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0" yWindow="0" windowWidth="20490" windowHeight="8295" tabRatio="293" firstSheet="7" activeTab="7"/>
  </bookViews>
  <sheets>
    <sheet name="REPORTE FIAs" sheetId="19" state="hidden" r:id="rId1"/>
    <sheet name="Códigos" sheetId="20" state="hidden" r:id="rId2"/>
    <sheet name="DATOS FIAs" sheetId="18" state="hidden" r:id="rId3"/>
    <sheet name="FIAS" sheetId="2" state="hidden" r:id="rId4"/>
    <sheet name="FIC" sheetId="9" state="hidden" r:id="rId5"/>
    <sheet name="TABLA FIAS" sheetId="13" state="hidden" r:id="rId6"/>
    <sheet name="TABLA FIC" sheetId="15" state="hidden" r:id="rId7"/>
    <sheet name="GRAFICO FIAS" sheetId="14" r:id="rId8"/>
    <sheet name="GRAFICO FICS" sheetId="16" r:id="rId9"/>
  </sheets>
  <externalReferences>
    <externalReference r:id="rId10"/>
  </externalReferences>
  <definedNames>
    <definedName name="_xlnm._FilterDatabase" localSheetId="2" hidden="1">'DATOS FIAs'!$T$1:$U$51</definedName>
    <definedName name="_xlnm._FilterDatabase" localSheetId="3" hidden="1">FIAS!$A$1:$BN$16414</definedName>
    <definedName name="_xlnm._FilterDatabase" localSheetId="4" hidden="1">FIC!$A$1:$G$1723</definedName>
    <definedName name="_xlcn.WorksheetConnection_DATOSFIAs2B170AT1851" hidden="1">[1]Graf!$B$170:$AT$185</definedName>
    <definedName name="_xlnm.Print_Area" localSheetId="7">'GRAFICO FIAS'!$A$1:$Q$35</definedName>
    <definedName name="_xlnm.Print_Area" localSheetId="8">'GRAFICO FICS'!$A$1:$O$38</definedName>
    <definedName name="Slicer_Año">#N/A</definedName>
    <definedName name="Slicer_Año1">#N/A</definedName>
    <definedName name="Slicer_FONDOS">#N/A</definedName>
    <definedName name="Slicer_Tipo_Instrumento">#N/A</definedName>
    <definedName name="Slicer_Tipo_Instrumento1">#N/A</definedName>
  </definedNames>
  <calcPr calcId="162913"/>
  <pivotCaches>
    <pivotCache cacheId="9" r:id="rId11"/>
    <pivotCache cacheId="10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1" name="Rango1" connection="WorksheetConnection_DATOS FIAs (2)!$B$170:$AT$185"/>
        </x15:modelTables>
      </x15:dataModel>
    </ext>
  </extLst>
</workbook>
</file>

<file path=xl/calcChain.xml><?xml version="1.0" encoding="utf-8"?>
<calcChain xmlns="http://schemas.openxmlformats.org/spreadsheetml/2006/main">
  <c r="A1991" i="9" l="1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1990" i="9"/>
  <c r="A17031" i="2"/>
  <c r="A17032" i="2"/>
  <c r="A17033" i="2"/>
  <c r="A17034" i="2"/>
  <c r="A17035" i="2"/>
  <c r="A17036" i="2"/>
  <c r="A17037" i="2"/>
  <c r="A17038" i="2"/>
  <c r="A17039" i="2"/>
  <c r="A17040" i="2"/>
  <c r="A17041" i="2"/>
  <c r="A17042" i="2"/>
  <c r="A17043" i="2"/>
  <c r="A17044" i="2"/>
  <c r="A17045" i="2"/>
  <c r="A17046" i="2"/>
  <c r="A17047" i="2"/>
  <c r="A17048" i="2"/>
  <c r="A17049" i="2"/>
  <c r="A17050" i="2"/>
  <c r="A17051" i="2"/>
  <c r="A17052" i="2"/>
  <c r="A17053" i="2"/>
  <c r="A17054" i="2"/>
  <c r="A17055" i="2"/>
  <c r="A17056" i="2"/>
  <c r="A17057" i="2"/>
  <c r="A17058" i="2"/>
  <c r="A17059" i="2"/>
  <c r="A17060" i="2"/>
  <c r="A17061" i="2"/>
  <c r="A17062" i="2"/>
  <c r="A17063" i="2"/>
  <c r="A17064" i="2"/>
  <c r="A17065" i="2"/>
  <c r="A17066" i="2"/>
  <c r="A17067" i="2"/>
  <c r="A17068" i="2"/>
  <c r="A17069" i="2"/>
  <c r="A17070" i="2"/>
  <c r="A17071" i="2"/>
  <c r="A17072" i="2"/>
  <c r="A17073" i="2"/>
  <c r="A17074" i="2"/>
  <c r="A17075" i="2"/>
  <c r="A17076" i="2"/>
  <c r="A17077" i="2"/>
  <c r="A17078" i="2"/>
  <c r="A17079" i="2"/>
  <c r="A17080" i="2"/>
  <c r="A17081" i="2"/>
  <c r="A17082" i="2"/>
  <c r="A17083" i="2"/>
  <c r="A17084" i="2"/>
  <c r="A17085" i="2"/>
  <c r="A17086" i="2"/>
  <c r="A17087" i="2"/>
  <c r="A17088" i="2"/>
  <c r="A17089" i="2"/>
  <c r="A17090" i="2"/>
  <c r="A17091" i="2"/>
  <c r="A17092" i="2"/>
  <c r="A17093" i="2"/>
  <c r="A17094" i="2"/>
  <c r="A17095" i="2"/>
  <c r="A17096" i="2"/>
  <c r="A17097" i="2"/>
  <c r="A17098" i="2"/>
  <c r="A17099" i="2"/>
  <c r="A17100" i="2"/>
  <c r="A17101" i="2"/>
  <c r="A17102" i="2"/>
  <c r="A17103" i="2"/>
  <c r="A17104" i="2"/>
  <c r="A17105" i="2"/>
  <c r="A17106" i="2"/>
  <c r="A17107" i="2"/>
  <c r="A17108" i="2"/>
  <c r="A17109" i="2"/>
  <c r="A17110" i="2"/>
  <c r="A17111" i="2"/>
  <c r="A17112" i="2"/>
  <c r="A17113" i="2"/>
  <c r="A17114" i="2"/>
  <c r="A17115" i="2"/>
  <c r="A17116" i="2"/>
  <c r="A17117" i="2"/>
  <c r="A17118" i="2"/>
  <c r="A17119" i="2"/>
  <c r="A17120" i="2"/>
  <c r="A17121" i="2"/>
  <c r="A17122" i="2"/>
  <c r="A17123" i="2"/>
  <c r="A17124" i="2"/>
  <c r="A17125" i="2"/>
  <c r="A17126" i="2"/>
  <c r="A17127" i="2"/>
  <c r="A17128" i="2"/>
  <c r="A17129" i="2"/>
  <c r="A17130" i="2"/>
  <c r="A17131" i="2"/>
  <c r="A17132" i="2"/>
  <c r="A17133" i="2"/>
  <c r="A17134" i="2"/>
  <c r="A17135" i="2"/>
  <c r="A17136" i="2"/>
  <c r="A17137" i="2"/>
  <c r="A17138" i="2"/>
  <c r="A17139" i="2"/>
  <c r="A17140" i="2"/>
  <c r="A17141" i="2"/>
  <c r="A17142" i="2"/>
  <c r="A17143" i="2"/>
  <c r="A17144" i="2"/>
  <c r="A17145" i="2"/>
  <c r="A17146" i="2"/>
  <c r="A17147" i="2"/>
  <c r="A17148" i="2"/>
  <c r="A17149" i="2"/>
  <c r="A17150" i="2"/>
  <c r="A1972" i="9" l="1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71" i="9"/>
  <c r="A16909" i="2"/>
  <c r="A16910" i="2"/>
  <c r="A16911" i="2"/>
  <c r="A16912" i="2"/>
  <c r="A16913" i="2"/>
  <c r="A16914" i="2"/>
  <c r="A16915" i="2"/>
  <c r="A16916" i="2"/>
  <c r="A16917" i="2"/>
  <c r="A16918" i="2"/>
  <c r="A16919" i="2"/>
  <c r="A16920" i="2"/>
  <c r="A16921" i="2"/>
  <c r="A16922" i="2"/>
  <c r="A16923" i="2"/>
  <c r="A16924" i="2"/>
  <c r="A16925" i="2"/>
  <c r="A16926" i="2"/>
  <c r="A16927" i="2"/>
  <c r="A16928" i="2"/>
  <c r="A16929" i="2"/>
  <c r="A16930" i="2"/>
  <c r="A16931" i="2"/>
  <c r="A16932" i="2"/>
  <c r="A16933" i="2"/>
  <c r="A16934" i="2"/>
  <c r="A16935" i="2"/>
  <c r="A16936" i="2"/>
  <c r="A16937" i="2"/>
  <c r="A16938" i="2"/>
  <c r="A16939" i="2"/>
  <c r="A16940" i="2"/>
  <c r="A16941" i="2"/>
  <c r="A16942" i="2"/>
  <c r="A16943" i="2"/>
  <c r="A16944" i="2"/>
  <c r="A16945" i="2"/>
  <c r="A16946" i="2"/>
  <c r="A16947" i="2"/>
  <c r="A16948" i="2"/>
  <c r="A16949" i="2"/>
  <c r="A16950" i="2"/>
  <c r="A16951" i="2"/>
  <c r="A16952" i="2"/>
  <c r="A16953" i="2"/>
  <c r="A16954" i="2"/>
  <c r="A16955" i="2"/>
  <c r="A16956" i="2"/>
  <c r="A16957" i="2"/>
  <c r="A16958" i="2"/>
  <c r="A16959" i="2"/>
  <c r="A16960" i="2"/>
  <c r="A16961" i="2"/>
  <c r="A16962" i="2"/>
  <c r="A16963" i="2"/>
  <c r="A16964" i="2"/>
  <c r="A16965" i="2"/>
  <c r="A16966" i="2"/>
  <c r="A16967" i="2"/>
  <c r="A16968" i="2"/>
  <c r="A16969" i="2"/>
  <c r="A16970" i="2"/>
  <c r="A16971" i="2"/>
  <c r="A16972" i="2"/>
  <c r="A16973" i="2"/>
  <c r="A16974" i="2"/>
  <c r="A16975" i="2"/>
  <c r="A16976" i="2"/>
  <c r="A16977" i="2"/>
  <c r="A16978" i="2"/>
  <c r="A16979" i="2"/>
  <c r="A16980" i="2"/>
  <c r="A16981" i="2"/>
  <c r="A16982" i="2"/>
  <c r="A16983" i="2"/>
  <c r="A16984" i="2"/>
  <c r="A16985" i="2"/>
  <c r="A16986" i="2"/>
  <c r="A16987" i="2"/>
  <c r="A16988" i="2"/>
  <c r="A16989" i="2"/>
  <c r="A16990" i="2"/>
  <c r="A16991" i="2"/>
  <c r="A16992" i="2"/>
  <c r="A16993" i="2"/>
  <c r="A16994" i="2"/>
  <c r="A16995" i="2"/>
  <c r="A16996" i="2"/>
  <c r="A16997" i="2"/>
  <c r="A16998" i="2"/>
  <c r="A16999" i="2"/>
  <c r="A17000" i="2"/>
  <c r="A17001" i="2"/>
  <c r="A17002" i="2"/>
  <c r="A17003" i="2"/>
  <c r="A17004" i="2"/>
  <c r="A17005" i="2"/>
  <c r="A17006" i="2"/>
  <c r="A17007" i="2"/>
  <c r="A17008" i="2"/>
  <c r="A17009" i="2"/>
  <c r="A17010" i="2"/>
  <c r="A17011" i="2"/>
  <c r="A17012" i="2"/>
  <c r="A17013" i="2"/>
  <c r="A17014" i="2"/>
  <c r="A17015" i="2"/>
  <c r="A17016" i="2"/>
  <c r="A17017" i="2"/>
  <c r="A17018" i="2"/>
  <c r="A17019" i="2"/>
  <c r="A17020" i="2"/>
  <c r="A17021" i="2"/>
  <c r="A17022" i="2"/>
  <c r="A17023" i="2"/>
  <c r="A17024" i="2"/>
  <c r="A17025" i="2"/>
  <c r="A17026" i="2"/>
  <c r="A17027" i="2"/>
  <c r="A17028" i="2"/>
  <c r="A17029" i="2"/>
  <c r="A17030" i="2"/>
  <c r="A16908" i="2"/>
  <c r="A16907" i="2"/>
  <c r="A1952" i="9" l="1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52" i="9"/>
  <c r="A16785" i="2"/>
  <c r="A16786" i="2"/>
  <c r="A16787" i="2"/>
  <c r="A16788" i="2"/>
  <c r="A16789" i="2"/>
  <c r="A16790" i="2"/>
  <c r="A16791" i="2"/>
  <c r="A16792" i="2"/>
  <c r="A16793" i="2"/>
  <c r="A16794" i="2"/>
  <c r="A16795" i="2"/>
  <c r="A16796" i="2"/>
  <c r="A16797" i="2"/>
  <c r="A16798" i="2"/>
  <c r="A16799" i="2"/>
  <c r="A16800" i="2"/>
  <c r="A16801" i="2"/>
  <c r="A16802" i="2"/>
  <c r="A16803" i="2"/>
  <c r="A16804" i="2"/>
  <c r="A16805" i="2"/>
  <c r="A16806" i="2"/>
  <c r="A16807" i="2"/>
  <c r="A16808" i="2"/>
  <c r="A16809" i="2"/>
  <c r="A16810" i="2"/>
  <c r="A16811" i="2"/>
  <c r="A16812" i="2"/>
  <c r="A16813" i="2"/>
  <c r="A16814" i="2"/>
  <c r="A16815" i="2"/>
  <c r="A16816" i="2"/>
  <c r="A16817" i="2"/>
  <c r="A16818" i="2"/>
  <c r="A16819" i="2"/>
  <c r="A16820" i="2"/>
  <c r="A16821" i="2"/>
  <c r="A16822" i="2"/>
  <c r="A16823" i="2"/>
  <c r="A16824" i="2"/>
  <c r="A16825" i="2"/>
  <c r="A16826" i="2"/>
  <c r="A16827" i="2"/>
  <c r="A16828" i="2"/>
  <c r="A16829" i="2"/>
  <c r="A16830" i="2"/>
  <c r="A16831" i="2"/>
  <c r="A16832" i="2"/>
  <c r="A16833" i="2"/>
  <c r="A16834" i="2"/>
  <c r="A16835" i="2"/>
  <c r="A16836" i="2"/>
  <c r="A16837" i="2"/>
  <c r="A16838" i="2"/>
  <c r="A16839" i="2"/>
  <c r="A16840" i="2"/>
  <c r="A16841" i="2"/>
  <c r="A16842" i="2"/>
  <c r="A16843" i="2"/>
  <c r="A16844" i="2"/>
  <c r="A16845" i="2"/>
  <c r="A16846" i="2"/>
  <c r="A16847" i="2"/>
  <c r="A16848" i="2"/>
  <c r="A16849" i="2"/>
  <c r="A16850" i="2"/>
  <c r="A16851" i="2"/>
  <c r="A16852" i="2"/>
  <c r="A16853" i="2"/>
  <c r="A16854" i="2"/>
  <c r="A16855" i="2"/>
  <c r="A16856" i="2"/>
  <c r="A16857" i="2"/>
  <c r="A16858" i="2"/>
  <c r="A16859" i="2"/>
  <c r="A16860" i="2"/>
  <c r="A16861" i="2"/>
  <c r="A16862" i="2"/>
  <c r="A16863" i="2"/>
  <c r="A16864" i="2"/>
  <c r="A16865" i="2"/>
  <c r="A16866" i="2"/>
  <c r="A16867" i="2"/>
  <c r="A16868" i="2"/>
  <c r="A16869" i="2"/>
  <c r="A16870" i="2"/>
  <c r="A16871" i="2"/>
  <c r="A16872" i="2"/>
  <c r="A16873" i="2"/>
  <c r="A16874" i="2"/>
  <c r="A16875" i="2"/>
  <c r="A16876" i="2"/>
  <c r="A16877" i="2"/>
  <c r="A16878" i="2"/>
  <c r="A16879" i="2"/>
  <c r="A16880" i="2"/>
  <c r="A16881" i="2"/>
  <c r="A16882" i="2"/>
  <c r="A16883" i="2"/>
  <c r="A16884" i="2"/>
  <c r="A16885" i="2"/>
  <c r="A16886" i="2"/>
  <c r="A16887" i="2"/>
  <c r="A16888" i="2"/>
  <c r="A16889" i="2"/>
  <c r="A16890" i="2"/>
  <c r="A16891" i="2"/>
  <c r="A16892" i="2"/>
  <c r="A16893" i="2"/>
  <c r="A16894" i="2"/>
  <c r="A16895" i="2"/>
  <c r="A16896" i="2"/>
  <c r="A16897" i="2"/>
  <c r="A16898" i="2"/>
  <c r="A16899" i="2"/>
  <c r="A16900" i="2"/>
  <c r="A16901" i="2"/>
  <c r="A16902" i="2"/>
  <c r="A16903" i="2"/>
  <c r="A16904" i="2"/>
  <c r="A16905" i="2"/>
  <c r="A16906" i="2"/>
  <c r="A16784" i="2"/>
  <c r="A16783" i="2"/>
  <c r="A1933" i="9" l="1"/>
  <c r="A1934" i="9"/>
  <c r="A1935" i="9"/>
  <c r="A1936" i="9"/>
  <c r="A1937" i="9"/>
  <c r="A1938" i="9"/>
  <c r="A19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33" i="9"/>
  <c r="A16677" i="2"/>
  <c r="A16678" i="2"/>
  <c r="A16679" i="2"/>
  <c r="A16680" i="2"/>
  <c r="A16681" i="2"/>
  <c r="A16682" i="2"/>
  <c r="A16683" i="2"/>
  <c r="A16684" i="2"/>
  <c r="A16685" i="2"/>
  <c r="A16686" i="2"/>
  <c r="A16687" i="2"/>
  <c r="A16688" i="2"/>
  <c r="A16689" i="2"/>
  <c r="A16690" i="2"/>
  <c r="A16691" i="2"/>
  <c r="A16692" i="2"/>
  <c r="A16693" i="2"/>
  <c r="A16694" i="2"/>
  <c r="A16695" i="2"/>
  <c r="A16696" i="2"/>
  <c r="A16697" i="2"/>
  <c r="A16698" i="2"/>
  <c r="A16699" i="2"/>
  <c r="A16700" i="2"/>
  <c r="A16701" i="2"/>
  <c r="A16702" i="2"/>
  <c r="A16703" i="2"/>
  <c r="A16704" i="2"/>
  <c r="A16705" i="2"/>
  <c r="A16706" i="2"/>
  <c r="A16707" i="2"/>
  <c r="A16708" i="2"/>
  <c r="A16709" i="2"/>
  <c r="A16710" i="2"/>
  <c r="A16711" i="2"/>
  <c r="A16712" i="2"/>
  <c r="A16713" i="2"/>
  <c r="A16714" i="2"/>
  <c r="A16715" i="2"/>
  <c r="A16716" i="2"/>
  <c r="A16717" i="2"/>
  <c r="A16718" i="2"/>
  <c r="A16719" i="2"/>
  <c r="A16720" i="2"/>
  <c r="A16721" i="2"/>
  <c r="A16722" i="2"/>
  <c r="A16723" i="2"/>
  <c r="A16724" i="2"/>
  <c r="A16725" i="2"/>
  <c r="A16726" i="2"/>
  <c r="A16727" i="2"/>
  <c r="A16728" i="2"/>
  <c r="A16729" i="2"/>
  <c r="A16730" i="2"/>
  <c r="A16731" i="2"/>
  <c r="A16732" i="2"/>
  <c r="A16733" i="2"/>
  <c r="A16734" i="2"/>
  <c r="A16735" i="2"/>
  <c r="A16736" i="2"/>
  <c r="A16737" i="2"/>
  <c r="A16738" i="2"/>
  <c r="A16739" i="2"/>
  <c r="A16740" i="2"/>
  <c r="A16741" i="2"/>
  <c r="A16742" i="2"/>
  <c r="A16743" i="2"/>
  <c r="A16744" i="2"/>
  <c r="A16745" i="2"/>
  <c r="A16746" i="2"/>
  <c r="A16747" i="2"/>
  <c r="A16748" i="2"/>
  <c r="A16749" i="2"/>
  <c r="A16750" i="2"/>
  <c r="A16751" i="2"/>
  <c r="A16752" i="2"/>
  <c r="A16753" i="2"/>
  <c r="A16754" i="2"/>
  <c r="A16755" i="2"/>
  <c r="A16756" i="2"/>
  <c r="A16757" i="2"/>
  <c r="A16758" i="2"/>
  <c r="A16759" i="2"/>
  <c r="A16760" i="2"/>
  <c r="A16761" i="2"/>
  <c r="A16762" i="2"/>
  <c r="A16763" i="2"/>
  <c r="A16764" i="2"/>
  <c r="A16765" i="2"/>
  <c r="A16766" i="2"/>
  <c r="A16767" i="2"/>
  <c r="A16768" i="2"/>
  <c r="A16769" i="2"/>
  <c r="A16770" i="2"/>
  <c r="A16771" i="2"/>
  <c r="A16772" i="2"/>
  <c r="A16773" i="2"/>
  <c r="A16774" i="2"/>
  <c r="A16775" i="2"/>
  <c r="A16776" i="2"/>
  <c r="A16777" i="2"/>
  <c r="A16778" i="2"/>
  <c r="A16779" i="2"/>
  <c r="A16780" i="2"/>
  <c r="A16781" i="2"/>
  <c r="A16782" i="2"/>
  <c r="A16661" i="2" l="1"/>
  <c r="A16662" i="2"/>
  <c r="A16663" i="2"/>
  <c r="A16664" i="2"/>
  <c r="A16665" i="2"/>
  <c r="A16666" i="2"/>
  <c r="A16667" i="2"/>
  <c r="A16668" i="2"/>
  <c r="A16669" i="2"/>
  <c r="A16670" i="2"/>
  <c r="A16671" i="2"/>
  <c r="A16672" i="2"/>
  <c r="A16673" i="2"/>
  <c r="A16674" i="2"/>
  <c r="A16675" i="2"/>
  <c r="A16676" i="2"/>
  <c r="A16660" i="2" l="1"/>
  <c r="A1932" i="9" l="1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D1932" i="9"/>
  <c r="D1931" i="9"/>
  <c r="D1930" i="9"/>
  <c r="D1929" i="9"/>
  <c r="D1928" i="9"/>
  <c r="D1927" i="9"/>
  <c r="D1926" i="9"/>
  <c r="D1925" i="9"/>
  <c r="D1924" i="9"/>
  <c r="D1923" i="9"/>
  <c r="D1922" i="9"/>
  <c r="D1921" i="9"/>
  <c r="D1920" i="9"/>
  <c r="D1919" i="9"/>
  <c r="D1918" i="9"/>
  <c r="D1917" i="9"/>
  <c r="D1916" i="9"/>
  <c r="D1915" i="9"/>
  <c r="D1914" i="9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537" i="2"/>
  <c r="A1896" i="9" l="1"/>
  <c r="A1897" i="9"/>
  <c r="A1898" i="9"/>
  <c r="A1899" i="9"/>
  <c r="A1900" i="9"/>
  <c r="A1901" i="9"/>
  <c r="A1902" i="9"/>
  <c r="A1903" i="9"/>
  <c r="A1904" i="9"/>
  <c r="A1905" i="9"/>
  <c r="A1906" i="9"/>
  <c r="A1907" i="9"/>
  <c r="A1908" i="9"/>
  <c r="A1909" i="9"/>
  <c r="A1910" i="9"/>
  <c r="A1911" i="9"/>
  <c r="A1912" i="9"/>
  <c r="A1913" i="9"/>
  <c r="A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895" i="9"/>
  <c r="A16416" i="2" l="1"/>
  <c r="A16417" i="2"/>
  <c r="A16418" i="2"/>
  <c r="A16419" i="2"/>
  <c r="A16420" i="2"/>
  <c r="A16421" i="2"/>
  <c r="A16422" i="2"/>
  <c r="A16423" i="2"/>
  <c r="A16424" i="2"/>
  <c r="A16425" i="2"/>
  <c r="A16426" i="2"/>
  <c r="A16427" i="2"/>
  <c r="A16428" i="2"/>
  <c r="A16429" i="2"/>
  <c r="A16430" i="2"/>
  <c r="A16431" i="2"/>
  <c r="A16432" i="2"/>
  <c r="A16433" i="2"/>
  <c r="A16434" i="2"/>
  <c r="A16435" i="2"/>
  <c r="A16436" i="2"/>
  <c r="A16437" i="2"/>
  <c r="A16438" i="2"/>
  <c r="A16439" i="2"/>
  <c r="A16440" i="2"/>
  <c r="A16441" i="2"/>
  <c r="A16442" i="2"/>
  <c r="A16443" i="2"/>
  <c r="A16444" i="2"/>
  <c r="A16445" i="2"/>
  <c r="A16446" i="2"/>
  <c r="A16447" i="2"/>
  <c r="A16448" i="2"/>
  <c r="A16449" i="2"/>
  <c r="A16450" i="2"/>
  <c r="A16451" i="2"/>
  <c r="A16452" i="2"/>
  <c r="A16453" i="2"/>
  <c r="A16454" i="2"/>
  <c r="A16455" i="2"/>
  <c r="A16456" i="2"/>
  <c r="A16457" i="2"/>
  <c r="A16458" i="2"/>
  <c r="A16459" i="2"/>
  <c r="A16460" i="2"/>
  <c r="A16461" i="2"/>
  <c r="A16462" i="2"/>
  <c r="A16463" i="2"/>
  <c r="A16464" i="2"/>
  <c r="A16465" i="2"/>
  <c r="A16466" i="2"/>
  <c r="A16467" i="2"/>
  <c r="A16468" i="2"/>
  <c r="A16469" i="2"/>
  <c r="A16470" i="2"/>
  <c r="A16471" i="2"/>
  <c r="A16472" i="2"/>
  <c r="A16473" i="2"/>
  <c r="A16474" i="2"/>
  <c r="A16475" i="2"/>
  <c r="A16476" i="2"/>
  <c r="A16477" i="2"/>
  <c r="A16478" i="2"/>
  <c r="A16479" i="2"/>
  <c r="A16480" i="2"/>
  <c r="A16481" i="2"/>
  <c r="A16482" i="2"/>
  <c r="A16483" i="2"/>
  <c r="A16484" i="2"/>
  <c r="A16485" i="2"/>
  <c r="A16486" i="2"/>
  <c r="A16487" i="2"/>
  <c r="A16488" i="2"/>
  <c r="A16489" i="2"/>
  <c r="A16490" i="2"/>
  <c r="A16491" i="2"/>
  <c r="A16492" i="2"/>
  <c r="A16493" i="2"/>
  <c r="A16494" i="2"/>
  <c r="A16495" i="2"/>
  <c r="A16496" i="2"/>
  <c r="A16497" i="2"/>
  <c r="A16498" i="2"/>
  <c r="A16499" i="2"/>
  <c r="A16500" i="2"/>
  <c r="A16501" i="2"/>
  <c r="A16502" i="2"/>
  <c r="A16503" i="2"/>
  <c r="A16504" i="2"/>
  <c r="A16505" i="2"/>
  <c r="A16506" i="2"/>
  <c r="A16507" i="2"/>
  <c r="A16508" i="2"/>
  <c r="A16509" i="2"/>
  <c r="A16510" i="2"/>
  <c r="A16511" i="2"/>
  <c r="A16512" i="2"/>
  <c r="A16513" i="2"/>
  <c r="A16514" i="2"/>
  <c r="A16515" i="2"/>
  <c r="A16516" i="2"/>
  <c r="A16517" i="2"/>
  <c r="A16518" i="2"/>
  <c r="A16519" i="2"/>
  <c r="A16520" i="2"/>
  <c r="A16521" i="2"/>
  <c r="A16522" i="2"/>
  <c r="A16523" i="2"/>
  <c r="A16524" i="2"/>
  <c r="A16525" i="2"/>
  <c r="A16526" i="2"/>
  <c r="A16527" i="2"/>
  <c r="A16528" i="2"/>
  <c r="A16529" i="2"/>
  <c r="A16530" i="2"/>
  <c r="A16531" i="2"/>
  <c r="A16532" i="2"/>
  <c r="A16533" i="2"/>
  <c r="A16534" i="2"/>
  <c r="A16535" i="2"/>
  <c r="A16536" i="2"/>
  <c r="A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415" i="2"/>
  <c r="A1801" i="9" l="1"/>
  <c r="A1802" i="9"/>
  <c r="A1803" i="9"/>
  <c r="A1804" i="9"/>
  <c r="A1805" i="9"/>
  <c r="A1806" i="9"/>
  <c r="A1807" i="9"/>
  <c r="A1808" i="9"/>
  <c r="A1809" i="9"/>
  <c r="A1810" i="9"/>
  <c r="A1811" i="9"/>
  <c r="A1812" i="9"/>
  <c r="A1813" i="9"/>
  <c r="A1814" i="9"/>
  <c r="A1815" i="9"/>
  <c r="A1816" i="9"/>
  <c r="A1817" i="9"/>
  <c r="A1818" i="9"/>
  <c r="A1819" i="9"/>
  <c r="A1820" i="9"/>
  <c r="A1821" i="9"/>
  <c r="A1822" i="9"/>
  <c r="A1823" i="9"/>
  <c r="A1824" i="9"/>
  <c r="A1825" i="9"/>
  <c r="A1826" i="9"/>
  <c r="A1827" i="9"/>
  <c r="A1828" i="9"/>
  <c r="A1829" i="9"/>
  <c r="A1830" i="9"/>
  <c r="A1831" i="9"/>
  <c r="A1832" i="9"/>
  <c r="A1833" i="9"/>
  <c r="A1834" i="9"/>
  <c r="A1835" i="9"/>
  <c r="A1836" i="9"/>
  <c r="A1837" i="9"/>
  <c r="A1838" i="9"/>
  <c r="A1839" i="9"/>
  <c r="A1840" i="9"/>
  <c r="A1841" i="9"/>
  <c r="A1842" i="9"/>
  <c r="A1843" i="9"/>
  <c r="A1844" i="9"/>
  <c r="A1845" i="9"/>
  <c r="A1846" i="9"/>
  <c r="A1847" i="9"/>
  <c r="A1848" i="9"/>
  <c r="A1849" i="9"/>
  <c r="A1850" i="9"/>
  <c r="A1851" i="9"/>
  <c r="A1852" i="9"/>
  <c r="A1853" i="9"/>
  <c r="A1854" i="9"/>
  <c r="A1855" i="9"/>
  <c r="A1856" i="9"/>
  <c r="A1857" i="9"/>
  <c r="A1858" i="9"/>
  <c r="A1859" i="9"/>
  <c r="A1860" i="9"/>
  <c r="A1861" i="9"/>
  <c r="A1862" i="9"/>
  <c r="A1863" i="9"/>
  <c r="A1864" i="9"/>
  <c r="A1865" i="9"/>
  <c r="A1866" i="9"/>
  <c r="A1867" i="9"/>
  <c r="A1868" i="9"/>
  <c r="A1869" i="9"/>
  <c r="A1870" i="9"/>
  <c r="A1871" i="9"/>
  <c r="A1872" i="9"/>
  <c r="A1873" i="9"/>
  <c r="A1874" i="9"/>
  <c r="A1875" i="9"/>
  <c r="A1876" i="9"/>
  <c r="A1877" i="9"/>
  <c r="A1878" i="9"/>
  <c r="A1879" i="9"/>
  <c r="A1880" i="9"/>
  <c r="A1881" i="9"/>
  <c r="A1882" i="9"/>
  <c r="A1883" i="9"/>
  <c r="A1884" i="9"/>
  <c r="A1885" i="9"/>
  <c r="A1886" i="9"/>
  <c r="A1887" i="9"/>
  <c r="A1888" i="9"/>
  <c r="A1889" i="9"/>
  <c r="A1890" i="9"/>
  <c r="A1891" i="9"/>
  <c r="A1892" i="9"/>
  <c r="A1893" i="9"/>
  <c r="A1894" i="9"/>
  <c r="A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00" i="9"/>
  <c r="D130" i="2" l="1"/>
  <c r="A16298" i="2"/>
  <c r="A16299" i="2"/>
  <c r="A16300" i="2"/>
  <c r="A16301" i="2"/>
  <c r="A16302" i="2"/>
  <c r="A16303" i="2"/>
  <c r="A16304" i="2"/>
  <c r="A16305" i="2"/>
  <c r="A16306" i="2"/>
  <c r="A16307" i="2"/>
  <c r="A16308" i="2"/>
  <c r="A16309" i="2"/>
  <c r="A16310" i="2"/>
  <c r="A16311" i="2"/>
  <c r="A16312" i="2"/>
  <c r="A16313" i="2"/>
  <c r="A16314" i="2"/>
  <c r="A16315" i="2"/>
  <c r="A16316" i="2"/>
  <c r="A16317" i="2"/>
  <c r="A16318" i="2"/>
  <c r="A16319" i="2"/>
  <c r="A16320" i="2"/>
  <c r="A16321" i="2"/>
  <c r="A16322" i="2"/>
  <c r="A16323" i="2"/>
  <c r="A16324" i="2"/>
  <c r="A16325" i="2"/>
  <c r="A16326" i="2"/>
  <c r="A16327" i="2"/>
  <c r="A16328" i="2"/>
  <c r="A16329" i="2"/>
  <c r="A16330" i="2"/>
  <c r="A16331" i="2"/>
  <c r="A16332" i="2"/>
  <c r="A16333" i="2"/>
  <c r="A16334" i="2"/>
  <c r="A16335" i="2"/>
  <c r="A16336" i="2"/>
  <c r="A16337" i="2"/>
  <c r="A16338" i="2"/>
  <c r="A16339" i="2"/>
  <c r="A16340" i="2"/>
  <c r="A16341" i="2"/>
  <c r="A16342" i="2"/>
  <c r="A16343" i="2"/>
  <c r="A16344" i="2"/>
  <c r="A16345" i="2"/>
  <c r="A16346" i="2"/>
  <c r="A16347" i="2"/>
  <c r="A16348" i="2"/>
  <c r="A16349" i="2"/>
  <c r="A16350" i="2"/>
  <c r="A16351" i="2"/>
  <c r="A16352" i="2"/>
  <c r="A16353" i="2"/>
  <c r="A16354" i="2"/>
  <c r="A16355" i="2"/>
  <c r="A16356" i="2"/>
  <c r="A16357" i="2"/>
  <c r="A16358" i="2"/>
  <c r="A16359" i="2"/>
  <c r="A16360" i="2"/>
  <c r="A16361" i="2"/>
  <c r="A16362" i="2"/>
  <c r="A16363" i="2"/>
  <c r="A16364" i="2"/>
  <c r="A16365" i="2"/>
  <c r="A16366" i="2"/>
  <c r="A16367" i="2"/>
  <c r="A16368" i="2"/>
  <c r="A16369" i="2"/>
  <c r="A16370" i="2"/>
  <c r="A16371" i="2"/>
  <c r="A16372" i="2"/>
  <c r="A16373" i="2"/>
  <c r="A16374" i="2"/>
  <c r="A16375" i="2"/>
  <c r="A16376" i="2"/>
  <c r="A16377" i="2"/>
  <c r="A16378" i="2"/>
  <c r="A16379" i="2"/>
  <c r="A16380" i="2"/>
  <c r="A16381" i="2"/>
  <c r="A16382" i="2"/>
  <c r="A16383" i="2"/>
  <c r="A16384" i="2"/>
  <c r="A16385" i="2"/>
  <c r="A16386" i="2"/>
  <c r="A16387" i="2"/>
  <c r="A16388" i="2"/>
  <c r="A16389" i="2"/>
  <c r="A16390" i="2"/>
  <c r="A16391" i="2"/>
  <c r="A16392" i="2"/>
  <c r="A16393" i="2"/>
  <c r="A16394" i="2"/>
  <c r="A16395" i="2"/>
  <c r="A16396" i="2"/>
  <c r="A16397" i="2"/>
  <c r="A16398" i="2"/>
  <c r="A16399" i="2"/>
  <c r="A16400" i="2"/>
  <c r="A16401" i="2"/>
  <c r="A16402" i="2"/>
  <c r="A16403" i="2"/>
  <c r="A16404" i="2"/>
  <c r="A16405" i="2"/>
  <c r="A16406" i="2"/>
  <c r="A16407" i="2"/>
  <c r="A16408" i="2"/>
  <c r="A16409" i="2"/>
  <c r="A16410" i="2"/>
  <c r="A16411" i="2"/>
  <c r="A16412" i="2"/>
  <c r="A16413" i="2"/>
  <c r="A16414" i="2"/>
  <c r="A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297" i="2"/>
  <c r="A16181" i="2" l="1"/>
  <c r="A16182" i="2"/>
  <c r="A16183" i="2"/>
  <c r="A16184" i="2"/>
  <c r="A16185" i="2"/>
  <c r="A16186" i="2"/>
  <c r="A16187" i="2"/>
  <c r="A16188" i="2"/>
  <c r="A16189" i="2"/>
  <c r="A16190" i="2"/>
  <c r="A16191" i="2"/>
  <c r="A16192" i="2"/>
  <c r="A16193" i="2"/>
  <c r="A16194" i="2"/>
  <c r="A16195" i="2"/>
  <c r="A16196" i="2"/>
  <c r="A16197" i="2"/>
  <c r="A16198" i="2"/>
  <c r="A16199" i="2"/>
  <c r="A16200" i="2"/>
  <c r="A16201" i="2"/>
  <c r="A16202" i="2"/>
  <c r="A16203" i="2"/>
  <c r="A16204" i="2"/>
  <c r="A16205" i="2"/>
  <c r="A16206" i="2"/>
  <c r="A16207" i="2"/>
  <c r="A16208" i="2"/>
  <c r="A16209" i="2"/>
  <c r="A16210" i="2"/>
  <c r="A16211" i="2"/>
  <c r="A16212" i="2"/>
  <c r="A16213" i="2"/>
  <c r="A16214" i="2"/>
  <c r="A16215" i="2"/>
  <c r="A16216" i="2"/>
  <c r="A16217" i="2"/>
  <c r="A16218" i="2"/>
  <c r="A16219" i="2"/>
  <c r="A16220" i="2"/>
  <c r="A16221" i="2"/>
  <c r="A16222" i="2"/>
  <c r="A16223" i="2"/>
  <c r="A16224" i="2"/>
  <c r="A16225" i="2"/>
  <c r="A16226" i="2"/>
  <c r="A16227" i="2"/>
  <c r="A16228" i="2"/>
  <c r="A16229" i="2"/>
  <c r="A16230" i="2"/>
  <c r="A16231" i="2"/>
  <c r="A16232" i="2"/>
  <c r="A16233" i="2"/>
  <c r="A16234" i="2"/>
  <c r="A16235" i="2"/>
  <c r="A16236" i="2"/>
  <c r="A16237" i="2"/>
  <c r="A16238" i="2"/>
  <c r="A16239" i="2"/>
  <c r="A16240" i="2"/>
  <c r="A16241" i="2"/>
  <c r="A16242" i="2"/>
  <c r="A16243" i="2"/>
  <c r="A16244" i="2"/>
  <c r="A16245" i="2"/>
  <c r="A16246" i="2"/>
  <c r="A16247" i="2"/>
  <c r="A16248" i="2"/>
  <c r="A16249" i="2"/>
  <c r="A16250" i="2"/>
  <c r="A16251" i="2"/>
  <c r="A16252" i="2"/>
  <c r="A16253" i="2"/>
  <c r="A16254" i="2"/>
  <c r="A16255" i="2"/>
  <c r="A16256" i="2"/>
  <c r="A16257" i="2"/>
  <c r="A16258" i="2"/>
  <c r="A16259" i="2"/>
  <c r="A16260" i="2"/>
  <c r="A16261" i="2"/>
  <c r="A16262" i="2"/>
  <c r="A16263" i="2"/>
  <c r="A16264" i="2"/>
  <c r="A16265" i="2"/>
  <c r="A16266" i="2"/>
  <c r="A16267" i="2"/>
  <c r="A16268" i="2"/>
  <c r="A16269" i="2"/>
  <c r="A16270" i="2"/>
  <c r="A16271" i="2"/>
  <c r="A16272" i="2"/>
  <c r="A16273" i="2"/>
  <c r="A16274" i="2"/>
  <c r="A16275" i="2"/>
  <c r="A16276" i="2"/>
  <c r="A16277" i="2"/>
  <c r="A16278" i="2"/>
  <c r="A16279" i="2"/>
  <c r="A16280" i="2"/>
  <c r="A16281" i="2"/>
  <c r="A16282" i="2"/>
  <c r="A16283" i="2"/>
  <c r="A16284" i="2"/>
  <c r="A16285" i="2"/>
  <c r="A16286" i="2"/>
  <c r="A16287" i="2"/>
  <c r="A16288" i="2"/>
  <c r="A16289" i="2"/>
  <c r="A16290" i="2"/>
  <c r="A16291" i="2"/>
  <c r="A16292" i="2"/>
  <c r="A16293" i="2"/>
  <c r="A16294" i="2"/>
  <c r="A16295" i="2"/>
  <c r="A16296" i="2"/>
  <c r="A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180" i="2"/>
  <c r="A16069" i="2" l="1"/>
  <c r="A16070" i="2"/>
  <c r="A16071" i="2"/>
  <c r="A16072" i="2"/>
  <c r="A16073" i="2"/>
  <c r="A16074" i="2"/>
  <c r="A16075" i="2"/>
  <c r="A16076" i="2"/>
  <c r="A16077" i="2"/>
  <c r="A16078" i="2"/>
  <c r="A16079" i="2"/>
  <c r="A16080" i="2"/>
  <c r="A16081" i="2"/>
  <c r="A16082" i="2"/>
  <c r="A16083" i="2"/>
  <c r="A16084" i="2"/>
  <c r="A16085" i="2"/>
  <c r="A16086" i="2"/>
  <c r="A16087" i="2"/>
  <c r="A16088" i="2"/>
  <c r="A16089" i="2"/>
  <c r="A16090" i="2"/>
  <c r="A16091" i="2"/>
  <c r="A16092" i="2"/>
  <c r="A16093" i="2"/>
  <c r="A16094" i="2"/>
  <c r="A16095" i="2"/>
  <c r="A16096" i="2"/>
  <c r="A16097" i="2"/>
  <c r="A16098" i="2"/>
  <c r="A16099" i="2"/>
  <c r="A16100" i="2"/>
  <c r="A16101" i="2"/>
  <c r="A16102" i="2"/>
  <c r="A16103" i="2"/>
  <c r="A16104" i="2"/>
  <c r="A16105" i="2"/>
  <c r="A16106" i="2"/>
  <c r="A16107" i="2"/>
  <c r="A16108" i="2"/>
  <c r="A16109" i="2"/>
  <c r="A16110" i="2"/>
  <c r="A16111" i="2"/>
  <c r="A16112" i="2"/>
  <c r="A16113" i="2"/>
  <c r="A16114" i="2"/>
  <c r="A16115" i="2"/>
  <c r="A16116" i="2"/>
  <c r="A16117" i="2"/>
  <c r="A16118" i="2"/>
  <c r="A16119" i="2"/>
  <c r="A16120" i="2"/>
  <c r="A16121" i="2"/>
  <c r="A16122" i="2"/>
  <c r="A16123" i="2"/>
  <c r="A16124" i="2"/>
  <c r="A16125" i="2"/>
  <c r="A16126" i="2"/>
  <c r="A16127" i="2"/>
  <c r="A16128" i="2"/>
  <c r="A16129" i="2"/>
  <c r="A16130" i="2"/>
  <c r="A16131" i="2"/>
  <c r="A16132" i="2"/>
  <c r="A16133" i="2"/>
  <c r="A16134" i="2"/>
  <c r="A16135" i="2"/>
  <c r="A16136" i="2"/>
  <c r="A16137" i="2"/>
  <c r="A16138" i="2"/>
  <c r="A16139" i="2"/>
  <c r="A16140" i="2"/>
  <c r="A16141" i="2"/>
  <c r="A16142" i="2"/>
  <c r="A16143" i="2"/>
  <c r="A16144" i="2"/>
  <c r="A16145" i="2"/>
  <c r="A16146" i="2"/>
  <c r="A16147" i="2"/>
  <c r="A16148" i="2"/>
  <c r="A16149" i="2"/>
  <c r="A16150" i="2"/>
  <c r="A16151" i="2"/>
  <c r="A16152" i="2"/>
  <c r="A16153" i="2"/>
  <c r="A16154" i="2"/>
  <c r="A16155" i="2"/>
  <c r="A16156" i="2"/>
  <c r="A16157" i="2"/>
  <c r="A16158" i="2"/>
  <c r="A16159" i="2"/>
  <c r="A16160" i="2"/>
  <c r="A16161" i="2"/>
  <c r="A16162" i="2"/>
  <c r="A16163" i="2"/>
  <c r="A16164" i="2"/>
  <c r="A16165" i="2"/>
  <c r="A16166" i="2"/>
  <c r="A16167" i="2"/>
  <c r="A16168" i="2"/>
  <c r="A16169" i="2"/>
  <c r="A16170" i="2"/>
  <c r="A16171" i="2"/>
  <c r="A16172" i="2"/>
  <c r="A16173" i="2"/>
  <c r="A16174" i="2"/>
  <c r="A16175" i="2"/>
  <c r="A16176" i="2"/>
  <c r="A16177" i="2"/>
  <c r="A16178" i="2"/>
  <c r="A16179" i="2"/>
  <c r="A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068" i="2"/>
  <c r="A15958" i="2" l="1"/>
  <c r="A15959" i="2"/>
  <c r="A15960" i="2"/>
  <c r="A15961" i="2"/>
  <c r="A15962" i="2"/>
  <c r="A15963" i="2"/>
  <c r="A15964" i="2"/>
  <c r="A15965" i="2"/>
  <c r="A15966" i="2"/>
  <c r="A15967" i="2"/>
  <c r="A15968" i="2"/>
  <c r="A15969" i="2"/>
  <c r="A15970" i="2"/>
  <c r="A15971" i="2"/>
  <c r="A15972" i="2"/>
  <c r="A15973" i="2"/>
  <c r="A15974" i="2"/>
  <c r="A15975" i="2"/>
  <c r="A15976" i="2"/>
  <c r="A15977" i="2"/>
  <c r="A15978" i="2"/>
  <c r="A15979" i="2"/>
  <c r="A15980" i="2"/>
  <c r="A15981" i="2"/>
  <c r="A15982" i="2"/>
  <c r="A15983" i="2"/>
  <c r="A15984" i="2"/>
  <c r="A15985" i="2"/>
  <c r="A15986" i="2"/>
  <c r="A15987" i="2"/>
  <c r="A15988" i="2"/>
  <c r="A15989" i="2"/>
  <c r="A15990" i="2"/>
  <c r="A15991" i="2"/>
  <c r="A15992" i="2"/>
  <c r="A15993" i="2"/>
  <c r="A15994" i="2"/>
  <c r="A15995" i="2"/>
  <c r="A15996" i="2"/>
  <c r="A15997" i="2"/>
  <c r="A15998" i="2"/>
  <c r="A15999" i="2"/>
  <c r="A16000" i="2"/>
  <c r="A16001" i="2"/>
  <c r="A16002" i="2"/>
  <c r="A16003" i="2"/>
  <c r="A16004" i="2"/>
  <c r="A16005" i="2"/>
  <c r="A16006" i="2"/>
  <c r="A16007" i="2"/>
  <c r="A16008" i="2"/>
  <c r="A16009" i="2"/>
  <c r="A16010" i="2"/>
  <c r="A16011" i="2"/>
  <c r="A16012" i="2"/>
  <c r="A16013" i="2"/>
  <c r="A16014" i="2"/>
  <c r="A16015" i="2"/>
  <c r="A16016" i="2"/>
  <c r="A16017" i="2"/>
  <c r="A16018" i="2"/>
  <c r="A16019" i="2"/>
  <c r="A16020" i="2"/>
  <c r="A16021" i="2"/>
  <c r="A16022" i="2"/>
  <c r="A16023" i="2"/>
  <c r="A16024" i="2"/>
  <c r="A16025" i="2"/>
  <c r="A16026" i="2"/>
  <c r="A16027" i="2"/>
  <c r="A16028" i="2"/>
  <c r="A16029" i="2"/>
  <c r="A16030" i="2"/>
  <c r="A16031" i="2"/>
  <c r="A16032" i="2"/>
  <c r="A16033" i="2"/>
  <c r="A16034" i="2"/>
  <c r="A16035" i="2"/>
  <c r="A16036" i="2"/>
  <c r="A16037" i="2"/>
  <c r="A16038" i="2"/>
  <c r="A16039" i="2"/>
  <c r="A16040" i="2"/>
  <c r="A16041" i="2"/>
  <c r="A16042" i="2"/>
  <c r="A16043" i="2"/>
  <c r="A16044" i="2"/>
  <c r="A16045" i="2"/>
  <c r="A16046" i="2"/>
  <c r="A16047" i="2"/>
  <c r="A16048" i="2"/>
  <c r="A16049" i="2"/>
  <c r="A16050" i="2"/>
  <c r="A16051" i="2"/>
  <c r="A16052" i="2"/>
  <c r="A16053" i="2"/>
  <c r="A16054" i="2"/>
  <c r="A16055" i="2"/>
  <c r="A16056" i="2"/>
  <c r="A16057" i="2"/>
  <c r="A16058" i="2"/>
  <c r="A16059" i="2"/>
  <c r="A16060" i="2"/>
  <c r="A16061" i="2"/>
  <c r="A16062" i="2"/>
  <c r="A16063" i="2"/>
  <c r="A16064" i="2"/>
  <c r="A16065" i="2"/>
  <c r="A16066" i="2"/>
  <c r="A16067" i="2"/>
  <c r="A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5957" i="2"/>
  <c r="D15956" i="2" l="1"/>
  <c r="D15955" i="2"/>
  <c r="D15954" i="2"/>
  <c r="D15953" i="2"/>
  <c r="D15952" i="2"/>
  <c r="D15951" i="2"/>
  <c r="D15950" i="2"/>
  <c r="D15949" i="2"/>
  <c r="D15948" i="2"/>
  <c r="D15947" i="2"/>
  <c r="D15946" i="2"/>
  <c r="D15945" i="2"/>
  <c r="D15944" i="2"/>
  <c r="D15943" i="2"/>
  <c r="D15942" i="2"/>
  <c r="D15941" i="2"/>
  <c r="D15940" i="2"/>
  <c r="D15939" i="2"/>
  <c r="D15938" i="2"/>
  <c r="D15937" i="2"/>
  <c r="D15936" i="2"/>
  <c r="D15935" i="2"/>
  <c r="D15934" i="2"/>
  <c r="D15933" i="2"/>
  <c r="D15932" i="2"/>
  <c r="D15931" i="2"/>
  <c r="D15930" i="2"/>
  <c r="D15929" i="2"/>
  <c r="D15928" i="2"/>
  <c r="D15927" i="2"/>
  <c r="D15926" i="2"/>
  <c r="D15925" i="2"/>
  <c r="D15924" i="2"/>
  <c r="D15923" i="2"/>
  <c r="D15922" i="2"/>
  <c r="D15921" i="2"/>
  <c r="D15920" i="2"/>
  <c r="D15919" i="2"/>
  <c r="D15918" i="2"/>
  <c r="D15917" i="2"/>
  <c r="D15916" i="2"/>
  <c r="D15915" i="2"/>
  <c r="D15914" i="2"/>
  <c r="D15913" i="2"/>
  <c r="D15912" i="2"/>
  <c r="D15911" i="2"/>
  <c r="D15910" i="2"/>
  <c r="D15909" i="2"/>
  <c r="D15908" i="2"/>
  <c r="D15907" i="2"/>
  <c r="D15906" i="2"/>
  <c r="D15905" i="2"/>
  <c r="D15904" i="2"/>
  <c r="D15903" i="2"/>
  <c r="D15902" i="2"/>
  <c r="D15901" i="2"/>
  <c r="D15900" i="2"/>
  <c r="D15899" i="2"/>
  <c r="D15898" i="2"/>
  <c r="D15897" i="2"/>
  <c r="D15896" i="2"/>
  <c r="D15895" i="2"/>
  <c r="D15894" i="2"/>
  <c r="D15893" i="2"/>
  <c r="D15892" i="2"/>
  <c r="D15891" i="2"/>
  <c r="D15890" i="2"/>
  <c r="D15889" i="2"/>
  <c r="D15888" i="2"/>
  <c r="D15887" i="2"/>
  <c r="D15886" i="2"/>
  <c r="D15885" i="2"/>
  <c r="D15884" i="2"/>
  <c r="D15883" i="2"/>
  <c r="D15882" i="2"/>
  <c r="D15881" i="2"/>
  <c r="D15880" i="2"/>
  <c r="D15879" i="2"/>
  <c r="D15878" i="2"/>
  <c r="D15877" i="2"/>
  <c r="D15876" i="2"/>
  <c r="D15875" i="2"/>
  <c r="D15874" i="2"/>
  <c r="D15873" i="2"/>
  <c r="D15872" i="2"/>
  <c r="D15871" i="2"/>
  <c r="D15870" i="2"/>
  <c r="D15869" i="2"/>
  <c r="D15868" i="2"/>
  <c r="D15867" i="2"/>
  <c r="D15866" i="2"/>
  <c r="D15865" i="2"/>
  <c r="D15864" i="2"/>
  <c r="D15863" i="2"/>
  <c r="D15862" i="2"/>
  <c r="D15861" i="2"/>
  <c r="D15860" i="2"/>
  <c r="D15859" i="2"/>
  <c r="D15858" i="2"/>
  <c r="D15857" i="2"/>
  <c r="D15856" i="2"/>
  <c r="D15855" i="2"/>
  <c r="D15854" i="2"/>
  <c r="D15853" i="2"/>
  <c r="D15852" i="2"/>
  <c r="D15851" i="2"/>
  <c r="D15850" i="2"/>
  <c r="D15849" i="2"/>
  <c r="D15848" i="2"/>
  <c r="D15847" i="2"/>
  <c r="D15846" i="2"/>
  <c r="D15845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U49" i="18" l="1"/>
  <c r="T49" i="18"/>
  <c r="U48" i="18"/>
  <c r="T48" i="18"/>
  <c r="U47" i="18"/>
  <c r="T47" i="18"/>
  <c r="U46" i="18"/>
  <c r="T46" i="18"/>
  <c r="U45" i="18"/>
  <c r="T45" i="18"/>
  <c r="U44" i="18"/>
  <c r="T44" i="18"/>
  <c r="U43" i="18"/>
  <c r="T43" i="18"/>
  <c r="U42" i="18"/>
  <c r="T42" i="18"/>
  <c r="U41" i="18"/>
  <c r="T41" i="18"/>
  <c r="U40" i="18"/>
  <c r="T40" i="18"/>
  <c r="U39" i="18"/>
  <c r="T39" i="18"/>
  <c r="U38" i="18"/>
  <c r="T38" i="18"/>
  <c r="U37" i="18"/>
  <c r="T37" i="18"/>
  <c r="U36" i="18"/>
  <c r="T36" i="18"/>
  <c r="U35" i="18"/>
  <c r="T35" i="18"/>
  <c r="U34" i="18"/>
  <c r="T34" i="18"/>
  <c r="U33" i="18"/>
  <c r="T33" i="18"/>
  <c r="U32" i="18"/>
  <c r="T32" i="18"/>
  <c r="U31" i="18"/>
  <c r="T31" i="18"/>
  <c r="U30" i="18"/>
  <c r="T30" i="18"/>
  <c r="U29" i="18"/>
  <c r="T29" i="18"/>
  <c r="U28" i="18"/>
  <c r="T28" i="18"/>
  <c r="U27" i="18"/>
  <c r="T27" i="18"/>
  <c r="U26" i="18"/>
  <c r="T26" i="18"/>
  <c r="U25" i="18"/>
  <c r="T25" i="18"/>
  <c r="U24" i="18"/>
  <c r="T24" i="18"/>
  <c r="U23" i="18"/>
  <c r="T23" i="18"/>
  <c r="U22" i="18"/>
  <c r="T22" i="18"/>
  <c r="U21" i="18"/>
  <c r="T21" i="18"/>
  <c r="U20" i="18"/>
  <c r="T20" i="18"/>
  <c r="U19" i="18"/>
  <c r="T19" i="18"/>
  <c r="U18" i="18"/>
  <c r="T18" i="18"/>
  <c r="U17" i="18"/>
  <c r="T17" i="18"/>
  <c r="U16" i="18"/>
  <c r="T16" i="18"/>
  <c r="U15" i="18"/>
  <c r="T15" i="18"/>
  <c r="U14" i="18"/>
  <c r="T14" i="18"/>
  <c r="U13" i="18"/>
  <c r="T13" i="18"/>
  <c r="U12" i="18"/>
  <c r="T12" i="18"/>
  <c r="U11" i="18"/>
  <c r="T11" i="18"/>
  <c r="U10" i="18"/>
  <c r="T10" i="18"/>
  <c r="U9" i="18"/>
  <c r="T9" i="18"/>
  <c r="U8" i="18"/>
  <c r="T8" i="18"/>
  <c r="U7" i="18"/>
  <c r="T7" i="18"/>
  <c r="U6" i="18"/>
  <c r="T6" i="18"/>
  <c r="U5" i="18"/>
  <c r="T5" i="18"/>
  <c r="U4" i="18"/>
  <c r="T4" i="18"/>
  <c r="U3" i="18"/>
  <c r="T3" i="18"/>
  <c r="U2" i="18"/>
  <c r="T2" i="18"/>
  <c r="D15827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A1781" i="9" l="1"/>
  <c r="A1782" i="9"/>
  <c r="A1783" i="9"/>
  <c r="A1784" i="9"/>
  <c r="A1785" i="9"/>
  <c r="A1786" i="9"/>
  <c r="A1787" i="9"/>
  <c r="A1788" i="9"/>
  <c r="A1789" i="9"/>
  <c r="A1790" i="9"/>
  <c r="A1791" i="9"/>
  <c r="A1792" i="9"/>
  <c r="A1793" i="9"/>
  <c r="A1794" i="9"/>
  <c r="A1795" i="9"/>
  <c r="A1796" i="9"/>
  <c r="A1797" i="9"/>
  <c r="A1798" i="9"/>
  <c r="A1799" i="9"/>
  <c r="A15665" i="2"/>
  <c r="A15666" i="2"/>
  <c r="A15667" i="2"/>
  <c r="A15668" i="2"/>
  <c r="A15669" i="2"/>
  <c r="A15670" i="2"/>
  <c r="A15671" i="2"/>
  <c r="A15672" i="2"/>
  <c r="A15673" i="2"/>
  <c r="A15674" i="2"/>
  <c r="A15675" i="2"/>
  <c r="A15676" i="2"/>
  <c r="A15677" i="2"/>
  <c r="A15678" i="2"/>
  <c r="A15679" i="2"/>
  <c r="A15680" i="2"/>
  <c r="A15681" i="2"/>
  <c r="A15682" i="2"/>
  <c r="A15683" i="2"/>
  <c r="A15684" i="2"/>
  <c r="A15685" i="2"/>
  <c r="A15686" i="2"/>
  <c r="A15687" i="2"/>
  <c r="A15688" i="2"/>
  <c r="A15689" i="2"/>
  <c r="A15690" i="2"/>
  <c r="A15691" i="2"/>
  <c r="A15692" i="2"/>
  <c r="A15693" i="2"/>
  <c r="A15694" i="2"/>
  <c r="A15695" i="2"/>
  <c r="A15696" i="2"/>
  <c r="A15697" i="2"/>
  <c r="A15698" i="2"/>
  <c r="A15699" i="2"/>
  <c r="A15700" i="2"/>
  <c r="A15701" i="2"/>
  <c r="A15702" i="2"/>
  <c r="A15703" i="2"/>
  <c r="A15704" i="2"/>
  <c r="A15705" i="2"/>
  <c r="A15706" i="2"/>
  <c r="A15707" i="2"/>
  <c r="A15708" i="2"/>
  <c r="A15709" i="2"/>
  <c r="A15710" i="2"/>
  <c r="A15711" i="2"/>
  <c r="A15712" i="2"/>
  <c r="A15713" i="2"/>
  <c r="A15714" i="2"/>
  <c r="A15715" i="2"/>
  <c r="A15716" i="2"/>
  <c r="A15717" i="2"/>
  <c r="A15718" i="2"/>
  <c r="A15719" i="2"/>
  <c r="A15720" i="2"/>
  <c r="A15721" i="2"/>
  <c r="A15722" i="2"/>
  <c r="A15723" i="2"/>
  <c r="A15724" i="2"/>
  <c r="A15725" i="2"/>
  <c r="A15726" i="2"/>
  <c r="A15727" i="2"/>
  <c r="A15728" i="2"/>
  <c r="A15729" i="2"/>
  <c r="A15730" i="2"/>
  <c r="A15731" i="2"/>
  <c r="A15732" i="2"/>
  <c r="A15733" i="2"/>
  <c r="A15734" i="2"/>
  <c r="A15735" i="2"/>
  <c r="A15736" i="2"/>
  <c r="A15737" i="2"/>
  <c r="A15738" i="2"/>
  <c r="A15739" i="2"/>
  <c r="A15740" i="2"/>
  <c r="A15741" i="2"/>
  <c r="A15742" i="2"/>
  <c r="A15743" i="2"/>
  <c r="A15744" i="2"/>
  <c r="A15745" i="2"/>
  <c r="A15746" i="2"/>
  <c r="A15747" i="2"/>
  <c r="A15748" i="2"/>
  <c r="A15749" i="2"/>
  <c r="A15750" i="2"/>
  <c r="A15751" i="2"/>
  <c r="A15752" i="2"/>
  <c r="A15753" i="2"/>
  <c r="A15754" i="2"/>
  <c r="A15755" i="2"/>
  <c r="A15756" i="2"/>
  <c r="A15757" i="2"/>
  <c r="A15758" i="2"/>
  <c r="A15759" i="2"/>
  <c r="A15760" i="2"/>
  <c r="A15761" i="2"/>
  <c r="A15762" i="2"/>
  <c r="A15763" i="2"/>
  <c r="A15764" i="2"/>
  <c r="A15765" i="2"/>
  <c r="A15766" i="2"/>
  <c r="A15767" i="2"/>
  <c r="A15768" i="2"/>
  <c r="A15769" i="2"/>
  <c r="A15770" i="2"/>
  <c r="A15771" i="2"/>
  <c r="A15772" i="2"/>
  <c r="A15773" i="2"/>
  <c r="A15774" i="2"/>
  <c r="A15775" i="2"/>
  <c r="A15776" i="2"/>
  <c r="A15777" i="2"/>
  <c r="A15778" i="2"/>
  <c r="A15779" i="2"/>
  <c r="A15780" i="2"/>
  <c r="A15781" i="2"/>
  <c r="A15782" i="2"/>
  <c r="A15783" i="2"/>
  <c r="A15784" i="2"/>
  <c r="A15785" i="2"/>
  <c r="A15786" i="2"/>
  <c r="A15787" i="2"/>
  <c r="A15788" i="2"/>
  <c r="A15789" i="2"/>
  <c r="A15790" i="2"/>
  <c r="A15791" i="2"/>
  <c r="A15792" i="2"/>
  <c r="A15793" i="2"/>
  <c r="A15794" i="2"/>
  <c r="A15795" i="2"/>
  <c r="A15796" i="2"/>
  <c r="A15797" i="2"/>
  <c r="A15798" i="2"/>
  <c r="A15799" i="2"/>
  <c r="A15800" i="2"/>
  <c r="A15801" i="2"/>
  <c r="A15802" i="2"/>
  <c r="A15803" i="2"/>
  <c r="A15804" i="2"/>
  <c r="A15805" i="2"/>
  <c r="A15806" i="2"/>
  <c r="A15807" i="2"/>
  <c r="A15808" i="2"/>
  <c r="A15809" i="2"/>
  <c r="A15810" i="2"/>
  <c r="A15811" i="2"/>
  <c r="A15812" i="2"/>
  <c r="A15813" i="2"/>
  <c r="A15814" i="2"/>
  <c r="A15815" i="2"/>
  <c r="A15816" i="2"/>
  <c r="A15817" i="2"/>
  <c r="A15818" i="2"/>
  <c r="A15819" i="2"/>
  <c r="A15820" i="2"/>
  <c r="A15821" i="2"/>
  <c r="A15822" i="2"/>
  <c r="A15823" i="2"/>
  <c r="A15824" i="2"/>
  <c r="A15825" i="2"/>
  <c r="A15826" i="2"/>
  <c r="A15827" i="2"/>
  <c r="A15828" i="2"/>
  <c r="A15829" i="2"/>
  <c r="A15830" i="2"/>
  <c r="A15831" i="2"/>
  <c r="A15832" i="2"/>
  <c r="A15833" i="2"/>
  <c r="A15834" i="2"/>
  <c r="A15835" i="2"/>
  <c r="A15836" i="2"/>
  <c r="A15837" i="2"/>
  <c r="A15838" i="2"/>
  <c r="A15839" i="2"/>
  <c r="A15840" i="2"/>
  <c r="A15841" i="2"/>
  <c r="A15842" i="2"/>
  <c r="A15843" i="2"/>
  <c r="A15844" i="2"/>
  <c r="A15485" i="2" l="1"/>
  <c r="A15486" i="2"/>
  <c r="A15487" i="2"/>
  <c r="A15488" i="2"/>
  <c r="A15489" i="2"/>
  <c r="A15490" i="2"/>
  <c r="A15491" i="2"/>
  <c r="A15492" i="2"/>
  <c r="A15493" i="2"/>
  <c r="A15494" i="2"/>
  <c r="A15495" i="2"/>
  <c r="A15496" i="2"/>
  <c r="A15497" i="2"/>
  <c r="A15498" i="2"/>
  <c r="A15499" i="2"/>
  <c r="A15500" i="2"/>
  <c r="A15501" i="2"/>
  <c r="A15502" i="2"/>
  <c r="A15503" i="2"/>
  <c r="A15504" i="2"/>
  <c r="A15505" i="2"/>
  <c r="A15506" i="2"/>
  <c r="A15507" i="2"/>
  <c r="A15508" i="2"/>
  <c r="A15509" i="2"/>
  <c r="A15510" i="2"/>
  <c r="A15511" i="2"/>
  <c r="A15512" i="2"/>
  <c r="A15513" i="2"/>
  <c r="A15514" i="2"/>
  <c r="A15515" i="2"/>
  <c r="A15516" i="2"/>
  <c r="A15517" i="2"/>
  <c r="A15518" i="2"/>
  <c r="A15519" i="2"/>
  <c r="A15520" i="2"/>
  <c r="A15521" i="2"/>
  <c r="A15522" i="2"/>
  <c r="A15523" i="2"/>
  <c r="A15524" i="2"/>
  <c r="A15525" i="2"/>
  <c r="A15526" i="2"/>
  <c r="A15527" i="2"/>
  <c r="A15528" i="2"/>
  <c r="A15529" i="2"/>
  <c r="A15530" i="2"/>
  <c r="A15531" i="2"/>
  <c r="A15532" i="2"/>
  <c r="A15533" i="2"/>
  <c r="A15534" i="2"/>
  <c r="A15535" i="2"/>
  <c r="A15536" i="2"/>
  <c r="A15537" i="2"/>
  <c r="A15538" i="2"/>
  <c r="A15539" i="2"/>
  <c r="A15540" i="2"/>
  <c r="A15541" i="2"/>
  <c r="A15542" i="2"/>
  <c r="A15543" i="2"/>
  <c r="A15544" i="2"/>
  <c r="A15545" i="2"/>
  <c r="A15546" i="2"/>
  <c r="A15547" i="2"/>
  <c r="A15548" i="2"/>
  <c r="A15549" i="2"/>
  <c r="A15550" i="2"/>
  <c r="A15551" i="2"/>
  <c r="A15552" i="2"/>
  <c r="A15553" i="2"/>
  <c r="A15554" i="2"/>
  <c r="A15555" i="2"/>
  <c r="A15556" i="2"/>
  <c r="A15557" i="2"/>
  <c r="A15558" i="2"/>
  <c r="A15559" i="2"/>
  <c r="A15560" i="2"/>
  <c r="A15561" i="2"/>
  <c r="A15562" i="2"/>
  <c r="A15563" i="2"/>
  <c r="A15564" i="2"/>
  <c r="A15565" i="2"/>
  <c r="A15566" i="2"/>
  <c r="A15567" i="2"/>
  <c r="A15568" i="2"/>
  <c r="A15569" i="2"/>
  <c r="A15570" i="2"/>
  <c r="A15571" i="2"/>
  <c r="A15572" i="2"/>
  <c r="A15573" i="2"/>
  <c r="A15574" i="2"/>
  <c r="A15575" i="2"/>
  <c r="A15576" i="2"/>
  <c r="A15577" i="2"/>
  <c r="A15578" i="2"/>
  <c r="A15579" i="2"/>
  <c r="A15580" i="2"/>
  <c r="A15581" i="2"/>
  <c r="A15582" i="2"/>
  <c r="A15583" i="2"/>
  <c r="A15584" i="2"/>
  <c r="A15585" i="2"/>
  <c r="A15586" i="2"/>
  <c r="A15587" i="2"/>
  <c r="A15588" i="2"/>
  <c r="A15589" i="2"/>
  <c r="A15590" i="2"/>
  <c r="A15591" i="2"/>
  <c r="A15592" i="2"/>
  <c r="A15593" i="2"/>
  <c r="A15594" i="2"/>
  <c r="A15595" i="2"/>
  <c r="A15596" i="2"/>
  <c r="A15597" i="2"/>
  <c r="A15598" i="2"/>
  <c r="A15599" i="2"/>
  <c r="A15600" i="2"/>
  <c r="A15601" i="2"/>
  <c r="A15602" i="2"/>
  <c r="A15603" i="2"/>
  <c r="A15604" i="2"/>
  <c r="A15605" i="2"/>
  <c r="A15606" i="2"/>
  <c r="A15607" i="2"/>
  <c r="A15608" i="2"/>
  <c r="A15609" i="2"/>
  <c r="A15610" i="2"/>
  <c r="A15611" i="2"/>
  <c r="A15612" i="2"/>
  <c r="A15613" i="2"/>
  <c r="A15614" i="2"/>
  <c r="A15615" i="2"/>
  <c r="A15616" i="2"/>
  <c r="A15617" i="2"/>
  <c r="A15618" i="2"/>
  <c r="A15619" i="2"/>
  <c r="A15620" i="2"/>
  <c r="A15621" i="2"/>
  <c r="A15622" i="2"/>
  <c r="A15623" i="2"/>
  <c r="A15624" i="2"/>
  <c r="A15625" i="2"/>
  <c r="A15626" i="2"/>
  <c r="A15627" i="2"/>
  <c r="A15628" i="2"/>
  <c r="A15629" i="2"/>
  <c r="A15630" i="2"/>
  <c r="A15631" i="2"/>
  <c r="A15632" i="2"/>
  <c r="A15633" i="2"/>
  <c r="A15634" i="2"/>
  <c r="A15635" i="2"/>
  <c r="A15636" i="2"/>
  <c r="A15637" i="2"/>
  <c r="A15638" i="2"/>
  <c r="A15639" i="2"/>
  <c r="A15640" i="2"/>
  <c r="A15641" i="2"/>
  <c r="A15642" i="2"/>
  <c r="A15643" i="2"/>
  <c r="A15644" i="2"/>
  <c r="A15645" i="2"/>
  <c r="A15646" i="2"/>
  <c r="A15647" i="2"/>
  <c r="A15648" i="2"/>
  <c r="A15649" i="2"/>
  <c r="A15650" i="2"/>
  <c r="A15651" i="2"/>
  <c r="A15652" i="2"/>
  <c r="A15653" i="2"/>
  <c r="A15654" i="2"/>
  <c r="A15655" i="2"/>
  <c r="A15656" i="2"/>
  <c r="A15657" i="2"/>
  <c r="A15658" i="2"/>
  <c r="A15659" i="2"/>
  <c r="A15660" i="2"/>
  <c r="A15661" i="2"/>
  <c r="A15662" i="2"/>
  <c r="A15663" i="2"/>
  <c r="A15664" i="2"/>
  <c r="A1762" i="9"/>
  <c r="A1763" i="9"/>
  <c r="A1764" i="9"/>
  <c r="A1765" i="9"/>
  <c r="A1766" i="9"/>
  <c r="A1767" i="9"/>
  <c r="A1768" i="9"/>
  <c r="A1769" i="9"/>
  <c r="A1770" i="9"/>
  <c r="A1771" i="9"/>
  <c r="A1772" i="9"/>
  <c r="A1773" i="9"/>
  <c r="A1774" i="9"/>
  <c r="A1775" i="9"/>
  <c r="A1776" i="9"/>
  <c r="A1777" i="9"/>
  <c r="A1778" i="9"/>
  <c r="A1779" i="9"/>
  <c r="A1780" i="9"/>
  <c r="A1743" i="9" l="1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5305" i="2"/>
  <c r="A15306" i="2"/>
  <c r="A15307" i="2"/>
  <c r="A15308" i="2"/>
  <c r="A15309" i="2"/>
  <c r="A15310" i="2"/>
  <c r="A15311" i="2"/>
  <c r="A15312" i="2"/>
  <c r="A15313" i="2"/>
  <c r="A15314" i="2"/>
  <c r="A15315" i="2"/>
  <c r="A15316" i="2"/>
  <c r="A15317" i="2"/>
  <c r="A15318" i="2"/>
  <c r="A15319" i="2"/>
  <c r="A15320" i="2"/>
  <c r="A15321" i="2"/>
  <c r="A15322" i="2"/>
  <c r="A15323" i="2"/>
  <c r="A15324" i="2"/>
  <c r="A15325" i="2"/>
  <c r="A15326" i="2"/>
  <c r="A15327" i="2"/>
  <c r="A15328" i="2"/>
  <c r="A15329" i="2"/>
  <c r="A15330" i="2"/>
  <c r="A15331" i="2"/>
  <c r="A15332" i="2"/>
  <c r="A15333" i="2"/>
  <c r="A15334" i="2"/>
  <c r="A15335" i="2"/>
  <c r="A15336" i="2"/>
  <c r="A15337" i="2"/>
  <c r="A15338" i="2"/>
  <c r="A15339" i="2"/>
  <c r="A15340" i="2"/>
  <c r="A15341" i="2"/>
  <c r="A15342" i="2"/>
  <c r="A15343" i="2"/>
  <c r="A15344" i="2"/>
  <c r="A15345" i="2"/>
  <c r="A15346" i="2"/>
  <c r="A15347" i="2"/>
  <c r="A15348" i="2"/>
  <c r="A15349" i="2"/>
  <c r="A15350" i="2"/>
  <c r="A15351" i="2"/>
  <c r="A15352" i="2"/>
  <c r="A15353" i="2"/>
  <c r="A15354" i="2"/>
  <c r="A15355" i="2"/>
  <c r="A15356" i="2"/>
  <c r="A15357" i="2"/>
  <c r="A15358" i="2"/>
  <c r="A15359" i="2"/>
  <c r="A15360" i="2"/>
  <c r="A15361" i="2"/>
  <c r="A15362" i="2"/>
  <c r="A15363" i="2"/>
  <c r="A15364" i="2"/>
  <c r="A15365" i="2"/>
  <c r="A15366" i="2"/>
  <c r="A15367" i="2"/>
  <c r="A15368" i="2"/>
  <c r="A15369" i="2"/>
  <c r="A15370" i="2"/>
  <c r="A15371" i="2"/>
  <c r="A15372" i="2"/>
  <c r="A15373" i="2"/>
  <c r="A15374" i="2"/>
  <c r="A15375" i="2"/>
  <c r="A15376" i="2"/>
  <c r="A15377" i="2"/>
  <c r="A15378" i="2"/>
  <c r="A15379" i="2"/>
  <c r="A15380" i="2"/>
  <c r="A15381" i="2"/>
  <c r="A15382" i="2"/>
  <c r="A15383" i="2"/>
  <c r="A15384" i="2"/>
  <c r="A15385" i="2"/>
  <c r="A15386" i="2"/>
  <c r="A15387" i="2"/>
  <c r="A15388" i="2"/>
  <c r="A15389" i="2"/>
  <c r="A15390" i="2"/>
  <c r="A15391" i="2"/>
  <c r="A15392" i="2"/>
  <c r="A15393" i="2"/>
  <c r="A15394" i="2"/>
  <c r="A15395" i="2"/>
  <c r="A15396" i="2"/>
  <c r="A15397" i="2"/>
  <c r="A15398" i="2"/>
  <c r="A15399" i="2"/>
  <c r="A15400" i="2"/>
  <c r="A15401" i="2"/>
  <c r="A15402" i="2"/>
  <c r="A15403" i="2"/>
  <c r="A15404" i="2"/>
  <c r="A15405" i="2"/>
  <c r="A15406" i="2"/>
  <c r="A15407" i="2"/>
  <c r="A15408" i="2"/>
  <c r="A15409" i="2"/>
  <c r="A15410" i="2"/>
  <c r="A15411" i="2"/>
  <c r="A15412" i="2"/>
  <c r="A15413" i="2"/>
  <c r="A15414" i="2"/>
  <c r="A15415" i="2"/>
  <c r="A15416" i="2"/>
  <c r="A15417" i="2"/>
  <c r="A15418" i="2"/>
  <c r="A15419" i="2"/>
  <c r="A15420" i="2"/>
  <c r="A15421" i="2"/>
  <c r="A15422" i="2"/>
  <c r="A15423" i="2"/>
  <c r="A15424" i="2"/>
  <c r="A15425" i="2"/>
  <c r="A15426" i="2"/>
  <c r="A15427" i="2"/>
  <c r="A15428" i="2"/>
  <c r="A15429" i="2"/>
  <c r="A15430" i="2"/>
  <c r="A15431" i="2"/>
  <c r="A15432" i="2"/>
  <c r="A15433" i="2"/>
  <c r="A15434" i="2"/>
  <c r="A15435" i="2"/>
  <c r="A15436" i="2"/>
  <c r="A15437" i="2"/>
  <c r="A15438" i="2"/>
  <c r="A15439" i="2"/>
  <c r="A15440" i="2"/>
  <c r="A15441" i="2"/>
  <c r="A15442" i="2"/>
  <c r="A15443" i="2"/>
  <c r="A15444" i="2"/>
  <c r="A15445" i="2"/>
  <c r="A15446" i="2"/>
  <c r="A15447" i="2"/>
  <c r="A15448" i="2"/>
  <c r="A15449" i="2"/>
  <c r="A15450" i="2"/>
  <c r="A15451" i="2"/>
  <c r="A15452" i="2"/>
  <c r="A15453" i="2"/>
  <c r="A15454" i="2"/>
  <c r="A15455" i="2"/>
  <c r="A15456" i="2"/>
  <c r="A15457" i="2"/>
  <c r="A15458" i="2"/>
  <c r="A15459" i="2"/>
  <c r="A15460" i="2"/>
  <c r="A15461" i="2"/>
  <c r="A15462" i="2"/>
  <c r="A15463" i="2"/>
  <c r="A15464" i="2"/>
  <c r="A15465" i="2"/>
  <c r="A15466" i="2"/>
  <c r="A15467" i="2"/>
  <c r="A15468" i="2"/>
  <c r="A15469" i="2"/>
  <c r="A15470" i="2"/>
  <c r="A15471" i="2"/>
  <c r="A15472" i="2"/>
  <c r="A15473" i="2"/>
  <c r="A15474" i="2"/>
  <c r="A15475" i="2"/>
  <c r="A15476" i="2"/>
  <c r="A15477" i="2"/>
  <c r="A15478" i="2"/>
  <c r="A15479" i="2"/>
  <c r="A15480" i="2"/>
  <c r="A15481" i="2"/>
  <c r="A15482" i="2"/>
  <c r="A15483" i="2"/>
  <c r="A15484" i="2"/>
  <c r="M63" i="18"/>
  <c r="J63" i="18"/>
  <c r="M51" i="18"/>
  <c r="J51" i="18"/>
  <c r="A15145" i="2" l="1"/>
  <c r="A15146" i="2"/>
  <c r="A15147" i="2"/>
  <c r="A15148" i="2"/>
  <c r="A15149" i="2"/>
  <c r="A15150" i="2"/>
  <c r="A15151" i="2"/>
  <c r="A15152" i="2"/>
  <c r="A15153" i="2"/>
  <c r="A15154" i="2"/>
  <c r="A15155" i="2"/>
  <c r="A15156" i="2"/>
  <c r="A15157" i="2"/>
  <c r="A15158" i="2"/>
  <c r="A15159" i="2"/>
  <c r="A15160" i="2"/>
  <c r="A15161" i="2"/>
  <c r="A15162" i="2"/>
  <c r="A15163" i="2"/>
  <c r="A15164" i="2"/>
  <c r="A15165" i="2"/>
  <c r="A15166" i="2"/>
  <c r="A15167" i="2"/>
  <c r="A15168" i="2"/>
  <c r="A15169" i="2"/>
  <c r="A15170" i="2"/>
  <c r="A15171" i="2"/>
  <c r="A15172" i="2"/>
  <c r="A15173" i="2"/>
  <c r="A15174" i="2"/>
  <c r="A15175" i="2"/>
  <c r="A15176" i="2"/>
  <c r="A15177" i="2"/>
  <c r="A15178" i="2"/>
  <c r="A15179" i="2"/>
  <c r="A15180" i="2"/>
  <c r="A15181" i="2"/>
  <c r="A15182" i="2"/>
  <c r="A15183" i="2"/>
  <c r="A15184" i="2"/>
  <c r="A15185" i="2"/>
  <c r="A15186" i="2"/>
  <c r="A15187" i="2"/>
  <c r="A15188" i="2"/>
  <c r="A15189" i="2"/>
  <c r="A15190" i="2"/>
  <c r="A15191" i="2"/>
  <c r="A15192" i="2"/>
  <c r="A15193" i="2"/>
  <c r="A15194" i="2"/>
  <c r="A15195" i="2"/>
  <c r="A15196" i="2"/>
  <c r="A15197" i="2"/>
  <c r="A15198" i="2"/>
  <c r="A15199" i="2"/>
  <c r="A15200" i="2"/>
  <c r="A15201" i="2"/>
  <c r="A15202" i="2"/>
  <c r="A15203" i="2"/>
  <c r="A15204" i="2"/>
  <c r="A15205" i="2"/>
  <c r="A15206" i="2"/>
  <c r="A15207" i="2"/>
  <c r="A15208" i="2"/>
  <c r="A15209" i="2"/>
  <c r="A15210" i="2"/>
  <c r="A15211" i="2"/>
  <c r="A15212" i="2"/>
  <c r="A15213" i="2"/>
  <c r="A15214" i="2"/>
  <c r="A15215" i="2"/>
  <c r="A15216" i="2"/>
  <c r="A15217" i="2"/>
  <c r="A15218" i="2"/>
  <c r="A15219" i="2"/>
  <c r="A15220" i="2"/>
  <c r="A15221" i="2"/>
  <c r="A15222" i="2"/>
  <c r="A15223" i="2"/>
  <c r="A15224" i="2"/>
  <c r="A15225" i="2"/>
  <c r="A15226" i="2"/>
  <c r="A15227" i="2"/>
  <c r="A15228" i="2"/>
  <c r="A15229" i="2"/>
  <c r="A15230" i="2"/>
  <c r="A15231" i="2"/>
  <c r="A15232" i="2"/>
  <c r="A15233" i="2"/>
  <c r="A15234" i="2"/>
  <c r="A15235" i="2"/>
  <c r="A15236" i="2"/>
  <c r="A15237" i="2"/>
  <c r="A15238" i="2"/>
  <c r="A15239" i="2"/>
  <c r="A15240" i="2"/>
  <c r="A15241" i="2"/>
  <c r="A15242" i="2"/>
  <c r="A15243" i="2"/>
  <c r="A15244" i="2"/>
  <c r="A15245" i="2"/>
  <c r="A15246" i="2"/>
  <c r="A15247" i="2"/>
  <c r="A15248" i="2"/>
  <c r="A15249" i="2"/>
  <c r="A15250" i="2"/>
  <c r="A15251" i="2"/>
  <c r="A15252" i="2"/>
  <c r="A15253" i="2"/>
  <c r="A15254" i="2"/>
  <c r="A15255" i="2"/>
  <c r="A15256" i="2"/>
  <c r="A15257" i="2"/>
  <c r="A15258" i="2"/>
  <c r="A15259" i="2"/>
  <c r="A15260" i="2"/>
  <c r="A15261" i="2"/>
  <c r="A15262" i="2"/>
  <c r="A15263" i="2"/>
  <c r="A15264" i="2"/>
  <c r="A15265" i="2"/>
  <c r="A15266" i="2"/>
  <c r="A15267" i="2"/>
  <c r="A15268" i="2"/>
  <c r="A15269" i="2"/>
  <c r="A15270" i="2"/>
  <c r="A15271" i="2"/>
  <c r="A15272" i="2"/>
  <c r="A15273" i="2"/>
  <c r="A15274" i="2"/>
  <c r="A15275" i="2"/>
  <c r="A15276" i="2"/>
  <c r="A15277" i="2"/>
  <c r="A15278" i="2"/>
  <c r="A15279" i="2"/>
  <c r="A15280" i="2"/>
  <c r="A15281" i="2"/>
  <c r="A15282" i="2"/>
  <c r="A15283" i="2"/>
  <c r="A15284" i="2"/>
  <c r="A15285" i="2"/>
  <c r="A15286" i="2"/>
  <c r="A15287" i="2"/>
  <c r="A15288" i="2"/>
  <c r="A15289" i="2"/>
  <c r="A15290" i="2"/>
  <c r="A15291" i="2"/>
  <c r="A15292" i="2"/>
  <c r="A15293" i="2"/>
  <c r="A15294" i="2"/>
  <c r="A15295" i="2"/>
  <c r="A15296" i="2"/>
  <c r="A15297" i="2"/>
  <c r="A15298" i="2"/>
  <c r="A15299" i="2"/>
  <c r="A15300" i="2"/>
  <c r="A15301" i="2"/>
  <c r="A15302" i="2"/>
  <c r="A15303" i="2"/>
  <c r="A15304" i="2"/>
  <c r="S63" i="18"/>
  <c r="S51" i="18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05" i="9" l="1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4995" i="2"/>
  <c r="A14996" i="2"/>
  <c r="A14997" i="2"/>
  <c r="A14998" i="2"/>
  <c r="A14999" i="2"/>
  <c r="A15000" i="2"/>
  <c r="A15001" i="2"/>
  <c r="A15002" i="2"/>
  <c r="A15003" i="2"/>
  <c r="A15004" i="2"/>
  <c r="A15005" i="2"/>
  <c r="A15006" i="2"/>
  <c r="A15007" i="2"/>
  <c r="A15008" i="2"/>
  <c r="A15009" i="2"/>
  <c r="A15010" i="2"/>
  <c r="A15011" i="2"/>
  <c r="A15012" i="2"/>
  <c r="A15013" i="2"/>
  <c r="A15014" i="2"/>
  <c r="A15015" i="2"/>
  <c r="A15016" i="2"/>
  <c r="A15017" i="2"/>
  <c r="A15018" i="2"/>
  <c r="A15019" i="2"/>
  <c r="A15020" i="2"/>
  <c r="A15021" i="2"/>
  <c r="A15022" i="2"/>
  <c r="A15023" i="2"/>
  <c r="A15024" i="2"/>
  <c r="A15025" i="2"/>
  <c r="A15026" i="2"/>
  <c r="A15027" i="2"/>
  <c r="A15028" i="2"/>
  <c r="A15029" i="2"/>
  <c r="A15030" i="2"/>
  <c r="A15031" i="2"/>
  <c r="A15032" i="2"/>
  <c r="A15033" i="2"/>
  <c r="A15034" i="2"/>
  <c r="A15035" i="2"/>
  <c r="A15036" i="2"/>
  <c r="A15037" i="2"/>
  <c r="A15038" i="2"/>
  <c r="A15039" i="2"/>
  <c r="A15040" i="2"/>
  <c r="A15041" i="2"/>
  <c r="A15042" i="2"/>
  <c r="A15043" i="2"/>
  <c r="A15044" i="2"/>
  <c r="A15045" i="2"/>
  <c r="A15046" i="2"/>
  <c r="A15047" i="2"/>
  <c r="A15048" i="2"/>
  <c r="A15049" i="2"/>
  <c r="A15050" i="2"/>
  <c r="A15051" i="2"/>
  <c r="A15052" i="2"/>
  <c r="A15053" i="2"/>
  <c r="A15054" i="2"/>
  <c r="A15055" i="2"/>
  <c r="A15056" i="2"/>
  <c r="A15057" i="2"/>
  <c r="A15058" i="2"/>
  <c r="A15059" i="2"/>
  <c r="A15060" i="2"/>
  <c r="A15061" i="2"/>
  <c r="A15062" i="2"/>
  <c r="A15063" i="2"/>
  <c r="A15064" i="2"/>
  <c r="A15065" i="2"/>
  <c r="A15066" i="2"/>
  <c r="A15067" i="2"/>
  <c r="A15068" i="2"/>
  <c r="A15069" i="2"/>
  <c r="A15070" i="2"/>
  <c r="A15071" i="2"/>
  <c r="A15072" i="2"/>
  <c r="A15073" i="2"/>
  <c r="A15074" i="2"/>
  <c r="A15075" i="2"/>
  <c r="A15076" i="2"/>
  <c r="A15077" i="2"/>
  <c r="A15078" i="2"/>
  <c r="A15079" i="2"/>
  <c r="A15080" i="2"/>
  <c r="A15081" i="2"/>
  <c r="A15082" i="2"/>
  <c r="A15083" i="2"/>
  <c r="A15084" i="2"/>
  <c r="A15085" i="2"/>
  <c r="A15086" i="2"/>
  <c r="A15087" i="2"/>
  <c r="A15088" i="2"/>
  <c r="A15089" i="2"/>
  <c r="A15090" i="2"/>
  <c r="A15091" i="2"/>
  <c r="A15092" i="2"/>
  <c r="A15093" i="2"/>
  <c r="A15094" i="2"/>
  <c r="A15095" i="2"/>
  <c r="A15096" i="2"/>
  <c r="A15097" i="2"/>
  <c r="A15098" i="2"/>
  <c r="A15099" i="2"/>
  <c r="A15100" i="2"/>
  <c r="A15101" i="2"/>
  <c r="A15102" i="2"/>
  <c r="A15103" i="2"/>
  <c r="A15104" i="2"/>
  <c r="A15105" i="2"/>
  <c r="A15106" i="2"/>
  <c r="A15107" i="2"/>
  <c r="A15108" i="2"/>
  <c r="A15109" i="2"/>
  <c r="A15110" i="2"/>
  <c r="A15111" i="2"/>
  <c r="A15112" i="2"/>
  <c r="A15113" i="2"/>
  <c r="A15114" i="2"/>
  <c r="A15115" i="2"/>
  <c r="A15116" i="2"/>
  <c r="A15117" i="2"/>
  <c r="A15118" i="2"/>
  <c r="A15119" i="2"/>
  <c r="A15120" i="2"/>
  <c r="A15121" i="2"/>
  <c r="A15122" i="2"/>
  <c r="A15123" i="2"/>
  <c r="A15124" i="2"/>
  <c r="A15125" i="2"/>
  <c r="A15126" i="2"/>
  <c r="A15127" i="2"/>
  <c r="A15128" i="2"/>
  <c r="A15129" i="2"/>
  <c r="A15130" i="2"/>
  <c r="A15131" i="2"/>
  <c r="A15132" i="2"/>
  <c r="A15133" i="2"/>
  <c r="A15134" i="2"/>
  <c r="A15135" i="2"/>
  <c r="A15136" i="2"/>
  <c r="A15137" i="2"/>
  <c r="A15138" i="2"/>
  <c r="A15139" i="2"/>
  <c r="A15140" i="2"/>
  <c r="A15141" i="2"/>
  <c r="A15142" i="2"/>
  <c r="A15143" i="2"/>
  <c r="A15144" i="2"/>
  <c r="A14845" i="2" l="1"/>
  <c r="A14846" i="2"/>
  <c r="A14847" i="2"/>
  <c r="A14848" i="2"/>
  <c r="A14849" i="2"/>
  <c r="A14850" i="2"/>
  <c r="A14851" i="2"/>
  <c r="A14852" i="2"/>
  <c r="A14853" i="2"/>
  <c r="A14854" i="2"/>
  <c r="A14855" i="2"/>
  <c r="A14856" i="2"/>
  <c r="A14857" i="2"/>
  <c r="A14858" i="2"/>
  <c r="A14859" i="2"/>
  <c r="A14860" i="2"/>
  <c r="A14861" i="2"/>
  <c r="A14862" i="2"/>
  <c r="A14863" i="2"/>
  <c r="A14864" i="2"/>
  <c r="A14865" i="2"/>
  <c r="A14866" i="2"/>
  <c r="A14867" i="2"/>
  <c r="A14868" i="2"/>
  <c r="A14869" i="2"/>
  <c r="A14870" i="2"/>
  <c r="A14871" i="2"/>
  <c r="A14872" i="2"/>
  <c r="A14873" i="2"/>
  <c r="A14874" i="2"/>
  <c r="A14875" i="2"/>
  <c r="A14876" i="2"/>
  <c r="A14877" i="2"/>
  <c r="A14878" i="2"/>
  <c r="A14879" i="2"/>
  <c r="A14880" i="2"/>
  <c r="A14881" i="2"/>
  <c r="A14882" i="2"/>
  <c r="A14883" i="2"/>
  <c r="A14884" i="2"/>
  <c r="A14885" i="2"/>
  <c r="A14886" i="2"/>
  <c r="A14887" i="2"/>
  <c r="A14888" i="2"/>
  <c r="A14889" i="2"/>
  <c r="A14890" i="2"/>
  <c r="A14891" i="2"/>
  <c r="A14892" i="2"/>
  <c r="A14893" i="2"/>
  <c r="A14894" i="2"/>
  <c r="A14895" i="2"/>
  <c r="A14896" i="2"/>
  <c r="A14897" i="2"/>
  <c r="A14898" i="2"/>
  <c r="A14899" i="2"/>
  <c r="A14900" i="2"/>
  <c r="A14901" i="2"/>
  <c r="A14902" i="2"/>
  <c r="A14903" i="2"/>
  <c r="A14904" i="2"/>
  <c r="A14905" i="2"/>
  <c r="A14906" i="2"/>
  <c r="A14907" i="2"/>
  <c r="A14908" i="2"/>
  <c r="A14909" i="2"/>
  <c r="A14910" i="2"/>
  <c r="A14911" i="2"/>
  <c r="A14912" i="2"/>
  <c r="A14913" i="2"/>
  <c r="A14914" i="2"/>
  <c r="A14915" i="2"/>
  <c r="A14916" i="2"/>
  <c r="A14917" i="2"/>
  <c r="A14918" i="2"/>
  <c r="A14919" i="2"/>
  <c r="A14920" i="2"/>
  <c r="A14921" i="2"/>
  <c r="A14922" i="2"/>
  <c r="A14923" i="2"/>
  <c r="A14924" i="2"/>
  <c r="A14925" i="2"/>
  <c r="A14926" i="2"/>
  <c r="A14927" i="2"/>
  <c r="A14928" i="2"/>
  <c r="A14929" i="2"/>
  <c r="A14930" i="2"/>
  <c r="A14931" i="2"/>
  <c r="A14932" i="2"/>
  <c r="A14933" i="2"/>
  <c r="A14934" i="2"/>
  <c r="A14935" i="2"/>
  <c r="A14936" i="2"/>
  <c r="A14937" i="2"/>
  <c r="A14938" i="2"/>
  <c r="A14939" i="2"/>
  <c r="A14940" i="2"/>
  <c r="A14941" i="2"/>
  <c r="A14942" i="2"/>
  <c r="A14943" i="2"/>
  <c r="A14944" i="2"/>
  <c r="A14945" i="2"/>
  <c r="A14946" i="2"/>
  <c r="A14947" i="2"/>
  <c r="A14948" i="2"/>
  <c r="A14949" i="2"/>
  <c r="A14950" i="2"/>
  <c r="A14951" i="2"/>
  <c r="A14952" i="2"/>
  <c r="A14953" i="2"/>
  <c r="A14954" i="2"/>
  <c r="A14955" i="2"/>
  <c r="A14956" i="2"/>
  <c r="A14957" i="2"/>
  <c r="A14958" i="2"/>
  <c r="A14959" i="2"/>
  <c r="A14960" i="2"/>
  <c r="A14961" i="2"/>
  <c r="A14962" i="2"/>
  <c r="A14963" i="2"/>
  <c r="A14964" i="2"/>
  <c r="A14965" i="2"/>
  <c r="A14966" i="2"/>
  <c r="A14967" i="2"/>
  <c r="A14968" i="2"/>
  <c r="A14969" i="2"/>
  <c r="A14970" i="2"/>
  <c r="A14971" i="2"/>
  <c r="A14972" i="2"/>
  <c r="A14973" i="2"/>
  <c r="A14974" i="2"/>
  <c r="A14975" i="2"/>
  <c r="A14976" i="2"/>
  <c r="A14977" i="2"/>
  <c r="A14978" i="2"/>
  <c r="A14979" i="2"/>
  <c r="A14980" i="2"/>
  <c r="A14981" i="2"/>
  <c r="A14982" i="2"/>
  <c r="A14983" i="2"/>
  <c r="A14984" i="2"/>
  <c r="A14985" i="2"/>
  <c r="A14986" i="2"/>
  <c r="A14987" i="2"/>
  <c r="A14988" i="2"/>
  <c r="A14989" i="2"/>
  <c r="A14990" i="2"/>
  <c r="A14991" i="2"/>
  <c r="A14992" i="2"/>
  <c r="A14993" i="2"/>
  <c r="A14994" i="2"/>
  <c r="A1687" i="9" l="1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4695" i="2" l="1"/>
  <c r="A14696" i="2"/>
  <c r="A14697" i="2"/>
  <c r="A14698" i="2"/>
  <c r="A14699" i="2"/>
  <c r="A14700" i="2"/>
  <c r="A14701" i="2"/>
  <c r="A14702" i="2"/>
  <c r="A14703" i="2"/>
  <c r="A14704" i="2"/>
  <c r="A14705" i="2"/>
  <c r="A14706" i="2"/>
  <c r="A14707" i="2"/>
  <c r="A14708" i="2"/>
  <c r="A14709" i="2"/>
  <c r="A14710" i="2"/>
  <c r="A14711" i="2"/>
  <c r="A14712" i="2"/>
  <c r="A14713" i="2"/>
  <c r="A14714" i="2"/>
  <c r="A14715" i="2"/>
  <c r="A14716" i="2"/>
  <c r="A14717" i="2"/>
  <c r="A14718" i="2"/>
  <c r="A14719" i="2"/>
  <c r="A14720" i="2"/>
  <c r="A14721" i="2"/>
  <c r="A14722" i="2"/>
  <c r="A14723" i="2"/>
  <c r="A14724" i="2"/>
  <c r="A14725" i="2"/>
  <c r="A14726" i="2"/>
  <c r="A14727" i="2"/>
  <c r="A14728" i="2"/>
  <c r="A14729" i="2"/>
  <c r="A14730" i="2"/>
  <c r="A14731" i="2"/>
  <c r="A14732" i="2"/>
  <c r="A14733" i="2"/>
  <c r="A14734" i="2"/>
  <c r="A14735" i="2"/>
  <c r="A14736" i="2"/>
  <c r="A14737" i="2"/>
  <c r="A14738" i="2"/>
  <c r="A14739" i="2"/>
  <c r="A14740" i="2"/>
  <c r="A14741" i="2"/>
  <c r="A14742" i="2"/>
  <c r="A14743" i="2"/>
  <c r="A14744" i="2"/>
  <c r="A14745" i="2"/>
  <c r="A14746" i="2"/>
  <c r="A14747" i="2"/>
  <c r="A14748" i="2"/>
  <c r="A14749" i="2"/>
  <c r="A14750" i="2"/>
  <c r="A14751" i="2"/>
  <c r="A14752" i="2"/>
  <c r="A14753" i="2"/>
  <c r="A14754" i="2"/>
  <c r="A14755" i="2"/>
  <c r="A14756" i="2"/>
  <c r="A14757" i="2"/>
  <c r="A14758" i="2"/>
  <c r="A14759" i="2"/>
  <c r="A14760" i="2"/>
  <c r="A14761" i="2"/>
  <c r="A14762" i="2"/>
  <c r="A14763" i="2"/>
  <c r="A14764" i="2"/>
  <c r="A14765" i="2"/>
  <c r="A14766" i="2"/>
  <c r="A14767" i="2"/>
  <c r="A14768" i="2"/>
  <c r="A14769" i="2"/>
  <c r="A14770" i="2"/>
  <c r="A14771" i="2"/>
  <c r="A14772" i="2"/>
  <c r="A14773" i="2"/>
  <c r="A14774" i="2"/>
  <c r="A14775" i="2"/>
  <c r="A14776" i="2"/>
  <c r="A14777" i="2"/>
  <c r="A14778" i="2"/>
  <c r="A14779" i="2"/>
  <c r="A14780" i="2"/>
  <c r="A14781" i="2"/>
  <c r="A14782" i="2"/>
  <c r="A14783" i="2"/>
  <c r="A14784" i="2"/>
  <c r="A14785" i="2"/>
  <c r="A14786" i="2"/>
  <c r="A14787" i="2"/>
  <c r="A14788" i="2"/>
  <c r="A14789" i="2"/>
  <c r="A14790" i="2"/>
  <c r="A14791" i="2"/>
  <c r="A14792" i="2"/>
  <c r="A14793" i="2"/>
  <c r="A14794" i="2"/>
  <c r="A14795" i="2"/>
  <c r="A14796" i="2"/>
  <c r="A14797" i="2"/>
  <c r="A14798" i="2"/>
  <c r="A14799" i="2"/>
  <c r="A14800" i="2"/>
  <c r="A14801" i="2"/>
  <c r="A14802" i="2"/>
  <c r="A14803" i="2"/>
  <c r="A14804" i="2"/>
  <c r="A14805" i="2"/>
  <c r="A14806" i="2"/>
  <c r="A14807" i="2"/>
  <c r="A14808" i="2"/>
  <c r="A14809" i="2"/>
  <c r="A14810" i="2"/>
  <c r="A14811" i="2"/>
  <c r="A14812" i="2"/>
  <c r="A14813" i="2"/>
  <c r="A14814" i="2"/>
  <c r="A14815" i="2"/>
  <c r="A14816" i="2"/>
  <c r="A14817" i="2"/>
  <c r="A14818" i="2"/>
  <c r="A14819" i="2"/>
  <c r="A14820" i="2"/>
  <c r="A14821" i="2"/>
  <c r="A14822" i="2"/>
  <c r="A14823" i="2"/>
  <c r="A14824" i="2"/>
  <c r="A14825" i="2"/>
  <c r="A14826" i="2"/>
  <c r="A14827" i="2"/>
  <c r="A14828" i="2"/>
  <c r="A14829" i="2"/>
  <c r="A14830" i="2"/>
  <c r="A14831" i="2"/>
  <c r="A14832" i="2"/>
  <c r="A14833" i="2"/>
  <c r="A14834" i="2"/>
  <c r="A14835" i="2"/>
  <c r="A14836" i="2"/>
  <c r="A14837" i="2"/>
  <c r="A14838" i="2"/>
  <c r="A14839" i="2"/>
  <c r="A14840" i="2"/>
  <c r="A14841" i="2"/>
  <c r="A14842" i="2"/>
  <c r="A14843" i="2"/>
  <c r="A14844" i="2"/>
  <c r="A1669" i="9" l="1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4545" i="2" l="1"/>
  <c r="A14546" i="2"/>
  <c r="A14547" i="2"/>
  <c r="A14548" i="2"/>
  <c r="A14549" i="2"/>
  <c r="A14550" i="2"/>
  <c r="A14551" i="2"/>
  <c r="A14552" i="2"/>
  <c r="A14553" i="2"/>
  <c r="A14554" i="2"/>
  <c r="A14555" i="2"/>
  <c r="A14556" i="2"/>
  <c r="A14557" i="2"/>
  <c r="A14558" i="2"/>
  <c r="A14559" i="2"/>
  <c r="A14560" i="2"/>
  <c r="A14561" i="2"/>
  <c r="A14562" i="2"/>
  <c r="A14563" i="2"/>
  <c r="A14564" i="2"/>
  <c r="A14565" i="2"/>
  <c r="A14566" i="2"/>
  <c r="A14567" i="2"/>
  <c r="A14568" i="2"/>
  <c r="A14569" i="2"/>
  <c r="A14570" i="2"/>
  <c r="A14571" i="2"/>
  <c r="A14572" i="2"/>
  <c r="A14573" i="2"/>
  <c r="A14574" i="2"/>
  <c r="A14575" i="2"/>
  <c r="A14576" i="2"/>
  <c r="A14577" i="2"/>
  <c r="A14578" i="2"/>
  <c r="A14579" i="2"/>
  <c r="A14580" i="2"/>
  <c r="A14581" i="2"/>
  <c r="A14582" i="2"/>
  <c r="A14583" i="2"/>
  <c r="A14584" i="2"/>
  <c r="A14585" i="2"/>
  <c r="A14586" i="2"/>
  <c r="A14587" i="2"/>
  <c r="A14588" i="2"/>
  <c r="A14589" i="2"/>
  <c r="A14590" i="2"/>
  <c r="A14591" i="2"/>
  <c r="A14592" i="2"/>
  <c r="A14593" i="2"/>
  <c r="A14594" i="2"/>
  <c r="A14595" i="2"/>
  <c r="A14596" i="2"/>
  <c r="A14597" i="2"/>
  <c r="A14598" i="2"/>
  <c r="A14599" i="2"/>
  <c r="A14600" i="2"/>
  <c r="A14601" i="2"/>
  <c r="A14602" i="2"/>
  <c r="A14603" i="2"/>
  <c r="A14604" i="2"/>
  <c r="A14605" i="2"/>
  <c r="A14606" i="2"/>
  <c r="A14607" i="2"/>
  <c r="A14608" i="2"/>
  <c r="A14609" i="2"/>
  <c r="A14610" i="2"/>
  <c r="A14611" i="2"/>
  <c r="A14612" i="2"/>
  <c r="A14613" i="2"/>
  <c r="A14614" i="2"/>
  <c r="A14615" i="2"/>
  <c r="A14616" i="2"/>
  <c r="A14617" i="2"/>
  <c r="A14618" i="2"/>
  <c r="A14619" i="2"/>
  <c r="A14620" i="2"/>
  <c r="A14621" i="2"/>
  <c r="A14622" i="2"/>
  <c r="A14623" i="2"/>
  <c r="A14624" i="2"/>
  <c r="A14625" i="2"/>
  <c r="A14626" i="2"/>
  <c r="A14627" i="2"/>
  <c r="A14628" i="2"/>
  <c r="A14629" i="2"/>
  <c r="A14630" i="2"/>
  <c r="A14631" i="2"/>
  <c r="A14632" i="2"/>
  <c r="A14633" i="2"/>
  <c r="A14634" i="2"/>
  <c r="A14635" i="2"/>
  <c r="A14636" i="2"/>
  <c r="A14637" i="2"/>
  <c r="A14638" i="2"/>
  <c r="A14639" i="2"/>
  <c r="A14640" i="2"/>
  <c r="A14641" i="2"/>
  <c r="A14642" i="2"/>
  <c r="A14643" i="2"/>
  <c r="A14644" i="2"/>
  <c r="A14645" i="2"/>
  <c r="A14646" i="2"/>
  <c r="A14647" i="2"/>
  <c r="A14648" i="2"/>
  <c r="A14649" i="2"/>
  <c r="A14650" i="2"/>
  <c r="A14651" i="2"/>
  <c r="A14652" i="2"/>
  <c r="A14653" i="2"/>
  <c r="A14654" i="2"/>
  <c r="A14655" i="2"/>
  <c r="A14656" i="2"/>
  <c r="A14657" i="2"/>
  <c r="A14658" i="2"/>
  <c r="A14659" i="2"/>
  <c r="A14660" i="2"/>
  <c r="A14661" i="2"/>
  <c r="A14662" i="2"/>
  <c r="A14663" i="2"/>
  <c r="A14664" i="2"/>
  <c r="A14665" i="2"/>
  <c r="A14666" i="2"/>
  <c r="A14667" i="2"/>
  <c r="A14668" i="2"/>
  <c r="A14669" i="2"/>
  <c r="A14670" i="2"/>
  <c r="A14671" i="2"/>
  <c r="A14672" i="2"/>
  <c r="A14673" i="2"/>
  <c r="A14674" i="2"/>
  <c r="A14675" i="2"/>
  <c r="A14676" i="2"/>
  <c r="A14677" i="2"/>
  <c r="A14678" i="2"/>
  <c r="A14679" i="2"/>
  <c r="A14680" i="2"/>
  <c r="A14681" i="2"/>
  <c r="A14682" i="2"/>
  <c r="A14683" i="2"/>
  <c r="A14684" i="2"/>
  <c r="A14685" i="2"/>
  <c r="A14686" i="2"/>
  <c r="A14687" i="2"/>
  <c r="A14688" i="2"/>
  <c r="A14689" i="2"/>
  <c r="A14690" i="2"/>
  <c r="A14691" i="2"/>
  <c r="A14692" i="2"/>
  <c r="A14693" i="2"/>
  <c r="A14694" i="2"/>
  <c r="B51" i="18"/>
  <c r="A1651" i="9" l="1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3365" i="2" l="1"/>
  <c r="A13366" i="2"/>
  <c r="A13367" i="2"/>
  <c r="A13368" i="2"/>
  <c r="A13369" i="2"/>
  <c r="A13370" i="2"/>
  <c r="A13371" i="2"/>
  <c r="A13372" i="2"/>
  <c r="A13373" i="2"/>
  <c r="A13374" i="2"/>
  <c r="A13375" i="2"/>
  <c r="A13376" i="2"/>
  <c r="A13377" i="2"/>
  <c r="A13378" i="2"/>
  <c r="A13379" i="2"/>
  <c r="A13380" i="2"/>
  <c r="A13381" i="2"/>
  <c r="A13382" i="2"/>
  <c r="A13383" i="2"/>
  <c r="A13384" i="2"/>
  <c r="A13385" i="2"/>
  <c r="A13386" i="2"/>
  <c r="A13387" i="2"/>
  <c r="A13388" i="2"/>
  <c r="A13389" i="2"/>
  <c r="A13390" i="2"/>
  <c r="A13391" i="2"/>
  <c r="A13392" i="2"/>
  <c r="A13393" i="2"/>
  <c r="A13394" i="2"/>
  <c r="A13395" i="2"/>
  <c r="A13396" i="2"/>
  <c r="A13397" i="2"/>
  <c r="A13398" i="2"/>
  <c r="A13399" i="2"/>
  <c r="A13400" i="2"/>
  <c r="A13401" i="2"/>
  <c r="A13402" i="2"/>
  <c r="A13403" i="2"/>
  <c r="A13404" i="2"/>
  <c r="A13405" i="2"/>
  <c r="A13406" i="2"/>
  <c r="A13407" i="2"/>
  <c r="A13408" i="2"/>
  <c r="A13409" i="2"/>
  <c r="A13410" i="2"/>
  <c r="A13411" i="2"/>
  <c r="A13412" i="2"/>
  <c r="A13413" i="2"/>
  <c r="A13414" i="2"/>
  <c r="A13415" i="2"/>
  <c r="A13416" i="2"/>
  <c r="A13417" i="2"/>
  <c r="A13418" i="2"/>
  <c r="A13419" i="2"/>
  <c r="A13420" i="2"/>
  <c r="A13421" i="2"/>
  <c r="A13422" i="2"/>
  <c r="A13423" i="2"/>
  <c r="A13424" i="2"/>
  <c r="A13425" i="2"/>
  <c r="A13426" i="2"/>
  <c r="A13427" i="2"/>
  <c r="A13428" i="2"/>
  <c r="A13429" i="2"/>
  <c r="A13430" i="2"/>
  <c r="A13431" i="2"/>
  <c r="A13432" i="2"/>
  <c r="A13433" i="2"/>
  <c r="A13434" i="2"/>
  <c r="A13435" i="2"/>
  <c r="A13436" i="2"/>
  <c r="A13437" i="2"/>
  <c r="A13438" i="2"/>
  <c r="A13439" i="2"/>
  <c r="A13440" i="2"/>
  <c r="A13441" i="2"/>
  <c r="A13442" i="2"/>
  <c r="A13443" i="2"/>
  <c r="A13444" i="2"/>
  <c r="A13445" i="2"/>
  <c r="A13446" i="2"/>
  <c r="A13447" i="2"/>
  <c r="A13448" i="2"/>
  <c r="A13449" i="2"/>
  <c r="A13450" i="2"/>
  <c r="A13451" i="2"/>
  <c r="A13452" i="2"/>
  <c r="A13453" i="2"/>
  <c r="A13454" i="2"/>
  <c r="A13455" i="2"/>
  <c r="A13456" i="2"/>
  <c r="A13457" i="2"/>
  <c r="A13458" i="2"/>
  <c r="A13459" i="2"/>
  <c r="A13460" i="2"/>
  <c r="A13461" i="2"/>
  <c r="A13462" i="2"/>
  <c r="A13463" i="2"/>
  <c r="A13464" i="2"/>
  <c r="A13465" i="2"/>
  <c r="A13466" i="2"/>
  <c r="A13467" i="2"/>
  <c r="A13468" i="2"/>
  <c r="A13469" i="2"/>
  <c r="A13470" i="2"/>
  <c r="A13471" i="2"/>
  <c r="A13472" i="2"/>
  <c r="A13473" i="2"/>
  <c r="A13474" i="2"/>
  <c r="A13475" i="2"/>
  <c r="A13476" i="2"/>
  <c r="A13477" i="2"/>
  <c r="A13478" i="2"/>
  <c r="A13479" i="2"/>
  <c r="A13480" i="2"/>
  <c r="A13481" i="2"/>
  <c r="A13482" i="2"/>
  <c r="A13483" i="2"/>
  <c r="A13484" i="2"/>
  <c r="A13485" i="2"/>
  <c r="A13486" i="2"/>
  <c r="A13487" i="2"/>
  <c r="A13488" i="2"/>
  <c r="A13489" i="2"/>
  <c r="A13490" i="2"/>
  <c r="A13491" i="2"/>
  <c r="A13492" i="2"/>
  <c r="A13493" i="2"/>
  <c r="A13494" i="2"/>
  <c r="A13495" i="2"/>
  <c r="A13496" i="2"/>
  <c r="A13497" i="2"/>
  <c r="A13498" i="2"/>
  <c r="A13499" i="2"/>
  <c r="A13500" i="2"/>
  <c r="A13501" i="2"/>
  <c r="A13502" i="2"/>
  <c r="A13503" i="2"/>
  <c r="A13504" i="2"/>
  <c r="A13505" i="2"/>
  <c r="A13506" i="2"/>
  <c r="A13507" i="2"/>
  <c r="A13508" i="2"/>
  <c r="A13509" i="2"/>
  <c r="A13510" i="2"/>
  <c r="A13511" i="2"/>
  <c r="A13512" i="2"/>
  <c r="A13513" i="2"/>
  <c r="A13514" i="2"/>
  <c r="A13515" i="2"/>
  <c r="A13516" i="2"/>
  <c r="A13517" i="2"/>
  <c r="A13518" i="2"/>
  <c r="A13519" i="2"/>
  <c r="A13520" i="2"/>
  <c r="A13521" i="2"/>
  <c r="A13522" i="2"/>
  <c r="A13523" i="2"/>
  <c r="A13524" i="2"/>
  <c r="A13525" i="2"/>
  <c r="A13526" i="2"/>
  <c r="A13527" i="2"/>
  <c r="A13528" i="2"/>
  <c r="A13529" i="2"/>
  <c r="A13530" i="2"/>
  <c r="A13531" i="2"/>
  <c r="A13532" i="2"/>
  <c r="A13533" i="2"/>
  <c r="A13534" i="2"/>
  <c r="A13535" i="2"/>
  <c r="A13536" i="2"/>
  <c r="A13537" i="2"/>
  <c r="A13538" i="2"/>
  <c r="A13539" i="2"/>
  <c r="A13540" i="2"/>
  <c r="A13541" i="2"/>
  <c r="A13542" i="2"/>
  <c r="A13543" i="2"/>
  <c r="A13544" i="2"/>
  <c r="A13545" i="2"/>
  <c r="A13546" i="2"/>
  <c r="A13547" i="2"/>
  <c r="A13548" i="2"/>
  <c r="A13549" i="2"/>
  <c r="A13550" i="2"/>
  <c r="A13551" i="2"/>
  <c r="A13552" i="2"/>
  <c r="A13553" i="2"/>
  <c r="A13554" i="2"/>
  <c r="A13555" i="2"/>
  <c r="A13556" i="2"/>
  <c r="A13557" i="2"/>
  <c r="A13558" i="2"/>
  <c r="A13559" i="2"/>
  <c r="A13560" i="2"/>
  <c r="A13561" i="2"/>
  <c r="A13562" i="2"/>
  <c r="A13563" i="2"/>
  <c r="A13564" i="2"/>
  <c r="A13565" i="2"/>
  <c r="A13566" i="2"/>
  <c r="A13567" i="2"/>
  <c r="A13568" i="2"/>
  <c r="A13569" i="2"/>
  <c r="A13570" i="2"/>
  <c r="A13571" i="2"/>
  <c r="A13572" i="2"/>
  <c r="A13573" i="2"/>
  <c r="A13574" i="2"/>
  <c r="A13575" i="2"/>
  <c r="A13576" i="2"/>
  <c r="A13577" i="2"/>
  <c r="A13578" i="2"/>
  <c r="A13579" i="2"/>
  <c r="A13580" i="2"/>
  <c r="A13581" i="2"/>
  <c r="A13582" i="2"/>
  <c r="A13583" i="2"/>
  <c r="A13584" i="2"/>
  <c r="A13585" i="2"/>
  <c r="A13586" i="2"/>
  <c r="A13587" i="2"/>
  <c r="A13588" i="2"/>
  <c r="A13589" i="2"/>
  <c r="A13590" i="2"/>
  <c r="A13591" i="2"/>
  <c r="A13592" i="2"/>
  <c r="A13593" i="2"/>
  <c r="A13594" i="2"/>
  <c r="A13595" i="2"/>
  <c r="A13596" i="2"/>
  <c r="A13597" i="2"/>
  <c r="A13598" i="2"/>
  <c r="A13599" i="2"/>
  <c r="A13600" i="2"/>
  <c r="A13601" i="2"/>
  <c r="A13602" i="2"/>
  <c r="A13603" i="2"/>
  <c r="A13604" i="2"/>
  <c r="A13605" i="2"/>
  <c r="A13606" i="2"/>
  <c r="A13607" i="2"/>
  <c r="A13608" i="2"/>
  <c r="A13609" i="2"/>
  <c r="A13610" i="2"/>
  <c r="A13611" i="2"/>
  <c r="A13612" i="2"/>
  <c r="A13613" i="2"/>
  <c r="A13614" i="2"/>
  <c r="A13615" i="2"/>
  <c r="A13616" i="2"/>
  <c r="A13617" i="2"/>
  <c r="A13618" i="2"/>
  <c r="A13619" i="2"/>
  <c r="A13620" i="2"/>
  <c r="A13621" i="2"/>
  <c r="A13622" i="2"/>
  <c r="A13623" i="2"/>
  <c r="A13624" i="2"/>
  <c r="A13625" i="2"/>
  <c r="A13626" i="2"/>
  <c r="A13627" i="2"/>
  <c r="A13628" i="2"/>
  <c r="A13629" i="2"/>
  <c r="A13630" i="2"/>
  <c r="A13631" i="2"/>
  <c r="A13632" i="2"/>
  <c r="A13633" i="2"/>
  <c r="A13634" i="2"/>
  <c r="A13635" i="2"/>
  <c r="A13636" i="2"/>
  <c r="A13637" i="2"/>
  <c r="A13638" i="2"/>
  <c r="A13639" i="2"/>
  <c r="A13640" i="2"/>
  <c r="A13641" i="2"/>
  <c r="A13642" i="2"/>
  <c r="A13643" i="2"/>
  <c r="A13644" i="2"/>
  <c r="A13645" i="2"/>
  <c r="A13646" i="2"/>
  <c r="A13647" i="2"/>
  <c r="A13648" i="2"/>
  <c r="A13649" i="2"/>
  <c r="A13650" i="2"/>
  <c r="A13651" i="2"/>
  <c r="A13652" i="2"/>
  <c r="A13653" i="2"/>
  <c r="A13654" i="2"/>
  <c r="A13655" i="2"/>
  <c r="A13656" i="2"/>
  <c r="A13657" i="2"/>
  <c r="A13658" i="2"/>
  <c r="A13659" i="2"/>
  <c r="A13660" i="2"/>
  <c r="A13661" i="2"/>
  <c r="A13662" i="2"/>
  <c r="A13663" i="2"/>
  <c r="A13664" i="2"/>
  <c r="A13665" i="2"/>
  <c r="A13666" i="2"/>
  <c r="A13667" i="2"/>
  <c r="A13668" i="2"/>
  <c r="A13669" i="2"/>
  <c r="A13670" i="2"/>
  <c r="A13671" i="2"/>
  <c r="A13672" i="2"/>
  <c r="A13673" i="2"/>
  <c r="A13674" i="2"/>
  <c r="A13675" i="2"/>
  <c r="A13676" i="2"/>
  <c r="A13677" i="2"/>
  <c r="A13678" i="2"/>
  <c r="A13679" i="2"/>
  <c r="A13680" i="2"/>
  <c r="A13681" i="2"/>
  <c r="A13682" i="2"/>
  <c r="A13683" i="2"/>
  <c r="A13684" i="2"/>
  <c r="A13685" i="2"/>
  <c r="A13686" i="2"/>
  <c r="A13687" i="2"/>
  <c r="A13688" i="2"/>
  <c r="A13689" i="2"/>
  <c r="A13690" i="2"/>
  <c r="A13691" i="2"/>
  <c r="A13692" i="2"/>
  <c r="A13693" i="2"/>
  <c r="A13694" i="2"/>
  <c r="A13695" i="2"/>
  <c r="A13696" i="2"/>
  <c r="A13697" i="2"/>
  <c r="A13698" i="2"/>
  <c r="A13699" i="2"/>
  <c r="A13700" i="2"/>
  <c r="A13701" i="2"/>
  <c r="A13702" i="2"/>
  <c r="A13703" i="2"/>
  <c r="A13704" i="2"/>
  <c r="A13705" i="2"/>
  <c r="A13706" i="2"/>
  <c r="A13707" i="2"/>
  <c r="A13708" i="2"/>
  <c r="A13709" i="2"/>
  <c r="A13710" i="2"/>
  <c r="A13711" i="2"/>
  <c r="A13712" i="2"/>
  <c r="A13713" i="2"/>
  <c r="A13714" i="2"/>
  <c r="A13715" i="2"/>
  <c r="A13716" i="2"/>
  <c r="A13717" i="2"/>
  <c r="A13718" i="2"/>
  <c r="A13719" i="2"/>
  <c r="A13720" i="2"/>
  <c r="A13721" i="2"/>
  <c r="A13722" i="2"/>
  <c r="A13723" i="2"/>
  <c r="A13724" i="2"/>
  <c r="A13725" i="2"/>
  <c r="A13726" i="2"/>
  <c r="A13727" i="2"/>
  <c r="A13728" i="2"/>
  <c r="A13729" i="2"/>
  <c r="A13730" i="2"/>
  <c r="A13731" i="2"/>
  <c r="A13732" i="2"/>
  <c r="A13733" i="2"/>
  <c r="A13734" i="2"/>
  <c r="A13735" i="2"/>
  <c r="A13736" i="2"/>
  <c r="A13737" i="2"/>
  <c r="A13738" i="2"/>
  <c r="A13739" i="2"/>
  <c r="A13740" i="2"/>
  <c r="A13741" i="2"/>
  <c r="A13742" i="2"/>
  <c r="A13743" i="2"/>
  <c r="A13744" i="2"/>
  <c r="A13745" i="2"/>
  <c r="A13746" i="2"/>
  <c r="A13747" i="2"/>
  <c r="A13748" i="2"/>
  <c r="A13749" i="2"/>
  <c r="A13750" i="2"/>
  <c r="A13751" i="2"/>
  <c r="A13752" i="2"/>
  <c r="A13753" i="2"/>
  <c r="A13754" i="2"/>
  <c r="A13755" i="2"/>
  <c r="A13756" i="2"/>
  <c r="A13757" i="2"/>
  <c r="A13758" i="2"/>
  <c r="A13759" i="2"/>
  <c r="A13760" i="2"/>
  <c r="A13761" i="2"/>
  <c r="A13762" i="2"/>
  <c r="A13763" i="2"/>
  <c r="A13764" i="2"/>
  <c r="A13765" i="2"/>
  <c r="A13766" i="2"/>
  <c r="A13767" i="2"/>
  <c r="A13768" i="2"/>
  <c r="A13769" i="2"/>
  <c r="A13770" i="2"/>
  <c r="A13771" i="2"/>
  <c r="A13772" i="2"/>
  <c r="A13773" i="2"/>
  <c r="A13774" i="2"/>
  <c r="A13775" i="2"/>
  <c r="A13776" i="2"/>
  <c r="A13777" i="2"/>
  <c r="A13778" i="2"/>
  <c r="A13779" i="2"/>
  <c r="A13780" i="2"/>
  <c r="A13781" i="2"/>
  <c r="A13782" i="2"/>
  <c r="A13783" i="2"/>
  <c r="A13784" i="2"/>
  <c r="A13785" i="2"/>
  <c r="A13786" i="2"/>
  <c r="A13787" i="2"/>
  <c r="A13788" i="2"/>
  <c r="A13789" i="2"/>
  <c r="A13790" i="2"/>
  <c r="A13791" i="2"/>
  <c r="A13792" i="2"/>
  <c r="A13793" i="2"/>
  <c r="A13794" i="2"/>
  <c r="A13795" i="2"/>
  <c r="A13796" i="2"/>
  <c r="A13797" i="2"/>
  <c r="A13798" i="2"/>
  <c r="A13799" i="2"/>
  <c r="A13800" i="2"/>
  <c r="A13801" i="2"/>
  <c r="A13802" i="2"/>
  <c r="A13803" i="2"/>
  <c r="A13804" i="2"/>
  <c r="A13805" i="2"/>
  <c r="A13806" i="2"/>
  <c r="A13807" i="2"/>
  <c r="A13808" i="2"/>
  <c r="A13809" i="2"/>
  <c r="A13810" i="2"/>
  <c r="A13811" i="2"/>
  <c r="A13812" i="2"/>
  <c r="A13813" i="2"/>
  <c r="A13814" i="2"/>
  <c r="A13815" i="2"/>
  <c r="A13816" i="2"/>
  <c r="A13817" i="2"/>
  <c r="A13818" i="2"/>
  <c r="A13819" i="2"/>
  <c r="A13820" i="2"/>
  <c r="A13821" i="2"/>
  <c r="A13822" i="2"/>
  <c r="A13823" i="2"/>
  <c r="A13824" i="2"/>
  <c r="A13825" i="2"/>
  <c r="A13826" i="2"/>
  <c r="A13827" i="2"/>
  <c r="A13828" i="2"/>
  <c r="A13829" i="2"/>
  <c r="A13830" i="2"/>
  <c r="A13831" i="2"/>
  <c r="A13832" i="2"/>
  <c r="A13833" i="2"/>
  <c r="A13834" i="2"/>
  <c r="A13835" i="2"/>
  <c r="A13836" i="2"/>
  <c r="A13837" i="2"/>
  <c r="A13838" i="2"/>
  <c r="A13839" i="2"/>
  <c r="A13840" i="2"/>
  <c r="A13841" i="2"/>
  <c r="A13842" i="2"/>
  <c r="A13843" i="2"/>
  <c r="A13844" i="2"/>
  <c r="A13845" i="2"/>
  <c r="A13846" i="2"/>
  <c r="A13847" i="2"/>
  <c r="A13848" i="2"/>
  <c r="A13849" i="2"/>
  <c r="A13850" i="2"/>
  <c r="A13851" i="2"/>
  <c r="A13852" i="2"/>
  <c r="A13853" i="2"/>
  <c r="A13854" i="2"/>
  <c r="A13855" i="2"/>
  <c r="A13856" i="2"/>
  <c r="A13857" i="2"/>
  <c r="A13858" i="2"/>
  <c r="A13859" i="2"/>
  <c r="A13860" i="2"/>
  <c r="A13861" i="2"/>
  <c r="A13862" i="2"/>
  <c r="A13863" i="2"/>
  <c r="A13864" i="2"/>
  <c r="A13865" i="2"/>
  <c r="A13866" i="2"/>
  <c r="A13867" i="2"/>
  <c r="A13868" i="2"/>
  <c r="A13869" i="2"/>
  <c r="A13870" i="2"/>
  <c r="A13871" i="2"/>
  <c r="A13872" i="2"/>
  <c r="A13873" i="2"/>
  <c r="A13874" i="2"/>
  <c r="A13875" i="2"/>
  <c r="A13876" i="2"/>
  <c r="A13877" i="2"/>
  <c r="A13878" i="2"/>
  <c r="A13879" i="2"/>
  <c r="A13880" i="2"/>
  <c r="A13881" i="2"/>
  <c r="A13882" i="2"/>
  <c r="A13883" i="2"/>
  <c r="A13884" i="2"/>
  <c r="A13885" i="2"/>
  <c r="A13886" i="2"/>
  <c r="A13887" i="2"/>
  <c r="A13888" i="2"/>
  <c r="A13889" i="2"/>
  <c r="A13890" i="2"/>
  <c r="A13891" i="2"/>
  <c r="A13892" i="2"/>
  <c r="A13893" i="2"/>
  <c r="A13894" i="2"/>
  <c r="A13895" i="2"/>
  <c r="A13896" i="2"/>
  <c r="A13897" i="2"/>
  <c r="A13898" i="2"/>
  <c r="A13899" i="2"/>
  <c r="A13900" i="2"/>
  <c r="A13901" i="2"/>
  <c r="A13902" i="2"/>
  <c r="A13903" i="2"/>
  <c r="A13904" i="2"/>
  <c r="A13905" i="2"/>
  <c r="A13906" i="2"/>
  <c r="A13907" i="2"/>
  <c r="A13908" i="2"/>
  <c r="A13909" i="2"/>
  <c r="A13910" i="2"/>
  <c r="A13911" i="2"/>
  <c r="A13912" i="2"/>
  <c r="A13913" i="2"/>
  <c r="A13914" i="2"/>
  <c r="A13915" i="2"/>
  <c r="A13916" i="2"/>
  <c r="A13917" i="2"/>
  <c r="A13918" i="2"/>
  <c r="A13919" i="2"/>
  <c r="A13920" i="2"/>
  <c r="A13921" i="2"/>
  <c r="A13922" i="2"/>
  <c r="A13923" i="2"/>
  <c r="A13924" i="2"/>
  <c r="A13925" i="2"/>
  <c r="A13926" i="2"/>
  <c r="A13927" i="2"/>
  <c r="A13928" i="2"/>
  <c r="A13929" i="2"/>
  <c r="A13930" i="2"/>
  <c r="A13931" i="2"/>
  <c r="A13932" i="2"/>
  <c r="A13933" i="2"/>
  <c r="A13934" i="2"/>
  <c r="A13935" i="2"/>
  <c r="A13936" i="2"/>
  <c r="A13937" i="2"/>
  <c r="A13938" i="2"/>
  <c r="A13939" i="2"/>
  <c r="A13940" i="2"/>
  <c r="A13941" i="2"/>
  <c r="A13942" i="2"/>
  <c r="A13943" i="2"/>
  <c r="A13944" i="2"/>
  <c r="A13945" i="2"/>
  <c r="A13946" i="2"/>
  <c r="A13947" i="2"/>
  <c r="A13948" i="2"/>
  <c r="A13949" i="2"/>
  <c r="A13950" i="2"/>
  <c r="A13951" i="2"/>
  <c r="A13952" i="2"/>
  <c r="A13953" i="2"/>
  <c r="A13954" i="2"/>
  <c r="A13955" i="2"/>
  <c r="A13956" i="2"/>
  <c r="A13957" i="2"/>
  <c r="A13958" i="2"/>
  <c r="A13959" i="2"/>
  <c r="A13960" i="2"/>
  <c r="A13961" i="2"/>
  <c r="A13962" i="2"/>
  <c r="A13963" i="2"/>
  <c r="A13964" i="2"/>
  <c r="A13965" i="2"/>
  <c r="A13966" i="2"/>
  <c r="A13967" i="2"/>
  <c r="A13968" i="2"/>
  <c r="A13969" i="2"/>
  <c r="A13970" i="2"/>
  <c r="A13971" i="2"/>
  <c r="A13972" i="2"/>
  <c r="A13973" i="2"/>
  <c r="A13974" i="2"/>
  <c r="A13975" i="2"/>
  <c r="A13976" i="2"/>
  <c r="A13977" i="2"/>
  <c r="A13978" i="2"/>
  <c r="A13979" i="2"/>
  <c r="A13980" i="2"/>
  <c r="A13981" i="2"/>
  <c r="A13982" i="2"/>
  <c r="A13983" i="2"/>
  <c r="A13984" i="2"/>
  <c r="A13985" i="2"/>
  <c r="A13986" i="2"/>
  <c r="A13987" i="2"/>
  <c r="A13988" i="2"/>
  <c r="A13989" i="2"/>
  <c r="A13990" i="2"/>
  <c r="A13991" i="2"/>
  <c r="A13992" i="2"/>
  <c r="A13993" i="2"/>
  <c r="A13994" i="2"/>
  <c r="A13995" i="2"/>
  <c r="A13996" i="2"/>
  <c r="A13997" i="2"/>
  <c r="A13998" i="2"/>
  <c r="A13999" i="2"/>
  <c r="A14000" i="2"/>
  <c r="A14001" i="2"/>
  <c r="A14002" i="2"/>
  <c r="A14003" i="2"/>
  <c r="A14004" i="2"/>
  <c r="A14005" i="2"/>
  <c r="A14006" i="2"/>
  <c r="A14007" i="2"/>
  <c r="A14008" i="2"/>
  <c r="A14009" i="2"/>
  <c r="A14010" i="2"/>
  <c r="A14011" i="2"/>
  <c r="A14012" i="2"/>
  <c r="A14013" i="2"/>
  <c r="A14014" i="2"/>
  <c r="A14015" i="2"/>
  <c r="A14016" i="2"/>
  <c r="A14017" i="2"/>
  <c r="A14018" i="2"/>
  <c r="A14019" i="2"/>
  <c r="A14020" i="2"/>
  <c r="A14021" i="2"/>
  <c r="A14022" i="2"/>
  <c r="A14023" i="2"/>
  <c r="A14024" i="2"/>
  <c r="A14025" i="2"/>
  <c r="A14026" i="2"/>
  <c r="A14027" i="2"/>
  <c r="A14028" i="2"/>
  <c r="A14029" i="2"/>
  <c r="A14030" i="2"/>
  <c r="A14031" i="2"/>
  <c r="A14032" i="2"/>
  <c r="A14033" i="2"/>
  <c r="A14034" i="2"/>
  <c r="A14035" i="2"/>
  <c r="A14036" i="2"/>
  <c r="A14037" i="2"/>
  <c r="A14038" i="2"/>
  <c r="A14039" i="2"/>
  <c r="A14040" i="2"/>
  <c r="A14041" i="2"/>
  <c r="A14042" i="2"/>
  <c r="A14043" i="2"/>
  <c r="A14044" i="2"/>
  <c r="A14045" i="2"/>
  <c r="A14046" i="2"/>
  <c r="A14047" i="2"/>
  <c r="A14048" i="2"/>
  <c r="A14049" i="2"/>
  <c r="A14050" i="2"/>
  <c r="A14051" i="2"/>
  <c r="A14052" i="2"/>
  <c r="A14053" i="2"/>
  <c r="A14054" i="2"/>
  <c r="A14055" i="2"/>
  <c r="A14056" i="2"/>
  <c r="A14057" i="2"/>
  <c r="A14058" i="2"/>
  <c r="A14059" i="2"/>
  <c r="A14060" i="2"/>
  <c r="A14061" i="2"/>
  <c r="A14062" i="2"/>
  <c r="A14063" i="2"/>
  <c r="A14064" i="2"/>
  <c r="A14065" i="2"/>
  <c r="A14066" i="2"/>
  <c r="A14067" i="2"/>
  <c r="A14068" i="2"/>
  <c r="A14069" i="2"/>
  <c r="A14070" i="2"/>
  <c r="A14071" i="2"/>
  <c r="A14072" i="2"/>
  <c r="A14073" i="2"/>
  <c r="A14074" i="2"/>
  <c r="A14075" i="2"/>
  <c r="A14076" i="2"/>
  <c r="A14077" i="2"/>
  <c r="A14078" i="2"/>
  <c r="A14079" i="2"/>
  <c r="A14080" i="2"/>
  <c r="A14081" i="2"/>
  <c r="A14082" i="2"/>
  <c r="A14083" i="2"/>
  <c r="A14084" i="2"/>
  <c r="A14085" i="2"/>
  <c r="A14086" i="2"/>
  <c r="A14087" i="2"/>
  <c r="A14088" i="2"/>
  <c r="A14089" i="2"/>
  <c r="A14090" i="2"/>
  <c r="A14091" i="2"/>
  <c r="A14092" i="2"/>
  <c r="A14093" i="2"/>
  <c r="A14094" i="2"/>
  <c r="A14095" i="2"/>
  <c r="A14096" i="2"/>
  <c r="A14097" i="2"/>
  <c r="A14098" i="2"/>
  <c r="A14099" i="2"/>
  <c r="A14100" i="2"/>
  <c r="A14101" i="2"/>
  <c r="A14102" i="2"/>
  <c r="A14103" i="2"/>
  <c r="A14104" i="2"/>
  <c r="A14105" i="2"/>
  <c r="A14106" i="2"/>
  <c r="A14107" i="2"/>
  <c r="A14108" i="2"/>
  <c r="A14109" i="2"/>
  <c r="A14110" i="2"/>
  <c r="A14111" i="2"/>
  <c r="A14112" i="2"/>
  <c r="A14113" i="2"/>
  <c r="A14114" i="2"/>
  <c r="A14115" i="2"/>
  <c r="A14116" i="2"/>
  <c r="A14117" i="2"/>
  <c r="A14118" i="2"/>
  <c r="A14119" i="2"/>
  <c r="A14120" i="2"/>
  <c r="A14121" i="2"/>
  <c r="A14122" i="2"/>
  <c r="A14123" i="2"/>
  <c r="A14124" i="2"/>
  <c r="A14125" i="2"/>
  <c r="A14126" i="2"/>
  <c r="A14127" i="2"/>
  <c r="A14128" i="2"/>
  <c r="A14129" i="2"/>
  <c r="A14130" i="2"/>
  <c r="A14131" i="2"/>
  <c r="A14132" i="2"/>
  <c r="A14133" i="2"/>
  <c r="A14134" i="2"/>
  <c r="A14135" i="2"/>
  <c r="A14136" i="2"/>
  <c r="A14137" i="2"/>
  <c r="A14138" i="2"/>
  <c r="A14139" i="2"/>
  <c r="A14140" i="2"/>
  <c r="A14141" i="2"/>
  <c r="A14142" i="2"/>
  <c r="A14143" i="2"/>
  <c r="A14144" i="2"/>
  <c r="A14145" i="2"/>
  <c r="A14146" i="2"/>
  <c r="A14147" i="2"/>
  <c r="A14148" i="2"/>
  <c r="A14149" i="2"/>
  <c r="A14150" i="2"/>
  <c r="A14151" i="2"/>
  <c r="A14152" i="2"/>
  <c r="A14153" i="2"/>
  <c r="A14154" i="2"/>
  <c r="A14155" i="2"/>
  <c r="A14156" i="2"/>
  <c r="A14157" i="2"/>
  <c r="A14158" i="2"/>
  <c r="A14159" i="2"/>
  <c r="A14160" i="2"/>
  <c r="A14161" i="2"/>
  <c r="A14162" i="2"/>
  <c r="A14163" i="2"/>
  <c r="A14164" i="2"/>
  <c r="A14165" i="2"/>
  <c r="A14166" i="2"/>
  <c r="A14167" i="2"/>
  <c r="A14168" i="2"/>
  <c r="A14169" i="2"/>
  <c r="A14170" i="2"/>
  <c r="A14171" i="2"/>
  <c r="A14172" i="2"/>
  <c r="A14173" i="2"/>
  <c r="A14174" i="2"/>
  <c r="A14175" i="2"/>
  <c r="A14176" i="2"/>
  <c r="A14177" i="2"/>
  <c r="A14178" i="2"/>
  <c r="A14179" i="2"/>
  <c r="A14180" i="2"/>
  <c r="A14181" i="2"/>
  <c r="A14182" i="2"/>
  <c r="A14183" i="2"/>
  <c r="A14184" i="2"/>
  <c r="A14185" i="2"/>
  <c r="A14186" i="2"/>
  <c r="A14187" i="2"/>
  <c r="A14188" i="2"/>
  <c r="A14189" i="2"/>
  <c r="A14190" i="2"/>
  <c r="A14191" i="2"/>
  <c r="A14192" i="2"/>
  <c r="A14193" i="2"/>
  <c r="A14194" i="2"/>
  <c r="A14195" i="2"/>
  <c r="A14196" i="2"/>
  <c r="A14197" i="2"/>
  <c r="A14198" i="2"/>
  <c r="A14199" i="2"/>
  <c r="A14200" i="2"/>
  <c r="A14201" i="2"/>
  <c r="A14202" i="2"/>
  <c r="A14203" i="2"/>
  <c r="A14204" i="2"/>
  <c r="A14205" i="2"/>
  <c r="A14206" i="2"/>
  <c r="A14207" i="2"/>
  <c r="A14208" i="2"/>
  <c r="A14209" i="2"/>
  <c r="A14210" i="2"/>
  <c r="A14211" i="2"/>
  <c r="A14212" i="2"/>
  <c r="A14213" i="2"/>
  <c r="A14214" i="2"/>
  <c r="A14215" i="2"/>
  <c r="A14216" i="2"/>
  <c r="A14217" i="2"/>
  <c r="A14218" i="2"/>
  <c r="A14219" i="2"/>
  <c r="A14220" i="2"/>
  <c r="A14221" i="2"/>
  <c r="A14222" i="2"/>
  <c r="A14223" i="2"/>
  <c r="A14224" i="2"/>
  <c r="A14225" i="2"/>
  <c r="A14226" i="2"/>
  <c r="A14227" i="2"/>
  <c r="A14228" i="2"/>
  <c r="A14229" i="2"/>
  <c r="A14230" i="2"/>
  <c r="A14231" i="2"/>
  <c r="A14232" i="2"/>
  <c r="A14233" i="2"/>
  <c r="A14234" i="2"/>
  <c r="A14235" i="2"/>
  <c r="A14236" i="2"/>
  <c r="A14237" i="2"/>
  <c r="A14238" i="2"/>
  <c r="A14239" i="2"/>
  <c r="A14240" i="2"/>
  <c r="A14241" i="2"/>
  <c r="A14242" i="2"/>
  <c r="A14243" i="2"/>
  <c r="A14244" i="2"/>
  <c r="A14245" i="2"/>
  <c r="A14246" i="2"/>
  <c r="A14247" i="2"/>
  <c r="A14248" i="2"/>
  <c r="A14249" i="2"/>
  <c r="A14250" i="2"/>
  <c r="A14251" i="2"/>
  <c r="A14252" i="2"/>
  <c r="A14253" i="2"/>
  <c r="A14254" i="2"/>
  <c r="A14255" i="2"/>
  <c r="A14256" i="2"/>
  <c r="A14257" i="2"/>
  <c r="A14258" i="2"/>
  <c r="A14259" i="2"/>
  <c r="A14260" i="2"/>
  <c r="A14261" i="2"/>
  <c r="A14262" i="2"/>
  <c r="A14263" i="2"/>
  <c r="A14264" i="2"/>
  <c r="A14265" i="2"/>
  <c r="A14266" i="2"/>
  <c r="A14267" i="2"/>
  <c r="A14268" i="2"/>
  <c r="A14269" i="2"/>
  <c r="A14270" i="2"/>
  <c r="A14271" i="2"/>
  <c r="A14272" i="2"/>
  <c r="A14273" i="2"/>
  <c r="A14274" i="2"/>
  <c r="A14275" i="2"/>
  <c r="A14276" i="2"/>
  <c r="A14277" i="2"/>
  <c r="A14278" i="2"/>
  <c r="A14279" i="2"/>
  <c r="A14280" i="2"/>
  <c r="A14281" i="2"/>
  <c r="A14282" i="2"/>
  <c r="A14283" i="2"/>
  <c r="A14284" i="2"/>
  <c r="A14285" i="2"/>
  <c r="A14286" i="2"/>
  <c r="A14287" i="2"/>
  <c r="A14288" i="2"/>
  <c r="A14289" i="2"/>
  <c r="A14290" i="2"/>
  <c r="A14291" i="2"/>
  <c r="A14292" i="2"/>
  <c r="A14293" i="2"/>
  <c r="A14294" i="2"/>
  <c r="A14295" i="2"/>
  <c r="A14296" i="2"/>
  <c r="A14297" i="2"/>
  <c r="A14298" i="2"/>
  <c r="A14299" i="2"/>
  <c r="A14300" i="2"/>
  <c r="A14301" i="2"/>
  <c r="A14302" i="2"/>
  <c r="A14303" i="2"/>
  <c r="A14304" i="2"/>
  <c r="A14305" i="2"/>
  <c r="A14306" i="2"/>
  <c r="A14307" i="2"/>
  <c r="A14308" i="2"/>
  <c r="A14309" i="2"/>
  <c r="A14310" i="2"/>
  <c r="A14311" i="2"/>
  <c r="A14312" i="2"/>
  <c r="A14313" i="2"/>
  <c r="A14314" i="2"/>
  <c r="A14315" i="2"/>
  <c r="A14316" i="2"/>
  <c r="A14317" i="2"/>
  <c r="A14318" i="2"/>
  <c r="A14319" i="2"/>
  <c r="A14320" i="2"/>
  <c r="A14321" i="2"/>
  <c r="A14322" i="2"/>
  <c r="A14323" i="2"/>
  <c r="A14324" i="2"/>
  <c r="A14325" i="2"/>
  <c r="A14326" i="2"/>
  <c r="A14327" i="2"/>
  <c r="A14328" i="2"/>
  <c r="A14329" i="2"/>
  <c r="A14330" i="2"/>
  <c r="A14331" i="2"/>
  <c r="A14332" i="2"/>
  <c r="A14333" i="2"/>
  <c r="A14334" i="2"/>
  <c r="A14335" i="2"/>
  <c r="A14336" i="2"/>
  <c r="A14337" i="2"/>
  <c r="A14338" i="2"/>
  <c r="A14339" i="2"/>
  <c r="A14340" i="2"/>
  <c r="A14341" i="2"/>
  <c r="A14342" i="2"/>
  <c r="A14343" i="2"/>
  <c r="A14344" i="2"/>
  <c r="A14345" i="2"/>
  <c r="A14346" i="2"/>
  <c r="A14347" i="2"/>
  <c r="A14348" i="2"/>
  <c r="A14349" i="2"/>
  <c r="A14350" i="2"/>
  <c r="A14351" i="2"/>
  <c r="A14352" i="2"/>
  <c r="A14353" i="2"/>
  <c r="A14354" i="2"/>
  <c r="A14355" i="2"/>
  <c r="A14356" i="2"/>
  <c r="A14357" i="2"/>
  <c r="A14358" i="2"/>
  <c r="A14359" i="2"/>
  <c r="A14360" i="2"/>
  <c r="A14361" i="2"/>
  <c r="A14362" i="2"/>
  <c r="A14363" i="2"/>
  <c r="A14364" i="2"/>
  <c r="A14365" i="2"/>
  <c r="A14366" i="2"/>
  <c r="A14367" i="2"/>
  <c r="A14368" i="2"/>
  <c r="A14369" i="2"/>
  <c r="A14370" i="2"/>
  <c r="A14371" i="2"/>
  <c r="A14372" i="2"/>
  <c r="A14373" i="2"/>
  <c r="A14374" i="2"/>
  <c r="A14375" i="2"/>
  <c r="A14376" i="2"/>
  <c r="A14377" i="2"/>
  <c r="A14378" i="2"/>
  <c r="A14379" i="2"/>
  <c r="A14380" i="2"/>
  <c r="A14381" i="2"/>
  <c r="A14382" i="2"/>
  <c r="A14383" i="2"/>
  <c r="A14384" i="2"/>
  <c r="A14385" i="2"/>
  <c r="A14386" i="2"/>
  <c r="A14387" i="2"/>
  <c r="A14388" i="2"/>
  <c r="A14389" i="2"/>
  <c r="A14390" i="2"/>
  <c r="A14391" i="2"/>
  <c r="A14392" i="2"/>
  <c r="A14393" i="2"/>
  <c r="A14394" i="2"/>
  <c r="A14395" i="2"/>
  <c r="A14396" i="2"/>
  <c r="A14397" i="2"/>
  <c r="A14398" i="2"/>
  <c r="A14399" i="2"/>
  <c r="A14400" i="2"/>
  <c r="A14401" i="2"/>
  <c r="A14402" i="2"/>
  <c r="A14403" i="2"/>
  <c r="A14404" i="2"/>
  <c r="A14405" i="2"/>
  <c r="A14406" i="2"/>
  <c r="A14407" i="2"/>
  <c r="A14408" i="2"/>
  <c r="A14409" i="2"/>
  <c r="A14410" i="2"/>
  <c r="A14411" i="2"/>
  <c r="A14412" i="2"/>
  <c r="A14413" i="2"/>
  <c r="A14414" i="2"/>
  <c r="A14415" i="2"/>
  <c r="A14416" i="2"/>
  <c r="A14417" i="2"/>
  <c r="A14418" i="2"/>
  <c r="A14419" i="2"/>
  <c r="A14420" i="2"/>
  <c r="A14421" i="2"/>
  <c r="A14422" i="2"/>
  <c r="A14423" i="2"/>
  <c r="A14424" i="2"/>
  <c r="A14425" i="2"/>
  <c r="A14426" i="2"/>
  <c r="A14427" i="2"/>
  <c r="A14428" i="2"/>
  <c r="A14429" i="2"/>
  <c r="A14430" i="2"/>
  <c r="A14431" i="2"/>
  <c r="A14432" i="2"/>
  <c r="A14433" i="2"/>
  <c r="A14434" i="2"/>
  <c r="A14435" i="2"/>
  <c r="A14436" i="2"/>
  <c r="A14437" i="2"/>
  <c r="A14438" i="2"/>
  <c r="A14439" i="2"/>
  <c r="A14440" i="2"/>
  <c r="A14441" i="2"/>
  <c r="A14442" i="2"/>
  <c r="A14443" i="2"/>
  <c r="A14444" i="2"/>
  <c r="A14445" i="2"/>
  <c r="A14446" i="2"/>
  <c r="A14447" i="2"/>
  <c r="A14448" i="2"/>
  <c r="A14449" i="2"/>
  <c r="A14450" i="2"/>
  <c r="A14451" i="2"/>
  <c r="A14452" i="2"/>
  <c r="A14453" i="2"/>
  <c r="A14454" i="2"/>
  <c r="A14455" i="2"/>
  <c r="A14456" i="2"/>
  <c r="A14457" i="2"/>
  <c r="A14458" i="2"/>
  <c r="A14459" i="2"/>
  <c r="A14460" i="2"/>
  <c r="A14461" i="2"/>
  <c r="A14462" i="2"/>
  <c r="A14463" i="2"/>
  <c r="A14464" i="2"/>
  <c r="A14465" i="2"/>
  <c r="A14466" i="2"/>
  <c r="A14467" i="2"/>
  <c r="A14468" i="2"/>
  <c r="A14469" i="2"/>
  <c r="A14470" i="2"/>
  <c r="A14471" i="2"/>
  <c r="A14472" i="2"/>
  <c r="A14473" i="2"/>
  <c r="A14474" i="2"/>
  <c r="A14475" i="2"/>
  <c r="A14476" i="2"/>
  <c r="A14477" i="2"/>
  <c r="A14478" i="2"/>
  <c r="A14479" i="2"/>
  <c r="A14480" i="2"/>
  <c r="A14481" i="2"/>
  <c r="A14482" i="2"/>
  <c r="A14483" i="2"/>
  <c r="A14484" i="2"/>
  <c r="A14485" i="2"/>
  <c r="A14486" i="2"/>
  <c r="A14487" i="2"/>
  <c r="A14488" i="2"/>
  <c r="A14489" i="2"/>
  <c r="A14490" i="2"/>
  <c r="A14491" i="2"/>
  <c r="A14492" i="2"/>
  <c r="A14493" i="2"/>
  <c r="A14494" i="2"/>
  <c r="A14495" i="2"/>
  <c r="A14496" i="2"/>
  <c r="A14497" i="2"/>
  <c r="A14498" i="2"/>
  <c r="A14499" i="2"/>
  <c r="A14500" i="2"/>
  <c r="A14501" i="2"/>
  <c r="A14502" i="2"/>
  <c r="A14503" i="2"/>
  <c r="A14504" i="2"/>
  <c r="A14505" i="2"/>
  <c r="A14506" i="2"/>
  <c r="A14507" i="2"/>
  <c r="A14508" i="2"/>
  <c r="A14509" i="2"/>
  <c r="A14510" i="2"/>
  <c r="A14511" i="2"/>
  <c r="A14512" i="2"/>
  <c r="A14513" i="2"/>
  <c r="A14514" i="2"/>
  <c r="A14515" i="2"/>
  <c r="A14516" i="2"/>
  <c r="A14517" i="2"/>
  <c r="A14518" i="2"/>
  <c r="A14519" i="2"/>
  <c r="A14520" i="2"/>
  <c r="A14521" i="2"/>
  <c r="A14522" i="2"/>
  <c r="A14523" i="2"/>
  <c r="A14524" i="2"/>
  <c r="A14525" i="2"/>
  <c r="A14526" i="2"/>
  <c r="A14527" i="2"/>
  <c r="A14528" i="2"/>
  <c r="A14529" i="2"/>
  <c r="A14530" i="2"/>
  <c r="A14531" i="2"/>
  <c r="A14532" i="2"/>
  <c r="A14533" i="2"/>
  <c r="A14534" i="2"/>
  <c r="A14535" i="2"/>
  <c r="A14536" i="2"/>
  <c r="A14537" i="2"/>
  <c r="A14538" i="2"/>
  <c r="A14539" i="2"/>
  <c r="A14540" i="2"/>
  <c r="A14541" i="2"/>
  <c r="A14542" i="2"/>
  <c r="A14543" i="2"/>
  <c r="A14544" i="2"/>
  <c r="R63" i="18"/>
  <c r="R51" i="18"/>
  <c r="B63" i="18"/>
  <c r="A1538" i="9" l="1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525" i="9" l="1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3215" i="2"/>
  <c r="A13216" i="2"/>
  <c r="A13217" i="2"/>
  <c r="A13218" i="2"/>
  <c r="A13219" i="2"/>
  <c r="A13220" i="2"/>
  <c r="A13221" i="2"/>
  <c r="A13222" i="2"/>
  <c r="A13223" i="2"/>
  <c r="A13224" i="2"/>
  <c r="A13225" i="2"/>
  <c r="A13226" i="2"/>
  <c r="A13227" i="2"/>
  <c r="A13228" i="2"/>
  <c r="A13229" i="2"/>
  <c r="A13230" i="2"/>
  <c r="A13231" i="2"/>
  <c r="A13232" i="2"/>
  <c r="A13233" i="2"/>
  <c r="A13234" i="2"/>
  <c r="A13235" i="2"/>
  <c r="A13236" i="2"/>
  <c r="A13237" i="2"/>
  <c r="A13238" i="2"/>
  <c r="A13239" i="2"/>
  <c r="A13240" i="2"/>
  <c r="A13241" i="2"/>
  <c r="A13242" i="2"/>
  <c r="A13243" i="2"/>
  <c r="A13244" i="2"/>
  <c r="A13245" i="2"/>
  <c r="A13246" i="2"/>
  <c r="A13247" i="2"/>
  <c r="A13248" i="2"/>
  <c r="A13249" i="2"/>
  <c r="A13250" i="2"/>
  <c r="A13251" i="2"/>
  <c r="A13252" i="2"/>
  <c r="A13253" i="2"/>
  <c r="A13254" i="2"/>
  <c r="A13255" i="2"/>
  <c r="A13256" i="2"/>
  <c r="A13257" i="2"/>
  <c r="A13258" i="2"/>
  <c r="A13259" i="2"/>
  <c r="A13260" i="2"/>
  <c r="A13261" i="2"/>
  <c r="A13262" i="2"/>
  <c r="A13263" i="2"/>
  <c r="A13264" i="2"/>
  <c r="A13265" i="2"/>
  <c r="A13266" i="2"/>
  <c r="A13267" i="2"/>
  <c r="A13268" i="2"/>
  <c r="A13269" i="2"/>
  <c r="A13270" i="2"/>
  <c r="A13271" i="2"/>
  <c r="A13272" i="2"/>
  <c r="A13273" i="2"/>
  <c r="A13274" i="2"/>
  <c r="A13275" i="2"/>
  <c r="A13276" i="2"/>
  <c r="A13277" i="2"/>
  <c r="A13278" i="2"/>
  <c r="A13279" i="2"/>
  <c r="A13280" i="2"/>
  <c r="A13281" i="2"/>
  <c r="A13282" i="2"/>
  <c r="A13283" i="2"/>
  <c r="A13284" i="2"/>
  <c r="A13285" i="2"/>
  <c r="A13286" i="2"/>
  <c r="A13287" i="2"/>
  <c r="A13288" i="2"/>
  <c r="A13289" i="2"/>
  <c r="A13290" i="2"/>
  <c r="A13291" i="2"/>
  <c r="A13292" i="2"/>
  <c r="A13293" i="2"/>
  <c r="A13294" i="2"/>
  <c r="A13295" i="2"/>
  <c r="A13296" i="2"/>
  <c r="A13297" i="2"/>
  <c r="A13298" i="2"/>
  <c r="A13299" i="2"/>
  <c r="A13300" i="2"/>
  <c r="A13301" i="2"/>
  <c r="A13302" i="2"/>
  <c r="A13303" i="2"/>
  <c r="A13304" i="2"/>
  <c r="A13305" i="2"/>
  <c r="A13306" i="2"/>
  <c r="A13307" i="2"/>
  <c r="A13308" i="2"/>
  <c r="A13309" i="2"/>
  <c r="A13310" i="2"/>
  <c r="A13311" i="2"/>
  <c r="A13312" i="2"/>
  <c r="A13313" i="2"/>
  <c r="A13314" i="2"/>
  <c r="A13315" i="2"/>
  <c r="A13316" i="2"/>
  <c r="A13317" i="2"/>
  <c r="A13318" i="2"/>
  <c r="A13319" i="2"/>
  <c r="A13320" i="2"/>
  <c r="A13321" i="2"/>
  <c r="A13322" i="2"/>
  <c r="A13323" i="2"/>
  <c r="A13324" i="2"/>
  <c r="A13325" i="2"/>
  <c r="A13326" i="2"/>
  <c r="A13327" i="2"/>
  <c r="A13328" i="2"/>
  <c r="A13329" i="2"/>
  <c r="A13330" i="2"/>
  <c r="A13331" i="2"/>
  <c r="A13332" i="2"/>
  <c r="A13333" i="2"/>
  <c r="A13334" i="2"/>
  <c r="A13335" i="2"/>
  <c r="A13336" i="2"/>
  <c r="A13337" i="2"/>
  <c r="A13338" i="2"/>
  <c r="A13339" i="2"/>
  <c r="A13340" i="2"/>
  <c r="A13341" i="2"/>
  <c r="A13342" i="2"/>
  <c r="A13343" i="2"/>
  <c r="A13344" i="2"/>
  <c r="A13345" i="2"/>
  <c r="A13346" i="2"/>
  <c r="A13347" i="2"/>
  <c r="A13348" i="2"/>
  <c r="A13349" i="2"/>
  <c r="A13350" i="2"/>
  <c r="A13351" i="2"/>
  <c r="A13352" i="2"/>
  <c r="A13353" i="2"/>
  <c r="A13354" i="2"/>
  <c r="A13355" i="2"/>
  <c r="A13356" i="2"/>
  <c r="A13357" i="2"/>
  <c r="A13358" i="2"/>
  <c r="A13359" i="2"/>
  <c r="A13360" i="2"/>
  <c r="A13361" i="2"/>
  <c r="A13362" i="2"/>
  <c r="A13363" i="2"/>
  <c r="A13364" i="2"/>
  <c r="L51" i="18" l="1"/>
  <c r="N51" i="18"/>
  <c r="O51" i="18"/>
  <c r="P51" i="18"/>
  <c r="Q51" i="18"/>
  <c r="C51" i="18"/>
  <c r="D51" i="18"/>
  <c r="E51" i="18"/>
  <c r="F51" i="18"/>
  <c r="G51" i="18"/>
  <c r="H51" i="18"/>
  <c r="I51" i="18"/>
  <c r="K51" i="18"/>
  <c r="C63" i="18"/>
  <c r="D63" i="18"/>
  <c r="E63" i="18"/>
  <c r="F63" i="18"/>
  <c r="G63" i="18"/>
  <c r="H63" i="18"/>
  <c r="I63" i="18"/>
  <c r="K63" i="18"/>
  <c r="L63" i="18"/>
  <c r="N63" i="18"/>
  <c r="O63" i="18"/>
  <c r="P63" i="18"/>
  <c r="Q63" i="18"/>
  <c r="A1512" i="9" l="1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3079" i="2"/>
  <c r="A13080" i="2"/>
  <c r="A13081" i="2"/>
  <c r="A13082" i="2"/>
  <c r="A13083" i="2"/>
  <c r="A13084" i="2"/>
  <c r="A13085" i="2"/>
  <c r="A13086" i="2"/>
  <c r="A13087" i="2"/>
  <c r="A13088" i="2"/>
  <c r="A13089" i="2"/>
  <c r="A13090" i="2"/>
  <c r="A13091" i="2"/>
  <c r="A13092" i="2"/>
  <c r="A13093" i="2"/>
  <c r="A13094" i="2"/>
  <c r="A13095" i="2"/>
  <c r="A13096" i="2"/>
  <c r="A13097" i="2"/>
  <c r="A13098" i="2"/>
  <c r="A13099" i="2"/>
  <c r="A13100" i="2"/>
  <c r="A13101" i="2"/>
  <c r="A13102" i="2"/>
  <c r="A13103" i="2"/>
  <c r="A13104" i="2"/>
  <c r="A13105" i="2"/>
  <c r="A13106" i="2"/>
  <c r="A13107" i="2"/>
  <c r="A13108" i="2"/>
  <c r="A13109" i="2"/>
  <c r="A13110" i="2"/>
  <c r="A13111" i="2"/>
  <c r="A13112" i="2"/>
  <c r="A13113" i="2"/>
  <c r="A13114" i="2"/>
  <c r="A13115" i="2"/>
  <c r="A13116" i="2"/>
  <c r="A13117" i="2"/>
  <c r="A13118" i="2"/>
  <c r="A13119" i="2"/>
  <c r="A13120" i="2"/>
  <c r="A13121" i="2"/>
  <c r="A13122" i="2"/>
  <c r="A13123" i="2"/>
  <c r="A13124" i="2"/>
  <c r="A13125" i="2"/>
  <c r="A13126" i="2"/>
  <c r="A13127" i="2"/>
  <c r="A13128" i="2"/>
  <c r="A13129" i="2"/>
  <c r="A13130" i="2"/>
  <c r="A13131" i="2"/>
  <c r="A13132" i="2"/>
  <c r="A13133" i="2"/>
  <c r="A13134" i="2"/>
  <c r="A13135" i="2"/>
  <c r="A13136" i="2"/>
  <c r="A13137" i="2"/>
  <c r="A13138" i="2"/>
  <c r="A13139" i="2"/>
  <c r="A13140" i="2"/>
  <c r="A13141" i="2"/>
  <c r="A13142" i="2"/>
  <c r="A13143" i="2"/>
  <c r="A13144" i="2"/>
  <c r="A13145" i="2"/>
  <c r="A13146" i="2"/>
  <c r="A13147" i="2"/>
  <c r="A13148" i="2"/>
  <c r="A13149" i="2"/>
  <c r="A13150" i="2"/>
  <c r="A13151" i="2"/>
  <c r="A13152" i="2"/>
  <c r="A13153" i="2"/>
  <c r="A13154" i="2"/>
  <c r="A13155" i="2"/>
  <c r="A13156" i="2"/>
  <c r="A13157" i="2"/>
  <c r="A13158" i="2"/>
  <c r="A13159" i="2"/>
  <c r="A13160" i="2"/>
  <c r="A13161" i="2"/>
  <c r="A13162" i="2"/>
  <c r="A13163" i="2"/>
  <c r="A13164" i="2"/>
  <c r="A13165" i="2"/>
  <c r="A13166" i="2"/>
  <c r="A13167" i="2"/>
  <c r="A13168" i="2"/>
  <c r="A13169" i="2"/>
  <c r="A13170" i="2"/>
  <c r="A13171" i="2"/>
  <c r="A13172" i="2"/>
  <c r="A13173" i="2"/>
  <c r="A13174" i="2"/>
  <c r="A13175" i="2"/>
  <c r="A13176" i="2"/>
  <c r="A13177" i="2"/>
  <c r="A13178" i="2"/>
  <c r="A13179" i="2"/>
  <c r="A13180" i="2"/>
  <c r="A13181" i="2"/>
  <c r="A13182" i="2"/>
  <c r="A13183" i="2"/>
  <c r="A13184" i="2"/>
  <c r="A13185" i="2"/>
  <c r="A13186" i="2"/>
  <c r="A13187" i="2"/>
  <c r="A13188" i="2"/>
  <c r="A13189" i="2"/>
  <c r="A13190" i="2"/>
  <c r="A13191" i="2"/>
  <c r="A13192" i="2"/>
  <c r="A13193" i="2"/>
  <c r="A13194" i="2"/>
  <c r="A13195" i="2"/>
  <c r="A13196" i="2"/>
  <c r="A13197" i="2"/>
  <c r="A13198" i="2"/>
  <c r="A13199" i="2"/>
  <c r="A13200" i="2"/>
  <c r="A13201" i="2"/>
  <c r="A13202" i="2"/>
  <c r="A13203" i="2"/>
  <c r="A13204" i="2"/>
  <c r="A13205" i="2"/>
  <c r="A13206" i="2"/>
  <c r="A13207" i="2"/>
  <c r="A13208" i="2"/>
  <c r="A13209" i="2"/>
  <c r="A13210" i="2"/>
  <c r="A13211" i="2"/>
  <c r="A13212" i="2"/>
  <c r="A13213" i="2"/>
  <c r="A13214" i="2"/>
  <c r="A13065" i="2"/>
  <c r="A13066" i="2"/>
  <c r="A13067" i="2"/>
  <c r="A13068" i="2"/>
  <c r="A13069" i="2"/>
  <c r="A13070" i="2"/>
  <c r="A13071" i="2"/>
  <c r="A13072" i="2"/>
  <c r="A13073" i="2"/>
  <c r="A13074" i="2"/>
  <c r="A13075" i="2"/>
  <c r="A13076" i="2"/>
  <c r="A13077" i="2"/>
  <c r="A13078" i="2"/>
  <c r="A11579" i="2" l="1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  <c r="A12539" i="2"/>
  <c r="A12540" i="2"/>
  <c r="A12541" i="2"/>
  <c r="A12542" i="2"/>
  <c r="A12543" i="2"/>
  <c r="A12544" i="2"/>
  <c r="A12545" i="2"/>
  <c r="A12546" i="2"/>
  <c r="A12547" i="2"/>
  <c r="A12548" i="2"/>
  <c r="A12549" i="2"/>
  <c r="A12550" i="2"/>
  <c r="A12551" i="2"/>
  <c r="A12552" i="2"/>
  <c r="A12553" i="2"/>
  <c r="A12554" i="2"/>
  <c r="A12555" i="2"/>
  <c r="A12556" i="2"/>
  <c r="A12557" i="2"/>
  <c r="A12558" i="2"/>
  <c r="A12559" i="2"/>
  <c r="A12560" i="2"/>
  <c r="A12561" i="2"/>
  <c r="A12562" i="2"/>
  <c r="A12563" i="2"/>
  <c r="A12564" i="2"/>
  <c r="A12565" i="2"/>
  <c r="A12566" i="2"/>
  <c r="A12567" i="2"/>
  <c r="A12568" i="2"/>
  <c r="A12569" i="2"/>
  <c r="A12570" i="2"/>
  <c r="A12571" i="2"/>
  <c r="A12572" i="2"/>
  <c r="A12573" i="2"/>
  <c r="A12574" i="2"/>
  <c r="A12575" i="2"/>
  <c r="A12576" i="2"/>
  <c r="A12577" i="2"/>
  <c r="A12578" i="2"/>
  <c r="A12579" i="2"/>
  <c r="A12580" i="2"/>
  <c r="A12581" i="2"/>
  <c r="A12582" i="2"/>
  <c r="A12583" i="2"/>
  <c r="A12584" i="2"/>
  <c r="A12585" i="2"/>
  <c r="A12586" i="2"/>
  <c r="A12587" i="2"/>
  <c r="A12588" i="2"/>
  <c r="A12589" i="2"/>
  <c r="A12590" i="2"/>
  <c r="A12591" i="2"/>
  <c r="A12592" i="2"/>
  <c r="A12593" i="2"/>
  <c r="A12594" i="2"/>
  <c r="A12595" i="2"/>
  <c r="A12596" i="2"/>
  <c r="A12597" i="2"/>
  <c r="A12598" i="2"/>
  <c r="A12599" i="2"/>
  <c r="A12600" i="2"/>
  <c r="A12601" i="2"/>
  <c r="A12602" i="2"/>
  <c r="A12603" i="2"/>
  <c r="A12604" i="2"/>
  <c r="A12605" i="2"/>
  <c r="A12606" i="2"/>
  <c r="A12607" i="2"/>
  <c r="A12608" i="2"/>
  <c r="A12609" i="2"/>
  <c r="A12610" i="2"/>
  <c r="A12611" i="2"/>
  <c r="A12612" i="2"/>
  <c r="A12613" i="2"/>
  <c r="A12614" i="2"/>
  <c r="A12615" i="2"/>
  <c r="A12616" i="2"/>
  <c r="A12617" i="2"/>
  <c r="A12618" i="2"/>
  <c r="A12619" i="2"/>
  <c r="A12620" i="2"/>
  <c r="A12621" i="2"/>
  <c r="A12622" i="2"/>
  <c r="A12623" i="2"/>
  <c r="A12624" i="2"/>
  <c r="A12625" i="2"/>
  <c r="A12626" i="2"/>
  <c r="A12627" i="2"/>
  <c r="A12628" i="2"/>
  <c r="A12629" i="2"/>
  <c r="A12630" i="2"/>
  <c r="A12631" i="2"/>
  <c r="A12632" i="2"/>
  <c r="A12633" i="2"/>
  <c r="A12634" i="2"/>
  <c r="A12635" i="2"/>
  <c r="A12636" i="2"/>
  <c r="A12637" i="2"/>
  <c r="A12638" i="2"/>
  <c r="A12639" i="2"/>
  <c r="A12640" i="2"/>
  <c r="A12641" i="2"/>
  <c r="A12642" i="2"/>
  <c r="A12643" i="2"/>
  <c r="A12644" i="2"/>
  <c r="A12645" i="2"/>
  <c r="A12646" i="2"/>
  <c r="A12647" i="2"/>
  <c r="A12648" i="2"/>
  <c r="A12649" i="2"/>
  <c r="A12650" i="2"/>
  <c r="A12651" i="2"/>
  <c r="A12652" i="2"/>
  <c r="A12653" i="2"/>
  <c r="A12654" i="2"/>
  <c r="A12655" i="2"/>
  <c r="A12656" i="2"/>
  <c r="A12657" i="2"/>
  <c r="A12658" i="2"/>
  <c r="A12659" i="2"/>
  <c r="A12660" i="2"/>
  <c r="A12661" i="2"/>
  <c r="A12662" i="2"/>
  <c r="A12663" i="2"/>
  <c r="A12664" i="2"/>
  <c r="A12665" i="2"/>
  <c r="A12666" i="2"/>
  <c r="A12667" i="2"/>
  <c r="A12668" i="2"/>
  <c r="A12669" i="2"/>
  <c r="A12670" i="2"/>
  <c r="A12671" i="2"/>
  <c r="A12672" i="2"/>
  <c r="A12673" i="2"/>
  <c r="A12674" i="2"/>
  <c r="A12675" i="2"/>
  <c r="A12676" i="2"/>
  <c r="A12677" i="2"/>
  <c r="A12678" i="2"/>
  <c r="A12679" i="2"/>
  <c r="A12680" i="2"/>
  <c r="A12681" i="2"/>
  <c r="A12682" i="2"/>
  <c r="A12683" i="2"/>
  <c r="A12684" i="2"/>
  <c r="A12685" i="2"/>
  <c r="A12686" i="2"/>
  <c r="A12687" i="2"/>
  <c r="A12688" i="2"/>
  <c r="A12689" i="2"/>
  <c r="A12690" i="2"/>
  <c r="A12691" i="2"/>
  <c r="A12692" i="2"/>
  <c r="A12693" i="2"/>
  <c r="A12694" i="2"/>
  <c r="A12695" i="2"/>
  <c r="A12696" i="2"/>
  <c r="A12697" i="2"/>
  <c r="A12698" i="2"/>
  <c r="A12699" i="2"/>
  <c r="A12700" i="2"/>
  <c r="A12701" i="2"/>
  <c r="A12702" i="2"/>
  <c r="A12703" i="2"/>
  <c r="A12704" i="2"/>
  <c r="A12705" i="2"/>
  <c r="A12706" i="2"/>
  <c r="A12707" i="2"/>
  <c r="A12708" i="2"/>
  <c r="A12709" i="2"/>
  <c r="A12710" i="2"/>
  <c r="A12711" i="2"/>
  <c r="A12712" i="2"/>
  <c r="A12713" i="2"/>
  <c r="A12714" i="2"/>
  <c r="A12715" i="2"/>
  <c r="A12716" i="2"/>
  <c r="A12717" i="2"/>
  <c r="A12718" i="2"/>
  <c r="A12719" i="2"/>
  <c r="A12720" i="2"/>
  <c r="A12721" i="2"/>
  <c r="A12722" i="2"/>
  <c r="A12723" i="2"/>
  <c r="A12724" i="2"/>
  <c r="A12725" i="2"/>
  <c r="A12726" i="2"/>
  <c r="A12727" i="2"/>
  <c r="A12728" i="2"/>
  <c r="A12729" i="2"/>
  <c r="A12730" i="2"/>
  <c r="A12731" i="2"/>
  <c r="A12732" i="2"/>
  <c r="A12733" i="2"/>
  <c r="A12734" i="2"/>
  <c r="A12735" i="2"/>
  <c r="A12736" i="2"/>
  <c r="A12737" i="2"/>
  <c r="A12738" i="2"/>
  <c r="A12739" i="2"/>
  <c r="A12740" i="2"/>
  <c r="A12741" i="2"/>
  <c r="A12742" i="2"/>
  <c r="A12743" i="2"/>
  <c r="A12744" i="2"/>
  <c r="A12745" i="2"/>
  <c r="A12746" i="2"/>
  <c r="A12747" i="2"/>
  <c r="A12748" i="2"/>
  <c r="A12749" i="2"/>
  <c r="A12750" i="2"/>
  <c r="A12751" i="2"/>
  <c r="A12752" i="2"/>
  <c r="A12753" i="2"/>
  <c r="A12754" i="2"/>
  <c r="A12755" i="2"/>
  <c r="A12756" i="2"/>
  <c r="A12757" i="2"/>
  <c r="A12758" i="2"/>
  <c r="A12759" i="2"/>
  <c r="A12760" i="2"/>
  <c r="A12761" i="2"/>
  <c r="A12762" i="2"/>
  <c r="A12763" i="2"/>
  <c r="A12764" i="2"/>
  <c r="A12765" i="2"/>
  <c r="A12766" i="2"/>
  <c r="A12767" i="2"/>
  <c r="A12768" i="2"/>
  <c r="A12769" i="2"/>
  <c r="A12770" i="2"/>
  <c r="A12771" i="2"/>
  <c r="A12772" i="2"/>
  <c r="A12773" i="2"/>
  <c r="A12774" i="2"/>
  <c r="A12775" i="2"/>
  <c r="A12776" i="2"/>
  <c r="A12777" i="2"/>
  <c r="A12778" i="2"/>
  <c r="A12779" i="2"/>
  <c r="A12780" i="2"/>
  <c r="A12781" i="2"/>
  <c r="A12782" i="2"/>
  <c r="A12783" i="2"/>
  <c r="A12784" i="2"/>
  <c r="A12785" i="2"/>
  <c r="A12786" i="2"/>
  <c r="A12787" i="2"/>
  <c r="A12788" i="2"/>
  <c r="A12789" i="2"/>
  <c r="A12790" i="2"/>
  <c r="A12791" i="2"/>
  <c r="A12792" i="2"/>
  <c r="A12793" i="2"/>
  <c r="A12794" i="2"/>
  <c r="A12795" i="2"/>
  <c r="A12796" i="2"/>
  <c r="A12797" i="2"/>
  <c r="A12798" i="2"/>
  <c r="A12799" i="2"/>
  <c r="A12800" i="2"/>
  <c r="A12801" i="2"/>
  <c r="A12802" i="2"/>
  <c r="A12803" i="2"/>
  <c r="A12804" i="2"/>
  <c r="A12805" i="2"/>
  <c r="A12806" i="2"/>
  <c r="A12807" i="2"/>
  <c r="A12808" i="2"/>
  <c r="A12809" i="2"/>
  <c r="A12810" i="2"/>
  <c r="A12811" i="2"/>
  <c r="A12812" i="2"/>
  <c r="A12813" i="2"/>
  <c r="A12814" i="2"/>
  <c r="A12815" i="2"/>
  <c r="A12816" i="2"/>
  <c r="A12817" i="2"/>
  <c r="A12818" i="2"/>
  <c r="A12819" i="2"/>
  <c r="A12820" i="2"/>
  <c r="A12821" i="2"/>
  <c r="A12822" i="2"/>
  <c r="A12823" i="2"/>
  <c r="A12824" i="2"/>
  <c r="A12825" i="2"/>
  <c r="A12826" i="2"/>
  <c r="A12827" i="2"/>
  <c r="A12828" i="2"/>
  <c r="A12829" i="2"/>
  <c r="A12830" i="2"/>
  <c r="A12831" i="2"/>
  <c r="A12832" i="2"/>
  <c r="A12833" i="2"/>
  <c r="A12834" i="2"/>
  <c r="A12835" i="2"/>
  <c r="A12836" i="2"/>
  <c r="A12837" i="2"/>
  <c r="A12838" i="2"/>
  <c r="A12839" i="2"/>
  <c r="A12840" i="2"/>
  <c r="A12841" i="2"/>
  <c r="A12842" i="2"/>
  <c r="A12843" i="2"/>
  <c r="A12844" i="2"/>
  <c r="A12845" i="2"/>
  <c r="A12846" i="2"/>
  <c r="A12847" i="2"/>
  <c r="A12848" i="2"/>
  <c r="A12849" i="2"/>
  <c r="A12850" i="2"/>
  <c r="A12851" i="2"/>
  <c r="A12852" i="2"/>
  <c r="A12853" i="2"/>
  <c r="A12854" i="2"/>
  <c r="A12855" i="2"/>
  <c r="A12856" i="2"/>
  <c r="A12857" i="2"/>
  <c r="A12858" i="2"/>
  <c r="A12859" i="2"/>
  <c r="A12860" i="2"/>
  <c r="A12861" i="2"/>
  <c r="A12862" i="2"/>
  <c r="A12863" i="2"/>
  <c r="A12864" i="2"/>
  <c r="A12865" i="2"/>
  <c r="A12866" i="2"/>
  <c r="A12867" i="2"/>
  <c r="A12868" i="2"/>
  <c r="A12869" i="2"/>
  <c r="A12870" i="2"/>
  <c r="A12871" i="2"/>
  <c r="A12872" i="2"/>
  <c r="A12873" i="2"/>
  <c r="A12874" i="2"/>
  <c r="A12875" i="2"/>
  <c r="A12876" i="2"/>
  <c r="A12877" i="2"/>
  <c r="A12878" i="2"/>
  <c r="A12879" i="2"/>
  <c r="A12880" i="2"/>
  <c r="A12881" i="2"/>
  <c r="A12882" i="2"/>
  <c r="A12883" i="2"/>
  <c r="A12884" i="2"/>
  <c r="A12885" i="2"/>
  <c r="A12886" i="2"/>
  <c r="A12887" i="2"/>
  <c r="A12888" i="2"/>
  <c r="A12889" i="2"/>
  <c r="A12890" i="2"/>
  <c r="A12891" i="2"/>
  <c r="A12892" i="2"/>
  <c r="A12893" i="2"/>
  <c r="A12894" i="2"/>
  <c r="A12895" i="2"/>
  <c r="A12896" i="2"/>
  <c r="A12897" i="2"/>
  <c r="A12898" i="2"/>
  <c r="A12899" i="2"/>
  <c r="A12900" i="2"/>
  <c r="A12901" i="2"/>
  <c r="A12902" i="2"/>
  <c r="A12903" i="2"/>
  <c r="A12904" i="2"/>
  <c r="A12905" i="2"/>
  <c r="A12906" i="2"/>
  <c r="A12907" i="2"/>
  <c r="A12908" i="2"/>
  <c r="A12909" i="2"/>
  <c r="A12910" i="2"/>
  <c r="A12911" i="2"/>
  <c r="A12912" i="2"/>
  <c r="A12913" i="2"/>
  <c r="A12914" i="2"/>
  <c r="A12915" i="2"/>
  <c r="A12916" i="2"/>
  <c r="A12917" i="2"/>
  <c r="A12918" i="2"/>
  <c r="A12919" i="2"/>
  <c r="A12920" i="2"/>
  <c r="A12921" i="2"/>
  <c r="A12922" i="2"/>
  <c r="A12923" i="2"/>
  <c r="A12924" i="2"/>
  <c r="A12925" i="2"/>
  <c r="A12926" i="2"/>
  <c r="A12927" i="2"/>
  <c r="A12928" i="2"/>
  <c r="A12929" i="2"/>
  <c r="A12930" i="2"/>
  <c r="A12931" i="2"/>
  <c r="A12932" i="2"/>
  <c r="A12933" i="2"/>
  <c r="A12934" i="2"/>
  <c r="A12935" i="2"/>
  <c r="A12936" i="2"/>
  <c r="A12937" i="2"/>
  <c r="A12938" i="2"/>
  <c r="A12939" i="2"/>
  <c r="A12940" i="2"/>
  <c r="A12941" i="2"/>
  <c r="A12942" i="2"/>
  <c r="A12943" i="2"/>
  <c r="A12944" i="2"/>
  <c r="A12945" i="2"/>
  <c r="A12946" i="2"/>
  <c r="A12947" i="2"/>
  <c r="A12948" i="2"/>
  <c r="A12949" i="2"/>
  <c r="A12950" i="2"/>
  <c r="A12951" i="2"/>
  <c r="A12952" i="2"/>
  <c r="A12953" i="2"/>
  <c r="A12954" i="2"/>
  <c r="A12955" i="2"/>
  <c r="A12956" i="2"/>
  <c r="A12957" i="2"/>
  <c r="A12958" i="2"/>
  <c r="A12959" i="2"/>
  <c r="A12960" i="2"/>
  <c r="A12961" i="2"/>
  <c r="A12962" i="2"/>
  <c r="A12963" i="2"/>
  <c r="A12964" i="2"/>
  <c r="A12965" i="2"/>
  <c r="A12966" i="2"/>
  <c r="A12967" i="2"/>
  <c r="A12968" i="2"/>
  <c r="A12969" i="2"/>
  <c r="A12970" i="2"/>
  <c r="A12971" i="2"/>
  <c r="A12972" i="2"/>
  <c r="A12973" i="2"/>
  <c r="A12974" i="2"/>
  <c r="A12975" i="2"/>
  <c r="A12976" i="2"/>
  <c r="A12977" i="2"/>
  <c r="A12978" i="2"/>
  <c r="A12979" i="2"/>
  <c r="A12980" i="2"/>
  <c r="A12981" i="2"/>
  <c r="A12982" i="2"/>
  <c r="A12983" i="2"/>
  <c r="A12984" i="2"/>
  <c r="A12985" i="2"/>
  <c r="A12986" i="2"/>
  <c r="A12987" i="2"/>
  <c r="A12988" i="2"/>
  <c r="A12989" i="2"/>
  <c r="A12990" i="2"/>
  <c r="A12991" i="2"/>
  <c r="A12992" i="2"/>
  <c r="A12993" i="2"/>
  <c r="A12994" i="2"/>
  <c r="A12995" i="2"/>
  <c r="A12996" i="2"/>
  <c r="A12997" i="2"/>
  <c r="A12998" i="2"/>
  <c r="A12999" i="2"/>
  <c r="A13000" i="2"/>
  <c r="A13001" i="2"/>
  <c r="A13002" i="2"/>
  <c r="A13003" i="2"/>
  <c r="A13004" i="2"/>
  <c r="A13005" i="2"/>
  <c r="A13006" i="2"/>
  <c r="A13007" i="2"/>
  <c r="A13008" i="2"/>
  <c r="A13009" i="2"/>
  <c r="A13010" i="2"/>
  <c r="A13011" i="2"/>
  <c r="A13012" i="2"/>
  <c r="A13013" i="2"/>
  <c r="A13014" i="2"/>
  <c r="A13015" i="2"/>
  <c r="A13016" i="2"/>
  <c r="A13017" i="2"/>
  <c r="A13018" i="2"/>
  <c r="A13019" i="2"/>
  <c r="A13020" i="2"/>
  <c r="A13021" i="2"/>
  <c r="A13022" i="2"/>
  <c r="A13023" i="2"/>
  <c r="A13024" i="2"/>
  <c r="A13025" i="2"/>
  <c r="A13026" i="2"/>
  <c r="A13027" i="2"/>
  <c r="A13028" i="2"/>
  <c r="A13029" i="2"/>
  <c r="A13030" i="2"/>
  <c r="A13031" i="2"/>
  <c r="A13032" i="2"/>
  <c r="A13033" i="2"/>
  <c r="A13034" i="2"/>
  <c r="A13035" i="2"/>
  <c r="A13036" i="2"/>
  <c r="A13037" i="2"/>
  <c r="A13038" i="2"/>
  <c r="A13039" i="2"/>
  <c r="A13040" i="2"/>
  <c r="A13041" i="2"/>
  <c r="A13042" i="2"/>
  <c r="A13043" i="2"/>
  <c r="A13044" i="2"/>
  <c r="A13045" i="2"/>
  <c r="A13046" i="2"/>
  <c r="A13047" i="2"/>
  <c r="A13048" i="2"/>
  <c r="A13049" i="2"/>
  <c r="A13050" i="2"/>
  <c r="A13051" i="2"/>
  <c r="A13052" i="2"/>
  <c r="A13053" i="2"/>
  <c r="A13054" i="2"/>
  <c r="A13055" i="2"/>
  <c r="A13056" i="2"/>
  <c r="A13057" i="2"/>
  <c r="A13058" i="2"/>
  <c r="A13059" i="2"/>
  <c r="A13060" i="2"/>
  <c r="A13061" i="2"/>
  <c r="A13062" i="2"/>
  <c r="A13063" i="2"/>
  <c r="A13064" i="2"/>
  <c r="A1381" i="9" l="1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60" i="9"/>
  <c r="A1361" i="9"/>
  <c r="A1362" i="9"/>
  <c r="A1363" i="9"/>
  <c r="A1364" i="9"/>
  <c r="A1365" i="9"/>
  <c r="A1366" i="9"/>
  <c r="A1354" i="9"/>
  <c r="A1355" i="9"/>
  <c r="A1356" i="9"/>
  <c r="A1357" i="9"/>
  <c r="A1358" i="9"/>
  <c r="A1359" i="9"/>
  <c r="C12804" i="2" l="1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91" i="2"/>
  <c r="C12790" i="2"/>
  <c r="C12789" i="2"/>
  <c r="C12788" i="2"/>
  <c r="C12787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7" i="2"/>
  <c r="C12756" i="2"/>
  <c r="C12755" i="2"/>
  <c r="C12754" i="2"/>
  <c r="C12753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5" i="2"/>
  <c r="C12654" i="2"/>
  <c r="C12653" i="2"/>
  <c r="C12652" i="2"/>
  <c r="C12651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21" i="2"/>
  <c r="C12620" i="2"/>
  <c r="C12619" i="2"/>
  <c r="C12618" i="2"/>
  <c r="C12617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12590" i="2"/>
  <c r="C12589" i="2"/>
  <c r="C12588" i="2"/>
  <c r="C12587" i="2"/>
  <c r="C12586" i="2"/>
  <c r="C12585" i="2"/>
  <c r="C12584" i="2"/>
  <c r="C12583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9" i="2"/>
  <c r="C12518" i="2"/>
  <c r="C12517" i="2"/>
  <c r="C12516" i="2"/>
  <c r="C12515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5" i="2"/>
  <c r="C12484" i="2"/>
  <c r="C12483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51" i="2"/>
  <c r="C12450" i="2"/>
  <c r="C12449" i="2"/>
  <c r="C12448" i="2"/>
  <c r="C12447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80" i="2"/>
  <c r="C12379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9" i="2"/>
  <c r="C12348" i="2"/>
  <c r="C12347" i="2"/>
  <c r="C12346" i="2"/>
  <c r="C12345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81" i="2"/>
  <c r="C12280" i="2"/>
  <c r="C12279" i="2"/>
  <c r="C12278" i="2"/>
  <c r="C12277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13" i="2"/>
  <c r="C12212" i="2"/>
  <c r="C12211" i="2"/>
  <c r="C12210" i="2"/>
  <c r="C12209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5" i="2"/>
  <c r="C12144" i="2"/>
  <c r="C12143" i="2"/>
  <c r="C12142" i="2"/>
  <c r="C12141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7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5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6" i="2"/>
  <c r="C11835" i="2"/>
  <c r="C11834" i="2"/>
  <c r="C11833" i="2"/>
  <c r="C11832" i="2"/>
  <c r="C11831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6" i="2"/>
  <c r="C11765" i="2"/>
  <c r="C11764" i="2"/>
  <c r="C11763" i="2"/>
  <c r="C11762" i="2"/>
  <c r="C11761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31" i="2"/>
  <c r="C11730" i="2"/>
  <c r="C11729" i="2"/>
  <c r="C11728" i="2"/>
  <c r="C11727" i="2"/>
  <c r="C11726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A1367" i="9" l="1"/>
  <c r="A1347" i="9" l="1"/>
  <c r="A1348" i="9"/>
  <c r="A1349" i="9"/>
  <c r="A1350" i="9"/>
  <c r="A1351" i="9"/>
  <c r="A1352" i="9"/>
  <c r="A1353" i="9"/>
  <c r="A11475" i="2" l="1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335" i="9" l="1"/>
  <c r="A1336" i="9"/>
  <c r="A1337" i="9"/>
  <c r="A1338" i="9"/>
  <c r="A1339" i="9"/>
  <c r="A1340" i="9"/>
  <c r="A1341" i="9"/>
  <c r="A1342" i="9"/>
  <c r="A1343" i="9"/>
  <c r="A1344" i="9"/>
  <c r="A1345" i="9"/>
  <c r="A1346" i="9"/>
  <c r="A11345" i="2" l="1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323" i="9" l="1"/>
  <c r="A1324" i="9"/>
  <c r="A1325" i="9"/>
  <c r="A1326" i="9"/>
  <c r="A1327" i="9"/>
  <c r="A1328" i="9"/>
  <c r="A1329" i="9"/>
  <c r="A1330" i="9"/>
  <c r="A1331" i="9"/>
  <c r="A1332" i="9"/>
  <c r="A1333" i="9"/>
  <c r="A1334" i="9"/>
  <c r="B6" i="16" l="1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311" i="9" l="1"/>
  <c r="A1312" i="9"/>
  <c r="A1313" i="9"/>
  <c r="A1314" i="9"/>
  <c r="A1315" i="9"/>
  <c r="A1316" i="9"/>
  <c r="A1317" i="9"/>
  <c r="A1318" i="9"/>
  <c r="A1319" i="9"/>
  <c r="A1320" i="9"/>
  <c r="A1321" i="9"/>
  <c r="A1322" i="9"/>
  <c r="A11085" i="2" l="1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083" i="2" l="1"/>
  <c r="A1310" i="9" l="1"/>
  <c r="A1309" i="9"/>
  <c r="A1308" i="9"/>
  <c r="A1307" i="9"/>
  <c r="A1306" i="9"/>
  <c r="A1305" i="9"/>
  <c r="A1304" i="9"/>
  <c r="A1303" i="9"/>
  <c r="A1302" i="9"/>
  <c r="A1301" i="9"/>
  <c r="A1300" i="9"/>
  <c r="A1299" i="9"/>
  <c r="A11084" i="2" l="1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287" i="9" l="1"/>
  <c r="A1288" i="9"/>
  <c r="A1289" i="9"/>
  <c r="A1290" i="9"/>
  <c r="A1291" i="9"/>
  <c r="A1292" i="9"/>
  <c r="A1293" i="9"/>
  <c r="A1294" i="9"/>
  <c r="A1295" i="9"/>
  <c r="A1296" i="9"/>
  <c r="A1297" i="9"/>
  <c r="A1298" i="9"/>
  <c r="A10942" i="2" l="1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276" i="9" l="1"/>
  <c r="A1277" i="9"/>
  <c r="A1278" i="9"/>
  <c r="A1279" i="9"/>
  <c r="A1280" i="9"/>
  <c r="A1281" i="9"/>
  <c r="A1282" i="9"/>
  <c r="A1283" i="9"/>
  <c r="A1284" i="9"/>
  <c r="A1285" i="9"/>
  <c r="A1286" i="9"/>
  <c r="A1275" i="9"/>
  <c r="A10812" i="2" l="1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735" i="2"/>
  <c r="BN17" i="2" l="1"/>
  <c r="BN16" i="2"/>
  <c r="BN15" i="2"/>
  <c r="BN14" i="2"/>
  <c r="BN13" i="2"/>
  <c r="BN12" i="2"/>
  <c r="BN11" i="2"/>
  <c r="BN10" i="2"/>
  <c r="BN9" i="2"/>
  <c r="BN8" i="2"/>
  <c r="BN7" i="2"/>
  <c r="BN6" i="2"/>
  <c r="BN5" i="2"/>
  <c r="BN4" i="2"/>
  <c r="BN3" i="2"/>
  <c r="BN2" i="2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DATOS FIAs (2)!$B$170:$AT$185" type="102" refreshedVersion="6" minRefreshableVersion="5">
    <extLst>
      <ext xmlns:x15="http://schemas.microsoft.com/office/spreadsheetml/2010/11/main" uri="{DE250136-89BD-433C-8126-D09CA5730AF9}">
        <x15:connection id="Rango1" autoDelete="1">
          <x15:rangePr sourceName="_xlcn.WorksheetConnection_DATOSFIAs2B170AT1851"/>
        </x15:connection>
      </ext>
    </extLst>
  </connection>
</connections>
</file>

<file path=xl/sharedStrings.xml><?xml version="1.0" encoding="utf-8"?>
<sst xmlns="http://schemas.openxmlformats.org/spreadsheetml/2006/main" count="49871" uniqueCount="174">
  <si>
    <t>ACC</t>
  </si>
  <si>
    <t>BBB</t>
  </si>
  <si>
    <t>BBS</t>
  </si>
  <si>
    <t>BLP</t>
  </si>
  <si>
    <t>BMS</t>
  </si>
  <si>
    <t>BPB</t>
  </si>
  <si>
    <t>BTS</t>
  </si>
  <si>
    <t>CUP</t>
  </si>
  <si>
    <t>DPF</t>
  </si>
  <si>
    <t>LBS</t>
  </si>
  <si>
    <t>LRS</t>
  </si>
  <si>
    <t>PGB</t>
  </si>
  <si>
    <t>VTD</t>
  </si>
  <si>
    <t>Liquidez</t>
  </si>
  <si>
    <t>Otros</t>
  </si>
  <si>
    <t>Acciones</t>
  </si>
  <si>
    <t>Bonos Bancarios Bursátiles</t>
  </si>
  <si>
    <t>Bonos de Largo Plazo</t>
  </si>
  <si>
    <t>Bonos Municipales</t>
  </si>
  <si>
    <t>Bonos Participativos emitidos por Pymes</t>
  </si>
  <si>
    <t>Bonos del Tesoro</t>
  </si>
  <si>
    <t>Cupones</t>
  </si>
  <si>
    <t>Depósitos a Plazo Fijo</t>
  </si>
  <si>
    <t>Letras del BCB</t>
  </si>
  <si>
    <t>Letras del BCB con opción a rescate anticipado</t>
  </si>
  <si>
    <t>Pagarés bursátiles</t>
  </si>
  <si>
    <t>Valores de Titularización</t>
  </si>
  <si>
    <t>Bonos Banco Central de Bolivia</t>
  </si>
  <si>
    <t>Tipo Instrumento</t>
  </si>
  <si>
    <t>Sigla</t>
  </si>
  <si>
    <t>Año</t>
  </si>
  <si>
    <t>Mes</t>
  </si>
  <si>
    <t>Fecha</t>
  </si>
  <si>
    <t>Monto USD</t>
  </si>
  <si>
    <t>Inv Extranjero</t>
  </si>
  <si>
    <t>ANR</t>
  </si>
  <si>
    <t>BCP</t>
  </si>
  <si>
    <t>LTS</t>
  </si>
  <si>
    <t>PGS</t>
  </si>
  <si>
    <t>Acciones no Registradas en Bolsa</t>
  </si>
  <si>
    <t>Bonos a Corto Plazo</t>
  </si>
  <si>
    <t>Letras del Tesoro</t>
  </si>
  <si>
    <t>Pagarés</t>
  </si>
  <si>
    <t>Inv. Extranjero</t>
  </si>
  <si>
    <t>FIA CP BOB</t>
  </si>
  <si>
    <t>FIA CP USD</t>
  </si>
  <si>
    <t>FIA MP BOB</t>
  </si>
  <si>
    <t>FIA MP USD</t>
  </si>
  <si>
    <t>FIA MP UFV</t>
  </si>
  <si>
    <t>FIA LP BOB</t>
  </si>
  <si>
    <t>FIA LP USD</t>
  </si>
  <si>
    <t>TOTAL FIA BOB</t>
  </si>
  <si>
    <t>TOTAL FIA USD</t>
  </si>
  <si>
    <t>TOTAL FIAS</t>
  </si>
  <si>
    <t>FONDOS</t>
  </si>
  <si>
    <t>MONTO USD</t>
  </si>
  <si>
    <t>AUTORIDAD DE SUPERVISIÓN DEL SISTEMA FINANCIERO</t>
  </si>
  <si>
    <t>JEFATURA DE CONTROL DE INVERSIONES</t>
  </si>
  <si>
    <t>Al:</t>
  </si>
  <si>
    <t>FONDOS DE INVERSIÓN ABIERTOS</t>
  </si>
  <si>
    <t>FONDOS DE INVERSIÓN CERRADOS</t>
  </si>
  <si>
    <t>TipoInstrumento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</si>
  <si>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</si>
  <si>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</si>
  <si>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</si>
  <si>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</si>
  <si>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</si>
  <si>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</si>
  <si>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</si>
  <si>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</si>
  <si>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</si>
  <si>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</si>
  <si>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</si>
  <si>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</si>
  <si>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</si>
  <si>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</si>
  <si>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</si>
  <si>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</si>
  <si>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</si>
  <si>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</si>
  <si>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</si>
  <si>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</si>
  <si>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</si>
  <si>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</si>
  <si>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</si>
  <si>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</si>
  <si>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</si>
  <si>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</si>
  <si>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</si>
  <si>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</si>
  <si>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</si>
  <si>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</si>
  <si>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</si>
  <si>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</si>
  <si>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</si>
  <si>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</si>
  <si>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</si>
  <si>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</si>
  <si>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</si>
  <si>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</si>
  <si>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</si>
  <si>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</si>
  <si>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</si>
  <si>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</si>
  <si>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</si>
  <si>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zzInvExtranjero</t>
  </si>
  <si>
    <t>zzLiquidez</t>
  </si>
  <si>
    <t>zzOtros</t>
  </si>
  <si>
    <t>FONDO</t>
  </si>
  <si>
    <t>MONEDA</t>
  </si>
  <si>
    <t>PLAZO</t>
  </si>
  <si>
    <t>FIA_MONEDA</t>
  </si>
  <si>
    <t>FIA_PLAZO_MONEDA</t>
  </si>
  <si>
    <t>BOB</t>
  </si>
  <si>
    <t>CP</t>
  </si>
  <si>
    <t>LP</t>
  </si>
  <si>
    <t>MP</t>
  </si>
  <si>
    <t>USD</t>
  </si>
  <si>
    <t>UFV</t>
  </si>
  <si>
    <t>TOTAL FIA UFV</t>
  </si>
  <si>
    <t>CLASE 1</t>
  </si>
  <si>
    <t>CLASE 2</t>
  </si>
  <si>
    <t>Nombre</t>
  </si>
  <si>
    <t>Sum of MONTO USD</t>
  </si>
  <si>
    <t>Sum of Monto USD</t>
  </si>
  <si>
    <t>Total</t>
  </si>
  <si>
    <t>Etiquetas de fila</t>
  </si>
  <si>
    <t>Total general</t>
  </si>
  <si>
    <t>Etiquetas de columna</t>
  </si>
  <si>
    <t>En Dólares Estadounidenses</t>
  </si>
  <si>
    <t>GIC</t>
  </si>
  <si>
    <t>Total 2021</t>
  </si>
  <si>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</si>
  <si>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</si>
  <si>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</si>
  <si>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</si>
  <si>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</si>
  <si>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</si>
  <si>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</si>
  <si>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</si>
  <si>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</si>
  <si>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</si>
  <si>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</si>
  <si>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CRR</t>
  </si>
  <si>
    <t>GRF</t>
  </si>
  <si>
    <t>Total 2022</t>
  </si>
  <si>
    <t>Febrero</t>
  </si>
  <si>
    <t>Abril</t>
  </si>
  <si>
    <t>mayo</t>
  </si>
  <si>
    <t>junio</t>
  </si>
  <si>
    <t>julio</t>
  </si>
  <si>
    <t>Agosto</t>
  </si>
  <si>
    <t>Sept</t>
  </si>
  <si>
    <t>Noviembre</t>
  </si>
  <si>
    <t>acc</t>
  </si>
  <si>
    <t>EMP</t>
  </si>
  <si>
    <t>TUI</t>
  </si>
  <si>
    <t>Total 2023</t>
  </si>
  <si>
    <t>Acciones no registradas en Bolsa</t>
  </si>
  <si>
    <t>BRS</t>
  </si>
  <si>
    <t>Bonos del BCB con opción a rescate anticipado</t>
  </si>
  <si>
    <t>Inv. sin Oferta Pública</t>
  </si>
  <si>
    <t>BVS</t>
  </si>
  <si>
    <t>CDS</t>
  </si>
  <si>
    <t>Bonos Verdes, Sociales y/o Sostenibles</t>
  </si>
  <si>
    <t>Certificados de Depósito del Banco Central de Bolivia</t>
  </si>
  <si>
    <t>Total 2024</t>
  </si>
  <si>
    <t>Evolutivo Diversificación por Instrumento (*)</t>
  </si>
  <si>
    <t>Fuente: Sistema de Monitoreo</t>
  </si>
  <si>
    <t>(*) Información Preliminar</t>
  </si>
  <si>
    <t>AVZ</t>
  </si>
  <si>
    <t>FMU</t>
  </si>
  <si>
    <t>sept</t>
  </si>
  <si>
    <t>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</si>
</sst>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[$-C0A]d/mmm/yy;@"/>
    <numFmt numFmtId="165" formatCode="#,##0.00_ ;[Red]\-#,##0.00\ 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color indexed="21"/>
      <name val="Arial"/>
      <family val="2"/>
    </font>
    <font>
      <sz val="10"/>
      <name val="Arial"/>
      <family val="2"/>
    </font>
    <font>
      <b/>
      <sz val="14"/>
      <color indexed="56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0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hair">
        <color indexed="64"/>
      </left>
      <right style="hair">
        <color indexed="64"/>
      </right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22" fillId="0" borderId="0" applyFont="0" applyFill="0" applyBorder="0" applyAlignment="0" applyProtection="0"/>
  </cellStyleXfs>
  <cellXfs count="130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2" fillId="0" borderId="0" xfId="0" applyFont="1"/>
    <xf numFmtId="4" fontId="3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0" fontId="6" fillId="0" borderId="0" xfId="0" applyFont="1"/>
    <xf numFmtId="0" fontId="0" fillId="0" borderId="0" xfId="0" applyFill="1" applyBorder="1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right" vertical="center" wrapText="1"/>
    </xf>
    <xf numFmtId="0" fontId="9" fillId="0" borderId="0" xfId="2" applyFont="1" applyFill="1" applyBorder="1" applyAlignment="1">
      <alignment horizontal="right" vertical="center"/>
    </xf>
    <xf numFmtId="4" fontId="9" fillId="0" borderId="0" xfId="2" applyNumberFormat="1" applyFont="1" applyFill="1" applyBorder="1" applyAlignment="1">
      <alignment horizontal="right" vertical="center"/>
    </xf>
    <xf numFmtId="4" fontId="11" fillId="0" borderId="0" xfId="3" applyNumberFormat="1" applyFont="1" applyFill="1" applyBorder="1" applyAlignment="1">
      <alignment horizontal="right" vertical="center"/>
    </xf>
    <xf numFmtId="0" fontId="0" fillId="0" borderId="0" xfId="0" applyFont="1"/>
    <xf numFmtId="14" fontId="0" fillId="0" borderId="0" xfId="0" applyNumberFormat="1" applyFont="1"/>
    <xf numFmtId="0" fontId="12" fillId="0" borderId="1" xfId="1" applyFont="1" applyFill="1" applyBorder="1" applyAlignment="1">
      <alignment wrapText="1"/>
    </xf>
    <xf numFmtId="4" fontId="12" fillId="0" borderId="1" xfId="2" applyNumberFormat="1" applyFont="1" applyFill="1" applyBorder="1" applyAlignment="1">
      <alignment horizontal="left" wrapText="1"/>
    </xf>
    <xf numFmtId="0" fontId="0" fillId="4" borderId="0" xfId="0" applyFill="1"/>
    <xf numFmtId="4" fontId="0" fillId="0" borderId="0" xfId="0" applyNumberFormat="1"/>
    <xf numFmtId="0" fontId="5" fillId="5" borderId="2" xfId="2" applyFont="1" applyFill="1" applyBorder="1" applyAlignment="1">
      <alignment horizontal="center" vertical="center"/>
    </xf>
    <xf numFmtId="0" fontId="5" fillId="4" borderId="2" xfId="2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4" fontId="1" fillId="6" borderId="2" xfId="2" applyNumberFormat="1" applyFont="1" applyFill="1" applyBorder="1" applyAlignment="1">
      <alignment vertical="center" wrapText="1"/>
    </xf>
    <xf numFmtId="4" fontId="1" fillId="6" borderId="2" xfId="2" applyNumberFormat="1" applyFont="1" applyFill="1" applyBorder="1" applyAlignment="1">
      <alignment vertical="center"/>
    </xf>
    <xf numFmtId="0" fontId="0" fillId="6" borderId="0" xfId="0" applyFill="1"/>
    <xf numFmtId="0" fontId="0" fillId="0" borderId="3" xfId="0" applyBorder="1"/>
    <xf numFmtId="0" fontId="0" fillId="0" borderId="3" xfId="0" applyFont="1" applyBorder="1"/>
    <xf numFmtId="0" fontId="13" fillId="9" borderId="0" xfId="0" applyFont="1" applyFill="1" applyAlignment="1">
      <alignment vertical="center"/>
    </xf>
    <xf numFmtId="0" fontId="15" fillId="8" borderId="2" xfId="2" applyFont="1" applyFill="1" applyBorder="1" applyAlignment="1">
      <alignment horizontal="center" vertical="center"/>
    </xf>
    <xf numFmtId="0" fontId="5" fillId="6" borderId="2" xfId="2" applyFont="1" applyFill="1" applyBorder="1" applyAlignment="1">
      <alignment horizontal="center" vertical="center"/>
    </xf>
    <xf numFmtId="0" fontId="14" fillId="11" borderId="10" xfId="2" applyFont="1" applyFill="1" applyBorder="1" applyAlignment="1">
      <alignment horizontal="left" vertical="center"/>
    </xf>
    <xf numFmtId="4" fontId="13" fillId="11" borderId="11" xfId="0" applyNumberFormat="1" applyFont="1" applyFill="1" applyBorder="1"/>
    <xf numFmtId="4" fontId="0" fillId="7" borderId="5" xfId="0" applyNumberFormat="1" applyFill="1" applyBorder="1"/>
    <xf numFmtId="4" fontId="0" fillId="7" borderId="6" xfId="0" applyNumberFormat="1" applyFill="1" applyBorder="1"/>
    <xf numFmtId="4" fontId="0" fillId="7" borderId="8" xfId="0" applyNumberFormat="1" applyFill="1" applyBorder="1"/>
    <xf numFmtId="4" fontId="0" fillId="7" borderId="9" xfId="0" applyNumberFormat="1" applyFill="1" applyBorder="1"/>
    <xf numFmtId="0" fontId="5" fillId="12" borderId="4" xfId="2" applyFont="1" applyFill="1" applyBorder="1" applyAlignment="1">
      <alignment horizontal="left" vertical="center"/>
    </xf>
    <xf numFmtId="0" fontId="5" fillId="12" borderId="7" xfId="2" applyFont="1" applyFill="1" applyBorder="1" applyAlignment="1">
      <alignment horizontal="left" vertical="center"/>
    </xf>
    <xf numFmtId="0" fontId="7" fillId="10" borderId="3" xfId="0" applyFont="1" applyFill="1" applyBorder="1"/>
    <xf numFmtId="4" fontId="13" fillId="9" borderId="0" xfId="0" applyNumberFormat="1" applyFont="1" applyFill="1" applyAlignment="1">
      <alignment vertical="center"/>
    </xf>
    <xf numFmtId="0" fontId="0" fillId="7" borderId="0" xfId="0" applyFont="1" applyFill="1"/>
    <xf numFmtId="0" fontId="0" fillId="7" borderId="0" xfId="0" applyFill="1"/>
    <xf numFmtId="14" fontId="0" fillId="7" borderId="0" xfId="0" applyNumberFormat="1" applyFont="1" applyFill="1"/>
    <xf numFmtId="4" fontId="1" fillId="7" borderId="12" xfId="2" applyNumberFormat="1" applyFont="1" applyFill="1" applyBorder="1" applyAlignment="1">
      <alignment horizontal="right" vertical="center" wrapText="1"/>
    </xf>
    <xf numFmtId="4" fontId="1" fillId="7" borderId="13" xfId="2" applyNumberFormat="1" applyFont="1" applyFill="1" applyBorder="1" applyAlignment="1">
      <alignment horizontal="right" vertical="center" wrapText="1"/>
    </xf>
    <xf numFmtId="4" fontId="1" fillId="7" borderId="14" xfId="2" applyNumberFormat="1" applyFont="1" applyFill="1" applyBorder="1" applyAlignment="1">
      <alignment horizontal="right" vertical="center" wrapText="1"/>
    </xf>
    <xf numFmtId="0" fontId="1" fillId="7" borderId="1" xfId="1" applyFont="1" applyFill="1" applyBorder="1" applyAlignment="1">
      <alignment wrapText="1"/>
    </xf>
    <xf numFmtId="4" fontId="0" fillId="0" borderId="0" xfId="0" applyNumberFormat="1" applyFont="1"/>
    <xf numFmtId="4" fontId="12" fillId="0" borderId="1" xfId="2" applyNumberFormat="1" applyFont="1" applyFill="1" applyBorder="1" applyAlignment="1">
      <alignment horizontal="right" wrapText="1"/>
    </xf>
    <xf numFmtId="4" fontId="0" fillId="7" borderId="0" xfId="0" applyNumberFormat="1" applyFont="1" applyFill="1"/>
    <xf numFmtId="0" fontId="0" fillId="13" borderId="0" xfId="0" applyFont="1" applyFill="1"/>
    <xf numFmtId="14" fontId="0" fillId="13" borderId="0" xfId="0" applyNumberFormat="1" applyFont="1" applyFill="1"/>
    <xf numFmtId="0" fontId="0" fillId="13" borderId="0" xfId="0" applyFill="1" applyAlignment="1">
      <alignment horizontal="left"/>
    </xf>
    <xf numFmtId="0" fontId="1" fillId="13" borderId="1" xfId="5" applyFont="1" applyFill="1" applyBorder="1" applyAlignment="1">
      <alignment wrapText="1"/>
    </xf>
    <xf numFmtId="0" fontId="16" fillId="14" borderId="0" xfId="2" applyFont="1" applyFill="1" applyBorder="1" applyAlignment="1">
      <alignment horizontal="left" vertical="center"/>
    </xf>
    <xf numFmtId="0" fontId="5" fillId="15" borderId="2" xfId="2" applyFont="1" applyFill="1" applyBorder="1" applyAlignment="1">
      <alignment horizontal="center" vertical="center" wrapText="1"/>
    </xf>
    <xf numFmtId="0" fontId="12" fillId="15" borderId="2" xfId="2" applyFont="1" applyFill="1" applyBorder="1" applyAlignment="1">
      <alignment horizontal="center" vertical="center" wrapText="1"/>
    </xf>
    <xf numFmtId="0" fontId="7" fillId="16" borderId="0" xfId="0" applyFont="1" applyFill="1"/>
    <xf numFmtId="0" fontId="1" fillId="0" borderId="1" xfId="6" applyFont="1" applyFill="1" applyBorder="1" applyAlignment="1">
      <alignment wrapText="1"/>
    </xf>
    <xf numFmtId="4" fontId="1" fillId="0" borderId="1" xfId="6" applyNumberFormat="1" applyFont="1" applyFill="1" applyBorder="1" applyAlignment="1">
      <alignment horizontal="right" wrapText="1"/>
    </xf>
    <xf numFmtId="0" fontId="0" fillId="7" borderId="0" xfId="0" applyFont="1" applyFill="1" applyBorder="1"/>
    <xf numFmtId="4" fontId="17" fillId="7" borderId="8" xfId="0" applyNumberFormat="1" applyFont="1" applyFill="1" applyBorder="1"/>
    <xf numFmtId="0" fontId="1" fillId="0" borderId="1" xfId="7" applyFont="1" applyFill="1" applyBorder="1" applyAlignment="1">
      <alignment wrapText="1"/>
    </xf>
    <xf numFmtId="0" fontId="1" fillId="0" borderId="1" xfId="2" applyFont="1" applyFill="1" applyBorder="1" applyAlignment="1">
      <alignment wrapText="1"/>
    </xf>
    <xf numFmtId="0" fontId="1" fillId="0" borderId="0" xfId="6" applyFont="1" applyFill="1" applyBorder="1" applyAlignment="1">
      <alignment wrapText="1"/>
    </xf>
    <xf numFmtId="4" fontId="1" fillId="0" borderId="1" xfId="7" applyNumberFormat="1" applyFont="1" applyFill="1" applyBorder="1" applyAlignment="1">
      <alignment horizontal="right" wrapText="1"/>
    </xf>
    <xf numFmtId="4" fontId="0" fillId="7" borderId="2" xfId="0" applyNumberFormat="1" applyFill="1" applyBorder="1"/>
    <xf numFmtId="0" fontId="18" fillId="3" borderId="15" xfId="2" applyFont="1" applyFill="1" applyBorder="1" applyAlignment="1">
      <alignment horizontal="center"/>
    </xf>
    <xf numFmtId="15" fontId="18" fillId="0" borderId="1" xfId="2" applyNumberFormat="1" applyFont="1" applyFill="1" applyBorder="1" applyAlignment="1">
      <alignment horizontal="right" wrapText="1"/>
    </xf>
    <xf numFmtId="0" fontId="18" fillId="0" borderId="1" xfId="2" applyFont="1" applyFill="1" applyBorder="1" applyAlignment="1">
      <alignment wrapText="1"/>
    </xf>
    <xf numFmtId="0" fontId="1" fillId="0" borderId="0" xfId="2"/>
    <xf numFmtId="4" fontId="18" fillId="0" borderId="1" xfId="2" applyNumberFormat="1" applyFont="1" applyFill="1" applyBorder="1" applyAlignment="1">
      <alignment horizontal="right" wrapText="1"/>
    </xf>
    <xf numFmtId="0" fontId="0" fillId="0" borderId="0" xfId="0" applyFill="1"/>
    <xf numFmtId="0" fontId="19" fillId="0" borderId="0" xfId="0" applyFont="1"/>
    <xf numFmtId="0" fontId="21" fillId="15" borderId="2" xfId="2" applyFont="1" applyFill="1" applyBorder="1" applyAlignment="1">
      <alignment horizontal="center" vertical="center" wrapText="1"/>
    </xf>
    <xf numFmtId="0" fontId="5" fillId="15" borderId="16" xfId="2" applyFont="1" applyFill="1" applyBorder="1" applyAlignment="1">
      <alignment horizontal="center" vertical="center" wrapText="1"/>
    </xf>
    <xf numFmtId="0" fontId="0" fillId="0" borderId="17" xfId="0" applyFont="1" applyBorder="1"/>
    <xf numFmtId="0" fontId="0" fillId="13" borderId="19" xfId="0" applyFont="1" applyFill="1" applyBorder="1"/>
    <xf numFmtId="0" fontId="0" fillId="0" borderId="21" xfId="0" applyFont="1" applyBorder="1"/>
    <xf numFmtId="0" fontId="0" fillId="13" borderId="0" xfId="0" applyFont="1" applyFill="1" applyBorder="1"/>
    <xf numFmtId="0" fontId="20" fillId="13" borderId="0" xfId="0" applyFont="1" applyFill="1" applyBorder="1"/>
    <xf numFmtId="14" fontId="20" fillId="0" borderId="0" xfId="0" applyNumberFormat="1" applyFont="1" applyBorder="1"/>
    <xf numFmtId="0" fontId="20" fillId="0" borderId="0" xfId="0" applyFont="1" applyBorder="1"/>
    <xf numFmtId="4" fontId="20" fillId="0" borderId="22" xfId="0" applyNumberFormat="1" applyFont="1" applyBorder="1"/>
    <xf numFmtId="0" fontId="0" fillId="0" borderId="23" xfId="0" applyFont="1" applyBorder="1"/>
    <xf numFmtId="0" fontId="21" fillId="15" borderId="24" xfId="2" applyFont="1" applyFill="1" applyBorder="1" applyAlignment="1">
      <alignment horizontal="center" vertical="center" wrapText="1"/>
    </xf>
    <xf numFmtId="0" fontId="20" fillId="13" borderId="25" xfId="0" applyFont="1" applyFill="1" applyBorder="1"/>
    <xf numFmtId="0" fontId="0" fillId="13" borderId="25" xfId="0" applyFont="1" applyFill="1" applyBorder="1"/>
    <xf numFmtId="14" fontId="20" fillId="0" borderId="25" xfId="0" applyNumberFormat="1" applyFont="1" applyBorder="1"/>
    <xf numFmtId="0" fontId="20" fillId="0" borderId="25" xfId="0" applyFont="1" applyBorder="1"/>
    <xf numFmtId="4" fontId="20" fillId="0" borderId="26" xfId="0" applyNumberFormat="1" applyFont="1" applyBorder="1"/>
    <xf numFmtId="14" fontId="20" fillId="0" borderId="19" xfId="0" applyNumberFormat="1" applyFont="1" applyBorder="1"/>
    <xf numFmtId="0" fontId="20" fillId="0" borderId="19" xfId="0" applyFont="1" applyBorder="1"/>
    <xf numFmtId="4" fontId="20" fillId="0" borderId="20" xfId="0" applyNumberFormat="1" applyFont="1" applyBorder="1"/>
    <xf numFmtId="0" fontId="21" fillId="15" borderId="18" xfId="2" applyFont="1" applyFill="1" applyBorder="1" applyAlignment="1">
      <alignment horizontal="center" vertical="center" wrapText="1"/>
    </xf>
    <xf numFmtId="0" fontId="20" fillId="13" borderId="19" xfId="0" applyFont="1" applyFill="1" applyBorder="1"/>
    <xf numFmtId="0" fontId="0" fillId="0" borderId="25" xfId="0" applyFont="1" applyBorder="1"/>
    <xf numFmtId="0" fontId="0" fillId="0" borderId="19" xfId="0" applyFont="1" applyBorder="1"/>
    <xf numFmtId="0" fontId="0" fillId="0" borderId="0" xfId="0" applyFont="1" applyBorder="1"/>
    <xf numFmtId="14" fontId="0" fillId="0" borderId="25" xfId="0" applyNumberFormat="1" applyFont="1" applyBorder="1"/>
    <xf numFmtId="14" fontId="0" fillId="0" borderId="0" xfId="0" applyNumberFormat="1" applyFont="1" applyBorder="1"/>
    <xf numFmtId="4" fontId="17" fillId="0" borderId="19" xfId="0" applyNumberFormat="1" applyFont="1" applyBorder="1"/>
    <xf numFmtId="4" fontId="17" fillId="0" borderId="0" xfId="0" applyNumberFormat="1" applyFont="1" applyBorder="1"/>
    <xf numFmtId="4" fontId="17" fillId="0" borderId="25" xfId="0" applyNumberFormat="1" applyFont="1" applyBorder="1"/>
    <xf numFmtId="14" fontId="0" fillId="0" borderId="19" xfId="0" applyNumberFormat="1" applyFont="1" applyBorder="1"/>
    <xf numFmtId="0" fontId="20" fillId="13" borderId="17" xfId="0" applyFont="1" applyFill="1" applyBorder="1"/>
    <xf numFmtId="0" fontId="20" fillId="13" borderId="21" xfId="0" applyFont="1" applyFill="1" applyBorder="1"/>
    <xf numFmtId="0" fontId="20" fillId="13" borderId="23" xfId="0" applyFont="1" applyFill="1" applyBorder="1"/>
    <xf numFmtId="43" fontId="0" fillId="0" borderId="19" xfId="8" applyFont="1" applyBorder="1"/>
    <xf numFmtId="43" fontId="0" fillId="0" borderId="0" xfId="8" applyFont="1"/>
    <xf numFmtId="165" fontId="7" fillId="0" borderId="0" xfId="8" applyNumberFormat="1" applyFont="1"/>
    <xf numFmtId="165" fontId="0" fillId="0" borderId="0" xfId="8" applyNumberFormat="1" applyFont="1"/>
    <xf numFmtId="165" fontId="0" fillId="13" borderId="0" xfId="8" applyNumberFormat="1" applyFont="1" applyFill="1"/>
    <xf numFmtId="165" fontId="20" fillId="0" borderId="20" xfId="8" applyNumberFormat="1" applyFont="1" applyBorder="1"/>
    <xf numFmtId="165" fontId="20" fillId="0" borderId="22" xfId="8" applyNumberFormat="1" applyFont="1" applyBorder="1"/>
    <xf numFmtId="165" fontId="20" fillId="0" borderId="26" xfId="8" applyNumberFormat="1" applyFont="1" applyBorder="1"/>
    <xf numFmtId="165" fontId="17" fillId="0" borderId="19" xfId="8" applyNumberFormat="1" applyFont="1" applyBorder="1"/>
    <xf numFmtId="165" fontId="17" fillId="0" borderId="0" xfId="8" applyNumberFormat="1" applyFont="1" applyBorder="1"/>
    <xf numFmtId="165" fontId="17" fillId="0" borderId="25" xfId="8" applyNumberFormat="1" applyFont="1" applyBorder="1"/>
    <xf numFmtId="165" fontId="0" fillId="0" borderId="19" xfId="8" applyNumberFormat="1" applyFont="1" applyBorder="1"/>
  </cellXfs>
  <cellStyles count="9">
    <cellStyle name="Millares" xfId="8" builtinId="3"/>
    <cellStyle name="Normal" xfId="0" builtinId="0"/>
    <cellStyle name="Normal 2" xfId="4"/>
    <cellStyle name="Normal 3" xfId="3"/>
    <cellStyle name="Normal_FIC" xfId="7"/>
    <cellStyle name="Normal_Hoja1" xfId="2"/>
    <cellStyle name="Normal_Hoja2" xfId="1"/>
    <cellStyle name="Normal_INST." xfId="5"/>
    <cellStyle name="Normal_INSTRUM" xfId="6"/>
  </cellStyles>
  <dxfs count="0"/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openxmlformats.org/officeDocument/2006/relationships/powerPivotData" Target="model/item.data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[1_4_Fondos_de_Inv._Abiertos_y_Cerrados_(31-07-2025)_Evol._Diver._x_Instrumento.xlsx]TABLA FIAS!PivotTable2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s-BO"/>
              <a:t>DIVERSIFICACIÓN POR INSTRUMENTO</a:t>
            </a:r>
          </a:p>
        </c:rich>
      </c:tx>
      <c:layout/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  <c:marker>
          <c:symbol val="circle"/>
          <c:size val="5"/>
        </c:marker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marker>
          <c:symbol val="circle"/>
          <c:size val="5"/>
        </c:marker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</c:pivotFmts>
    <c:plotArea>
      <c:layout>
        <c:manualLayout>
          <c:layoutTarget val="inner"/>
          <c:xMode val="edge"/>
          <c:yMode val="edge"/>
          <c:x val="9.7702178327078185E-2"/>
          <c:y val="0.12509120514386476"/>
          <c:w val="0.77966427005126937"/>
          <c:h val="0.74528173582027746"/>
        </c:manualLayout>
      </c:layout>
      <c:lineChart>
        <c:grouping val="stacked"/>
        <c:varyColors val="0"/>
        <c:ser>
          <c:idx val="0"/>
          <c:order val="0"/>
          <c:tx>
            <c:strRef>
              <c:f>'TABLA FIAS'!$C$4:$C$5</c:f>
              <c:strCache>
                <c:ptCount val="1"/>
                <c:pt idx="0">
                  <c:v>ACC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FIAS'!$C$6:$C$66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7-4D40-A08B-E28D8183EEFF}"/>
            </c:ext>
          </c:extLst>
        </c:ser>
        <c:ser>
          <c:idx val="1"/>
          <c:order val="1"/>
          <c:tx>
            <c:strRef>
              <c:f>'TABLA FIAS'!$D$4:$D$5</c:f>
              <c:strCache>
                <c:ptCount val="1"/>
                <c:pt idx="0">
                  <c:v>BBB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FIAS'!$D$6:$D$66</c:f>
              <c:numCache>
                <c:formatCode>General</c:formatCode>
                <c:ptCount val="55"/>
                <c:pt idx="0">
                  <c:v>675604.66787091794</c:v>
                </c:pt>
                <c:pt idx="1">
                  <c:v>670842.41095962143</c:v>
                </c:pt>
                <c:pt idx="2">
                  <c:v>672981.62581183668</c:v>
                </c:pt>
                <c:pt idx="3">
                  <c:v>447491.81499218661</c:v>
                </c:pt>
                <c:pt idx="4">
                  <c:v>438298.70248965017</c:v>
                </c:pt>
                <c:pt idx="5">
                  <c:v>439701.87876743445</c:v>
                </c:pt>
                <c:pt idx="6">
                  <c:v>441161.41373906704</c:v>
                </c:pt>
                <c:pt idx="7">
                  <c:v>442631.3</c:v>
                </c:pt>
                <c:pt idx="8">
                  <c:v>444062.08</c:v>
                </c:pt>
                <c:pt idx="9">
                  <c:v>445551.52074489795</c:v>
                </c:pt>
                <c:pt idx="10">
                  <c:v>292315.299412828</c:v>
                </c:pt>
                <c:pt idx="11">
                  <c:v>293282.57060104958</c:v>
                </c:pt>
                <c:pt idx="12">
                  <c:v>294256.74615848396</c:v>
                </c:pt>
                <c:pt idx="13">
                  <c:v>295142.35636781342</c:v>
                </c:pt>
                <c:pt idx="14">
                  <c:v>296128.03347428574</c:v>
                </c:pt>
                <c:pt idx="15">
                  <c:v>297089.55334495631</c:v>
                </c:pt>
                <c:pt idx="16">
                  <c:v>290950.08</c:v>
                </c:pt>
                <c:pt idx="17">
                  <c:v>347720.43008180801</c:v>
                </c:pt>
                <c:pt idx="18">
                  <c:v>292851.26544752187</c:v>
                </c:pt>
                <c:pt idx="19">
                  <c:v>293827.74156653066</c:v>
                </c:pt>
                <c:pt idx="20">
                  <c:v>294777.76109743444</c:v>
                </c:pt>
                <c:pt idx="21">
                  <c:v>295766.88466037903</c:v>
                </c:pt>
                <c:pt idx="22">
                  <c:v>145529.09611279884</c:v>
                </c:pt>
                <c:pt idx="23">
                  <c:v>146011.00633857143</c:v>
                </c:pt>
                <c:pt idx="24">
                  <c:v>146495.21793139944</c:v>
                </c:pt>
                <c:pt idx="25">
                  <c:v>146936.87187271137</c:v>
                </c:pt>
                <c:pt idx="26">
                  <c:v>296183.34000000003</c:v>
                </c:pt>
                <c:pt idx="27">
                  <c:v>147906.44606632655</c:v>
                </c:pt>
                <c:pt idx="28">
                  <c:v>144832.10737183676</c:v>
                </c:pt>
                <c:pt idx="29">
                  <c:v>145295.61432139942</c:v>
                </c:pt>
                <c:pt idx="30">
                  <c:v>145778.67791163267</c:v>
                </c:pt>
                <c:pt idx="31">
                  <c:v>146265.18767819242</c:v>
                </c:pt>
                <c:pt idx="32">
                  <c:v>146737.89675959185</c:v>
                </c:pt>
                <c:pt idx="33">
                  <c:v>147215.20944454812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8A-4DF6-A429-F4C501BB75C6}"/>
            </c:ext>
          </c:extLst>
        </c:ser>
        <c:ser>
          <c:idx val="2"/>
          <c:order val="2"/>
          <c:tx>
            <c:strRef>
              <c:f>'TABLA FIAS'!$E$4:$E$5</c:f>
              <c:strCache>
                <c:ptCount val="1"/>
                <c:pt idx="0">
                  <c:v>BBS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FIAS'!$E$6:$E$66</c:f>
              <c:numCache>
                <c:formatCode>General</c:formatCode>
                <c:ptCount val="55"/>
                <c:pt idx="40">
                  <c:v>3353411.0645481078</c:v>
                </c:pt>
                <c:pt idx="41">
                  <c:v>3988176.4986953363</c:v>
                </c:pt>
                <c:pt idx="42">
                  <c:v>4739021.1613206957</c:v>
                </c:pt>
                <c:pt idx="43">
                  <c:v>8996365.216010619</c:v>
                </c:pt>
                <c:pt idx="44">
                  <c:v>13471758.08</c:v>
                </c:pt>
                <c:pt idx="45">
                  <c:v>15968714.529999999</c:v>
                </c:pt>
                <c:pt idx="46">
                  <c:v>18933973.870000001</c:v>
                </c:pt>
                <c:pt idx="47">
                  <c:v>19076889.199999999</c:v>
                </c:pt>
                <c:pt idx="48">
                  <c:v>20665727.829999998</c:v>
                </c:pt>
                <c:pt idx="49">
                  <c:v>20721742.530000001</c:v>
                </c:pt>
                <c:pt idx="50">
                  <c:v>21839135.98</c:v>
                </c:pt>
                <c:pt idx="51">
                  <c:v>21489338.109999999</c:v>
                </c:pt>
                <c:pt idx="52">
                  <c:v>21759836.359999999</c:v>
                </c:pt>
                <c:pt idx="53">
                  <c:v>22275255.712047983</c:v>
                </c:pt>
                <c:pt idx="54">
                  <c:v>30225964.465256199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8A-4DF6-A429-F4C501BB75C6}"/>
            </c:ext>
          </c:extLst>
        </c:ser>
        <c:ser>
          <c:idx val="3"/>
          <c:order val="3"/>
          <c:tx>
            <c:strRef>
              <c:f>'TABLA FIAS'!$F$4:$F$5</c:f>
              <c:strCache>
                <c:ptCount val="1"/>
                <c:pt idx="0">
                  <c:v>BLP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FIAS'!$F$6:$F$66</c:f>
              <c:numCache>
                <c:formatCode>General</c:formatCode>
                <c:ptCount val="55"/>
                <c:pt idx="0">
                  <c:v>223260.39846785704</c:v>
                </c:pt>
                <c:pt idx="1">
                  <c:v>221357.01148565646</c:v>
                </c:pt>
                <c:pt idx="2">
                  <c:v>219339.04087137018</c:v>
                </c:pt>
                <c:pt idx="3">
                  <c:v>220252.98442460611</c:v>
                </c:pt>
                <c:pt idx="4">
                  <c:v>221205.5596008453</c:v>
                </c:pt>
                <c:pt idx="5">
                  <c:v>222135.5584005542</c:v>
                </c:pt>
                <c:pt idx="6">
                  <c:v>223104.50135171987</c:v>
                </c:pt>
                <c:pt idx="7">
                  <c:v>117934.53</c:v>
                </c:pt>
                <c:pt idx="8">
                  <c:v>115500.28</c:v>
                </c:pt>
                <c:pt idx="9">
                  <c:v>116046.3271530615</c:v>
                </c:pt>
                <c:pt idx="10">
                  <c:v>116586.41311749275</c:v>
                </c:pt>
                <c:pt idx="11">
                  <c:v>11961.760732361516</c:v>
                </c:pt>
                <c:pt idx="12">
                  <c:v>12006.016401690962</c:v>
                </c:pt>
                <c:pt idx="13">
                  <c:v>11761.923921399417</c:v>
                </c:pt>
                <c:pt idx="14">
                  <c:v>11804.817051428572</c:v>
                </c:pt>
                <c:pt idx="15">
                  <c:v>11846.625587580174</c:v>
                </c:pt>
                <c:pt idx="16">
                  <c:v>11890.15</c:v>
                </c:pt>
                <c:pt idx="17">
                  <c:v>11932.548403148689</c:v>
                </c:pt>
                <c:pt idx="18">
                  <c:v>11976.69867877551</c:v>
                </c:pt>
                <c:pt idx="19">
                  <c:v>5890.9154551020401</c:v>
                </c:pt>
                <c:pt idx="20">
                  <c:v>482125.65889206983</c:v>
                </c:pt>
                <c:pt idx="21">
                  <c:v>484586.68226807559</c:v>
                </c:pt>
                <c:pt idx="22">
                  <c:v>486994.83449177846</c:v>
                </c:pt>
                <c:pt idx="23">
                  <c:v>482347.29823346972</c:v>
                </c:pt>
                <c:pt idx="24">
                  <c:v>484808.77380603465</c:v>
                </c:pt>
                <c:pt idx="25">
                  <c:v>486916.54005023284</c:v>
                </c:pt>
                <c:pt idx="26">
                  <c:v>604830</c:v>
                </c:pt>
                <c:pt idx="27">
                  <c:v>484652.6828595922</c:v>
                </c:pt>
                <c:pt idx="28">
                  <c:v>487137.55203221587</c:v>
                </c:pt>
                <c:pt idx="29">
                  <c:v>482408.4022832365</c:v>
                </c:pt>
                <c:pt idx="30">
                  <c:v>484874.60498142906</c:v>
                </c:pt>
                <c:pt idx="31">
                  <c:v>481358.98012419831</c:v>
                </c:pt>
                <c:pt idx="32">
                  <c:v>476603.87859760935</c:v>
                </c:pt>
                <c:pt idx="33">
                  <c:v>478971.91828723036</c:v>
                </c:pt>
                <c:pt idx="34">
                  <c:v>481439.81716744904</c:v>
                </c:pt>
                <c:pt idx="35">
                  <c:v>476760.79722536448</c:v>
                </c:pt>
                <c:pt idx="36">
                  <c:v>479209.67491696798</c:v>
                </c:pt>
                <c:pt idx="37">
                  <c:v>481520.65280087467</c:v>
                </c:pt>
                <c:pt idx="38">
                  <c:v>476841.63160297379</c:v>
                </c:pt>
                <c:pt idx="39">
                  <c:v>479209.67478857149</c:v>
                </c:pt>
                <c:pt idx="40">
                  <c:v>481677.57106639945</c:v>
                </c:pt>
                <c:pt idx="41">
                  <c:v>476917.71505634114</c:v>
                </c:pt>
                <c:pt idx="42">
                  <c:v>479366.59010352776</c:v>
                </c:pt>
                <c:pt idx="43">
                  <c:v>481839.24531795923</c:v>
                </c:pt>
                <c:pt idx="44">
                  <c:v>477074.63</c:v>
                </c:pt>
                <c:pt idx="45">
                  <c:v>479528.26</c:v>
                </c:pt>
                <c:pt idx="46">
                  <c:v>481920.08</c:v>
                </c:pt>
                <c:pt idx="47">
                  <c:v>477236.31</c:v>
                </c:pt>
                <c:pt idx="48">
                  <c:v>479685.18</c:v>
                </c:pt>
                <c:pt idx="49">
                  <c:v>481920.08</c:v>
                </c:pt>
                <c:pt idx="50">
                  <c:v>477236.31</c:v>
                </c:pt>
                <c:pt idx="51">
                  <c:v>479604.35</c:v>
                </c:pt>
                <c:pt idx="52">
                  <c:v>482081.76</c:v>
                </c:pt>
                <c:pt idx="53">
                  <c:v>477312.38607784262</c:v>
                </c:pt>
                <c:pt idx="54">
                  <c:v>479766.01933696802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8A-4DF6-A429-F4C501BB75C6}"/>
            </c:ext>
          </c:extLst>
        </c:ser>
        <c:ser>
          <c:idx val="4"/>
          <c:order val="4"/>
          <c:tx>
            <c:strRef>
              <c:f>'TABLA FIAS'!$G$4:$G$5</c:f>
              <c:strCache>
                <c:ptCount val="1"/>
                <c:pt idx="0">
                  <c:v>BMS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FIAS'!$G$6:$G$66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8A-4DF6-A429-F4C501BB75C6}"/>
            </c:ext>
          </c:extLst>
        </c:ser>
        <c:ser>
          <c:idx val="5"/>
          <c:order val="5"/>
          <c:tx>
            <c:strRef>
              <c:f>'TABLA FIAS'!$H$4:$H$5</c:f>
              <c:strCache>
                <c:ptCount val="1"/>
                <c:pt idx="0">
                  <c:v>BPB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FIAS'!$H$6:$H$66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8A-4DF6-A429-F4C501BB75C6}"/>
            </c:ext>
          </c:extLst>
        </c:ser>
        <c:ser>
          <c:idx val="6"/>
          <c:order val="6"/>
          <c:tx>
            <c:strRef>
              <c:f>'TABLA FIAS'!$I$4:$I$5</c:f>
              <c:strCache>
                <c:ptCount val="1"/>
                <c:pt idx="0">
                  <c:v>BTS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FIAS'!$I$6:$I$66</c:f>
              <c:numCache>
                <c:formatCode>General</c:formatCode>
                <c:ptCount val="55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8A-4DF6-A429-F4C501BB75C6}"/>
            </c:ext>
          </c:extLst>
        </c:ser>
        <c:ser>
          <c:idx val="7"/>
          <c:order val="7"/>
          <c:tx>
            <c:strRef>
              <c:f>'TABLA FIAS'!$J$4:$J$5</c:f>
              <c:strCache>
                <c:ptCount val="1"/>
                <c:pt idx="0">
                  <c:v>CUP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FIAS'!$J$6:$J$66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234496.66719000044</c:v>
                </c:pt>
                <c:pt idx="15">
                  <c:v>2508.3355974927113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500519.67935793067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8A-4DF6-A429-F4C501BB75C6}"/>
            </c:ext>
          </c:extLst>
        </c:ser>
        <c:ser>
          <c:idx val="8"/>
          <c:order val="8"/>
          <c:tx>
            <c:strRef>
              <c:f>'TABLA FIAS'!$K$4:$K$5</c:f>
              <c:strCache>
                <c:ptCount val="1"/>
                <c:pt idx="0">
                  <c:v>DPF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FIAS'!$K$6:$K$66</c:f>
              <c:numCache>
                <c:formatCode>General</c:formatCode>
                <c:ptCount val="55"/>
                <c:pt idx="0">
                  <c:v>9500604.0249403249</c:v>
                </c:pt>
                <c:pt idx="1">
                  <c:v>8861707.2403221224</c:v>
                </c:pt>
                <c:pt idx="2">
                  <c:v>9007801.8587904032</c:v>
                </c:pt>
                <c:pt idx="3">
                  <c:v>8995604.2521239761</c:v>
                </c:pt>
                <c:pt idx="4">
                  <c:v>9019086.7466373909</c:v>
                </c:pt>
                <c:pt idx="5">
                  <c:v>9018654.3160898071</c:v>
                </c:pt>
                <c:pt idx="6">
                  <c:v>7960324.8373094825</c:v>
                </c:pt>
                <c:pt idx="7">
                  <c:v>7979804.9000000004</c:v>
                </c:pt>
                <c:pt idx="8">
                  <c:v>7974786.5899999999</c:v>
                </c:pt>
                <c:pt idx="9">
                  <c:v>7995978.8226489471</c:v>
                </c:pt>
                <c:pt idx="10">
                  <c:v>7976404.5055271033</c:v>
                </c:pt>
                <c:pt idx="11">
                  <c:v>8018267.05140993</c:v>
                </c:pt>
                <c:pt idx="12">
                  <c:v>11196828.800634706</c:v>
                </c:pt>
                <c:pt idx="13">
                  <c:v>9262754.1359326188</c:v>
                </c:pt>
                <c:pt idx="14">
                  <c:v>9955659.5814343225</c:v>
                </c:pt>
                <c:pt idx="15">
                  <c:v>9246376.4865108654</c:v>
                </c:pt>
                <c:pt idx="16">
                  <c:v>9268359.1199999992</c:v>
                </c:pt>
                <c:pt idx="17">
                  <c:v>10342614.509145556</c:v>
                </c:pt>
                <c:pt idx="18">
                  <c:v>10144945.300996475</c:v>
                </c:pt>
                <c:pt idx="19">
                  <c:v>10174408.84715729</c:v>
                </c:pt>
                <c:pt idx="20">
                  <c:v>12858229.330500649</c:v>
                </c:pt>
                <c:pt idx="21">
                  <c:v>12183717.691293605</c:v>
                </c:pt>
                <c:pt idx="22">
                  <c:v>10783832.966207674</c:v>
                </c:pt>
                <c:pt idx="23">
                  <c:v>12141608.537216039</c:v>
                </c:pt>
                <c:pt idx="24">
                  <c:v>11711865.488301156</c:v>
                </c:pt>
                <c:pt idx="25">
                  <c:v>10874710.020117931</c:v>
                </c:pt>
                <c:pt idx="26">
                  <c:v>6264744.7699999996</c:v>
                </c:pt>
                <c:pt idx="27">
                  <c:v>10579746.546733201</c:v>
                </c:pt>
                <c:pt idx="28">
                  <c:v>11689311.305513937</c:v>
                </c:pt>
                <c:pt idx="29">
                  <c:v>11528830.752732821</c:v>
                </c:pt>
                <c:pt idx="30">
                  <c:v>11103507.444828326</c:v>
                </c:pt>
                <c:pt idx="31">
                  <c:v>10030424.496842152</c:v>
                </c:pt>
                <c:pt idx="32">
                  <c:v>10398485.944795381</c:v>
                </c:pt>
                <c:pt idx="33">
                  <c:v>6909144.3995796777</c:v>
                </c:pt>
                <c:pt idx="34">
                  <c:v>6675208.5288537713</c:v>
                </c:pt>
                <c:pt idx="35">
                  <c:v>6644595.1376294503</c:v>
                </c:pt>
                <c:pt idx="36">
                  <c:v>6409631.978463647</c:v>
                </c:pt>
                <c:pt idx="37">
                  <c:v>2982278.7939255093</c:v>
                </c:pt>
                <c:pt idx="38">
                  <c:v>4323732.129465336</c:v>
                </c:pt>
                <c:pt idx="39">
                  <c:v>5964945.1728685861</c:v>
                </c:pt>
                <c:pt idx="40">
                  <c:v>4984003.4739135606</c:v>
                </c:pt>
                <c:pt idx="41">
                  <c:v>3505553.8953845585</c:v>
                </c:pt>
                <c:pt idx="42">
                  <c:v>3566643.7501214859</c:v>
                </c:pt>
                <c:pt idx="43">
                  <c:v>2430734.3552514226</c:v>
                </c:pt>
                <c:pt idx="47">
                  <c:v>2179931.58</c:v>
                </c:pt>
                <c:pt idx="48">
                  <c:v>2196995.42</c:v>
                </c:pt>
                <c:pt idx="49">
                  <c:v>4515580.25</c:v>
                </c:pt>
                <c:pt idx="50">
                  <c:v>733494.5</c:v>
                </c:pt>
                <c:pt idx="51">
                  <c:v>3751715.92</c:v>
                </c:pt>
                <c:pt idx="52">
                  <c:v>5684700.0700000003</c:v>
                </c:pt>
                <c:pt idx="53">
                  <c:v>5079514.8708567321</c:v>
                </c:pt>
                <c:pt idx="54">
                  <c:v>12242590.729598301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8A-4DF6-A429-F4C501BB75C6}"/>
            </c:ext>
          </c:extLst>
        </c:ser>
        <c:ser>
          <c:idx val="9"/>
          <c:order val="9"/>
          <c:tx>
            <c:strRef>
              <c:f>'TABLA FIAS'!$L$4:$L$5</c:f>
              <c:strCache>
                <c:ptCount val="1"/>
                <c:pt idx="0">
                  <c:v>LBS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FIAS'!$L$6:$L$66</c:f>
              <c:numCache>
                <c:formatCode>General</c:formatCode>
                <c:ptCount val="55"/>
                <c:pt idx="41">
                  <c:v>1322448.9797805394</c:v>
                </c:pt>
                <c:pt idx="42">
                  <c:v>0</c:v>
                </c:pt>
                <c:pt idx="43">
                  <c:v>0</c:v>
                </c:pt>
                <c:pt idx="46">
                  <c:v>873761.88</c:v>
                </c:pt>
                <c:pt idx="47">
                  <c:v>1602199.17</c:v>
                </c:pt>
                <c:pt idx="48">
                  <c:v>3492662.33</c:v>
                </c:pt>
                <c:pt idx="49">
                  <c:v>10918264.720000001</c:v>
                </c:pt>
                <c:pt idx="50">
                  <c:v>17496905.879999999</c:v>
                </c:pt>
                <c:pt idx="51">
                  <c:v>18873411.829999998</c:v>
                </c:pt>
                <c:pt idx="52">
                  <c:v>22170531.129999999</c:v>
                </c:pt>
                <c:pt idx="53">
                  <c:v>23509267.146973912</c:v>
                </c:pt>
                <c:pt idx="54">
                  <c:v>16479007.2996339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5F8A-4DF6-A429-F4C501BB75C6}"/>
            </c:ext>
          </c:extLst>
        </c:ser>
        <c:ser>
          <c:idx val="10"/>
          <c:order val="10"/>
          <c:tx>
            <c:strRef>
              <c:f>'TABLA FIAS'!$M$4:$M$5</c:f>
              <c:strCache>
                <c:ptCount val="1"/>
                <c:pt idx="0">
                  <c:v>Liquidez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FIAS'!$M$6:$M$66</c:f>
              <c:numCache>
                <c:formatCode>General</c:formatCode>
                <c:ptCount val="55"/>
                <c:pt idx="0">
                  <c:v>1009408.8339056121</c:v>
                </c:pt>
                <c:pt idx="1">
                  <c:v>1975159.2721157144</c:v>
                </c:pt>
                <c:pt idx="2">
                  <c:v>2472238.68318898</c:v>
                </c:pt>
                <c:pt idx="3">
                  <c:v>2483184.2773896209</c:v>
                </c:pt>
                <c:pt idx="4">
                  <c:v>2412932.9471737319</c:v>
                </c:pt>
                <c:pt idx="5">
                  <c:v>2400792.1894638189</c:v>
                </c:pt>
                <c:pt idx="6">
                  <c:v>3584453.9721649857</c:v>
                </c:pt>
                <c:pt idx="7">
                  <c:v>3566543.51</c:v>
                </c:pt>
                <c:pt idx="8">
                  <c:v>3670135.72</c:v>
                </c:pt>
                <c:pt idx="9">
                  <c:v>5410538.9778795913</c:v>
                </c:pt>
                <c:pt idx="10">
                  <c:v>5546207.5213918369</c:v>
                </c:pt>
                <c:pt idx="11">
                  <c:v>5161479.4908165596</c:v>
                </c:pt>
                <c:pt idx="12">
                  <c:v>2120523.9262473178</c:v>
                </c:pt>
                <c:pt idx="13">
                  <c:v>4207205.9183860058</c:v>
                </c:pt>
                <c:pt idx="14">
                  <c:v>4561845.7733699996</c:v>
                </c:pt>
                <c:pt idx="15">
                  <c:v>4927911.6935015162</c:v>
                </c:pt>
                <c:pt idx="16">
                  <c:v>5126015.4641797086</c:v>
                </c:pt>
                <c:pt idx="17">
                  <c:v>3036690.5631060642</c:v>
                </c:pt>
                <c:pt idx="18">
                  <c:v>3340864.4618901019</c:v>
                </c:pt>
                <c:pt idx="19">
                  <c:v>3305525.6588043733</c:v>
                </c:pt>
                <c:pt idx="20">
                  <c:v>718219.36951600586</c:v>
                </c:pt>
                <c:pt idx="21">
                  <c:v>918770.19145577261</c:v>
                </c:pt>
                <c:pt idx="22">
                  <c:v>2987343.0971905831</c:v>
                </c:pt>
                <c:pt idx="23">
                  <c:v>1743389.9578755102</c:v>
                </c:pt>
                <c:pt idx="24">
                  <c:v>2237317.1635694169</c:v>
                </c:pt>
                <c:pt idx="25">
                  <c:v>3164819.6545455977</c:v>
                </c:pt>
                <c:pt idx="26">
                  <c:v>6015847.2999999998</c:v>
                </c:pt>
                <c:pt idx="27">
                  <c:v>1508599.119807245</c:v>
                </c:pt>
                <c:pt idx="28">
                  <c:v>892652.00606810499</c:v>
                </c:pt>
                <c:pt idx="29">
                  <c:v>1138468.5474137317</c:v>
                </c:pt>
                <c:pt idx="30">
                  <c:v>1165640.0475622448</c:v>
                </c:pt>
                <c:pt idx="31">
                  <c:v>1996163.9790480467</c:v>
                </c:pt>
                <c:pt idx="32">
                  <c:v>1328683.8811451313</c:v>
                </c:pt>
                <c:pt idx="33">
                  <c:v>1614410.6419833237</c:v>
                </c:pt>
                <c:pt idx="34">
                  <c:v>969513.29587123904</c:v>
                </c:pt>
                <c:pt idx="35">
                  <c:v>814502.73983177845</c:v>
                </c:pt>
                <c:pt idx="36">
                  <c:v>1848149.8990100292</c:v>
                </c:pt>
                <c:pt idx="37">
                  <c:v>5596234.190693805</c:v>
                </c:pt>
                <c:pt idx="38">
                  <c:v>4467170.9226444894</c:v>
                </c:pt>
                <c:pt idx="39">
                  <c:v>2573150.2204800001</c:v>
                </c:pt>
                <c:pt idx="40">
                  <c:v>2320371.4888723763</c:v>
                </c:pt>
                <c:pt idx="41">
                  <c:v>2233295.1311591836</c:v>
                </c:pt>
                <c:pt idx="42">
                  <c:v>2217050.5841480466</c:v>
                </c:pt>
                <c:pt idx="43">
                  <c:v>1448835.197001691</c:v>
                </c:pt>
                <c:pt idx="44">
                  <c:v>1200202.1299999999</c:v>
                </c:pt>
                <c:pt idx="45">
                  <c:v>1813248.96</c:v>
                </c:pt>
                <c:pt idx="46">
                  <c:v>2639408.35</c:v>
                </c:pt>
                <c:pt idx="47">
                  <c:v>3787967.14</c:v>
                </c:pt>
                <c:pt idx="48">
                  <c:v>4115020.64</c:v>
                </c:pt>
                <c:pt idx="49">
                  <c:v>2385070.71</c:v>
                </c:pt>
                <c:pt idx="50">
                  <c:v>9637464.5199999996</c:v>
                </c:pt>
                <c:pt idx="51">
                  <c:v>10833212.630000001</c:v>
                </c:pt>
                <c:pt idx="52">
                  <c:v>6364632.1299999999</c:v>
                </c:pt>
                <c:pt idx="53">
                  <c:v>10700137.700114358</c:v>
                </c:pt>
                <c:pt idx="54">
                  <c:v>10266714.3198836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F8A-4DF6-A429-F4C501BB75C6}"/>
            </c:ext>
          </c:extLst>
        </c:ser>
        <c:ser>
          <c:idx val="11"/>
          <c:order val="11"/>
          <c:tx>
            <c:strRef>
              <c:f>'TABLA FIAS'!$N$4:$N$5</c:f>
              <c:strCache>
                <c:ptCount val="1"/>
                <c:pt idx="0">
                  <c:v>LRS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FIAS'!$N$6:$N$66</c:f>
              <c:numCache>
                <c:formatCode>General</c:formatCode>
                <c:ptCount val="55"/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1403702.6255999999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F8A-4DF6-A429-F4C501BB75C6}"/>
            </c:ext>
          </c:extLst>
        </c:ser>
        <c:ser>
          <c:idx val="12"/>
          <c:order val="12"/>
          <c:tx>
            <c:strRef>
              <c:f>'TABLA FIAS'!$O$4:$O$5</c:f>
              <c:strCache>
                <c:ptCount val="1"/>
                <c:pt idx="0">
                  <c:v>Otros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FIAS'!$O$6:$O$66</c:f>
              <c:numCache>
                <c:formatCode>General</c:formatCode>
                <c:ptCount val="55"/>
                <c:pt idx="0">
                  <c:v>234066.73223265307</c:v>
                </c:pt>
                <c:pt idx="1">
                  <c:v>236617.27953500001</c:v>
                </c:pt>
                <c:pt idx="2">
                  <c:v>339471.45463533531</c:v>
                </c:pt>
                <c:pt idx="3">
                  <c:v>-1982.3812152769679</c:v>
                </c:pt>
                <c:pt idx="4">
                  <c:v>-2673.2194179591834</c:v>
                </c:pt>
                <c:pt idx="5">
                  <c:v>-9154.4508185714276</c:v>
                </c:pt>
                <c:pt idx="6">
                  <c:v>586.890321122449</c:v>
                </c:pt>
                <c:pt idx="7">
                  <c:v>847.91</c:v>
                </c:pt>
                <c:pt idx="8">
                  <c:v>2443.17</c:v>
                </c:pt>
                <c:pt idx="9">
                  <c:v>1450.4551010204079</c:v>
                </c:pt>
                <c:pt idx="10">
                  <c:v>1115.0446565597667</c:v>
                </c:pt>
                <c:pt idx="11">
                  <c:v>206.54826262390671</c:v>
                </c:pt>
                <c:pt idx="12">
                  <c:v>438.17029588921281</c:v>
                </c:pt>
                <c:pt idx="13">
                  <c:v>169.61756104956268</c:v>
                </c:pt>
                <c:pt idx="14">
                  <c:v>1055.6964599999999</c:v>
                </c:pt>
                <c:pt idx="15">
                  <c:v>1566.1871464723031</c:v>
                </c:pt>
                <c:pt idx="16">
                  <c:v>1036.3433110787173</c:v>
                </c:pt>
                <c:pt idx="17">
                  <c:v>-2271.6041326530612</c:v>
                </c:pt>
                <c:pt idx="18">
                  <c:v>-1279.6297604373176</c:v>
                </c:pt>
                <c:pt idx="19">
                  <c:v>6449.6695938192415</c:v>
                </c:pt>
                <c:pt idx="20">
                  <c:v>14810.485550291545</c:v>
                </c:pt>
                <c:pt idx="21">
                  <c:v>16093.172366180759</c:v>
                </c:pt>
                <c:pt idx="22">
                  <c:v>15917.714328833819</c:v>
                </c:pt>
                <c:pt idx="23">
                  <c:v>16506.148355102043</c:v>
                </c:pt>
                <c:pt idx="24">
                  <c:v>16961.024030466473</c:v>
                </c:pt>
                <c:pt idx="25">
                  <c:v>20276.36116405248</c:v>
                </c:pt>
                <c:pt idx="26">
                  <c:v>0</c:v>
                </c:pt>
                <c:pt idx="27">
                  <c:v>668.15043244897959</c:v>
                </c:pt>
                <c:pt idx="28">
                  <c:v>-3023.1654694169092</c:v>
                </c:pt>
                <c:pt idx="29">
                  <c:v>-3173.0465883673469</c:v>
                </c:pt>
                <c:pt idx="30">
                  <c:v>8148.5783863265306</c:v>
                </c:pt>
                <c:pt idx="31">
                  <c:v>6348.612211953352</c:v>
                </c:pt>
                <c:pt idx="32">
                  <c:v>-25414.257256559766</c:v>
                </c:pt>
                <c:pt idx="33">
                  <c:v>60295.76568501458</c:v>
                </c:pt>
                <c:pt idx="34">
                  <c:v>40065.433314591835</c:v>
                </c:pt>
                <c:pt idx="35">
                  <c:v>56123.455373469391</c:v>
                </c:pt>
                <c:pt idx="36">
                  <c:v>55232.023563848401</c:v>
                </c:pt>
                <c:pt idx="37">
                  <c:v>-558.06272120991252</c:v>
                </c:pt>
                <c:pt idx="38">
                  <c:v>4758.6500980466471</c:v>
                </c:pt>
                <c:pt idx="39">
                  <c:v>-1343.3192228571427</c:v>
                </c:pt>
                <c:pt idx="40">
                  <c:v>-1176.4086870991252</c:v>
                </c:pt>
                <c:pt idx="41">
                  <c:v>-1887.4855836005829</c:v>
                </c:pt>
                <c:pt idx="42">
                  <c:v>-11702.382095597668</c:v>
                </c:pt>
                <c:pt idx="43">
                  <c:v>-2099.9553808163264</c:v>
                </c:pt>
                <c:pt idx="44">
                  <c:v>193151.06</c:v>
                </c:pt>
                <c:pt idx="45">
                  <c:v>188561.01</c:v>
                </c:pt>
                <c:pt idx="46">
                  <c:v>176944.4</c:v>
                </c:pt>
                <c:pt idx="47">
                  <c:v>187079.26</c:v>
                </c:pt>
                <c:pt idx="48">
                  <c:v>187639.43</c:v>
                </c:pt>
                <c:pt idx="49">
                  <c:v>-1797.09</c:v>
                </c:pt>
                <c:pt idx="50">
                  <c:v>182778.55</c:v>
                </c:pt>
                <c:pt idx="51">
                  <c:v>89578.17</c:v>
                </c:pt>
                <c:pt idx="52">
                  <c:v>-5768.01</c:v>
                </c:pt>
                <c:pt idx="53">
                  <c:v>180289.48267325075</c:v>
                </c:pt>
                <c:pt idx="54">
                  <c:v>-394.307521399417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5F8A-4DF6-A429-F4C501BB75C6}"/>
            </c:ext>
          </c:extLst>
        </c:ser>
        <c:ser>
          <c:idx val="13"/>
          <c:order val="13"/>
          <c:tx>
            <c:strRef>
              <c:f>'TABLA FIAS'!$P$4:$P$5</c:f>
              <c:strCache>
                <c:ptCount val="1"/>
                <c:pt idx="0">
                  <c:v>PGB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FIAS'!$P$6:$P$66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1679092.29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363585.13255486882</c:v>
                </c:pt>
                <c:pt idx="37">
                  <c:v>365213.17680575803</c:v>
                </c:pt>
                <c:pt idx="38">
                  <c:v>366963.14805609331</c:v>
                </c:pt>
                <c:pt idx="39">
                  <c:v>368662.91684571432</c:v>
                </c:pt>
                <c:pt idx="40">
                  <c:v>370430.81645415456</c:v>
                </c:pt>
                <c:pt idx="41">
                  <c:v>372144.92891865893</c:v>
                </c:pt>
                <c:pt idx="42">
                  <c:v>373927.17286889214</c:v>
                </c:pt>
                <c:pt idx="43">
                  <c:v>375720.17319259478</c:v>
                </c:pt>
                <c:pt idx="44">
                  <c:v>377462.97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5F8A-4DF6-A429-F4C501BB75C6}"/>
            </c:ext>
          </c:extLst>
        </c:ser>
        <c:ser>
          <c:idx val="14"/>
          <c:order val="14"/>
          <c:tx>
            <c:strRef>
              <c:f>'TABLA FIAS'!$Q$4:$Q$5</c:f>
              <c:strCache>
                <c:ptCount val="1"/>
                <c:pt idx="0">
                  <c:v>VTD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FIAS'!$Q$6:$Q$66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5F8A-4DF6-A429-F4C501BB75C6}"/>
            </c:ext>
          </c:extLst>
        </c:ser>
        <c:ser>
          <c:idx val="15"/>
          <c:order val="15"/>
          <c:tx>
            <c:strRef>
              <c:f>'TABLA FIAS'!$R$4:$R$5</c:f>
              <c:strCache>
                <c:ptCount val="1"/>
                <c:pt idx="0">
                  <c:v>Inv Extranjero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FIAS'!$R$6:$R$66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466757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5F8A-4DF6-A429-F4C501BB75C6}"/>
            </c:ext>
          </c:extLst>
        </c:ser>
        <c:ser>
          <c:idx val="16"/>
          <c:order val="16"/>
          <c:tx>
            <c:strRef>
              <c:f>'TABLA FIAS'!$S$4:$S$5</c:f>
              <c:strCache>
                <c:ptCount val="1"/>
                <c:pt idx="0">
                  <c:v>BRS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FIAS'!$S$6:$S$66</c:f>
              <c:numCache>
                <c:formatCode>General</c:formatCode>
                <c:ptCount val="55"/>
                <c:pt idx="26">
                  <c:v>1627374.0524781344</c:v>
                </c:pt>
                <c:pt idx="27">
                  <c:v>1987058.5261224485</c:v>
                </c:pt>
                <c:pt idx="28">
                  <c:v>1992794.6885830904</c:v>
                </c:pt>
                <c:pt idx="29">
                  <c:v>1998844.2610320691</c:v>
                </c:pt>
                <c:pt idx="30">
                  <c:v>2005016.7682040813</c:v>
                </c:pt>
                <c:pt idx="31">
                  <c:v>2124299.6886593574</c:v>
                </c:pt>
                <c:pt idx="32">
                  <c:v>2839721.9998297445</c:v>
                </c:pt>
                <c:pt idx="33">
                  <c:v>6226479.0542306686</c:v>
                </c:pt>
                <c:pt idx="34">
                  <c:v>7223523.983909131</c:v>
                </c:pt>
                <c:pt idx="35">
                  <c:v>7241260.9524443829</c:v>
                </c:pt>
                <c:pt idx="36">
                  <c:v>6244466.1254578521</c:v>
                </c:pt>
                <c:pt idx="37">
                  <c:v>6259994.819990458</c:v>
                </c:pt>
                <c:pt idx="38">
                  <c:v>6265905.2838962879</c:v>
                </c:pt>
                <c:pt idx="39">
                  <c:v>6271929.8854628503</c:v>
                </c:pt>
                <c:pt idx="40">
                  <c:v>6288299.3517599888</c:v>
                </c:pt>
                <c:pt idx="41">
                  <c:v>6312162.2368675545</c:v>
                </c:pt>
                <c:pt idx="42">
                  <c:v>6336867.360225047</c:v>
                </c:pt>
                <c:pt idx="43">
                  <c:v>6358332.7866013395</c:v>
                </c:pt>
                <c:pt idx="44">
                  <c:v>5790955.2199999997</c:v>
                </c:pt>
                <c:pt idx="45">
                  <c:v>5809402.4500000002</c:v>
                </c:pt>
                <c:pt idx="46">
                  <c:v>5842336.6299999999</c:v>
                </c:pt>
                <c:pt idx="47">
                  <c:v>5890415.6799999997</c:v>
                </c:pt>
                <c:pt idx="48">
                  <c:v>5941843</c:v>
                </c:pt>
                <c:pt idx="49">
                  <c:v>5231060.6500000004</c:v>
                </c:pt>
                <c:pt idx="50">
                  <c:v>4125244.3</c:v>
                </c:pt>
                <c:pt idx="51">
                  <c:v>4159729.14</c:v>
                </c:pt>
                <c:pt idx="52">
                  <c:v>4205318.17</c:v>
                </c:pt>
                <c:pt idx="53">
                  <c:v>4265976.2944324296</c:v>
                </c:pt>
                <c:pt idx="54">
                  <c:v>4245422.4029562604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5F8A-4DF6-A429-F4C501BB75C6}"/>
            </c:ext>
          </c:extLst>
        </c:ser>
        <c:ser>
          <c:idx val="17"/>
          <c:order val="17"/>
          <c:tx>
            <c:strRef>
              <c:f>'TABLA FIAS'!$T$4:$T$5</c:f>
              <c:strCache>
                <c:ptCount val="1"/>
                <c:pt idx="0">
                  <c:v>BVS</c:v>
                </c:pt>
              </c:strCache>
            </c:strRef>
          </c:tx>
          <c:cat>
            <c:multiLvlStrRef>
              <c:f>'TABLA FIAS'!$A$6:$B$66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FIAS'!$T$6:$T$66</c:f>
              <c:numCache>
                <c:formatCode>General</c:formatCode>
                <c:ptCount val="55"/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5F8A-4DF6-A429-F4C501BB7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56736"/>
        <c:axId val="99566720"/>
      </c:lineChart>
      <c:catAx>
        <c:axId val="9955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BO"/>
          </a:p>
        </c:txPr>
        <c:crossAx val="99566720"/>
        <c:crosses val="autoZero"/>
        <c:auto val="1"/>
        <c:lblAlgn val="ctr"/>
        <c:lblOffset val="100"/>
        <c:noMultiLvlLbl val="0"/>
      </c:catAx>
      <c:valAx>
        <c:axId val="99566720"/>
        <c:scaling>
          <c:orientation val="minMax"/>
        </c:scaling>
        <c:delete val="0"/>
        <c:axPos val="l"/>
        <c:majorGridlines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BO"/>
          </a:p>
        </c:txPr>
        <c:crossAx val="9955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17499806751509"/>
          <c:y val="0.14470186188410339"/>
          <c:w val="0.11989684750787752"/>
          <c:h val="0.80268110936354098"/>
        </c:manualLayout>
      </c:layout>
      <c:overlay val="0"/>
      <c:txPr>
        <a:bodyPr/>
        <a:lstStyle/>
        <a:p>
          <a:pPr>
            <a:defRPr sz="900"/>
          </a:pPr>
          <a:endParaRPr lang="es-B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[1_4_Fondos_de_Inv._Abiertos_y_Cerrados_(31-07-2025)_Evol._Diver._x_Instrumento.xlsx]TABLA FIC!PivotTable1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BO"/>
              <a:t>DIVERSIFICACIÓN POR INSTRUMENTO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49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59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69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79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0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1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2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3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4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5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6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7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8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89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0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1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2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3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4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5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6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7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8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99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100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101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7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  <c:pivotFmt>
        <c:idx val="102"/>
        <c:spPr>
          <a:ln w="31750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7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7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7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2700">
              <a:solidFill>
                <a:schemeClr val="lt2"/>
              </a:solidFill>
              <a:round/>
            </a:ln>
            <a:effectLst/>
          </c:spPr>
        </c:marker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'TABLA FIC'!$B$3:$B$4</c:f>
              <c:strCache>
                <c:ptCount val="1"/>
                <c:pt idx="0">
                  <c:v>ACC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FIC'!$B$5:$B$65</c:f>
              <c:numCache>
                <c:formatCode>General</c:formatCode>
                <c:ptCount val="55"/>
                <c:pt idx="0">
                  <c:v>14442647.379008744</c:v>
                </c:pt>
                <c:pt idx="1">
                  <c:v>14487678.376093294</c:v>
                </c:pt>
                <c:pt idx="2">
                  <c:v>14508710.365889214</c:v>
                </c:pt>
                <c:pt idx="3">
                  <c:v>14664309.97084548</c:v>
                </c:pt>
                <c:pt idx="4">
                  <c:v>14996935.877551019</c:v>
                </c:pt>
                <c:pt idx="5">
                  <c:v>14783005.510204079</c:v>
                </c:pt>
                <c:pt idx="6">
                  <c:v>15179994.591836739</c:v>
                </c:pt>
                <c:pt idx="7">
                  <c:v>14934527.779999999</c:v>
                </c:pt>
                <c:pt idx="8">
                  <c:v>14934527.775510209</c:v>
                </c:pt>
                <c:pt idx="9">
                  <c:v>15122975.131195331</c:v>
                </c:pt>
                <c:pt idx="10">
                  <c:v>15122975.131195331</c:v>
                </c:pt>
                <c:pt idx="11">
                  <c:v>15709524.795918364</c:v>
                </c:pt>
                <c:pt idx="12">
                  <c:v>15470515.428571431</c:v>
                </c:pt>
                <c:pt idx="13">
                  <c:v>15341327.25947522</c:v>
                </c:pt>
                <c:pt idx="14">
                  <c:v>15482742.771137025</c:v>
                </c:pt>
                <c:pt idx="15">
                  <c:v>15525093.161807578</c:v>
                </c:pt>
                <c:pt idx="16">
                  <c:v>15525093.161807578</c:v>
                </c:pt>
                <c:pt idx="17">
                  <c:v>15525093.161807578</c:v>
                </c:pt>
                <c:pt idx="18">
                  <c:v>15818430.048104957</c:v>
                </c:pt>
                <c:pt idx="19">
                  <c:v>15826441.163265307</c:v>
                </c:pt>
                <c:pt idx="20">
                  <c:v>15826441.163265307</c:v>
                </c:pt>
                <c:pt idx="21">
                  <c:v>16070078.533527693</c:v>
                </c:pt>
                <c:pt idx="22">
                  <c:v>16070078.533527693</c:v>
                </c:pt>
                <c:pt idx="23">
                  <c:v>16566436.204081628</c:v>
                </c:pt>
                <c:pt idx="24">
                  <c:v>12322291.174927117</c:v>
                </c:pt>
                <c:pt idx="25">
                  <c:v>12324669.046647226</c:v>
                </c:pt>
                <c:pt idx="26">
                  <c:v>12214386.247813407</c:v>
                </c:pt>
                <c:pt idx="27">
                  <c:v>12343540.825072888</c:v>
                </c:pt>
                <c:pt idx="28">
                  <c:v>12343540.825072888</c:v>
                </c:pt>
                <c:pt idx="29">
                  <c:v>12343540.825072888</c:v>
                </c:pt>
                <c:pt idx="30">
                  <c:v>12677083.084548108</c:v>
                </c:pt>
                <c:pt idx="31">
                  <c:v>12671275.090379007</c:v>
                </c:pt>
                <c:pt idx="32">
                  <c:v>12671275.090379007</c:v>
                </c:pt>
                <c:pt idx="33">
                  <c:v>13250041.985422745</c:v>
                </c:pt>
                <c:pt idx="34">
                  <c:v>12425453.169096215</c:v>
                </c:pt>
                <c:pt idx="35">
                  <c:v>12398116.492711375</c:v>
                </c:pt>
                <c:pt idx="36">
                  <c:v>12470566.024781339</c:v>
                </c:pt>
                <c:pt idx="37">
                  <c:v>12439762.230320698</c:v>
                </c:pt>
                <c:pt idx="38">
                  <c:v>12442325.043731777</c:v>
                </c:pt>
                <c:pt idx="39">
                  <c:v>12289989.848396502</c:v>
                </c:pt>
                <c:pt idx="40">
                  <c:v>12289989.848396502</c:v>
                </c:pt>
                <c:pt idx="41">
                  <c:v>12298070.715743441</c:v>
                </c:pt>
                <c:pt idx="42">
                  <c:v>12249597.591836732</c:v>
                </c:pt>
                <c:pt idx="43">
                  <c:v>12205119.511661803</c:v>
                </c:pt>
                <c:pt idx="44">
                  <c:v>12205119.51</c:v>
                </c:pt>
                <c:pt idx="45">
                  <c:v>12407874.800000001</c:v>
                </c:pt>
                <c:pt idx="46">
                  <c:v>12572363.560000001</c:v>
                </c:pt>
                <c:pt idx="47">
                  <c:v>12658618.66</c:v>
                </c:pt>
                <c:pt idx="48">
                  <c:v>12727514.960000001</c:v>
                </c:pt>
                <c:pt idx="49">
                  <c:v>12734415.359999999</c:v>
                </c:pt>
                <c:pt idx="50">
                  <c:v>12734415.359999999</c:v>
                </c:pt>
                <c:pt idx="51">
                  <c:v>12816639.85</c:v>
                </c:pt>
                <c:pt idx="52">
                  <c:v>15331585</c:v>
                </c:pt>
                <c:pt idx="53">
                  <c:v>15399304.613702623</c:v>
                </c:pt>
                <c:pt idx="54">
                  <c:v>17470660.701681092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0-404F-A8E8-60BEB7117EA9}"/>
            </c:ext>
          </c:extLst>
        </c:ser>
        <c:ser>
          <c:idx val="1"/>
          <c:order val="1"/>
          <c:tx>
            <c:strRef>
              <c:f>'TABLA FIC'!$C$3:$C$4</c:f>
              <c:strCache>
                <c:ptCount val="1"/>
                <c:pt idx="0">
                  <c:v>ANR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FIC'!$C$5:$C$65</c:f>
              <c:numCache>
                <c:formatCode>General</c:formatCode>
                <c:ptCount val="55"/>
                <c:pt idx="23">
                  <c:v>1457764.5612244897</c:v>
                </c:pt>
                <c:pt idx="24">
                  <c:v>2033357.0976676384</c:v>
                </c:pt>
                <c:pt idx="25">
                  <c:v>2033357.0976676384</c:v>
                </c:pt>
                <c:pt idx="26">
                  <c:v>1977382.6020408163</c:v>
                </c:pt>
                <c:pt idx="27">
                  <c:v>1977382.6020408163</c:v>
                </c:pt>
                <c:pt idx="28">
                  <c:v>2172280.612244898</c:v>
                </c:pt>
                <c:pt idx="29">
                  <c:v>2172280.612244898</c:v>
                </c:pt>
                <c:pt idx="30">
                  <c:v>2172280.612244898</c:v>
                </c:pt>
                <c:pt idx="31">
                  <c:v>2172280.612244898</c:v>
                </c:pt>
                <c:pt idx="32">
                  <c:v>2172280.612244898</c:v>
                </c:pt>
                <c:pt idx="33">
                  <c:v>2172280.612244898</c:v>
                </c:pt>
                <c:pt idx="34">
                  <c:v>2172280.612244898</c:v>
                </c:pt>
                <c:pt idx="35">
                  <c:v>1573580.887755102</c:v>
                </c:pt>
                <c:pt idx="36">
                  <c:v>1573580.887755102</c:v>
                </c:pt>
                <c:pt idx="37">
                  <c:v>1573580.887755102</c:v>
                </c:pt>
                <c:pt idx="38">
                  <c:v>1573580.887755102</c:v>
                </c:pt>
                <c:pt idx="39">
                  <c:v>1573580.887755102</c:v>
                </c:pt>
                <c:pt idx="40">
                  <c:v>1658814.1239067055</c:v>
                </c:pt>
                <c:pt idx="41">
                  <c:v>1658814.1239067055</c:v>
                </c:pt>
                <c:pt idx="42">
                  <c:v>1658814.1239067055</c:v>
                </c:pt>
                <c:pt idx="43">
                  <c:v>1658814.1239067055</c:v>
                </c:pt>
                <c:pt idx="44">
                  <c:v>1658814.12</c:v>
                </c:pt>
                <c:pt idx="45">
                  <c:v>1680009.46</c:v>
                </c:pt>
                <c:pt idx="46">
                  <c:v>1688012.37</c:v>
                </c:pt>
                <c:pt idx="47">
                  <c:v>1688012.37</c:v>
                </c:pt>
                <c:pt idx="48">
                  <c:v>1688012.37</c:v>
                </c:pt>
                <c:pt idx="49">
                  <c:v>1688012.37</c:v>
                </c:pt>
                <c:pt idx="50">
                  <c:v>1688012.37</c:v>
                </c:pt>
                <c:pt idx="51">
                  <c:v>1751481.76</c:v>
                </c:pt>
                <c:pt idx="52">
                  <c:v>1751481.76</c:v>
                </c:pt>
                <c:pt idx="53">
                  <c:v>1751481.7623906704</c:v>
                </c:pt>
                <c:pt idx="54">
                  <c:v>1751481.7623906699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8-4C85-B769-4F4C48D12BD0}"/>
            </c:ext>
          </c:extLst>
        </c:ser>
        <c:ser>
          <c:idx val="2"/>
          <c:order val="2"/>
          <c:tx>
            <c:strRef>
              <c:f>'TABLA FIC'!$D$3:$D$4</c:f>
              <c:strCache>
                <c:ptCount val="1"/>
                <c:pt idx="0">
                  <c:v>BBB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FIC'!$D$5:$D$65</c:f>
              <c:numCache>
                <c:formatCode>General</c:formatCode>
                <c:ptCount val="55"/>
                <c:pt idx="0">
                  <c:v>66469213.197201245</c:v>
                </c:pt>
                <c:pt idx="1">
                  <c:v>63886977.682652995</c:v>
                </c:pt>
                <c:pt idx="2">
                  <c:v>65856434.107084617</c:v>
                </c:pt>
                <c:pt idx="3">
                  <c:v>66982809.435247757</c:v>
                </c:pt>
                <c:pt idx="4">
                  <c:v>65452946.287755176</c:v>
                </c:pt>
                <c:pt idx="5">
                  <c:v>64943530.814110719</c:v>
                </c:pt>
                <c:pt idx="6">
                  <c:v>66737421.803206973</c:v>
                </c:pt>
                <c:pt idx="7">
                  <c:v>63626825.539999999</c:v>
                </c:pt>
                <c:pt idx="8">
                  <c:v>63326003.022128224</c:v>
                </c:pt>
                <c:pt idx="9">
                  <c:v>64218751.523556896</c:v>
                </c:pt>
                <c:pt idx="10">
                  <c:v>67111625.162332445</c:v>
                </c:pt>
                <c:pt idx="11">
                  <c:v>68428382.072623938</c:v>
                </c:pt>
                <c:pt idx="12">
                  <c:v>71121447.816588938</c:v>
                </c:pt>
                <c:pt idx="13">
                  <c:v>69926473.544198185</c:v>
                </c:pt>
                <c:pt idx="14">
                  <c:v>67690828.58868809</c:v>
                </c:pt>
                <c:pt idx="15">
                  <c:v>67871880.8082508</c:v>
                </c:pt>
                <c:pt idx="16">
                  <c:v>69402239.983877525</c:v>
                </c:pt>
                <c:pt idx="17">
                  <c:v>71063168.756005809</c:v>
                </c:pt>
                <c:pt idx="18">
                  <c:v>71232815.999912485</c:v>
                </c:pt>
                <c:pt idx="19">
                  <c:v>64128810.005480938</c:v>
                </c:pt>
                <c:pt idx="20">
                  <c:v>61997281.655918509</c:v>
                </c:pt>
                <c:pt idx="21">
                  <c:v>63586546.998046719</c:v>
                </c:pt>
                <c:pt idx="22">
                  <c:v>64884822.579912469</c:v>
                </c:pt>
                <c:pt idx="23">
                  <c:v>65105274.764781423</c:v>
                </c:pt>
                <c:pt idx="24">
                  <c:v>64363731.248687901</c:v>
                </c:pt>
                <c:pt idx="25">
                  <c:v>64599440.254548065</c:v>
                </c:pt>
                <c:pt idx="26">
                  <c:v>63303480.991632476</c:v>
                </c:pt>
                <c:pt idx="27">
                  <c:v>64976898.841224283</c:v>
                </c:pt>
                <c:pt idx="28">
                  <c:v>64111307.878075846</c:v>
                </c:pt>
                <c:pt idx="29">
                  <c:v>65640872.475306123</c:v>
                </c:pt>
                <c:pt idx="30">
                  <c:v>67232525.965305939</c:v>
                </c:pt>
                <c:pt idx="31">
                  <c:v>70039679.865393654</c:v>
                </c:pt>
                <c:pt idx="32">
                  <c:v>65867517.998804487</c:v>
                </c:pt>
                <c:pt idx="33">
                  <c:v>67943730.871720165</c:v>
                </c:pt>
                <c:pt idx="34">
                  <c:v>69132905.619796112</c:v>
                </c:pt>
                <c:pt idx="35">
                  <c:v>69305432.300991252</c:v>
                </c:pt>
                <c:pt idx="36">
                  <c:v>69331332.36110799</c:v>
                </c:pt>
                <c:pt idx="37">
                  <c:v>67674020.367026135</c:v>
                </c:pt>
                <c:pt idx="38">
                  <c:v>99444577.353498548</c:v>
                </c:pt>
                <c:pt idx="39">
                  <c:v>104435366.44341123</c:v>
                </c:pt>
                <c:pt idx="40">
                  <c:v>104454147.05588931</c:v>
                </c:pt>
                <c:pt idx="41">
                  <c:v>103637576.66819254</c:v>
                </c:pt>
                <c:pt idx="42">
                  <c:v>103563066.64880474</c:v>
                </c:pt>
                <c:pt idx="43">
                  <c:v>103190340.93766779</c:v>
                </c:pt>
                <c:pt idx="44">
                  <c:v>104958787.01000001</c:v>
                </c:pt>
                <c:pt idx="45">
                  <c:v>104083896.91</c:v>
                </c:pt>
                <c:pt idx="46">
                  <c:v>104962419.59999999</c:v>
                </c:pt>
                <c:pt idx="47">
                  <c:v>102926455.09</c:v>
                </c:pt>
                <c:pt idx="48">
                  <c:v>103182461.95000002</c:v>
                </c:pt>
                <c:pt idx="49">
                  <c:v>99560186.890000001</c:v>
                </c:pt>
                <c:pt idx="50">
                  <c:v>99721166.909999996</c:v>
                </c:pt>
                <c:pt idx="51">
                  <c:v>102865948.01999997</c:v>
                </c:pt>
                <c:pt idx="52">
                  <c:v>103411314.30000003</c:v>
                </c:pt>
                <c:pt idx="53">
                  <c:v>107493232.96460636</c:v>
                </c:pt>
                <c:pt idx="54">
                  <c:v>104445476.32803839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8-4C85-B769-4F4C48D12BD0}"/>
            </c:ext>
          </c:extLst>
        </c:ser>
        <c:ser>
          <c:idx val="3"/>
          <c:order val="3"/>
          <c:tx>
            <c:strRef>
              <c:f>'TABLA FIC'!$E$3:$E$4</c:f>
              <c:strCache>
                <c:ptCount val="1"/>
                <c:pt idx="0">
                  <c:v>BBS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FIC'!$E$5:$E$65</c:f>
              <c:numCache>
                <c:formatCode>General</c:formatCode>
                <c:ptCount val="55"/>
                <c:pt idx="39">
                  <c:v>1817591.6909621009</c:v>
                </c:pt>
                <c:pt idx="40">
                  <c:v>5214595.4139941745</c:v>
                </c:pt>
                <c:pt idx="41">
                  <c:v>9250297.6793003064</c:v>
                </c:pt>
                <c:pt idx="42">
                  <c:v>9765989.8090378866</c:v>
                </c:pt>
                <c:pt idx="43">
                  <c:v>12985728.594460636</c:v>
                </c:pt>
                <c:pt idx="44">
                  <c:v>15232646.050000001</c:v>
                </c:pt>
                <c:pt idx="45">
                  <c:v>30122929.359999999</c:v>
                </c:pt>
                <c:pt idx="46">
                  <c:v>51168583.38000001</c:v>
                </c:pt>
                <c:pt idx="47">
                  <c:v>72267773.360000014</c:v>
                </c:pt>
                <c:pt idx="48">
                  <c:v>91592918.049999997</c:v>
                </c:pt>
                <c:pt idx="49">
                  <c:v>101142750.78</c:v>
                </c:pt>
                <c:pt idx="50">
                  <c:v>108274248.69</c:v>
                </c:pt>
                <c:pt idx="51">
                  <c:v>108276083.19999999</c:v>
                </c:pt>
                <c:pt idx="52">
                  <c:v>114418614.34</c:v>
                </c:pt>
                <c:pt idx="53">
                  <c:v>116287016.70518957</c:v>
                </c:pt>
                <c:pt idx="54">
                  <c:v>133570903.75573397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8-4C85-B769-4F4C48D12BD0}"/>
            </c:ext>
          </c:extLst>
        </c:ser>
        <c:ser>
          <c:idx val="4"/>
          <c:order val="4"/>
          <c:tx>
            <c:strRef>
              <c:f>'TABLA FIC'!$F$3:$F$4</c:f>
              <c:strCache>
                <c:ptCount val="1"/>
                <c:pt idx="0">
                  <c:v>BCP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FIC'!$F$5:$F$65</c:f>
              <c:numCache>
                <c:formatCode>General</c:formatCode>
                <c:ptCount val="5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8-4C85-B769-4F4C48D12BD0}"/>
            </c:ext>
          </c:extLst>
        </c:ser>
        <c:ser>
          <c:idx val="5"/>
          <c:order val="5"/>
          <c:tx>
            <c:strRef>
              <c:f>'TABLA FIC'!$G$3:$G$4</c:f>
              <c:strCache>
                <c:ptCount val="1"/>
                <c:pt idx="0">
                  <c:v>BLP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FIC'!$G$5:$G$65</c:f>
              <c:numCache>
                <c:formatCode>General</c:formatCode>
                <c:ptCount val="55"/>
                <c:pt idx="0">
                  <c:v>56045343.371836782</c:v>
                </c:pt>
                <c:pt idx="1">
                  <c:v>54048694.453498557</c:v>
                </c:pt>
                <c:pt idx="2">
                  <c:v>53304249.704314858</c:v>
                </c:pt>
                <c:pt idx="3">
                  <c:v>52801806.417609327</c:v>
                </c:pt>
                <c:pt idx="4">
                  <c:v>49351388.790262394</c:v>
                </c:pt>
                <c:pt idx="5">
                  <c:v>48829579.440524757</c:v>
                </c:pt>
                <c:pt idx="6">
                  <c:v>46820092.870670564</c:v>
                </c:pt>
                <c:pt idx="7">
                  <c:v>43266978.469999999</c:v>
                </c:pt>
                <c:pt idx="8">
                  <c:v>45886398.989154525</c:v>
                </c:pt>
                <c:pt idx="9">
                  <c:v>45870276.075947523</c:v>
                </c:pt>
                <c:pt idx="10">
                  <c:v>46588912.698542275</c:v>
                </c:pt>
                <c:pt idx="11">
                  <c:v>46350234.717696808</c:v>
                </c:pt>
                <c:pt idx="12">
                  <c:v>45317717.028192446</c:v>
                </c:pt>
                <c:pt idx="13">
                  <c:v>44228984.299883395</c:v>
                </c:pt>
                <c:pt idx="14">
                  <c:v>44092655.7261516</c:v>
                </c:pt>
                <c:pt idx="15">
                  <c:v>42396289.502011701</c:v>
                </c:pt>
                <c:pt idx="16">
                  <c:v>42855492.077055417</c:v>
                </c:pt>
                <c:pt idx="17">
                  <c:v>36517656.627551012</c:v>
                </c:pt>
                <c:pt idx="18">
                  <c:v>35841468.002099149</c:v>
                </c:pt>
                <c:pt idx="19">
                  <c:v>33409270.965597682</c:v>
                </c:pt>
                <c:pt idx="20">
                  <c:v>36035007.763556845</c:v>
                </c:pt>
                <c:pt idx="21">
                  <c:v>35319203.174927138</c:v>
                </c:pt>
                <c:pt idx="22">
                  <c:v>33572178.182594746</c:v>
                </c:pt>
                <c:pt idx="23">
                  <c:v>31542563.0319825</c:v>
                </c:pt>
                <c:pt idx="24">
                  <c:v>31064069.23542273</c:v>
                </c:pt>
                <c:pt idx="25">
                  <c:v>28610808.996122461</c:v>
                </c:pt>
                <c:pt idx="26">
                  <c:v>29156824.135597665</c:v>
                </c:pt>
                <c:pt idx="27">
                  <c:v>28488157.385509975</c:v>
                </c:pt>
                <c:pt idx="28">
                  <c:v>26882824.818250727</c:v>
                </c:pt>
                <c:pt idx="29">
                  <c:v>28250691.512186568</c:v>
                </c:pt>
                <c:pt idx="30">
                  <c:v>28243090.839591835</c:v>
                </c:pt>
                <c:pt idx="31">
                  <c:v>24012925.352682211</c:v>
                </c:pt>
                <c:pt idx="32">
                  <c:v>23852785.500670563</c:v>
                </c:pt>
                <c:pt idx="33">
                  <c:v>23161195.810670543</c:v>
                </c:pt>
                <c:pt idx="34">
                  <c:v>23432226.425597657</c:v>
                </c:pt>
                <c:pt idx="35">
                  <c:v>23467707.762740504</c:v>
                </c:pt>
                <c:pt idx="36">
                  <c:v>24563568.765860073</c:v>
                </c:pt>
                <c:pt idx="37">
                  <c:v>24052148.141953368</c:v>
                </c:pt>
                <c:pt idx="38">
                  <c:v>25411583.143236142</c:v>
                </c:pt>
                <c:pt idx="39">
                  <c:v>24927124.730787154</c:v>
                </c:pt>
                <c:pt idx="40">
                  <c:v>24182597.910466481</c:v>
                </c:pt>
                <c:pt idx="41">
                  <c:v>24045593.205626801</c:v>
                </c:pt>
                <c:pt idx="42">
                  <c:v>24278245.244023427</c:v>
                </c:pt>
                <c:pt idx="43">
                  <c:v>22689178.71125365</c:v>
                </c:pt>
                <c:pt idx="44">
                  <c:v>22837870.929999996</c:v>
                </c:pt>
                <c:pt idx="45">
                  <c:v>24479116.539999999</c:v>
                </c:pt>
                <c:pt idx="46">
                  <c:v>24419115.399999995</c:v>
                </c:pt>
                <c:pt idx="47">
                  <c:v>24561644.209999997</c:v>
                </c:pt>
                <c:pt idx="48">
                  <c:v>24739706.009999994</c:v>
                </c:pt>
                <c:pt idx="49">
                  <c:v>28286977.009999998</c:v>
                </c:pt>
                <c:pt idx="50">
                  <c:v>28195668.719999999</c:v>
                </c:pt>
                <c:pt idx="51">
                  <c:v>27719571.41</c:v>
                </c:pt>
                <c:pt idx="52">
                  <c:v>27281583.939999998</c:v>
                </c:pt>
                <c:pt idx="53">
                  <c:v>26879298.257171992</c:v>
                </c:pt>
                <c:pt idx="54">
                  <c:v>25331603.717368297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B8-4C85-B769-4F4C48D12BD0}"/>
            </c:ext>
          </c:extLst>
        </c:ser>
        <c:ser>
          <c:idx val="6"/>
          <c:order val="6"/>
          <c:tx>
            <c:strRef>
              <c:f>'TABLA FIC'!$H$3:$H$4</c:f>
              <c:strCache>
                <c:ptCount val="1"/>
                <c:pt idx="0">
                  <c:v>BMS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FIC'!$H$5:$H$65</c:f>
              <c:numCache>
                <c:formatCode>General</c:formatCode>
                <c:ptCount val="5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8-4C85-B769-4F4C48D12BD0}"/>
            </c:ext>
          </c:extLst>
        </c:ser>
        <c:ser>
          <c:idx val="7"/>
          <c:order val="7"/>
          <c:tx>
            <c:strRef>
              <c:f>'TABLA FIC'!$I$3:$I$4</c:f>
              <c:strCache>
                <c:ptCount val="1"/>
                <c:pt idx="0">
                  <c:v>BTS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FIC'!$I$5:$I$65</c:f>
              <c:numCache>
                <c:formatCode>General</c:formatCode>
                <c:ptCount val="55"/>
                <c:pt idx="0">
                  <c:v>32340995.263381943</c:v>
                </c:pt>
                <c:pt idx="1">
                  <c:v>33608170.757375941</c:v>
                </c:pt>
                <c:pt idx="2">
                  <c:v>31562457.830641326</c:v>
                </c:pt>
                <c:pt idx="3">
                  <c:v>30871877.425510287</c:v>
                </c:pt>
                <c:pt idx="4">
                  <c:v>33841877.465393536</c:v>
                </c:pt>
                <c:pt idx="5">
                  <c:v>34495133.70457729</c:v>
                </c:pt>
                <c:pt idx="6">
                  <c:v>36575899.944577187</c:v>
                </c:pt>
                <c:pt idx="7">
                  <c:v>44722165.649999999</c:v>
                </c:pt>
                <c:pt idx="8">
                  <c:v>49570972.806909591</c:v>
                </c:pt>
                <c:pt idx="9">
                  <c:v>37204679.261778496</c:v>
                </c:pt>
                <c:pt idx="10">
                  <c:v>32305275.506268196</c:v>
                </c:pt>
                <c:pt idx="11">
                  <c:v>32402103.765743233</c:v>
                </c:pt>
                <c:pt idx="12">
                  <c:v>33652142.961691111</c:v>
                </c:pt>
                <c:pt idx="13">
                  <c:v>32747033.544052377</c:v>
                </c:pt>
                <c:pt idx="14">
                  <c:v>33585537.716472238</c:v>
                </c:pt>
                <c:pt idx="15">
                  <c:v>34209824.729737565</c:v>
                </c:pt>
                <c:pt idx="16">
                  <c:v>34051433.588716969</c:v>
                </c:pt>
                <c:pt idx="17">
                  <c:v>37954886.228104897</c:v>
                </c:pt>
                <c:pt idx="18">
                  <c:v>33766497.755626872</c:v>
                </c:pt>
                <c:pt idx="19">
                  <c:v>37629181.69052463</c:v>
                </c:pt>
                <c:pt idx="20">
                  <c:v>38139837.616151556</c:v>
                </c:pt>
                <c:pt idx="21">
                  <c:v>36264635.81924209</c:v>
                </c:pt>
                <c:pt idx="22">
                  <c:v>32378685.195131268</c:v>
                </c:pt>
                <c:pt idx="23">
                  <c:v>33100486.436909549</c:v>
                </c:pt>
                <c:pt idx="24">
                  <c:v>33484446.537055332</c:v>
                </c:pt>
                <c:pt idx="25">
                  <c:v>36437674.699387662</c:v>
                </c:pt>
                <c:pt idx="26">
                  <c:v>24483008.387959193</c:v>
                </c:pt>
                <c:pt idx="27">
                  <c:v>18489766.927784249</c:v>
                </c:pt>
                <c:pt idx="28">
                  <c:v>18244400.063819237</c:v>
                </c:pt>
                <c:pt idx="29">
                  <c:v>18562387.915714294</c:v>
                </c:pt>
                <c:pt idx="30">
                  <c:v>18585499.873440228</c:v>
                </c:pt>
                <c:pt idx="31">
                  <c:v>18543602.11653062</c:v>
                </c:pt>
                <c:pt idx="32">
                  <c:v>18557435.133469392</c:v>
                </c:pt>
                <c:pt idx="33">
                  <c:v>18584941.927230328</c:v>
                </c:pt>
                <c:pt idx="34">
                  <c:v>18900255.759008747</c:v>
                </c:pt>
                <c:pt idx="35">
                  <c:v>18926620.678658895</c:v>
                </c:pt>
                <c:pt idx="36">
                  <c:v>18949924.92244897</c:v>
                </c:pt>
                <c:pt idx="37">
                  <c:v>18906103.821982522</c:v>
                </c:pt>
                <c:pt idx="38">
                  <c:v>18921097.506064139</c:v>
                </c:pt>
                <c:pt idx="39">
                  <c:v>18947829.417376079</c:v>
                </c:pt>
                <c:pt idx="40">
                  <c:v>18954473.680524789</c:v>
                </c:pt>
                <c:pt idx="41">
                  <c:v>18979819.856122453</c:v>
                </c:pt>
                <c:pt idx="42">
                  <c:v>19003249.95626818</c:v>
                </c:pt>
                <c:pt idx="43">
                  <c:v>36498890.985335432</c:v>
                </c:pt>
                <c:pt idx="44">
                  <c:v>36574197.68</c:v>
                </c:pt>
                <c:pt idx="45">
                  <c:v>36806139.789999999</c:v>
                </c:pt>
                <c:pt idx="46">
                  <c:v>36435533.729999997</c:v>
                </c:pt>
                <c:pt idx="47">
                  <c:v>36385057.450000003</c:v>
                </c:pt>
                <c:pt idx="48">
                  <c:v>36591142.339999996</c:v>
                </c:pt>
                <c:pt idx="49">
                  <c:v>36248859.640000001</c:v>
                </c:pt>
                <c:pt idx="50">
                  <c:v>36689908.710000008</c:v>
                </c:pt>
                <c:pt idx="51">
                  <c:v>36778148.340000004</c:v>
                </c:pt>
                <c:pt idx="52">
                  <c:v>36857963.729999997</c:v>
                </c:pt>
                <c:pt idx="53">
                  <c:v>36945858.883586004</c:v>
                </c:pt>
                <c:pt idx="54">
                  <c:v>37034251.413119562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B8-4C85-B769-4F4C48D12BD0}"/>
            </c:ext>
          </c:extLst>
        </c:ser>
        <c:ser>
          <c:idx val="8"/>
          <c:order val="8"/>
          <c:tx>
            <c:strRef>
              <c:f>'TABLA FIC'!$J$3:$J$4</c:f>
              <c:strCache>
                <c:ptCount val="1"/>
                <c:pt idx="0">
                  <c:v>CUP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FIC'!$J$5:$J$65</c:f>
              <c:numCache>
                <c:formatCode>General</c:formatCode>
                <c:ptCount val="55"/>
                <c:pt idx="0">
                  <c:v>27454977.970903762</c:v>
                </c:pt>
                <c:pt idx="1">
                  <c:v>26321987.53148685</c:v>
                </c:pt>
                <c:pt idx="2">
                  <c:v>26006498.238338221</c:v>
                </c:pt>
                <c:pt idx="3">
                  <c:v>23857719.319650125</c:v>
                </c:pt>
                <c:pt idx="4">
                  <c:v>22242943.3693294</c:v>
                </c:pt>
                <c:pt idx="5">
                  <c:v>22433913.585568506</c:v>
                </c:pt>
                <c:pt idx="6">
                  <c:v>22763649.025626842</c:v>
                </c:pt>
                <c:pt idx="7">
                  <c:v>22199632.23</c:v>
                </c:pt>
                <c:pt idx="8">
                  <c:v>22865941.432274118</c:v>
                </c:pt>
                <c:pt idx="9">
                  <c:v>21947350.340699706</c:v>
                </c:pt>
                <c:pt idx="10">
                  <c:v>22070133.317667663</c:v>
                </c:pt>
                <c:pt idx="11">
                  <c:v>22211758.818483967</c:v>
                </c:pt>
                <c:pt idx="12">
                  <c:v>22661241.638658915</c:v>
                </c:pt>
                <c:pt idx="13">
                  <c:v>21471064.289883368</c:v>
                </c:pt>
                <c:pt idx="14">
                  <c:v>21126896.454081658</c:v>
                </c:pt>
                <c:pt idx="15">
                  <c:v>20338303.462973762</c:v>
                </c:pt>
                <c:pt idx="16">
                  <c:v>26983498.25078712</c:v>
                </c:pt>
                <c:pt idx="17">
                  <c:v>26575278.31553933</c:v>
                </c:pt>
                <c:pt idx="18">
                  <c:v>26036410.970262311</c:v>
                </c:pt>
                <c:pt idx="19">
                  <c:v>28385041.866588902</c:v>
                </c:pt>
                <c:pt idx="20">
                  <c:v>30459121.114839677</c:v>
                </c:pt>
                <c:pt idx="21">
                  <c:v>26537603.192215759</c:v>
                </c:pt>
                <c:pt idx="22">
                  <c:v>24213568.9981924</c:v>
                </c:pt>
                <c:pt idx="23">
                  <c:v>25686468.94422739</c:v>
                </c:pt>
                <c:pt idx="24">
                  <c:v>27305350.43125356</c:v>
                </c:pt>
                <c:pt idx="25">
                  <c:v>27666596.751574352</c:v>
                </c:pt>
                <c:pt idx="26">
                  <c:v>39971327.478600614</c:v>
                </c:pt>
                <c:pt idx="27">
                  <c:v>34364470.328192674</c:v>
                </c:pt>
                <c:pt idx="28">
                  <c:v>33395238.314256623</c:v>
                </c:pt>
                <c:pt idx="29">
                  <c:v>34477595.910262413</c:v>
                </c:pt>
                <c:pt idx="30">
                  <c:v>34515421.838513143</c:v>
                </c:pt>
                <c:pt idx="31">
                  <c:v>34549478.08227399</c:v>
                </c:pt>
                <c:pt idx="32">
                  <c:v>35711930.066035122</c:v>
                </c:pt>
                <c:pt idx="33">
                  <c:v>35585770.424810603</c:v>
                </c:pt>
                <c:pt idx="34">
                  <c:v>35532455.816880412</c:v>
                </c:pt>
                <c:pt idx="35">
                  <c:v>34462549.565947421</c:v>
                </c:pt>
                <c:pt idx="36">
                  <c:v>36172911.456034929</c:v>
                </c:pt>
                <c:pt idx="37">
                  <c:v>36210934.711428508</c:v>
                </c:pt>
                <c:pt idx="38">
                  <c:v>35912100.826676339</c:v>
                </c:pt>
                <c:pt idx="39">
                  <c:v>35601536.615889259</c:v>
                </c:pt>
                <c:pt idx="40">
                  <c:v>35549446.692857102</c:v>
                </c:pt>
                <c:pt idx="41">
                  <c:v>35135916.247084446</c:v>
                </c:pt>
                <c:pt idx="42">
                  <c:v>34801443.346472301</c:v>
                </c:pt>
                <c:pt idx="43">
                  <c:v>33861284.690845534</c:v>
                </c:pt>
                <c:pt idx="44">
                  <c:v>33153531.689999998</c:v>
                </c:pt>
                <c:pt idx="45">
                  <c:v>32493063.670000002</c:v>
                </c:pt>
                <c:pt idx="46">
                  <c:v>32438291.640000001</c:v>
                </c:pt>
                <c:pt idx="47">
                  <c:v>31810989.280000001</c:v>
                </c:pt>
                <c:pt idx="48">
                  <c:v>31679453.560000002</c:v>
                </c:pt>
                <c:pt idx="49">
                  <c:v>31559974.159999996</c:v>
                </c:pt>
                <c:pt idx="50">
                  <c:v>31378957.5</c:v>
                </c:pt>
                <c:pt idx="51">
                  <c:v>30715204.289999995</c:v>
                </c:pt>
                <c:pt idx="52">
                  <c:v>30656526.540000003</c:v>
                </c:pt>
                <c:pt idx="53">
                  <c:v>30026828.497638501</c:v>
                </c:pt>
                <c:pt idx="54">
                  <c:v>29713398.488862909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B8-4C85-B769-4F4C48D12BD0}"/>
            </c:ext>
          </c:extLst>
        </c:ser>
        <c:ser>
          <c:idx val="9"/>
          <c:order val="9"/>
          <c:tx>
            <c:strRef>
              <c:f>'TABLA FIC'!$K$3:$K$4</c:f>
              <c:strCache>
                <c:ptCount val="1"/>
                <c:pt idx="0">
                  <c:v>DPF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FIC'!$K$5:$K$65</c:f>
              <c:numCache>
                <c:formatCode>General</c:formatCode>
                <c:ptCount val="55"/>
                <c:pt idx="0">
                  <c:v>674980138.68486905</c:v>
                </c:pt>
                <c:pt idx="1">
                  <c:v>687359299.95274401</c:v>
                </c:pt>
                <c:pt idx="2">
                  <c:v>734406998.44408</c:v>
                </c:pt>
                <c:pt idx="3">
                  <c:v>725652645.69763684</c:v>
                </c:pt>
                <c:pt idx="4">
                  <c:v>725860558.11615407</c:v>
                </c:pt>
                <c:pt idx="5">
                  <c:v>729439268.55556834</c:v>
                </c:pt>
                <c:pt idx="6">
                  <c:v>737478610.410936</c:v>
                </c:pt>
                <c:pt idx="7">
                  <c:v>728851716.70000005</c:v>
                </c:pt>
                <c:pt idx="8">
                  <c:v>703011570.31612492</c:v>
                </c:pt>
                <c:pt idx="9">
                  <c:v>689521711.43938959</c:v>
                </c:pt>
                <c:pt idx="10">
                  <c:v>663540814.3923893</c:v>
                </c:pt>
                <c:pt idx="11">
                  <c:v>670053239.40530431</c:v>
                </c:pt>
                <c:pt idx="12">
                  <c:v>674156870.20396578</c:v>
                </c:pt>
                <c:pt idx="13">
                  <c:v>684846858.9912231</c:v>
                </c:pt>
                <c:pt idx="14">
                  <c:v>666360981.36238945</c:v>
                </c:pt>
                <c:pt idx="15">
                  <c:v>660511233.79810631</c:v>
                </c:pt>
                <c:pt idx="16">
                  <c:v>658872220.04842317</c:v>
                </c:pt>
                <c:pt idx="17">
                  <c:v>672692209.34740734</c:v>
                </c:pt>
                <c:pt idx="18">
                  <c:v>659859890.85810351</c:v>
                </c:pt>
                <c:pt idx="19">
                  <c:v>678740032.90081489</c:v>
                </c:pt>
                <c:pt idx="20">
                  <c:v>699717573.78839695</c:v>
                </c:pt>
                <c:pt idx="21">
                  <c:v>744166175.30349994</c:v>
                </c:pt>
                <c:pt idx="22">
                  <c:v>748806488.17017543</c:v>
                </c:pt>
                <c:pt idx="23">
                  <c:v>749361962.24250782</c:v>
                </c:pt>
                <c:pt idx="24">
                  <c:v>747390965.69758034</c:v>
                </c:pt>
                <c:pt idx="25">
                  <c:v>770713312.00886452</c:v>
                </c:pt>
                <c:pt idx="26">
                  <c:v>768268666.75140417</c:v>
                </c:pt>
                <c:pt idx="27">
                  <c:v>773622688.8117317</c:v>
                </c:pt>
                <c:pt idx="28">
                  <c:v>758011311.86681736</c:v>
                </c:pt>
                <c:pt idx="29">
                  <c:v>725520628.33002853</c:v>
                </c:pt>
                <c:pt idx="30">
                  <c:v>719098314.42443085</c:v>
                </c:pt>
                <c:pt idx="31">
                  <c:v>705851525.02314818</c:v>
                </c:pt>
                <c:pt idx="32">
                  <c:v>712024419.42547894</c:v>
                </c:pt>
                <c:pt idx="33">
                  <c:v>713436956.35629678</c:v>
                </c:pt>
                <c:pt idx="34">
                  <c:v>717876198.01708472</c:v>
                </c:pt>
                <c:pt idx="35">
                  <c:v>733352286.21067131</c:v>
                </c:pt>
                <c:pt idx="36">
                  <c:v>725702779.03792918</c:v>
                </c:pt>
                <c:pt idx="37">
                  <c:v>745233617.76857305</c:v>
                </c:pt>
                <c:pt idx="38">
                  <c:v>845038682.33285367</c:v>
                </c:pt>
                <c:pt idx="39">
                  <c:v>877991723.65134346</c:v>
                </c:pt>
                <c:pt idx="40">
                  <c:v>882368410.88638067</c:v>
                </c:pt>
                <c:pt idx="41">
                  <c:v>889384436.63323569</c:v>
                </c:pt>
                <c:pt idx="42">
                  <c:v>881127958.99565303</c:v>
                </c:pt>
                <c:pt idx="43">
                  <c:v>889258822.44620788</c:v>
                </c:pt>
                <c:pt idx="44">
                  <c:v>878164530.50999999</c:v>
                </c:pt>
                <c:pt idx="45">
                  <c:v>878794202.44000006</c:v>
                </c:pt>
                <c:pt idx="46">
                  <c:v>903403372.13999999</c:v>
                </c:pt>
                <c:pt idx="47">
                  <c:v>902113917.48999989</c:v>
                </c:pt>
                <c:pt idx="48">
                  <c:v>890953174.18000019</c:v>
                </c:pt>
                <c:pt idx="49">
                  <c:v>862279914.33000004</c:v>
                </c:pt>
                <c:pt idx="50">
                  <c:v>868607808.01999986</c:v>
                </c:pt>
                <c:pt idx="51">
                  <c:v>850709452.9599998</c:v>
                </c:pt>
                <c:pt idx="52">
                  <c:v>842301388.42000008</c:v>
                </c:pt>
                <c:pt idx="53">
                  <c:v>815695132.90061533</c:v>
                </c:pt>
                <c:pt idx="54">
                  <c:v>802306461.60204887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8-4C85-B769-4F4C48D12BD0}"/>
            </c:ext>
          </c:extLst>
        </c:ser>
        <c:ser>
          <c:idx val="10"/>
          <c:order val="10"/>
          <c:tx>
            <c:strRef>
              <c:f>'TABLA FIC'!$L$3:$L$4</c:f>
              <c:strCache>
                <c:ptCount val="1"/>
                <c:pt idx="0">
                  <c:v>Inv Extranjero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FIC'!$L$5:$L$65</c:f>
              <c:numCache>
                <c:formatCode>General</c:formatCode>
                <c:ptCount val="55"/>
                <c:pt idx="0">
                  <c:v>422810898.38428575</c:v>
                </c:pt>
                <c:pt idx="1">
                  <c:v>415274936.25542277</c:v>
                </c:pt>
                <c:pt idx="2">
                  <c:v>418127507.44807583</c:v>
                </c:pt>
                <c:pt idx="3">
                  <c:v>420731073.72766763</c:v>
                </c:pt>
                <c:pt idx="4">
                  <c:v>418237826.06408167</c:v>
                </c:pt>
                <c:pt idx="5">
                  <c:v>422163708.16897959</c:v>
                </c:pt>
                <c:pt idx="6">
                  <c:v>426922403.61230326</c:v>
                </c:pt>
                <c:pt idx="7">
                  <c:v>426603054.5</c:v>
                </c:pt>
                <c:pt idx="8">
                  <c:v>417571804.45250726</c:v>
                </c:pt>
                <c:pt idx="9">
                  <c:v>424827222.27787173</c:v>
                </c:pt>
                <c:pt idx="10">
                  <c:v>422004234.94513118</c:v>
                </c:pt>
                <c:pt idx="11">
                  <c:v>425678069.21930027</c:v>
                </c:pt>
                <c:pt idx="12">
                  <c:v>414412689.32758015</c:v>
                </c:pt>
                <c:pt idx="13">
                  <c:v>407484203.92323619</c:v>
                </c:pt>
                <c:pt idx="14">
                  <c:v>408527296.47606415</c:v>
                </c:pt>
                <c:pt idx="15">
                  <c:v>397290997.04014575</c:v>
                </c:pt>
                <c:pt idx="16">
                  <c:v>395932137.31099123</c:v>
                </c:pt>
                <c:pt idx="17">
                  <c:v>385920184.16553938</c:v>
                </c:pt>
                <c:pt idx="18">
                  <c:v>390977861.45023322</c:v>
                </c:pt>
                <c:pt idx="19">
                  <c:v>385904162.60755098</c:v>
                </c:pt>
                <c:pt idx="20">
                  <c:v>374765373.86212826</c:v>
                </c:pt>
                <c:pt idx="21">
                  <c:v>382095670.53781343</c:v>
                </c:pt>
                <c:pt idx="22">
                  <c:v>394708497.14037895</c:v>
                </c:pt>
                <c:pt idx="23">
                  <c:v>397388200.10329449</c:v>
                </c:pt>
                <c:pt idx="24">
                  <c:v>406553046.852449</c:v>
                </c:pt>
                <c:pt idx="25">
                  <c:v>405925401.51387757</c:v>
                </c:pt>
                <c:pt idx="26">
                  <c:v>409275421.759242</c:v>
                </c:pt>
                <c:pt idx="27">
                  <c:v>410635876.8459475</c:v>
                </c:pt>
                <c:pt idx="28">
                  <c:v>411475110.91903788</c:v>
                </c:pt>
                <c:pt idx="29">
                  <c:v>416447028.02425653</c:v>
                </c:pt>
                <c:pt idx="30">
                  <c:v>421339651.28373182</c:v>
                </c:pt>
                <c:pt idx="31">
                  <c:v>412804510.43793005</c:v>
                </c:pt>
                <c:pt idx="32">
                  <c:v>408301943.38364434</c:v>
                </c:pt>
                <c:pt idx="33">
                  <c:v>407641763.40058303</c:v>
                </c:pt>
                <c:pt idx="34">
                  <c:v>419296097.68279886</c:v>
                </c:pt>
                <c:pt idx="35">
                  <c:v>404678083.56472301</c:v>
                </c:pt>
                <c:pt idx="36">
                  <c:v>332008138.06577265</c:v>
                </c:pt>
                <c:pt idx="37">
                  <c:v>183507634.10221574</c:v>
                </c:pt>
                <c:pt idx="38">
                  <c:v>66494976.241690956</c:v>
                </c:pt>
                <c:pt idx="39">
                  <c:v>59265341.110553928</c:v>
                </c:pt>
                <c:pt idx="40">
                  <c:v>59438994.452186599</c:v>
                </c:pt>
                <c:pt idx="41">
                  <c:v>59894947.838017486</c:v>
                </c:pt>
                <c:pt idx="42">
                  <c:v>59062150.632594742</c:v>
                </c:pt>
                <c:pt idx="43">
                  <c:v>60032837.669212833</c:v>
                </c:pt>
                <c:pt idx="44">
                  <c:v>59224913.269999996</c:v>
                </c:pt>
                <c:pt idx="45">
                  <c:v>58842792.030000001</c:v>
                </c:pt>
                <c:pt idx="46">
                  <c:v>60125410.390000001</c:v>
                </c:pt>
                <c:pt idx="47">
                  <c:v>59063211.240000002</c:v>
                </c:pt>
                <c:pt idx="48">
                  <c:v>52721382.640000008</c:v>
                </c:pt>
                <c:pt idx="49">
                  <c:v>50950833.280000001</c:v>
                </c:pt>
                <c:pt idx="50">
                  <c:v>50713635.439999998</c:v>
                </c:pt>
                <c:pt idx="51">
                  <c:v>50266516.180000007</c:v>
                </c:pt>
                <c:pt idx="52">
                  <c:v>50372786.850000001</c:v>
                </c:pt>
                <c:pt idx="53">
                  <c:v>52550718.680291548</c:v>
                </c:pt>
                <c:pt idx="54">
                  <c:v>49955316.470834166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B8-4C85-B769-4F4C48D12BD0}"/>
            </c:ext>
          </c:extLst>
        </c:ser>
        <c:ser>
          <c:idx val="11"/>
          <c:order val="11"/>
          <c:tx>
            <c:strRef>
              <c:f>'TABLA FIC'!$M$3:$M$4</c:f>
              <c:strCache>
                <c:ptCount val="1"/>
                <c:pt idx="0">
                  <c:v>LBS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FIC'!$M$5:$M$65</c:f>
              <c:numCache>
                <c:formatCode>General</c:formatCode>
                <c:ptCount val="55"/>
                <c:pt idx="2">
                  <c:v>2915102.0408163266</c:v>
                </c:pt>
                <c:pt idx="3">
                  <c:v>5830349.854227405</c:v>
                </c:pt>
                <c:pt idx="4">
                  <c:v>10941851.125364432</c:v>
                </c:pt>
                <c:pt idx="5">
                  <c:v>8026683.5801749257</c:v>
                </c:pt>
                <c:pt idx="6">
                  <c:v>5111319.1486880453</c:v>
                </c:pt>
                <c:pt idx="20">
                  <c:v>3921014.2857142901</c:v>
                </c:pt>
                <c:pt idx="21">
                  <c:v>9328224.4897959195</c:v>
                </c:pt>
                <c:pt idx="22">
                  <c:v>9430648.3965014666</c:v>
                </c:pt>
                <c:pt idx="23">
                  <c:v>10363631.34110786</c:v>
                </c:pt>
                <c:pt idx="24">
                  <c:v>15378324.344023325</c:v>
                </c:pt>
                <c:pt idx="25">
                  <c:v>4227151.6034985427</c:v>
                </c:pt>
                <c:pt idx="33">
                  <c:v>291698.55</c:v>
                </c:pt>
                <c:pt idx="34">
                  <c:v>292252.69</c:v>
                </c:pt>
                <c:pt idx="35">
                  <c:v>292830.40000000002</c:v>
                </c:pt>
                <c:pt idx="36">
                  <c:v>293408.12</c:v>
                </c:pt>
                <c:pt idx="37">
                  <c:v>293947.51</c:v>
                </c:pt>
                <c:pt idx="38">
                  <c:v>2866749.661253646</c:v>
                </c:pt>
                <c:pt idx="39">
                  <c:v>1840686.708454811</c:v>
                </c:pt>
                <c:pt idx="40">
                  <c:v>288542.27405247855</c:v>
                </c:pt>
                <c:pt idx="41">
                  <c:v>16881485.181107868</c:v>
                </c:pt>
                <c:pt idx="42">
                  <c:v>17322876.21504375</c:v>
                </c:pt>
                <c:pt idx="43">
                  <c:v>13891424.997084551</c:v>
                </c:pt>
                <c:pt idx="44">
                  <c:v>10970552.41</c:v>
                </c:pt>
                <c:pt idx="45">
                  <c:v>11066570.299999999</c:v>
                </c:pt>
                <c:pt idx="46">
                  <c:v>8836472.5300000012</c:v>
                </c:pt>
                <c:pt idx="47">
                  <c:v>9032712.7300000004</c:v>
                </c:pt>
                <c:pt idx="48">
                  <c:v>12663524.340000004</c:v>
                </c:pt>
                <c:pt idx="49">
                  <c:v>21105247.77</c:v>
                </c:pt>
                <c:pt idx="50">
                  <c:v>38205754.930000007</c:v>
                </c:pt>
                <c:pt idx="51">
                  <c:v>42282610.560000002</c:v>
                </c:pt>
                <c:pt idx="52">
                  <c:v>58088986.86999999</c:v>
                </c:pt>
                <c:pt idx="53">
                  <c:v>62464748.16408173</c:v>
                </c:pt>
                <c:pt idx="54">
                  <c:v>60577966.601506703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B8-4C85-B769-4F4C48D12BD0}"/>
            </c:ext>
          </c:extLst>
        </c:ser>
        <c:ser>
          <c:idx val="12"/>
          <c:order val="12"/>
          <c:tx>
            <c:strRef>
              <c:f>'TABLA FIC'!$N$3:$N$4</c:f>
              <c:strCache>
                <c:ptCount val="1"/>
                <c:pt idx="0">
                  <c:v>Liquidez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FIC'!$N$5:$N$65</c:f>
              <c:numCache>
                <c:formatCode>General</c:formatCode>
                <c:ptCount val="55"/>
                <c:pt idx="0">
                  <c:v>301837597.27516031</c:v>
                </c:pt>
                <c:pt idx="1">
                  <c:v>307931395.20723027</c:v>
                </c:pt>
                <c:pt idx="2">
                  <c:v>203500315.33524781</c:v>
                </c:pt>
                <c:pt idx="3">
                  <c:v>224428139.53090379</c:v>
                </c:pt>
                <c:pt idx="4">
                  <c:v>213089385.62212828</c:v>
                </c:pt>
                <c:pt idx="5">
                  <c:v>237041313.84466472</c:v>
                </c:pt>
                <c:pt idx="6">
                  <c:v>217376283.21956268</c:v>
                </c:pt>
                <c:pt idx="7">
                  <c:v>230482788.40000001</c:v>
                </c:pt>
                <c:pt idx="8">
                  <c:v>221542155.9273178</c:v>
                </c:pt>
                <c:pt idx="9">
                  <c:v>190733773.53090376</c:v>
                </c:pt>
                <c:pt idx="10">
                  <c:v>153050457.49842563</c:v>
                </c:pt>
                <c:pt idx="11">
                  <c:v>139619837.55419829</c:v>
                </c:pt>
                <c:pt idx="12">
                  <c:v>122927852.72431487</c:v>
                </c:pt>
                <c:pt idx="13">
                  <c:v>126343670.51221575</c:v>
                </c:pt>
                <c:pt idx="14">
                  <c:v>138632864.37096208</c:v>
                </c:pt>
                <c:pt idx="15">
                  <c:v>135100783.12539357</c:v>
                </c:pt>
                <c:pt idx="16">
                  <c:v>137049296.9296793</c:v>
                </c:pt>
                <c:pt idx="17">
                  <c:v>122638394.60947523</c:v>
                </c:pt>
                <c:pt idx="18">
                  <c:v>148172198.39641401</c:v>
                </c:pt>
                <c:pt idx="19">
                  <c:v>187902647.88341108</c:v>
                </c:pt>
                <c:pt idx="20">
                  <c:v>147261977.52632654</c:v>
                </c:pt>
                <c:pt idx="21">
                  <c:v>176416137.9629446</c:v>
                </c:pt>
                <c:pt idx="22">
                  <c:v>167327421.95134109</c:v>
                </c:pt>
                <c:pt idx="23">
                  <c:v>141774722.29443148</c:v>
                </c:pt>
                <c:pt idx="24">
                  <c:v>165699272.96448979</c:v>
                </c:pt>
                <c:pt idx="25">
                  <c:v>182398907.44002914</c:v>
                </c:pt>
                <c:pt idx="26">
                  <c:v>180137952.07626817</c:v>
                </c:pt>
                <c:pt idx="27">
                  <c:v>171292547.98930028</c:v>
                </c:pt>
                <c:pt idx="28">
                  <c:v>156882559.22798833</c:v>
                </c:pt>
                <c:pt idx="29">
                  <c:v>169906327.7203207</c:v>
                </c:pt>
                <c:pt idx="30">
                  <c:v>160983557.58297375</c:v>
                </c:pt>
                <c:pt idx="31">
                  <c:v>184468157.17166179</c:v>
                </c:pt>
                <c:pt idx="32">
                  <c:v>185211500.08218658</c:v>
                </c:pt>
                <c:pt idx="33">
                  <c:v>187741588.60107875</c:v>
                </c:pt>
                <c:pt idx="34">
                  <c:v>171691362.62900874</c:v>
                </c:pt>
                <c:pt idx="35">
                  <c:v>176248667.42746353</c:v>
                </c:pt>
                <c:pt idx="36">
                  <c:v>185248061.99653059</c:v>
                </c:pt>
                <c:pt idx="37">
                  <c:v>314663405.51393586</c:v>
                </c:pt>
                <c:pt idx="38">
                  <c:v>318423911.14218652</c:v>
                </c:pt>
                <c:pt idx="39">
                  <c:v>243682680.21711367</c:v>
                </c:pt>
                <c:pt idx="40">
                  <c:v>266486472.36603498</c:v>
                </c:pt>
                <c:pt idx="41">
                  <c:v>248765727.14650142</c:v>
                </c:pt>
                <c:pt idx="42">
                  <c:v>232776028.48495626</c:v>
                </c:pt>
                <c:pt idx="43">
                  <c:v>196385272.95349851</c:v>
                </c:pt>
                <c:pt idx="44">
                  <c:v>225296248.41000003</c:v>
                </c:pt>
                <c:pt idx="45">
                  <c:v>217488239.05999994</c:v>
                </c:pt>
                <c:pt idx="46">
                  <c:v>171078578.57000002</c:v>
                </c:pt>
                <c:pt idx="47">
                  <c:v>173459011.94999999</c:v>
                </c:pt>
                <c:pt idx="48">
                  <c:v>231255766.16</c:v>
                </c:pt>
                <c:pt idx="49">
                  <c:v>230906642.88</c:v>
                </c:pt>
                <c:pt idx="50">
                  <c:v>178755000.94</c:v>
                </c:pt>
                <c:pt idx="51">
                  <c:v>181794538.89999998</c:v>
                </c:pt>
                <c:pt idx="52">
                  <c:v>165932146.00999999</c:v>
                </c:pt>
                <c:pt idx="53">
                  <c:v>172275192.58402333</c:v>
                </c:pt>
                <c:pt idx="54">
                  <c:v>149005863.16684487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B8-4C85-B769-4F4C48D12BD0}"/>
            </c:ext>
          </c:extLst>
        </c:ser>
        <c:ser>
          <c:idx val="13"/>
          <c:order val="13"/>
          <c:tx>
            <c:strRef>
              <c:f>'TABLA FIC'!$O$3:$O$4</c:f>
              <c:strCache>
                <c:ptCount val="1"/>
                <c:pt idx="0">
                  <c:v>LRS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FIC'!$O$5:$O$65</c:f>
              <c:numCache>
                <c:formatCode>General</c:formatCode>
                <c:ptCount val="55"/>
                <c:pt idx="6">
                  <c:v>1821341.1618075781</c:v>
                </c:pt>
                <c:pt idx="7">
                  <c:v>1748562</c:v>
                </c:pt>
                <c:pt idx="8">
                  <c:v>1821497.8542274032</c:v>
                </c:pt>
                <c:pt idx="9">
                  <c:v>4669749.8833819246</c:v>
                </c:pt>
                <c:pt idx="10">
                  <c:v>4669965.8892128319</c:v>
                </c:pt>
                <c:pt idx="11">
                  <c:v>4655579.7084548101</c:v>
                </c:pt>
                <c:pt idx="12">
                  <c:v>6550125.3717201175</c:v>
                </c:pt>
                <c:pt idx="13">
                  <c:v>8298992.3979591774</c:v>
                </c:pt>
                <c:pt idx="14">
                  <c:v>8299343.3892128225</c:v>
                </c:pt>
                <c:pt idx="15">
                  <c:v>11571126.96793003</c:v>
                </c:pt>
                <c:pt idx="16">
                  <c:v>11644501.895043725</c:v>
                </c:pt>
                <c:pt idx="17">
                  <c:v>12358990.962099135</c:v>
                </c:pt>
                <c:pt idx="18">
                  <c:v>12387567.784256557</c:v>
                </c:pt>
                <c:pt idx="19">
                  <c:v>18464620.11661803</c:v>
                </c:pt>
                <c:pt idx="20">
                  <c:v>18465359.18367349</c:v>
                </c:pt>
                <c:pt idx="21">
                  <c:v>16571122.011661801</c:v>
                </c:pt>
                <c:pt idx="22">
                  <c:v>14822513.848396502</c:v>
                </c:pt>
                <c:pt idx="23">
                  <c:v>14823196.501457756</c:v>
                </c:pt>
                <c:pt idx="24">
                  <c:v>9721727.113702625</c:v>
                </c:pt>
                <c:pt idx="25">
                  <c:v>4372711.3702623863</c:v>
                </c:pt>
                <c:pt idx="26">
                  <c:v>775084.17498542275</c:v>
                </c:pt>
                <c:pt idx="27">
                  <c:v>843038.10046647198</c:v>
                </c:pt>
                <c:pt idx="28">
                  <c:v>847239.8983090379</c:v>
                </c:pt>
                <c:pt idx="29">
                  <c:v>931478.18294460652</c:v>
                </c:pt>
                <c:pt idx="30">
                  <c:v>936483.93358600594</c:v>
                </c:pt>
                <c:pt idx="31">
                  <c:v>1151416.0469970843</c:v>
                </c:pt>
                <c:pt idx="32">
                  <c:v>945546.42577259475</c:v>
                </c:pt>
                <c:pt idx="33">
                  <c:v>1801965.1962682216</c:v>
                </c:pt>
                <c:pt idx="34">
                  <c:v>1808609.2255393588</c:v>
                </c:pt>
                <c:pt idx="35">
                  <c:v>9639267.5018367376</c:v>
                </c:pt>
                <c:pt idx="36">
                  <c:v>17335168.920291543</c:v>
                </c:pt>
                <c:pt idx="37">
                  <c:v>21836956.312507294</c:v>
                </c:pt>
                <c:pt idx="38">
                  <c:v>40157439.168338209</c:v>
                </c:pt>
                <c:pt idx="39">
                  <c:v>66569683.593965009</c:v>
                </c:pt>
                <c:pt idx="40">
                  <c:v>56985535.212040827</c:v>
                </c:pt>
                <c:pt idx="41">
                  <c:v>57232426.338454738</c:v>
                </c:pt>
                <c:pt idx="42">
                  <c:v>75717992.262973875</c:v>
                </c:pt>
                <c:pt idx="43">
                  <c:v>78703273.282740504</c:v>
                </c:pt>
                <c:pt idx="44">
                  <c:v>70079408.070000008</c:v>
                </c:pt>
                <c:pt idx="45">
                  <c:v>63385643.180000007</c:v>
                </c:pt>
                <c:pt idx="46">
                  <c:v>56241661.940000005</c:v>
                </c:pt>
                <c:pt idx="47">
                  <c:v>49799566.340000004</c:v>
                </c:pt>
                <c:pt idx="48">
                  <c:v>46913799.440000005</c:v>
                </c:pt>
                <c:pt idx="49">
                  <c:v>34876886.549999997</c:v>
                </c:pt>
                <c:pt idx="50">
                  <c:v>32944585.23</c:v>
                </c:pt>
                <c:pt idx="51">
                  <c:v>31257901.339999996</c:v>
                </c:pt>
                <c:pt idx="52">
                  <c:v>25661746.490000002</c:v>
                </c:pt>
                <c:pt idx="53">
                  <c:v>20800870.170291565</c:v>
                </c:pt>
                <c:pt idx="54">
                  <c:v>20778816.091457732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B8-4C85-B769-4F4C48D12BD0}"/>
            </c:ext>
          </c:extLst>
        </c:ser>
        <c:ser>
          <c:idx val="14"/>
          <c:order val="14"/>
          <c:tx>
            <c:strRef>
              <c:f>'TABLA FIC'!$P$3:$P$4</c:f>
              <c:strCache>
                <c:ptCount val="1"/>
                <c:pt idx="0">
                  <c:v>LTS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FIC'!$P$5:$P$65</c:f>
              <c:numCache>
                <c:formatCode>General</c:formatCode>
                <c:ptCount val="55"/>
                <c:pt idx="0">
                  <c:v>4009903.5772594749</c:v>
                </c:pt>
                <c:pt idx="1">
                  <c:v>4010937.7725947523</c:v>
                </c:pt>
                <c:pt idx="2">
                  <c:v>3573252.1486880467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B8-4C85-B769-4F4C48D12BD0}"/>
            </c:ext>
          </c:extLst>
        </c:ser>
        <c:ser>
          <c:idx val="15"/>
          <c:order val="15"/>
          <c:tx>
            <c:strRef>
              <c:f>'TABLA FIC'!$Q$3:$Q$4</c:f>
              <c:strCache>
                <c:ptCount val="1"/>
                <c:pt idx="0">
                  <c:v>Otros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FIC'!$Q$5:$Q$65</c:f>
              <c:numCache>
                <c:formatCode>General</c:formatCode>
                <c:ptCount val="55"/>
                <c:pt idx="0">
                  <c:v>602193670.85860074</c:v>
                </c:pt>
                <c:pt idx="1">
                  <c:v>599204868.6948688</c:v>
                </c:pt>
                <c:pt idx="2">
                  <c:v>602565105.07067049</c:v>
                </c:pt>
                <c:pt idx="3">
                  <c:v>599436722.85924196</c:v>
                </c:pt>
                <c:pt idx="4">
                  <c:v>612150600.1241399</c:v>
                </c:pt>
                <c:pt idx="5">
                  <c:v>609438474.379825</c:v>
                </c:pt>
                <c:pt idx="6">
                  <c:v>618724022.17486882</c:v>
                </c:pt>
                <c:pt idx="7">
                  <c:v>623187438.10000002</c:v>
                </c:pt>
                <c:pt idx="8">
                  <c:v>618954998.66102052</c:v>
                </c:pt>
                <c:pt idx="9">
                  <c:v>637630625.62020421</c:v>
                </c:pt>
                <c:pt idx="10">
                  <c:v>652574849.84291553</c:v>
                </c:pt>
                <c:pt idx="11">
                  <c:v>662839397.96396494</c:v>
                </c:pt>
                <c:pt idx="12">
                  <c:v>677697020.58414006</c:v>
                </c:pt>
                <c:pt idx="13">
                  <c:v>671086788.50775516</c:v>
                </c:pt>
                <c:pt idx="14">
                  <c:v>681686951.06405246</c:v>
                </c:pt>
                <c:pt idx="15">
                  <c:v>686278083.24813414</c:v>
                </c:pt>
                <c:pt idx="16">
                  <c:v>682648116.60026228</c:v>
                </c:pt>
                <c:pt idx="17">
                  <c:v>682176540.65335286</c:v>
                </c:pt>
                <c:pt idx="18">
                  <c:v>652966350.72469401</c:v>
                </c:pt>
                <c:pt idx="19">
                  <c:v>639736319.75087464</c:v>
                </c:pt>
                <c:pt idx="20">
                  <c:v>652916538.55673504</c:v>
                </c:pt>
                <c:pt idx="21">
                  <c:v>671484497.31180751</c:v>
                </c:pt>
                <c:pt idx="22">
                  <c:v>682504453.33758008</c:v>
                </c:pt>
                <c:pt idx="23">
                  <c:v>707199291.37314868</c:v>
                </c:pt>
                <c:pt idx="24">
                  <c:v>692907560.26644313</c:v>
                </c:pt>
                <c:pt idx="25">
                  <c:v>716799696.09836733</c:v>
                </c:pt>
                <c:pt idx="26">
                  <c:v>736557635.9663558</c:v>
                </c:pt>
                <c:pt idx="27">
                  <c:v>750545095.44539368</c:v>
                </c:pt>
                <c:pt idx="28">
                  <c:v>785965521.93501472</c:v>
                </c:pt>
                <c:pt idx="29">
                  <c:v>809359513.69416916</c:v>
                </c:pt>
                <c:pt idx="30">
                  <c:v>827532573.6383965</c:v>
                </c:pt>
                <c:pt idx="31">
                  <c:v>830440160.20457733</c:v>
                </c:pt>
                <c:pt idx="32">
                  <c:v>828916507.95536423</c:v>
                </c:pt>
                <c:pt idx="33">
                  <c:v>825256653.89454806</c:v>
                </c:pt>
                <c:pt idx="34">
                  <c:v>834670500.29653084</c:v>
                </c:pt>
                <c:pt idx="35">
                  <c:v>824667766.98798859</c:v>
                </c:pt>
                <c:pt idx="36">
                  <c:v>832011254.39962101</c:v>
                </c:pt>
                <c:pt idx="37">
                  <c:v>827585640.51830888</c:v>
                </c:pt>
                <c:pt idx="38">
                  <c:v>806044536.05693877</c:v>
                </c:pt>
                <c:pt idx="39">
                  <c:v>828855726.59463549</c:v>
                </c:pt>
                <c:pt idx="40">
                  <c:v>815521448.57437313</c:v>
                </c:pt>
                <c:pt idx="41">
                  <c:v>808076359.90134132</c:v>
                </c:pt>
                <c:pt idx="42">
                  <c:v>815846609.61020434</c:v>
                </c:pt>
                <c:pt idx="43">
                  <c:v>831332492.39259481</c:v>
                </c:pt>
                <c:pt idx="44">
                  <c:v>861811470.89999986</c:v>
                </c:pt>
                <c:pt idx="45">
                  <c:v>867482293.89999986</c:v>
                </c:pt>
                <c:pt idx="46">
                  <c:v>885086407.62999988</c:v>
                </c:pt>
                <c:pt idx="47">
                  <c:v>882376329.25</c:v>
                </c:pt>
                <c:pt idx="48">
                  <c:v>897010280.63999987</c:v>
                </c:pt>
                <c:pt idx="49">
                  <c:v>926080232.09999979</c:v>
                </c:pt>
                <c:pt idx="50">
                  <c:v>955861266.20000005</c:v>
                </c:pt>
                <c:pt idx="51">
                  <c:v>968651365.77999997</c:v>
                </c:pt>
                <c:pt idx="52">
                  <c:v>978865945.21999967</c:v>
                </c:pt>
                <c:pt idx="53">
                  <c:v>999367203.75381911</c:v>
                </c:pt>
                <c:pt idx="54">
                  <c:v>1032269782.7610527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B8-4C85-B769-4F4C48D12BD0}"/>
            </c:ext>
          </c:extLst>
        </c:ser>
        <c:ser>
          <c:idx val="16"/>
          <c:order val="16"/>
          <c:tx>
            <c:strRef>
              <c:f>'TABLA FIC'!$R$3:$R$4</c:f>
              <c:strCache>
                <c:ptCount val="1"/>
                <c:pt idx="0">
                  <c:v>PGB</c:v>
                </c:pt>
              </c:strCache>
            </c:strRef>
          </c:tx>
          <c:spPr>
            <a:ln w="317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FIC'!$R$5:$R$65</c:f>
              <c:numCache>
                <c:formatCode>General</c:formatCode>
                <c:ptCount val="55"/>
                <c:pt idx="0">
                  <c:v>2496982.1686880467</c:v>
                </c:pt>
                <c:pt idx="1">
                  <c:v>2132433.7412536442</c:v>
                </c:pt>
                <c:pt idx="2">
                  <c:v>4762785.9329446061</c:v>
                </c:pt>
                <c:pt idx="3">
                  <c:v>4772007.4233236155</c:v>
                </c:pt>
                <c:pt idx="4">
                  <c:v>5282053.1843731776</c:v>
                </c:pt>
                <c:pt idx="5">
                  <c:v>7735361.4924781341</c:v>
                </c:pt>
                <c:pt idx="6">
                  <c:v>8271240.1285131192</c:v>
                </c:pt>
                <c:pt idx="7">
                  <c:v>8495858.2029999997</c:v>
                </c:pt>
                <c:pt idx="8">
                  <c:v>8517531.6330029145</c:v>
                </c:pt>
                <c:pt idx="9">
                  <c:v>7821671.4526530616</c:v>
                </c:pt>
                <c:pt idx="10">
                  <c:v>7910454.1225947533</c:v>
                </c:pt>
                <c:pt idx="11">
                  <c:v>7339708.3385131191</c:v>
                </c:pt>
                <c:pt idx="12">
                  <c:v>6336829.5575510208</c:v>
                </c:pt>
                <c:pt idx="13">
                  <c:v>5328062.0520991255</c:v>
                </c:pt>
                <c:pt idx="14">
                  <c:v>5416507.056064141</c:v>
                </c:pt>
                <c:pt idx="15">
                  <c:v>5432002.08941691</c:v>
                </c:pt>
                <c:pt idx="16">
                  <c:v>2940587.3641107874</c:v>
                </c:pt>
                <c:pt idx="17">
                  <c:v>2946692.5763556855</c:v>
                </c:pt>
                <c:pt idx="18">
                  <c:v>3008607.7194169099</c:v>
                </c:pt>
                <c:pt idx="19">
                  <c:v>3013840.3704373175</c:v>
                </c:pt>
                <c:pt idx="20">
                  <c:v>3857842.8053061226</c:v>
                </c:pt>
                <c:pt idx="21">
                  <c:v>3864552.7642274052</c:v>
                </c:pt>
                <c:pt idx="22">
                  <c:v>3864641.5366180758</c:v>
                </c:pt>
                <c:pt idx="23">
                  <c:v>3754280.1553644319</c:v>
                </c:pt>
                <c:pt idx="24">
                  <c:v>3760817.82</c:v>
                </c:pt>
                <c:pt idx="25">
                  <c:v>2740606.0497376095</c:v>
                </c:pt>
                <c:pt idx="26">
                  <c:v>2438752.54</c:v>
                </c:pt>
                <c:pt idx="27">
                  <c:v>2442672.9500000002</c:v>
                </c:pt>
                <c:pt idx="28">
                  <c:v>2315368.622011662</c:v>
                </c:pt>
                <c:pt idx="29">
                  <c:v>1294109.22</c:v>
                </c:pt>
                <c:pt idx="30">
                  <c:v>1297863.3047230321</c:v>
                </c:pt>
                <c:pt idx="31">
                  <c:v>1892421.6378134112</c:v>
                </c:pt>
                <c:pt idx="32">
                  <c:v>2244920.9679300291</c:v>
                </c:pt>
                <c:pt idx="33">
                  <c:v>3424923.0787172015</c:v>
                </c:pt>
                <c:pt idx="34">
                  <c:v>6223204.6309329411</c:v>
                </c:pt>
                <c:pt idx="35">
                  <c:v>6756176.5931778392</c:v>
                </c:pt>
                <c:pt idx="36">
                  <c:v>7079046.8184256526</c:v>
                </c:pt>
                <c:pt idx="37">
                  <c:v>7106232.7115160348</c:v>
                </c:pt>
                <c:pt idx="38">
                  <c:v>8231568.4734693877</c:v>
                </c:pt>
                <c:pt idx="39">
                  <c:v>8267037.563294461</c:v>
                </c:pt>
                <c:pt idx="40">
                  <c:v>9477275.6730320696</c:v>
                </c:pt>
                <c:pt idx="41">
                  <c:v>9577817.6633527782</c:v>
                </c:pt>
                <c:pt idx="42">
                  <c:v>9471160.5937317908</c:v>
                </c:pt>
                <c:pt idx="43">
                  <c:v>9593785.7787755094</c:v>
                </c:pt>
                <c:pt idx="44">
                  <c:v>6851906.379999999</c:v>
                </c:pt>
                <c:pt idx="45">
                  <c:v>6262839.0700000003</c:v>
                </c:pt>
                <c:pt idx="46">
                  <c:v>3429076.95</c:v>
                </c:pt>
                <c:pt idx="47">
                  <c:v>3399258.92</c:v>
                </c:pt>
                <c:pt idx="48">
                  <c:v>3569357.7</c:v>
                </c:pt>
                <c:pt idx="49">
                  <c:v>5464188.0499999998</c:v>
                </c:pt>
                <c:pt idx="50">
                  <c:v>4181221.51</c:v>
                </c:pt>
                <c:pt idx="51">
                  <c:v>6691011</c:v>
                </c:pt>
                <c:pt idx="52">
                  <c:v>6819649.3699999992</c:v>
                </c:pt>
                <c:pt idx="53">
                  <c:v>7046567.862186579</c:v>
                </c:pt>
                <c:pt idx="54">
                  <c:v>9342676.7190534882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B8-4C85-B769-4F4C48D12BD0}"/>
            </c:ext>
          </c:extLst>
        </c:ser>
        <c:ser>
          <c:idx val="17"/>
          <c:order val="17"/>
          <c:tx>
            <c:strRef>
              <c:f>'TABLA FIC'!$S$3:$S$4</c:f>
              <c:strCache>
                <c:ptCount val="1"/>
                <c:pt idx="0">
                  <c:v>PGS</c:v>
                </c:pt>
              </c:strCache>
            </c:strRef>
          </c:tx>
          <c:spPr>
            <a:ln w="317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FIC'!$S$5:$S$65</c:f>
              <c:numCache>
                <c:formatCode>General</c:formatCode>
                <c:ptCount val="5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B8-4C85-B769-4F4C48D12BD0}"/>
            </c:ext>
          </c:extLst>
        </c:ser>
        <c:ser>
          <c:idx val="18"/>
          <c:order val="18"/>
          <c:tx>
            <c:strRef>
              <c:f>'TABLA FIC'!$T$3:$T$4</c:f>
              <c:strCache>
                <c:ptCount val="1"/>
                <c:pt idx="0">
                  <c:v>VTD</c:v>
                </c:pt>
              </c:strCache>
            </c:strRef>
          </c:tx>
          <c:spPr>
            <a:ln w="317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FIC'!$T$5:$T$65</c:f>
              <c:numCache>
                <c:formatCode>General</c:formatCode>
                <c:ptCount val="55"/>
                <c:pt idx="0">
                  <c:v>372742.1545189505</c:v>
                </c:pt>
                <c:pt idx="1">
                  <c:v>360391.72303206997</c:v>
                </c:pt>
                <c:pt idx="2">
                  <c:v>348249.64139941696</c:v>
                </c:pt>
                <c:pt idx="3">
                  <c:v>336054.98833819246</c:v>
                </c:pt>
                <c:pt idx="4">
                  <c:v>319039.65889212833</c:v>
                </c:pt>
                <c:pt idx="5">
                  <c:v>301959.22448979592</c:v>
                </c:pt>
                <c:pt idx="6">
                  <c:v>284892.57142857142</c:v>
                </c:pt>
                <c:pt idx="7">
                  <c:v>267806.67060000001</c:v>
                </c:pt>
                <c:pt idx="8">
                  <c:v>250647.58892128282</c:v>
                </c:pt>
                <c:pt idx="9">
                  <c:v>233504.42565597667</c:v>
                </c:pt>
                <c:pt idx="10">
                  <c:v>1095719.612244898</c:v>
                </c:pt>
                <c:pt idx="11">
                  <c:v>638531</c:v>
                </c:pt>
                <c:pt idx="12">
                  <c:v>633564.75510204083</c:v>
                </c:pt>
                <c:pt idx="13">
                  <c:v>628192.82507288631</c:v>
                </c:pt>
                <c:pt idx="14">
                  <c:v>769161.81341107842</c:v>
                </c:pt>
                <c:pt idx="15">
                  <c:v>617961.97376093303</c:v>
                </c:pt>
                <c:pt idx="16">
                  <c:v>612824.61224489799</c:v>
                </c:pt>
                <c:pt idx="17">
                  <c:v>607772.31486880477</c:v>
                </c:pt>
                <c:pt idx="18">
                  <c:v>994833.23032070021</c:v>
                </c:pt>
                <c:pt idx="19">
                  <c:v>821044.72303207056</c:v>
                </c:pt>
                <c:pt idx="20">
                  <c:v>783660.12827988318</c:v>
                </c:pt>
                <c:pt idx="21">
                  <c:v>746290.33236151608</c:v>
                </c:pt>
                <c:pt idx="22">
                  <c:v>708454.77842565649</c:v>
                </c:pt>
                <c:pt idx="23">
                  <c:v>670801.76093294448</c:v>
                </c:pt>
                <c:pt idx="24">
                  <c:v>632798.35276967916</c:v>
                </c:pt>
                <c:pt idx="25">
                  <c:v>594429.21574344032</c:v>
                </c:pt>
                <c:pt idx="26">
                  <c:v>556189.58892128291</c:v>
                </c:pt>
                <c:pt idx="27">
                  <c:v>517132.49562682229</c:v>
                </c:pt>
                <c:pt idx="28">
                  <c:v>478333.61516034993</c:v>
                </c:pt>
                <c:pt idx="29">
                  <c:v>439058.94752186595</c:v>
                </c:pt>
                <c:pt idx="30">
                  <c:v>422835.79591836734</c:v>
                </c:pt>
                <c:pt idx="31">
                  <c:v>406526.80466472305</c:v>
                </c:pt>
                <c:pt idx="32">
                  <c:v>390070.96209912538</c:v>
                </c:pt>
                <c:pt idx="33">
                  <c:v>373596.09037900879</c:v>
                </c:pt>
                <c:pt idx="34">
                  <c:v>356978.8921282799</c:v>
                </c:pt>
                <c:pt idx="35">
                  <c:v>340338.13994169096</c:v>
                </c:pt>
                <c:pt idx="36">
                  <c:v>323610.19825072889</c:v>
                </c:pt>
                <c:pt idx="37">
                  <c:v>306697.34110787173</c:v>
                </c:pt>
                <c:pt idx="38">
                  <c:v>289801.29446064139</c:v>
                </c:pt>
                <c:pt idx="39">
                  <c:v>272774.59475218662</c:v>
                </c:pt>
                <c:pt idx="40">
                  <c:v>255711.31778425659</c:v>
                </c:pt>
                <c:pt idx="41">
                  <c:v>238515.56268221576</c:v>
                </c:pt>
                <c:pt idx="42">
                  <c:v>221273.85714285713</c:v>
                </c:pt>
                <c:pt idx="43">
                  <c:v>203941.31195335279</c:v>
                </c:pt>
                <c:pt idx="44">
                  <c:v>186491.13</c:v>
                </c:pt>
                <c:pt idx="45">
                  <c:v>168983.26</c:v>
                </c:pt>
                <c:pt idx="46">
                  <c:v>151360.06</c:v>
                </c:pt>
                <c:pt idx="47">
                  <c:v>133273.47</c:v>
                </c:pt>
                <c:pt idx="48">
                  <c:v>121541.11</c:v>
                </c:pt>
                <c:pt idx="49">
                  <c:v>109695.92</c:v>
                </c:pt>
                <c:pt idx="50">
                  <c:v>391073.76</c:v>
                </c:pt>
                <c:pt idx="51">
                  <c:v>378489.8</c:v>
                </c:pt>
                <c:pt idx="52">
                  <c:v>366574.64</c:v>
                </c:pt>
                <c:pt idx="53">
                  <c:v>1086413.7026239068</c:v>
                </c:pt>
                <c:pt idx="54">
                  <c:v>1074525.6559766759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B8-4C85-B769-4F4C48D12BD0}"/>
            </c:ext>
          </c:extLst>
        </c:ser>
        <c:ser>
          <c:idx val="19"/>
          <c:order val="19"/>
          <c:tx>
            <c:strRef>
              <c:f>'TABLA FIC'!$U$3:$U$4</c:f>
              <c:strCache>
                <c:ptCount val="1"/>
                <c:pt idx="0">
                  <c:v>BPB</c:v>
                </c:pt>
              </c:strCache>
            </c:strRef>
          </c:tx>
          <c:spPr>
            <a:ln w="317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FIC'!$U$5:$U$65</c:f>
              <c:numCache>
                <c:formatCode>General</c:formatCode>
                <c:ptCount val="55"/>
                <c:pt idx="32">
                  <c:v>226526.2390670554</c:v>
                </c:pt>
                <c:pt idx="33">
                  <c:v>227700.43731778426</c:v>
                </c:pt>
                <c:pt idx="34">
                  <c:v>228847.66763848398</c:v>
                </c:pt>
                <c:pt idx="35">
                  <c:v>230045.91836734695</c:v>
                </c:pt>
                <c:pt idx="36">
                  <c:v>168320.69970845483</c:v>
                </c:pt>
                <c:pt idx="37">
                  <c:v>169129.00874635571</c:v>
                </c:pt>
                <c:pt idx="38">
                  <c:v>170001.45772594755</c:v>
                </c:pt>
                <c:pt idx="39">
                  <c:v>170854.2274052478</c:v>
                </c:pt>
                <c:pt idx="40">
                  <c:v>171744.89795918367</c:v>
                </c:pt>
                <c:pt idx="41">
                  <c:v>172615.16034985424</c:v>
                </c:pt>
                <c:pt idx="42">
                  <c:v>112255.10204081633</c:v>
                </c:pt>
                <c:pt idx="43">
                  <c:v>112831.63265306123</c:v>
                </c:pt>
                <c:pt idx="44">
                  <c:v>113395.04</c:v>
                </c:pt>
                <c:pt idx="45">
                  <c:v>113983.24</c:v>
                </c:pt>
                <c:pt idx="46">
                  <c:v>114558.31</c:v>
                </c:pt>
                <c:pt idx="47">
                  <c:v>115158.89</c:v>
                </c:pt>
                <c:pt idx="48">
                  <c:v>56145.04</c:v>
                </c:pt>
                <c:pt idx="49">
                  <c:v>56405.25</c:v>
                </c:pt>
                <c:pt idx="50">
                  <c:v>56696.79</c:v>
                </c:pt>
                <c:pt idx="51">
                  <c:v>56981.05</c:v>
                </c:pt>
                <c:pt idx="52">
                  <c:v>57278.43</c:v>
                </c:pt>
                <c:pt idx="53">
                  <c:v>57569.241982507294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B8-4C85-B769-4F4C48D12BD0}"/>
            </c:ext>
          </c:extLst>
        </c:ser>
        <c:ser>
          <c:idx val="20"/>
          <c:order val="20"/>
          <c:tx>
            <c:strRef>
              <c:f>'TABLA FIC'!$V$3:$V$4</c:f>
              <c:strCache>
                <c:ptCount val="1"/>
                <c:pt idx="0">
                  <c:v>BVS</c:v>
                </c:pt>
              </c:strCache>
            </c:strRef>
          </c:tx>
          <c:spPr>
            <a:ln w="317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FIC'!$V$5:$V$65</c:f>
              <c:numCache>
                <c:formatCode>General</c:formatCode>
                <c:ptCount val="55"/>
                <c:pt idx="35">
                  <c:v>728095.30612244899</c:v>
                </c:pt>
                <c:pt idx="36">
                  <c:v>730865.6093294461</c:v>
                </c:pt>
                <c:pt idx="37">
                  <c:v>733483.2186588922</c:v>
                </c:pt>
                <c:pt idx="38">
                  <c:v>736297.14868804673</c:v>
                </c:pt>
                <c:pt idx="39">
                  <c:v>739038.36734693882</c:v>
                </c:pt>
                <c:pt idx="40">
                  <c:v>741895.92419825075</c:v>
                </c:pt>
                <c:pt idx="41">
                  <c:v>5326273.8134110793</c:v>
                </c:pt>
                <c:pt idx="42">
                  <c:v>5348494.8163265232</c:v>
                </c:pt>
                <c:pt idx="43">
                  <c:v>5370867.932944607</c:v>
                </c:pt>
                <c:pt idx="44">
                  <c:v>5392717.0299999993</c:v>
                </c:pt>
                <c:pt idx="45">
                  <c:v>5415462.0499999989</c:v>
                </c:pt>
                <c:pt idx="46">
                  <c:v>5437668.5199999996</c:v>
                </c:pt>
                <c:pt idx="47">
                  <c:v>5329060.53</c:v>
                </c:pt>
                <c:pt idx="48">
                  <c:v>5351281.54</c:v>
                </c:pt>
                <c:pt idx="49">
                  <c:v>5371512.75</c:v>
                </c:pt>
                <c:pt idx="50">
                  <c:v>5394091.1099999994</c:v>
                </c:pt>
                <c:pt idx="51">
                  <c:v>5416099.5900000008</c:v>
                </c:pt>
                <c:pt idx="52">
                  <c:v>5439049.8499999996</c:v>
                </c:pt>
                <c:pt idx="53">
                  <c:v>5329659.4810495619</c:v>
                </c:pt>
                <c:pt idx="54">
                  <c:v>5351880.4839650057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B8-4C85-B769-4F4C48D12BD0}"/>
            </c:ext>
          </c:extLst>
        </c:ser>
        <c:ser>
          <c:idx val="21"/>
          <c:order val="21"/>
          <c:tx>
            <c:strRef>
              <c:f>'TABLA FIC'!$W$3:$W$4</c:f>
              <c:strCache>
                <c:ptCount val="1"/>
                <c:pt idx="0">
                  <c:v>CDS</c:v>
                </c:pt>
              </c:strCache>
            </c:strRef>
          </c:tx>
          <c:spPr>
            <a:ln w="317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FIC'!$W$5:$W$65</c:f>
              <c:numCache>
                <c:formatCode>General</c:formatCode>
                <c:ptCount val="55"/>
                <c:pt idx="35">
                  <c:v>10003152.581632653</c:v>
                </c:pt>
                <c:pt idx="36">
                  <c:v>70523030.874635577</c:v>
                </c:pt>
                <c:pt idx="37">
                  <c:v>89211975.266763911</c:v>
                </c:pt>
                <c:pt idx="38">
                  <c:v>89666371.654518917</c:v>
                </c:pt>
                <c:pt idx="39">
                  <c:v>90108642.444606319</c:v>
                </c:pt>
                <c:pt idx="40">
                  <c:v>90568064.246355593</c:v>
                </c:pt>
                <c:pt idx="41">
                  <c:v>91014542.231778398</c:v>
                </c:pt>
                <c:pt idx="42">
                  <c:v>91478473.281341076</c:v>
                </c:pt>
                <c:pt idx="43">
                  <c:v>91944983.488338053</c:v>
                </c:pt>
                <c:pt idx="44">
                  <c:v>92398412.649999991</c:v>
                </c:pt>
                <c:pt idx="45">
                  <c:v>92869204.560000002</c:v>
                </c:pt>
                <c:pt idx="46">
                  <c:v>93327522.789999992</c:v>
                </c:pt>
                <c:pt idx="47">
                  <c:v>83189715.799999997</c:v>
                </c:pt>
                <c:pt idx="48">
                  <c:v>75319974.899999991</c:v>
                </c:pt>
                <c:pt idx="49">
                  <c:v>71409472.180000007</c:v>
                </c:pt>
                <c:pt idx="50">
                  <c:v>71775091.519999996</c:v>
                </c:pt>
                <c:pt idx="51">
                  <c:v>72130379.050000012</c:v>
                </c:pt>
                <c:pt idx="52">
                  <c:v>72499698.25</c:v>
                </c:pt>
                <c:pt idx="53">
                  <c:v>72859013.141399413</c:v>
                </c:pt>
                <c:pt idx="54">
                  <c:v>73232146.341107801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B8-4C85-B769-4F4C48D12BD0}"/>
            </c:ext>
          </c:extLst>
        </c:ser>
        <c:ser>
          <c:idx val="22"/>
          <c:order val="22"/>
          <c:tx>
            <c:strRef>
              <c:f>'TABLA FIC'!$X$3:$X$4</c:f>
              <c:strCache>
                <c:ptCount val="1"/>
                <c:pt idx="0">
                  <c:v>BRS</c:v>
                </c:pt>
              </c:strCache>
            </c:strRef>
          </c:tx>
          <c:spPr>
            <a:ln w="317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multiLvlStrRef>
              <c:f>'TABLA FIC'!$A$5:$A$65</c:f>
              <c:multiLvlStrCache>
                <c:ptCount val="5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'TABLA FIC'!$X$5:$X$65</c:f>
              <c:numCache>
                <c:formatCode>General</c:formatCode>
                <c:ptCount val="55"/>
                <c:pt idx="36">
                  <c:v>1015084.2448979592</c:v>
                </c:pt>
                <c:pt idx="37">
                  <c:v>1455333.3425655977</c:v>
                </c:pt>
                <c:pt idx="38">
                  <c:v>1459505.5393586005</c:v>
                </c:pt>
                <c:pt idx="39">
                  <c:v>2185278.4314868809</c:v>
                </c:pt>
                <c:pt idx="40">
                  <c:v>2193169.7784256558</c:v>
                </c:pt>
                <c:pt idx="41">
                  <c:v>2201342.2507288628</c:v>
                </c:pt>
                <c:pt idx="42">
                  <c:v>2209962.0058309026</c:v>
                </c:pt>
                <c:pt idx="43">
                  <c:v>2217072.9504373181</c:v>
                </c:pt>
                <c:pt idx="44">
                  <c:v>2227648.04</c:v>
                </c:pt>
                <c:pt idx="45">
                  <c:v>2230709.4</c:v>
                </c:pt>
                <c:pt idx="46">
                  <c:v>2245753.02</c:v>
                </c:pt>
                <c:pt idx="47">
                  <c:v>2263974.0999999996</c:v>
                </c:pt>
                <c:pt idx="48">
                  <c:v>2283660.4900000002</c:v>
                </c:pt>
                <c:pt idx="49">
                  <c:v>2303957.19</c:v>
                </c:pt>
                <c:pt idx="50">
                  <c:v>2329252.59</c:v>
                </c:pt>
                <c:pt idx="51">
                  <c:v>2347095.8499999996</c:v>
                </c:pt>
                <c:pt idx="52">
                  <c:v>2376437.9900000002</c:v>
                </c:pt>
                <c:pt idx="53">
                  <c:v>2410236.0233236155</c:v>
                </c:pt>
                <c:pt idx="54">
                  <c:v>2452904.06268221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B8-4C85-B769-4F4C48D12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88992"/>
        <c:axId val="99990528"/>
      </c:lineChart>
      <c:catAx>
        <c:axId val="99988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99990528"/>
        <c:crosses val="autoZero"/>
        <c:auto val="1"/>
        <c:lblAlgn val="ctr"/>
        <c:lblOffset val="100"/>
        <c:noMultiLvlLbl val="0"/>
      </c:catAx>
      <c:valAx>
        <c:axId val="9999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9998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zero"/>
    <c:showDLblsOverMax val="0"/>
  </c:chart>
  <c:spPr>
    <a:solidFill>
      <a:schemeClr val="bg1"/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581025</xdr:colOff>
      <xdr:row>0</xdr:row>
      <xdr:rowOff>209550</xdr:rowOff>
    </xdr:from>
    <xdr:to>
      <xdr:col>16</xdr:col>
      <xdr:colOff>161925</xdr:colOff>
      <xdr:row>6</xdr:row>
      <xdr:rowOff>57150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09550"/>
          <a:ext cx="1866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19049</xdr:colOff>
      <xdr:row>8</xdr:row>
      <xdr:rowOff>23811</xdr:rowOff>
    </xdr:from>
    <xdr:to>
      <xdr:col>11</xdr:col>
      <xdr:colOff>400051</xdr:colOff>
      <xdr:row>30</xdr:row>
      <xdr:rowOff>104774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466725</xdr:colOff>
      <xdr:row>8</xdr:row>
      <xdr:rowOff>9525</xdr:rowOff>
    </xdr:from>
    <xdr:to>
      <xdr:col>13</xdr:col>
      <xdr:colOff>561975</xdr:colOff>
      <xdr:row>21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FONDOS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8725" y="1609725"/>
              <a:ext cx="16192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485774</xdr:colOff>
      <xdr:row>21</xdr:row>
      <xdr:rowOff>104775</xdr:rowOff>
    </xdr:from>
    <xdr:to>
      <xdr:col>16</xdr:col>
      <xdr:colOff>190500</xdr:colOff>
      <xdr:row>30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ñ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67774" y="4181475"/>
              <a:ext cx="3514726" cy="1666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657225</xdr:colOff>
      <xdr:row>8</xdr:row>
      <xdr:rowOff>0</xdr:rowOff>
    </xdr:from>
    <xdr:to>
      <xdr:col>16</xdr:col>
      <xdr:colOff>200025</xdr:colOff>
      <xdr:row>21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Instrument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Instrumen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63225" y="1600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295275</xdr:colOff>
      <xdr:row>0</xdr:row>
      <xdr:rowOff>104775</xdr:rowOff>
    </xdr:from>
    <xdr:to>
      <xdr:col>14</xdr:col>
      <xdr:colOff>704850</xdr:colOff>
      <xdr:row>5</xdr:row>
      <xdr:rowOff>142875</xdr:rowOff>
    </xdr:to>
    <xdr:pic>
      <xdr:nvPicPr>
        <xdr:cNvPr id="5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04775"/>
          <a:ext cx="19335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38099</xdr:colOff>
      <xdr:row>7</xdr:row>
      <xdr:rowOff>33337</xdr:rowOff>
    </xdr:from>
    <xdr:to>
      <xdr:col>12</xdr:col>
      <xdr:colOff>314324</xdr:colOff>
      <xdr:row>32</xdr:row>
      <xdr:rowOff>85725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390525</xdr:colOff>
      <xdr:row>7</xdr:row>
      <xdr:rowOff>0</xdr:rowOff>
    </xdr:from>
    <xdr:to>
      <xdr:col>14</xdr:col>
      <xdr:colOff>695325</xdr:colOff>
      <xdr:row>18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34525" y="1409700"/>
              <a:ext cx="1828800" cy="2162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400050</xdr:colOff>
      <xdr:row>19</xdr:row>
      <xdr:rowOff>9525</xdr:rowOff>
    </xdr:from>
    <xdr:to>
      <xdr:col>14</xdr:col>
      <xdr:colOff>704850</xdr:colOff>
      <xdr:row>32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Tipo Instrumen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Instru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44050" y="3705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 Aramayo Penaloza" refreshedDate="45915.611275000003" createdVersion="6" refreshedVersion="6" minRefreshableVersion="3" recordCount="17149">
  <cacheSource type="worksheet">
    <worksheetSource ref="A1:G17150" sheet="FIAS"/>
  </cacheSource>
  <cacheFields count="9">
    <cacheField name="Tipo Instrumento" numFmtId="0">
      <sharedItems count="19">
        <s v="Acciones"/>
        <s v="Bonos Bancarios Bursátiles"/>
        <s v="Bonos Banco Central de Bolivia"/>
        <s v="Bonos de Largo Plazo"/>
        <s v="Bonos Municipales"/>
        <s v="Bonos Participativos emitidos por Pymes"/>
        <s v="Bonos del Tesoro"/>
        <s v="Cupones"/>
        <s v="Depósitos a Plazo Fijo"/>
        <s v="Letras del BCB"/>
        <s v="Letras del BCB con opción a rescate anticipado"/>
        <s v="Pagarés bursátiles"/>
        <s v="Valores de Titularización"/>
        <s v="Inv. Extranjero"/>
        <s v="Liquidez"/>
        <s v="Otros"/>
        <s v="Inv. sin Oferta Pública"/>
        <s v="Bonos del BCB con opción a rescate anticipado"/>
        <s v="Bonos Verdes, Sociales y/o Sostenibles"/>
      </sharedItems>
    </cacheField>
    <cacheField name="Sigla" numFmtId="0">
      <sharedItems count="18">
        <s v="ACC"/>
        <s v="BBB"/>
        <s v="BBS"/>
        <s v="BLP"/>
        <s v="BMS"/>
        <s v="BPB"/>
        <s v="BTS"/>
        <s v="CUP"/>
        <s v="DPF"/>
        <s v="LBS"/>
        <s v="LRS"/>
        <s v="PGB"/>
        <s v="VTD"/>
        <s v="Inv Extranjero"/>
        <s v="Liquidez"/>
        <s v="Otros"/>
        <s v="BRS"/>
        <s v="BVS"/>
      </sharedItems>
    </cacheField>
    <cacheField name="Año" numFmtId="0">
      <sharedItems containsSemiMixedTypes="0" containsString="0" containsNumber="1" containsInteger="1" minValue="2016" maxValue="2025" count="10"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Mes" numFmtId="0">
      <sharedItems count="12">
        <s v="ene"/>
        <s v="feb"/>
        <s v="mar"/>
        <s v="abr"/>
        <s v="may"/>
        <s v="jun"/>
        <s v="jul"/>
        <s v="ago"/>
        <s v="sept"/>
        <s v="oct"/>
        <s v="nov"/>
        <s v="dic"/>
      </sharedItems>
    </cacheField>
    <cacheField name="Fecha" numFmtId="14">
      <sharedItems containsSemiMixedTypes="0" containsNonDate="0" containsDate="1" containsString="0" minDate="2016-01-31T00:00:00" maxDate="2025-08-01T00:00:00" count="115"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</sharedItems>
      <fieldGroup par="8" base="4">
        <rangePr groupBy="months" startDate="2016-01-31T00:00:00" endDate="2025-08-01T00:00:00"/>
        <groupItems count="14">
          <s v="&lt;31/01/16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01/08/25"/>
        </groupItems>
      </fieldGroup>
    </cacheField>
    <cacheField name="FONDOS" numFmtId="0">
      <sharedItems count="11">
        <s v="FIA CP BOB"/>
        <s v="FIA CP USD"/>
        <s v="FIA MP BOB"/>
        <s v="FIA MP USD"/>
        <s v="FIA MP UFV"/>
        <s v="FIA LP BOB"/>
        <s v="FIA LP USD"/>
        <s v="TOTAL FIA BOB"/>
        <s v="TOTAL FIA USD"/>
        <s v="TOTAL FIAS"/>
        <s v="TOTAL FIA UFV"/>
      </sharedItems>
    </cacheField>
    <cacheField name="MONTO USD" numFmtId="0">
      <sharedItems containsString="0" containsBlank="1" containsNumber="1" minValue="-383693.94" maxValue="783634093.90445924"/>
    </cacheField>
    <cacheField name="Trimestres" numFmtId="0" databaseField="0">
      <fieldGroup base="4">
        <rangePr groupBy="quarters" startDate="2016-01-31T00:00:00" endDate="2025-08-01T00:00:00"/>
        <groupItems count="6">
          <s v="&lt;31/01/16"/>
          <s v="Trim.1"/>
          <s v="Trim.2"/>
          <s v="Trim.3"/>
          <s v="Trim.4"/>
          <s v="&gt;01/08/25"/>
        </groupItems>
      </fieldGroup>
    </cacheField>
    <cacheField name="Años" numFmtId="0" databaseField="0">
      <fieldGroup base="4">
        <rangePr groupBy="years" startDate="2016-01-31T00:00:00" endDate="2025-08-01T00:00:00"/>
        <groupItems count="12">
          <s v="&lt;31/01/16"/>
          <s v="2016"/>
          <s v="2017"/>
          <s v="2018"/>
          <s v="2019"/>
          <s v="2020"/>
          <s v="2021"/>
          <s v="2022"/>
          <s v="2023"/>
          <s v="2024"/>
          <s v="2025"/>
          <s v="&gt;01/08/25"/>
        </groupItems>
      </fieldGroup>
    </cacheField>
  </cacheFields>
  <extLst>
    <ext xmlns:x14="http://schemas.microsoft.com/office/spreadsheetml/2009/9/main" uri="{725AE2AE-9491-48be-B2B4-4EB974FC3084}">
      <x14:pivotCacheDefinition pivotCacheId="5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 Aramayo Penaloza" refreshedDate="45915.61334398148" createdVersion="6" refreshedVersion="6" minRefreshableVersion="3" recordCount="2006">
  <cacheSource type="worksheet">
    <worksheetSource ref="A1:F2007" sheet="FIC"/>
  </cacheSource>
  <cacheFields count="6">
    <cacheField name="Tipo Instrumento" numFmtId="0">
      <sharedItems count="24">
        <s v="Acciones"/>
        <s v="Acciones no Registradas en Bolsa"/>
        <s v="Bonos Bancarios Bursátiles"/>
        <s v="Bonos Banco Central de Bolivia"/>
        <s v="Bonos a Corto Plazo"/>
        <s v="Bonos de Largo Plazo"/>
        <s v="Bonos Municipales"/>
        <s v="Bonos del Tesoro"/>
        <s v="Cupones"/>
        <s v="Depósitos a Plazo Fijo"/>
        <s v="Letras del BCB"/>
        <s v="Letras del BCB con opción a rescate anticipado"/>
        <s v="Letras del Tesoro"/>
        <s v="Pagarés bursátiles"/>
        <s v="Pagarés"/>
        <s v="Valores de Titularización"/>
        <s v="Inv. Extranjero"/>
        <s v="Liquidez"/>
        <s v="Otros"/>
        <s v="Inv. sin Oferta Pública"/>
        <s v="Bonos Participativos emitidos por Pymes"/>
        <s v="Bonos Verdes, Sociales y/o Sostenibles"/>
        <s v="Certificados de Depósito del Banco Central de Bolivia"/>
        <s v="Bonos del BCB con opción a rescate anticipado"/>
      </sharedItems>
    </cacheField>
    <cacheField name="Sigla" numFmtId="0">
      <sharedItems count="23">
        <s v="ACC"/>
        <s v="ANR"/>
        <s v="BBB"/>
        <s v="BBS"/>
        <s v="BCP"/>
        <s v="BLP"/>
        <s v="BMS"/>
        <s v="BTS"/>
        <s v="CUP"/>
        <s v="DPF"/>
        <s v="LBS"/>
        <s v="LRS"/>
        <s v="LTS"/>
        <s v="PGB"/>
        <s v="PGS"/>
        <s v="VTD"/>
        <s v="Inv Extranjero"/>
        <s v="Liquidez"/>
        <s v="Otros"/>
        <s v="BPB"/>
        <s v="BVS"/>
        <s v="CDS"/>
        <s v="BRS"/>
      </sharedItems>
    </cacheField>
    <cacheField name="Año" numFmtId="0">
      <sharedItems containsSemiMixedTypes="0" containsString="0" containsNumber="1" containsInteger="1" minValue="2016" maxValue="2025" count="10"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Mes" numFmtId="0">
      <sharedItems count="12">
        <s v="ene"/>
        <s v="feb"/>
        <s v="mar"/>
        <s v="abr"/>
        <s v="may"/>
        <s v="jun"/>
        <s v="jul"/>
        <s v="ago"/>
        <s v="sept"/>
        <s v="oct"/>
        <s v="nov"/>
        <s v="dic"/>
      </sharedItems>
    </cacheField>
    <cacheField name="Fecha" numFmtId="14">
      <sharedItems containsSemiMixedTypes="0" containsNonDate="0" containsDate="1" containsString="0" minDate="2016-01-31T00:00:00" maxDate="2025-08-01T00:00:00"/>
    </cacheField>
    <cacheField name="Monto USD" numFmtId="0">
      <sharedItems containsString="0" containsBlank="1" containsNumber="1" minValue="56145.04" maxValue="1032269782.7610527"/>
    </cacheField>
  </cacheFields>
  <extLst>
    <ext xmlns:x14="http://schemas.microsoft.com/office/spreadsheetml/2009/9/main" uri="{725AE2AE-9491-48be-B2B4-4EB974FC3084}">
      <x14:pivotCacheDefinition pivotCacheId="5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149">
  <r>
    <x v="0"/>
    <x v="0"/>
    <x v="0"/>
    <x v="0"/>
    <x v="0"/>
    <x v="0"/>
    <n v="0"/>
  </r>
  <r>
    <x v="1"/>
    <x v="1"/>
    <x v="0"/>
    <x v="0"/>
    <x v="0"/>
    <x v="0"/>
    <n v="2503792.0364431478"/>
  </r>
  <r>
    <x v="2"/>
    <x v="2"/>
    <x v="0"/>
    <x v="0"/>
    <x v="0"/>
    <x v="0"/>
    <n v="0"/>
  </r>
  <r>
    <x v="3"/>
    <x v="3"/>
    <x v="0"/>
    <x v="0"/>
    <x v="0"/>
    <x v="0"/>
    <n v="2321583.1865889244"/>
  </r>
  <r>
    <x v="4"/>
    <x v="4"/>
    <x v="0"/>
    <x v="0"/>
    <x v="0"/>
    <x v="0"/>
    <m/>
  </r>
  <r>
    <x v="5"/>
    <x v="5"/>
    <x v="0"/>
    <x v="0"/>
    <x v="0"/>
    <x v="0"/>
    <m/>
  </r>
  <r>
    <x v="6"/>
    <x v="6"/>
    <x v="0"/>
    <x v="0"/>
    <x v="0"/>
    <x v="0"/>
    <n v="2251081.7215743447"/>
  </r>
  <r>
    <x v="7"/>
    <x v="7"/>
    <x v="0"/>
    <x v="0"/>
    <x v="0"/>
    <x v="0"/>
    <n v="649697.17784256628"/>
  </r>
  <r>
    <x v="8"/>
    <x v="8"/>
    <x v="0"/>
    <x v="0"/>
    <x v="0"/>
    <x v="0"/>
    <n v="73623045.048104614"/>
  </r>
  <r>
    <x v="9"/>
    <x v="9"/>
    <x v="0"/>
    <x v="0"/>
    <x v="0"/>
    <x v="0"/>
    <n v="0"/>
  </r>
  <r>
    <x v="10"/>
    <x v="10"/>
    <x v="0"/>
    <x v="0"/>
    <x v="0"/>
    <x v="0"/>
    <m/>
  </r>
  <r>
    <x v="11"/>
    <x v="11"/>
    <x v="0"/>
    <x v="0"/>
    <x v="0"/>
    <x v="0"/>
    <n v="485913.9358600587"/>
  </r>
  <r>
    <x v="12"/>
    <x v="12"/>
    <x v="0"/>
    <x v="0"/>
    <x v="0"/>
    <x v="0"/>
    <n v="1758815.5830903754"/>
  </r>
  <r>
    <x v="13"/>
    <x v="13"/>
    <x v="0"/>
    <x v="0"/>
    <x v="0"/>
    <x v="0"/>
    <n v="0"/>
  </r>
  <r>
    <x v="14"/>
    <x v="14"/>
    <x v="0"/>
    <x v="0"/>
    <x v="0"/>
    <x v="0"/>
    <n v="29993034.921282802"/>
  </r>
  <r>
    <x v="15"/>
    <x v="15"/>
    <x v="0"/>
    <x v="0"/>
    <x v="0"/>
    <x v="0"/>
    <n v="5545.5160349854268"/>
  </r>
  <r>
    <x v="0"/>
    <x v="0"/>
    <x v="0"/>
    <x v="1"/>
    <x v="1"/>
    <x v="0"/>
    <n v="0"/>
  </r>
  <r>
    <x v="1"/>
    <x v="1"/>
    <x v="0"/>
    <x v="1"/>
    <x v="1"/>
    <x v="0"/>
    <n v="2807926.7871720064"/>
  </r>
  <r>
    <x v="2"/>
    <x v="2"/>
    <x v="0"/>
    <x v="1"/>
    <x v="1"/>
    <x v="0"/>
    <n v="0"/>
  </r>
  <r>
    <x v="3"/>
    <x v="3"/>
    <x v="0"/>
    <x v="1"/>
    <x v="1"/>
    <x v="0"/>
    <n v="2326289.8994169133"/>
  </r>
  <r>
    <x v="4"/>
    <x v="4"/>
    <x v="0"/>
    <x v="1"/>
    <x v="1"/>
    <x v="0"/>
    <m/>
  </r>
  <r>
    <x v="5"/>
    <x v="5"/>
    <x v="0"/>
    <x v="1"/>
    <x v="1"/>
    <x v="0"/>
    <m/>
  </r>
  <r>
    <x v="6"/>
    <x v="6"/>
    <x v="0"/>
    <x v="1"/>
    <x v="1"/>
    <x v="0"/>
    <n v="2022495.8279883382"/>
  </r>
  <r>
    <x v="7"/>
    <x v="7"/>
    <x v="0"/>
    <x v="1"/>
    <x v="1"/>
    <x v="0"/>
    <n v="646553.05247813358"/>
  </r>
  <r>
    <x v="8"/>
    <x v="8"/>
    <x v="0"/>
    <x v="1"/>
    <x v="1"/>
    <x v="0"/>
    <n v="86420024.827987924"/>
  </r>
  <r>
    <x v="9"/>
    <x v="9"/>
    <x v="0"/>
    <x v="1"/>
    <x v="1"/>
    <x v="0"/>
    <n v="90379.008746355699"/>
  </r>
  <r>
    <x v="10"/>
    <x v="10"/>
    <x v="0"/>
    <x v="1"/>
    <x v="1"/>
    <x v="0"/>
    <m/>
  </r>
  <r>
    <x v="11"/>
    <x v="11"/>
    <x v="0"/>
    <x v="1"/>
    <x v="1"/>
    <x v="0"/>
    <n v="710566.74927113694"/>
  </r>
  <r>
    <x v="12"/>
    <x v="12"/>
    <x v="0"/>
    <x v="1"/>
    <x v="1"/>
    <x v="0"/>
    <n v="1631070.9766763893"/>
  </r>
  <r>
    <x v="13"/>
    <x v="13"/>
    <x v="0"/>
    <x v="1"/>
    <x v="1"/>
    <x v="0"/>
    <n v="0"/>
  </r>
  <r>
    <x v="14"/>
    <x v="14"/>
    <x v="0"/>
    <x v="1"/>
    <x v="1"/>
    <x v="0"/>
    <n v="25981646.383381922"/>
  </r>
  <r>
    <x v="15"/>
    <x v="15"/>
    <x v="0"/>
    <x v="1"/>
    <x v="1"/>
    <x v="0"/>
    <n v="-451.82798833819237"/>
  </r>
  <r>
    <x v="0"/>
    <x v="0"/>
    <x v="0"/>
    <x v="2"/>
    <x v="2"/>
    <x v="0"/>
    <n v="0"/>
  </r>
  <r>
    <x v="1"/>
    <x v="1"/>
    <x v="0"/>
    <x v="2"/>
    <x v="2"/>
    <x v="0"/>
    <n v="1720788.7594752184"/>
  </r>
  <r>
    <x v="2"/>
    <x v="2"/>
    <x v="0"/>
    <x v="2"/>
    <x v="2"/>
    <x v="0"/>
    <n v="0"/>
  </r>
  <r>
    <x v="3"/>
    <x v="3"/>
    <x v="0"/>
    <x v="2"/>
    <x v="2"/>
    <x v="0"/>
    <n v="7191514.1924198233"/>
  </r>
  <r>
    <x v="4"/>
    <x v="4"/>
    <x v="0"/>
    <x v="2"/>
    <x v="2"/>
    <x v="0"/>
    <m/>
  </r>
  <r>
    <x v="5"/>
    <x v="5"/>
    <x v="0"/>
    <x v="2"/>
    <x v="2"/>
    <x v="0"/>
    <m/>
  </r>
  <r>
    <x v="6"/>
    <x v="6"/>
    <x v="0"/>
    <x v="2"/>
    <x v="2"/>
    <x v="0"/>
    <n v="1781881.8513119533"/>
  </r>
  <r>
    <x v="7"/>
    <x v="7"/>
    <x v="0"/>
    <x v="2"/>
    <x v="2"/>
    <x v="0"/>
    <n v="568887.79008746345"/>
  </r>
  <r>
    <x v="8"/>
    <x v="8"/>
    <x v="0"/>
    <x v="2"/>
    <x v="2"/>
    <x v="0"/>
    <n v="84208434.857142776"/>
  </r>
  <r>
    <x v="9"/>
    <x v="9"/>
    <x v="0"/>
    <x v="2"/>
    <x v="2"/>
    <x v="0"/>
    <m/>
  </r>
  <r>
    <x v="10"/>
    <x v="10"/>
    <x v="0"/>
    <x v="2"/>
    <x v="2"/>
    <x v="0"/>
    <m/>
  </r>
  <r>
    <x v="11"/>
    <x v="11"/>
    <x v="0"/>
    <x v="2"/>
    <x v="2"/>
    <x v="0"/>
    <n v="487026.34110787208"/>
  </r>
  <r>
    <x v="12"/>
    <x v="12"/>
    <x v="0"/>
    <x v="2"/>
    <x v="2"/>
    <x v="0"/>
    <n v="1504143.7609329445"/>
  </r>
  <r>
    <x v="13"/>
    <x v="13"/>
    <x v="0"/>
    <x v="2"/>
    <x v="2"/>
    <x v="0"/>
    <n v="0"/>
  </r>
  <r>
    <x v="14"/>
    <x v="14"/>
    <x v="0"/>
    <x v="2"/>
    <x v="2"/>
    <x v="0"/>
    <n v="46787797.384839654"/>
  </r>
  <r>
    <x v="15"/>
    <x v="15"/>
    <x v="0"/>
    <x v="2"/>
    <x v="2"/>
    <x v="0"/>
    <n v="32419.880466472307"/>
  </r>
  <r>
    <x v="0"/>
    <x v="0"/>
    <x v="0"/>
    <x v="3"/>
    <x v="3"/>
    <x v="0"/>
    <n v="0"/>
  </r>
  <r>
    <x v="1"/>
    <x v="1"/>
    <x v="0"/>
    <x v="3"/>
    <x v="3"/>
    <x v="0"/>
    <n v="4458783.5247813417"/>
  </r>
  <r>
    <x v="2"/>
    <x v="2"/>
    <x v="0"/>
    <x v="3"/>
    <x v="3"/>
    <x v="0"/>
    <m/>
  </r>
  <r>
    <x v="3"/>
    <x v="3"/>
    <x v="0"/>
    <x v="3"/>
    <x v="3"/>
    <x v="0"/>
    <n v="9690903.983965015"/>
  </r>
  <r>
    <x v="4"/>
    <x v="4"/>
    <x v="0"/>
    <x v="3"/>
    <x v="3"/>
    <x v="0"/>
    <m/>
  </r>
  <r>
    <x v="5"/>
    <x v="5"/>
    <x v="0"/>
    <x v="3"/>
    <x v="3"/>
    <x v="0"/>
    <m/>
  </r>
  <r>
    <x v="6"/>
    <x v="6"/>
    <x v="0"/>
    <x v="3"/>
    <x v="3"/>
    <x v="0"/>
    <n v="0"/>
  </r>
  <r>
    <x v="7"/>
    <x v="7"/>
    <x v="0"/>
    <x v="3"/>
    <x v="3"/>
    <x v="0"/>
    <n v="569150.18075801746"/>
  </r>
  <r>
    <x v="8"/>
    <x v="8"/>
    <x v="0"/>
    <x v="3"/>
    <x v="3"/>
    <x v="0"/>
    <n v="88701452.186588258"/>
  </r>
  <r>
    <x v="9"/>
    <x v="9"/>
    <x v="0"/>
    <x v="3"/>
    <x v="3"/>
    <x v="0"/>
    <m/>
  </r>
  <r>
    <x v="10"/>
    <x v="10"/>
    <x v="0"/>
    <x v="3"/>
    <x v="3"/>
    <x v="0"/>
    <m/>
  </r>
  <r>
    <x v="11"/>
    <x v="11"/>
    <x v="0"/>
    <x v="3"/>
    <x v="3"/>
    <x v="0"/>
    <n v="487650.53935860051"/>
  </r>
  <r>
    <x v="12"/>
    <x v="12"/>
    <x v="0"/>
    <x v="3"/>
    <x v="3"/>
    <x v="0"/>
    <n v="1376721.7055393544"/>
  </r>
  <r>
    <x v="13"/>
    <x v="13"/>
    <x v="0"/>
    <x v="3"/>
    <x v="3"/>
    <x v="0"/>
    <n v="0"/>
  </r>
  <r>
    <x v="14"/>
    <x v="14"/>
    <x v="0"/>
    <x v="3"/>
    <x v="3"/>
    <x v="0"/>
    <n v="46693025.521865889"/>
  </r>
  <r>
    <x v="15"/>
    <x v="15"/>
    <x v="0"/>
    <x v="3"/>
    <x v="3"/>
    <x v="0"/>
    <n v="45968.091836734697"/>
  </r>
  <r>
    <x v="0"/>
    <x v="0"/>
    <x v="0"/>
    <x v="4"/>
    <x v="4"/>
    <x v="0"/>
    <n v="0"/>
  </r>
  <r>
    <x v="1"/>
    <x v="1"/>
    <x v="0"/>
    <x v="4"/>
    <x v="4"/>
    <x v="0"/>
    <n v="5523803.4650145927"/>
  </r>
  <r>
    <x v="2"/>
    <x v="2"/>
    <x v="0"/>
    <x v="4"/>
    <x v="4"/>
    <x v="0"/>
    <m/>
  </r>
  <r>
    <x v="3"/>
    <x v="3"/>
    <x v="0"/>
    <x v="4"/>
    <x v="4"/>
    <x v="0"/>
    <n v="8586465.5218658727"/>
  </r>
  <r>
    <x v="4"/>
    <x v="4"/>
    <x v="0"/>
    <x v="4"/>
    <x v="4"/>
    <x v="0"/>
    <m/>
  </r>
  <r>
    <x v="5"/>
    <x v="5"/>
    <x v="0"/>
    <x v="4"/>
    <x v="4"/>
    <x v="0"/>
    <m/>
  </r>
  <r>
    <x v="6"/>
    <x v="6"/>
    <x v="0"/>
    <x v="4"/>
    <x v="4"/>
    <x v="0"/>
    <n v="0"/>
  </r>
  <r>
    <x v="7"/>
    <x v="7"/>
    <x v="0"/>
    <x v="4"/>
    <x v="4"/>
    <x v="0"/>
    <n v="478834.53498542262"/>
  </r>
  <r>
    <x v="8"/>
    <x v="8"/>
    <x v="0"/>
    <x v="4"/>
    <x v="4"/>
    <x v="0"/>
    <n v="98050074.753644302"/>
  </r>
  <r>
    <x v="9"/>
    <x v="9"/>
    <x v="0"/>
    <x v="4"/>
    <x v="4"/>
    <x v="0"/>
    <m/>
  </r>
  <r>
    <x v="10"/>
    <x v="10"/>
    <x v="0"/>
    <x v="4"/>
    <x v="4"/>
    <x v="0"/>
    <m/>
  </r>
  <r>
    <x v="11"/>
    <x v="11"/>
    <x v="0"/>
    <x v="4"/>
    <x v="4"/>
    <x v="0"/>
    <n v="488293.46938775561"/>
  </r>
  <r>
    <x v="12"/>
    <x v="12"/>
    <x v="0"/>
    <x v="4"/>
    <x v="4"/>
    <x v="0"/>
    <n v="1249723.9795918367"/>
  </r>
  <r>
    <x v="13"/>
    <x v="13"/>
    <x v="0"/>
    <x v="4"/>
    <x v="4"/>
    <x v="0"/>
    <n v="0"/>
  </r>
  <r>
    <x v="14"/>
    <x v="14"/>
    <x v="0"/>
    <x v="4"/>
    <x v="4"/>
    <x v="0"/>
    <n v="35035147.842565596"/>
  </r>
  <r>
    <x v="15"/>
    <x v="15"/>
    <x v="0"/>
    <x v="4"/>
    <x v="4"/>
    <x v="0"/>
    <n v="5527.6311953352761"/>
  </r>
  <r>
    <x v="0"/>
    <x v="0"/>
    <x v="0"/>
    <x v="5"/>
    <x v="5"/>
    <x v="0"/>
    <n v="0"/>
  </r>
  <r>
    <x v="1"/>
    <x v="1"/>
    <x v="0"/>
    <x v="5"/>
    <x v="5"/>
    <x v="0"/>
    <n v="5532125.3440233367"/>
  </r>
  <r>
    <x v="2"/>
    <x v="2"/>
    <x v="0"/>
    <x v="5"/>
    <x v="5"/>
    <x v="0"/>
    <m/>
  </r>
  <r>
    <x v="3"/>
    <x v="3"/>
    <x v="0"/>
    <x v="5"/>
    <x v="5"/>
    <x v="0"/>
    <n v="7415016.8658892121"/>
  </r>
  <r>
    <x v="4"/>
    <x v="4"/>
    <x v="0"/>
    <x v="5"/>
    <x v="5"/>
    <x v="0"/>
    <m/>
  </r>
  <r>
    <x v="5"/>
    <x v="5"/>
    <x v="0"/>
    <x v="5"/>
    <x v="5"/>
    <x v="0"/>
    <m/>
  </r>
  <r>
    <x v="6"/>
    <x v="6"/>
    <x v="0"/>
    <x v="5"/>
    <x v="5"/>
    <x v="0"/>
    <n v="0"/>
  </r>
  <r>
    <x v="7"/>
    <x v="7"/>
    <x v="0"/>
    <x v="5"/>
    <x v="5"/>
    <x v="0"/>
    <n v="479126.08017492661"/>
  </r>
  <r>
    <x v="8"/>
    <x v="8"/>
    <x v="0"/>
    <x v="5"/>
    <x v="5"/>
    <x v="0"/>
    <n v="107101257.69825064"/>
  </r>
  <r>
    <x v="9"/>
    <x v="9"/>
    <x v="0"/>
    <x v="5"/>
    <x v="5"/>
    <x v="0"/>
    <m/>
  </r>
  <r>
    <x v="10"/>
    <x v="10"/>
    <x v="0"/>
    <x v="5"/>
    <x v="5"/>
    <x v="0"/>
    <m/>
  </r>
  <r>
    <x v="11"/>
    <x v="11"/>
    <x v="0"/>
    <x v="5"/>
    <x v="5"/>
    <x v="0"/>
    <n v="489795.94752186595"/>
  </r>
  <r>
    <x v="12"/>
    <x v="12"/>
    <x v="0"/>
    <x v="5"/>
    <x v="5"/>
    <x v="0"/>
    <n v="1132705.7288629732"/>
  </r>
  <r>
    <x v="13"/>
    <x v="13"/>
    <x v="0"/>
    <x v="5"/>
    <x v="5"/>
    <x v="0"/>
    <n v="0"/>
  </r>
  <r>
    <x v="14"/>
    <x v="14"/>
    <x v="0"/>
    <x v="5"/>
    <x v="5"/>
    <x v="0"/>
    <n v="20632045.090379011"/>
  </r>
  <r>
    <x v="15"/>
    <x v="15"/>
    <x v="0"/>
    <x v="5"/>
    <x v="5"/>
    <x v="0"/>
    <n v="19929.150145772597"/>
  </r>
  <r>
    <x v="0"/>
    <x v="0"/>
    <x v="0"/>
    <x v="6"/>
    <x v="6"/>
    <x v="0"/>
    <n v="0"/>
  </r>
  <r>
    <x v="1"/>
    <x v="1"/>
    <x v="0"/>
    <x v="6"/>
    <x v="6"/>
    <x v="0"/>
    <n v="7547572.7813411141"/>
  </r>
  <r>
    <x v="2"/>
    <x v="2"/>
    <x v="0"/>
    <x v="6"/>
    <x v="6"/>
    <x v="0"/>
    <m/>
  </r>
  <r>
    <x v="3"/>
    <x v="3"/>
    <x v="0"/>
    <x v="6"/>
    <x v="6"/>
    <x v="0"/>
    <n v="7560605.0291545317"/>
  </r>
  <r>
    <x v="4"/>
    <x v="4"/>
    <x v="0"/>
    <x v="6"/>
    <x v="6"/>
    <x v="0"/>
    <m/>
  </r>
  <r>
    <x v="5"/>
    <x v="5"/>
    <x v="0"/>
    <x v="6"/>
    <x v="6"/>
    <x v="0"/>
    <m/>
  </r>
  <r>
    <x v="6"/>
    <x v="6"/>
    <x v="0"/>
    <x v="6"/>
    <x v="6"/>
    <x v="0"/>
    <n v="0"/>
  </r>
  <r>
    <x v="7"/>
    <x v="7"/>
    <x v="0"/>
    <x v="6"/>
    <x v="6"/>
    <x v="0"/>
    <n v="328105.67201166163"/>
  </r>
  <r>
    <x v="8"/>
    <x v="8"/>
    <x v="0"/>
    <x v="6"/>
    <x v="6"/>
    <x v="0"/>
    <n v="103546093.39358407"/>
  </r>
  <r>
    <x v="9"/>
    <x v="9"/>
    <x v="0"/>
    <x v="6"/>
    <x v="6"/>
    <x v="0"/>
    <m/>
  </r>
  <r>
    <x v="10"/>
    <x v="10"/>
    <x v="0"/>
    <x v="6"/>
    <x v="6"/>
    <x v="0"/>
    <n v="0"/>
  </r>
  <r>
    <x v="11"/>
    <x v="11"/>
    <x v="0"/>
    <x v="6"/>
    <x v="6"/>
    <x v="0"/>
    <n v="490292.76967930049"/>
  </r>
  <r>
    <x v="12"/>
    <x v="12"/>
    <x v="0"/>
    <x v="6"/>
    <x v="6"/>
    <x v="0"/>
    <n v="1484060.3352769667"/>
  </r>
  <r>
    <x v="13"/>
    <x v="13"/>
    <x v="0"/>
    <x v="6"/>
    <x v="6"/>
    <x v="0"/>
    <n v="0"/>
  </r>
  <r>
    <x v="14"/>
    <x v="14"/>
    <x v="0"/>
    <x v="6"/>
    <x v="6"/>
    <x v="0"/>
    <n v="27973912.688046645"/>
  </r>
  <r>
    <x v="15"/>
    <x v="15"/>
    <x v="0"/>
    <x v="6"/>
    <x v="6"/>
    <x v="0"/>
    <n v="18827.753644314871"/>
  </r>
  <r>
    <x v="0"/>
    <x v="0"/>
    <x v="0"/>
    <x v="7"/>
    <x v="7"/>
    <x v="0"/>
    <n v="0"/>
  </r>
  <r>
    <x v="1"/>
    <x v="1"/>
    <x v="0"/>
    <x v="7"/>
    <x v="7"/>
    <x v="0"/>
    <n v="9345218.3425655887"/>
  </r>
  <r>
    <x v="2"/>
    <x v="2"/>
    <x v="0"/>
    <x v="7"/>
    <x v="7"/>
    <x v="0"/>
    <m/>
  </r>
  <r>
    <x v="3"/>
    <x v="3"/>
    <x v="0"/>
    <x v="7"/>
    <x v="7"/>
    <x v="0"/>
    <n v="7944757.841107876"/>
  </r>
  <r>
    <x v="4"/>
    <x v="4"/>
    <x v="0"/>
    <x v="7"/>
    <x v="7"/>
    <x v="0"/>
    <m/>
  </r>
  <r>
    <x v="5"/>
    <x v="5"/>
    <x v="0"/>
    <x v="7"/>
    <x v="7"/>
    <x v="0"/>
    <m/>
  </r>
  <r>
    <x v="6"/>
    <x v="6"/>
    <x v="0"/>
    <x v="7"/>
    <x v="7"/>
    <x v="0"/>
    <n v="0"/>
  </r>
  <r>
    <x v="7"/>
    <x v="7"/>
    <x v="0"/>
    <x v="7"/>
    <x v="7"/>
    <x v="0"/>
    <n v="328105.67201166163"/>
  </r>
  <r>
    <x v="8"/>
    <x v="8"/>
    <x v="0"/>
    <x v="7"/>
    <x v="7"/>
    <x v="0"/>
    <n v="98968735.062682644"/>
  </r>
  <r>
    <x v="9"/>
    <x v="9"/>
    <x v="0"/>
    <x v="7"/>
    <x v="7"/>
    <x v="0"/>
    <m/>
  </r>
  <r>
    <x v="10"/>
    <x v="10"/>
    <x v="0"/>
    <x v="7"/>
    <x v="7"/>
    <x v="0"/>
    <n v="0"/>
  </r>
  <r>
    <x v="11"/>
    <x v="11"/>
    <x v="0"/>
    <x v="7"/>
    <x v="7"/>
    <x v="0"/>
    <n v="491301.98250728921"/>
  </r>
  <r>
    <x v="12"/>
    <x v="12"/>
    <x v="0"/>
    <x v="7"/>
    <x v="7"/>
    <x v="0"/>
    <n v="1337263.68804665"/>
  </r>
  <r>
    <x v="13"/>
    <x v="13"/>
    <x v="0"/>
    <x v="7"/>
    <x v="7"/>
    <x v="0"/>
    <n v="0"/>
  </r>
  <r>
    <x v="14"/>
    <x v="14"/>
    <x v="0"/>
    <x v="7"/>
    <x v="7"/>
    <x v="0"/>
    <n v="28745915.272594754"/>
  </r>
  <r>
    <x v="15"/>
    <x v="15"/>
    <x v="0"/>
    <x v="7"/>
    <x v="7"/>
    <x v="0"/>
    <n v="14768.128279883384"/>
  </r>
  <r>
    <x v="0"/>
    <x v="0"/>
    <x v="0"/>
    <x v="8"/>
    <x v="8"/>
    <x v="0"/>
    <n v="0"/>
  </r>
  <r>
    <x v="1"/>
    <x v="1"/>
    <x v="0"/>
    <x v="8"/>
    <x v="8"/>
    <x v="0"/>
    <n v="8428020.4431487005"/>
  </r>
  <r>
    <x v="2"/>
    <x v="2"/>
    <x v="0"/>
    <x v="8"/>
    <x v="8"/>
    <x v="0"/>
    <m/>
  </r>
  <r>
    <x v="3"/>
    <x v="3"/>
    <x v="0"/>
    <x v="8"/>
    <x v="8"/>
    <x v="0"/>
    <n v="4412985.7959183734"/>
  </r>
  <r>
    <x v="4"/>
    <x v="4"/>
    <x v="0"/>
    <x v="8"/>
    <x v="8"/>
    <x v="0"/>
    <m/>
  </r>
  <r>
    <x v="5"/>
    <x v="5"/>
    <x v="0"/>
    <x v="8"/>
    <x v="8"/>
    <x v="0"/>
    <m/>
  </r>
  <r>
    <x v="6"/>
    <x v="6"/>
    <x v="0"/>
    <x v="8"/>
    <x v="8"/>
    <x v="0"/>
    <n v="4048600.5830903794"/>
  </r>
  <r>
    <x v="7"/>
    <x v="7"/>
    <x v="0"/>
    <x v="8"/>
    <x v="8"/>
    <x v="0"/>
    <n v="360691.90962099109"/>
  </r>
  <r>
    <x v="8"/>
    <x v="8"/>
    <x v="0"/>
    <x v="8"/>
    <x v="8"/>
    <x v="0"/>
    <n v="89794466.69387795"/>
  </r>
  <r>
    <x v="9"/>
    <x v="9"/>
    <x v="0"/>
    <x v="8"/>
    <x v="8"/>
    <x v="0"/>
    <m/>
  </r>
  <r>
    <x v="10"/>
    <x v="10"/>
    <x v="0"/>
    <x v="8"/>
    <x v="8"/>
    <x v="0"/>
    <n v="2120234.4679300291"/>
  </r>
  <r>
    <x v="11"/>
    <x v="11"/>
    <x v="0"/>
    <x v="8"/>
    <x v="8"/>
    <x v="0"/>
    <n v="491676.57434402325"/>
  </r>
  <r>
    <x v="12"/>
    <x v="12"/>
    <x v="0"/>
    <x v="8"/>
    <x v="8"/>
    <x v="0"/>
    <n v="1709048.5422740518"/>
  </r>
  <r>
    <x v="13"/>
    <x v="13"/>
    <x v="0"/>
    <x v="8"/>
    <x v="8"/>
    <x v="0"/>
    <n v="0"/>
  </r>
  <r>
    <x v="14"/>
    <x v="14"/>
    <x v="0"/>
    <x v="8"/>
    <x v="8"/>
    <x v="0"/>
    <n v="42654284.606413998"/>
  </r>
  <r>
    <x v="15"/>
    <x v="15"/>
    <x v="0"/>
    <x v="8"/>
    <x v="8"/>
    <x v="0"/>
    <n v="1596.5174927113721"/>
  </r>
  <r>
    <x v="0"/>
    <x v="0"/>
    <x v="0"/>
    <x v="9"/>
    <x v="9"/>
    <x v="0"/>
    <n v="0"/>
  </r>
  <r>
    <x v="1"/>
    <x v="1"/>
    <x v="0"/>
    <x v="9"/>
    <x v="9"/>
    <x v="0"/>
    <n v="10411424.236151611"/>
  </r>
  <r>
    <x v="2"/>
    <x v="2"/>
    <x v="0"/>
    <x v="9"/>
    <x v="9"/>
    <x v="0"/>
    <m/>
  </r>
  <r>
    <x v="3"/>
    <x v="3"/>
    <x v="0"/>
    <x v="9"/>
    <x v="9"/>
    <x v="0"/>
    <n v="4094485.1486880397"/>
  </r>
  <r>
    <x v="4"/>
    <x v="4"/>
    <x v="0"/>
    <x v="9"/>
    <x v="9"/>
    <x v="0"/>
    <m/>
  </r>
  <r>
    <x v="5"/>
    <x v="5"/>
    <x v="0"/>
    <x v="9"/>
    <x v="9"/>
    <x v="0"/>
    <m/>
  </r>
  <r>
    <x v="6"/>
    <x v="6"/>
    <x v="0"/>
    <x v="9"/>
    <x v="9"/>
    <x v="0"/>
    <n v="0"/>
  </r>
  <r>
    <x v="7"/>
    <x v="7"/>
    <x v="0"/>
    <x v="9"/>
    <x v="9"/>
    <x v="0"/>
    <n v="360691.90962099109"/>
  </r>
  <r>
    <x v="8"/>
    <x v="8"/>
    <x v="0"/>
    <x v="9"/>
    <x v="9"/>
    <x v="0"/>
    <n v="89819877.804664791"/>
  </r>
  <r>
    <x v="9"/>
    <x v="9"/>
    <x v="0"/>
    <x v="9"/>
    <x v="9"/>
    <x v="0"/>
    <m/>
  </r>
  <r>
    <x v="10"/>
    <x v="10"/>
    <x v="0"/>
    <x v="9"/>
    <x v="9"/>
    <x v="0"/>
    <n v="12700676.077259477"/>
  </r>
  <r>
    <x v="11"/>
    <x v="11"/>
    <x v="0"/>
    <x v="9"/>
    <x v="9"/>
    <x v="0"/>
    <n v="376919.82507288596"/>
  </r>
  <r>
    <x v="12"/>
    <x v="12"/>
    <x v="0"/>
    <x v="9"/>
    <x v="9"/>
    <x v="0"/>
    <n v="1634593.032069972"/>
  </r>
  <r>
    <x v="13"/>
    <x v="13"/>
    <x v="0"/>
    <x v="9"/>
    <x v="9"/>
    <x v="0"/>
    <n v="0"/>
  </r>
  <r>
    <x v="14"/>
    <x v="14"/>
    <x v="0"/>
    <x v="9"/>
    <x v="9"/>
    <x v="0"/>
    <n v="24265585.654518951"/>
  </r>
  <r>
    <x v="15"/>
    <x v="15"/>
    <x v="0"/>
    <x v="9"/>
    <x v="9"/>
    <x v="0"/>
    <n v="12767.198250728861"/>
  </r>
  <r>
    <x v="0"/>
    <x v="0"/>
    <x v="0"/>
    <x v="10"/>
    <x v="10"/>
    <x v="0"/>
    <n v="0"/>
  </r>
  <r>
    <x v="1"/>
    <x v="1"/>
    <x v="0"/>
    <x v="10"/>
    <x v="10"/>
    <x v="0"/>
    <n v="10592042.177842567"/>
  </r>
  <r>
    <x v="2"/>
    <x v="2"/>
    <x v="0"/>
    <x v="10"/>
    <x v="10"/>
    <x v="0"/>
    <m/>
  </r>
  <r>
    <x v="3"/>
    <x v="3"/>
    <x v="0"/>
    <x v="10"/>
    <x v="10"/>
    <x v="0"/>
    <n v="4598189.1559766745"/>
  </r>
  <r>
    <x v="4"/>
    <x v="4"/>
    <x v="0"/>
    <x v="10"/>
    <x v="10"/>
    <x v="0"/>
    <m/>
  </r>
  <r>
    <x v="5"/>
    <x v="5"/>
    <x v="0"/>
    <x v="10"/>
    <x v="10"/>
    <x v="0"/>
    <m/>
  </r>
  <r>
    <x v="6"/>
    <x v="6"/>
    <x v="0"/>
    <x v="10"/>
    <x v="10"/>
    <x v="0"/>
    <n v="1657846.7186588922"/>
  </r>
  <r>
    <x v="7"/>
    <x v="7"/>
    <x v="0"/>
    <x v="10"/>
    <x v="10"/>
    <x v="0"/>
    <n v="349412.93731778389"/>
  </r>
  <r>
    <x v="8"/>
    <x v="8"/>
    <x v="0"/>
    <x v="10"/>
    <x v="10"/>
    <x v="0"/>
    <n v="98043318.093293846"/>
  </r>
  <r>
    <x v="9"/>
    <x v="9"/>
    <x v="0"/>
    <x v="10"/>
    <x v="10"/>
    <x v="0"/>
    <m/>
  </r>
  <r>
    <x v="10"/>
    <x v="10"/>
    <x v="0"/>
    <x v="10"/>
    <x v="10"/>
    <x v="0"/>
    <n v="2623749.2711370261"/>
  </r>
  <r>
    <x v="11"/>
    <x v="11"/>
    <x v="0"/>
    <x v="10"/>
    <x v="10"/>
    <x v="0"/>
    <n v="377140.67055393627"/>
  </r>
  <r>
    <x v="12"/>
    <x v="12"/>
    <x v="0"/>
    <x v="10"/>
    <x v="10"/>
    <x v="0"/>
    <n v="1041659.6501457728"/>
  </r>
  <r>
    <x v="13"/>
    <x v="13"/>
    <x v="0"/>
    <x v="10"/>
    <x v="10"/>
    <x v="0"/>
    <n v="0"/>
  </r>
  <r>
    <x v="14"/>
    <x v="14"/>
    <x v="0"/>
    <x v="10"/>
    <x v="10"/>
    <x v="0"/>
    <n v="18683851.37172012"/>
  </r>
  <r>
    <x v="15"/>
    <x v="15"/>
    <x v="0"/>
    <x v="10"/>
    <x v="10"/>
    <x v="0"/>
    <n v="17535.593294460639"/>
  </r>
  <r>
    <x v="0"/>
    <x v="0"/>
    <x v="0"/>
    <x v="11"/>
    <x v="11"/>
    <x v="0"/>
    <n v="0"/>
  </r>
  <r>
    <x v="1"/>
    <x v="1"/>
    <x v="0"/>
    <x v="11"/>
    <x v="11"/>
    <x v="0"/>
    <n v="8406502.4271137025"/>
  </r>
  <r>
    <x v="2"/>
    <x v="2"/>
    <x v="0"/>
    <x v="11"/>
    <x v="11"/>
    <x v="0"/>
    <m/>
  </r>
  <r>
    <x v="3"/>
    <x v="3"/>
    <x v="0"/>
    <x v="11"/>
    <x v="11"/>
    <x v="0"/>
    <n v="4428351.3046647226"/>
  </r>
  <r>
    <x v="4"/>
    <x v="4"/>
    <x v="0"/>
    <x v="11"/>
    <x v="11"/>
    <x v="0"/>
    <m/>
  </r>
  <r>
    <x v="5"/>
    <x v="5"/>
    <x v="0"/>
    <x v="11"/>
    <x v="11"/>
    <x v="0"/>
    <m/>
  </r>
  <r>
    <x v="6"/>
    <x v="6"/>
    <x v="0"/>
    <x v="11"/>
    <x v="11"/>
    <x v="0"/>
    <n v="1662201.8163265307"/>
  </r>
  <r>
    <x v="7"/>
    <x v="7"/>
    <x v="0"/>
    <x v="11"/>
    <x v="11"/>
    <x v="0"/>
    <n v="349412.93731778389"/>
  </r>
  <r>
    <x v="8"/>
    <x v="8"/>
    <x v="0"/>
    <x v="11"/>
    <x v="11"/>
    <x v="0"/>
    <n v="87233496.551020727"/>
  </r>
  <r>
    <x v="9"/>
    <x v="9"/>
    <x v="0"/>
    <x v="11"/>
    <x v="11"/>
    <x v="0"/>
    <m/>
  </r>
  <r>
    <x v="10"/>
    <x v="10"/>
    <x v="0"/>
    <x v="11"/>
    <x v="11"/>
    <x v="0"/>
    <n v="5535236.1516035013"/>
  </r>
  <r>
    <x v="11"/>
    <x v="11"/>
    <x v="0"/>
    <x v="11"/>
    <x v="11"/>
    <x v="0"/>
    <n v="445151.60349854222"/>
  </r>
  <r>
    <x v="12"/>
    <x v="12"/>
    <x v="0"/>
    <x v="11"/>
    <x v="11"/>
    <x v="0"/>
    <n v="2878352.623906713"/>
  </r>
  <r>
    <x v="13"/>
    <x v="13"/>
    <x v="0"/>
    <x v="11"/>
    <x v="11"/>
    <x v="0"/>
    <n v="0"/>
  </r>
  <r>
    <x v="14"/>
    <x v="14"/>
    <x v="0"/>
    <x v="11"/>
    <x v="11"/>
    <x v="0"/>
    <n v="26083681.209912539"/>
  </r>
  <r>
    <x v="15"/>
    <x v="15"/>
    <x v="0"/>
    <x v="11"/>
    <x v="11"/>
    <x v="0"/>
    <n v="-31933.037900874635"/>
  </r>
  <r>
    <x v="0"/>
    <x v="0"/>
    <x v="1"/>
    <x v="0"/>
    <x v="12"/>
    <x v="0"/>
    <n v="0"/>
  </r>
  <r>
    <x v="1"/>
    <x v="1"/>
    <x v="1"/>
    <x v="0"/>
    <x v="12"/>
    <x v="0"/>
    <n v="7824938.6370262364"/>
  </r>
  <r>
    <x v="2"/>
    <x v="2"/>
    <x v="1"/>
    <x v="0"/>
    <x v="12"/>
    <x v="0"/>
    <m/>
  </r>
  <r>
    <x v="3"/>
    <x v="3"/>
    <x v="1"/>
    <x v="0"/>
    <x v="12"/>
    <x v="0"/>
    <n v="4166420.1720116585"/>
  </r>
  <r>
    <x v="4"/>
    <x v="4"/>
    <x v="1"/>
    <x v="0"/>
    <x v="12"/>
    <x v="0"/>
    <m/>
  </r>
  <r>
    <x v="5"/>
    <x v="5"/>
    <x v="1"/>
    <x v="0"/>
    <x v="12"/>
    <x v="0"/>
    <m/>
  </r>
  <r>
    <x v="6"/>
    <x v="6"/>
    <x v="1"/>
    <x v="0"/>
    <x v="12"/>
    <x v="0"/>
    <n v="1669291.4052478136"/>
  </r>
  <r>
    <x v="7"/>
    <x v="7"/>
    <x v="1"/>
    <x v="0"/>
    <x v="12"/>
    <x v="0"/>
    <n v="349412.93731778389"/>
  </r>
  <r>
    <x v="8"/>
    <x v="8"/>
    <x v="1"/>
    <x v="0"/>
    <x v="12"/>
    <x v="0"/>
    <n v="99703135.747813463"/>
  </r>
  <r>
    <x v="9"/>
    <x v="9"/>
    <x v="1"/>
    <x v="0"/>
    <x v="12"/>
    <x v="0"/>
    <m/>
  </r>
  <r>
    <x v="10"/>
    <x v="10"/>
    <x v="1"/>
    <x v="0"/>
    <x v="12"/>
    <x v="0"/>
    <n v="5096448.979591839"/>
  </r>
  <r>
    <x v="11"/>
    <x v="11"/>
    <x v="1"/>
    <x v="0"/>
    <x v="12"/>
    <x v="0"/>
    <n v="445868.80466472259"/>
  </r>
  <r>
    <x v="12"/>
    <x v="12"/>
    <x v="1"/>
    <x v="0"/>
    <x v="12"/>
    <x v="0"/>
    <n v="2688367.7259475281"/>
  </r>
  <r>
    <x v="13"/>
    <x v="13"/>
    <x v="1"/>
    <x v="0"/>
    <x v="12"/>
    <x v="0"/>
    <n v="0"/>
  </r>
  <r>
    <x v="14"/>
    <x v="14"/>
    <x v="1"/>
    <x v="0"/>
    <x v="12"/>
    <x v="0"/>
    <n v="21869929.991253644"/>
  </r>
  <r>
    <x v="15"/>
    <x v="15"/>
    <x v="1"/>
    <x v="0"/>
    <x v="12"/>
    <x v="0"/>
    <n v="-31543.755102040814"/>
  </r>
  <r>
    <x v="0"/>
    <x v="0"/>
    <x v="1"/>
    <x v="1"/>
    <x v="13"/>
    <x v="0"/>
    <n v="0"/>
  </r>
  <r>
    <x v="1"/>
    <x v="1"/>
    <x v="1"/>
    <x v="1"/>
    <x v="13"/>
    <x v="0"/>
    <n v="7447631.0087463586"/>
  </r>
  <r>
    <x v="2"/>
    <x v="2"/>
    <x v="1"/>
    <x v="1"/>
    <x v="13"/>
    <x v="0"/>
    <m/>
  </r>
  <r>
    <x v="3"/>
    <x v="3"/>
    <x v="1"/>
    <x v="1"/>
    <x v="13"/>
    <x v="0"/>
    <n v="4995652.7755102022"/>
  </r>
  <r>
    <x v="4"/>
    <x v="4"/>
    <x v="1"/>
    <x v="1"/>
    <x v="13"/>
    <x v="0"/>
    <m/>
  </r>
  <r>
    <x v="5"/>
    <x v="5"/>
    <x v="1"/>
    <x v="1"/>
    <x v="13"/>
    <x v="0"/>
    <m/>
  </r>
  <r>
    <x v="6"/>
    <x v="6"/>
    <x v="1"/>
    <x v="1"/>
    <x v="13"/>
    <x v="0"/>
    <n v="1674376.7390670553"/>
  </r>
  <r>
    <x v="7"/>
    <x v="7"/>
    <x v="1"/>
    <x v="1"/>
    <x v="13"/>
    <x v="0"/>
    <n v="500655.45772594761"/>
  </r>
  <r>
    <x v="8"/>
    <x v="8"/>
    <x v="1"/>
    <x v="1"/>
    <x v="13"/>
    <x v="0"/>
    <n v="99843765.488337964"/>
  </r>
  <r>
    <x v="9"/>
    <x v="9"/>
    <x v="1"/>
    <x v="1"/>
    <x v="13"/>
    <x v="0"/>
    <m/>
  </r>
  <r>
    <x v="10"/>
    <x v="10"/>
    <x v="1"/>
    <x v="1"/>
    <x v="13"/>
    <x v="0"/>
    <n v="0"/>
  </r>
  <r>
    <x v="11"/>
    <x v="11"/>
    <x v="1"/>
    <x v="1"/>
    <x v="13"/>
    <x v="0"/>
    <n v="446518.95043731813"/>
  </r>
  <r>
    <x v="12"/>
    <x v="12"/>
    <x v="1"/>
    <x v="1"/>
    <x v="13"/>
    <x v="0"/>
    <n v="2522791.3119533472"/>
  </r>
  <r>
    <x v="13"/>
    <x v="13"/>
    <x v="1"/>
    <x v="1"/>
    <x v="13"/>
    <x v="0"/>
    <n v="0"/>
  </r>
  <r>
    <x v="14"/>
    <x v="14"/>
    <x v="1"/>
    <x v="1"/>
    <x v="13"/>
    <x v="0"/>
    <n v="23013729.689504374"/>
  </r>
  <r>
    <x v="15"/>
    <x v="15"/>
    <x v="1"/>
    <x v="1"/>
    <x v="13"/>
    <x v="0"/>
    <n v="43428.752186588928"/>
  </r>
  <r>
    <x v="0"/>
    <x v="0"/>
    <x v="1"/>
    <x v="2"/>
    <x v="14"/>
    <x v="0"/>
    <n v="0"/>
  </r>
  <r>
    <x v="1"/>
    <x v="1"/>
    <x v="1"/>
    <x v="2"/>
    <x v="14"/>
    <x v="0"/>
    <n v="8687824.3862973861"/>
  </r>
  <r>
    <x v="2"/>
    <x v="2"/>
    <x v="1"/>
    <x v="2"/>
    <x v="14"/>
    <x v="0"/>
    <m/>
  </r>
  <r>
    <x v="3"/>
    <x v="3"/>
    <x v="1"/>
    <x v="2"/>
    <x v="14"/>
    <x v="0"/>
    <n v="4196792.731778414"/>
  </r>
  <r>
    <x v="4"/>
    <x v="4"/>
    <x v="1"/>
    <x v="2"/>
    <x v="14"/>
    <x v="0"/>
    <m/>
  </r>
  <r>
    <x v="5"/>
    <x v="5"/>
    <x v="1"/>
    <x v="2"/>
    <x v="14"/>
    <x v="0"/>
    <n v="0"/>
  </r>
  <r>
    <x v="6"/>
    <x v="6"/>
    <x v="1"/>
    <x v="2"/>
    <x v="14"/>
    <x v="0"/>
    <n v="0"/>
  </r>
  <r>
    <x v="7"/>
    <x v="7"/>
    <x v="1"/>
    <x v="2"/>
    <x v="14"/>
    <x v="0"/>
    <n v="500328.59329446068"/>
  </r>
  <r>
    <x v="8"/>
    <x v="8"/>
    <x v="1"/>
    <x v="2"/>
    <x v="14"/>
    <x v="0"/>
    <n v="107309907.48688069"/>
  </r>
  <r>
    <x v="9"/>
    <x v="9"/>
    <x v="1"/>
    <x v="2"/>
    <x v="14"/>
    <x v="0"/>
    <m/>
  </r>
  <r>
    <x v="10"/>
    <x v="10"/>
    <x v="1"/>
    <x v="2"/>
    <x v="14"/>
    <x v="0"/>
    <n v="0"/>
  </r>
  <r>
    <x v="11"/>
    <x v="11"/>
    <x v="1"/>
    <x v="2"/>
    <x v="14"/>
    <x v="0"/>
    <n v="948486.88046647212"/>
  </r>
  <r>
    <x v="12"/>
    <x v="12"/>
    <x v="1"/>
    <x v="2"/>
    <x v="14"/>
    <x v="0"/>
    <n v="2358605.7288629734"/>
  </r>
  <r>
    <x v="13"/>
    <x v="13"/>
    <x v="1"/>
    <x v="2"/>
    <x v="14"/>
    <x v="0"/>
    <n v="0"/>
  </r>
  <r>
    <x v="14"/>
    <x v="14"/>
    <x v="1"/>
    <x v="2"/>
    <x v="14"/>
    <x v="0"/>
    <n v="15724803.947521867"/>
  </r>
  <r>
    <x v="15"/>
    <x v="15"/>
    <x v="1"/>
    <x v="2"/>
    <x v="14"/>
    <x v="0"/>
    <n v="22534.247813411079"/>
  </r>
  <r>
    <x v="0"/>
    <x v="0"/>
    <x v="1"/>
    <x v="3"/>
    <x v="15"/>
    <x v="0"/>
    <n v="0"/>
  </r>
  <r>
    <x v="1"/>
    <x v="1"/>
    <x v="1"/>
    <x v="3"/>
    <x v="15"/>
    <x v="0"/>
    <n v="6313299.4970845701"/>
  </r>
  <r>
    <x v="2"/>
    <x v="2"/>
    <x v="1"/>
    <x v="3"/>
    <x v="15"/>
    <x v="0"/>
    <m/>
  </r>
  <r>
    <x v="3"/>
    <x v="3"/>
    <x v="1"/>
    <x v="3"/>
    <x v="15"/>
    <x v="0"/>
    <n v="3658353.0787172047"/>
  </r>
  <r>
    <x v="4"/>
    <x v="4"/>
    <x v="1"/>
    <x v="3"/>
    <x v="15"/>
    <x v="0"/>
    <m/>
  </r>
  <r>
    <x v="5"/>
    <x v="5"/>
    <x v="1"/>
    <x v="3"/>
    <x v="15"/>
    <x v="0"/>
    <n v="0"/>
  </r>
  <r>
    <x v="6"/>
    <x v="6"/>
    <x v="1"/>
    <x v="3"/>
    <x v="15"/>
    <x v="0"/>
    <n v="0"/>
  </r>
  <r>
    <x v="7"/>
    <x v="7"/>
    <x v="1"/>
    <x v="3"/>
    <x v="15"/>
    <x v="0"/>
    <n v="172910.85276967936"/>
  </r>
  <r>
    <x v="8"/>
    <x v="8"/>
    <x v="1"/>
    <x v="3"/>
    <x v="15"/>
    <x v="0"/>
    <n v="93817386.577260539"/>
  </r>
  <r>
    <x v="9"/>
    <x v="9"/>
    <x v="1"/>
    <x v="3"/>
    <x v="15"/>
    <x v="0"/>
    <m/>
  </r>
  <r>
    <x v="10"/>
    <x v="10"/>
    <x v="1"/>
    <x v="3"/>
    <x v="15"/>
    <x v="0"/>
    <n v="0"/>
  </r>
  <r>
    <x v="11"/>
    <x v="11"/>
    <x v="1"/>
    <x v="3"/>
    <x v="15"/>
    <x v="0"/>
    <n v="1390773.3236151603"/>
  </r>
  <r>
    <x v="12"/>
    <x v="12"/>
    <x v="1"/>
    <x v="3"/>
    <x v="15"/>
    <x v="0"/>
    <n v="2193514.6501457719"/>
  </r>
  <r>
    <x v="13"/>
    <x v="13"/>
    <x v="1"/>
    <x v="3"/>
    <x v="15"/>
    <x v="0"/>
    <n v="0"/>
  </r>
  <r>
    <x v="14"/>
    <x v="14"/>
    <x v="1"/>
    <x v="3"/>
    <x v="15"/>
    <x v="0"/>
    <n v="17963940.543731779"/>
  </r>
  <r>
    <x v="15"/>
    <x v="15"/>
    <x v="1"/>
    <x v="3"/>
    <x v="15"/>
    <x v="0"/>
    <n v="20817.618075801747"/>
  </r>
  <r>
    <x v="0"/>
    <x v="0"/>
    <x v="1"/>
    <x v="4"/>
    <x v="16"/>
    <x v="0"/>
    <n v="0"/>
  </r>
  <r>
    <x v="1"/>
    <x v="1"/>
    <x v="1"/>
    <x v="4"/>
    <x v="16"/>
    <x v="0"/>
    <n v="6256084.1501457589"/>
  </r>
  <r>
    <x v="2"/>
    <x v="2"/>
    <x v="1"/>
    <x v="4"/>
    <x v="16"/>
    <x v="0"/>
    <m/>
  </r>
  <r>
    <x v="3"/>
    <x v="3"/>
    <x v="1"/>
    <x v="4"/>
    <x v="16"/>
    <x v="0"/>
    <n v="3359386.2682215776"/>
  </r>
  <r>
    <x v="4"/>
    <x v="4"/>
    <x v="1"/>
    <x v="4"/>
    <x v="16"/>
    <x v="0"/>
    <m/>
  </r>
  <r>
    <x v="5"/>
    <x v="5"/>
    <x v="1"/>
    <x v="4"/>
    <x v="16"/>
    <x v="0"/>
    <n v="0"/>
  </r>
  <r>
    <x v="6"/>
    <x v="6"/>
    <x v="1"/>
    <x v="4"/>
    <x v="16"/>
    <x v="0"/>
    <n v="0"/>
  </r>
  <r>
    <x v="7"/>
    <x v="7"/>
    <x v="1"/>
    <x v="4"/>
    <x v="16"/>
    <x v="0"/>
    <n v="0"/>
  </r>
  <r>
    <x v="8"/>
    <x v="8"/>
    <x v="1"/>
    <x v="4"/>
    <x v="16"/>
    <x v="0"/>
    <n v="82283029.50583066"/>
  </r>
  <r>
    <x v="9"/>
    <x v="9"/>
    <x v="1"/>
    <x v="4"/>
    <x v="16"/>
    <x v="0"/>
    <m/>
  </r>
  <r>
    <x v="10"/>
    <x v="10"/>
    <x v="1"/>
    <x v="4"/>
    <x v="16"/>
    <x v="0"/>
    <n v="0"/>
  </r>
  <r>
    <x v="11"/>
    <x v="11"/>
    <x v="1"/>
    <x v="4"/>
    <x v="16"/>
    <x v="0"/>
    <n v="1398888.1166180763"/>
  </r>
  <r>
    <x v="12"/>
    <x v="12"/>
    <x v="1"/>
    <x v="4"/>
    <x v="16"/>
    <x v="0"/>
    <n v="2152819.8688046644"/>
  </r>
  <r>
    <x v="13"/>
    <x v="13"/>
    <x v="1"/>
    <x v="4"/>
    <x v="16"/>
    <x v="0"/>
    <n v="0"/>
  </r>
  <r>
    <x v="14"/>
    <x v="14"/>
    <x v="1"/>
    <x v="4"/>
    <x v="16"/>
    <x v="0"/>
    <n v="16874365.30174927"/>
  </r>
  <r>
    <x v="15"/>
    <x v="15"/>
    <x v="1"/>
    <x v="4"/>
    <x v="16"/>
    <x v="0"/>
    <n v="-6657.6661807580167"/>
  </r>
  <r>
    <x v="0"/>
    <x v="0"/>
    <x v="1"/>
    <x v="5"/>
    <x v="17"/>
    <x v="0"/>
    <n v="0"/>
  </r>
  <r>
    <x v="1"/>
    <x v="1"/>
    <x v="1"/>
    <x v="5"/>
    <x v="17"/>
    <x v="0"/>
    <n v="6351442.0087463576"/>
  </r>
  <r>
    <x v="2"/>
    <x v="2"/>
    <x v="1"/>
    <x v="5"/>
    <x v="17"/>
    <x v="0"/>
    <m/>
  </r>
  <r>
    <x v="3"/>
    <x v="3"/>
    <x v="1"/>
    <x v="5"/>
    <x v="17"/>
    <x v="0"/>
    <n v="2878445.948979592"/>
  </r>
  <r>
    <x v="4"/>
    <x v="4"/>
    <x v="1"/>
    <x v="5"/>
    <x v="17"/>
    <x v="0"/>
    <m/>
  </r>
  <r>
    <x v="5"/>
    <x v="5"/>
    <x v="1"/>
    <x v="5"/>
    <x v="17"/>
    <x v="0"/>
    <n v="0"/>
  </r>
  <r>
    <x v="6"/>
    <x v="6"/>
    <x v="1"/>
    <x v="5"/>
    <x v="17"/>
    <x v="0"/>
    <n v="0"/>
  </r>
  <r>
    <x v="7"/>
    <x v="7"/>
    <x v="1"/>
    <x v="5"/>
    <x v="17"/>
    <x v="0"/>
    <n v="0"/>
  </r>
  <r>
    <x v="8"/>
    <x v="8"/>
    <x v="1"/>
    <x v="5"/>
    <x v="17"/>
    <x v="0"/>
    <n v="79433397.37463595"/>
  </r>
  <r>
    <x v="9"/>
    <x v="9"/>
    <x v="1"/>
    <x v="5"/>
    <x v="17"/>
    <x v="0"/>
    <m/>
  </r>
  <r>
    <x v="10"/>
    <x v="10"/>
    <x v="1"/>
    <x v="5"/>
    <x v="17"/>
    <x v="0"/>
    <m/>
  </r>
  <r>
    <x v="11"/>
    <x v="11"/>
    <x v="1"/>
    <x v="5"/>
    <x v="17"/>
    <x v="0"/>
    <n v="2120778.6705539357"/>
  </r>
  <r>
    <x v="12"/>
    <x v="12"/>
    <x v="1"/>
    <x v="5"/>
    <x v="17"/>
    <x v="0"/>
    <n v="1987804.8396501457"/>
  </r>
  <r>
    <x v="13"/>
    <x v="13"/>
    <x v="1"/>
    <x v="5"/>
    <x v="17"/>
    <x v="0"/>
    <n v="0"/>
  </r>
  <r>
    <x v="14"/>
    <x v="14"/>
    <x v="1"/>
    <x v="5"/>
    <x v="17"/>
    <x v="0"/>
    <n v="14298515.026239067"/>
  </r>
  <r>
    <x v="15"/>
    <x v="15"/>
    <x v="1"/>
    <x v="5"/>
    <x v="17"/>
    <x v="0"/>
    <n v="12016.524781341108"/>
  </r>
  <r>
    <x v="0"/>
    <x v="0"/>
    <x v="1"/>
    <x v="6"/>
    <x v="18"/>
    <x v="0"/>
    <n v="0"/>
  </r>
  <r>
    <x v="1"/>
    <x v="1"/>
    <x v="1"/>
    <x v="6"/>
    <x v="18"/>
    <x v="0"/>
    <n v="7049489.3323615212"/>
  </r>
  <r>
    <x v="2"/>
    <x v="2"/>
    <x v="1"/>
    <x v="6"/>
    <x v="18"/>
    <x v="0"/>
    <m/>
  </r>
  <r>
    <x v="3"/>
    <x v="3"/>
    <x v="1"/>
    <x v="6"/>
    <x v="18"/>
    <x v="0"/>
    <n v="4684073.2871720074"/>
  </r>
  <r>
    <x v="4"/>
    <x v="4"/>
    <x v="1"/>
    <x v="6"/>
    <x v="18"/>
    <x v="0"/>
    <m/>
  </r>
  <r>
    <x v="5"/>
    <x v="5"/>
    <x v="1"/>
    <x v="6"/>
    <x v="18"/>
    <x v="0"/>
    <n v="0"/>
  </r>
  <r>
    <x v="6"/>
    <x v="6"/>
    <x v="1"/>
    <x v="6"/>
    <x v="18"/>
    <x v="0"/>
    <n v="0"/>
  </r>
  <r>
    <x v="7"/>
    <x v="7"/>
    <x v="1"/>
    <x v="6"/>
    <x v="18"/>
    <x v="0"/>
    <n v="0"/>
  </r>
  <r>
    <x v="8"/>
    <x v="8"/>
    <x v="1"/>
    <x v="6"/>
    <x v="18"/>
    <x v="0"/>
    <n v="74429742.8994167"/>
  </r>
  <r>
    <x v="9"/>
    <x v="9"/>
    <x v="1"/>
    <x v="6"/>
    <x v="18"/>
    <x v="0"/>
    <m/>
  </r>
  <r>
    <x v="10"/>
    <x v="10"/>
    <x v="1"/>
    <x v="6"/>
    <x v="18"/>
    <x v="0"/>
    <m/>
  </r>
  <r>
    <x v="11"/>
    <x v="11"/>
    <x v="1"/>
    <x v="6"/>
    <x v="18"/>
    <x v="0"/>
    <n v="2124952.6763848402"/>
  </r>
  <r>
    <x v="12"/>
    <x v="12"/>
    <x v="1"/>
    <x v="6"/>
    <x v="18"/>
    <x v="0"/>
    <n v="2728128.1967930058"/>
  </r>
  <r>
    <x v="13"/>
    <x v="13"/>
    <x v="1"/>
    <x v="6"/>
    <x v="18"/>
    <x v="0"/>
    <n v="0"/>
  </r>
  <r>
    <x v="14"/>
    <x v="14"/>
    <x v="1"/>
    <x v="6"/>
    <x v="18"/>
    <x v="0"/>
    <n v="11817915.960641399"/>
  </r>
  <r>
    <x v="15"/>
    <x v="15"/>
    <x v="1"/>
    <x v="6"/>
    <x v="18"/>
    <x v="0"/>
    <n v="59867.21137026239"/>
  </r>
  <r>
    <x v="0"/>
    <x v="0"/>
    <x v="1"/>
    <x v="7"/>
    <x v="19"/>
    <x v="0"/>
    <n v="0"/>
  </r>
  <r>
    <x v="1"/>
    <x v="1"/>
    <x v="1"/>
    <x v="7"/>
    <x v="19"/>
    <x v="0"/>
    <n v="7395288.0568513107"/>
  </r>
  <r>
    <x v="2"/>
    <x v="2"/>
    <x v="1"/>
    <x v="7"/>
    <x v="19"/>
    <x v="0"/>
    <m/>
  </r>
  <r>
    <x v="3"/>
    <x v="3"/>
    <x v="1"/>
    <x v="7"/>
    <x v="19"/>
    <x v="0"/>
    <n v="3262825.3338192487"/>
  </r>
  <r>
    <x v="4"/>
    <x v="4"/>
    <x v="1"/>
    <x v="7"/>
    <x v="19"/>
    <x v="0"/>
    <m/>
  </r>
  <r>
    <x v="5"/>
    <x v="5"/>
    <x v="1"/>
    <x v="7"/>
    <x v="19"/>
    <x v="0"/>
    <n v="0"/>
  </r>
  <r>
    <x v="6"/>
    <x v="6"/>
    <x v="1"/>
    <x v="7"/>
    <x v="19"/>
    <x v="0"/>
    <n v="0"/>
  </r>
  <r>
    <x v="7"/>
    <x v="7"/>
    <x v="1"/>
    <x v="7"/>
    <x v="19"/>
    <x v="0"/>
    <n v="0"/>
  </r>
  <r>
    <x v="8"/>
    <x v="8"/>
    <x v="1"/>
    <x v="7"/>
    <x v="19"/>
    <x v="0"/>
    <n v="81291235.330903694"/>
  </r>
  <r>
    <x v="9"/>
    <x v="9"/>
    <x v="1"/>
    <x v="7"/>
    <x v="19"/>
    <x v="0"/>
    <m/>
  </r>
  <r>
    <x v="10"/>
    <x v="10"/>
    <x v="1"/>
    <x v="7"/>
    <x v="19"/>
    <x v="0"/>
    <m/>
  </r>
  <r>
    <x v="11"/>
    <x v="11"/>
    <x v="1"/>
    <x v="7"/>
    <x v="19"/>
    <x v="0"/>
    <n v="2127656.2346938774"/>
  </r>
  <r>
    <x v="12"/>
    <x v="12"/>
    <x v="1"/>
    <x v="7"/>
    <x v="19"/>
    <x v="0"/>
    <n v="1672274.3731778415"/>
  </r>
  <r>
    <x v="13"/>
    <x v="13"/>
    <x v="1"/>
    <x v="7"/>
    <x v="19"/>
    <x v="0"/>
    <n v="0"/>
  </r>
  <r>
    <x v="14"/>
    <x v="14"/>
    <x v="1"/>
    <x v="7"/>
    <x v="19"/>
    <x v="0"/>
    <n v="10305299.225947522"/>
  </r>
  <r>
    <x v="15"/>
    <x v="15"/>
    <x v="1"/>
    <x v="7"/>
    <x v="19"/>
    <x v="0"/>
    <n v="5429.2827988338195"/>
  </r>
  <r>
    <x v="0"/>
    <x v="0"/>
    <x v="1"/>
    <x v="8"/>
    <x v="20"/>
    <x v="0"/>
    <n v="0"/>
  </r>
  <r>
    <x v="1"/>
    <x v="1"/>
    <x v="1"/>
    <x v="8"/>
    <x v="20"/>
    <x v="0"/>
    <n v="7306659.067055393"/>
  </r>
  <r>
    <x v="2"/>
    <x v="2"/>
    <x v="1"/>
    <x v="8"/>
    <x v="20"/>
    <x v="0"/>
    <m/>
  </r>
  <r>
    <x v="3"/>
    <x v="3"/>
    <x v="1"/>
    <x v="8"/>
    <x v="20"/>
    <x v="0"/>
    <n v="2569192.7492711339"/>
  </r>
  <r>
    <x v="4"/>
    <x v="4"/>
    <x v="1"/>
    <x v="8"/>
    <x v="20"/>
    <x v="0"/>
    <m/>
  </r>
  <r>
    <x v="5"/>
    <x v="5"/>
    <x v="1"/>
    <x v="8"/>
    <x v="20"/>
    <x v="0"/>
    <n v="0"/>
  </r>
  <r>
    <x v="6"/>
    <x v="6"/>
    <x v="1"/>
    <x v="8"/>
    <x v="20"/>
    <x v="0"/>
    <n v="0"/>
  </r>
  <r>
    <x v="7"/>
    <x v="7"/>
    <x v="1"/>
    <x v="8"/>
    <x v="20"/>
    <x v="0"/>
    <n v="294314.86880466476"/>
  </r>
  <r>
    <x v="8"/>
    <x v="8"/>
    <x v="1"/>
    <x v="8"/>
    <x v="20"/>
    <x v="0"/>
    <n v="77507293.275509298"/>
  </r>
  <r>
    <x v="9"/>
    <x v="9"/>
    <x v="1"/>
    <x v="8"/>
    <x v="20"/>
    <x v="0"/>
    <m/>
  </r>
  <r>
    <x v="10"/>
    <x v="10"/>
    <x v="1"/>
    <x v="8"/>
    <x v="20"/>
    <x v="0"/>
    <n v="0"/>
  </r>
  <r>
    <x v="11"/>
    <x v="11"/>
    <x v="1"/>
    <x v="8"/>
    <x v="20"/>
    <x v="0"/>
    <n v="1688089.5000000009"/>
  </r>
  <r>
    <x v="12"/>
    <x v="12"/>
    <x v="1"/>
    <x v="8"/>
    <x v="20"/>
    <x v="0"/>
    <n v="2881566.0262390682"/>
  </r>
  <r>
    <x v="13"/>
    <x v="13"/>
    <x v="1"/>
    <x v="8"/>
    <x v="20"/>
    <x v="0"/>
    <n v="0"/>
  </r>
  <r>
    <x v="14"/>
    <x v="14"/>
    <x v="1"/>
    <x v="8"/>
    <x v="20"/>
    <x v="0"/>
    <n v="14716869.798833819"/>
  </r>
  <r>
    <x v="15"/>
    <x v="15"/>
    <x v="1"/>
    <x v="8"/>
    <x v="20"/>
    <x v="0"/>
    <n v="18398.921282798834"/>
  </r>
  <r>
    <x v="0"/>
    <x v="0"/>
    <x v="1"/>
    <x v="9"/>
    <x v="21"/>
    <x v="0"/>
    <n v="0"/>
  </r>
  <r>
    <x v="1"/>
    <x v="1"/>
    <x v="1"/>
    <x v="9"/>
    <x v="21"/>
    <x v="0"/>
    <n v="6376329.1574344086"/>
  </r>
  <r>
    <x v="2"/>
    <x v="2"/>
    <x v="1"/>
    <x v="9"/>
    <x v="21"/>
    <x v="0"/>
    <m/>
  </r>
  <r>
    <x v="3"/>
    <x v="3"/>
    <x v="1"/>
    <x v="9"/>
    <x v="21"/>
    <x v="0"/>
    <n v="2065181.4300291529"/>
  </r>
  <r>
    <x v="4"/>
    <x v="4"/>
    <x v="1"/>
    <x v="9"/>
    <x v="21"/>
    <x v="0"/>
    <m/>
  </r>
  <r>
    <x v="5"/>
    <x v="5"/>
    <x v="1"/>
    <x v="9"/>
    <x v="21"/>
    <x v="0"/>
    <n v="0"/>
  </r>
  <r>
    <x v="6"/>
    <x v="6"/>
    <x v="1"/>
    <x v="9"/>
    <x v="21"/>
    <x v="0"/>
    <n v="0"/>
  </r>
  <r>
    <x v="7"/>
    <x v="7"/>
    <x v="1"/>
    <x v="9"/>
    <x v="21"/>
    <x v="0"/>
    <n v="294897.95918367349"/>
  </r>
  <r>
    <x v="8"/>
    <x v="8"/>
    <x v="1"/>
    <x v="9"/>
    <x v="21"/>
    <x v="0"/>
    <n v="62870343.164722793"/>
  </r>
  <r>
    <x v="9"/>
    <x v="9"/>
    <x v="1"/>
    <x v="9"/>
    <x v="21"/>
    <x v="0"/>
    <m/>
  </r>
  <r>
    <x v="10"/>
    <x v="10"/>
    <x v="1"/>
    <x v="9"/>
    <x v="21"/>
    <x v="0"/>
    <n v="0"/>
  </r>
  <r>
    <x v="11"/>
    <x v="11"/>
    <x v="1"/>
    <x v="9"/>
    <x v="21"/>
    <x v="0"/>
    <n v="1236067.9970845482"/>
  </r>
  <r>
    <x v="12"/>
    <x v="12"/>
    <x v="1"/>
    <x v="9"/>
    <x v="21"/>
    <x v="0"/>
    <n v="2397800.3046647226"/>
  </r>
  <r>
    <x v="13"/>
    <x v="13"/>
    <x v="1"/>
    <x v="9"/>
    <x v="21"/>
    <x v="0"/>
    <n v="0"/>
  </r>
  <r>
    <x v="14"/>
    <x v="14"/>
    <x v="1"/>
    <x v="9"/>
    <x v="21"/>
    <x v="0"/>
    <n v="22743341.1851312"/>
  </r>
  <r>
    <x v="15"/>
    <x v="15"/>
    <x v="1"/>
    <x v="9"/>
    <x v="21"/>
    <x v="0"/>
    <n v="-2433.1326530612237"/>
  </r>
  <r>
    <x v="0"/>
    <x v="0"/>
    <x v="1"/>
    <x v="10"/>
    <x v="22"/>
    <x v="0"/>
    <n v="0"/>
  </r>
  <r>
    <x v="1"/>
    <x v="1"/>
    <x v="1"/>
    <x v="10"/>
    <x v="22"/>
    <x v="0"/>
    <n v="5764272.2244897857"/>
  </r>
  <r>
    <x v="2"/>
    <x v="2"/>
    <x v="1"/>
    <x v="10"/>
    <x v="22"/>
    <x v="0"/>
    <m/>
  </r>
  <r>
    <x v="3"/>
    <x v="3"/>
    <x v="1"/>
    <x v="10"/>
    <x v="22"/>
    <x v="0"/>
    <n v="1738288.0597667643"/>
  </r>
  <r>
    <x v="4"/>
    <x v="4"/>
    <x v="1"/>
    <x v="10"/>
    <x v="22"/>
    <x v="0"/>
    <m/>
  </r>
  <r>
    <x v="5"/>
    <x v="5"/>
    <x v="1"/>
    <x v="10"/>
    <x v="22"/>
    <x v="0"/>
    <n v="0"/>
  </r>
  <r>
    <x v="6"/>
    <x v="6"/>
    <x v="1"/>
    <x v="10"/>
    <x v="22"/>
    <x v="0"/>
    <n v="3646791.921282799"/>
  </r>
  <r>
    <x v="7"/>
    <x v="7"/>
    <x v="1"/>
    <x v="10"/>
    <x v="22"/>
    <x v="0"/>
    <n v="0"/>
  </r>
  <r>
    <x v="8"/>
    <x v="8"/>
    <x v="1"/>
    <x v="10"/>
    <x v="22"/>
    <x v="0"/>
    <n v="58913205.810495853"/>
  </r>
  <r>
    <x v="9"/>
    <x v="9"/>
    <x v="1"/>
    <x v="10"/>
    <x v="22"/>
    <x v="0"/>
    <m/>
  </r>
  <r>
    <x v="10"/>
    <x v="10"/>
    <x v="1"/>
    <x v="10"/>
    <x v="22"/>
    <x v="0"/>
    <n v="583670.97959183657"/>
  </r>
  <r>
    <x v="11"/>
    <x v="11"/>
    <x v="1"/>
    <x v="10"/>
    <x v="22"/>
    <x v="0"/>
    <n v="938053.03644314874"/>
  </r>
  <r>
    <x v="12"/>
    <x v="12"/>
    <x v="1"/>
    <x v="10"/>
    <x v="22"/>
    <x v="0"/>
    <n v="2125069.7376093301"/>
  </r>
  <r>
    <x v="13"/>
    <x v="13"/>
    <x v="1"/>
    <x v="10"/>
    <x v="22"/>
    <x v="0"/>
    <n v="0"/>
  </r>
  <r>
    <x v="14"/>
    <x v="14"/>
    <x v="1"/>
    <x v="10"/>
    <x v="22"/>
    <x v="0"/>
    <n v="21620592.96793003"/>
  </r>
  <r>
    <x v="15"/>
    <x v="15"/>
    <x v="1"/>
    <x v="10"/>
    <x v="22"/>
    <x v="0"/>
    <n v="-14436.199708454811"/>
  </r>
  <r>
    <x v="0"/>
    <x v="0"/>
    <x v="1"/>
    <x v="11"/>
    <x v="23"/>
    <x v="0"/>
    <n v="0"/>
  </r>
  <r>
    <x v="1"/>
    <x v="1"/>
    <x v="1"/>
    <x v="11"/>
    <x v="23"/>
    <x v="0"/>
    <n v="6352371.1865889216"/>
  </r>
  <r>
    <x v="2"/>
    <x v="2"/>
    <x v="1"/>
    <x v="11"/>
    <x v="23"/>
    <x v="0"/>
    <m/>
  </r>
  <r>
    <x v="3"/>
    <x v="3"/>
    <x v="1"/>
    <x v="11"/>
    <x v="23"/>
    <x v="0"/>
    <n v="2093994.7463556854"/>
  </r>
  <r>
    <x v="4"/>
    <x v="4"/>
    <x v="1"/>
    <x v="11"/>
    <x v="23"/>
    <x v="0"/>
    <m/>
  </r>
  <r>
    <x v="5"/>
    <x v="5"/>
    <x v="1"/>
    <x v="11"/>
    <x v="23"/>
    <x v="0"/>
    <n v="0"/>
  </r>
  <r>
    <x v="6"/>
    <x v="6"/>
    <x v="1"/>
    <x v="11"/>
    <x v="23"/>
    <x v="0"/>
    <n v="3654636.4839650146"/>
  </r>
  <r>
    <x v="7"/>
    <x v="7"/>
    <x v="1"/>
    <x v="11"/>
    <x v="23"/>
    <x v="0"/>
    <n v="0"/>
  </r>
  <r>
    <x v="8"/>
    <x v="8"/>
    <x v="1"/>
    <x v="11"/>
    <x v="23"/>
    <x v="0"/>
    <n v="65827510.335277647"/>
  </r>
  <r>
    <x v="9"/>
    <x v="9"/>
    <x v="1"/>
    <x v="11"/>
    <x v="23"/>
    <x v="0"/>
    <m/>
  </r>
  <r>
    <x v="10"/>
    <x v="10"/>
    <x v="1"/>
    <x v="11"/>
    <x v="23"/>
    <x v="0"/>
    <m/>
  </r>
  <r>
    <x v="11"/>
    <x v="11"/>
    <x v="1"/>
    <x v="11"/>
    <x v="23"/>
    <x v="0"/>
    <n v="940860.94314868806"/>
  </r>
  <r>
    <x v="12"/>
    <x v="12"/>
    <x v="1"/>
    <x v="11"/>
    <x v="23"/>
    <x v="0"/>
    <n v="2064106.8075801751"/>
  </r>
  <r>
    <x v="13"/>
    <x v="13"/>
    <x v="1"/>
    <x v="11"/>
    <x v="23"/>
    <x v="0"/>
    <n v="0"/>
  </r>
  <r>
    <x v="14"/>
    <x v="14"/>
    <x v="1"/>
    <x v="11"/>
    <x v="23"/>
    <x v="0"/>
    <n v="22225825.339650147"/>
  </r>
  <r>
    <x v="15"/>
    <x v="15"/>
    <x v="1"/>
    <x v="11"/>
    <x v="23"/>
    <x v="0"/>
    <n v="2405.6297376093289"/>
  </r>
  <r>
    <x v="0"/>
    <x v="0"/>
    <x v="2"/>
    <x v="0"/>
    <x v="24"/>
    <x v="0"/>
    <n v="0"/>
  </r>
  <r>
    <x v="1"/>
    <x v="1"/>
    <x v="2"/>
    <x v="0"/>
    <x v="24"/>
    <x v="0"/>
    <n v="5334556.1909620985"/>
  </r>
  <r>
    <x v="2"/>
    <x v="2"/>
    <x v="2"/>
    <x v="0"/>
    <x v="24"/>
    <x v="0"/>
    <m/>
  </r>
  <r>
    <x v="3"/>
    <x v="3"/>
    <x v="2"/>
    <x v="0"/>
    <x v="24"/>
    <x v="0"/>
    <n v="1410197.6661807566"/>
  </r>
  <r>
    <x v="4"/>
    <x v="4"/>
    <x v="2"/>
    <x v="0"/>
    <x v="24"/>
    <x v="0"/>
    <m/>
  </r>
  <r>
    <x v="5"/>
    <x v="5"/>
    <x v="2"/>
    <x v="0"/>
    <x v="24"/>
    <x v="0"/>
    <n v="0"/>
  </r>
  <r>
    <x v="6"/>
    <x v="6"/>
    <x v="2"/>
    <x v="0"/>
    <x v="24"/>
    <x v="0"/>
    <n v="3902264.0830903789"/>
  </r>
  <r>
    <x v="7"/>
    <x v="7"/>
    <x v="2"/>
    <x v="0"/>
    <x v="24"/>
    <x v="0"/>
    <n v="0"/>
  </r>
  <r>
    <x v="8"/>
    <x v="8"/>
    <x v="2"/>
    <x v="0"/>
    <x v="24"/>
    <x v="0"/>
    <n v="62947500.14431414"/>
  </r>
  <r>
    <x v="9"/>
    <x v="9"/>
    <x v="2"/>
    <x v="0"/>
    <x v="24"/>
    <x v="0"/>
    <m/>
  </r>
  <r>
    <x v="10"/>
    <x v="10"/>
    <x v="2"/>
    <x v="0"/>
    <x v="24"/>
    <x v="0"/>
    <m/>
  </r>
  <r>
    <x v="11"/>
    <x v="11"/>
    <x v="2"/>
    <x v="0"/>
    <x v="24"/>
    <x v="0"/>
    <n v="661558.60058309045"/>
  </r>
  <r>
    <x v="12"/>
    <x v="12"/>
    <x v="2"/>
    <x v="0"/>
    <x v="24"/>
    <x v="0"/>
    <n v="2029470.0583090368"/>
  </r>
  <r>
    <x v="13"/>
    <x v="13"/>
    <x v="2"/>
    <x v="0"/>
    <x v="24"/>
    <x v="0"/>
    <n v="0"/>
  </r>
  <r>
    <x v="14"/>
    <x v="14"/>
    <x v="2"/>
    <x v="0"/>
    <x v="24"/>
    <x v="0"/>
    <n v="15473467.599125367"/>
  </r>
  <r>
    <x v="15"/>
    <x v="15"/>
    <x v="2"/>
    <x v="0"/>
    <x v="24"/>
    <x v="0"/>
    <n v="-3333.6647230320696"/>
  </r>
  <r>
    <x v="0"/>
    <x v="0"/>
    <x v="2"/>
    <x v="1"/>
    <x v="25"/>
    <x v="0"/>
    <n v="0"/>
  </r>
  <r>
    <x v="1"/>
    <x v="1"/>
    <x v="2"/>
    <x v="1"/>
    <x v="25"/>
    <x v="0"/>
    <n v="4856953.8629737645"/>
  </r>
  <r>
    <x v="2"/>
    <x v="2"/>
    <x v="2"/>
    <x v="1"/>
    <x v="25"/>
    <x v="0"/>
    <m/>
  </r>
  <r>
    <x v="3"/>
    <x v="3"/>
    <x v="2"/>
    <x v="1"/>
    <x v="25"/>
    <x v="0"/>
    <n v="1294376.7040816317"/>
  </r>
  <r>
    <x v="4"/>
    <x v="4"/>
    <x v="2"/>
    <x v="1"/>
    <x v="25"/>
    <x v="0"/>
    <m/>
  </r>
  <r>
    <x v="5"/>
    <x v="5"/>
    <x v="2"/>
    <x v="1"/>
    <x v="25"/>
    <x v="0"/>
    <n v="0"/>
  </r>
  <r>
    <x v="6"/>
    <x v="6"/>
    <x v="2"/>
    <x v="1"/>
    <x v="25"/>
    <x v="0"/>
    <n v="7359797.8192419847"/>
  </r>
  <r>
    <x v="7"/>
    <x v="7"/>
    <x v="2"/>
    <x v="1"/>
    <x v="25"/>
    <x v="0"/>
    <n v="0"/>
  </r>
  <r>
    <x v="8"/>
    <x v="8"/>
    <x v="2"/>
    <x v="1"/>
    <x v="25"/>
    <x v="0"/>
    <n v="60429798.861515969"/>
  </r>
  <r>
    <x v="9"/>
    <x v="9"/>
    <x v="2"/>
    <x v="1"/>
    <x v="25"/>
    <x v="0"/>
    <m/>
  </r>
  <r>
    <x v="10"/>
    <x v="10"/>
    <x v="2"/>
    <x v="1"/>
    <x v="25"/>
    <x v="0"/>
    <m/>
  </r>
  <r>
    <x v="11"/>
    <x v="11"/>
    <x v="2"/>
    <x v="1"/>
    <x v="25"/>
    <x v="0"/>
    <n v="663502.04081632663"/>
  </r>
  <r>
    <x v="12"/>
    <x v="12"/>
    <x v="2"/>
    <x v="1"/>
    <x v="25"/>
    <x v="0"/>
    <n v="1431778.4402332362"/>
  </r>
  <r>
    <x v="13"/>
    <x v="13"/>
    <x v="2"/>
    <x v="1"/>
    <x v="25"/>
    <x v="0"/>
    <n v="0"/>
  </r>
  <r>
    <x v="14"/>
    <x v="14"/>
    <x v="2"/>
    <x v="1"/>
    <x v="25"/>
    <x v="0"/>
    <n v="19118451.262390669"/>
  </r>
  <r>
    <x v="15"/>
    <x v="15"/>
    <x v="2"/>
    <x v="1"/>
    <x v="25"/>
    <x v="0"/>
    <n v="29921.215743440232"/>
  </r>
  <r>
    <x v="0"/>
    <x v="0"/>
    <x v="2"/>
    <x v="2"/>
    <x v="26"/>
    <x v="0"/>
    <n v="0"/>
  </r>
  <r>
    <x v="1"/>
    <x v="1"/>
    <x v="2"/>
    <x v="2"/>
    <x v="26"/>
    <x v="0"/>
    <n v="4823620.8090379061"/>
  </r>
  <r>
    <x v="2"/>
    <x v="2"/>
    <x v="2"/>
    <x v="2"/>
    <x v="26"/>
    <x v="0"/>
    <m/>
  </r>
  <r>
    <x v="3"/>
    <x v="3"/>
    <x v="2"/>
    <x v="2"/>
    <x v="26"/>
    <x v="0"/>
    <n v="2051298.642857142"/>
  </r>
  <r>
    <x v="4"/>
    <x v="4"/>
    <x v="2"/>
    <x v="2"/>
    <x v="26"/>
    <x v="0"/>
    <m/>
  </r>
  <r>
    <x v="5"/>
    <x v="5"/>
    <x v="2"/>
    <x v="2"/>
    <x v="26"/>
    <x v="0"/>
    <n v="0"/>
  </r>
  <r>
    <x v="6"/>
    <x v="6"/>
    <x v="2"/>
    <x v="2"/>
    <x v="26"/>
    <x v="0"/>
    <n v="2267440.4897959186"/>
  </r>
  <r>
    <x v="7"/>
    <x v="7"/>
    <x v="2"/>
    <x v="2"/>
    <x v="26"/>
    <x v="0"/>
    <n v="0"/>
  </r>
  <r>
    <x v="8"/>
    <x v="8"/>
    <x v="2"/>
    <x v="2"/>
    <x v="26"/>
    <x v="0"/>
    <n v="64225776.042275332"/>
  </r>
  <r>
    <x v="9"/>
    <x v="9"/>
    <x v="2"/>
    <x v="2"/>
    <x v="26"/>
    <x v="0"/>
    <m/>
  </r>
  <r>
    <x v="10"/>
    <x v="10"/>
    <x v="2"/>
    <x v="2"/>
    <x v="26"/>
    <x v="0"/>
    <m/>
  </r>
  <r>
    <x v="11"/>
    <x v="11"/>
    <x v="2"/>
    <x v="2"/>
    <x v="26"/>
    <x v="0"/>
    <n v="0"/>
  </r>
  <r>
    <x v="12"/>
    <x v="12"/>
    <x v="2"/>
    <x v="2"/>
    <x v="26"/>
    <x v="0"/>
    <n v="1310754.2507288642"/>
  </r>
  <r>
    <x v="13"/>
    <x v="13"/>
    <x v="2"/>
    <x v="2"/>
    <x v="26"/>
    <x v="0"/>
    <n v="0"/>
  </r>
  <r>
    <x v="14"/>
    <x v="14"/>
    <x v="2"/>
    <x v="2"/>
    <x v="26"/>
    <x v="0"/>
    <n v="17709105.287172008"/>
  </r>
  <r>
    <x v="15"/>
    <x v="15"/>
    <x v="2"/>
    <x v="2"/>
    <x v="26"/>
    <x v="0"/>
    <n v="-28957.120991253643"/>
  </r>
  <r>
    <x v="0"/>
    <x v="0"/>
    <x v="2"/>
    <x v="3"/>
    <x v="27"/>
    <x v="0"/>
    <n v="0"/>
  </r>
  <r>
    <x v="1"/>
    <x v="1"/>
    <x v="2"/>
    <x v="3"/>
    <x v="27"/>
    <x v="0"/>
    <n v="4767524.7230320666"/>
  </r>
  <r>
    <x v="2"/>
    <x v="2"/>
    <x v="2"/>
    <x v="3"/>
    <x v="27"/>
    <x v="0"/>
    <m/>
  </r>
  <r>
    <x v="3"/>
    <x v="3"/>
    <x v="2"/>
    <x v="3"/>
    <x v="27"/>
    <x v="0"/>
    <n v="1378523.995626823"/>
  </r>
  <r>
    <x v="4"/>
    <x v="4"/>
    <x v="2"/>
    <x v="3"/>
    <x v="27"/>
    <x v="0"/>
    <m/>
  </r>
  <r>
    <x v="5"/>
    <x v="5"/>
    <x v="2"/>
    <x v="3"/>
    <x v="27"/>
    <x v="0"/>
    <n v="0"/>
  </r>
  <r>
    <x v="6"/>
    <x v="6"/>
    <x v="2"/>
    <x v="3"/>
    <x v="27"/>
    <x v="0"/>
    <n v="0"/>
  </r>
  <r>
    <x v="7"/>
    <x v="7"/>
    <x v="2"/>
    <x v="3"/>
    <x v="27"/>
    <x v="0"/>
    <n v="0"/>
  </r>
  <r>
    <x v="8"/>
    <x v="8"/>
    <x v="2"/>
    <x v="3"/>
    <x v="27"/>
    <x v="0"/>
    <n v="64549737.432943344"/>
  </r>
  <r>
    <x v="9"/>
    <x v="9"/>
    <x v="2"/>
    <x v="3"/>
    <x v="27"/>
    <x v="0"/>
    <m/>
  </r>
  <r>
    <x v="10"/>
    <x v="10"/>
    <x v="2"/>
    <x v="3"/>
    <x v="27"/>
    <x v="0"/>
    <m/>
  </r>
  <r>
    <x v="11"/>
    <x v="11"/>
    <x v="2"/>
    <x v="3"/>
    <x v="27"/>
    <x v="0"/>
    <n v="0"/>
  </r>
  <r>
    <x v="12"/>
    <x v="12"/>
    <x v="2"/>
    <x v="3"/>
    <x v="27"/>
    <x v="0"/>
    <n v="1166478.9825072868"/>
  </r>
  <r>
    <x v="13"/>
    <x v="13"/>
    <x v="2"/>
    <x v="3"/>
    <x v="27"/>
    <x v="0"/>
    <n v="0"/>
  </r>
  <r>
    <x v="14"/>
    <x v="14"/>
    <x v="2"/>
    <x v="3"/>
    <x v="27"/>
    <x v="0"/>
    <n v="17943131.989795916"/>
  </r>
  <r>
    <x v="15"/>
    <x v="15"/>
    <x v="2"/>
    <x v="3"/>
    <x v="27"/>
    <x v="0"/>
    <n v="-20252.322157434402"/>
  </r>
  <r>
    <x v="0"/>
    <x v="0"/>
    <x v="2"/>
    <x v="4"/>
    <x v="28"/>
    <x v="0"/>
    <n v="0"/>
  </r>
  <r>
    <x v="1"/>
    <x v="1"/>
    <x v="2"/>
    <x v="4"/>
    <x v="28"/>
    <x v="0"/>
    <n v="5894297.2492711432"/>
  </r>
  <r>
    <x v="2"/>
    <x v="2"/>
    <x v="2"/>
    <x v="4"/>
    <x v="28"/>
    <x v="0"/>
    <m/>
  </r>
  <r>
    <x v="3"/>
    <x v="3"/>
    <x v="2"/>
    <x v="4"/>
    <x v="28"/>
    <x v="0"/>
    <n v="1738523.4606413981"/>
  </r>
  <r>
    <x v="4"/>
    <x v="4"/>
    <x v="2"/>
    <x v="4"/>
    <x v="28"/>
    <x v="0"/>
    <m/>
  </r>
  <r>
    <x v="5"/>
    <x v="5"/>
    <x v="2"/>
    <x v="4"/>
    <x v="28"/>
    <x v="0"/>
    <n v="0"/>
  </r>
  <r>
    <x v="6"/>
    <x v="6"/>
    <x v="2"/>
    <x v="4"/>
    <x v="28"/>
    <x v="0"/>
    <n v="0"/>
  </r>
  <r>
    <x v="7"/>
    <x v="7"/>
    <x v="2"/>
    <x v="4"/>
    <x v="28"/>
    <x v="0"/>
    <n v="0"/>
  </r>
  <r>
    <x v="8"/>
    <x v="8"/>
    <x v="2"/>
    <x v="4"/>
    <x v="28"/>
    <x v="0"/>
    <n v="64472761.861515969"/>
  </r>
  <r>
    <x v="9"/>
    <x v="9"/>
    <x v="2"/>
    <x v="4"/>
    <x v="28"/>
    <x v="0"/>
    <m/>
  </r>
  <r>
    <x v="10"/>
    <x v="10"/>
    <x v="2"/>
    <x v="4"/>
    <x v="28"/>
    <x v="0"/>
    <m/>
  </r>
  <r>
    <x v="11"/>
    <x v="11"/>
    <x v="2"/>
    <x v="4"/>
    <x v="28"/>
    <x v="0"/>
    <n v="0"/>
  </r>
  <r>
    <x v="12"/>
    <x v="12"/>
    <x v="2"/>
    <x v="4"/>
    <x v="28"/>
    <x v="0"/>
    <n v="1514625.3542274034"/>
  </r>
  <r>
    <x v="13"/>
    <x v="13"/>
    <x v="2"/>
    <x v="4"/>
    <x v="28"/>
    <x v="0"/>
    <n v="0"/>
  </r>
  <r>
    <x v="14"/>
    <x v="14"/>
    <x v="2"/>
    <x v="4"/>
    <x v="28"/>
    <x v="0"/>
    <n v="24259790.338192418"/>
  </r>
  <r>
    <x v="15"/>
    <x v="15"/>
    <x v="2"/>
    <x v="4"/>
    <x v="28"/>
    <x v="0"/>
    <n v="9605.763848396502"/>
  </r>
  <r>
    <x v="0"/>
    <x v="0"/>
    <x v="2"/>
    <x v="5"/>
    <x v="29"/>
    <x v="0"/>
    <n v="0"/>
  </r>
  <r>
    <x v="1"/>
    <x v="1"/>
    <x v="2"/>
    <x v="5"/>
    <x v="29"/>
    <x v="0"/>
    <n v="5740064.3571428536"/>
  </r>
  <r>
    <x v="2"/>
    <x v="2"/>
    <x v="2"/>
    <x v="5"/>
    <x v="29"/>
    <x v="0"/>
    <m/>
  </r>
  <r>
    <x v="3"/>
    <x v="3"/>
    <x v="2"/>
    <x v="5"/>
    <x v="29"/>
    <x v="0"/>
    <n v="2256073.0437317831"/>
  </r>
  <r>
    <x v="4"/>
    <x v="4"/>
    <x v="2"/>
    <x v="5"/>
    <x v="29"/>
    <x v="0"/>
    <n v="0"/>
  </r>
  <r>
    <x v="5"/>
    <x v="5"/>
    <x v="2"/>
    <x v="5"/>
    <x v="29"/>
    <x v="0"/>
    <n v="0"/>
  </r>
  <r>
    <x v="6"/>
    <x v="6"/>
    <x v="2"/>
    <x v="5"/>
    <x v="29"/>
    <x v="0"/>
    <n v="0"/>
  </r>
  <r>
    <x v="7"/>
    <x v="7"/>
    <x v="2"/>
    <x v="5"/>
    <x v="29"/>
    <x v="0"/>
    <n v="0"/>
  </r>
  <r>
    <x v="8"/>
    <x v="8"/>
    <x v="2"/>
    <x v="5"/>
    <x v="29"/>
    <x v="0"/>
    <n v="69536882.841107354"/>
  </r>
  <r>
    <x v="9"/>
    <x v="9"/>
    <x v="2"/>
    <x v="5"/>
    <x v="29"/>
    <x v="0"/>
    <m/>
  </r>
  <r>
    <x v="10"/>
    <x v="10"/>
    <x v="2"/>
    <x v="5"/>
    <x v="29"/>
    <x v="0"/>
    <m/>
  </r>
  <r>
    <x v="11"/>
    <x v="11"/>
    <x v="2"/>
    <x v="5"/>
    <x v="29"/>
    <x v="0"/>
    <n v="0"/>
  </r>
  <r>
    <x v="12"/>
    <x v="12"/>
    <x v="2"/>
    <x v="5"/>
    <x v="29"/>
    <x v="0"/>
    <n v="2018006.3163265288"/>
  </r>
  <r>
    <x v="13"/>
    <x v="13"/>
    <x v="2"/>
    <x v="5"/>
    <x v="29"/>
    <x v="0"/>
    <n v="0"/>
  </r>
  <r>
    <x v="14"/>
    <x v="14"/>
    <x v="2"/>
    <x v="5"/>
    <x v="29"/>
    <x v="0"/>
    <n v="23362924.575801749"/>
  </r>
  <r>
    <x v="15"/>
    <x v="15"/>
    <x v="2"/>
    <x v="5"/>
    <x v="29"/>
    <x v="0"/>
    <n v="-23700.994169096215"/>
  </r>
  <r>
    <x v="0"/>
    <x v="0"/>
    <x v="2"/>
    <x v="6"/>
    <x v="30"/>
    <x v="0"/>
    <n v="0"/>
  </r>
  <r>
    <x v="1"/>
    <x v="1"/>
    <x v="2"/>
    <x v="6"/>
    <x v="30"/>
    <x v="0"/>
    <n v="6235151.9577259384"/>
  </r>
  <r>
    <x v="2"/>
    <x v="2"/>
    <x v="2"/>
    <x v="6"/>
    <x v="30"/>
    <x v="0"/>
    <m/>
  </r>
  <r>
    <x v="3"/>
    <x v="3"/>
    <x v="2"/>
    <x v="6"/>
    <x v="30"/>
    <x v="0"/>
    <n v="1593934.3556851323"/>
  </r>
  <r>
    <x v="4"/>
    <x v="4"/>
    <x v="2"/>
    <x v="6"/>
    <x v="30"/>
    <x v="0"/>
    <n v="0"/>
  </r>
  <r>
    <x v="5"/>
    <x v="5"/>
    <x v="2"/>
    <x v="6"/>
    <x v="30"/>
    <x v="0"/>
    <n v="0"/>
  </r>
  <r>
    <x v="6"/>
    <x v="6"/>
    <x v="2"/>
    <x v="6"/>
    <x v="30"/>
    <x v="0"/>
    <n v="0"/>
  </r>
  <r>
    <x v="7"/>
    <x v="7"/>
    <x v="2"/>
    <x v="6"/>
    <x v="30"/>
    <x v="0"/>
    <n v="0"/>
  </r>
  <r>
    <x v="8"/>
    <x v="8"/>
    <x v="2"/>
    <x v="6"/>
    <x v="30"/>
    <x v="0"/>
    <n v="68518511.282798633"/>
  </r>
  <r>
    <x v="9"/>
    <x v="9"/>
    <x v="2"/>
    <x v="6"/>
    <x v="30"/>
    <x v="0"/>
    <m/>
  </r>
  <r>
    <x v="10"/>
    <x v="10"/>
    <x v="2"/>
    <x v="6"/>
    <x v="30"/>
    <x v="0"/>
    <m/>
  </r>
  <r>
    <x v="11"/>
    <x v="11"/>
    <x v="2"/>
    <x v="6"/>
    <x v="30"/>
    <x v="0"/>
    <n v="0"/>
  </r>
  <r>
    <x v="12"/>
    <x v="12"/>
    <x v="2"/>
    <x v="6"/>
    <x v="30"/>
    <x v="0"/>
    <n v="2053049.2244897964"/>
  </r>
  <r>
    <x v="13"/>
    <x v="13"/>
    <x v="2"/>
    <x v="6"/>
    <x v="30"/>
    <x v="0"/>
    <n v="0"/>
  </r>
  <r>
    <x v="14"/>
    <x v="14"/>
    <x v="2"/>
    <x v="6"/>
    <x v="30"/>
    <x v="0"/>
    <n v="21322671.128279883"/>
  </r>
  <r>
    <x v="15"/>
    <x v="15"/>
    <x v="2"/>
    <x v="6"/>
    <x v="30"/>
    <x v="0"/>
    <n v="-283231.41253644315"/>
  </r>
  <r>
    <x v="0"/>
    <x v="0"/>
    <x v="2"/>
    <x v="7"/>
    <x v="31"/>
    <x v="0"/>
    <n v="0"/>
  </r>
  <r>
    <x v="1"/>
    <x v="1"/>
    <x v="2"/>
    <x v="7"/>
    <x v="31"/>
    <x v="0"/>
    <n v="6196403.4241982466"/>
  </r>
  <r>
    <x v="2"/>
    <x v="2"/>
    <x v="2"/>
    <x v="7"/>
    <x v="31"/>
    <x v="0"/>
    <m/>
  </r>
  <r>
    <x v="3"/>
    <x v="3"/>
    <x v="2"/>
    <x v="7"/>
    <x v="31"/>
    <x v="0"/>
    <n v="1303375.5481049563"/>
  </r>
  <r>
    <x v="4"/>
    <x v="4"/>
    <x v="2"/>
    <x v="7"/>
    <x v="31"/>
    <x v="0"/>
    <n v="0"/>
  </r>
  <r>
    <x v="5"/>
    <x v="5"/>
    <x v="2"/>
    <x v="7"/>
    <x v="31"/>
    <x v="0"/>
    <n v="0"/>
  </r>
  <r>
    <x v="6"/>
    <x v="6"/>
    <x v="2"/>
    <x v="7"/>
    <x v="31"/>
    <x v="0"/>
    <n v="0"/>
  </r>
  <r>
    <x v="7"/>
    <x v="7"/>
    <x v="2"/>
    <x v="7"/>
    <x v="31"/>
    <x v="0"/>
    <n v="0"/>
  </r>
  <r>
    <x v="8"/>
    <x v="8"/>
    <x v="2"/>
    <x v="7"/>
    <x v="31"/>
    <x v="0"/>
    <n v="67763687.188048258"/>
  </r>
  <r>
    <x v="9"/>
    <x v="9"/>
    <x v="2"/>
    <x v="7"/>
    <x v="31"/>
    <x v="0"/>
    <m/>
  </r>
  <r>
    <x v="10"/>
    <x v="10"/>
    <x v="2"/>
    <x v="7"/>
    <x v="31"/>
    <x v="0"/>
    <m/>
  </r>
  <r>
    <x v="11"/>
    <x v="11"/>
    <x v="2"/>
    <x v="7"/>
    <x v="31"/>
    <x v="0"/>
    <n v="0"/>
  </r>
  <r>
    <x v="12"/>
    <x v="12"/>
    <x v="2"/>
    <x v="7"/>
    <x v="31"/>
    <x v="0"/>
    <n v="2328055.5174927134"/>
  </r>
  <r>
    <x v="13"/>
    <x v="13"/>
    <x v="2"/>
    <x v="7"/>
    <x v="31"/>
    <x v="0"/>
    <n v="0"/>
  </r>
  <r>
    <x v="14"/>
    <x v="14"/>
    <x v="2"/>
    <x v="7"/>
    <x v="31"/>
    <x v="0"/>
    <n v="18202156.626822159"/>
  </r>
  <r>
    <x v="15"/>
    <x v="15"/>
    <x v="2"/>
    <x v="7"/>
    <x v="31"/>
    <x v="0"/>
    <n v="24614.00145772595"/>
  </r>
  <r>
    <x v="0"/>
    <x v="0"/>
    <x v="2"/>
    <x v="8"/>
    <x v="32"/>
    <x v="0"/>
    <n v="0"/>
  </r>
  <r>
    <x v="1"/>
    <x v="1"/>
    <x v="2"/>
    <x v="8"/>
    <x v="32"/>
    <x v="0"/>
    <n v="5192903.9897959149"/>
  </r>
  <r>
    <x v="2"/>
    <x v="2"/>
    <x v="2"/>
    <x v="8"/>
    <x v="32"/>
    <x v="0"/>
    <m/>
  </r>
  <r>
    <x v="3"/>
    <x v="3"/>
    <x v="2"/>
    <x v="8"/>
    <x v="32"/>
    <x v="0"/>
    <n v="2338477.4271137067"/>
  </r>
  <r>
    <x v="4"/>
    <x v="4"/>
    <x v="2"/>
    <x v="8"/>
    <x v="32"/>
    <x v="0"/>
    <n v="0"/>
  </r>
  <r>
    <x v="5"/>
    <x v="5"/>
    <x v="2"/>
    <x v="8"/>
    <x v="32"/>
    <x v="0"/>
    <n v="0"/>
  </r>
  <r>
    <x v="6"/>
    <x v="6"/>
    <x v="2"/>
    <x v="8"/>
    <x v="32"/>
    <x v="0"/>
    <n v="77736.15160349854"/>
  </r>
  <r>
    <x v="7"/>
    <x v="7"/>
    <x v="2"/>
    <x v="8"/>
    <x v="32"/>
    <x v="0"/>
    <n v="0"/>
  </r>
  <r>
    <x v="8"/>
    <x v="8"/>
    <x v="2"/>
    <x v="8"/>
    <x v="32"/>
    <x v="0"/>
    <n v="69603195.483964235"/>
  </r>
  <r>
    <x v="9"/>
    <x v="9"/>
    <x v="2"/>
    <x v="8"/>
    <x v="32"/>
    <x v="0"/>
    <m/>
  </r>
  <r>
    <x v="10"/>
    <x v="10"/>
    <x v="2"/>
    <x v="8"/>
    <x v="32"/>
    <x v="0"/>
    <m/>
  </r>
  <r>
    <x v="11"/>
    <x v="11"/>
    <x v="2"/>
    <x v="8"/>
    <x v="32"/>
    <x v="0"/>
    <n v="0"/>
  </r>
  <r>
    <x v="12"/>
    <x v="12"/>
    <x v="2"/>
    <x v="8"/>
    <x v="32"/>
    <x v="0"/>
    <n v="2638911.0349854222"/>
  </r>
  <r>
    <x v="13"/>
    <x v="13"/>
    <x v="2"/>
    <x v="8"/>
    <x v="32"/>
    <x v="0"/>
    <n v="0"/>
  </r>
  <r>
    <x v="14"/>
    <x v="14"/>
    <x v="2"/>
    <x v="8"/>
    <x v="32"/>
    <x v="0"/>
    <n v="19861718.67638484"/>
  </r>
  <r>
    <x v="15"/>
    <x v="15"/>
    <x v="2"/>
    <x v="8"/>
    <x v="32"/>
    <x v="0"/>
    <n v="-2933.0932944606407"/>
  </r>
  <r>
    <x v="0"/>
    <x v="0"/>
    <x v="2"/>
    <x v="9"/>
    <x v="33"/>
    <x v="0"/>
    <n v="0"/>
  </r>
  <r>
    <x v="1"/>
    <x v="1"/>
    <x v="2"/>
    <x v="9"/>
    <x v="33"/>
    <x v="0"/>
    <n v="5205568.6239067018"/>
  </r>
  <r>
    <x v="2"/>
    <x v="2"/>
    <x v="2"/>
    <x v="9"/>
    <x v="33"/>
    <x v="0"/>
    <m/>
  </r>
  <r>
    <x v="3"/>
    <x v="3"/>
    <x v="2"/>
    <x v="9"/>
    <x v="33"/>
    <x v="0"/>
    <n v="2299521.043731784"/>
  </r>
  <r>
    <x v="4"/>
    <x v="4"/>
    <x v="2"/>
    <x v="9"/>
    <x v="33"/>
    <x v="0"/>
    <n v="0"/>
  </r>
  <r>
    <x v="5"/>
    <x v="5"/>
    <x v="2"/>
    <x v="9"/>
    <x v="33"/>
    <x v="0"/>
    <n v="0"/>
  </r>
  <r>
    <x v="6"/>
    <x v="6"/>
    <x v="2"/>
    <x v="9"/>
    <x v="33"/>
    <x v="0"/>
    <n v="0"/>
  </r>
  <r>
    <x v="7"/>
    <x v="7"/>
    <x v="2"/>
    <x v="9"/>
    <x v="33"/>
    <x v="0"/>
    <n v="0"/>
  </r>
  <r>
    <x v="8"/>
    <x v="8"/>
    <x v="2"/>
    <x v="9"/>
    <x v="33"/>
    <x v="0"/>
    <n v="62145179.176385"/>
  </r>
  <r>
    <x v="9"/>
    <x v="9"/>
    <x v="2"/>
    <x v="9"/>
    <x v="33"/>
    <x v="0"/>
    <m/>
  </r>
  <r>
    <x v="10"/>
    <x v="10"/>
    <x v="2"/>
    <x v="9"/>
    <x v="33"/>
    <x v="0"/>
    <m/>
  </r>
  <r>
    <x v="11"/>
    <x v="11"/>
    <x v="2"/>
    <x v="9"/>
    <x v="33"/>
    <x v="0"/>
    <n v="0"/>
  </r>
  <r>
    <x v="12"/>
    <x v="12"/>
    <x v="2"/>
    <x v="9"/>
    <x v="33"/>
    <x v="0"/>
    <n v="2435097.8658892121"/>
  </r>
  <r>
    <x v="13"/>
    <x v="13"/>
    <x v="2"/>
    <x v="9"/>
    <x v="33"/>
    <x v="0"/>
    <n v="0"/>
  </r>
  <r>
    <x v="14"/>
    <x v="14"/>
    <x v="2"/>
    <x v="9"/>
    <x v="33"/>
    <x v="0"/>
    <n v="21790475.237609331"/>
  </r>
  <r>
    <x v="15"/>
    <x v="15"/>
    <x v="2"/>
    <x v="9"/>
    <x v="33"/>
    <x v="0"/>
    <n v="3815.3804664723029"/>
  </r>
  <r>
    <x v="0"/>
    <x v="0"/>
    <x v="2"/>
    <x v="10"/>
    <x v="34"/>
    <x v="0"/>
    <n v="0"/>
  </r>
  <r>
    <x v="1"/>
    <x v="1"/>
    <x v="2"/>
    <x v="10"/>
    <x v="34"/>
    <x v="0"/>
    <n v="5079426.8323615063"/>
  </r>
  <r>
    <x v="2"/>
    <x v="2"/>
    <x v="2"/>
    <x v="10"/>
    <x v="34"/>
    <x v="0"/>
    <m/>
  </r>
  <r>
    <x v="3"/>
    <x v="3"/>
    <x v="2"/>
    <x v="10"/>
    <x v="34"/>
    <x v="0"/>
    <n v="2421844.6166180759"/>
  </r>
  <r>
    <x v="4"/>
    <x v="4"/>
    <x v="2"/>
    <x v="10"/>
    <x v="34"/>
    <x v="0"/>
    <n v="0"/>
  </r>
  <r>
    <x v="5"/>
    <x v="5"/>
    <x v="2"/>
    <x v="10"/>
    <x v="34"/>
    <x v="0"/>
    <n v="0"/>
  </r>
  <r>
    <x v="6"/>
    <x v="6"/>
    <x v="2"/>
    <x v="10"/>
    <x v="34"/>
    <x v="0"/>
    <n v="0"/>
  </r>
  <r>
    <x v="7"/>
    <x v="7"/>
    <x v="2"/>
    <x v="10"/>
    <x v="34"/>
    <x v="0"/>
    <n v="0"/>
  </r>
  <r>
    <x v="8"/>
    <x v="8"/>
    <x v="2"/>
    <x v="10"/>
    <x v="34"/>
    <x v="0"/>
    <n v="63617687.282798961"/>
  </r>
  <r>
    <x v="9"/>
    <x v="9"/>
    <x v="2"/>
    <x v="10"/>
    <x v="34"/>
    <x v="0"/>
    <m/>
  </r>
  <r>
    <x v="10"/>
    <x v="10"/>
    <x v="2"/>
    <x v="10"/>
    <x v="34"/>
    <x v="0"/>
    <m/>
  </r>
  <r>
    <x v="11"/>
    <x v="11"/>
    <x v="2"/>
    <x v="10"/>
    <x v="34"/>
    <x v="0"/>
    <n v="0"/>
  </r>
  <r>
    <x v="12"/>
    <x v="12"/>
    <x v="2"/>
    <x v="10"/>
    <x v="34"/>
    <x v="0"/>
    <n v="1949319.5043731779"/>
  </r>
  <r>
    <x v="13"/>
    <x v="13"/>
    <x v="2"/>
    <x v="10"/>
    <x v="34"/>
    <x v="0"/>
    <n v="0"/>
  </r>
  <r>
    <x v="14"/>
    <x v="14"/>
    <x v="2"/>
    <x v="10"/>
    <x v="34"/>
    <x v="0"/>
    <n v="17804345.717201166"/>
  </r>
  <r>
    <x v="15"/>
    <x v="15"/>
    <x v="2"/>
    <x v="10"/>
    <x v="34"/>
    <x v="0"/>
    <n v="-13600.497084548108"/>
  </r>
  <r>
    <x v="0"/>
    <x v="0"/>
    <x v="2"/>
    <x v="11"/>
    <x v="35"/>
    <x v="0"/>
    <n v="0"/>
  </r>
  <r>
    <x v="1"/>
    <x v="1"/>
    <x v="2"/>
    <x v="11"/>
    <x v="35"/>
    <x v="0"/>
    <n v="5047643.3644314893"/>
  </r>
  <r>
    <x v="2"/>
    <x v="2"/>
    <x v="2"/>
    <x v="11"/>
    <x v="35"/>
    <x v="0"/>
    <m/>
  </r>
  <r>
    <x v="3"/>
    <x v="3"/>
    <x v="2"/>
    <x v="11"/>
    <x v="35"/>
    <x v="0"/>
    <n v="1197156.1034985427"/>
  </r>
  <r>
    <x v="4"/>
    <x v="4"/>
    <x v="2"/>
    <x v="11"/>
    <x v="35"/>
    <x v="0"/>
    <n v="0"/>
  </r>
  <r>
    <x v="5"/>
    <x v="5"/>
    <x v="2"/>
    <x v="11"/>
    <x v="35"/>
    <x v="0"/>
    <n v="0"/>
  </r>
  <r>
    <x v="6"/>
    <x v="6"/>
    <x v="2"/>
    <x v="11"/>
    <x v="35"/>
    <x v="0"/>
    <n v="0"/>
  </r>
  <r>
    <x v="7"/>
    <x v="7"/>
    <x v="2"/>
    <x v="11"/>
    <x v="35"/>
    <x v="0"/>
    <n v="0"/>
  </r>
  <r>
    <x v="8"/>
    <x v="8"/>
    <x v="2"/>
    <x v="11"/>
    <x v="35"/>
    <x v="0"/>
    <n v="63400037.465014219"/>
  </r>
  <r>
    <x v="9"/>
    <x v="9"/>
    <x v="2"/>
    <x v="11"/>
    <x v="35"/>
    <x v="0"/>
    <m/>
  </r>
  <r>
    <x v="10"/>
    <x v="10"/>
    <x v="2"/>
    <x v="11"/>
    <x v="35"/>
    <x v="0"/>
    <m/>
  </r>
  <r>
    <x v="11"/>
    <x v="11"/>
    <x v="2"/>
    <x v="11"/>
    <x v="35"/>
    <x v="0"/>
    <n v="0"/>
  </r>
  <r>
    <x v="12"/>
    <x v="12"/>
    <x v="2"/>
    <x v="11"/>
    <x v="35"/>
    <x v="0"/>
    <n v="1146782.9737609329"/>
  </r>
  <r>
    <x v="13"/>
    <x v="13"/>
    <x v="2"/>
    <x v="11"/>
    <x v="35"/>
    <x v="0"/>
    <n v="0"/>
  </r>
  <r>
    <x v="14"/>
    <x v="14"/>
    <x v="2"/>
    <x v="11"/>
    <x v="35"/>
    <x v="0"/>
    <n v="25136148.234693877"/>
  </r>
  <r>
    <x v="15"/>
    <x v="15"/>
    <x v="2"/>
    <x v="11"/>
    <x v="35"/>
    <x v="0"/>
    <n v="323213.97376093297"/>
  </r>
  <r>
    <x v="0"/>
    <x v="0"/>
    <x v="3"/>
    <x v="0"/>
    <x v="36"/>
    <x v="0"/>
    <n v="0"/>
  </r>
  <r>
    <x v="1"/>
    <x v="1"/>
    <x v="3"/>
    <x v="0"/>
    <x v="36"/>
    <x v="0"/>
    <n v="5302998.3862973675"/>
  </r>
  <r>
    <x v="2"/>
    <x v="2"/>
    <x v="3"/>
    <x v="0"/>
    <x v="36"/>
    <x v="0"/>
    <m/>
  </r>
  <r>
    <x v="3"/>
    <x v="3"/>
    <x v="3"/>
    <x v="0"/>
    <x v="36"/>
    <x v="0"/>
    <n v="958054.88483965071"/>
  </r>
  <r>
    <x v="4"/>
    <x v="4"/>
    <x v="3"/>
    <x v="0"/>
    <x v="36"/>
    <x v="0"/>
    <n v="439654.12536443147"/>
  </r>
  <r>
    <x v="5"/>
    <x v="5"/>
    <x v="3"/>
    <x v="0"/>
    <x v="36"/>
    <x v="0"/>
    <n v="0"/>
  </r>
  <r>
    <x v="6"/>
    <x v="6"/>
    <x v="3"/>
    <x v="0"/>
    <x v="36"/>
    <x v="0"/>
    <n v="0"/>
  </r>
  <r>
    <x v="7"/>
    <x v="7"/>
    <x v="3"/>
    <x v="0"/>
    <x v="36"/>
    <x v="0"/>
    <n v="0"/>
  </r>
  <r>
    <x v="8"/>
    <x v="8"/>
    <x v="3"/>
    <x v="0"/>
    <x v="36"/>
    <x v="0"/>
    <n v="65832048.599125363"/>
  </r>
  <r>
    <x v="9"/>
    <x v="9"/>
    <x v="3"/>
    <x v="0"/>
    <x v="36"/>
    <x v="0"/>
    <m/>
  </r>
  <r>
    <x v="10"/>
    <x v="10"/>
    <x v="3"/>
    <x v="0"/>
    <x v="36"/>
    <x v="0"/>
    <m/>
  </r>
  <r>
    <x v="11"/>
    <x v="11"/>
    <x v="3"/>
    <x v="0"/>
    <x v="36"/>
    <x v="0"/>
    <n v="0"/>
  </r>
  <r>
    <x v="12"/>
    <x v="12"/>
    <x v="3"/>
    <x v="0"/>
    <x v="36"/>
    <x v="0"/>
    <n v="1528597.9431486879"/>
  </r>
  <r>
    <x v="13"/>
    <x v="13"/>
    <x v="3"/>
    <x v="0"/>
    <x v="36"/>
    <x v="0"/>
    <n v="0"/>
  </r>
  <r>
    <x v="14"/>
    <x v="14"/>
    <x v="3"/>
    <x v="0"/>
    <x v="36"/>
    <x v="0"/>
    <n v="22661418.851311956"/>
  </r>
  <r>
    <x v="15"/>
    <x v="15"/>
    <x v="3"/>
    <x v="0"/>
    <x v="36"/>
    <x v="0"/>
    <n v="109416.82507288631"/>
  </r>
  <r>
    <x v="0"/>
    <x v="0"/>
    <x v="3"/>
    <x v="1"/>
    <x v="37"/>
    <x v="0"/>
    <n v="0"/>
  </r>
  <r>
    <x v="1"/>
    <x v="1"/>
    <x v="3"/>
    <x v="1"/>
    <x v="37"/>
    <x v="0"/>
    <n v="5042483.9212828036"/>
  </r>
  <r>
    <x v="2"/>
    <x v="2"/>
    <x v="3"/>
    <x v="1"/>
    <x v="37"/>
    <x v="0"/>
    <m/>
  </r>
  <r>
    <x v="3"/>
    <x v="3"/>
    <x v="3"/>
    <x v="1"/>
    <x v="37"/>
    <x v="0"/>
    <n v="931529.12099125423"/>
  </r>
  <r>
    <x v="4"/>
    <x v="4"/>
    <x v="3"/>
    <x v="1"/>
    <x v="37"/>
    <x v="0"/>
    <n v="0"/>
  </r>
  <r>
    <x v="5"/>
    <x v="5"/>
    <x v="3"/>
    <x v="1"/>
    <x v="37"/>
    <x v="0"/>
    <n v="0"/>
  </r>
  <r>
    <x v="6"/>
    <x v="6"/>
    <x v="3"/>
    <x v="1"/>
    <x v="37"/>
    <x v="0"/>
    <n v="0"/>
  </r>
  <r>
    <x v="7"/>
    <x v="7"/>
    <x v="3"/>
    <x v="1"/>
    <x v="37"/>
    <x v="0"/>
    <n v="0"/>
  </r>
  <r>
    <x v="8"/>
    <x v="8"/>
    <x v="3"/>
    <x v="1"/>
    <x v="37"/>
    <x v="0"/>
    <n v="67417336.702624738"/>
  </r>
  <r>
    <x v="9"/>
    <x v="9"/>
    <x v="3"/>
    <x v="1"/>
    <x v="37"/>
    <x v="0"/>
    <m/>
  </r>
  <r>
    <x v="10"/>
    <x v="10"/>
    <x v="3"/>
    <x v="1"/>
    <x v="37"/>
    <x v="0"/>
    <m/>
  </r>
  <r>
    <x v="11"/>
    <x v="11"/>
    <x v="3"/>
    <x v="1"/>
    <x v="37"/>
    <x v="0"/>
    <n v="0"/>
  </r>
  <r>
    <x v="12"/>
    <x v="12"/>
    <x v="3"/>
    <x v="1"/>
    <x v="37"/>
    <x v="0"/>
    <n v="1061010.7755102045"/>
  </r>
  <r>
    <x v="13"/>
    <x v="13"/>
    <x v="3"/>
    <x v="1"/>
    <x v="37"/>
    <x v="0"/>
    <n v="0"/>
  </r>
  <r>
    <x v="14"/>
    <x v="14"/>
    <x v="3"/>
    <x v="1"/>
    <x v="37"/>
    <x v="0"/>
    <n v="24666567.900874633"/>
  </r>
  <r>
    <x v="15"/>
    <x v="15"/>
    <x v="3"/>
    <x v="1"/>
    <x v="37"/>
    <x v="0"/>
    <n v="49505.979591836731"/>
  </r>
  <r>
    <x v="0"/>
    <x v="0"/>
    <x v="3"/>
    <x v="2"/>
    <x v="38"/>
    <x v="0"/>
    <n v="0"/>
  </r>
  <r>
    <x v="1"/>
    <x v="1"/>
    <x v="3"/>
    <x v="2"/>
    <x v="38"/>
    <x v="0"/>
    <n v="4341128.3367346954"/>
  </r>
  <r>
    <x v="2"/>
    <x v="2"/>
    <x v="3"/>
    <x v="2"/>
    <x v="38"/>
    <x v="0"/>
    <m/>
  </r>
  <r>
    <x v="3"/>
    <x v="3"/>
    <x v="3"/>
    <x v="2"/>
    <x v="38"/>
    <x v="0"/>
    <n v="909176.16618075827"/>
  </r>
  <r>
    <x v="4"/>
    <x v="4"/>
    <x v="3"/>
    <x v="2"/>
    <x v="38"/>
    <x v="0"/>
    <n v="0"/>
  </r>
  <r>
    <x v="5"/>
    <x v="5"/>
    <x v="3"/>
    <x v="2"/>
    <x v="38"/>
    <x v="0"/>
    <n v="0"/>
  </r>
  <r>
    <x v="6"/>
    <x v="6"/>
    <x v="3"/>
    <x v="2"/>
    <x v="38"/>
    <x v="0"/>
    <n v="0"/>
  </r>
  <r>
    <x v="7"/>
    <x v="7"/>
    <x v="3"/>
    <x v="2"/>
    <x v="38"/>
    <x v="0"/>
    <n v="0"/>
  </r>
  <r>
    <x v="8"/>
    <x v="8"/>
    <x v="3"/>
    <x v="2"/>
    <x v="38"/>
    <x v="0"/>
    <n v="64660145.368804954"/>
  </r>
  <r>
    <x v="9"/>
    <x v="9"/>
    <x v="3"/>
    <x v="2"/>
    <x v="38"/>
    <x v="0"/>
    <m/>
  </r>
  <r>
    <x v="10"/>
    <x v="10"/>
    <x v="3"/>
    <x v="2"/>
    <x v="38"/>
    <x v="0"/>
    <m/>
  </r>
  <r>
    <x v="11"/>
    <x v="11"/>
    <x v="3"/>
    <x v="2"/>
    <x v="38"/>
    <x v="0"/>
    <n v="0"/>
  </r>
  <r>
    <x v="12"/>
    <x v="12"/>
    <x v="3"/>
    <x v="2"/>
    <x v="38"/>
    <x v="0"/>
    <n v="1021074.7230320697"/>
  </r>
  <r>
    <x v="13"/>
    <x v="13"/>
    <x v="3"/>
    <x v="2"/>
    <x v="38"/>
    <x v="0"/>
    <n v="0"/>
  </r>
  <r>
    <x v="14"/>
    <x v="14"/>
    <x v="3"/>
    <x v="2"/>
    <x v="38"/>
    <x v="0"/>
    <n v="29113340.552478131"/>
  </r>
  <r>
    <x v="15"/>
    <x v="15"/>
    <x v="3"/>
    <x v="2"/>
    <x v="38"/>
    <x v="0"/>
    <n v="47433.106413994174"/>
  </r>
  <r>
    <x v="0"/>
    <x v="0"/>
    <x v="3"/>
    <x v="3"/>
    <x v="39"/>
    <x v="0"/>
    <n v="0"/>
  </r>
  <r>
    <x v="1"/>
    <x v="1"/>
    <x v="3"/>
    <x v="3"/>
    <x v="39"/>
    <x v="0"/>
    <n v="4102759.3950437279"/>
  </r>
  <r>
    <x v="2"/>
    <x v="2"/>
    <x v="3"/>
    <x v="3"/>
    <x v="39"/>
    <x v="0"/>
    <m/>
  </r>
  <r>
    <x v="3"/>
    <x v="3"/>
    <x v="3"/>
    <x v="3"/>
    <x v="39"/>
    <x v="0"/>
    <n v="547237.26384839683"/>
  </r>
  <r>
    <x v="4"/>
    <x v="4"/>
    <x v="3"/>
    <x v="3"/>
    <x v="39"/>
    <x v="0"/>
    <n v="0"/>
  </r>
  <r>
    <x v="5"/>
    <x v="5"/>
    <x v="3"/>
    <x v="3"/>
    <x v="39"/>
    <x v="0"/>
    <n v="0"/>
  </r>
  <r>
    <x v="6"/>
    <x v="6"/>
    <x v="3"/>
    <x v="3"/>
    <x v="39"/>
    <x v="0"/>
    <n v="0"/>
  </r>
  <r>
    <x v="7"/>
    <x v="7"/>
    <x v="3"/>
    <x v="3"/>
    <x v="39"/>
    <x v="0"/>
    <n v="0"/>
  </r>
  <r>
    <x v="8"/>
    <x v="8"/>
    <x v="3"/>
    <x v="3"/>
    <x v="39"/>
    <x v="0"/>
    <n v="61187072.870262288"/>
  </r>
  <r>
    <x v="9"/>
    <x v="9"/>
    <x v="3"/>
    <x v="3"/>
    <x v="39"/>
    <x v="0"/>
    <m/>
  </r>
  <r>
    <x v="10"/>
    <x v="10"/>
    <x v="3"/>
    <x v="3"/>
    <x v="39"/>
    <x v="0"/>
    <m/>
  </r>
  <r>
    <x v="11"/>
    <x v="11"/>
    <x v="3"/>
    <x v="3"/>
    <x v="39"/>
    <x v="0"/>
    <n v="0"/>
  </r>
  <r>
    <x v="12"/>
    <x v="12"/>
    <x v="3"/>
    <x v="3"/>
    <x v="39"/>
    <x v="0"/>
    <n v="920968.86297376128"/>
  </r>
  <r>
    <x v="13"/>
    <x v="13"/>
    <x v="3"/>
    <x v="3"/>
    <x v="39"/>
    <x v="0"/>
    <n v="0"/>
  </r>
  <r>
    <x v="14"/>
    <x v="14"/>
    <x v="3"/>
    <x v="3"/>
    <x v="39"/>
    <x v="0"/>
    <n v="20998140.536443152"/>
  </r>
  <r>
    <x v="15"/>
    <x v="15"/>
    <x v="3"/>
    <x v="3"/>
    <x v="39"/>
    <x v="0"/>
    <n v="37621.118075801744"/>
  </r>
  <r>
    <x v="0"/>
    <x v="0"/>
    <x v="3"/>
    <x v="4"/>
    <x v="40"/>
    <x v="0"/>
    <n v="0"/>
  </r>
  <r>
    <x v="1"/>
    <x v="1"/>
    <x v="3"/>
    <x v="4"/>
    <x v="40"/>
    <x v="0"/>
    <n v="4112356.816326526"/>
  </r>
  <r>
    <x v="2"/>
    <x v="2"/>
    <x v="3"/>
    <x v="4"/>
    <x v="40"/>
    <x v="0"/>
    <m/>
  </r>
  <r>
    <x v="3"/>
    <x v="3"/>
    <x v="3"/>
    <x v="4"/>
    <x v="40"/>
    <x v="0"/>
    <n v="692865.97959183529"/>
  </r>
  <r>
    <x v="4"/>
    <x v="4"/>
    <x v="3"/>
    <x v="4"/>
    <x v="40"/>
    <x v="0"/>
    <n v="0"/>
  </r>
  <r>
    <x v="5"/>
    <x v="5"/>
    <x v="3"/>
    <x v="4"/>
    <x v="40"/>
    <x v="0"/>
    <n v="0"/>
  </r>
  <r>
    <x v="6"/>
    <x v="6"/>
    <x v="3"/>
    <x v="4"/>
    <x v="40"/>
    <x v="0"/>
    <n v="0"/>
  </r>
  <r>
    <x v="7"/>
    <x v="7"/>
    <x v="3"/>
    <x v="4"/>
    <x v="40"/>
    <x v="0"/>
    <n v="0"/>
  </r>
  <r>
    <x v="8"/>
    <x v="8"/>
    <x v="3"/>
    <x v="4"/>
    <x v="40"/>
    <x v="0"/>
    <n v="57464345.209912203"/>
  </r>
  <r>
    <x v="9"/>
    <x v="9"/>
    <x v="3"/>
    <x v="4"/>
    <x v="40"/>
    <x v="0"/>
    <m/>
  </r>
  <r>
    <x v="10"/>
    <x v="10"/>
    <x v="3"/>
    <x v="4"/>
    <x v="40"/>
    <x v="0"/>
    <m/>
  </r>
  <r>
    <x v="11"/>
    <x v="11"/>
    <x v="3"/>
    <x v="4"/>
    <x v="40"/>
    <x v="0"/>
    <n v="0"/>
  </r>
  <r>
    <x v="12"/>
    <x v="12"/>
    <x v="3"/>
    <x v="4"/>
    <x v="40"/>
    <x v="0"/>
    <n v="864188.3381924195"/>
  </r>
  <r>
    <x v="13"/>
    <x v="13"/>
    <x v="3"/>
    <x v="4"/>
    <x v="40"/>
    <x v="0"/>
    <n v="0"/>
  </r>
  <r>
    <x v="14"/>
    <x v="14"/>
    <x v="3"/>
    <x v="4"/>
    <x v="40"/>
    <x v="0"/>
    <n v="23950506.746355686"/>
  </r>
  <r>
    <x v="15"/>
    <x v="15"/>
    <x v="3"/>
    <x v="4"/>
    <x v="40"/>
    <x v="0"/>
    <n v="-3375.8571428571427"/>
  </r>
  <r>
    <x v="0"/>
    <x v="0"/>
    <x v="3"/>
    <x v="5"/>
    <x v="41"/>
    <x v="0"/>
    <n v="0"/>
  </r>
  <r>
    <x v="1"/>
    <x v="1"/>
    <x v="3"/>
    <x v="5"/>
    <x v="41"/>
    <x v="0"/>
    <n v="4117354.9897959218"/>
  </r>
  <r>
    <x v="2"/>
    <x v="2"/>
    <x v="3"/>
    <x v="5"/>
    <x v="41"/>
    <x v="0"/>
    <m/>
  </r>
  <r>
    <x v="3"/>
    <x v="3"/>
    <x v="3"/>
    <x v="5"/>
    <x v="41"/>
    <x v="0"/>
    <n v="548339.690962099"/>
  </r>
  <r>
    <x v="4"/>
    <x v="4"/>
    <x v="3"/>
    <x v="5"/>
    <x v="41"/>
    <x v="0"/>
    <n v="0"/>
  </r>
  <r>
    <x v="5"/>
    <x v="5"/>
    <x v="3"/>
    <x v="5"/>
    <x v="41"/>
    <x v="0"/>
    <n v="0"/>
  </r>
  <r>
    <x v="6"/>
    <x v="6"/>
    <x v="3"/>
    <x v="5"/>
    <x v="41"/>
    <x v="0"/>
    <n v="0"/>
  </r>
  <r>
    <x v="7"/>
    <x v="7"/>
    <x v="3"/>
    <x v="5"/>
    <x v="41"/>
    <x v="0"/>
    <n v="0"/>
  </r>
  <r>
    <x v="8"/>
    <x v="8"/>
    <x v="3"/>
    <x v="5"/>
    <x v="41"/>
    <x v="0"/>
    <n v="57838604.790087149"/>
  </r>
  <r>
    <x v="9"/>
    <x v="9"/>
    <x v="3"/>
    <x v="5"/>
    <x v="41"/>
    <x v="0"/>
    <m/>
  </r>
  <r>
    <x v="10"/>
    <x v="10"/>
    <x v="3"/>
    <x v="5"/>
    <x v="41"/>
    <x v="0"/>
    <m/>
  </r>
  <r>
    <x v="11"/>
    <x v="11"/>
    <x v="3"/>
    <x v="5"/>
    <x v="41"/>
    <x v="0"/>
    <n v="0"/>
  </r>
  <r>
    <x v="12"/>
    <x v="12"/>
    <x v="3"/>
    <x v="5"/>
    <x v="41"/>
    <x v="0"/>
    <n v="807491.07871720078"/>
  </r>
  <r>
    <x v="13"/>
    <x v="13"/>
    <x v="3"/>
    <x v="5"/>
    <x v="41"/>
    <x v="0"/>
    <n v="0"/>
  </r>
  <r>
    <x v="14"/>
    <x v="14"/>
    <x v="3"/>
    <x v="5"/>
    <x v="41"/>
    <x v="0"/>
    <n v="22008161.667638484"/>
  </r>
  <r>
    <x v="15"/>
    <x v="15"/>
    <x v="3"/>
    <x v="5"/>
    <x v="41"/>
    <x v="0"/>
    <n v="2013175.4650145774"/>
  </r>
  <r>
    <x v="0"/>
    <x v="0"/>
    <x v="3"/>
    <x v="6"/>
    <x v="42"/>
    <x v="0"/>
    <n v="0"/>
  </r>
  <r>
    <x v="1"/>
    <x v="1"/>
    <x v="3"/>
    <x v="6"/>
    <x v="42"/>
    <x v="0"/>
    <n v="4083261.0932944589"/>
  </r>
  <r>
    <x v="2"/>
    <x v="2"/>
    <x v="3"/>
    <x v="6"/>
    <x v="42"/>
    <x v="0"/>
    <m/>
  </r>
  <r>
    <x v="3"/>
    <x v="3"/>
    <x v="3"/>
    <x v="6"/>
    <x v="42"/>
    <x v="0"/>
    <n v="624731.36005830951"/>
  </r>
  <r>
    <x v="4"/>
    <x v="4"/>
    <x v="3"/>
    <x v="6"/>
    <x v="42"/>
    <x v="0"/>
    <n v="0"/>
  </r>
  <r>
    <x v="5"/>
    <x v="5"/>
    <x v="3"/>
    <x v="6"/>
    <x v="42"/>
    <x v="0"/>
    <n v="0"/>
  </r>
  <r>
    <x v="6"/>
    <x v="6"/>
    <x v="3"/>
    <x v="6"/>
    <x v="42"/>
    <x v="0"/>
    <n v="0"/>
  </r>
  <r>
    <x v="7"/>
    <x v="7"/>
    <x v="3"/>
    <x v="6"/>
    <x v="42"/>
    <x v="0"/>
    <n v="0"/>
  </r>
  <r>
    <x v="8"/>
    <x v="8"/>
    <x v="3"/>
    <x v="6"/>
    <x v="42"/>
    <x v="0"/>
    <n v="56194932.785714433"/>
  </r>
  <r>
    <x v="9"/>
    <x v="9"/>
    <x v="3"/>
    <x v="6"/>
    <x v="42"/>
    <x v="0"/>
    <m/>
  </r>
  <r>
    <x v="10"/>
    <x v="10"/>
    <x v="3"/>
    <x v="6"/>
    <x v="42"/>
    <x v="0"/>
    <m/>
  </r>
  <r>
    <x v="11"/>
    <x v="11"/>
    <x v="3"/>
    <x v="6"/>
    <x v="42"/>
    <x v="0"/>
    <n v="0"/>
  </r>
  <r>
    <x v="12"/>
    <x v="12"/>
    <x v="3"/>
    <x v="6"/>
    <x v="42"/>
    <x v="0"/>
    <n v="750353.35276967997"/>
  </r>
  <r>
    <x v="13"/>
    <x v="13"/>
    <x v="3"/>
    <x v="6"/>
    <x v="42"/>
    <x v="0"/>
    <n v="0"/>
  </r>
  <r>
    <x v="14"/>
    <x v="14"/>
    <x v="3"/>
    <x v="6"/>
    <x v="42"/>
    <x v="0"/>
    <n v="21016382.119533528"/>
  </r>
  <r>
    <x v="15"/>
    <x v="15"/>
    <x v="3"/>
    <x v="6"/>
    <x v="42"/>
    <x v="0"/>
    <n v="1780541.787172012"/>
  </r>
  <r>
    <x v="0"/>
    <x v="0"/>
    <x v="3"/>
    <x v="7"/>
    <x v="43"/>
    <x v="0"/>
    <n v="0"/>
  </r>
  <r>
    <x v="1"/>
    <x v="1"/>
    <x v="3"/>
    <x v="7"/>
    <x v="43"/>
    <x v="0"/>
    <n v="4191265.8469387754"/>
  </r>
  <r>
    <x v="2"/>
    <x v="2"/>
    <x v="3"/>
    <x v="7"/>
    <x v="43"/>
    <x v="0"/>
    <m/>
  </r>
  <r>
    <x v="3"/>
    <x v="3"/>
    <x v="3"/>
    <x v="7"/>
    <x v="43"/>
    <x v="0"/>
    <n v="472932.90087463486"/>
  </r>
  <r>
    <x v="4"/>
    <x v="4"/>
    <x v="3"/>
    <x v="7"/>
    <x v="43"/>
    <x v="0"/>
    <n v="0"/>
  </r>
  <r>
    <x v="5"/>
    <x v="5"/>
    <x v="3"/>
    <x v="7"/>
    <x v="43"/>
    <x v="0"/>
    <n v="0"/>
  </r>
  <r>
    <x v="6"/>
    <x v="6"/>
    <x v="3"/>
    <x v="7"/>
    <x v="43"/>
    <x v="0"/>
    <n v="0"/>
  </r>
  <r>
    <x v="7"/>
    <x v="7"/>
    <x v="3"/>
    <x v="7"/>
    <x v="43"/>
    <x v="0"/>
    <n v="0"/>
  </r>
  <r>
    <x v="8"/>
    <x v="8"/>
    <x v="3"/>
    <x v="7"/>
    <x v="43"/>
    <x v="0"/>
    <n v="44167069.322156645"/>
  </r>
  <r>
    <x v="9"/>
    <x v="9"/>
    <x v="3"/>
    <x v="7"/>
    <x v="43"/>
    <x v="0"/>
    <m/>
  </r>
  <r>
    <x v="10"/>
    <x v="10"/>
    <x v="3"/>
    <x v="7"/>
    <x v="43"/>
    <x v="0"/>
    <m/>
  </r>
  <r>
    <x v="11"/>
    <x v="11"/>
    <x v="3"/>
    <x v="7"/>
    <x v="43"/>
    <x v="0"/>
    <n v="0"/>
  </r>
  <r>
    <x v="12"/>
    <x v="12"/>
    <x v="3"/>
    <x v="7"/>
    <x v="43"/>
    <x v="0"/>
    <n v="688693.99416909576"/>
  </r>
  <r>
    <x v="13"/>
    <x v="13"/>
    <x v="3"/>
    <x v="7"/>
    <x v="43"/>
    <x v="0"/>
    <n v="0"/>
  </r>
  <r>
    <x v="14"/>
    <x v="14"/>
    <x v="3"/>
    <x v="7"/>
    <x v="43"/>
    <x v="0"/>
    <n v="32495199.871720117"/>
  </r>
  <r>
    <x v="15"/>
    <x v="15"/>
    <x v="3"/>
    <x v="7"/>
    <x v="43"/>
    <x v="0"/>
    <n v="228218.1472303207"/>
  </r>
  <r>
    <x v="0"/>
    <x v="0"/>
    <x v="3"/>
    <x v="8"/>
    <x v="44"/>
    <x v="0"/>
    <n v="0"/>
  </r>
  <r>
    <x v="1"/>
    <x v="1"/>
    <x v="3"/>
    <x v="8"/>
    <x v="44"/>
    <x v="0"/>
    <n v="4949563.3556851353"/>
  </r>
  <r>
    <x v="2"/>
    <x v="2"/>
    <x v="3"/>
    <x v="8"/>
    <x v="44"/>
    <x v="0"/>
    <m/>
  </r>
  <r>
    <x v="3"/>
    <x v="3"/>
    <x v="3"/>
    <x v="8"/>
    <x v="44"/>
    <x v="0"/>
    <n v="473836.46209912584"/>
  </r>
  <r>
    <x v="4"/>
    <x v="4"/>
    <x v="3"/>
    <x v="8"/>
    <x v="44"/>
    <x v="0"/>
    <n v="0"/>
  </r>
  <r>
    <x v="5"/>
    <x v="5"/>
    <x v="3"/>
    <x v="8"/>
    <x v="44"/>
    <x v="0"/>
    <n v="0"/>
  </r>
  <r>
    <x v="6"/>
    <x v="6"/>
    <x v="3"/>
    <x v="8"/>
    <x v="44"/>
    <x v="0"/>
    <n v="0"/>
  </r>
  <r>
    <x v="7"/>
    <x v="7"/>
    <x v="3"/>
    <x v="8"/>
    <x v="44"/>
    <x v="0"/>
    <n v="0"/>
  </r>
  <r>
    <x v="8"/>
    <x v="8"/>
    <x v="3"/>
    <x v="8"/>
    <x v="44"/>
    <x v="0"/>
    <n v="49084611.351311907"/>
  </r>
  <r>
    <x v="9"/>
    <x v="9"/>
    <x v="3"/>
    <x v="8"/>
    <x v="44"/>
    <x v="0"/>
    <m/>
  </r>
  <r>
    <x v="10"/>
    <x v="10"/>
    <x v="3"/>
    <x v="8"/>
    <x v="44"/>
    <x v="0"/>
    <m/>
  </r>
  <r>
    <x v="11"/>
    <x v="11"/>
    <x v="3"/>
    <x v="8"/>
    <x v="44"/>
    <x v="0"/>
    <n v="0"/>
  </r>
  <r>
    <x v="12"/>
    <x v="12"/>
    <x v="3"/>
    <x v="8"/>
    <x v="44"/>
    <x v="0"/>
    <n v="637268.688046647"/>
  </r>
  <r>
    <x v="13"/>
    <x v="13"/>
    <x v="3"/>
    <x v="8"/>
    <x v="44"/>
    <x v="0"/>
    <n v="0"/>
  </r>
  <r>
    <x v="14"/>
    <x v="14"/>
    <x v="3"/>
    <x v="8"/>
    <x v="44"/>
    <x v="0"/>
    <n v="26515350.040816326"/>
  </r>
  <r>
    <x v="15"/>
    <x v="15"/>
    <x v="3"/>
    <x v="8"/>
    <x v="44"/>
    <x v="0"/>
    <n v="310961.82215743448"/>
  </r>
  <r>
    <x v="0"/>
    <x v="0"/>
    <x v="3"/>
    <x v="9"/>
    <x v="45"/>
    <x v="0"/>
    <n v="0"/>
  </r>
  <r>
    <x v="1"/>
    <x v="1"/>
    <x v="3"/>
    <x v="9"/>
    <x v="45"/>
    <x v="0"/>
    <n v="7525821.5801749304"/>
  </r>
  <r>
    <x v="2"/>
    <x v="2"/>
    <x v="3"/>
    <x v="9"/>
    <x v="45"/>
    <x v="0"/>
    <m/>
  </r>
  <r>
    <x v="3"/>
    <x v="3"/>
    <x v="3"/>
    <x v="9"/>
    <x v="45"/>
    <x v="0"/>
    <n v="473107.2405247814"/>
  </r>
  <r>
    <x v="4"/>
    <x v="4"/>
    <x v="3"/>
    <x v="9"/>
    <x v="45"/>
    <x v="0"/>
    <n v="0"/>
  </r>
  <r>
    <x v="5"/>
    <x v="5"/>
    <x v="3"/>
    <x v="9"/>
    <x v="45"/>
    <x v="0"/>
    <n v="0"/>
  </r>
  <r>
    <x v="6"/>
    <x v="6"/>
    <x v="3"/>
    <x v="9"/>
    <x v="45"/>
    <x v="0"/>
    <n v="0"/>
  </r>
  <r>
    <x v="7"/>
    <x v="7"/>
    <x v="3"/>
    <x v="9"/>
    <x v="45"/>
    <x v="0"/>
    <n v="0"/>
  </r>
  <r>
    <x v="8"/>
    <x v="8"/>
    <x v="3"/>
    <x v="9"/>
    <x v="45"/>
    <x v="0"/>
    <n v="45037186.451895021"/>
  </r>
  <r>
    <x v="9"/>
    <x v="9"/>
    <x v="3"/>
    <x v="9"/>
    <x v="45"/>
    <x v="0"/>
    <m/>
  </r>
  <r>
    <x v="10"/>
    <x v="10"/>
    <x v="3"/>
    <x v="9"/>
    <x v="45"/>
    <x v="0"/>
    <m/>
  </r>
  <r>
    <x v="11"/>
    <x v="11"/>
    <x v="3"/>
    <x v="9"/>
    <x v="45"/>
    <x v="0"/>
    <n v="0"/>
  </r>
  <r>
    <x v="12"/>
    <x v="12"/>
    <x v="3"/>
    <x v="9"/>
    <x v="45"/>
    <x v="0"/>
    <n v="581283.26530612248"/>
  </r>
  <r>
    <x v="13"/>
    <x v="13"/>
    <x v="3"/>
    <x v="9"/>
    <x v="45"/>
    <x v="0"/>
    <n v="0"/>
  </r>
  <r>
    <x v="14"/>
    <x v="14"/>
    <x v="3"/>
    <x v="9"/>
    <x v="45"/>
    <x v="0"/>
    <n v="23807971.443148691"/>
  </r>
  <r>
    <x v="15"/>
    <x v="15"/>
    <x v="3"/>
    <x v="9"/>
    <x v="45"/>
    <x v="0"/>
    <n v="1207145.2172011663"/>
  </r>
  <r>
    <x v="0"/>
    <x v="0"/>
    <x v="3"/>
    <x v="10"/>
    <x v="46"/>
    <x v="0"/>
    <n v="0"/>
  </r>
  <r>
    <x v="1"/>
    <x v="1"/>
    <x v="3"/>
    <x v="10"/>
    <x v="46"/>
    <x v="0"/>
    <n v="9459273.0364431422"/>
  </r>
  <r>
    <x v="2"/>
    <x v="2"/>
    <x v="3"/>
    <x v="10"/>
    <x v="46"/>
    <x v="0"/>
    <m/>
  </r>
  <r>
    <x v="3"/>
    <x v="3"/>
    <x v="3"/>
    <x v="10"/>
    <x v="46"/>
    <x v="0"/>
    <n v="473504.56122448965"/>
  </r>
  <r>
    <x v="4"/>
    <x v="4"/>
    <x v="3"/>
    <x v="10"/>
    <x v="46"/>
    <x v="0"/>
    <n v="0"/>
  </r>
  <r>
    <x v="5"/>
    <x v="5"/>
    <x v="3"/>
    <x v="10"/>
    <x v="46"/>
    <x v="0"/>
    <n v="0"/>
  </r>
  <r>
    <x v="6"/>
    <x v="6"/>
    <x v="3"/>
    <x v="10"/>
    <x v="46"/>
    <x v="0"/>
    <n v="0"/>
  </r>
  <r>
    <x v="7"/>
    <x v="7"/>
    <x v="3"/>
    <x v="10"/>
    <x v="46"/>
    <x v="0"/>
    <n v="0"/>
  </r>
  <r>
    <x v="8"/>
    <x v="8"/>
    <x v="3"/>
    <x v="10"/>
    <x v="46"/>
    <x v="0"/>
    <n v="44136723.348397084"/>
  </r>
  <r>
    <x v="9"/>
    <x v="9"/>
    <x v="3"/>
    <x v="10"/>
    <x v="46"/>
    <x v="0"/>
    <m/>
  </r>
  <r>
    <x v="10"/>
    <x v="10"/>
    <x v="3"/>
    <x v="10"/>
    <x v="46"/>
    <x v="0"/>
    <m/>
  </r>
  <r>
    <x v="11"/>
    <x v="11"/>
    <x v="3"/>
    <x v="10"/>
    <x v="46"/>
    <x v="0"/>
    <n v="0"/>
  </r>
  <r>
    <x v="12"/>
    <x v="12"/>
    <x v="3"/>
    <x v="10"/>
    <x v="46"/>
    <x v="0"/>
    <n v="525573.41107871733"/>
  </r>
  <r>
    <x v="13"/>
    <x v="13"/>
    <x v="3"/>
    <x v="10"/>
    <x v="46"/>
    <x v="0"/>
    <n v="0"/>
  </r>
  <r>
    <x v="14"/>
    <x v="14"/>
    <x v="3"/>
    <x v="10"/>
    <x v="46"/>
    <x v="0"/>
    <n v="18353246.502915453"/>
  </r>
  <r>
    <x v="15"/>
    <x v="15"/>
    <x v="3"/>
    <x v="10"/>
    <x v="46"/>
    <x v="0"/>
    <n v="4240180.4285714291"/>
  </r>
  <r>
    <x v="0"/>
    <x v="0"/>
    <x v="3"/>
    <x v="11"/>
    <x v="47"/>
    <x v="0"/>
    <n v="0"/>
  </r>
  <r>
    <x v="1"/>
    <x v="1"/>
    <x v="3"/>
    <x v="11"/>
    <x v="47"/>
    <x v="0"/>
    <n v="10422857.836734693"/>
  </r>
  <r>
    <x v="2"/>
    <x v="2"/>
    <x v="3"/>
    <x v="11"/>
    <x v="47"/>
    <x v="0"/>
    <m/>
  </r>
  <r>
    <x v="3"/>
    <x v="3"/>
    <x v="3"/>
    <x v="11"/>
    <x v="47"/>
    <x v="0"/>
    <n v="474443.10349854262"/>
  </r>
  <r>
    <x v="4"/>
    <x v="4"/>
    <x v="3"/>
    <x v="11"/>
    <x v="47"/>
    <x v="0"/>
    <n v="0"/>
  </r>
  <r>
    <x v="5"/>
    <x v="5"/>
    <x v="3"/>
    <x v="11"/>
    <x v="47"/>
    <x v="0"/>
    <n v="0"/>
  </r>
  <r>
    <x v="6"/>
    <x v="6"/>
    <x v="3"/>
    <x v="11"/>
    <x v="47"/>
    <x v="0"/>
    <n v="0"/>
  </r>
  <r>
    <x v="7"/>
    <x v="7"/>
    <x v="3"/>
    <x v="11"/>
    <x v="47"/>
    <x v="0"/>
    <n v="0"/>
  </r>
  <r>
    <x v="8"/>
    <x v="8"/>
    <x v="3"/>
    <x v="11"/>
    <x v="47"/>
    <x v="0"/>
    <n v="42146014.62682315"/>
  </r>
  <r>
    <x v="9"/>
    <x v="9"/>
    <x v="3"/>
    <x v="11"/>
    <x v="47"/>
    <x v="0"/>
    <m/>
  </r>
  <r>
    <x v="10"/>
    <x v="10"/>
    <x v="3"/>
    <x v="11"/>
    <x v="47"/>
    <x v="0"/>
    <m/>
  </r>
  <r>
    <x v="11"/>
    <x v="11"/>
    <x v="3"/>
    <x v="11"/>
    <x v="47"/>
    <x v="0"/>
    <n v="0"/>
  </r>
  <r>
    <x v="12"/>
    <x v="12"/>
    <x v="3"/>
    <x v="11"/>
    <x v="47"/>
    <x v="0"/>
    <n v="469158.250728863"/>
  </r>
  <r>
    <x v="13"/>
    <x v="13"/>
    <x v="3"/>
    <x v="11"/>
    <x v="47"/>
    <x v="0"/>
    <n v="0"/>
  </r>
  <r>
    <x v="14"/>
    <x v="14"/>
    <x v="3"/>
    <x v="11"/>
    <x v="47"/>
    <x v="0"/>
    <n v="20806211.814868804"/>
  </r>
  <r>
    <x v="15"/>
    <x v="15"/>
    <x v="3"/>
    <x v="11"/>
    <x v="47"/>
    <x v="0"/>
    <n v="4713002.9256559769"/>
  </r>
  <r>
    <x v="0"/>
    <x v="0"/>
    <x v="4"/>
    <x v="0"/>
    <x v="48"/>
    <x v="0"/>
    <n v="0"/>
  </r>
  <r>
    <x v="1"/>
    <x v="1"/>
    <x v="4"/>
    <x v="0"/>
    <x v="48"/>
    <x v="0"/>
    <n v="13530971.483965019"/>
  </r>
  <r>
    <x v="2"/>
    <x v="2"/>
    <x v="4"/>
    <x v="0"/>
    <x v="48"/>
    <x v="0"/>
    <m/>
  </r>
  <r>
    <x v="3"/>
    <x v="3"/>
    <x v="4"/>
    <x v="0"/>
    <x v="48"/>
    <x v="0"/>
    <n v="475386.39067055337"/>
  </r>
  <r>
    <x v="4"/>
    <x v="4"/>
    <x v="4"/>
    <x v="0"/>
    <x v="48"/>
    <x v="0"/>
    <n v="0"/>
  </r>
  <r>
    <x v="5"/>
    <x v="5"/>
    <x v="4"/>
    <x v="0"/>
    <x v="48"/>
    <x v="0"/>
    <n v="0"/>
  </r>
  <r>
    <x v="6"/>
    <x v="6"/>
    <x v="4"/>
    <x v="0"/>
    <x v="48"/>
    <x v="0"/>
    <n v="0"/>
  </r>
  <r>
    <x v="7"/>
    <x v="7"/>
    <x v="4"/>
    <x v="0"/>
    <x v="48"/>
    <x v="0"/>
    <n v="0"/>
  </r>
  <r>
    <x v="8"/>
    <x v="8"/>
    <x v="4"/>
    <x v="0"/>
    <x v="48"/>
    <x v="0"/>
    <n v="37230864.797376312"/>
  </r>
  <r>
    <x v="9"/>
    <x v="9"/>
    <x v="4"/>
    <x v="0"/>
    <x v="48"/>
    <x v="0"/>
    <m/>
  </r>
  <r>
    <x v="10"/>
    <x v="10"/>
    <x v="4"/>
    <x v="0"/>
    <x v="48"/>
    <x v="0"/>
    <m/>
  </r>
  <r>
    <x v="11"/>
    <x v="11"/>
    <x v="4"/>
    <x v="0"/>
    <x v="48"/>
    <x v="0"/>
    <n v="0"/>
  </r>
  <r>
    <x v="12"/>
    <x v="12"/>
    <x v="4"/>
    <x v="0"/>
    <x v="48"/>
    <x v="0"/>
    <n v="412547.40524781344"/>
  </r>
  <r>
    <x v="13"/>
    <x v="13"/>
    <x v="4"/>
    <x v="0"/>
    <x v="48"/>
    <x v="0"/>
    <n v="0"/>
  </r>
  <r>
    <x v="14"/>
    <x v="14"/>
    <x v="4"/>
    <x v="0"/>
    <x v="48"/>
    <x v="0"/>
    <n v="22625089.177842561"/>
  </r>
  <r>
    <x v="15"/>
    <x v="15"/>
    <x v="4"/>
    <x v="0"/>
    <x v="48"/>
    <x v="0"/>
    <n v="1483003.3702623907"/>
  </r>
  <r>
    <x v="0"/>
    <x v="0"/>
    <x v="4"/>
    <x v="1"/>
    <x v="49"/>
    <x v="0"/>
    <n v="0"/>
  </r>
  <r>
    <x v="1"/>
    <x v="1"/>
    <x v="4"/>
    <x v="1"/>
    <x v="49"/>
    <x v="0"/>
    <n v="11450101.020408155"/>
  </r>
  <r>
    <x v="2"/>
    <x v="2"/>
    <x v="4"/>
    <x v="1"/>
    <x v="49"/>
    <x v="0"/>
    <m/>
  </r>
  <r>
    <x v="3"/>
    <x v="3"/>
    <x v="4"/>
    <x v="1"/>
    <x v="49"/>
    <x v="0"/>
    <n v="343841.48688046652"/>
  </r>
  <r>
    <x v="4"/>
    <x v="4"/>
    <x v="4"/>
    <x v="1"/>
    <x v="49"/>
    <x v="0"/>
    <n v="0"/>
  </r>
  <r>
    <x v="5"/>
    <x v="5"/>
    <x v="4"/>
    <x v="1"/>
    <x v="49"/>
    <x v="0"/>
    <n v="0"/>
  </r>
  <r>
    <x v="6"/>
    <x v="6"/>
    <x v="4"/>
    <x v="1"/>
    <x v="49"/>
    <x v="0"/>
    <n v="286200.46355685155"/>
  </r>
  <r>
    <x v="7"/>
    <x v="7"/>
    <x v="4"/>
    <x v="1"/>
    <x v="49"/>
    <x v="0"/>
    <n v="0"/>
  </r>
  <r>
    <x v="8"/>
    <x v="8"/>
    <x v="4"/>
    <x v="1"/>
    <x v="49"/>
    <x v="0"/>
    <n v="43109583.785714485"/>
  </r>
  <r>
    <x v="9"/>
    <x v="9"/>
    <x v="4"/>
    <x v="1"/>
    <x v="49"/>
    <x v="0"/>
    <m/>
  </r>
  <r>
    <x v="10"/>
    <x v="10"/>
    <x v="4"/>
    <x v="1"/>
    <x v="49"/>
    <x v="0"/>
    <m/>
  </r>
  <r>
    <x v="11"/>
    <x v="11"/>
    <x v="4"/>
    <x v="1"/>
    <x v="49"/>
    <x v="0"/>
    <n v="0"/>
  </r>
  <r>
    <x v="12"/>
    <x v="12"/>
    <x v="4"/>
    <x v="1"/>
    <x v="49"/>
    <x v="0"/>
    <n v="641752.49562682246"/>
  </r>
  <r>
    <x v="13"/>
    <x v="13"/>
    <x v="4"/>
    <x v="1"/>
    <x v="49"/>
    <x v="0"/>
    <n v="0"/>
  </r>
  <r>
    <x v="14"/>
    <x v="14"/>
    <x v="4"/>
    <x v="1"/>
    <x v="49"/>
    <x v="0"/>
    <n v="35308917.763848402"/>
  </r>
  <r>
    <x v="15"/>
    <x v="15"/>
    <x v="4"/>
    <x v="1"/>
    <x v="49"/>
    <x v="0"/>
    <n v="605896.46647230326"/>
  </r>
  <r>
    <x v="0"/>
    <x v="0"/>
    <x v="4"/>
    <x v="2"/>
    <x v="50"/>
    <x v="0"/>
    <n v="0"/>
  </r>
  <r>
    <x v="1"/>
    <x v="1"/>
    <x v="4"/>
    <x v="2"/>
    <x v="50"/>
    <x v="0"/>
    <n v="11169532.749271117"/>
  </r>
  <r>
    <x v="2"/>
    <x v="2"/>
    <x v="4"/>
    <x v="2"/>
    <x v="50"/>
    <x v="0"/>
    <m/>
  </r>
  <r>
    <x v="3"/>
    <x v="3"/>
    <x v="4"/>
    <x v="2"/>
    <x v="50"/>
    <x v="0"/>
    <n v="344589.27113702695"/>
  </r>
  <r>
    <x v="4"/>
    <x v="4"/>
    <x v="4"/>
    <x v="2"/>
    <x v="50"/>
    <x v="0"/>
    <n v="0"/>
  </r>
  <r>
    <x v="5"/>
    <x v="5"/>
    <x v="4"/>
    <x v="2"/>
    <x v="50"/>
    <x v="0"/>
    <n v="0"/>
  </r>
  <r>
    <x v="6"/>
    <x v="6"/>
    <x v="4"/>
    <x v="2"/>
    <x v="50"/>
    <x v="0"/>
    <n v="221665.30612244896"/>
  </r>
  <r>
    <x v="7"/>
    <x v="7"/>
    <x v="4"/>
    <x v="2"/>
    <x v="50"/>
    <x v="0"/>
    <n v="0"/>
  </r>
  <r>
    <x v="8"/>
    <x v="8"/>
    <x v="4"/>
    <x v="2"/>
    <x v="50"/>
    <x v="0"/>
    <n v="50133410.102040879"/>
  </r>
  <r>
    <x v="9"/>
    <x v="9"/>
    <x v="4"/>
    <x v="2"/>
    <x v="50"/>
    <x v="0"/>
    <m/>
  </r>
  <r>
    <x v="10"/>
    <x v="10"/>
    <x v="4"/>
    <x v="2"/>
    <x v="50"/>
    <x v="0"/>
    <m/>
  </r>
  <r>
    <x v="11"/>
    <x v="11"/>
    <x v="4"/>
    <x v="2"/>
    <x v="50"/>
    <x v="0"/>
    <n v="0"/>
  </r>
  <r>
    <x v="12"/>
    <x v="12"/>
    <x v="4"/>
    <x v="2"/>
    <x v="50"/>
    <x v="0"/>
    <n v="559909.04956268216"/>
  </r>
  <r>
    <x v="13"/>
    <x v="13"/>
    <x v="4"/>
    <x v="2"/>
    <x v="50"/>
    <x v="0"/>
    <n v="0"/>
  </r>
  <r>
    <x v="14"/>
    <x v="14"/>
    <x v="4"/>
    <x v="2"/>
    <x v="50"/>
    <x v="0"/>
    <n v="36755548.252186581"/>
  </r>
  <r>
    <x v="15"/>
    <x v="15"/>
    <x v="4"/>
    <x v="2"/>
    <x v="50"/>
    <x v="0"/>
    <n v="609892.33673469385"/>
  </r>
  <r>
    <x v="0"/>
    <x v="0"/>
    <x v="4"/>
    <x v="3"/>
    <x v="51"/>
    <x v="0"/>
    <n v="0"/>
  </r>
  <r>
    <x v="1"/>
    <x v="1"/>
    <x v="4"/>
    <x v="3"/>
    <x v="51"/>
    <x v="0"/>
    <n v="10471292.285714287"/>
  </r>
  <r>
    <x v="2"/>
    <x v="2"/>
    <x v="4"/>
    <x v="3"/>
    <x v="51"/>
    <x v="0"/>
    <m/>
  </r>
  <r>
    <x v="3"/>
    <x v="3"/>
    <x v="4"/>
    <x v="3"/>
    <x v="51"/>
    <x v="0"/>
    <n v="273526.85131195316"/>
  </r>
  <r>
    <x v="4"/>
    <x v="4"/>
    <x v="4"/>
    <x v="3"/>
    <x v="51"/>
    <x v="0"/>
    <n v="217831.63994169098"/>
  </r>
  <r>
    <x v="5"/>
    <x v="5"/>
    <x v="4"/>
    <x v="3"/>
    <x v="51"/>
    <x v="0"/>
    <n v="0"/>
  </r>
  <r>
    <x v="6"/>
    <x v="6"/>
    <x v="4"/>
    <x v="3"/>
    <x v="51"/>
    <x v="0"/>
    <n v="0"/>
  </r>
  <r>
    <x v="7"/>
    <x v="7"/>
    <x v="4"/>
    <x v="3"/>
    <x v="51"/>
    <x v="0"/>
    <n v="0"/>
  </r>
  <r>
    <x v="8"/>
    <x v="8"/>
    <x v="4"/>
    <x v="3"/>
    <x v="51"/>
    <x v="0"/>
    <n v="54023331.037900753"/>
  </r>
  <r>
    <x v="9"/>
    <x v="9"/>
    <x v="4"/>
    <x v="3"/>
    <x v="51"/>
    <x v="0"/>
    <m/>
  </r>
  <r>
    <x v="10"/>
    <x v="10"/>
    <x v="4"/>
    <x v="3"/>
    <x v="51"/>
    <x v="0"/>
    <m/>
  </r>
  <r>
    <x v="11"/>
    <x v="11"/>
    <x v="4"/>
    <x v="3"/>
    <x v="51"/>
    <x v="0"/>
    <n v="0"/>
  </r>
  <r>
    <x v="12"/>
    <x v="12"/>
    <x v="4"/>
    <x v="3"/>
    <x v="51"/>
    <x v="0"/>
    <n v="479504.11078717199"/>
  </r>
  <r>
    <x v="13"/>
    <x v="13"/>
    <x v="4"/>
    <x v="3"/>
    <x v="51"/>
    <x v="0"/>
    <n v="0"/>
  </r>
  <r>
    <x v="14"/>
    <x v="14"/>
    <x v="4"/>
    <x v="3"/>
    <x v="51"/>
    <x v="0"/>
    <n v="34204480.943148687"/>
  </r>
  <r>
    <x v="15"/>
    <x v="15"/>
    <x v="4"/>
    <x v="3"/>
    <x v="51"/>
    <x v="0"/>
    <n v="326394.52623906703"/>
  </r>
  <r>
    <x v="0"/>
    <x v="0"/>
    <x v="4"/>
    <x v="4"/>
    <x v="52"/>
    <x v="0"/>
    <n v="0"/>
  </r>
  <r>
    <x v="1"/>
    <x v="1"/>
    <x v="4"/>
    <x v="4"/>
    <x v="52"/>
    <x v="0"/>
    <n v="11183132.921282796"/>
  </r>
  <r>
    <x v="2"/>
    <x v="2"/>
    <x v="4"/>
    <x v="4"/>
    <x v="52"/>
    <x v="0"/>
    <m/>
  </r>
  <r>
    <x v="3"/>
    <x v="3"/>
    <x v="4"/>
    <x v="4"/>
    <x v="52"/>
    <x v="0"/>
    <n v="272139.21282798814"/>
  </r>
  <r>
    <x v="4"/>
    <x v="4"/>
    <x v="4"/>
    <x v="4"/>
    <x v="52"/>
    <x v="0"/>
    <n v="0"/>
  </r>
  <r>
    <x v="5"/>
    <x v="5"/>
    <x v="4"/>
    <x v="4"/>
    <x v="52"/>
    <x v="0"/>
    <n v="0"/>
  </r>
  <r>
    <x v="6"/>
    <x v="6"/>
    <x v="4"/>
    <x v="4"/>
    <x v="52"/>
    <x v="0"/>
    <n v="0"/>
  </r>
  <r>
    <x v="7"/>
    <x v="7"/>
    <x v="4"/>
    <x v="4"/>
    <x v="52"/>
    <x v="0"/>
    <n v="0"/>
  </r>
  <r>
    <x v="8"/>
    <x v="8"/>
    <x v="4"/>
    <x v="4"/>
    <x v="52"/>
    <x v="0"/>
    <n v="64654473.720115751"/>
  </r>
  <r>
    <x v="9"/>
    <x v="9"/>
    <x v="4"/>
    <x v="4"/>
    <x v="52"/>
    <x v="0"/>
    <m/>
  </r>
  <r>
    <x v="10"/>
    <x v="10"/>
    <x v="4"/>
    <x v="4"/>
    <x v="52"/>
    <x v="0"/>
    <m/>
  </r>
  <r>
    <x v="11"/>
    <x v="11"/>
    <x v="4"/>
    <x v="4"/>
    <x v="52"/>
    <x v="0"/>
    <n v="0"/>
  </r>
  <r>
    <x v="12"/>
    <x v="12"/>
    <x v="4"/>
    <x v="4"/>
    <x v="52"/>
    <x v="0"/>
    <n v="398159.34693877556"/>
  </r>
  <r>
    <x v="13"/>
    <x v="13"/>
    <x v="4"/>
    <x v="4"/>
    <x v="52"/>
    <x v="0"/>
    <n v="0"/>
  </r>
  <r>
    <x v="14"/>
    <x v="14"/>
    <x v="4"/>
    <x v="4"/>
    <x v="52"/>
    <x v="0"/>
    <n v="37299692.574344024"/>
  </r>
  <r>
    <x v="15"/>
    <x v="15"/>
    <x v="4"/>
    <x v="4"/>
    <x v="52"/>
    <x v="0"/>
    <n v="-4040.0058309037904"/>
  </r>
  <r>
    <x v="0"/>
    <x v="0"/>
    <x v="4"/>
    <x v="5"/>
    <x v="53"/>
    <x v="0"/>
    <n v="0"/>
  </r>
  <r>
    <x v="1"/>
    <x v="1"/>
    <x v="4"/>
    <x v="5"/>
    <x v="53"/>
    <x v="0"/>
    <n v="11472406.807580173"/>
  </r>
  <r>
    <x v="2"/>
    <x v="2"/>
    <x v="4"/>
    <x v="5"/>
    <x v="53"/>
    <x v="0"/>
    <m/>
  </r>
  <r>
    <x v="3"/>
    <x v="3"/>
    <x v="4"/>
    <x v="5"/>
    <x v="53"/>
    <x v="0"/>
    <n v="272700.29154518922"/>
  </r>
  <r>
    <x v="4"/>
    <x v="4"/>
    <x v="4"/>
    <x v="5"/>
    <x v="53"/>
    <x v="0"/>
    <n v="0"/>
  </r>
  <r>
    <x v="5"/>
    <x v="5"/>
    <x v="4"/>
    <x v="5"/>
    <x v="53"/>
    <x v="0"/>
    <n v="0"/>
  </r>
  <r>
    <x v="6"/>
    <x v="6"/>
    <x v="4"/>
    <x v="5"/>
    <x v="53"/>
    <x v="0"/>
    <n v="0"/>
  </r>
  <r>
    <x v="7"/>
    <x v="7"/>
    <x v="4"/>
    <x v="5"/>
    <x v="53"/>
    <x v="0"/>
    <n v="0"/>
  </r>
  <r>
    <x v="8"/>
    <x v="8"/>
    <x v="4"/>
    <x v="5"/>
    <x v="53"/>
    <x v="0"/>
    <n v="69784241.126821652"/>
  </r>
  <r>
    <x v="9"/>
    <x v="9"/>
    <x v="4"/>
    <x v="5"/>
    <x v="53"/>
    <x v="0"/>
    <m/>
  </r>
  <r>
    <x v="10"/>
    <x v="10"/>
    <x v="4"/>
    <x v="5"/>
    <x v="53"/>
    <x v="0"/>
    <m/>
  </r>
  <r>
    <x v="11"/>
    <x v="11"/>
    <x v="4"/>
    <x v="5"/>
    <x v="53"/>
    <x v="0"/>
    <n v="0"/>
  </r>
  <r>
    <x v="12"/>
    <x v="12"/>
    <x v="4"/>
    <x v="5"/>
    <x v="53"/>
    <x v="0"/>
    <n v="316903.49271137029"/>
  </r>
  <r>
    <x v="13"/>
    <x v="13"/>
    <x v="4"/>
    <x v="5"/>
    <x v="53"/>
    <x v="0"/>
    <n v="0"/>
  </r>
  <r>
    <x v="14"/>
    <x v="14"/>
    <x v="4"/>
    <x v="5"/>
    <x v="53"/>
    <x v="0"/>
    <n v="26320679.177842565"/>
  </r>
  <r>
    <x v="15"/>
    <x v="15"/>
    <x v="4"/>
    <x v="5"/>
    <x v="53"/>
    <x v="0"/>
    <n v="134688.89358600584"/>
  </r>
  <r>
    <x v="0"/>
    <x v="0"/>
    <x v="4"/>
    <x v="6"/>
    <x v="54"/>
    <x v="0"/>
    <n v="0"/>
  </r>
  <r>
    <x v="1"/>
    <x v="1"/>
    <x v="4"/>
    <x v="6"/>
    <x v="54"/>
    <x v="0"/>
    <n v="10884081.186588926"/>
  </r>
  <r>
    <x v="2"/>
    <x v="2"/>
    <x v="4"/>
    <x v="6"/>
    <x v="54"/>
    <x v="0"/>
    <m/>
  </r>
  <r>
    <x v="3"/>
    <x v="3"/>
    <x v="4"/>
    <x v="6"/>
    <x v="54"/>
    <x v="0"/>
    <n v="272395.55393585988"/>
  </r>
  <r>
    <x v="4"/>
    <x v="4"/>
    <x v="4"/>
    <x v="6"/>
    <x v="54"/>
    <x v="0"/>
    <n v="0"/>
  </r>
  <r>
    <x v="5"/>
    <x v="5"/>
    <x v="4"/>
    <x v="6"/>
    <x v="54"/>
    <x v="0"/>
    <n v="0"/>
  </r>
  <r>
    <x v="6"/>
    <x v="6"/>
    <x v="4"/>
    <x v="6"/>
    <x v="54"/>
    <x v="0"/>
    <m/>
  </r>
  <r>
    <x v="7"/>
    <x v="7"/>
    <x v="4"/>
    <x v="6"/>
    <x v="54"/>
    <x v="0"/>
    <n v="0"/>
  </r>
  <r>
    <x v="8"/>
    <x v="8"/>
    <x v="4"/>
    <x v="6"/>
    <x v="54"/>
    <x v="0"/>
    <n v="63234088.848396547"/>
  </r>
  <r>
    <x v="9"/>
    <x v="9"/>
    <x v="4"/>
    <x v="6"/>
    <x v="54"/>
    <x v="0"/>
    <m/>
  </r>
  <r>
    <x v="10"/>
    <x v="10"/>
    <x v="4"/>
    <x v="6"/>
    <x v="54"/>
    <x v="0"/>
    <m/>
  </r>
  <r>
    <x v="11"/>
    <x v="11"/>
    <x v="4"/>
    <x v="6"/>
    <x v="54"/>
    <x v="0"/>
    <n v="0"/>
  </r>
  <r>
    <x v="12"/>
    <x v="12"/>
    <x v="4"/>
    <x v="6"/>
    <x v="54"/>
    <x v="0"/>
    <n v="234946.95626822161"/>
  </r>
  <r>
    <x v="13"/>
    <x v="13"/>
    <x v="4"/>
    <x v="6"/>
    <x v="54"/>
    <x v="0"/>
    <n v="0"/>
  </r>
  <r>
    <x v="14"/>
    <x v="14"/>
    <x v="4"/>
    <x v="6"/>
    <x v="54"/>
    <x v="0"/>
    <n v="27711646.453352772"/>
  </r>
  <r>
    <x v="15"/>
    <x v="15"/>
    <x v="4"/>
    <x v="6"/>
    <x v="54"/>
    <x v="0"/>
    <n v="1438478.6253644316"/>
  </r>
  <r>
    <x v="0"/>
    <x v="0"/>
    <x v="4"/>
    <x v="7"/>
    <x v="55"/>
    <x v="0"/>
    <n v="0"/>
  </r>
  <r>
    <x v="1"/>
    <x v="1"/>
    <x v="4"/>
    <x v="7"/>
    <x v="55"/>
    <x v="0"/>
    <n v="11049736.900874639"/>
  </r>
  <r>
    <x v="2"/>
    <x v="2"/>
    <x v="4"/>
    <x v="7"/>
    <x v="55"/>
    <x v="0"/>
    <m/>
  </r>
  <r>
    <x v="3"/>
    <x v="3"/>
    <x v="4"/>
    <x v="7"/>
    <x v="55"/>
    <x v="0"/>
    <n v="493216.10787171975"/>
  </r>
  <r>
    <x v="4"/>
    <x v="4"/>
    <x v="4"/>
    <x v="7"/>
    <x v="55"/>
    <x v="0"/>
    <n v="0"/>
  </r>
  <r>
    <x v="5"/>
    <x v="5"/>
    <x v="4"/>
    <x v="7"/>
    <x v="55"/>
    <x v="0"/>
    <n v="0"/>
  </r>
  <r>
    <x v="6"/>
    <x v="6"/>
    <x v="4"/>
    <x v="7"/>
    <x v="55"/>
    <x v="0"/>
    <m/>
  </r>
  <r>
    <x v="7"/>
    <x v="7"/>
    <x v="4"/>
    <x v="7"/>
    <x v="55"/>
    <x v="0"/>
    <n v="0"/>
  </r>
  <r>
    <x v="8"/>
    <x v="8"/>
    <x v="4"/>
    <x v="7"/>
    <x v="55"/>
    <x v="0"/>
    <n v="64336220.587463312"/>
  </r>
  <r>
    <x v="9"/>
    <x v="9"/>
    <x v="4"/>
    <x v="7"/>
    <x v="55"/>
    <x v="0"/>
    <m/>
  </r>
  <r>
    <x v="10"/>
    <x v="10"/>
    <x v="4"/>
    <x v="7"/>
    <x v="55"/>
    <x v="0"/>
    <m/>
  </r>
  <r>
    <x v="11"/>
    <x v="11"/>
    <x v="4"/>
    <x v="7"/>
    <x v="55"/>
    <x v="0"/>
    <n v="0"/>
  </r>
  <r>
    <x v="12"/>
    <x v="12"/>
    <x v="4"/>
    <x v="7"/>
    <x v="55"/>
    <x v="0"/>
    <n v="153445.62099125364"/>
  </r>
  <r>
    <x v="13"/>
    <x v="13"/>
    <x v="4"/>
    <x v="7"/>
    <x v="55"/>
    <x v="0"/>
    <n v="0"/>
  </r>
  <r>
    <x v="14"/>
    <x v="14"/>
    <x v="4"/>
    <x v="7"/>
    <x v="55"/>
    <x v="0"/>
    <n v="35048734.587463558"/>
  </r>
  <r>
    <x v="15"/>
    <x v="15"/>
    <x v="4"/>
    <x v="7"/>
    <x v="55"/>
    <x v="0"/>
    <n v="5993140.4679300291"/>
  </r>
  <r>
    <x v="0"/>
    <x v="0"/>
    <x v="4"/>
    <x v="8"/>
    <x v="56"/>
    <x v="0"/>
    <n v="0"/>
  </r>
  <r>
    <x v="1"/>
    <x v="1"/>
    <x v="4"/>
    <x v="8"/>
    <x v="56"/>
    <x v="0"/>
    <n v="11383708.444606412"/>
  </r>
  <r>
    <x v="2"/>
    <x v="2"/>
    <x v="4"/>
    <x v="8"/>
    <x v="56"/>
    <x v="0"/>
    <m/>
  </r>
  <r>
    <x v="3"/>
    <x v="3"/>
    <x v="4"/>
    <x v="8"/>
    <x v="56"/>
    <x v="0"/>
    <n v="793749.93440233241"/>
  </r>
  <r>
    <x v="4"/>
    <x v="4"/>
    <x v="4"/>
    <x v="8"/>
    <x v="56"/>
    <x v="0"/>
    <n v="0"/>
  </r>
  <r>
    <x v="5"/>
    <x v="5"/>
    <x v="4"/>
    <x v="8"/>
    <x v="56"/>
    <x v="0"/>
    <n v="0"/>
  </r>
  <r>
    <x v="6"/>
    <x v="6"/>
    <x v="4"/>
    <x v="8"/>
    <x v="56"/>
    <x v="0"/>
    <n v="0"/>
  </r>
  <r>
    <x v="7"/>
    <x v="7"/>
    <x v="4"/>
    <x v="8"/>
    <x v="56"/>
    <x v="0"/>
    <n v="0"/>
  </r>
  <r>
    <x v="8"/>
    <x v="8"/>
    <x v="4"/>
    <x v="8"/>
    <x v="56"/>
    <x v="0"/>
    <n v="64351898.290087633"/>
  </r>
  <r>
    <x v="9"/>
    <x v="9"/>
    <x v="4"/>
    <x v="8"/>
    <x v="56"/>
    <x v="0"/>
    <m/>
  </r>
  <r>
    <x v="10"/>
    <x v="10"/>
    <x v="4"/>
    <x v="8"/>
    <x v="56"/>
    <x v="0"/>
    <m/>
  </r>
  <r>
    <x v="11"/>
    <x v="11"/>
    <x v="4"/>
    <x v="8"/>
    <x v="56"/>
    <x v="0"/>
    <n v="0"/>
  </r>
  <r>
    <x v="12"/>
    <x v="12"/>
    <x v="4"/>
    <x v="8"/>
    <x v="56"/>
    <x v="0"/>
    <n v="120952.28571428572"/>
  </r>
  <r>
    <x v="13"/>
    <x v="13"/>
    <x v="4"/>
    <x v="8"/>
    <x v="56"/>
    <x v="0"/>
    <n v="0"/>
  </r>
  <r>
    <x v="14"/>
    <x v="14"/>
    <x v="4"/>
    <x v="8"/>
    <x v="56"/>
    <x v="0"/>
    <n v="38199324.033527695"/>
  </r>
  <r>
    <x v="15"/>
    <x v="15"/>
    <x v="4"/>
    <x v="8"/>
    <x v="56"/>
    <x v="0"/>
    <n v="191829.30029154519"/>
  </r>
  <r>
    <x v="0"/>
    <x v="0"/>
    <x v="4"/>
    <x v="9"/>
    <x v="57"/>
    <x v="0"/>
    <n v="0"/>
  </r>
  <r>
    <x v="1"/>
    <x v="1"/>
    <x v="4"/>
    <x v="9"/>
    <x v="57"/>
    <x v="0"/>
    <n v="10666514.424198238"/>
  </r>
  <r>
    <x v="2"/>
    <x v="2"/>
    <x v="4"/>
    <x v="9"/>
    <x v="57"/>
    <x v="0"/>
    <m/>
  </r>
  <r>
    <x v="3"/>
    <x v="3"/>
    <x v="4"/>
    <x v="9"/>
    <x v="57"/>
    <x v="0"/>
    <n v="796697.39067055495"/>
  </r>
  <r>
    <x v="4"/>
    <x v="4"/>
    <x v="4"/>
    <x v="9"/>
    <x v="57"/>
    <x v="0"/>
    <n v="0"/>
  </r>
  <r>
    <x v="5"/>
    <x v="5"/>
    <x v="4"/>
    <x v="9"/>
    <x v="57"/>
    <x v="0"/>
    <n v="0"/>
  </r>
  <r>
    <x v="6"/>
    <x v="6"/>
    <x v="4"/>
    <x v="9"/>
    <x v="57"/>
    <x v="0"/>
    <m/>
  </r>
  <r>
    <x v="7"/>
    <x v="7"/>
    <x v="4"/>
    <x v="9"/>
    <x v="57"/>
    <x v="0"/>
    <n v="0"/>
  </r>
  <r>
    <x v="8"/>
    <x v="8"/>
    <x v="4"/>
    <x v="9"/>
    <x v="57"/>
    <x v="0"/>
    <n v="70153744.545189291"/>
  </r>
  <r>
    <x v="9"/>
    <x v="9"/>
    <x v="4"/>
    <x v="9"/>
    <x v="57"/>
    <x v="0"/>
    <m/>
  </r>
  <r>
    <x v="10"/>
    <x v="10"/>
    <x v="4"/>
    <x v="9"/>
    <x v="57"/>
    <x v="0"/>
    <m/>
  </r>
  <r>
    <x v="11"/>
    <x v="11"/>
    <x v="4"/>
    <x v="9"/>
    <x v="57"/>
    <x v="0"/>
    <n v="1837179.5801749283"/>
  </r>
  <r>
    <x v="12"/>
    <x v="12"/>
    <x v="4"/>
    <x v="9"/>
    <x v="57"/>
    <x v="0"/>
    <n v="96989.14285714287"/>
  </r>
  <r>
    <x v="13"/>
    <x v="13"/>
    <x v="4"/>
    <x v="9"/>
    <x v="57"/>
    <x v="0"/>
    <n v="0"/>
  </r>
  <r>
    <x v="14"/>
    <x v="14"/>
    <x v="4"/>
    <x v="9"/>
    <x v="57"/>
    <x v="0"/>
    <n v="35938543.661807574"/>
  </r>
  <r>
    <x v="15"/>
    <x v="15"/>
    <x v="4"/>
    <x v="9"/>
    <x v="57"/>
    <x v="0"/>
    <n v="2296498.8017492713"/>
  </r>
  <r>
    <x v="0"/>
    <x v="0"/>
    <x v="4"/>
    <x v="10"/>
    <x v="58"/>
    <x v="0"/>
    <n v="0"/>
  </r>
  <r>
    <x v="1"/>
    <x v="1"/>
    <x v="4"/>
    <x v="10"/>
    <x v="58"/>
    <x v="0"/>
    <n v="10273852.379008759"/>
  </r>
  <r>
    <x v="2"/>
    <x v="2"/>
    <x v="4"/>
    <x v="10"/>
    <x v="58"/>
    <x v="0"/>
    <m/>
  </r>
  <r>
    <x v="3"/>
    <x v="3"/>
    <x v="4"/>
    <x v="10"/>
    <x v="58"/>
    <x v="0"/>
    <n v="799571.42857142887"/>
  </r>
  <r>
    <x v="4"/>
    <x v="4"/>
    <x v="4"/>
    <x v="10"/>
    <x v="58"/>
    <x v="0"/>
    <n v="0"/>
  </r>
  <r>
    <x v="5"/>
    <x v="5"/>
    <x v="4"/>
    <x v="10"/>
    <x v="58"/>
    <x v="0"/>
    <n v="0"/>
  </r>
  <r>
    <x v="6"/>
    <x v="6"/>
    <x v="4"/>
    <x v="10"/>
    <x v="58"/>
    <x v="0"/>
    <m/>
  </r>
  <r>
    <x v="7"/>
    <x v="7"/>
    <x v="4"/>
    <x v="10"/>
    <x v="58"/>
    <x v="0"/>
    <n v="0"/>
  </r>
  <r>
    <x v="8"/>
    <x v="8"/>
    <x v="4"/>
    <x v="10"/>
    <x v="58"/>
    <x v="0"/>
    <n v="79874120.830902889"/>
  </r>
  <r>
    <x v="9"/>
    <x v="9"/>
    <x v="4"/>
    <x v="10"/>
    <x v="58"/>
    <x v="0"/>
    <m/>
  </r>
  <r>
    <x v="10"/>
    <x v="10"/>
    <x v="4"/>
    <x v="10"/>
    <x v="58"/>
    <x v="0"/>
    <m/>
  </r>
  <r>
    <x v="11"/>
    <x v="11"/>
    <x v="4"/>
    <x v="10"/>
    <x v="58"/>
    <x v="0"/>
    <n v="1844865.0655976685"/>
  </r>
  <r>
    <x v="12"/>
    <x v="12"/>
    <x v="4"/>
    <x v="10"/>
    <x v="58"/>
    <x v="0"/>
    <n v="73072"/>
  </r>
  <r>
    <x v="13"/>
    <x v="13"/>
    <x v="4"/>
    <x v="10"/>
    <x v="58"/>
    <x v="0"/>
    <n v="0"/>
  </r>
  <r>
    <x v="14"/>
    <x v="14"/>
    <x v="4"/>
    <x v="10"/>
    <x v="58"/>
    <x v="0"/>
    <n v="30360265.007288631"/>
  </r>
  <r>
    <x v="15"/>
    <x v="15"/>
    <x v="4"/>
    <x v="10"/>
    <x v="58"/>
    <x v="0"/>
    <n v="1143528.1297376095"/>
  </r>
  <r>
    <x v="0"/>
    <x v="0"/>
    <x v="4"/>
    <x v="11"/>
    <x v="59"/>
    <x v="0"/>
    <n v="0"/>
  </r>
  <r>
    <x v="1"/>
    <x v="1"/>
    <x v="4"/>
    <x v="11"/>
    <x v="59"/>
    <x v="0"/>
    <n v="9971646.6807580106"/>
  </r>
  <r>
    <x v="2"/>
    <x v="2"/>
    <x v="4"/>
    <x v="11"/>
    <x v="59"/>
    <x v="0"/>
    <m/>
  </r>
  <r>
    <x v="3"/>
    <x v="3"/>
    <x v="4"/>
    <x v="11"/>
    <x v="59"/>
    <x v="0"/>
    <n v="795487.03352769604"/>
  </r>
  <r>
    <x v="4"/>
    <x v="4"/>
    <x v="4"/>
    <x v="11"/>
    <x v="59"/>
    <x v="0"/>
    <n v="0"/>
  </r>
  <r>
    <x v="5"/>
    <x v="5"/>
    <x v="4"/>
    <x v="11"/>
    <x v="59"/>
    <x v="0"/>
    <n v="0"/>
  </r>
  <r>
    <x v="6"/>
    <x v="6"/>
    <x v="4"/>
    <x v="11"/>
    <x v="59"/>
    <x v="0"/>
    <n v="0"/>
  </r>
  <r>
    <x v="7"/>
    <x v="7"/>
    <x v="4"/>
    <x v="11"/>
    <x v="59"/>
    <x v="0"/>
    <n v="0"/>
  </r>
  <r>
    <x v="8"/>
    <x v="8"/>
    <x v="4"/>
    <x v="11"/>
    <x v="59"/>
    <x v="0"/>
    <n v="67727172.664723516"/>
  </r>
  <r>
    <x v="9"/>
    <x v="9"/>
    <x v="4"/>
    <x v="11"/>
    <x v="59"/>
    <x v="0"/>
    <m/>
  </r>
  <r>
    <x v="10"/>
    <x v="10"/>
    <x v="4"/>
    <x v="11"/>
    <x v="59"/>
    <x v="0"/>
    <m/>
  </r>
  <r>
    <x v="11"/>
    <x v="11"/>
    <x v="4"/>
    <x v="11"/>
    <x v="59"/>
    <x v="0"/>
    <n v="1852831.43294461"/>
  </r>
  <r>
    <x v="12"/>
    <x v="12"/>
    <x v="4"/>
    <x v="11"/>
    <x v="59"/>
    <x v="0"/>
    <n v="48905.71428571429"/>
  </r>
  <r>
    <x v="13"/>
    <x v="13"/>
    <x v="4"/>
    <x v="11"/>
    <x v="59"/>
    <x v="0"/>
    <n v="0"/>
  </r>
  <r>
    <x v="14"/>
    <x v="14"/>
    <x v="4"/>
    <x v="11"/>
    <x v="59"/>
    <x v="0"/>
    <n v="48774796.045189507"/>
  </r>
  <r>
    <x v="15"/>
    <x v="15"/>
    <x v="4"/>
    <x v="11"/>
    <x v="59"/>
    <x v="0"/>
    <n v="74738.989795918387"/>
  </r>
  <r>
    <x v="0"/>
    <x v="0"/>
    <x v="5"/>
    <x v="0"/>
    <x v="60"/>
    <x v="0"/>
    <n v="0"/>
  </r>
  <r>
    <x v="1"/>
    <x v="1"/>
    <x v="5"/>
    <x v="0"/>
    <x v="60"/>
    <x v="0"/>
    <n v="10519562.250728868"/>
  </r>
  <r>
    <x v="2"/>
    <x v="2"/>
    <x v="5"/>
    <x v="0"/>
    <x v="60"/>
    <x v="0"/>
    <m/>
  </r>
  <r>
    <x v="3"/>
    <x v="3"/>
    <x v="5"/>
    <x v="0"/>
    <x v="60"/>
    <x v="0"/>
    <n v="798446.05685131229"/>
  </r>
  <r>
    <x v="4"/>
    <x v="4"/>
    <x v="5"/>
    <x v="0"/>
    <x v="60"/>
    <x v="0"/>
    <n v="275151.59475218662"/>
  </r>
  <r>
    <x v="5"/>
    <x v="5"/>
    <x v="5"/>
    <x v="0"/>
    <x v="60"/>
    <x v="0"/>
    <n v="0"/>
  </r>
  <r>
    <x v="6"/>
    <x v="6"/>
    <x v="5"/>
    <x v="0"/>
    <x v="60"/>
    <x v="0"/>
    <m/>
  </r>
  <r>
    <x v="7"/>
    <x v="7"/>
    <x v="5"/>
    <x v="0"/>
    <x v="60"/>
    <x v="0"/>
    <n v="0"/>
  </r>
  <r>
    <x v="8"/>
    <x v="8"/>
    <x v="5"/>
    <x v="0"/>
    <x v="60"/>
    <x v="0"/>
    <n v="66350484.695334256"/>
  </r>
  <r>
    <x v="9"/>
    <x v="9"/>
    <x v="5"/>
    <x v="0"/>
    <x v="60"/>
    <x v="0"/>
    <m/>
  </r>
  <r>
    <x v="10"/>
    <x v="10"/>
    <x v="5"/>
    <x v="0"/>
    <x v="60"/>
    <x v="0"/>
    <m/>
  </r>
  <r>
    <x v="11"/>
    <x v="11"/>
    <x v="5"/>
    <x v="0"/>
    <x v="60"/>
    <x v="0"/>
    <n v="1860834.4737609318"/>
  </r>
  <r>
    <x v="12"/>
    <x v="12"/>
    <x v="5"/>
    <x v="0"/>
    <x v="60"/>
    <x v="0"/>
    <n v="24747.71428571429"/>
  </r>
  <r>
    <x v="13"/>
    <x v="13"/>
    <x v="5"/>
    <x v="0"/>
    <x v="60"/>
    <x v="0"/>
    <n v="0"/>
  </r>
  <r>
    <x v="14"/>
    <x v="14"/>
    <x v="5"/>
    <x v="0"/>
    <x v="60"/>
    <x v="0"/>
    <n v="46611759.499999993"/>
  </r>
  <r>
    <x v="15"/>
    <x v="15"/>
    <x v="5"/>
    <x v="0"/>
    <x v="60"/>
    <x v="0"/>
    <n v="78000.427113702637"/>
  </r>
  <r>
    <x v="0"/>
    <x v="0"/>
    <x v="5"/>
    <x v="1"/>
    <x v="61"/>
    <x v="0"/>
    <n v="0"/>
  </r>
  <r>
    <x v="1"/>
    <x v="1"/>
    <x v="5"/>
    <x v="1"/>
    <x v="61"/>
    <x v="0"/>
    <n v="10329158.938775517"/>
  </r>
  <r>
    <x v="2"/>
    <x v="2"/>
    <x v="5"/>
    <x v="1"/>
    <x v="61"/>
    <x v="0"/>
    <m/>
  </r>
  <r>
    <x v="3"/>
    <x v="3"/>
    <x v="5"/>
    <x v="1"/>
    <x v="61"/>
    <x v="0"/>
    <n v="672563.78279883438"/>
  </r>
  <r>
    <x v="4"/>
    <x v="4"/>
    <x v="5"/>
    <x v="1"/>
    <x v="61"/>
    <x v="0"/>
    <n v="0"/>
  </r>
  <r>
    <x v="5"/>
    <x v="5"/>
    <x v="5"/>
    <x v="1"/>
    <x v="61"/>
    <x v="0"/>
    <n v="0"/>
  </r>
  <r>
    <x v="6"/>
    <x v="6"/>
    <x v="5"/>
    <x v="1"/>
    <x v="61"/>
    <x v="0"/>
    <m/>
  </r>
  <r>
    <x v="7"/>
    <x v="7"/>
    <x v="5"/>
    <x v="1"/>
    <x v="61"/>
    <x v="0"/>
    <n v="0"/>
  </r>
  <r>
    <x v="8"/>
    <x v="8"/>
    <x v="5"/>
    <x v="1"/>
    <x v="61"/>
    <x v="0"/>
    <n v="64616231.810494348"/>
  </r>
  <r>
    <x v="9"/>
    <x v="9"/>
    <x v="5"/>
    <x v="1"/>
    <x v="61"/>
    <x v="0"/>
    <m/>
  </r>
  <r>
    <x v="10"/>
    <x v="10"/>
    <x v="5"/>
    <x v="1"/>
    <x v="61"/>
    <x v="0"/>
    <m/>
  </r>
  <r>
    <x v="11"/>
    <x v="11"/>
    <x v="5"/>
    <x v="1"/>
    <x v="61"/>
    <x v="0"/>
    <n v="1868085.1253644305"/>
  </r>
  <r>
    <x v="12"/>
    <x v="12"/>
    <x v="5"/>
    <x v="1"/>
    <x v="61"/>
    <x v="0"/>
    <n v="0"/>
  </r>
  <r>
    <x v="13"/>
    <x v="13"/>
    <x v="5"/>
    <x v="1"/>
    <x v="61"/>
    <x v="0"/>
    <n v="0"/>
  </r>
  <r>
    <x v="14"/>
    <x v="14"/>
    <x v="5"/>
    <x v="1"/>
    <x v="61"/>
    <x v="0"/>
    <n v="58718304.195335276"/>
  </r>
  <r>
    <x v="15"/>
    <x v="15"/>
    <x v="5"/>
    <x v="1"/>
    <x v="61"/>
    <x v="0"/>
    <n v="76854.183673469393"/>
  </r>
  <r>
    <x v="0"/>
    <x v="0"/>
    <x v="5"/>
    <x v="2"/>
    <x v="62"/>
    <x v="0"/>
    <n v="0"/>
  </r>
  <r>
    <x v="1"/>
    <x v="1"/>
    <x v="5"/>
    <x v="2"/>
    <x v="62"/>
    <x v="0"/>
    <n v="9885796.9781340975"/>
  </r>
  <r>
    <x v="2"/>
    <x v="2"/>
    <x v="5"/>
    <x v="2"/>
    <x v="62"/>
    <x v="0"/>
    <m/>
  </r>
  <r>
    <x v="3"/>
    <x v="3"/>
    <x v="5"/>
    <x v="2"/>
    <x v="62"/>
    <x v="0"/>
    <n v="1659214.7303206956"/>
  </r>
  <r>
    <x v="4"/>
    <x v="4"/>
    <x v="5"/>
    <x v="2"/>
    <x v="62"/>
    <x v="0"/>
    <n v="0"/>
  </r>
  <r>
    <x v="5"/>
    <x v="5"/>
    <x v="5"/>
    <x v="2"/>
    <x v="62"/>
    <x v="0"/>
    <n v="0"/>
  </r>
  <r>
    <x v="6"/>
    <x v="6"/>
    <x v="5"/>
    <x v="2"/>
    <x v="62"/>
    <x v="0"/>
    <n v="689443.28425655956"/>
  </r>
  <r>
    <x v="7"/>
    <x v="7"/>
    <x v="5"/>
    <x v="2"/>
    <x v="62"/>
    <x v="0"/>
    <n v="351741.94752186525"/>
  </r>
  <r>
    <x v="8"/>
    <x v="8"/>
    <x v="5"/>
    <x v="2"/>
    <x v="62"/>
    <x v="0"/>
    <n v="63294707.524781659"/>
  </r>
  <r>
    <x v="9"/>
    <x v="9"/>
    <x v="5"/>
    <x v="2"/>
    <x v="62"/>
    <x v="0"/>
    <m/>
  </r>
  <r>
    <x v="10"/>
    <x v="10"/>
    <x v="5"/>
    <x v="2"/>
    <x v="62"/>
    <x v="0"/>
    <m/>
  </r>
  <r>
    <x v="11"/>
    <x v="11"/>
    <x v="5"/>
    <x v="2"/>
    <x v="62"/>
    <x v="0"/>
    <n v="1876159.1807580164"/>
  </r>
  <r>
    <x v="12"/>
    <x v="12"/>
    <x v="5"/>
    <x v="2"/>
    <x v="62"/>
    <x v="0"/>
    <n v="0"/>
  </r>
  <r>
    <x v="13"/>
    <x v="13"/>
    <x v="5"/>
    <x v="2"/>
    <x v="62"/>
    <x v="0"/>
    <n v="0"/>
  </r>
  <r>
    <x v="14"/>
    <x v="14"/>
    <x v="5"/>
    <x v="2"/>
    <x v="62"/>
    <x v="0"/>
    <n v="61030906.233236156"/>
  </r>
  <r>
    <x v="15"/>
    <x v="15"/>
    <x v="5"/>
    <x v="2"/>
    <x v="62"/>
    <x v="0"/>
    <n v="115684.68950437318"/>
  </r>
  <r>
    <x v="0"/>
    <x v="0"/>
    <x v="5"/>
    <x v="3"/>
    <x v="63"/>
    <x v="0"/>
    <n v="0"/>
  </r>
  <r>
    <x v="1"/>
    <x v="1"/>
    <x v="5"/>
    <x v="3"/>
    <x v="63"/>
    <x v="0"/>
    <n v="8238742.7361515947"/>
  </r>
  <r>
    <x v="2"/>
    <x v="2"/>
    <x v="5"/>
    <x v="3"/>
    <x v="63"/>
    <x v="0"/>
    <m/>
  </r>
  <r>
    <x v="3"/>
    <x v="3"/>
    <x v="5"/>
    <x v="3"/>
    <x v="63"/>
    <x v="0"/>
    <n v="2091685.379008749"/>
  </r>
  <r>
    <x v="4"/>
    <x v="4"/>
    <x v="5"/>
    <x v="3"/>
    <x v="63"/>
    <x v="0"/>
    <n v="0"/>
  </r>
  <r>
    <x v="5"/>
    <x v="5"/>
    <x v="5"/>
    <x v="3"/>
    <x v="63"/>
    <x v="0"/>
    <n v="0"/>
  </r>
  <r>
    <x v="6"/>
    <x v="6"/>
    <x v="5"/>
    <x v="3"/>
    <x v="63"/>
    <x v="0"/>
    <n v="948263.98396501457"/>
  </r>
  <r>
    <x v="7"/>
    <x v="7"/>
    <x v="5"/>
    <x v="3"/>
    <x v="63"/>
    <x v="0"/>
    <n v="718153.66618075629"/>
  </r>
  <r>
    <x v="8"/>
    <x v="8"/>
    <x v="5"/>
    <x v="3"/>
    <x v="63"/>
    <x v="0"/>
    <n v="66696471.137026176"/>
  </r>
  <r>
    <x v="9"/>
    <x v="9"/>
    <x v="5"/>
    <x v="3"/>
    <x v="63"/>
    <x v="0"/>
    <m/>
  </r>
  <r>
    <x v="10"/>
    <x v="10"/>
    <x v="5"/>
    <x v="3"/>
    <x v="63"/>
    <x v="0"/>
    <m/>
  </r>
  <r>
    <x v="11"/>
    <x v="11"/>
    <x v="5"/>
    <x v="3"/>
    <x v="63"/>
    <x v="0"/>
    <n v="1883997.7740524763"/>
  </r>
  <r>
    <x v="12"/>
    <x v="12"/>
    <x v="5"/>
    <x v="3"/>
    <x v="63"/>
    <x v="0"/>
    <n v="0"/>
  </r>
  <r>
    <x v="13"/>
    <x v="13"/>
    <x v="5"/>
    <x v="3"/>
    <x v="63"/>
    <x v="0"/>
    <n v="0"/>
  </r>
  <r>
    <x v="14"/>
    <x v="14"/>
    <x v="5"/>
    <x v="3"/>
    <x v="63"/>
    <x v="0"/>
    <n v="57597068.704081632"/>
  </r>
  <r>
    <x v="15"/>
    <x v="15"/>
    <x v="5"/>
    <x v="3"/>
    <x v="63"/>
    <x v="0"/>
    <n v="-7747.6720116618053"/>
  </r>
  <r>
    <x v="0"/>
    <x v="0"/>
    <x v="5"/>
    <x v="4"/>
    <x v="64"/>
    <x v="0"/>
    <n v="0"/>
  </r>
  <r>
    <x v="1"/>
    <x v="1"/>
    <x v="5"/>
    <x v="4"/>
    <x v="64"/>
    <x v="0"/>
    <n v="8239071.9912536433"/>
  </r>
  <r>
    <x v="2"/>
    <x v="2"/>
    <x v="5"/>
    <x v="4"/>
    <x v="64"/>
    <x v="0"/>
    <m/>
  </r>
  <r>
    <x v="3"/>
    <x v="3"/>
    <x v="5"/>
    <x v="4"/>
    <x v="64"/>
    <x v="0"/>
    <n v="2100305.7798833833"/>
  </r>
  <r>
    <x v="4"/>
    <x v="4"/>
    <x v="5"/>
    <x v="4"/>
    <x v="64"/>
    <x v="0"/>
    <n v="0"/>
  </r>
  <r>
    <x v="5"/>
    <x v="5"/>
    <x v="5"/>
    <x v="4"/>
    <x v="64"/>
    <x v="0"/>
    <n v="0"/>
  </r>
  <r>
    <x v="6"/>
    <x v="6"/>
    <x v="5"/>
    <x v="4"/>
    <x v="64"/>
    <x v="0"/>
    <n v="2161884.616618081"/>
  </r>
  <r>
    <x v="7"/>
    <x v="7"/>
    <x v="5"/>
    <x v="4"/>
    <x v="64"/>
    <x v="0"/>
    <n v="0"/>
  </r>
  <r>
    <x v="8"/>
    <x v="8"/>
    <x v="5"/>
    <x v="4"/>
    <x v="64"/>
    <x v="0"/>
    <n v="69558312.167638868"/>
  </r>
  <r>
    <x v="9"/>
    <x v="9"/>
    <x v="5"/>
    <x v="4"/>
    <x v="64"/>
    <x v="0"/>
    <m/>
  </r>
  <r>
    <x v="10"/>
    <x v="10"/>
    <x v="5"/>
    <x v="4"/>
    <x v="64"/>
    <x v="0"/>
    <m/>
  </r>
  <r>
    <x v="11"/>
    <x v="11"/>
    <x v="5"/>
    <x v="4"/>
    <x v="64"/>
    <x v="0"/>
    <n v="1892144.5932944636"/>
  </r>
  <r>
    <x v="12"/>
    <x v="12"/>
    <x v="5"/>
    <x v="4"/>
    <x v="64"/>
    <x v="0"/>
    <n v="0"/>
  </r>
  <r>
    <x v="13"/>
    <x v="13"/>
    <x v="5"/>
    <x v="4"/>
    <x v="64"/>
    <x v="0"/>
    <n v="0"/>
  </r>
  <r>
    <x v="14"/>
    <x v="14"/>
    <x v="5"/>
    <x v="4"/>
    <x v="64"/>
    <x v="0"/>
    <n v="56316618.934402324"/>
  </r>
  <r>
    <x v="15"/>
    <x v="15"/>
    <x v="5"/>
    <x v="4"/>
    <x v="64"/>
    <x v="0"/>
    <n v="-81361.763848396484"/>
  </r>
  <r>
    <x v="0"/>
    <x v="0"/>
    <x v="5"/>
    <x v="5"/>
    <x v="65"/>
    <x v="0"/>
    <n v="0"/>
  </r>
  <r>
    <x v="1"/>
    <x v="1"/>
    <x v="5"/>
    <x v="5"/>
    <x v="65"/>
    <x v="0"/>
    <n v="8396687.6137026176"/>
  </r>
  <r>
    <x v="2"/>
    <x v="2"/>
    <x v="5"/>
    <x v="5"/>
    <x v="65"/>
    <x v="0"/>
    <m/>
  </r>
  <r>
    <x v="3"/>
    <x v="3"/>
    <x v="5"/>
    <x v="5"/>
    <x v="65"/>
    <x v="0"/>
    <n v="2282121.6734693917"/>
  </r>
  <r>
    <x v="4"/>
    <x v="4"/>
    <x v="5"/>
    <x v="5"/>
    <x v="65"/>
    <x v="0"/>
    <n v="0"/>
  </r>
  <r>
    <x v="5"/>
    <x v="5"/>
    <x v="5"/>
    <x v="5"/>
    <x v="65"/>
    <x v="0"/>
    <n v="0"/>
  </r>
  <r>
    <x v="6"/>
    <x v="6"/>
    <x v="5"/>
    <x v="5"/>
    <x v="65"/>
    <x v="0"/>
    <n v="1242147.6865889181"/>
  </r>
  <r>
    <x v="7"/>
    <x v="7"/>
    <x v="5"/>
    <x v="5"/>
    <x v="65"/>
    <x v="0"/>
    <n v="729972.05539358559"/>
  </r>
  <r>
    <x v="8"/>
    <x v="8"/>
    <x v="5"/>
    <x v="5"/>
    <x v="65"/>
    <x v="0"/>
    <n v="68316735.106413931"/>
  </r>
  <r>
    <x v="9"/>
    <x v="9"/>
    <x v="5"/>
    <x v="5"/>
    <x v="65"/>
    <x v="0"/>
    <m/>
  </r>
  <r>
    <x v="10"/>
    <x v="10"/>
    <x v="5"/>
    <x v="5"/>
    <x v="65"/>
    <x v="0"/>
    <m/>
  </r>
  <r>
    <x v="11"/>
    <x v="11"/>
    <x v="5"/>
    <x v="5"/>
    <x v="65"/>
    <x v="0"/>
    <n v="1900055.3673469359"/>
  </r>
  <r>
    <x v="12"/>
    <x v="12"/>
    <x v="5"/>
    <x v="5"/>
    <x v="65"/>
    <x v="0"/>
    <n v="0"/>
  </r>
  <r>
    <x v="13"/>
    <x v="13"/>
    <x v="5"/>
    <x v="5"/>
    <x v="65"/>
    <x v="0"/>
    <n v="0"/>
  </r>
  <r>
    <x v="14"/>
    <x v="14"/>
    <x v="5"/>
    <x v="5"/>
    <x v="65"/>
    <x v="0"/>
    <n v="58157170.758017503"/>
  </r>
  <r>
    <x v="15"/>
    <x v="15"/>
    <x v="5"/>
    <x v="5"/>
    <x v="65"/>
    <x v="0"/>
    <n v="-49925.297376093295"/>
  </r>
  <r>
    <x v="0"/>
    <x v="0"/>
    <x v="5"/>
    <x v="6"/>
    <x v="66"/>
    <x v="0"/>
    <n v="0"/>
  </r>
  <r>
    <x v="1"/>
    <x v="1"/>
    <x v="5"/>
    <x v="6"/>
    <x v="66"/>
    <x v="0"/>
    <n v="8469848.44314868"/>
  </r>
  <r>
    <x v="2"/>
    <x v="2"/>
    <x v="5"/>
    <x v="6"/>
    <x v="66"/>
    <x v="0"/>
    <m/>
  </r>
  <r>
    <x v="3"/>
    <x v="3"/>
    <x v="5"/>
    <x v="6"/>
    <x v="66"/>
    <x v="0"/>
    <n v="1764739.5597667645"/>
  </r>
  <r>
    <x v="4"/>
    <x v="4"/>
    <x v="5"/>
    <x v="6"/>
    <x v="66"/>
    <x v="0"/>
    <n v="0"/>
  </r>
  <r>
    <x v="5"/>
    <x v="5"/>
    <x v="5"/>
    <x v="6"/>
    <x v="66"/>
    <x v="0"/>
    <n v="0"/>
  </r>
  <r>
    <x v="6"/>
    <x v="6"/>
    <x v="5"/>
    <x v="6"/>
    <x v="66"/>
    <x v="0"/>
    <n v="1318198.1749271166"/>
  </r>
  <r>
    <x v="7"/>
    <x v="7"/>
    <x v="5"/>
    <x v="6"/>
    <x v="66"/>
    <x v="0"/>
    <n v="81702.823615160305"/>
  </r>
  <r>
    <x v="8"/>
    <x v="8"/>
    <x v="5"/>
    <x v="6"/>
    <x v="66"/>
    <x v="0"/>
    <n v="66791027.55830802"/>
  </r>
  <r>
    <x v="9"/>
    <x v="9"/>
    <x v="5"/>
    <x v="6"/>
    <x v="66"/>
    <x v="0"/>
    <m/>
  </r>
  <r>
    <x v="10"/>
    <x v="10"/>
    <x v="5"/>
    <x v="6"/>
    <x v="66"/>
    <x v="0"/>
    <m/>
  </r>
  <r>
    <x v="11"/>
    <x v="11"/>
    <x v="5"/>
    <x v="6"/>
    <x v="66"/>
    <x v="0"/>
    <n v="2159523.8294460648"/>
  </r>
  <r>
    <x v="12"/>
    <x v="12"/>
    <x v="5"/>
    <x v="6"/>
    <x v="66"/>
    <x v="0"/>
    <n v="0"/>
  </r>
  <r>
    <x v="13"/>
    <x v="13"/>
    <x v="5"/>
    <x v="6"/>
    <x v="66"/>
    <x v="0"/>
    <n v="0"/>
  </r>
  <r>
    <x v="14"/>
    <x v="14"/>
    <x v="5"/>
    <x v="6"/>
    <x v="66"/>
    <x v="0"/>
    <n v="69285465.246355683"/>
  </r>
  <r>
    <x v="15"/>
    <x v="15"/>
    <x v="5"/>
    <x v="6"/>
    <x v="66"/>
    <x v="0"/>
    <n v="-11806.797376093295"/>
  </r>
  <r>
    <x v="0"/>
    <x v="0"/>
    <x v="0"/>
    <x v="0"/>
    <x v="0"/>
    <x v="1"/>
    <n v="0"/>
  </r>
  <r>
    <x v="1"/>
    <x v="1"/>
    <x v="0"/>
    <x v="0"/>
    <x v="0"/>
    <x v="1"/>
    <n v="7257807.8899999997"/>
  </r>
  <r>
    <x v="2"/>
    <x v="2"/>
    <x v="0"/>
    <x v="0"/>
    <x v="0"/>
    <x v="1"/>
    <n v="0"/>
  </r>
  <r>
    <x v="3"/>
    <x v="3"/>
    <x v="0"/>
    <x v="0"/>
    <x v="0"/>
    <x v="1"/>
    <n v="6799143.2100000009"/>
  </r>
  <r>
    <x v="4"/>
    <x v="4"/>
    <x v="0"/>
    <x v="0"/>
    <x v="0"/>
    <x v="1"/>
    <m/>
  </r>
  <r>
    <x v="5"/>
    <x v="5"/>
    <x v="0"/>
    <x v="0"/>
    <x v="0"/>
    <x v="1"/>
    <m/>
  </r>
  <r>
    <x v="6"/>
    <x v="6"/>
    <x v="0"/>
    <x v="0"/>
    <x v="0"/>
    <x v="1"/>
    <n v="0"/>
  </r>
  <r>
    <x v="7"/>
    <x v="7"/>
    <x v="0"/>
    <x v="0"/>
    <x v="0"/>
    <x v="1"/>
    <n v="765743.43"/>
  </r>
  <r>
    <x v="8"/>
    <x v="8"/>
    <x v="0"/>
    <x v="0"/>
    <x v="0"/>
    <x v="1"/>
    <n v="54108010.519999996"/>
  </r>
  <r>
    <x v="9"/>
    <x v="9"/>
    <x v="0"/>
    <x v="0"/>
    <x v="0"/>
    <x v="1"/>
    <n v="0"/>
  </r>
  <r>
    <x v="10"/>
    <x v="10"/>
    <x v="0"/>
    <x v="0"/>
    <x v="0"/>
    <x v="1"/>
    <m/>
  </r>
  <r>
    <x v="11"/>
    <x v="11"/>
    <x v="0"/>
    <x v="0"/>
    <x v="0"/>
    <x v="1"/>
    <n v="3592351.73"/>
  </r>
  <r>
    <x v="12"/>
    <x v="12"/>
    <x v="0"/>
    <x v="0"/>
    <x v="0"/>
    <x v="1"/>
    <n v="942009.77"/>
  </r>
  <r>
    <x v="13"/>
    <x v="13"/>
    <x v="0"/>
    <x v="0"/>
    <x v="0"/>
    <x v="1"/>
    <n v="9649244.4199999999"/>
  </r>
  <r>
    <x v="14"/>
    <x v="14"/>
    <x v="0"/>
    <x v="0"/>
    <x v="0"/>
    <x v="1"/>
    <n v="18745898.969999999"/>
  </r>
  <r>
    <x v="15"/>
    <x v="15"/>
    <x v="0"/>
    <x v="0"/>
    <x v="0"/>
    <x v="1"/>
    <n v="1913.2299999999996"/>
  </r>
  <r>
    <x v="0"/>
    <x v="0"/>
    <x v="0"/>
    <x v="1"/>
    <x v="1"/>
    <x v="1"/>
    <n v="0"/>
  </r>
  <r>
    <x v="1"/>
    <x v="1"/>
    <x v="0"/>
    <x v="1"/>
    <x v="1"/>
    <x v="1"/>
    <n v="7257603.3500000006"/>
  </r>
  <r>
    <x v="2"/>
    <x v="2"/>
    <x v="0"/>
    <x v="1"/>
    <x v="1"/>
    <x v="1"/>
    <n v="0"/>
  </r>
  <r>
    <x v="3"/>
    <x v="3"/>
    <x v="0"/>
    <x v="1"/>
    <x v="1"/>
    <x v="1"/>
    <n v="6651703.9100000001"/>
  </r>
  <r>
    <x v="4"/>
    <x v="4"/>
    <x v="0"/>
    <x v="1"/>
    <x v="1"/>
    <x v="1"/>
    <m/>
  </r>
  <r>
    <x v="5"/>
    <x v="5"/>
    <x v="0"/>
    <x v="1"/>
    <x v="1"/>
    <x v="1"/>
    <m/>
  </r>
  <r>
    <x v="6"/>
    <x v="6"/>
    <x v="0"/>
    <x v="1"/>
    <x v="1"/>
    <x v="1"/>
    <n v="237076.59"/>
  </r>
  <r>
    <x v="7"/>
    <x v="7"/>
    <x v="0"/>
    <x v="1"/>
    <x v="1"/>
    <x v="1"/>
    <n v="767915.45"/>
  </r>
  <r>
    <x v="8"/>
    <x v="8"/>
    <x v="0"/>
    <x v="1"/>
    <x v="1"/>
    <x v="1"/>
    <n v="52423563.460000001"/>
  </r>
  <r>
    <x v="9"/>
    <x v="9"/>
    <x v="0"/>
    <x v="1"/>
    <x v="1"/>
    <x v="1"/>
    <n v="0"/>
  </r>
  <r>
    <x v="10"/>
    <x v="10"/>
    <x v="0"/>
    <x v="1"/>
    <x v="1"/>
    <x v="1"/>
    <m/>
  </r>
  <r>
    <x v="11"/>
    <x v="11"/>
    <x v="0"/>
    <x v="1"/>
    <x v="1"/>
    <x v="1"/>
    <n v="3817665.37"/>
  </r>
  <r>
    <x v="12"/>
    <x v="12"/>
    <x v="0"/>
    <x v="1"/>
    <x v="1"/>
    <x v="1"/>
    <n v="931780.61"/>
  </r>
  <r>
    <x v="13"/>
    <x v="13"/>
    <x v="0"/>
    <x v="1"/>
    <x v="1"/>
    <x v="1"/>
    <n v="9668786.2699999996"/>
  </r>
  <r>
    <x v="14"/>
    <x v="14"/>
    <x v="0"/>
    <x v="1"/>
    <x v="1"/>
    <x v="1"/>
    <n v="31249508.449999996"/>
  </r>
  <r>
    <x v="15"/>
    <x v="15"/>
    <x v="0"/>
    <x v="1"/>
    <x v="1"/>
    <x v="1"/>
    <n v="32519.93"/>
  </r>
  <r>
    <x v="0"/>
    <x v="0"/>
    <x v="0"/>
    <x v="2"/>
    <x v="2"/>
    <x v="1"/>
    <n v="41.55"/>
  </r>
  <r>
    <x v="1"/>
    <x v="1"/>
    <x v="0"/>
    <x v="2"/>
    <x v="2"/>
    <x v="1"/>
    <n v="7731231.8400000008"/>
  </r>
  <r>
    <x v="2"/>
    <x v="2"/>
    <x v="0"/>
    <x v="2"/>
    <x v="2"/>
    <x v="1"/>
    <n v="0"/>
  </r>
  <r>
    <x v="3"/>
    <x v="3"/>
    <x v="0"/>
    <x v="2"/>
    <x v="2"/>
    <x v="1"/>
    <n v="9513111.5500000007"/>
  </r>
  <r>
    <x v="4"/>
    <x v="4"/>
    <x v="0"/>
    <x v="2"/>
    <x v="2"/>
    <x v="1"/>
    <m/>
  </r>
  <r>
    <x v="5"/>
    <x v="5"/>
    <x v="0"/>
    <x v="2"/>
    <x v="2"/>
    <x v="1"/>
    <m/>
  </r>
  <r>
    <x v="6"/>
    <x v="6"/>
    <x v="0"/>
    <x v="2"/>
    <x v="2"/>
    <x v="1"/>
    <n v="236636.61"/>
  </r>
  <r>
    <x v="7"/>
    <x v="7"/>
    <x v="0"/>
    <x v="2"/>
    <x v="2"/>
    <x v="1"/>
    <n v="771778.44"/>
  </r>
  <r>
    <x v="8"/>
    <x v="8"/>
    <x v="0"/>
    <x v="2"/>
    <x v="2"/>
    <x v="1"/>
    <n v="45582428.609999999"/>
  </r>
  <r>
    <x v="9"/>
    <x v="9"/>
    <x v="0"/>
    <x v="2"/>
    <x v="2"/>
    <x v="1"/>
    <m/>
  </r>
  <r>
    <x v="10"/>
    <x v="10"/>
    <x v="0"/>
    <x v="2"/>
    <x v="2"/>
    <x v="1"/>
    <m/>
  </r>
  <r>
    <x v="11"/>
    <x v="11"/>
    <x v="0"/>
    <x v="2"/>
    <x v="2"/>
    <x v="1"/>
    <n v="4236398.5600000005"/>
  </r>
  <r>
    <x v="12"/>
    <x v="12"/>
    <x v="0"/>
    <x v="2"/>
    <x v="2"/>
    <x v="1"/>
    <n v="918481.98"/>
  </r>
  <r>
    <x v="13"/>
    <x v="13"/>
    <x v="0"/>
    <x v="2"/>
    <x v="2"/>
    <x v="1"/>
    <n v="6961519.3300000001"/>
  </r>
  <r>
    <x v="14"/>
    <x v="14"/>
    <x v="0"/>
    <x v="2"/>
    <x v="2"/>
    <x v="1"/>
    <n v="35444629.169999994"/>
  </r>
  <r>
    <x v="15"/>
    <x v="15"/>
    <x v="0"/>
    <x v="2"/>
    <x v="2"/>
    <x v="1"/>
    <n v="39508.76"/>
  </r>
  <r>
    <x v="0"/>
    <x v="0"/>
    <x v="0"/>
    <x v="3"/>
    <x v="3"/>
    <x v="1"/>
    <n v="41.11"/>
  </r>
  <r>
    <x v="1"/>
    <x v="1"/>
    <x v="0"/>
    <x v="3"/>
    <x v="3"/>
    <x v="1"/>
    <n v="7436423.6699999999"/>
  </r>
  <r>
    <x v="2"/>
    <x v="2"/>
    <x v="0"/>
    <x v="3"/>
    <x v="3"/>
    <x v="1"/>
    <m/>
  </r>
  <r>
    <x v="3"/>
    <x v="3"/>
    <x v="0"/>
    <x v="3"/>
    <x v="3"/>
    <x v="1"/>
    <n v="16298826.460000001"/>
  </r>
  <r>
    <x v="4"/>
    <x v="4"/>
    <x v="0"/>
    <x v="3"/>
    <x v="3"/>
    <x v="1"/>
    <m/>
  </r>
  <r>
    <x v="5"/>
    <x v="5"/>
    <x v="0"/>
    <x v="3"/>
    <x v="3"/>
    <x v="1"/>
    <m/>
  </r>
  <r>
    <x v="6"/>
    <x v="6"/>
    <x v="0"/>
    <x v="3"/>
    <x v="3"/>
    <x v="1"/>
    <n v="0"/>
  </r>
  <r>
    <x v="7"/>
    <x v="7"/>
    <x v="0"/>
    <x v="3"/>
    <x v="3"/>
    <x v="1"/>
    <n v="706005.83"/>
  </r>
  <r>
    <x v="8"/>
    <x v="8"/>
    <x v="0"/>
    <x v="3"/>
    <x v="3"/>
    <x v="1"/>
    <n v="46100931.18"/>
  </r>
  <r>
    <x v="9"/>
    <x v="9"/>
    <x v="0"/>
    <x v="3"/>
    <x v="3"/>
    <x v="1"/>
    <m/>
  </r>
  <r>
    <x v="10"/>
    <x v="10"/>
    <x v="0"/>
    <x v="3"/>
    <x v="3"/>
    <x v="1"/>
    <m/>
  </r>
  <r>
    <x v="11"/>
    <x v="11"/>
    <x v="0"/>
    <x v="3"/>
    <x v="3"/>
    <x v="1"/>
    <n v="3925896.6300000004"/>
  </r>
  <r>
    <x v="12"/>
    <x v="12"/>
    <x v="0"/>
    <x v="3"/>
    <x v="3"/>
    <x v="1"/>
    <n v="909030.91"/>
  </r>
  <r>
    <x v="13"/>
    <x v="13"/>
    <x v="0"/>
    <x v="3"/>
    <x v="3"/>
    <x v="1"/>
    <n v="9919320.129999999"/>
  </r>
  <r>
    <x v="14"/>
    <x v="14"/>
    <x v="0"/>
    <x v="3"/>
    <x v="3"/>
    <x v="1"/>
    <n v="26910968.98"/>
  </r>
  <r>
    <x v="15"/>
    <x v="15"/>
    <x v="0"/>
    <x v="3"/>
    <x v="3"/>
    <x v="1"/>
    <n v="451410.62"/>
  </r>
  <r>
    <x v="0"/>
    <x v="0"/>
    <x v="0"/>
    <x v="4"/>
    <x v="4"/>
    <x v="1"/>
    <n v="9403.69"/>
  </r>
  <r>
    <x v="1"/>
    <x v="1"/>
    <x v="0"/>
    <x v="4"/>
    <x v="4"/>
    <x v="1"/>
    <n v="7135757.6199999992"/>
  </r>
  <r>
    <x v="2"/>
    <x v="2"/>
    <x v="0"/>
    <x v="4"/>
    <x v="4"/>
    <x v="1"/>
    <m/>
  </r>
  <r>
    <x v="3"/>
    <x v="3"/>
    <x v="0"/>
    <x v="4"/>
    <x v="4"/>
    <x v="1"/>
    <n v="13769611.959999999"/>
  </r>
  <r>
    <x v="4"/>
    <x v="4"/>
    <x v="0"/>
    <x v="4"/>
    <x v="4"/>
    <x v="1"/>
    <m/>
  </r>
  <r>
    <x v="5"/>
    <x v="5"/>
    <x v="0"/>
    <x v="4"/>
    <x v="4"/>
    <x v="1"/>
    <m/>
  </r>
  <r>
    <x v="6"/>
    <x v="6"/>
    <x v="0"/>
    <x v="4"/>
    <x v="4"/>
    <x v="1"/>
    <n v="0"/>
  </r>
  <r>
    <x v="7"/>
    <x v="7"/>
    <x v="0"/>
    <x v="4"/>
    <x v="4"/>
    <x v="1"/>
    <n v="640276.97"/>
  </r>
  <r>
    <x v="8"/>
    <x v="8"/>
    <x v="0"/>
    <x v="4"/>
    <x v="4"/>
    <x v="1"/>
    <n v="41838476.510000005"/>
  </r>
  <r>
    <x v="9"/>
    <x v="9"/>
    <x v="0"/>
    <x v="4"/>
    <x v="4"/>
    <x v="1"/>
    <m/>
  </r>
  <r>
    <x v="10"/>
    <x v="10"/>
    <x v="0"/>
    <x v="4"/>
    <x v="4"/>
    <x v="1"/>
    <m/>
  </r>
  <r>
    <x v="11"/>
    <x v="11"/>
    <x v="0"/>
    <x v="4"/>
    <x v="4"/>
    <x v="1"/>
    <n v="3927903.23"/>
  </r>
  <r>
    <x v="12"/>
    <x v="12"/>
    <x v="0"/>
    <x v="4"/>
    <x v="4"/>
    <x v="1"/>
    <n v="898383.67999999993"/>
  </r>
  <r>
    <x v="13"/>
    <x v="13"/>
    <x v="0"/>
    <x v="4"/>
    <x v="4"/>
    <x v="1"/>
    <n v="9661837.1399999987"/>
  </r>
  <r>
    <x v="14"/>
    <x v="14"/>
    <x v="0"/>
    <x v="4"/>
    <x v="4"/>
    <x v="1"/>
    <n v="34575842.060000002"/>
  </r>
  <r>
    <x v="15"/>
    <x v="15"/>
    <x v="0"/>
    <x v="4"/>
    <x v="4"/>
    <x v="1"/>
    <n v="1900118.6800000002"/>
  </r>
  <r>
    <x v="0"/>
    <x v="0"/>
    <x v="0"/>
    <x v="5"/>
    <x v="5"/>
    <x v="1"/>
    <n v="364.72"/>
  </r>
  <r>
    <x v="1"/>
    <x v="1"/>
    <x v="0"/>
    <x v="5"/>
    <x v="5"/>
    <x v="1"/>
    <n v="9567410.9400000013"/>
  </r>
  <r>
    <x v="2"/>
    <x v="2"/>
    <x v="0"/>
    <x v="5"/>
    <x v="5"/>
    <x v="1"/>
    <m/>
  </r>
  <r>
    <x v="3"/>
    <x v="3"/>
    <x v="0"/>
    <x v="5"/>
    <x v="5"/>
    <x v="1"/>
    <n v="10916223.34"/>
  </r>
  <r>
    <x v="4"/>
    <x v="4"/>
    <x v="0"/>
    <x v="5"/>
    <x v="5"/>
    <x v="1"/>
    <m/>
  </r>
  <r>
    <x v="5"/>
    <x v="5"/>
    <x v="0"/>
    <x v="5"/>
    <x v="5"/>
    <x v="1"/>
    <m/>
  </r>
  <r>
    <x v="6"/>
    <x v="6"/>
    <x v="0"/>
    <x v="5"/>
    <x v="5"/>
    <x v="1"/>
    <n v="0"/>
  </r>
  <r>
    <x v="7"/>
    <x v="7"/>
    <x v="0"/>
    <x v="5"/>
    <x v="5"/>
    <x v="1"/>
    <n v="640787.17000000004"/>
  </r>
  <r>
    <x v="8"/>
    <x v="8"/>
    <x v="0"/>
    <x v="5"/>
    <x v="5"/>
    <x v="1"/>
    <n v="38579709.060000002"/>
  </r>
  <r>
    <x v="9"/>
    <x v="9"/>
    <x v="0"/>
    <x v="5"/>
    <x v="5"/>
    <x v="1"/>
    <m/>
  </r>
  <r>
    <x v="10"/>
    <x v="10"/>
    <x v="0"/>
    <x v="5"/>
    <x v="5"/>
    <x v="1"/>
    <m/>
  </r>
  <r>
    <x v="11"/>
    <x v="11"/>
    <x v="0"/>
    <x v="5"/>
    <x v="5"/>
    <x v="1"/>
    <n v="3930757.1599999997"/>
  </r>
  <r>
    <x v="12"/>
    <x v="12"/>
    <x v="0"/>
    <x v="5"/>
    <x v="5"/>
    <x v="1"/>
    <n v="893281.05"/>
  </r>
  <r>
    <x v="13"/>
    <x v="13"/>
    <x v="0"/>
    <x v="5"/>
    <x v="5"/>
    <x v="1"/>
    <n v="8436401.5"/>
  </r>
  <r>
    <x v="14"/>
    <x v="14"/>
    <x v="0"/>
    <x v="5"/>
    <x v="5"/>
    <x v="1"/>
    <n v="31947600.330000002"/>
  </r>
  <r>
    <x v="15"/>
    <x v="15"/>
    <x v="0"/>
    <x v="5"/>
    <x v="5"/>
    <x v="1"/>
    <n v="2720621.7199999997"/>
  </r>
  <r>
    <x v="0"/>
    <x v="0"/>
    <x v="0"/>
    <x v="6"/>
    <x v="6"/>
    <x v="1"/>
    <n v="348.98"/>
  </r>
  <r>
    <x v="1"/>
    <x v="1"/>
    <x v="0"/>
    <x v="6"/>
    <x v="6"/>
    <x v="1"/>
    <n v="10096812.870000001"/>
  </r>
  <r>
    <x v="2"/>
    <x v="2"/>
    <x v="0"/>
    <x v="6"/>
    <x v="6"/>
    <x v="1"/>
    <m/>
  </r>
  <r>
    <x v="3"/>
    <x v="3"/>
    <x v="0"/>
    <x v="6"/>
    <x v="6"/>
    <x v="1"/>
    <n v="11025676.529999999"/>
  </r>
  <r>
    <x v="4"/>
    <x v="4"/>
    <x v="0"/>
    <x v="6"/>
    <x v="6"/>
    <x v="1"/>
    <m/>
  </r>
  <r>
    <x v="5"/>
    <x v="5"/>
    <x v="0"/>
    <x v="6"/>
    <x v="6"/>
    <x v="1"/>
    <m/>
  </r>
  <r>
    <x v="6"/>
    <x v="6"/>
    <x v="0"/>
    <x v="6"/>
    <x v="6"/>
    <x v="1"/>
    <n v="0"/>
  </r>
  <r>
    <x v="7"/>
    <x v="7"/>
    <x v="0"/>
    <x v="6"/>
    <x v="6"/>
    <x v="1"/>
    <n v="346851.32"/>
  </r>
  <r>
    <x v="8"/>
    <x v="8"/>
    <x v="0"/>
    <x v="6"/>
    <x v="6"/>
    <x v="1"/>
    <n v="36296243.549999997"/>
  </r>
  <r>
    <x v="9"/>
    <x v="9"/>
    <x v="0"/>
    <x v="6"/>
    <x v="6"/>
    <x v="1"/>
    <m/>
  </r>
  <r>
    <x v="10"/>
    <x v="10"/>
    <x v="0"/>
    <x v="6"/>
    <x v="6"/>
    <x v="1"/>
    <n v="0"/>
  </r>
  <r>
    <x v="11"/>
    <x v="11"/>
    <x v="0"/>
    <x v="6"/>
    <x v="6"/>
    <x v="1"/>
    <n v="5924494.7400000002"/>
  </r>
  <r>
    <x v="12"/>
    <x v="12"/>
    <x v="0"/>
    <x v="6"/>
    <x v="6"/>
    <x v="1"/>
    <n v="368330.32"/>
  </r>
  <r>
    <x v="13"/>
    <x v="13"/>
    <x v="0"/>
    <x v="6"/>
    <x v="6"/>
    <x v="1"/>
    <n v="10367104.48"/>
  </r>
  <r>
    <x v="14"/>
    <x v="14"/>
    <x v="0"/>
    <x v="6"/>
    <x v="6"/>
    <x v="1"/>
    <n v="36797059.969999999"/>
  </r>
  <r>
    <x v="15"/>
    <x v="15"/>
    <x v="0"/>
    <x v="6"/>
    <x v="6"/>
    <x v="1"/>
    <n v="1653698.74"/>
  </r>
  <r>
    <x v="0"/>
    <x v="0"/>
    <x v="0"/>
    <x v="7"/>
    <x v="7"/>
    <x v="1"/>
    <n v="356.85"/>
  </r>
  <r>
    <x v="1"/>
    <x v="1"/>
    <x v="0"/>
    <x v="7"/>
    <x v="7"/>
    <x v="1"/>
    <n v="10821789.640000001"/>
  </r>
  <r>
    <x v="2"/>
    <x v="2"/>
    <x v="0"/>
    <x v="7"/>
    <x v="7"/>
    <x v="1"/>
    <m/>
  </r>
  <r>
    <x v="3"/>
    <x v="3"/>
    <x v="0"/>
    <x v="7"/>
    <x v="7"/>
    <x v="1"/>
    <n v="12022258.33"/>
  </r>
  <r>
    <x v="4"/>
    <x v="4"/>
    <x v="0"/>
    <x v="7"/>
    <x v="7"/>
    <x v="1"/>
    <m/>
  </r>
  <r>
    <x v="5"/>
    <x v="5"/>
    <x v="0"/>
    <x v="7"/>
    <x v="7"/>
    <x v="1"/>
    <m/>
  </r>
  <r>
    <x v="6"/>
    <x v="6"/>
    <x v="0"/>
    <x v="7"/>
    <x v="7"/>
    <x v="1"/>
    <n v="0"/>
  </r>
  <r>
    <x v="7"/>
    <x v="7"/>
    <x v="0"/>
    <x v="7"/>
    <x v="7"/>
    <x v="1"/>
    <n v="346851.32"/>
  </r>
  <r>
    <x v="8"/>
    <x v="8"/>
    <x v="0"/>
    <x v="7"/>
    <x v="7"/>
    <x v="1"/>
    <n v="43149334.260000005"/>
  </r>
  <r>
    <x v="9"/>
    <x v="9"/>
    <x v="0"/>
    <x v="7"/>
    <x v="7"/>
    <x v="1"/>
    <m/>
  </r>
  <r>
    <x v="10"/>
    <x v="10"/>
    <x v="0"/>
    <x v="7"/>
    <x v="7"/>
    <x v="1"/>
    <n v="0"/>
  </r>
  <r>
    <x v="11"/>
    <x v="11"/>
    <x v="0"/>
    <x v="7"/>
    <x v="7"/>
    <x v="1"/>
    <n v="4915464.93"/>
  </r>
  <r>
    <x v="12"/>
    <x v="12"/>
    <x v="0"/>
    <x v="7"/>
    <x v="7"/>
    <x v="1"/>
    <n v="357692.71"/>
  </r>
  <r>
    <x v="13"/>
    <x v="13"/>
    <x v="0"/>
    <x v="7"/>
    <x v="7"/>
    <x v="1"/>
    <n v="10779804.6"/>
  </r>
  <r>
    <x v="14"/>
    <x v="14"/>
    <x v="0"/>
    <x v="7"/>
    <x v="7"/>
    <x v="1"/>
    <n v="33564755.710000001"/>
  </r>
  <r>
    <x v="15"/>
    <x v="15"/>
    <x v="0"/>
    <x v="7"/>
    <x v="7"/>
    <x v="1"/>
    <n v="120935.96"/>
  </r>
  <r>
    <x v="0"/>
    <x v="0"/>
    <x v="0"/>
    <x v="8"/>
    <x v="8"/>
    <x v="1"/>
    <n v="356.85"/>
  </r>
  <r>
    <x v="1"/>
    <x v="1"/>
    <x v="0"/>
    <x v="8"/>
    <x v="8"/>
    <x v="1"/>
    <n v="7559477.2599999998"/>
  </r>
  <r>
    <x v="2"/>
    <x v="2"/>
    <x v="0"/>
    <x v="8"/>
    <x v="8"/>
    <x v="1"/>
    <m/>
  </r>
  <r>
    <x v="3"/>
    <x v="3"/>
    <x v="0"/>
    <x v="8"/>
    <x v="8"/>
    <x v="1"/>
    <n v="11628814.790000001"/>
  </r>
  <r>
    <x v="4"/>
    <x v="4"/>
    <x v="0"/>
    <x v="8"/>
    <x v="8"/>
    <x v="1"/>
    <m/>
  </r>
  <r>
    <x v="5"/>
    <x v="5"/>
    <x v="0"/>
    <x v="8"/>
    <x v="8"/>
    <x v="1"/>
    <m/>
  </r>
  <r>
    <x v="6"/>
    <x v="6"/>
    <x v="0"/>
    <x v="8"/>
    <x v="8"/>
    <x v="1"/>
    <n v="0"/>
  </r>
  <r>
    <x v="7"/>
    <x v="7"/>
    <x v="0"/>
    <x v="8"/>
    <x v="8"/>
    <x v="1"/>
    <n v="346982.51"/>
  </r>
  <r>
    <x v="8"/>
    <x v="8"/>
    <x v="0"/>
    <x v="8"/>
    <x v="8"/>
    <x v="1"/>
    <n v="45653013.769999996"/>
  </r>
  <r>
    <x v="9"/>
    <x v="9"/>
    <x v="0"/>
    <x v="8"/>
    <x v="8"/>
    <x v="1"/>
    <m/>
  </r>
  <r>
    <x v="10"/>
    <x v="10"/>
    <x v="0"/>
    <x v="8"/>
    <x v="8"/>
    <x v="1"/>
    <n v="0"/>
  </r>
  <r>
    <x v="11"/>
    <x v="11"/>
    <x v="0"/>
    <x v="8"/>
    <x v="8"/>
    <x v="1"/>
    <n v="2906256.87"/>
  </r>
  <r>
    <x v="12"/>
    <x v="12"/>
    <x v="0"/>
    <x v="8"/>
    <x v="8"/>
    <x v="1"/>
    <n v="346988.05"/>
  </r>
  <r>
    <x v="13"/>
    <x v="13"/>
    <x v="0"/>
    <x v="8"/>
    <x v="8"/>
    <x v="1"/>
    <n v="6649909.4500000002"/>
  </r>
  <r>
    <x v="14"/>
    <x v="14"/>
    <x v="0"/>
    <x v="8"/>
    <x v="8"/>
    <x v="1"/>
    <n v="37652512.679999992"/>
  </r>
  <r>
    <x v="15"/>
    <x v="15"/>
    <x v="0"/>
    <x v="8"/>
    <x v="8"/>
    <x v="1"/>
    <n v="29196.050000000003"/>
  </r>
  <r>
    <x v="0"/>
    <x v="0"/>
    <x v="0"/>
    <x v="9"/>
    <x v="9"/>
    <x v="1"/>
    <n v="356.85"/>
  </r>
  <r>
    <x v="1"/>
    <x v="1"/>
    <x v="0"/>
    <x v="9"/>
    <x v="9"/>
    <x v="1"/>
    <n v="7865376.0199999996"/>
  </r>
  <r>
    <x v="2"/>
    <x v="2"/>
    <x v="0"/>
    <x v="9"/>
    <x v="9"/>
    <x v="1"/>
    <m/>
  </r>
  <r>
    <x v="3"/>
    <x v="3"/>
    <x v="0"/>
    <x v="9"/>
    <x v="9"/>
    <x v="1"/>
    <n v="10592330.380000001"/>
  </r>
  <r>
    <x v="4"/>
    <x v="4"/>
    <x v="0"/>
    <x v="9"/>
    <x v="9"/>
    <x v="1"/>
    <m/>
  </r>
  <r>
    <x v="5"/>
    <x v="5"/>
    <x v="0"/>
    <x v="9"/>
    <x v="9"/>
    <x v="1"/>
    <m/>
  </r>
  <r>
    <x v="6"/>
    <x v="6"/>
    <x v="0"/>
    <x v="9"/>
    <x v="9"/>
    <x v="1"/>
    <n v="78005.83"/>
  </r>
  <r>
    <x v="7"/>
    <x v="7"/>
    <x v="0"/>
    <x v="9"/>
    <x v="9"/>
    <x v="1"/>
    <n v="347099.12"/>
  </r>
  <r>
    <x v="8"/>
    <x v="8"/>
    <x v="0"/>
    <x v="9"/>
    <x v="9"/>
    <x v="1"/>
    <n v="46243096.149999999"/>
  </r>
  <r>
    <x v="9"/>
    <x v="9"/>
    <x v="0"/>
    <x v="9"/>
    <x v="9"/>
    <x v="1"/>
    <m/>
  </r>
  <r>
    <x v="10"/>
    <x v="10"/>
    <x v="0"/>
    <x v="9"/>
    <x v="9"/>
    <x v="1"/>
    <n v="0"/>
  </r>
  <r>
    <x v="11"/>
    <x v="11"/>
    <x v="0"/>
    <x v="9"/>
    <x v="9"/>
    <x v="1"/>
    <n v="2793034.34"/>
  </r>
  <r>
    <x v="12"/>
    <x v="12"/>
    <x v="0"/>
    <x v="9"/>
    <x v="9"/>
    <x v="1"/>
    <n v="336370.85"/>
  </r>
  <r>
    <x v="13"/>
    <x v="13"/>
    <x v="0"/>
    <x v="9"/>
    <x v="9"/>
    <x v="1"/>
    <n v="7844196.0200000005"/>
  </r>
  <r>
    <x v="14"/>
    <x v="14"/>
    <x v="0"/>
    <x v="9"/>
    <x v="9"/>
    <x v="1"/>
    <n v="33231846.66"/>
  </r>
  <r>
    <x v="15"/>
    <x v="15"/>
    <x v="0"/>
    <x v="9"/>
    <x v="9"/>
    <x v="1"/>
    <n v="47689.32"/>
  </r>
  <r>
    <x v="0"/>
    <x v="0"/>
    <x v="0"/>
    <x v="10"/>
    <x v="10"/>
    <x v="1"/>
    <n v="356.85"/>
  </r>
  <r>
    <x v="1"/>
    <x v="1"/>
    <x v="0"/>
    <x v="10"/>
    <x v="10"/>
    <x v="1"/>
    <n v="7937041.4900000012"/>
  </r>
  <r>
    <x v="2"/>
    <x v="2"/>
    <x v="0"/>
    <x v="10"/>
    <x v="10"/>
    <x v="1"/>
    <m/>
  </r>
  <r>
    <x v="3"/>
    <x v="3"/>
    <x v="0"/>
    <x v="10"/>
    <x v="10"/>
    <x v="1"/>
    <n v="10792036.92"/>
  </r>
  <r>
    <x v="4"/>
    <x v="4"/>
    <x v="0"/>
    <x v="10"/>
    <x v="10"/>
    <x v="1"/>
    <m/>
  </r>
  <r>
    <x v="5"/>
    <x v="5"/>
    <x v="0"/>
    <x v="10"/>
    <x v="10"/>
    <x v="1"/>
    <m/>
  </r>
  <r>
    <x v="6"/>
    <x v="6"/>
    <x v="0"/>
    <x v="10"/>
    <x v="10"/>
    <x v="1"/>
    <n v="78041.399999999994"/>
  </r>
  <r>
    <x v="7"/>
    <x v="7"/>
    <x v="0"/>
    <x v="10"/>
    <x v="10"/>
    <x v="1"/>
    <n v="347099.12"/>
  </r>
  <r>
    <x v="8"/>
    <x v="8"/>
    <x v="0"/>
    <x v="10"/>
    <x v="10"/>
    <x v="1"/>
    <n v="49548458.170000002"/>
  </r>
  <r>
    <x v="9"/>
    <x v="9"/>
    <x v="0"/>
    <x v="10"/>
    <x v="10"/>
    <x v="1"/>
    <m/>
  </r>
  <r>
    <x v="10"/>
    <x v="10"/>
    <x v="0"/>
    <x v="10"/>
    <x v="10"/>
    <x v="1"/>
    <n v="0"/>
  </r>
  <r>
    <x v="11"/>
    <x v="11"/>
    <x v="0"/>
    <x v="10"/>
    <x v="10"/>
    <x v="1"/>
    <n v="2794150.51"/>
  </r>
  <r>
    <x v="12"/>
    <x v="12"/>
    <x v="0"/>
    <x v="10"/>
    <x v="10"/>
    <x v="1"/>
    <n v="1054583.97"/>
  </r>
  <r>
    <x v="13"/>
    <x v="13"/>
    <x v="0"/>
    <x v="10"/>
    <x v="10"/>
    <x v="1"/>
    <n v="7813449.9400000004"/>
  </r>
  <r>
    <x v="14"/>
    <x v="14"/>
    <x v="0"/>
    <x v="10"/>
    <x v="10"/>
    <x v="1"/>
    <n v="28670170.140000001"/>
  </r>
  <r>
    <x v="15"/>
    <x v="15"/>
    <x v="0"/>
    <x v="10"/>
    <x v="10"/>
    <x v="1"/>
    <n v="24447.489999999998"/>
  </r>
  <r>
    <x v="0"/>
    <x v="0"/>
    <x v="0"/>
    <x v="11"/>
    <x v="11"/>
    <x v="1"/>
    <n v="356.85"/>
  </r>
  <r>
    <x v="1"/>
    <x v="1"/>
    <x v="0"/>
    <x v="11"/>
    <x v="11"/>
    <x v="1"/>
    <n v="7759294.5500000007"/>
  </r>
  <r>
    <x v="2"/>
    <x v="2"/>
    <x v="0"/>
    <x v="11"/>
    <x v="11"/>
    <x v="1"/>
    <m/>
  </r>
  <r>
    <x v="3"/>
    <x v="3"/>
    <x v="0"/>
    <x v="11"/>
    <x v="11"/>
    <x v="1"/>
    <n v="9364063.6899999995"/>
  </r>
  <r>
    <x v="4"/>
    <x v="4"/>
    <x v="0"/>
    <x v="11"/>
    <x v="11"/>
    <x v="1"/>
    <m/>
  </r>
  <r>
    <x v="5"/>
    <x v="5"/>
    <x v="0"/>
    <x v="11"/>
    <x v="11"/>
    <x v="1"/>
    <m/>
  </r>
  <r>
    <x v="6"/>
    <x v="6"/>
    <x v="0"/>
    <x v="11"/>
    <x v="11"/>
    <x v="1"/>
    <n v="0"/>
  </r>
  <r>
    <x v="7"/>
    <x v="7"/>
    <x v="0"/>
    <x v="11"/>
    <x v="11"/>
    <x v="1"/>
    <n v="347040.81"/>
  </r>
  <r>
    <x v="8"/>
    <x v="8"/>
    <x v="0"/>
    <x v="11"/>
    <x v="11"/>
    <x v="1"/>
    <n v="55729327.289999999"/>
  </r>
  <r>
    <x v="9"/>
    <x v="9"/>
    <x v="0"/>
    <x v="11"/>
    <x v="11"/>
    <x v="1"/>
    <m/>
  </r>
  <r>
    <x v="10"/>
    <x v="10"/>
    <x v="0"/>
    <x v="11"/>
    <x v="11"/>
    <x v="1"/>
    <n v="0"/>
  </r>
  <r>
    <x v="11"/>
    <x v="11"/>
    <x v="0"/>
    <x v="11"/>
    <x v="11"/>
    <x v="1"/>
    <n v="2568728.85"/>
  </r>
  <r>
    <x v="12"/>
    <x v="12"/>
    <x v="0"/>
    <x v="11"/>
    <x v="11"/>
    <x v="1"/>
    <n v="687873.61"/>
  </r>
  <r>
    <x v="13"/>
    <x v="13"/>
    <x v="0"/>
    <x v="11"/>
    <x v="11"/>
    <x v="1"/>
    <n v="7815134.6799999997"/>
  </r>
  <r>
    <x v="14"/>
    <x v="14"/>
    <x v="0"/>
    <x v="11"/>
    <x v="11"/>
    <x v="1"/>
    <n v="24994579.479999997"/>
  </r>
  <r>
    <x v="15"/>
    <x v="15"/>
    <x v="0"/>
    <x v="11"/>
    <x v="11"/>
    <x v="1"/>
    <n v="19132.43"/>
  </r>
  <r>
    <x v="0"/>
    <x v="0"/>
    <x v="1"/>
    <x v="0"/>
    <x v="12"/>
    <x v="1"/>
    <n v="351.29"/>
  </r>
  <r>
    <x v="1"/>
    <x v="1"/>
    <x v="1"/>
    <x v="0"/>
    <x v="12"/>
    <x v="1"/>
    <n v="7944566.6099999994"/>
  </r>
  <r>
    <x v="2"/>
    <x v="2"/>
    <x v="1"/>
    <x v="0"/>
    <x v="12"/>
    <x v="1"/>
    <m/>
  </r>
  <r>
    <x v="3"/>
    <x v="3"/>
    <x v="1"/>
    <x v="0"/>
    <x v="12"/>
    <x v="1"/>
    <n v="9030694.290000001"/>
  </r>
  <r>
    <x v="4"/>
    <x v="4"/>
    <x v="1"/>
    <x v="0"/>
    <x v="12"/>
    <x v="1"/>
    <m/>
  </r>
  <r>
    <x v="5"/>
    <x v="5"/>
    <x v="1"/>
    <x v="0"/>
    <x v="12"/>
    <x v="1"/>
    <m/>
  </r>
  <r>
    <x v="6"/>
    <x v="6"/>
    <x v="1"/>
    <x v="0"/>
    <x v="12"/>
    <x v="1"/>
    <n v="0"/>
  </r>
  <r>
    <x v="7"/>
    <x v="7"/>
    <x v="1"/>
    <x v="0"/>
    <x v="12"/>
    <x v="1"/>
    <n v="195962.1"/>
  </r>
  <r>
    <x v="8"/>
    <x v="8"/>
    <x v="1"/>
    <x v="0"/>
    <x v="12"/>
    <x v="1"/>
    <n v="52675157.549999997"/>
  </r>
  <r>
    <x v="9"/>
    <x v="9"/>
    <x v="1"/>
    <x v="0"/>
    <x v="12"/>
    <x v="1"/>
    <m/>
  </r>
  <r>
    <x v="10"/>
    <x v="10"/>
    <x v="1"/>
    <x v="0"/>
    <x v="12"/>
    <x v="1"/>
    <n v="0"/>
  </r>
  <r>
    <x v="11"/>
    <x v="11"/>
    <x v="1"/>
    <x v="0"/>
    <x v="12"/>
    <x v="1"/>
    <n v="1788610.6300000001"/>
  </r>
  <r>
    <x v="12"/>
    <x v="12"/>
    <x v="1"/>
    <x v="0"/>
    <x v="12"/>
    <x v="1"/>
    <n v="645054.51"/>
  </r>
  <r>
    <x v="13"/>
    <x v="13"/>
    <x v="1"/>
    <x v="0"/>
    <x v="12"/>
    <x v="1"/>
    <n v="6751256.79"/>
  </r>
  <r>
    <x v="14"/>
    <x v="14"/>
    <x v="1"/>
    <x v="0"/>
    <x v="12"/>
    <x v="1"/>
    <n v="28504296.800000001"/>
  </r>
  <r>
    <x v="15"/>
    <x v="15"/>
    <x v="1"/>
    <x v="0"/>
    <x v="12"/>
    <x v="1"/>
    <n v="65716.070000000007"/>
  </r>
  <r>
    <x v="0"/>
    <x v="0"/>
    <x v="1"/>
    <x v="1"/>
    <x v="13"/>
    <x v="1"/>
    <n v="351.29"/>
  </r>
  <r>
    <x v="1"/>
    <x v="1"/>
    <x v="1"/>
    <x v="1"/>
    <x v="13"/>
    <x v="1"/>
    <n v="9418790.0300000012"/>
  </r>
  <r>
    <x v="2"/>
    <x v="2"/>
    <x v="1"/>
    <x v="1"/>
    <x v="13"/>
    <x v="1"/>
    <m/>
  </r>
  <r>
    <x v="3"/>
    <x v="3"/>
    <x v="1"/>
    <x v="1"/>
    <x v="13"/>
    <x v="1"/>
    <n v="8824178.9499999993"/>
  </r>
  <r>
    <x v="4"/>
    <x v="4"/>
    <x v="1"/>
    <x v="1"/>
    <x v="13"/>
    <x v="1"/>
    <m/>
  </r>
  <r>
    <x v="5"/>
    <x v="5"/>
    <x v="1"/>
    <x v="1"/>
    <x v="13"/>
    <x v="1"/>
    <m/>
  </r>
  <r>
    <x v="6"/>
    <x v="6"/>
    <x v="1"/>
    <x v="1"/>
    <x v="13"/>
    <x v="1"/>
    <n v="0"/>
  </r>
  <r>
    <x v="7"/>
    <x v="7"/>
    <x v="1"/>
    <x v="1"/>
    <x v="13"/>
    <x v="1"/>
    <n v="195437.32"/>
  </r>
  <r>
    <x v="8"/>
    <x v="8"/>
    <x v="1"/>
    <x v="1"/>
    <x v="13"/>
    <x v="1"/>
    <n v="53224727.399999999"/>
  </r>
  <r>
    <x v="9"/>
    <x v="9"/>
    <x v="1"/>
    <x v="1"/>
    <x v="13"/>
    <x v="1"/>
    <m/>
  </r>
  <r>
    <x v="10"/>
    <x v="10"/>
    <x v="1"/>
    <x v="1"/>
    <x v="13"/>
    <x v="1"/>
    <n v="0"/>
  </r>
  <r>
    <x v="11"/>
    <x v="11"/>
    <x v="1"/>
    <x v="1"/>
    <x v="13"/>
    <x v="1"/>
    <n v="573212.82999999996"/>
  </r>
  <r>
    <x v="12"/>
    <x v="12"/>
    <x v="1"/>
    <x v="1"/>
    <x v="13"/>
    <x v="1"/>
    <n v="597312.1"/>
  </r>
  <r>
    <x v="13"/>
    <x v="13"/>
    <x v="1"/>
    <x v="1"/>
    <x v="13"/>
    <x v="1"/>
    <n v="7373179.3700000001"/>
  </r>
  <r>
    <x v="14"/>
    <x v="14"/>
    <x v="1"/>
    <x v="1"/>
    <x v="13"/>
    <x v="1"/>
    <n v="29114555.879999995"/>
  </r>
  <r>
    <x v="15"/>
    <x v="15"/>
    <x v="1"/>
    <x v="1"/>
    <x v="13"/>
    <x v="1"/>
    <n v="35718.869999999995"/>
  </r>
  <r>
    <x v="0"/>
    <x v="0"/>
    <x v="1"/>
    <x v="2"/>
    <x v="14"/>
    <x v="1"/>
    <n v="351.29"/>
  </r>
  <r>
    <x v="1"/>
    <x v="1"/>
    <x v="1"/>
    <x v="2"/>
    <x v="14"/>
    <x v="1"/>
    <n v="9876630.9799999986"/>
  </r>
  <r>
    <x v="2"/>
    <x v="2"/>
    <x v="1"/>
    <x v="2"/>
    <x v="14"/>
    <x v="1"/>
    <m/>
  </r>
  <r>
    <x v="3"/>
    <x v="3"/>
    <x v="1"/>
    <x v="2"/>
    <x v="14"/>
    <x v="1"/>
    <n v="7802131.2100000009"/>
  </r>
  <r>
    <x v="4"/>
    <x v="4"/>
    <x v="1"/>
    <x v="2"/>
    <x v="14"/>
    <x v="1"/>
    <m/>
  </r>
  <r>
    <x v="5"/>
    <x v="5"/>
    <x v="1"/>
    <x v="2"/>
    <x v="14"/>
    <x v="1"/>
    <n v="0"/>
  </r>
  <r>
    <x v="6"/>
    <x v="6"/>
    <x v="1"/>
    <x v="2"/>
    <x v="14"/>
    <x v="1"/>
    <n v="0"/>
  </r>
  <r>
    <x v="7"/>
    <x v="7"/>
    <x v="1"/>
    <x v="2"/>
    <x v="14"/>
    <x v="1"/>
    <n v="195306.12"/>
  </r>
  <r>
    <x v="8"/>
    <x v="8"/>
    <x v="1"/>
    <x v="2"/>
    <x v="14"/>
    <x v="1"/>
    <n v="58024665.309999995"/>
  </r>
  <r>
    <x v="9"/>
    <x v="9"/>
    <x v="1"/>
    <x v="2"/>
    <x v="14"/>
    <x v="1"/>
    <m/>
  </r>
  <r>
    <x v="10"/>
    <x v="10"/>
    <x v="1"/>
    <x v="2"/>
    <x v="14"/>
    <x v="1"/>
    <n v="0"/>
  </r>
  <r>
    <x v="11"/>
    <x v="11"/>
    <x v="1"/>
    <x v="2"/>
    <x v="14"/>
    <x v="1"/>
    <n v="207285.71"/>
  </r>
  <r>
    <x v="12"/>
    <x v="12"/>
    <x v="1"/>
    <x v="2"/>
    <x v="14"/>
    <x v="1"/>
    <n v="549917.49"/>
  </r>
  <r>
    <x v="13"/>
    <x v="13"/>
    <x v="1"/>
    <x v="2"/>
    <x v="14"/>
    <x v="1"/>
    <n v="5847195.8799999999"/>
  </r>
  <r>
    <x v="14"/>
    <x v="14"/>
    <x v="1"/>
    <x v="2"/>
    <x v="14"/>
    <x v="1"/>
    <n v="30002085.350000001"/>
  </r>
  <r>
    <x v="15"/>
    <x v="15"/>
    <x v="1"/>
    <x v="2"/>
    <x v="14"/>
    <x v="1"/>
    <n v="50435.5"/>
  </r>
  <r>
    <x v="0"/>
    <x v="0"/>
    <x v="1"/>
    <x v="3"/>
    <x v="15"/>
    <x v="1"/>
    <n v="360.05"/>
  </r>
  <r>
    <x v="1"/>
    <x v="1"/>
    <x v="1"/>
    <x v="3"/>
    <x v="15"/>
    <x v="1"/>
    <n v="10400265.120000001"/>
  </r>
  <r>
    <x v="2"/>
    <x v="2"/>
    <x v="1"/>
    <x v="3"/>
    <x v="15"/>
    <x v="1"/>
    <m/>
  </r>
  <r>
    <x v="3"/>
    <x v="3"/>
    <x v="1"/>
    <x v="3"/>
    <x v="15"/>
    <x v="1"/>
    <n v="6604353.1700000009"/>
  </r>
  <r>
    <x v="4"/>
    <x v="4"/>
    <x v="1"/>
    <x v="3"/>
    <x v="15"/>
    <x v="1"/>
    <m/>
  </r>
  <r>
    <x v="5"/>
    <x v="5"/>
    <x v="1"/>
    <x v="3"/>
    <x v="15"/>
    <x v="1"/>
    <n v="0"/>
  </r>
  <r>
    <x v="6"/>
    <x v="6"/>
    <x v="1"/>
    <x v="3"/>
    <x v="15"/>
    <x v="1"/>
    <n v="0"/>
  </r>
  <r>
    <x v="7"/>
    <x v="7"/>
    <x v="1"/>
    <x v="3"/>
    <x v="15"/>
    <x v="1"/>
    <n v="195393.59"/>
  </r>
  <r>
    <x v="8"/>
    <x v="8"/>
    <x v="1"/>
    <x v="3"/>
    <x v="15"/>
    <x v="1"/>
    <n v="50602996.050000004"/>
  </r>
  <r>
    <x v="9"/>
    <x v="9"/>
    <x v="1"/>
    <x v="3"/>
    <x v="15"/>
    <x v="1"/>
    <m/>
  </r>
  <r>
    <x v="10"/>
    <x v="10"/>
    <x v="1"/>
    <x v="3"/>
    <x v="15"/>
    <x v="1"/>
    <n v="0"/>
  </r>
  <r>
    <x v="11"/>
    <x v="11"/>
    <x v="1"/>
    <x v="3"/>
    <x v="15"/>
    <x v="1"/>
    <n v="2133333.0100000002"/>
  </r>
  <r>
    <x v="12"/>
    <x v="12"/>
    <x v="1"/>
    <x v="3"/>
    <x v="15"/>
    <x v="1"/>
    <n v="502275.51"/>
  </r>
  <r>
    <x v="13"/>
    <x v="13"/>
    <x v="1"/>
    <x v="3"/>
    <x v="15"/>
    <x v="1"/>
    <n v="7555047.5"/>
  </r>
  <r>
    <x v="14"/>
    <x v="14"/>
    <x v="1"/>
    <x v="3"/>
    <x v="15"/>
    <x v="1"/>
    <n v="33469536.030000001"/>
  </r>
  <r>
    <x v="15"/>
    <x v="15"/>
    <x v="1"/>
    <x v="3"/>
    <x v="15"/>
    <x v="1"/>
    <n v="-19819.53"/>
  </r>
  <r>
    <x v="0"/>
    <x v="0"/>
    <x v="1"/>
    <x v="4"/>
    <x v="16"/>
    <x v="1"/>
    <n v="360.05"/>
  </r>
  <r>
    <x v="1"/>
    <x v="1"/>
    <x v="1"/>
    <x v="4"/>
    <x v="16"/>
    <x v="1"/>
    <n v="9170042.6099999994"/>
  </r>
  <r>
    <x v="2"/>
    <x v="2"/>
    <x v="1"/>
    <x v="4"/>
    <x v="16"/>
    <x v="1"/>
    <m/>
  </r>
  <r>
    <x v="3"/>
    <x v="3"/>
    <x v="1"/>
    <x v="4"/>
    <x v="16"/>
    <x v="1"/>
    <n v="9195592.129999999"/>
  </r>
  <r>
    <x v="4"/>
    <x v="4"/>
    <x v="1"/>
    <x v="4"/>
    <x v="16"/>
    <x v="1"/>
    <m/>
  </r>
  <r>
    <x v="5"/>
    <x v="5"/>
    <x v="1"/>
    <x v="4"/>
    <x v="16"/>
    <x v="1"/>
    <n v="0"/>
  </r>
  <r>
    <x v="6"/>
    <x v="6"/>
    <x v="1"/>
    <x v="4"/>
    <x v="16"/>
    <x v="1"/>
    <n v="0"/>
  </r>
  <r>
    <x v="7"/>
    <x v="7"/>
    <x v="1"/>
    <x v="4"/>
    <x v="16"/>
    <x v="1"/>
    <n v="0"/>
  </r>
  <r>
    <x v="8"/>
    <x v="8"/>
    <x v="1"/>
    <x v="4"/>
    <x v="16"/>
    <x v="1"/>
    <n v="49996288.149999999"/>
  </r>
  <r>
    <x v="9"/>
    <x v="9"/>
    <x v="1"/>
    <x v="4"/>
    <x v="16"/>
    <x v="1"/>
    <m/>
  </r>
  <r>
    <x v="10"/>
    <x v="10"/>
    <x v="1"/>
    <x v="4"/>
    <x v="16"/>
    <x v="1"/>
    <n v="0"/>
  </r>
  <r>
    <x v="11"/>
    <x v="11"/>
    <x v="1"/>
    <x v="4"/>
    <x v="16"/>
    <x v="1"/>
    <n v="3915949.3499999996"/>
  </r>
  <r>
    <x v="12"/>
    <x v="12"/>
    <x v="1"/>
    <x v="4"/>
    <x v="16"/>
    <x v="1"/>
    <n v="491184.41000000003"/>
  </r>
  <r>
    <x v="13"/>
    <x v="13"/>
    <x v="1"/>
    <x v="4"/>
    <x v="16"/>
    <x v="1"/>
    <n v="7073629.0099999998"/>
  </r>
  <r>
    <x v="14"/>
    <x v="14"/>
    <x v="1"/>
    <x v="4"/>
    <x v="16"/>
    <x v="1"/>
    <n v="25048501.239999998"/>
  </r>
  <r>
    <x v="15"/>
    <x v="15"/>
    <x v="1"/>
    <x v="4"/>
    <x v="16"/>
    <x v="1"/>
    <n v="4986.1099999999997"/>
  </r>
  <r>
    <x v="0"/>
    <x v="0"/>
    <x v="1"/>
    <x v="5"/>
    <x v="17"/>
    <x v="1"/>
    <n v="373.67"/>
  </r>
  <r>
    <x v="1"/>
    <x v="1"/>
    <x v="1"/>
    <x v="5"/>
    <x v="17"/>
    <x v="1"/>
    <n v="9746235.7199999988"/>
  </r>
  <r>
    <x v="2"/>
    <x v="2"/>
    <x v="1"/>
    <x v="5"/>
    <x v="17"/>
    <x v="1"/>
    <m/>
  </r>
  <r>
    <x v="3"/>
    <x v="3"/>
    <x v="1"/>
    <x v="5"/>
    <x v="17"/>
    <x v="1"/>
    <n v="10155442.629999999"/>
  </r>
  <r>
    <x v="4"/>
    <x v="4"/>
    <x v="1"/>
    <x v="5"/>
    <x v="17"/>
    <x v="1"/>
    <m/>
  </r>
  <r>
    <x v="5"/>
    <x v="5"/>
    <x v="1"/>
    <x v="5"/>
    <x v="17"/>
    <x v="1"/>
    <n v="0"/>
  </r>
  <r>
    <x v="6"/>
    <x v="6"/>
    <x v="1"/>
    <x v="5"/>
    <x v="17"/>
    <x v="1"/>
    <n v="0"/>
  </r>
  <r>
    <x v="7"/>
    <x v="7"/>
    <x v="1"/>
    <x v="5"/>
    <x v="17"/>
    <x v="1"/>
    <n v="0"/>
  </r>
  <r>
    <x v="8"/>
    <x v="8"/>
    <x v="1"/>
    <x v="5"/>
    <x v="17"/>
    <x v="1"/>
    <n v="47014892.159999996"/>
  </r>
  <r>
    <x v="9"/>
    <x v="9"/>
    <x v="1"/>
    <x v="5"/>
    <x v="17"/>
    <x v="1"/>
    <m/>
  </r>
  <r>
    <x v="10"/>
    <x v="10"/>
    <x v="1"/>
    <x v="5"/>
    <x v="17"/>
    <x v="1"/>
    <m/>
  </r>
  <r>
    <x v="11"/>
    <x v="11"/>
    <x v="1"/>
    <x v="5"/>
    <x v="17"/>
    <x v="1"/>
    <n v="4716576.1400000006"/>
  </r>
  <r>
    <x v="12"/>
    <x v="12"/>
    <x v="1"/>
    <x v="5"/>
    <x v="17"/>
    <x v="1"/>
    <n v="443534.54000000004"/>
  </r>
  <r>
    <x v="13"/>
    <x v="13"/>
    <x v="1"/>
    <x v="5"/>
    <x v="17"/>
    <x v="1"/>
    <n v="7334653.2299999995"/>
  </r>
  <r>
    <x v="14"/>
    <x v="14"/>
    <x v="1"/>
    <x v="5"/>
    <x v="17"/>
    <x v="1"/>
    <n v="21833924.990000002"/>
  </r>
  <r>
    <x v="15"/>
    <x v="15"/>
    <x v="1"/>
    <x v="5"/>
    <x v="17"/>
    <x v="1"/>
    <n v="149897.65000000002"/>
  </r>
  <r>
    <x v="0"/>
    <x v="0"/>
    <x v="1"/>
    <x v="6"/>
    <x v="18"/>
    <x v="1"/>
    <n v="378.19"/>
  </r>
  <r>
    <x v="1"/>
    <x v="1"/>
    <x v="1"/>
    <x v="6"/>
    <x v="18"/>
    <x v="1"/>
    <n v="9675523.0299999993"/>
  </r>
  <r>
    <x v="2"/>
    <x v="2"/>
    <x v="1"/>
    <x v="6"/>
    <x v="18"/>
    <x v="1"/>
    <m/>
  </r>
  <r>
    <x v="3"/>
    <x v="3"/>
    <x v="1"/>
    <x v="6"/>
    <x v="18"/>
    <x v="1"/>
    <n v="8063424.0499999998"/>
  </r>
  <r>
    <x v="4"/>
    <x v="4"/>
    <x v="1"/>
    <x v="6"/>
    <x v="18"/>
    <x v="1"/>
    <m/>
  </r>
  <r>
    <x v="5"/>
    <x v="5"/>
    <x v="1"/>
    <x v="6"/>
    <x v="18"/>
    <x v="1"/>
    <n v="0"/>
  </r>
  <r>
    <x v="6"/>
    <x v="6"/>
    <x v="1"/>
    <x v="6"/>
    <x v="18"/>
    <x v="1"/>
    <n v="0"/>
  </r>
  <r>
    <x v="7"/>
    <x v="7"/>
    <x v="1"/>
    <x v="6"/>
    <x v="18"/>
    <x v="1"/>
    <n v="0"/>
  </r>
  <r>
    <x v="8"/>
    <x v="8"/>
    <x v="1"/>
    <x v="6"/>
    <x v="18"/>
    <x v="1"/>
    <n v="50340476.359999999"/>
  </r>
  <r>
    <x v="9"/>
    <x v="9"/>
    <x v="1"/>
    <x v="6"/>
    <x v="18"/>
    <x v="1"/>
    <m/>
  </r>
  <r>
    <x v="10"/>
    <x v="10"/>
    <x v="1"/>
    <x v="6"/>
    <x v="18"/>
    <x v="1"/>
    <m/>
  </r>
  <r>
    <x v="11"/>
    <x v="11"/>
    <x v="1"/>
    <x v="6"/>
    <x v="18"/>
    <x v="1"/>
    <n v="4723281.9800000004"/>
  </r>
  <r>
    <x v="12"/>
    <x v="12"/>
    <x v="1"/>
    <x v="6"/>
    <x v="18"/>
    <x v="1"/>
    <n v="395973.76"/>
  </r>
  <r>
    <x v="13"/>
    <x v="13"/>
    <x v="1"/>
    <x v="6"/>
    <x v="18"/>
    <x v="1"/>
    <n v="8105485.4000000004"/>
  </r>
  <r>
    <x v="14"/>
    <x v="14"/>
    <x v="1"/>
    <x v="6"/>
    <x v="18"/>
    <x v="1"/>
    <n v="21095574.990000002"/>
  </r>
  <r>
    <x v="15"/>
    <x v="15"/>
    <x v="1"/>
    <x v="6"/>
    <x v="18"/>
    <x v="1"/>
    <n v="15611.05"/>
  </r>
  <r>
    <x v="0"/>
    <x v="0"/>
    <x v="1"/>
    <x v="7"/>
    <x v="19"/>
    <x v="1"/>
    <n v="396.5"/>
  </r>
  <r>
    <x v="1"/>
    <x v="1"/>
    <x v="1"/>
    <x v="7"/>
    <x v="19"/>
    <x v="1"/>
    <n v="9823497.4399999995"/>
  </r>
  <r>
    <x v="2"/>
    <x v="2"/>
    <x v="1"/>
    <x v="7"/>
    <x v="19"/>
    <x v="1"/>
    <m/>
  </r>
  <r>
    <x v="3"/>
    <x v="3"/>
    <x v="1"/>
    <x v="7"/>
    <x v="19"/>
    <x v="1"/>
    <n v="7897547.879999999"/>
  </r>
  <r>
    <x v="4"/>
    <x v="4"/>
    <x v="1"/>
    <x v="7"/>
    <x v="19"/>
    <x v="1"/>
    <m/>
  </r>
  <r>
    <x v="5"/>
    <x v="5"/>
    <x v="1"/>
    <x v="7"/>
    <x v="19"/>
    <x v="1"/>
    <n v="0"/>
  </r>
  <r>
    <x v="6"/>
    <x v="6"/>
    <x v="1"/>
    <x v="7"/>
    <x v="19"/>
    <x v="1"/>
    <n v="0"/>
  </r>
  <r>
    <x v="7"/>
    <x v="7"/>
    <x v="1"/>
    <x v="7"/>
    <x v="19"/>
    <x v="1"/>
    <n v="0"/>
  </r>
  <r>
    <x v="8"/>
    <x v="8"/>
    <x v="1"/>
    <x v="7"/>
    <x v="19"/>
    <x v="1"/>
    <n v="46619625.079999998"/>
  </r>
  <r>
    <x v="9"/>
    <x v="9"/>
    <x v="1"/>
    <x v="7"/>
    <x v="19"/>
    <x v="1"/>
    <m/>
  </r>
  <r>
    <x v="10"/>
    <x v="10"/>
    <x v="1"/>
    <x v="7"/>
    <x v="19"/>
    <x v="1"/>
    <m/>
  </r>
  <r>
    <x v="11"/>
    <x v="11"/>
    <x v="1"/>
    <x v="7"/>
    <x v="19"/>
    <x v="1"/>
    <n v="4682820.8499999996"/>
  </r>
  <r>
    <x v="12"/>
    <x v="12"/>
    <x v="1"/>
    <x v="7"/>
    <x v="19"/>
    <x v="1"/>
    <n v="915128.57000000007"/>
  </r>
  <r>
    <x v="13"/>
    <x v="13"/>
    <x v="1"/>
    <x v="7"/>
    <x v="19"/>
    <x v="1"/>
    <n v="9165162.8300000001"/>
  </r>
  <r>
    <x v="14"/>
    <x v="14"/>
    <x v="1"/>
    <x v="7"/>
    <x v="19"/>
    <x v="1"/>
    <n v="23637235"/>
  </r>
  <r>
    <x v="15"/>
    <x v="15"/>
    <x v="1"/>
    <x v="7"/>
    <x v="19"/>
    <x v="1"/>
    <n v="46552.549999999996"/>
  </r>
  <r>
    <x v="0"/>
    <x v="0"/>
    <x v="1"/>
    <x v="8"/>
    <x v="20"/>
    <x v="1"/>
    <n v="396.5"/>
  </r>
  <r>
    <x v="1"/>
    <x v="1"/>
    <x v="1"/>
    <x v="8"/>
    <x v="20"/>
    <x v="1"/>
    <n v="6819596.7400000002"/>
  </r>
  <r>
    <x v="2"/>
    <x v="2"/>
    <x v="1"/>
    <x v="8"/>
    <x v="20"/>
    <x v="1"/>
    <m/>
  </r>
  <r>
    <x v="3"/>
    <x v="3"/>
    <x v="1"/>
    <x v="8"/>
    <x v="20"/>
    <x v="1"/>
    <n v="6831017.75"/>
  </r>
  <r>
    <x v="4"/>
    <x v="4"/>
    <x v="1"/>
    <x v="8"/>
    <x v="20"/>
    <x v="1"/>
    <m/>
  </r>
  <r>
    <x v="5"/>
    <x v="5"/>
    <x v="1"/>
    <x v="8"/>
    <x v="20"/>
    <x v="1"/>
    <n v="0"/>
  </r>
  <r>
    <x v="6"/>
    <x v="6"/>
    <x v="1"/>
    <x v="8"/>
    <x v="20"/>
    <x v="1"/>
    <n v="0"/>
  </r>
  <r>
    <x v="7"/>
    <x v="7"/>
    <x v="1"/>
    <x v="8"/>
    <x v="20"/>
    <x v="1"/>
    <n v="0"/>
  </r>
  <r>
    <x v="8"/>
    <x v="8"/>
    <x v="1"/>
    <x v="8"/>
    <x v="20"/>
    <x v="1"/>
    <n v="53624937.840000004"/>
  </r>
  <r>
    <x v="9"/>
    <x v="9"/>
    <x v="1"/>
    <x v="8"/>
    <x v="20"/>
    <x v="1"/>
    <m/>
  </r>
  <r>
    <x v="10"/>
    <x v="10"/>
    <x v="1"/>
    <x v="8"/>
    <x v="20"/>
    <x v="1"/>
    <n v="61097.11"/>
  </r>
  <r>
    <x v="11"/>
    <x v="11"/>
    <x v="1"/>
    <x v="8"/>
    <x v="20"/>
    <x v="1"/>
    <n v="4674437.54"/>
  </r>
  <r>
    <x v="12"/>
    <x v="12"/>
    <x v="1"/>
    <x v="8"/>
    <x v="20"/>
    <x v="1"/>
    <n v="1271960.58"/>
  </r>
  <r>
    <x v="13"/>
    <x v="13"/>
    <x v="1"/>
    <x v="8"/>
    <x v="20"/>
    <x v="1"/>
    <n v="8982310.1500000004"/>
  </r>
  <r>
    <x v="14"/>
    <x v="14"/>
    <x v="1"/>
    <x v="8"/>
    <x v="20"/>
    <x v="1"/>
    <n v="21648751.329999998"/>
  </r>
  <r>
    <x v="15"/>
    <x v="15"/>
    <x v="1"/>
    <x v="8"/>
    <x v="20"/>
    <x v="1"/>
    <n v="25403.06"/>
  </r>
  <r>
    <x v="0"/>
    <x v="0"/>
    <x v="1"/>
    <x v="9"/>
    <x v="21"/>
    <x v="1"/>
    <n v="405.25"/>
  </r>
  <r>
    <x v="1"/>
    <x v="1"/>
    <x v="1"/>
    <x v="9"/>
    <x v="21"/>
    <x v="1"/>
    <n v="7095364.5600000005"/>
  </r>
  <r>
    <x v="2"/>
    <x v="2"/>
    <x v="1"/>
    <x v="9"/>
    <x v="21"/>
    <x v="1"/>
    <m/>
  </r>
  <r>
    <x v="3"/>
    <x v="3"/>
    <x v="1"/>
    <x v="9"/>
    <x v="21"/>
    <x v="1"/>
    <n v="7609920.8499999996"/>
  </r>
  <r>
    <x v="4"/>
    <x v="4"/>
    <x v="1"/>
    <x v="9"/>
    <x v="21"/>
    <x v="1"/>
    <m/>
  </r>
  <r>
    <x v="5"/>
    <x v="5"/>
    <x v="1"/>
    <x v="9"/>
    <x v="21"/>
    <x v="1"/>
    <n v="0"/>
  </r>
  <r>
    <x v="6"/>
    <x v="6"/>
    <x v="1"/>
    <x v="9"/>
    <x v="21"/>
    <x v="1"/>
    <n v="0"/>
  </r>
  <r>
    <x v="7"/>
    <x v="7"/>
    <x v="1"/>
    <x v="9"/>
    <x v="21"/>
    <x v="1"/>
    <n v="0"/>
  </r>
  <r>
    <x v="8"/>
    <x v="8"/>
    <x v="1"/>
    <x v="9"/>
    <x v="21"/>
    <x v="1"/>
    <n v="47557726.979999997"/>
  </r>
  <r>
    <x v="9"/>
    <x v="9"/>
    <x v="1"/>
    <x v="9"/>
    <x v="21"/>
    <x v="1"/>
    <m/>
  </r>
  <r>
    <x v="10"/>
    <x v="10"/>
    <x v="1"/>
    <x v="9"/>
    <x v="21"/>
    <x v="1"/>
    <n v="61218.3"/>
  </r>
  <r>
    <x v="11"/>
    <x v="11"/>
    <x v="1"/>
    <x v="9"/>
    <x v="21"/>
    <x v="1"/>
    <n v="2671870.8600000003"/>
  </r>
  <r>
    <x v="12"/>
    <x v="12"/>
    <x v="1"/>
    <x v="9"/>
    <x v="21"/>
    <x v="1"/>
    <n v="1225995.48"/>
  </r>
  <r>
    <x v="13"/>
    <x v="13"/>
    <x v="1"/>
    <x v="9"/>
    <x v="21"/>
    <x v="1"/>
    <n v="7642181.0099999998"/>
  </r>
  <r>
    <x v="14"/>
    <x v="14"/>
    <x v="1"/>
    <x v="9"/>
    <x v="21"/>
    <x v="1"/>
    <n v="26989013.240000002"/>
  </r>
  <r>
    <x v="15"/>
    <x v="15"/>
    <x v="1"/>
    <x v="9"/>
    <x v="21"/>
    <x v="1"/>
    <n v="5761.9000000000005"/>
  </r>
  <r>
    <x v="0"/>
    <x v="0"/>
    <x v="1"/>
    <x v="10"/>
    <x v="22"/>
    <x v="1"/>
    <n v="405.25"/>
  </r>
  <r>
    <x v="1"/>
    <x v="1"/>
    <x v="1"/>
    <x v="10"/>
    <x v="22"/>
    <x v="1"/>
    <n v="8332643.2000000002"/>
  </r>
  <r>
    <x v="2"/>
    <x v="2"/>
    <x v="1"/>
    <x v="10"/>
    <x v="22"/>
    <x v="1"/>
    <m/>
  </r>
  <r>
    <x v="3"/>
    <x v="3"/>
    <x v="1"/>
    <x v="10"/>
    <x v="22"/>
    <x v="1"/>
    <n v="7367992.5499999989"/>
  </r>
  <r>
    <x v="4"/>
    <x v="4"/>
    <x v="1"/>
    <x v="10"/>
    <x v="22"/>
    <x v="1"/>
    <m/>
  </r>
  <r>
    <x v="5"/>
    <x v="5"/>
    <x v="1"/>
    <x v="10"/>
    <x v="22"/>
    <x v="1"/>
    <n v="0"/>
  </r>
  <r>
    <x v="6"/>
    <x v="6"/>
    <x v="1"/>
    <x v="10"/>
    <x v="22"/>
    <x v="1"/>
    <n v="583677"/>
  </r>
  <r>
    <x v="7"/>
    <x v="7"/>
    <x v="1"/>
    <x v="10"/>
    <x v="22"/>
    <x v="1"/>
    <n v="0"/>
  </r>
  <r>
    <x v="8"/>
    <x v="8"/>
    <x v="1"/>
    <x v="10"/>
    <x v="22"/>
    <x v="1"/>
    <n v="44195278.219999999"/>
  </r>
  <r>
    <x v="9"/>
    <x v="9"/>
    <x v="1"/>
    <x v="10"/>
    <x v="22"/>
    <x v="1"/>
    <m/>
  </r>
  <r>
    <x v="10"/>
    <x v="10"/>
    <x v="1"/>
    <x v="10"/>
    <x v="22"/>
    <x v="1"/>
    <n v="163636.48000000001"/>
  </r>
  <r>
    <x v="11"/>
    <x v="11"/>
    <x v="1"/>
    <x v="10"/>
    <x v="22"/>
    <x v="1"/>
    <n v="982173.43"/>
  </r>
  <r>
    <x v="12"/>
    <x v="12"/>
    <x v="1"/>
    <x v="10"/>
    <x v="22"/>
    <x v="1"/>
    <n v="1239202.21"/>
  </r>
  <r>
    <x v="13"/>
    <x v="13"/>
    <x v="1"/>
    <x v="10"/>
    <x v="22"/>
    <x v="1"/>
    <n v="7776580.0299999993"/>
  </r>
  <r>
    <x v="14"/>
    <x v="14"/>
    <x v="1"/>
    <x v="10"/>
    <x v="22"/>
    <x v="1"/>
    <n v="30229416.639999997"/>
  </r>
  <r>
    <x v="15"/>
    <x v="15"/>
    <x v="1"/>
    <x v="10"/>
    <x v="22"/>
    <x v="1"/>
    <n v="54512.4"/>
  </r>
  <r>
    <x v="0"/>
    <x v="0"/>
    <x v="1"/>
    <x v="11"/>
    <x v="23"/>
    <x v="1"/>
    <n v="405.25"/>
  </r>
  <r>
    <x v="1"/>
    <x v="1"/>
    <x v="1"/>
    <x v="11"/>
    <x v="23"/>
    <x v="1"/>
    <n v="10691436.959999999"/>
  </r>
  <r>
    <x v="2"/>
    <x v="2"/>
    <x v="1"/>
    <x v="11"/>
    <x v="23"/>
    <x v="1"/>
    <m/>
  </r>
  <r>
    <x v="3"/>
    <x v="3"/>
    <x v="1"/>
    <x v="11"/>
    <x v="23"/>
    <x v="1"/>
    <n v="6424931.830000001"/>
  </r>
  <r>
    <x v="4"/>
    <x v="4"/>
    <x v="1"/>
    <x v="11"/>
    <x v="23"/>
    <x v="1"/>
    <m/>
  </r>
  <r>
    <x v="5"/>
    <x v="5"/>
    <x v="1"/>
    <x v="11"/>
    <x v="23"/>
    <x v="1"/>
    <n v="0"/>
  </r>
  <r>
    <x v="6"/>
    <x v="6"/>
    <x v="1"/>
    <x v="11"/>
    <x v="23"/>
    <x v="1"/>
    <n v="584932.54"/>
  </r>
  <r>
    <x v="7"/>
    <x v="7"/>
    <x v="1"/>
    <x v="11"/>
    <x v="23"/>
    <x v="1"/>
    <n v="0"/>
  </r>
  <r>
    <x v="8"/>
    <x v="8"/>
    <x v="1"/>
    <x v="11"/>
    <x v="23"/>
    <x v="1"/>
    <n v="47670089.619999997"/>
  </r>
  <r>
    <x v="9"/>
    <x v="9"/>
    <x v="1"/>
    <x v="11"/>
    <x v="23"/>
    <x v="1"/>
    <m/>
  </r>
  <r>
    <x v="10"/>
    <x v="10"/>
    <x v="1"/>
    <x v="11"/>
    <x v="23"/>
    <x v="1"/>
    <m/>
  </r>
  <r>
    <x v="11"/>
    <x v="11"/>
    <x v="1"/>
    <x v="11"/>
    <x v="23"/>
    <x v="1"/>
    <n v="950272.36999999988"/>
  </r>
  <r>
    <x v="12"/>
    <x v="12"/>
    <x v="1"/>
    <x v="11"/>
    <x v="23"/>
    <x v="1"/>
    <n v="1363813.82"/>
  </r>
  <r>
    <x v="13"/>
    <x v="13"/>
    <x v="1"/>
    <x v="11"/>
    <x v="23"/>
    <x v="1"/>
    <n v="9019182.3399999999"/>
  </r>
  <r>
    <x v="14"/>
    <x v="14"/>
    <x v="1"/>
    <x v="11"/>
    <x v="23"/>
    <x v="1"/>
    <n v="24268653.520000003"/>
  </r>
  <r>
    <x v="15"/>
    <x v="15"/>
    <x v="1"/>
    <x v="11"/>
    <x v="23"/>
    <x v="1"/>
    <n v="98196.31"/>
  </r>
  <r>
    <x v="0"/>
    <x v="0"/>
    <x v="2"/>
    <x v="0"/>
    <x v="24"/>
    <x v="1"/>
    <n v="396.44"/>
  </r>
  <r>
    <x v="1"/>
    <x v="1"/>
    <x v="2"/>
    <x v="0"/>
    <x v="24"/>
    <x v="1"/>
    <n v="6801917.7600000007"/>
  </r>
  <r>
    <x v="2"/>
    <x v="2"/>
    <x v="2"/>
    <x v="0"/>
    <x v="24"/>
    <x v="1"/>
    <m/>
  </r>
  <r>
    <x v="3"/>
    <x v="3"/>
    <x v="2"/>
    <x v="0"/>
    <x v="24"/>
    <x v="1"/>
    <n v="7744133.71"/>
  </r>
  <r>
    <x v="4"/>
    <x v="4"/>
    <x v="2"/>
    <x v="0"/>
    <x v="24"/>
    <x v="1"/>
    <m/>
  </r>
  <r>
    <x v="5"/>
    <x v="5"/>
    <x v="2"/>
    <x v="0"/>
    <x v="24"/>
    <x v="1"/>
    <n v="0"/>
  </r>
  <r>
    <x v="6"/>
    <x v="6"/>
    <x v="2"/>
    <x v="0"/>
    <x v="24"/>
    <x v="1"/>
    <n v="846343.92999999993"/>
  </r>
  <r>
    <x v="7"/>
    <x v="7"/>
    <x v="2"/>
    <x v="0"/>
    <x v="24"/>
    <x v="1"/>
    <n v="0"/>
  </r>
  <r>
    <x v="8"/>
    <x v="8"/>
    <x v="2"/>
    <x v="0"/>
    <x v="24"/>
    <x v="1"/>
    <n v="46092613.5"/>
  </r>
  <r>
    <x v="9"/>
    <x v="9"/>
    <x v="2"/>
    <x v="0"/>
    <x v="24"/>
    <x v="1"/>
    <m/>
  </r>
  <r>
    <x v="10"/>
    <x v="10"/>
    <x v="2"/>
    <x v="0"/>
    <x v="24"/>
    <x v="1"/>
    <m/>
  </r>
  <r>
    <x v="11"/>
    <x v="11"/>
    <x v="2"/>
    <x v="0"/>
    <x v="24"/>
    <x v="1"/>
    <n v="872990.54"/>
  </r>
  <r>
    <x v="12"/>
    <x v="12"/>
    <x v="2"/>
    <x v="0"/>
    <x v="24"/>
    <x v="1"/>
    <n v="1094663.6500000001"/>
  </r>
  <r>
    <x v="13"/>
    <x v="13"/>
    <x v="2"/>
    <x v="0"/>
    <x v="24"/>
    <x v="1"/>
    <n v="7778922.4699999988"/>
  </r>
  <r>
    <x v="14"/>
    <x v="14"/>
    <x v="2"/>
    <x v="0"/>
    <x v="24"/>
    <x v="1"/>
    <n v="29118467.329999998"/>
  </r>
  <r>
    <x v="15"/>
    <x v="15"/>
    <x v="2"/>
    <x v="0"/>
    <x v="24"/>
    <x v="1"/>
    <n v="71540.710000000006"/>
  </r>
  <r>
    <x v="0"/>
    <x v="0"/>
    <x v="2"/>
    <x v="1"/>
    <x v="25"/>
    <x v="1"/>
    <n v="396.44"/>
  </r>
  <r>
    <x v="1"/>
    <x v="1"/>
    <x v="2"/>
    <x v="1"/>
    <x v="25"/>
    <x v="1"/>
    <n v="5773084.7000000011"/>
  </r>
  <r>
    <x v="2"/>
    <x v="2"/>
    <x v="2"/>
    <x v="1"/>
    <x v="25"/>
    <x v="1"/>
    <m/>
  </r>
  <r>
    <x v="3"/>
    <x v="3"/>
    <x v="2"/>
    <x v="1"/>
    <x v="25"/>
    <x v="1"/>
    <n v="7329924.3499999996"/>
  </r>
  <r>
    <x v="4"/>
    <x v="4"/>
    <x v="2"/>
    <x v="1"/>
    <x v="25"/>
    <x v="1"/>
    <m/>
  </r>
  <r>
    <x v="5"/>
    <x v="5"/>
    <x v="2"/>
    <x v="1"/>
    <x v="25"/>
    <x v="1"/>
    <n v="0"/>
  </r>
  <r>
    <x v="6"/>
    <x v="6"/>
    <x v="2"/>
    <x v="1"/>
    <x v="25"/>
    <x v="1"/>
    <n v="1665737.4100000001"/>
  </r>
  <r>
    <x v="7"/>
    <x v="7"/>
    <x v="2"/>
    <x v="1"/>
    <x v="25"/>
    <x v="1"/>
    <n v="0"/>
  </r>
  <r>
    <x v="8"/>
    <x v="8"/>
    <x v="2"/>
    <x v="1"/>
    <x v="25"/>
    <x v="1"/>
    <n v="50317260.049999997"/>
  </r>
  <r>
    <x v="9"/>
    <x v="9"/>
    <x v="2"/>
    <x v="1"/>
    <x v="25"/>
    <x v="1"/>
    <m/>
  </r>
  <r>
    <x v="10"/>
    <x v="10"/>
    <x v="2"/>
    <x v="1"/>
    <x v="25"/>
    <x v="1"/>
    <m/>
  </r>
  <r>
    <x v="11"/>
    <x v="11"/>
    <x v="2"/>
    <x v="1"/>
    <x v="25"/>
    <x v="1"/>
    <n v="2253237.4699999997"/>
  </r>
  <r>
    <x v="12"/>
    <x v="12"/>
    <x v="2"/>
    <x v="1"/>
    <x v="25"/>
    <x v="1"/>
    <n v="665499.18000000005"/>
  </r>
  <r>
    <x v="13"/>
    <x v="13"/>
    <x v="2"/>
    <x v="1"/>
    <x v="25"/>
    <x v="1"/>
    <n v="7811034.4299999997"/>
  </r>
  <r>
    <x v="14"/>
    <x v="14"/>
    <x v="2"/>
    <x v="1"/>
    <x v="25"/>
    <x v="1"/>
    <n v="26341474.819999997"/>
  </r>
  <r>
    <x v="15"/>
    <x v="15"/>
    <x v="2"/>
    <x v="1"/>
    <x v="25"/>
    <x v="1"/>
    <n v="79646.47"/>
  </r>
  <r>
    <x v="0"/>
    <x v="0"/>
    <x v="2"/>
    <x v="2"/>
    <x v="26"/>
    <x v="1"/>
    <n v="396.44"/>
  </r>
  <r>
    <x v="1"/>
    <x v="1"/>
    <x v="2"/>
    <x v="2"/>
    <x v="26"/>
    <x v="1"/>
    <n v="6479732.6999999993"/>
  </r>
  <r>
    <x v="2"/>
    <x v="2"/>
    <x v="2"/>
    <x v="2"/>
    <x v="26"/>
    <x v="1"/>
    <m/>
  </r>
  <r>
    <x v="3"/>
    <x v="3"/>
    <x v="2"/>
    <x v="2"/>
    <x v="26"/>
    <x v="1"/>
    <n v="7977845.0300000003"/>
  </r>
  <r>
    <x v="4"/>
    <x v="4"/>
    <x v="2"/>
    <x v="2"/>
    <x v="26"/>
    <x v="1"/>
    <m/>
  </r>
  <r>
    <x v="5"/>
    <x v="5"/>
    <x v="2"/>
    <x v="2"/>
    <x v="26"/>
    <x v="1"/>
    <n v="0"/>
  </r>
  <r>
    <x v="6"/>
    <x v="6"/>
    <x v="2"/>
    <x v="2"/>
    <x v="26"/>
    <x v="1"/>
    <n v="2596194.63"/>
  </r>
  <r>
    <x v="7"/>
    <x v="7"/>
    <x v="2"/>
    <x v="2"/>
    <x v="26"/>
    <x v="1"/>
    <n v="0"/>
  </r>
  <r>
    <x v="8"/>
    <x v="8"/>
    <x v="2"/>
    <x v="2"/>
    <x v="26"/>
    <x v="1"/>
    <n v="49643906.119999997"/>
  </r>
  <r>
    <x v="9"/>
    <x v="9"/>
    <x v="2"/>
    <x v="2"/>
    <x v="26"/>
    <x v="1"/>
    <m/>
  </r>
  <r>
    <x v="10"/>
    <x v="10"/>
    <x v="2"/>
    <x v="2"/>
    <x v="26"/>
    <x v="1"/>
    <m/>
  </r>
  <r>
    <x v="11"/>
    <x v="11"/>
    <x v="2"/>
    <x v="2"/>
    <x v="26"/>
    <x v="1"/>
    <n v="2596132.37"/>
  </r>
  <r>
    <x v="12"/>
    <x v="12"/>
    <x v="2"/>
    <x v="2"/>
    <x v="26"/>
    <x v="1"/>
    <n v="547781.34"/>
  </r>
  <r>
    <x v="13"/>
    <x v="13"/>
    <x v="2"/>
    <x v="2"/>
    <x v="26"/>
    <x v="1"/>
    <n v="6950739.96"/>
  </r>
  <r>
    <x v="14"/>
    <x v="14"/>
    <x v="2"/>
    <x v="2"/>
    <x v="26"/>
    <x v="1"/>
    <n v="26807813.009999998"/>
  </r>
  <r>
    <x v="15"/>
    <x v="15"/>
    <x v="2"/>
    <x v="2"/>
    <x v="26"/>
    <x v="1"/>
    <n v="-24125.420000000002"/>
  </r>
  <r>
    <x v="0"/>
    <x v="0"/>
    <x v="2"/>
    <x v="3"/>
    <x v="27"/>
    <x v="1"/>
    <n v="404.69"/>
  </r>
  <r>
    <x v="1"/>
    <x v="1"/>
    <x v="2"/>
    <x v="3"/>
    <x v="27"/>
    <x v="1"/>
    <n v="6984862.3100000005"/>
  </r>
  <r>
    <x v="2"/>
    <x v="2"/>
    <x v="2"/>
    <x v="3"/>
    <x v="27"/>
    <x v="1"/>
    <m/>
  </r>
  <r>
    <x v="3"/>
    <x v="3"/>
    <x v="2"/>
    <x v="3"/>
    <x v="27"/>
    <x v="1"/>
    <n v="10312098.93"/>
  </r>
  <r>
    <x v="4"/>
    <x v="4"/>
    <x v="2"/>
    <x v="3"/>
    <x v="27"/>
    <x v="1"/>
    <m/>
  </r>
  <r>
    <x v="5"/>
    <x v="5"/>
    <x v="2"/>
    <x v="3"/>
    <x v="27"/>
    <x v="1"/>
    <n v="0"/>
  </r>
  <r>
    <x v="6"/>
    <x v="6"/>
    <x v="2"/>
    <x v="3"/>
    <x v="27"/>
    <x v="1"/>
    <n v="0"/>
  </r>
  <r>
    <x v="7"/>
    <x v="7"/>
    <x v="2"/>
    <x v="3"/>
    <x v="27"/>
    <x v="1"/>
    <n v="0"/>
  </r>
  <r>
    <x v="8"/>
    <x v="8"/>
    <x v="2"/>
    <x v="3"/>
    <x v="27"/>
    <x v="1"/>
    <n v="49634041.980000004"/>
  </r>
  <r>
    <x v="9"/>
    <x v="9"/>
    <x v="2"/>
    <x v="3"/>
    <x v="27"/>
    <x v="1"/>
    <m/>
  </r>
  <r>
    <x v="10"/>
    <x v="10"/>
    <x v="2"/>
    <x v="3"/>
    <x v="27"/>
    <x v="1"/>
    <m/>
  </r>
  <r>
    <x v="11"/>
    <x v="11"/>
    <x v="2"/>
    <x v="3"/>
    <x v="27"/>
    <x v="1"/>
    <n v="2598492.41"/>
  </r>
  <r>
    <x v="12"/>
    <x v="12"/>
    <x v="2"/>
    <x v="3"/>
    <x v="27"/>
    <x v="1"/>
    <n v="481872.01"/>
  </r>
  <r>
    <x v="13"/>
    <x v="13"/>
    <x v="2"/>
    <x v="3"/>
    <x v="27"/>
    <x v="1"/>
    <n v="7824469.4199999999"/>
  </r>
  <r>
    <x v="14"/>
    <x v="14"/>
    <x v="2"/>
    <x v="3"/>
    <x v="27"/>
    <x v="1"/>
    <n v="25629115.59"/>
  </r>
  <r>
    <x v="15"/>
    <x v="15"/>
    <x v="2"/>
    <x v="3"/>
    <x v="27"/>
    <x v="1"/>
    <n v="20255.43"/>
  </r>
  <r>
    <x v="0"/>
    <x v="0"/>
    <x v="2"/>
    <x v="4"/>
    <x v="28"/>
    <x v="1"/>
    <n v="404.69"/>
  </r>
  <r>
    <x v="1"/>
    <x v="1"/>
    <x v="2"/>
    <x v="4"/>
    <x v="28"/>
    <x v="1"/>
    <n v="5115858.2100000009"/>
  </r>
  <r>
    <x v="2"/>
    <x v="2"/>
    <x v="2"/>
    <x v="4"/>
    <x v="28"/>
    <x v="1"/>
    <m/>
  </r>
  <r>
    <x v="3"/>
    <x v="3"/>
    <x v="2"/>
    <x v="4"/>
    <x v="28"/>
    <x v="1"/>
    <n v="8491302.0999999996"/>
  </r>
  <r>
    <x v="4"/>
    <x v="4"/>
    <x v="2"/>
    <x v="4"/>
    <x v="28"/>
    <x v="1"/>
    <m/>
  </r>
  <r>
    <x v="5"/>
    <x v="5"/>
    <x v="2"/>
    <x v="4"/>
    <x v="28"/>
    <x v="1"/>
    <n v="0"/>
  </r>
  <r>
    <x v="6"/>
    <x v="6"/>
    <x v="2"/>
    <x v="4"/>
    <x v="28"/>
    <x v="1"/>
    <n v="0"/>
  </r>
  <r>
    <x v="7"/>
    <x v="7"/>
    <x v="2"/>
    <x v="4"/>
    <x v="28"/>
    <x v="1"/>
    <n v="0"/>
  </r>
  <r>
    <x v="8"/>
    <x v="8"/>
    <x v="2"/>
    <x v="4"/>
    <x v="28"/>
    <x v="1"/>
    <n v="50411329.939999998"/>
  </r>
  <r>
    <x v="9"/>
    <x v="9"/>
    <x v="2"/>
    <x v="4"/>
    <x v="28"/>
    <x v="1"/>
    <m/>
  </r>
  <r>
    <x v="10"/>
    <x v="10"/>
    <x v="2"/>
    <x v="4"/>
    <x v="28"/>
    <x v="1"/>
    <m/>
  </r>
  <r>
    <x v="11"/>
    <x v="11"/>
    <x v="2"/>
    <x v="4"/>
    <x v="28"/>
    <x v="1"/>
    <n v="2537412"/>
  </r>
  <r>
    <x v="12"/>
    <x v="12"/>
    <x v="2"/>
    <x v="4"/>
    <x v="28"/>
    <x v="1"/>
    <n v="415872.89"/>
  </r>
  <r>
    <x v="13"/>
    <x v="13"/>
    <x v="2"/>
    <x v="4"/>
    <x v="28"/>
    <x v="1"/>
    <n v="7184399.7999999998"/>
  </r>
  <r>
    <x v="14"/>
    <x v="14"/>
    <x v="2"/>
    <x v="4"/>
    <x v="28"/>
    <x v="1"/>
    <n v="27411222.379999999"/>
  </r>
  <r>
    <x v="15"/>
    <x v="15"/>
    <x v="2"/>
    <x v="4"/>
    <x v="28"/>
    <x v="1"/>
    <n v="18709"/>
  </r>
  <r>
    <x v="0"/>
    <x v="0"/>
    <x v="2"/>
    <x v="5"/>
    <x v="29"/>
    <x v="1"/>
    <n v="404.69"/>
  </r>
  <r>
    <x v="1"/>
    <x v="1"/>
    <x v="2"/>
    <x v="5"/>
    <x v="29"/>
    <x v="1"/>
    <n v="5289563.8899999997"/>
  </r>
  <r>
    <x v="2"/>
    <x v="2"/>
    <x v="2"/>
    <x v="5"/>
    <x v="29"/>
    <x v="1"/>
    <m/>
  </r>
  <r>
    <x v="3"/>
    <x v="3"/>
    <x v="2"/>
    <x v="5"/>
    <x v="29"/>
    <x v="1"/>
    <n v="9195070.9100000001"/>
  </r>
  <r>
    <x v="4"/>
    <x v="4"/>
    <x v="2"/>
    <x v="5"/>
    <x v="29"/>
    <x v="1"/>
    <n v="0"/>
  </r>
  <r>
    <x v="5"/>
    <x v="5"/>
    <x v="2"/>
    <x v="5"/>
    <x v="29"/>
    <x v="1"/>
    <n v="0"/>
  </r>
  <r>
    <x v="6"/>
    <x v="6"/>
    <x v="2"/>
    <x v="5"/>
    <x v="29"/>
    <x v="1"/>
    <n v="0"/>
  </r>
  <r>
    <x v="7"/>
    <x v="7"/>
    <x v="2"/>
    <x v="5"/>
    <x v="29"/>
    <x v="1"/>
    <n v="0"/>
  </r>
  <r>
    <x v="8"/>
    <x v="8"/>
    <x v="2"/>
    <x v="5"/>
    <x v="29"/>
    <x v="1"/>
    <n v="43641574.259999998"/>
  </r>
  <r>
    <x v="9"/>
    <x v="9"/>
    <x v="2"/>
    <x v="5"/>
    <x v="29"/>
    <x v="1"/>
    <m/>
  </r>
  <r>
    <x v="10"/>
    <x v="10"/>
    <x v="2"/>
    <x v="5"/>
    <x v="29"/>
    <x v="1"/>
    <m/>
  </r>
  <r>
    <x v="11"/>
    <x v="11"/>
    <x v="2"/>
    <x v="5"/>
    <x v="29"/>
    <x v="1"/>
    <n v="2540136.5"/>
  </r>
  <r>
    <x v="12"/>
    <x v="12"/>
    <x v="2"/>
    <x v="5"/>
    <x v="29"/>
    <x v="1"/>
    <n v="1280982.71"/>
  </r>
  <r>
    <x v="13"/>
    <x v="13"/>
    <x v="2"/>
    <x v="5"/>
    <x v="29"/>
    <x v="1"/>
    <n v="6099930.5"/>
  </r>
  <r>
    <x v="14"/>
    <x v="14"/>
    <x v="2"/>
    <x v="5"/>
    <x v="29"/>
    <x v="1"/>
    <n v="28988517.759999998"/>
  </r>
  <r>
    <x v="15"/>
    <x v="15"/>
    <x v="2"/>
    <x v="5"/>
    <x v="29"/>
    <x v="1"/>
    <n v="-12703.67"/>
  </r>
  <r>
    <x v="0"/>
    <x v="0"/>
    <x v="2"/>
    <x v="6"/>
    <x v="30"/>
    <x v="1"/>
    <n v="415.51"/>
  </r>
  <r>
    <x v="1"/>
    <x v="1"/>
    <x v="2"/>
    <x v="6"/>
    <x v="30"/>
    <x v="1"/>
    <n v="6236180.2000000002"/>
  </r>
  <r>
    <x v="2"/>
    <x v="2"/>
    <x v="2"/>
    <x v="6"/>
    <x v="30"/>
    <x v="1"/>
    <m/>
  </r>
  <r>
    <x v="3"/>
    <x v="3"/>
    <x v="2"/>
    <x v="6"/>
    <x v="30"/>
    <x v="1"/>
    <n v="9439627.9600000009"/>
  </r>
  <r>
    <x v="4"/>
    <x v="4"/>
    <x v="2"/>
    <x v="6"/>
    <x v="30"/>
    <x v="1"/>
    <n v="0"/>
  </r>
  <r>
    <x v="5"/>
    <x v="5"/>
    <x v="2"/>
    <x v="6"/>
    <x v="30"/>
    <x v="1"/>
    <n v="0"/>
  </r>
  <r>
    <x v="6"/>
    <x v="6"/>
    <x v="2"/>
    <x v="6"/>
    <x v="30"/>
    <x v="1"/>
    <n v="0"/>
  </r>
  <r>
    <x v="7"/>
    <x v="7"/>
    <x v="2"/>
    <x v="6"/>
    <x v="30"/>
    <x v="1"/>
    <n v="0"/>
  </r>
  <r>
    <x v="8"/>
    <x v="8"/>
    <x v="2"/>
    <x v="6"/>
    <x v="30"/>
    <x v="1"/>
    <n v="41609942.07"/>
  </r>
  <r>
    <x v="9"/>
    <x v="9"/>
    <x v="2"/>
    <x v="6"/>
    <x v="30"/>
    <x v="1"/>
    <m/>
  </r>
  <r>
    <x v="10"/>
    <x v="10"/>
    <x v="2"/>
    <x v="6"/>
    <x v="30"/>
    <x v="1"/>
    <m/>
  </r>
  <r>
    <x v="11"/>
    <x v="11"/>
    <x v="2"/>
    <x v="6"/>
    <x v="30"/>
    <x v="1"/>
    <n v="2893425.5"/>
  </r>
  <r>
    <x v="12"/>
    <x v="12"/>
    <x v="2"/>
    <x v="6"/>
    <x v="30"/>
    <x v="1"/>
    <n v="729718.53"/>
  </r>
  <r>
    <x v="13"/>
    <x v="13"/>
    <x v="2"/>
    <x v="6"/>
    <x v="30"/>
    <x v="1"/>
    <n v="4296934.3900000006"/>
  </r>
  <r>
    <x v="14"/>
    <x v="14"/>
    <x v="2"/>
    <x v="6"/>
    <x v="30"/>
    <x v="1"/>
    <n v="28009847.41"/>
  </r>
  <r>
    <x v="15"/>
    <x v="15"/>
    <x v="2"/>
    <x v="6"/>
    <x v="30"/>
    <x v="1"/>
    <n v="4756.8100000000004"/>
  </r>
  <r>
    <x v="0"/>
    <x v="0"/>
    <x v="2"/>
    <x v="7"/>
    <x v="31"/>
    <x v="1"/>
    <n v="415.51"/>
  </r>
  <r>
    <x v="1"/>
    <x v="1"/>
    <x v="2"/>
    <x v="7"/>
    <x v="31"/>
    <x v="1"/>
    <n v="6198045.7999999998"/>
  </r>
  <r>
    <x v="2"/>
    <x v="2"/>
    <x v="2"/>
    <x v="7"/>
    <x v="31"/>
    <x v="1"/>
    <m/>
  </r>
  <r>
    <x v="3"/>
    <x v="3"/>
    <x v="2"/>
    <x v="7"/>
    <x v="31"/>
    <x v="1"/>
    <n v="8928314.8600000013"/>
  </r>
  <r>
    <x v="4"/>
    <x v="4"/>
    <x v="2"/>
    <x v="7"/>
    <x v="31"/>
    <x v="1"/>
    <n v="0"/>
  </r>
  <r>
    <x v="5"/>
    <x v="5"/>
    <x v="2"/>
    <x v="7"/>
    <x v="31"/>
    <x v="1"/>
    <n v="0"/>
  </r>
  <r>
    <x v="6"/>
    <x v="6"/>
    <x v="2"/>
    <x v="7"/>
    <x v="31"/>
    <x v="1"/>
    <n v="77590.38"/>
  </r>
  <r>
    <x v="7"/>
    <x v="7"/>
    <x v="2"/>
    <x v="7"/>
    <x v="31"/>
    <x v="1"/>
    <n v="0"/>
  </r>
  <r>
    <x v="8"/>
    <x v="8"/>
    <x v="2"/>
    <x v="7"/>
    <x v="31"/>
    <x v="1"/>
    <n v="36612445.710000001"/>
  </r>
  <r>
    <x v="9"/>
    <x v="9"/>
    <x v="2"/>
    <x v="7"/>
    <x v="31"/>
    <x v="1"/>
    <m/>
  </r>
  <r>
    <x v="10"/>
    <x v="10"/>
    <x v="2"/>
    <x v="7"/>
    <x v="31"/>
    <x v="1"/>
    <m/>
  </r>
  <r>
    <x v="11"/>
    <x v="11"/>
    <x v="2"/>
    <x v="7"/>
    <x v="31"/>
    <x v="1"/>
    <n v="2896992"/>
  </r>
  <r>
    <x v="12"/>
    <x v="12"/>
    <x v="2"/>
    <x v="7"/>
    <x v="31"/>
    <x v="1"/>
    <n v="265924.81"/>
  </r>
  <r>
    <x v="13"/>
    <x v="13"/>
    <x v="2"/>
    <x v="7"/>
    <x v="31"/>
    <x v="1"/>
    <n v="6606517.5100000007"/>
  </r>
  <r>
    <x v="14"/>
    <x v="14"/>
    <x v="2"/>
    <x v="7"/>
    <x v="31"/>
    <x v="1"/>
    <n v="29760339.210000001"/>
  </r>
  <r>
    <x v="15"/>
    <x v="15"/>
    <x v="2"/>
    <x v="7"/>
    <x v="31"/>
    <x v="1"/>
    <n v="8745.2900000000009"/>
  </r>
  <r>
    <x v="0"/>
    <x v="0"/>
    <x v="2"/>
    <x v="8"/>
    <x v="32"/>
    <x v="1"/>
    <n v="973200.25"/>
  </r>
  <r>
    <x v="1"/>
    <x v="1"/>
    <x v="2"/>
    <x v="8"/>
    <x v="32"/>
    <x v="1"/>
    <n v="6120371.5500000007"/>
  </r>
  <r>
    <x v="2"/>
    <x v="2"/>
    <x v="2"/>
    <x v="8"/>
    <x v="32"/>
    <x v="1"/>
    <m/>
  </r>
  <r>
    <x v="3"/>
    <x v="3"/>
    <x v="2"/>
    <x v="8"/>
    <x v="32"/>
    <x v="1"/>
    <n v="8174088.4800000004"/>
  </r>
  <r>
    <x v="4"/>
    <x v="4"/>
    <x v="2"/>
    <x v="8"/>
    <x v="32"/>
    <x v="1"/>
    <n v="0"/>
  </r>
  <r>
    <x v="5"/>
    <x v="5"/>
    <x v="2"/>
    <x v="8"/>
    <x v="32"/>
    <x v="1"/>
    <n v="0"/>
  </r>
  <r>
    <x v="6"/>
    <x v="6"/>
    <x v="2"/>
    <x v="8"/>
    <x v="32"/>
    <x v="1"/>
    <n v="0"/>
  </r>
  <r>
    <x v="7"/>
    <x v="7"/>
    <x v="2"/>
    <x v="8"/>
    <x v="32"/>
    <x v="1"/>
    <n v="0"/>
  </r>
  <r>
    <x v="8"/>
    <x v="8"/>
    <x v="2"/>
    <x v="8"/>
    <x v="32"/>
    <x v="1"/>
    <n v="32090425.120000001"/>
  </r>
  <r>
    <x v="9"/>
    <x v="9"/>
    <x v="2"/>
    <x v="8"/>
    <x v="32"/>
    <x v="1"/>
    <m/>
  </r>
  <r>
    <x v="10"/>
    <x v="10"/>
    <x v="2"/>
    <x v="8"/>
    <x v="32"/>
    <x v="1"/>
    <m/>
  </r>
  <r>
    <x v="11"/>
    <x v="11"/>
    <x v="2"/>
    <x v="8"/>
    <x v="32"/>
    <x v="1"/>
    <n v="2900452.5"/>
  </r>
  <r>
    <x v="12"/>
    <x v="12"/>
    <x v="2"/>
    <x v="8"/>
    <x v="32"/>
    <x v="1"/>
    <n v="263032.95"/>
  </r>
  <r>
    <x v="13"/>
    <x v="13"/>
    <x v="2"/>
    <x v="8"/>
    <x v="32"/>
    <x v="1"/>
    <n v="8035314.3100000005"/>
  </r>
  <r>
    <x v="14"/>
    <x v="14"/>
    <x v="2"/>
    <x v="8"/>
    <x v="32"/>
    <x v="1"/>
    <n v="33250483.879999995"/>
  </r>
  <r>
    <x v="15"/>
    <x v="15"/>
    <x v="2"/>
    <x v="8"/>
    <x v="32"/>
    <x v="1"/>
    <n v="-11479.669999999998"/>
  </r>
  <r>
    <x v="0"/>
    <x v="0"/>
    <x v="2"/>
    <x v="9"/>
    <x v="33"/>
    <x v="1"/>
    <n v="576525.91"/>
  </r>
  <r>
    <x v="1"/>
    <x v="1"/>
    <x v="2"/>
    <x v="9"/>
    <x v="33"/>
    <x v="1"/>
    <n v="6076383.0899999999"/>
  </r>
  <r>
    <x v="2"/>
    <x v="2"/>
    <x v="2"/>
    <x v="9"/>
    <x v="33"/>
    <x v="1"/>
    <m/>
  </r>
  <r>
    <x v="3"/>
    <x v="3"/>
    <x v="2"/>
    <x v="9"/>
    <x v="33"/>
    <x v="1"/>
    <n v="8007086.9900000002"/>
  </r>
  <r>
    <x v="4"/>
    <x v="4"/>
    <x v="2"/>
    <x v="9"/>
    <x v="33"/>
    <x v="1"/>
    <n v="0"/>
  </r>
  <r>
    <x v="5"/>
    <x v="5"/>
    <x v="2"/>
    <x v="9"/>
    <x v="33"/>
    <x v="1"/>
    <n v="0"/>
  </r>
  <r>
    <x v="6"/>
    <x v="6"/>
    <x v="2"/>
    <x v="9"/>
    <x v="33"/>
    <x v="1"/>
    <n v="0"/>
  </r>
  <r>
    <x v="7"/>
    <x v="7"/>
    <x v="2"/>
    <x v="9"/>
    <x v="33"/>
    <x v="1"/>
    <n v="0"/>
  </r>
  <r>
    <x v="8"/>
    <x v="8"/>
    <x v="2"/>
    <x v="9"/>
    <x v="33"/>
    <x v="1"/>
    <n v="36654848.810000002"/>
  </r>
  <r>
    <x v="9"/>
    <x v="9"/>
    <x v="2"/>
    <x v="9"/>
    <x v="33"/>
    <x v="1"/>
    <m/>
  </r>
  <r>
    <x v="10"/>
    <x v="10"/>
    <x v="2"/>
    <x v="9"/>
    <x v="33"/>
    <x v="1"/>
    <m/>
  </r>
  <r>
    <x v="11"/>
    <x v="11"/>
    <x v="2"/>
    <x v="9"/>
    <x v="33"/>
    <x v="1"/>
    <n v="2904031.5"/>
  </r>
  <r>
    <x v="12"/>
    <x v="12"/>
    <x v="2"/>
    <x v="9"/>
    <x v="33"/>
    <x v="1"/>
    <n v="213813.34"/>
  </r>
  <r>
    <x v="13"/>
    <x v="13"/>
    <x v="2"/>
    <x v="9"/>
    <x v="33"/>
    <x v="1"/>
    <n v="8136843.6100000003"/>
  </r>
  <r>
    <x v="14"/>
    <x v="14"/>
    <x v="2"/>
    <x v="9"/>
    <x v="33"/>
    <x v="1"/>
    <n v="28927728.130000003"/>
  </r>
  <r>
    <x v="15"/>
    <x v="15"/>
    <x v="2"/>
    <x v="9"/>
    <x v="33"/>
    <x v="1"/>
    <n v="2861.7300000000014"/>
  </r>
  <r>
    <x v="0"/>
    <x v="0"/>
    <x v="2"/>
    <x v="10"/>
    <x v="34"/>
    <x v="1"/>
    <n v="605330.57999999996"/>
  </r>
  <r>
    <x v="1"/>
    <x v="1"/>
    <x v="2"/>
    <x v="10"/>
    <x v="34"/>
    <x v="1"/>
    <n v="5904298.7999999998"/>
  </r>
  <r>
    <x v="2"/>
    <x v="2"/>
    <x v="2"/>
    <x v="10"/>
    <x v="34"/>
    <x v="1"/>
    <m/>
  </r>
  <r>
    <x v="3"/>
    <x v="3"/>
    <x v="2"/>
    <x v="10"/>
    <x v="34"/>
    <x v="1"/>
    <n v="6941659.2199999997"/>
  </r>
  <r>
    <x v="4"/>
    <x v="4"/>
    <x v="2"/>
    <x v="10"/>
    <x v="34"/>
    <x v="1"/>
    <n v="0"/>
  </r>
  <r>
    <x v="5"/>
    <x v="5"/>
    <x v="2"/>
    <x v="10"/>
    <x v="34"/>
    <x v="1"/>
    <n v="0"/>
  </r>
  <r>
    <x v="6"/>
    <x v="6"/>
    <x v="2"/>
    <x v="10"/>
    <x v="34"/>
    <x v="1"/>
    <n v="0"/>
  </r>
  <r>
    <x v="7"/>
    <x v="7"/>
    <x v="2"/>
    <x v="10"/>
    <x v="34"/>
    <x v="1"/>
    <n v="0"/>
  </r>
  <r>
    <x v="8"/>
    <x v="8"/>
    <x v="2"/>
    <x v="10"/>
    <x v="34"/>
    <x v="1"/>
    <n v="36841252.120000005"/>
  </r>
  <r>
    <x v="9"/>
    <x v="9"/>
    <x v="2"/>
    <x v="10"/>
    <x v="34"/>
    <x v="1"/>
    <m/>
  </r>
  <r>
    <x v="10"/>
    <x v="10"/>
    <x v="2"/>
    <x v="10"/>
    <x v="34"/>
    <x v="1"/>
    <m/>
  </r>
  <r>
    <x v="11"/>
    <x v="11"/>
    <x v="2"/>
    <x v="10"/>
    <x v="34"/>
    <x v="1"/>
    <n v="2907501.5"/>
  </r>
  <r>
    <x v="12"/>
    <x v="12"/>
    <x v="2"/>
    <x v="10"/>
    <x v="34"/>
    <x v="1"/>
    <n v="207708.29"/>
  </r>
  <r>
    <x v="13"/>
    <x v="13"/>
    <x v="2"/>
    <x v="10"/>
    <x v="34"/>
    <x v="1"/>
    <n v="8117037.5"/>
  </r>
  <r>
    <x v="14"/>
    <x v="14"/>
    <x v="2"/>
    <x v="10"/>
    <x v="34"/>
    <x v="1"/>
    <n v="29922406.830000006"/>
  </r>
  <r>
    <x v="15"/>
    <x v="15"/>
    <x v="2"/>
    <x v="10"/>
    <x v="34"/>
    <x v="1"/>
    <n v="-8135.01"/>
  </r>
  <r>
    <x v="0"/>
    <x v="0"/>
    <x v="2"/>
    <x v="11"/>
    <x v="35"/>
    <x v="1"/>
    <n v="605330.57999999996"/>
  </r>
  <r>
    <x v="1"/>
    <x v="1"/>
    <x v="2"/>
    <x v="11"/>
    <x v="35"/>
    <x v="1"/>
    <n v="5913699.6299999999"/>
  </r>
  <r>
    <x v="2"/>
    <x v="2"/>
    <x v="2"/>
    <x v="11"/>
    <x v="35"/>
    <x v="1"/>
    <m/>
  </r>
  <r>
    <x v="3"/>
    <x v="3"/>
    <x v="2"/>
    <x v="11"/>
    <x v="35"/>
    <x v="1"/>
    <n v="6488456.04"/>
  </r>
  <r>
    <x v="4"/>
    <x v="4"/>
    <x v="2"/>
    <x v="11"/>
    <x v="35"/>
    <x v="1"/>
    <n v="0"/>
  </r>
  <r>
    <x v="5"/>
    <x v="5"/>
    <x v="2"/>
    <x v="11"/>
    <x v="35"/>
    <x v="1"/>
    <n v="0"/>
  </r>
  <r>
    <x v="6"/>
    <x v="6"/>
    <x v="2"/>
    <x v="11"/>
    <x v="35"/>
    <x v="1"/>
    <n v="0"/>
  </r>
  <r>
    <x v="7"/>
    <x v="7"/>
    <x v="2"/>
    <x v="11"/>
    <x v="35"/>
    <x v="1"/>
    <n v="0"/>
  </r>
  <r>
    <x v="8"/>
    <x v="8"/>
    <x v="2"/>
    <x v="11"/>
    <x v="35"/>
    <x v="1"/>
    <n v="35908252.549999997"/>
  </r>
  <r>
    <x v="9"/>
    <x v="9"/>
    <x v="2"/>
    <x v="11"/>
    <x v="35"/>
    <x v="1"/>
    <m/>
  </r>
  <r>
    <x v="10"/>
    <x v="10"/>
    <x v="2"/>
    <x v="11"/>
    <x v="35"/>
    <x v="1"/>
    <m/>
  </r>
  <r>
    <x v="11"/>
    <x v="11"/>
    <x v="2"/>
    <x v="11"/>
    <x v="35"/>
    <x v="1"/>
    <n v="2911095.5"/>
  </r>
  <r>
    <x v="12"/>
    <x v="12"/>
    <x v="2"/>
    <x v="11"/>
    <x v="35"/>
    <x v="1"/>
    <n v="61987.81"/>
  </r>
  <r>
    <x v="13"/>
    <x v="13"/>
    <x v="2"/>
    <x v="11"/>
    <x v="35"/>
    <x v="1"/>
    <n v="9241182.2100000009"/>
  </r>
  <r>
    <x v="14"/>
    <x v="14"/>
    <x v="2"/>
    <x v="11"/>
    <x v="35"/>
    <x v="1"/>
    <n v="32068126.23"/>
  </r>
  <r>
    <x v="15"/>
    <x v="15"/>
    <x v="2"/>
    <x v="11"/>
    <x v="35"/>
    <x v="1"/>
    <n v="92234.48000000001"/>
  </r>
  <r>
    <x v="0"/>
    <x v="0"/>
    <x v="3"/>
    <x v="0"/>
    <x v="36"/>
    <x v="1"/>
    <n v="555638.49"/>
  </r>
  <r>
    <x v="1"/>
    <x v="1"/>
    <x v="3"/>
    <x v="0"/>
    <x v="36"/>
    <x v="1"/>
    <n v="5840386.870000001"/>
  </r>
  <r>
    <x v="2"/>
    <x v="2"/>
    <x v="3"/>
    <x v="0"/>
    <x v="36"/>
    <x v="1"/>
    <m/>
  </r>
  <r>
    <x v="3"/>
    <x v="3"/>
    <x v="3"/>
    <x v="0"/>
    <x v="36"/>
    <x v="1"/>
    <n v="6694165.6799999997"/>
  </r>
  <r>
    <x v="4"/>
    <x v="4"/>
    <x v="3"/>
    <x v="0"/>
    <x v="36"/>
    <x v="1"/>
    <n v="0"/>
  </r>
  <r>
    <x v="5"/>
    <x v="5"/>
    <x v="3"/>
    <x v="0"/>
    <x v="36"/>
    <x v="1"/>
    <n v="0"/>
  </r>
  <r>
    <x v="6"/>
    <x v="6"/>
    <x v="3"/>
    <x v="0"/>
    <x v="36"/>
    <x v="1"/>
    <n v="0"/>
  </r>
  <r>
    <x v="7"/>
    <x v="7"/>
    <x v="3"/>
    <x v="0"/>
    <x v="36"/>
    <x v="1"/>
    <n v="0"/>
  </r>
  <r>
    <x v="8"/>
    <x v="8"/>
    <x v="3"/>
    <x v="0"/>
    <x v="36"/>
    <x v="1"/>
    <n v="36252989.670000002"/>
  </r>
  <r>
    <x v="9"/>
    <x v="9"/>
    <x v="3"/>
    <x v="0"/>
    <x v="36"/>
    <x v="1"/>
    <m/>
  </r>
  <r>
    <x v="10"/>
    <x v="10"/>
    <x v="3"/>
    <x v="0"/>
    <x v="36"/>
    <x v="1"/>
    <m/>
  </r>
  <r>
    <x v="11"/>
    <x v="11"/>
    <x v="3"/>
    <x v="0"/>
    <x v="36"/>
    <x v="1"/>
    <n v="3031375.55"/>
  </r>
  <r>
    <x v="12"/>
    <x v="12"/>
    <x v="3"/>
    <x v="0"/>
    <x v="36"/>
    <x v="1"/>
    <n v="108132.13"/>
  </r>
  <r>
    <x v="13"/>
    <x v="13"/>
    <x v="3"/>
    <x v="0"/>
    <x v="36"/>
    <x v="1"/>
    <n v="9360155.0500000007"/>
  </r>
  <r>
    <x v="14"/>
    <x v="14"/>
    <x v="3"/>
    <x v="0"/>
    <x v="36"/>
    <x v="1"/>
    <n v="33123932.880000003"/>
  </r>
  <r>
    <x v="15"/>
    <x v="15"/>
    <x v="3"/>
    <x v="0"/>
    <x v="36"/>
    <x v="1"/>
    <n v="182363.88"/>
  </r>
  <r>
    <x v="0"/>
    <x v="0"/>
    <x v="3"/>
    <x v="1"/>
    <x v="37"/>
    <x v="1"/>
    <n v="517112.25"/>
  </r>
  <r>
    <x v="1"/>
    <x v="1"/>
    <x v="3"/>
    <x v="1"/>
    <x v="37"/>
    <x v="1"/>
    <n v="5415772.5799999991"/>
  </r>
  <r>
    <x v="2"/>
    <x v="2"/>
    <x v="3"/>
    <x v="1"/>
    <x v="37"/>
    <x v="1"/>
    <m/>
  </r>
  <r>
    <x v="3"/>
    <x v="3"/>
    <x v="3"/>
    <x v="1"/>
    <x v="37"/>
    <x v="1"/>
    <n v="6427116.6600000001"/>
  </r>
  <r>
    <x v="4"/>
    <x v="4"/>
    <x v="3"/>
    <x v="1"/>
    <x v="37"/>
    <x v="1"/>
    <n v="0"/>
  </r>
  <r>
    <x v="5"/>
    <x v="5"/>
    <x v="3"/>
    <x v="1"/>
    <x v="37"/>
    <x v="1"/>
    <n v="0"/>
  </r>
  <r>
    <x v="6"/>
    <x v="6"/>
    <x v="3"/>
    <x v="1"/>
    <x v="37"/>
    <x v="1"/>
    <n v="0"/>
  </r>
  <r>
    <x v="7"/>
    <x v="7"/>
    <x v="3"/>
    <x v="1"/>
    <x v="37"/>
    <x v="1"/>
    <n v="0"/>
  </r>
  <r>
    <x v="8"/>
    <x v="8"/>
    <x v="3"/>
    <x v="1"/>
    <x v="37"/>
    <x v="1"/>
    <n v="34974639.560000002"/>
  </r>
  <r>
    <x v="9"/>
    <x v="9"/>
    <x v="3"/>
    <x v="1"/>
    <x v="37"/>
    <x v="1"/>
    <m/>
  </r>
  <r>
    <x v="10"/>
    <x v="10"/>
    <x v="3"/>
    <x v="1"/>
    <x v="37"/>
    <x v="1"/>
    <m/>
  </r>
  <r>
    <x v="11"/>
    <x v="11"/>
    <x v="3"/>
    <x v="1"/>
    <x v="37"/>
    <x v="1"/>
    <n v="3052951.75"/>
  </r>
  <r>
    <x v="12"/>
    <x v="12"/>
    <x v="3"/>
    <x v="1"/>
    <x v="37"/>
    <x v="1"/>
    <n v="95923.68"/>
  </r>
  <r>
    <x v="13"/>
    <x v="13"/>
    <x v="3"/>
    <x v="1"/>
    <x v="37"/>
    <x v="1"/>
    <n v="8939599.5599999987"/>
  </r>
  <r>
    <x v="14"/>
    <x v="14"/>
    <x v="3"/>
    <x v="1"/>
    <x v="37"/>
    <x v="1"/>
    <n v="35294140.880000003"/>
  </r>
  <r>
    <x v="15"/>
    <x v="15"/>
    <x v="3"/>
    <x v="1"/>
    <x v="37"/>
    <x v="1"/>
    <n v="18941.259999999998"/>
  </r>
  <r>
    <x v="0"/>
    <x v="0"/>
    <x v="3"/>
    <x v="2"/>
    <x v="38"/>
    <x v="1"/>
    <n v="517119.95"/>
  </r>
  <r>
    <x v="1"/>
    <x v="1"/>
    <x v="3"/>
    <x v="2"/>
    <x v="38"/>
    <x v="1"/>
    <n v="5644937.4399999995"/>
  </r>
  <r>
    <x v="2"/>
    <x v="2"/>
    <x v="3"/>
    <x v="2"/>
    <x v="38"/>
    <x v="1"/>
    <m/>
  </r>
  <r>
    <x v="3"/>
    <x v="3"/>
    <x v="3"/>
    <x v="2"/>
    <x v="38"/>
    <x v="1"/>
    <n v="5671072.0300000003"/>
  </r>
  <r>
    <x v="4"/>
    <x v="4"/>
    <x v="3"/>
    <x v="2"/>
    <x v="38"/>
    <x v="1"/>
    <n v="0"/>
  </r>
  <r>
    <x v="5"/>
    <x v="5"/>
    <x v="3"/>
    <x v="2"/>
    <x v="38"/>
    <x v="1"/>
    <n v="0"/>
  </r>
  <r>
    <x v="6"/>
    <x v="6"/>
    <x v="3"/>
    <x v="2"/>
    <x v="38"/>
    <x v="1"/>
    <n v="0"/>
  </r>
  <r>
    <x v="7"/>
    <x v="7"/>
    <x v="3"/>
    <x v="2"/>
    <x v="38"/>
    <x v="1"/>
    <n v="0"/>
  </r>
  <r>
    <x v="8"/>
    <x v="8"/>
    <x v="3"/>
    <x v="2"/>
    <x v="38"/>
    <x v="1"/>
    <n v="29917635.469999999"/>
  </r>
  <r>
    <x v="9"/>
    <x v="9"/>
    <x v="3"/>
    <x v="2"/>
    <x v="38"/>
    <x v="1"/>
    <m/>
  </r>
  <r>
    <x v="10"/>
    <x v="10"/>
    <x v="3"/>
    <x v="2"/>
    <x v="38"/>
    <x v="1"/>
    <m/>
  </r>
  <r>
    <x v="11"/>
    <x v="11"/>
    <x v="3"/>
    <x v="2"/>
    <x v="38"/>
    <x v="1"/>
    <n v="2494326.7999999998"/>
  </r>
  <r>
    <x v="12"/>
    <x v="12"/>
    <x v="3"/>
    <x v="2"/>
    <x v="38"/>
    <x v="1"/>
    <n v="96018.44"/>
  </r>
  <r>
    <x v="13"/>
    <x v="13"/>
    <x v="3"/>
    <x v="2"/>
    <x v="38"/>
    <x v="1"/>
    <n v="9605133.0800000001"/>
  </r>
  <r>
    <x v="14"/>
    <x v="14"/>
    <x v="3"/>
    <x v="2"/>
    <x v="38"/>
    <x v="1"/>
    <n v="42090376.560000002"/>
  </r>
  <r>
    <x v="15"/>
    <x v="15"/>
    <x v="3"/>
    <x v="2"/>
    <x v="38"/>
    <x v="1"/>
    <n v="-1261.25"/>
  </r>
  <r>
    <x v="0"/>
    <x v="0"/>
    <x v="3"/>
    <x v="3"/>
    <x v="39"/>
    <x v="1"/>
    <n v="501289.66"/>
  </r>
  <r>
    <x v="1"/>
    <x v="1"/>
    <x v="3"/>
    <x v="3"/>
    <x v="39"/>
    <x v="1"/>
    <n v="5630882.2699999996"/>
  </r>
  <r>
    <x v="2"/>
    <x v="2"/>
    <x v="3"/>
    <x v="3"/>
    <x v="39"/>
    <x v="1"/>
    <m/>
  </r>
  <r>
    <x v="3"/>
    <x v="3"/>
    <x v="3"/>
    <x v="3"/>
    <x v="39"/>
    <x v="1"/>
    <n v="5685548.5799999991"/>
  </r>
  <r>
    <x v="4"/>
    <x v="4"/>
    <x v="3"/>
    <x v="3"/>
    <x v="39"/>
    <x v="1"/>
    <n v="0"/>
  </r>
  <r>
    <x v="5"/>
    <x v="5"/>
    <x v="3"/>
    <x v="3"/>
    <x v="39"/>
    <x v="1"/>
    <n v="0"/>
  </r>
  <r>
    <x v="6"/>
    <x v="6"/>
    <x v="3"/>
    <x v="3"/>
    <x v="39"/>
    <x v="1"/>
    <n v="0"/>
  </r>
  <r>
    <x v="7"/>
    <x v="7"/>
    <x v="3"/>
    <x v="3"/>
    <x v="39"/>
    <x v="1"/>
    <n v="0"/>
  </r>
  <r>
    <x v="8"/>
    <x v="8"/>
    <x v="3"/>
    <x v="3"/>
    <x v="39"/>
    <x v="1"/>
    <n v="31980241.779999997"/>
  </r>
  <r>
    <x v="9"/>
    <x v="9"/>
    <x v="3"/>
    <x v="3"/>
    <x v="39"/>
    <x v="1"/>
    <m/>
  </r>
  <r>
    <x v="10"/>
    <x v="10"/>
    <x v="3"/>
    <x v="3"/>
    <x v="39"/>
    <x v="1"/>
    <m/>
  </r>
  <r>
    <x v="11"/>
    <x v="11"/>
    <x v="3"/>
    <x v="3"/>
    <x v="39"/>
    <x v="1"/>
    <n v="2865092.3"/>
  </r>
  <r>
    <x v="12"/>
    <x v="12"/>
    <x v="3"/>
    <x v="3"/>
    <x v="39"/>
    <x v="1"/>
    <n v="62639.72"/>
  </r>
  <r>
    <x v="13"/>
    <x v="13"/>
    <x v="3"/>
    <x v="3"/>
    <x v="39"/>
    <x v="1"/>
    <n v="9576169.8100000005"/>
  </r>
  <r>
    <x v="14"/>
    <x v="14"/>
    <x v="3"/>
    <x v="3"/>
    <x v="39"/>
    <x v="1"/>
    <n v="38624936.069999993"/>
  </r>
  <r>
    <x v="15"/>
    <x v="15"/>
    <x v="3"/>
    <x v="3"/>
    <x v="39"/>
    <x v="1"/>
    <n v="-11041.41"/>
  </r>
  <r>
    <x v="0"/>
    <x v="0"/>
    <x v="3"/>
    <x v="4"/>
    <x v="40"/>
    <x v="1"/>
    <n v="183906.45"/>
  </r>
  <r>
    <x v="1"/>
    <x v="1"/>
    <x v="3"/>
    <x v="4"/>
    <x v="40"/>
    <x v="1"/>
    <n v="5709929.9100000001"/>
  </r>
  <r>
    <x v="2"/>
    <x v="2"/>
    <x v="3"/>
    <x v="4"/>
    <x v="40"/>
    <x v="1"/>
    <m/>
  </r>
  <r>
    <x v="3"/>
    <x v="3"/>
    <x v="3"/>
    <x v="4"/>
    <x v="40"/>
    <x v="1"/>
    <n v="4704133.83"/>
  </r>
  <r>
    <x v="4"/>
    <x v="4"/>
    <x v="3"/>
    <x v="4"/>
    <x v="40"/>
    <x v="1"/>
    <n v="36538.99"/>
  </r>
  <r>
    <x v="5"/>
    <x v="5"/>
    <x v="3"/>
    <x v="4"/>
    <x v="40"/>
    <x v="1"/>
    <n v="0"/>
  </r>
  <r>
    <x v="6"/>
    <x v="6"/>
    <x v="3"/>
    <x v="4"/>
    <x v="40"/>
    <x v="1"/>
    <n v="0"/>
  </r>
  <r>
    <x v="7"/>
    <x v="7"/>
    <x v="3"/>
    <x v="4"/>
    <x v="40"/>
    <x v="1"/>
    <n v="0"/>
  </r>
  <r>
    <x v="8"/>
    <x v="8"/>
    <x v="3"/>
    <x v="4"/>
    <x v="40"/>
    <x v="1"/>
    <n v="31882375.279999997"/>
  </r>
  <r>
    <x v="9"/>
    <x v="9"/>
    <x v="3"/>
    <x v="4"/>
    <x v="40"/>
    <x v="1"/>
    <m/>
  </r>
  <r>
    <x v="10"/>
    <x v="10"/>
    <x v="3"/>
    <x v="4"/>
    <x v="40"/>
    <x v="1"/>
    <m/>
  </r>
  <r>
    <x v="11"/>
    <x v="11"/>
    <x v="3"/>
    <x v="4"/>
    <x v="40"/>
    <x v="1"/>
    <n v="2223938.67"/>
  </r>
  <r>
    <x v="12"/>
    <x v="12"/>
    <x v="3"/>
    <x v="4"/>
    <x v="40"/>
    <x v="1"/>
    <n v="0"/>
  </r>
  <r>
    <x v="13"/>
    <x v="13"/>
    <x v="3"/>
    <x v="4"/>
    <x v="40"/>
    <x v="1"/>
    <n v="8549350.6399999987"/>
  </r>
  <r>
    <x v="14"/>
    <x v="14"/>
    <x v="3"/>
    <x v="4"/>
    <x v="40"/>
    <x v="1"/>
    <n v="41667494.969999999"/>
  </r>
  <r>
    <x v="15"/>
    <x v="15"/>
    <x v="3"/>
    <x v="4"/>
    <x v="40"/>
    <x v="1"/>
    <n v="77051.12"/>
  </r>
  <r>
    <x v="0"/>
    <x v="0"/>
    <x v="3"/>
    <x v="5"/>
    <x v="41"/>
    <x v="1"/>
    <n v="469589.92"/>
  </r>
  <r>
    <x v="1"/>
    <x v="1"/>
    <x v="3"/>
    <x v="5"/>
    <x v="41"/>
    <x v="1"/>
    <n v="5013551.16"/>
  </r>
  <r>
    <x v="2"/>
    <x v="2"/>
    <x v="3"/>
    <x v="5"/>
    <x v="41"/>
    <x v="1"/>
    <m/>
  </r>
  <r>
    <x v="3"/>
    <x v="3"/>
    <x v="3"/>
    <x v="5"/>
    <x v="41"/>
    <x v="1"/>
    <n v="4383116.7799999993"/>
  </r>
  <r>
    <x v="4"/>
    <x v="4"/>
    <x v="3"/>
    <x v="5"/>
    <x v="41"/>
    <x v="1"/>
    <n v="36599.86"/>
  </r>
  <r>
    <x v="5"/>
    <x v="5"/>
    <x v="3"/>
    <x v="5"/>
    <x v="41"/>
    <x v="1"/>
    <n v="0"/>
  </r>
  <r>
    <x v="6"/>
    <x v="6"/>
    <x v="3"/>
    <x v="5"/>
    <x v="41"/>
    <x v="1"/>
    <n v="0"/>
  </r>
  <r>
    <x v="7"/>
    <x v="7"/>
    <x v="3"/>
    <x v="5"/>
    <x v="41"/>
    <x v="1"/>
    <n v="0"/>
  </r>
  <r>
    <x v="8"/>
    <x v="8"/>
    <x v="3"/>
    <x v="5"/>
    <x v="41"/>
    <x v="1"/>
    <n v="31391375.270000003"/>
  </r>
  <r>
    <x v="9"/>
    <x v="9"/>
    <x v="3"/>
    <x v="5"/>
    <x v="41"/>
    <x v="1"/>
    <m/>
  </r>
  <r>
    <x v="10"/>
    <x v="10"/>
    <x v="3"/>
    <x v="5"/>
    <x v="41"/>
    <x v="1"/>
    <m/>
  </r>
  <r>
    <x v="11"/>
    <x v="11"/>
    <x v="3"/>
    <x v="5"/>
    <x v="41"/>
    <x v="1"/>
    <n v="2228584.73"/>
  </r>
  <r>
    <x v="12"/>
    <x v="12"/>
    <x v="3"/>
    <x v="5"/>
    <x v="41"/>
    <x v="1"/>
    <n v="0"/>
  </r>
  <r>
    <x v="13"/>
    <x v="13"/>
    <x v="3"/>
    <x v="5"/>
    <x v="41"/>
    <x v="1"/>
    <n v="9561133.1400000006"/>
  </r>
  <r>
    <x v="14"/>
    <x v="14"/>
    <x v="3"/>
    <x v="5"/>
    <x v="41"/>
    <x v="1"/>
    <n v="42371659.269999996"/>
  </r>
  <r>
    <x v="15"/>
    <x v="15"/>
    <x v="3"/>
    <x v="5"/>
    <x v="41"/>
    <x v="1"/>
    <n v="2133.5300000000002"/>
  </r>
  <r>
    <x v="0"/>
    <x v="0"/>
    <x v="3"/>
    <x v="6"/>
    <x v="42"/>
    <x v="1"/>
    <n v="378250.35"/>
  </r>
  <r>
    <x v="1"/>
    <x v="1"/>
    <x v="3"/>
    <x v="6"/>
    <x v="42"/>
    <x v="1"/>
    <n v="5264879.62"/>
  </r>
  <r>
    <x v="2"/>
    <x v="2"/>
    <x v="3"/>
    <x v="6"/>
    <x v="42"/>
    <x v="1"/>
    <m/>
  </r>
  <r>
    <x v="3"/>
    <x v="3"/>
    <x v="3"/>
    <x v="6"/>
    <x v="42"/>
    <x v="1"/>
    <n v="4262474.6500000004"/>
  </r>
  <r>
    <x v="4"/>
    <x v="4"/>
    <x v="3"/>
    <x v="6"/>
    <x v="42"/>
    <x v="1"/>
    <n v="36730.39"/>
  </r>
  <r>
    <x v="5"/>
    <x v="5"/>
    <x v="3"/>
    <x v="6"/>
    <x v="42"/>
    <x v="1"/>
    <n v="0"/>
  </r>
  <r>
    <x v="6"/>
    <x v="6"/>
    <x v="3"/>
    <x v="6"/>
    <x v="42"/>
    <x v="1"/>
    <n v="0"/>
  </r>
  <r>
    <x v="7"/>
    <x v="7"/>
    <x v="3"/>
    <x v="6"/>
    <x v="42"/>
    <x v="1"/>
    <n v="0"/>
  </r>
  <r>
    <x v="8"/>
    <x v="8"/>
    <x v="3"/>
    <x v="6"/>
    <x v="42"/>
    <x v="1"/>
    <n v="31505617.769999996"/>
  </r>
  <r>
    <x v="9"/>
    <x v="9"/>
    <x v="3"/>
    <x v="6"/>
    <x v="42"/>
    <x v="1"/>
    <m/>
  </r>
  <r>
    <x v="10"/>
    <x v="10"/>
    <x v="3"/>
    <x v="6"/>
    <x v="42"/>
    <x v="1"/>
    <m/>
  </r>
  <r>
    <x v="11"/>
    <x v="11"/>
    <x v="3"/>
    <x v="6"/>
    <x v="42"/>
    <x v="1"/>
    <n v="1782093.2"/>
  </r>
  <r>
    <x v="12"/>
    <x v="12"/>
    <x v="3"/>
    <x v="6"/>
    <x v="42"/>
    <x v="1"/>
    <n v="0"/>
  </r>
  <r>
    <x v="13"/>
    <x v="13"/>
    <x v="3"/>
    <x v="6"/>
    <x v="42"/>
    <x v="1"/>
    <n v="9349768.0399999991"/>
  </r>
  <r>
    <x v="14"/>
    <x v="14"/>
    <x v="3"/>
    <x v="6"/>
    <x v="42"/>
    <x v="1"/>
    <n v="45508100.450000003"/>
  </r>
  <r>
    <x v="15"/>
    <x v="15"/>
    <x v="3"/>
    <x v="6"/>
    <x v="42"/>
    <x v="1"/>
    <n v="1278.8800000000001"/>
  </r>
  <r>
    <x v="0"/>
    <x v="0"/>
    <x v="3"/>
    <x v="7"/>
    <x v="43"/>
    <x v="1"/>
    <n v="378250.35"/>
  </r>
  <r>
    <x v="1"/>
    <x v="1"/>
    <x v="3"/>
    <x v="7"/>
    <x v="43"/>
    <x v="1"/>
    <n v="5254234.42"/>
  </r>
  <r>
    <x v="2"/>
    <x v="2"/>
    <x v="3"/>
    <x v="7"/>
    <x v="43"/>
    <x v="1"/>
    <m/>
  </r>
  <r>
    <x v="3"/>
    <x v="3"/>
    <x v="3"/>
    <x v="7"/>
    <x v="43"/>
    <x v="1"/>
    <n v="3573302.53"/>
  </r>
  <r>
    <x v="4"/>
    <x v="4"/>
    <x v="3"/>
    <x v="7"/>
    <x v="43"/>
    <x v="1"/>
    <n v="0"/>
  </r>
  <r>
    <x v="5"/>
    <x v="5"/>
    <x v="3"/>
    <x v="7"/>
    <x v="43"/>
    <x v="1"/>
    <n v="0"/>
  </r>
  <r>
    <x v="6"/>
    <x v="6"/>
    <x v="3"/>
    <x v="7"/>
    <x v="43"/>
    <x v="1"/>
    <n v="0"/>
  </r>
  <r>
    <x v="7"/>
    <x v="7"/>
    <x v="3"/>
    <x v="7"/>
    <x v="43"/>
    <x v="1"/>
    <n v="0"/>
  </r>
  <r>
    <x v="8"/>
    <x v="8"/>
    <x v="3"/>
    <x v="7"/>
    <x v="43"/>
    <x v="1"/>
    <n v="32258707.82"/>
  </r>
  <r>
    <x v="9"/>
    <x v="9"/>
    <x v="3"/>
    <x v="7"/>
    <x v="43"/>
    <x v="1"/>
    <m/>
  </r>
  <r>
    <x v="10"/>
    <x v="10"/>
    <x v="3"/>
    <x v="7"/>
    <x v="43"/>
    <x v="1"/>
    <m/>
  </r>
  <r>
    <x v="11"/>
    <x v="11"/>
    <x v="3"/>
    <x v="7"/>
    <x v="43"/>
    <x v="1"/>
    <n v="1786085.6"/>
  </r>
  <r>
    <x v="12"/>
    <x v="12"/>
    <x v="3"/>
    <x v="7"/>
    <x v="43"/>
    <x v="1"/>
    <n v="0"/>
  </r>
  <r>
    <x v="13"/>
    <x v="13"/>
    <x v="3"/>
    <x v="7"/>
    <x v="43"/>
    <x v="1"/>
    <n v="9493871.9899999984"/>
  </r>
  <r>
    <x v="14"/>
    <x v="14"/>
    <x v="3"/>
    <x v="7"/>
    <x v="43"/>
    <x v="1"/>
    <n v="46542868.990000002"/>
  </r>
  <r>
    <x v="15"/>
    <x v="15"/>
    <x v="3"/>
    <x v="7"/>
    <x v="43"/>
    <x v="1"/>
    <n v="-10388.19"/>
  </r>
  <r>
    <x v="0"/>
    <x v="0"/>
    <x v="3"/>
    <x v="8"/>
    <x v="44"/>
    <x v="1"/>
    <n v="461179.38"/>
  </r>
  <r>
    <x v="1"/>
    <x v="1"/>
    <x v="3"/>
    <x v="8"/>
    <x v="44"/>
    <x v="1"/>
    <n v="6408559.6699999999"/>
  </r>
  <r>
    <x v="2"/>
    <x v="2"/>
    <x v="3"/>
    <x v="8"/>
    <x v="44"/>
    <x v="1"/>
    <m/>
  </r>
  <r>
    <x v="3"/>
    <x v="3"/>
    <x v="3"/>
    <x v="8"/>
    <x v="44"/>
    <x v="1"/>
    <n v="3550046.4400000004"/>
  </r>
  <r>
    <x v="4"/>
    <x v="4"/>
    <x v="3"/>
    <x v="8"/>
    <x v="44"/>
    <x v="1"/>
    <n v="0"/>
  </r>
  <r>
    <x v="5"/>
    <x v="5"/>
    <x v="3"/>
    <x v="8"/>
    <x v="44"/>
    <x v="1"/>
    <n v="0"/>
  </r>
  <r>
    <x v="6"/>
    <x v="6"/>
    <x v="3"/>
    <x v="8"/>
    <x v="44"/>
    <x v="1"/>
    <n v="0"/>
  </r>
  <r>
    <x v="7"/>
    <x v="7"/>
    <x v="3"/>
    <x v="8"/>
    <x v="44"/>
    <x v="1"/>
    <n v="0"/>
  </r>
  <r>
    <x v="8"/>
    <x v="8"/>
    <x v="3"/>
    <x v="8"/>
    <x v="44"/>
    <x v="1"/>
    <n v="33764446.5"/>
  </r>
  <r>
    <x v="9"/>
    <x v="9"/>
    <x v="3"/>
    <x v="8"/>
    <x v="44"/>
    <x v="1"/>
    <m/>
  </r>
  <r>
    <x v="10"/>
    <x v="10"/>
    <x v="3"/>
    <x v="8"/>
    <x v="44"/>
    <x v="1"/>
    <m/>
  </r>
  <r>
    <x v="11"/>
    <x v="11"/>
    <x v="3"/>
    <x v="8"/>
    <x v="44"/>
    <x v="1"/>
    <n v="1789955.2"/>
  </r>
  <r>
    <x v="12"/>
    <x v="12"/>
    <x v="3"/>
    <x v="8"/>
    <x v="44"/>
    <x v="1"/>
    <n v="0"/>
  </r>
  <r>
    <x v="13"/>
    <x v="13"/>
    <x v="3"/>
    <x v="8"/>
    <x v="44"/>
    <x v="1"/>
    <n v="9284669.0399999991"/>
  </r>
  <r>
    <x v="14"/>
    <x v="14"/>
    <x v="3"/>
    <x v="8"/>
    <x v="44"/>
    <x v="1"/>
    <n v="49589859.059999995"/>
  </r>
  <r>
    <x v="15"/>
    <x v="15"/>
    <x v="3"/>
    <x v="8"/>
    <x v="44"/>
    <x v="1"/>
    <n v="735.11999999999978"/>
  </r>
  <r>
    <x v="0"/>
    <x v="0"/>
    <x v="3"/>
    <x v="9"/>
    <x v="45"/>
    <x v="1"/>
    <n v="842273.28000000003"/>
  </r>
  <r>
    <x v="1"/>
    <x v="1"/>
    <x v="3"/>
    <x v="9"/>
    <x v="45"/>
    <x v="1"/>
    <n v="6510700.2400000002"/>
  </r>
  <r>
    <x v="2"/>
    <x v="2"/>
    <x v="3"/>
    <x v="9"/>
    <x v="45"/>
    <x v="1"/>
    <m/>
  </r>
  <r>
    <x v="3"/>
    <x v="3"/>
    <x v="3"/>
    <x v="9"/>
    <x v="45"/>
    <x v="1"/>
    <n v="3554388.61"/>
  </r>
  <r>
    <x v="4"/>
    <x v="4"/>
    <x v="3"/>
    <x v="9"/>
    <x v="45"/>
    <x v="1"/>
    <n v="0"/>
  </r>
  <r>
    <x v="5"/>
    <x v="5"/>
    <x v="3"/>
    <x v="9"/>
    <x v="45"/>
    <x v="1"/>
    <n v="0"/>
  </r>
  <r>
    <x v="6"/>
    <x v="6"/>
    <x v="3"/>
    <x v="9"/>
    <x v="45"/>
    <x v="1"/>
    <n v="0"/>
  </r>
  <r>
    <x v="7"/>
    <x v="7"/>
    <x v="3"/>
    <x v="9"/>
    <x v="45"/>
    <x v="1"/>
    <n v="0"/>
  </r>
  <r>
    <x v="8"/>
    <x v="8"/>
    <x v="3"/>
    <x v="9"/>
    <x v="45"/>
    <x v="1"/>
    <n v="34120283.780000001"/>
  </r>
  <r>
    <x v="9"/>
    <x v="9"/>
    <x v="3"/>
    <x v="9"/>
    <x v="45"/>
    <x v="1"/>
    <m/>
  </r>
  <r>
    <x v="10"/>
    <x v="10"/>
    <x v="3"/>
    <x v="9"/>
    <x v="45"/>
    <x v="1"/>
    <m/>
  </r>
  <r>
    <x v="11"/>
    <x v="11"/>
    <x v="3"/>
    <x v="9"/>
    <x v="45"/>
    <x v="1"/>
    <n v="1942285.92"/>
  </r>
  <r>
    <x v="12"/>
    <x v="12"/>
    <x v="3"/>
    <x v="9"/>
    <x v="45"/>
    <x v="1"/>
    <n v="0"/>
  </r>
  <r>
    <x v="13"/>
    <x v="13"/>
    <x v="3"/>
    <x v="9"/>
    <x v="45"/>
    <x v="1"/>
    <n v="10382520.869999999"/>
  </r>
  <r>
    <x v="14"/>
    <x v="14"/>
    <x v="3"/>
    <x v="9"/>
    <x v="45"/>
    <x v="1"/>
    <n v="46829860.369999997"/>
  </r>
  <r>
    <x v="15"/>
    <x v="15"/>
    <x v="3"/>
    <x v="9"/>
    <x v="45"/>
    <x v="1"/>
    <n v="1460.6999999999998"/>
  </r>
  <r>
    <x v="0"/>
    <x v="0"/>
    <x v="3"/>
    <x v="10"/>
    <x v="46"/>
    <x v="1"/>
    <n v="842273.28000000003"/>
  </r>
  <r>
    <x v="1"/>
    <x v="1"/>
    <x v="3"/>
    <x v="10"/>
    <x v="46"/>
    <x v="1"/>
    <n v="7106562.9299999997"/>
  </r>
  <r>
    <x v="2"/>
    <x v="2"/>
    <x v="3"/>
    <x v="10"/>
    <x v="46"/>
    <x v="1"/>
    <m/>
  </r>
  <r>
    <x v="3"/>
    <x v="3"/>
    <x v="3"/>
    <x v="10"/>
    <x v="46"/>
    <x v="1"/>
    <n v="3593879.2"/>
  </r>
  <r>
    <x v="4"/>
    <x v="4"/>
    <x v="3"/>
    <x v="10"/>
    <x v="46"/>
    <x v="1"/>
    <n v="0"/>
  </r>
  <r>
    <x v="5"/>
    <x v="5"/>
    <x v="3"/>
    <x v="10"/>
    <x v="46"/>
    <x v="1"/>
    <n v="0"/>
  </r>
  <r>
    <x v="6"/>
    <x v="6"/>
    <x v="3"/>
    <x v="10"/>
    <x v="46"/>
    <x v="1"/>
    <n v="0"/>
  </r>
  <r>
    <x v="7"/>
    <x v="7"/>
    <x v="3"/>
    <x v="10"/>
    <x v="46"/>
    <x v="1"/>
    <n v="0"/>
  </r>
  <r>
    <x v="8"/>
    <x v="8"/>
    <x v="3"/>
    <x v="10"/>
    <x v="46"/>
    <x v="1"/>
    <n v="33864972.839999996"/>
  </r>
  <r>
    <x v="9"/>
    <x v="9"/>
    <x v="3"/>
    <x v="10"/>
    <x v="46"/>
    <x v="1"/>
    <m/>
  </r>
  <r>
    <x v="10"/>
    <x v="10"/>
    <x v="3"/>
    <x v="10"/>
    <x v="46"/>
    <x v="1"/>
    <m/>
  </r>
  <r>
    <x v="11"/>
    <x v="11"/>
    <x v="3"/>
    <x v="10"/>
    <x v="46"/>
    <x v="1"/>
    <n v="1946481.3199999998"/>
  </r>
  <r>
    <x v="12"/>
    <x v="12"/>
    <x v="3"/>
    <x v="10"/>
    <x v="46"/>
    <x v="1"/>
    <n v="0"/>
  </r>
  <r>
    <x v="13"/>
    <x v="13"/>
    <x v="3"/>
    <x v="10"/>
    <x v="46"/>
    <x v="1"/>
    <n v="9309909.7200000007"/>
  </r>
  <r>
    <x v="14"/>
    <x v="14"/>
    <x v="3"/>
    <x v="10"/>
    <x v="46"/>
    <x v="1"/>
    <n v="52721155.910000004"/>
  </r>
  <r>
    <x v="15"/>
    <x v="15"/>
    <x v="3"/>
    <x v="10"/>
    <x v="46"/>
    <x v="1"/>
    <n v="93517.02"/>
  </r>
  <r>
    <x v="0"/>
    <x v="0"/>
    <x v="3"/>
    <x v="11"/>
    <x v="47"/>
    <x v="1"/>
    <n v="842273.28000000003"/>
  </r>
  <r>
    <x v="1"/>
    <x v="1"/>
    <x v="3"/>
    <x v="11"/>
    <x v="47"/>
    <x v="1"/>
    <n v="6291715.120000001"/>
  </r>
  <r>
    <x v="2"/>
    <x v="2"/>
    <x v="3"/>
    <x v="11"/>
    <x v="47"/>
    <x v="1"/>
    <m/>
  </r>
  <r>
    <x v="3"/>
    <x v="3"/>
    <x v="3"/>
    <x v="11"/>
    <x v="47"/>
    <x v="1"/>
    <n v="3543340.17"/>
  </r>
  <r>
    <x v="4"/>
    <x v="4"/>
    <x v="3"/>
    <x v="11"/>
    <x v="47"/>
    <x v="1"/>
    <n v="0"/>
  </r>
  <r>
    <x v="5"/>
    <x v="5"/>
    <x v="3"/>
    <x v="11"/>
    <x v="47"/>
    <x v="1"/>
    <n v="0"/>
  </r>
  <r>
    <x v="6"/>
    <x v="6"/>
    <x v="3"/>
    <x v="11"/>
    <x v="47"/>
    <x v="1"/>
    <n v="0"/>
  </r>
  <r>
    <x v="7"/>
    <x v="7"/>
    <x v="3"/>
    <x v="11"/>
    <x v="47"/>
    <x v="1"/>
    <n v="0"/>
  </r>
  <r>
    <x v="8"/>
    <x v="8"/>
    <x v="3"/>
    <x v="11"/>
    <x v="47"/>
    <x v="1"/>
    <n v="33872014.230000004"/>
  </r>
  <r>
    <x v="9"/>
    <x v="9"/>
    <x v="3"/>
    <x v="11"/>
    <x v="47"/>
    <x v="1"/>
    <m/>
  </r>
  <r>
    <x v="10"/>
    <x v="10"/>
    <x v="3"/>
    <x v="11"/>
    <x v="47"/>
    <x v="1"/>
    <m/>
  </r>
  <r>
    <x v="11"/>
    <x v="11"/>
    <x v="3"/>
    <x v="11"/>
    <x v="47"/>
    <x v="1"/>
    <n v="2043912.3599999999"/>
  </r>
  <r>
    <x v="12"/>
    <x v="12"/>
    <x v="3"/>
    <x v="11"/>
    <x v="47"/>
    <x v="1"/>
    <n v="0"/>
  </r>
  <r>
    <x v="13"/>
    <x v="13"/>
    <x v="3"/>
    <x v="11"/>
    <x v="47"/>
    <x v="1"/>
    <n v="11531479.569999998"/>
  </r>
  <r>
    <x v="14"/>
    <x v="14"/>
    <x v="3"/>
    <x v="11"/>
    <x v="47"/>
    <x v="1"/>
    <n v="58818487.969999999"/>
  </r>
  <r>
    <x v="15"/>
    <x v="15"/>
    <x v="3"/>
    <x v="11"/>
    <x v="47"/>
    <x v="1"/>
    <n v="10483.049999999999"/>
  </r>
  <r>
    <x v="0"/>
    <x v="0"/>
    <x v="4"/>
    <x v="0"/>
    <x v="48"/>
    <x v="1"/>
    <n v="830018.28"/>
  </r>
  <r>
    <x v="1"/>
    <x v="1"/>
    <x v="4"/>
    <x v="0"/>
    <x v="48"/>
    <x v="1"/>
    <n v="6432448.6500000004"/>
  </r>
  <r>
    <x v="2"/>
    <x v="2"/>
    <x v="4"/>
    <x v="0"/>
    <x v="48"/>
    <x v="1"/>
    <m/>
  </r>
  <r>
    <x v="3"/>
    <x v="3"/>
    <x v="4"/>
    <x v="0"/>
    <x v="48"/>
    <x v="1"/>
    <n v="3540290.0300000003"/>
  </r>
  <r>
    <x v="4"/>
    <x v="4"/>
    <x v="4"/>
    <x v="0"/>
    <x v="48"/>
    <x v="1"/>
    <n v="0"/>
  </r>
  <r>
    <x v="5"/>
    <x v="5"/>
    <x v="4"/>
    <x v="0"/>
    <x v="48"/>
    <x v="1"/>
    <n v="0"/>
  </r>
  <r>
    <x v="6"/>
    <x v="6"/>
    <x v="4"/>
    <x v="0"/>
    <x v="48"/>
    <x v="1"/>
    <n v="0"/>
  </r>
  <r>
    <x v="7"/>
    <x v="7"/>
    <x v="4"/>
    <x v="0"/>
    <x v="48"/>
    <x v="1"/>
    <n v="0"/>
  </r>
  <r>
    <x v="8"/>
    <x v="8"/>
    <x v="4"/>
    <x v="0"/>
    <x v="48"/>
    <x v="1"/>
    <n v="33219415.509999998"/>
  </r>
  <r>
    <x v="9"/>
    <x v="9"/>
    <x v="4"/>
    <x v="0"/>
    <x v="48"/>
    <x v="1"/>
    <m/>
  </r>
  <r>
    <x v="10"/>
    <x v="10"/>
    <x v="4"/>
    <x v="0"/>
    <x v="48"/>
    <x v="1"/>
    <m/>
  </r>
  <r>
    <x v="11"/>
    <x v="11"/>
    <x v="4"/>
    <x v="0"/>
    <x v="48"/>
    <x v="1"/>
    <n v="1020248"/>
  </r>
  <r>
    <x v="12"/>
    <x v="12"/>
    <x v="4"/>
    <x v="0"/>
    <x v="48"/>
    <x v="1"/>
    <n v="0"/>
  </r>
  <r>
    <x v="13"/>
    <x v="13"/>
    <x v="4"/>
    <x v="0"/>
    <x v="48"/>
    <x v="1"/>
    <n v="11213036.609999999"/>
  </r>
  <r>
    <x v="14"/>
    <x v="14"/>
    <x v="4"/>
    <x v="0"/>
    <x v="48"/>
    <x v="1"/>
    <n v="69598229.120000005"/>
  </r>
  <r>
    <x v="15"/>
    <x v="15"/>
    <x v="4"/>
    <x v="0"/>
    <x v="48"/>
    <x v="1"/>
    <n v="-15914.22"/>
  </r>
  <r>
    <x v="0"/>
    <x v="0"/>
    <x v="4"/>
    <x v="1"/>
    <x v="49"/>
    <x v="1"/>
    <n v="500015.47"/>
  </r>
  <r>
    <x v="1"/>
    <x v="1"/>
    <x v="4"/>
    <x v="1"/>
    <x v="49"/>
    <x v="1"/>
    <n v="6357223.6100000003"/>
  </r>
  <r>
    <x v="2"/>
    <x v="2"/>
    <x v="4"/>
    <x v="1"/>
    <x v="49"/>
    <x v="1"/>
    <m/>
  </r>
  <r>
    <x v="3"/>
    <x v="3"/>
    <x v="4"/>
    <x v="1"/>
    <x v="49"/>
    <x v="1"/>
    <n v="3115648.7"/>
  </r>
  <r>
    <x v="4"/>
    <x v="4"/>
    <x v="4"/>
    <x v="1"/>
    <x v="49"/>
    <x v="1"/>
    <n v="0"/>
  </r>
  <r>
    <x v="5"/>
    <x v="5"/>
    <x v="4"/>
    <x v="1"/>
    <x v="49"/>
    <x v="1"/>
    <n v="0"/>
  </r>
  <r>
    <x v="6"/>
    <x v="6"/>
    <x v="4"/>
    <x v="1"/>
    <x v="49"/>
    <x v="1"/>
    <n v="0"/>
  </r>
  <r>
    <x v="7"/>
    <x v="7"/>
    <x v="4"/>
    <x v="1"/>
    <x v="49"/>
    <x v="1"/>
    <n v="0"/>
  </r>
  <r>
    <x v="8"/>
    <x v="8"/>
    <x v="4"/>
    <x v="1"/>
    <x v="49"/>
    <x v="1"/>
    <n v="29947005.900000002"/>
  </r>
  <r>
    <x v="9"/>
    <x v="9"/>
    <x v="4"/>
    <x v="1"/>
    <x v="49"/>
    <x v="1"/>
    <m/>
  </r>
  <r>
    <x v="10"/>
    <x v="10"/>
    <x v="4"/>
    <x v="1"/>
    <x v="49"/>
    <x v="1"/>
    <m/>
  </r>
  <r>
    <x v="11"/>
    <x v="11"/>
    <x v="4"/>
    <x v="1"/>
    <x v="49"/>
    <x v="1"/>
    <n v="654068.80000000005"/>
  </r>
  <r>
    <x v="12"/>
    <x v="12"/>
    <x v="4"/>
    <x v="1"/>
    <x v="49"/>
    <x v="1"/>
    <n v="0"/>
  </r>
  <r>
    <x v="13"/>
    <x v="13"/>
    <x v="4"/>
    <x v="1"/>
    <x v="49"/>
    <x v="1"/>
    <n v="8431822.8000000007"/>
  </r>
  <r>
    <x v="14"/>
    <x v="14"/>
    <x v="4"/>
    <x v="1"/>
    <x v="49"/>
    <x v="1"/>
    <n v="78970493.910000011"/>
  </r>
  <r>
    <x v="15"/>
    <x v="15"/>
    <x v="4"/>
    <x v="1"/>
    <x v="49"/>
    <x v="1"/>
    <n v="-70409.159999999989"/>
  </r>
  <r>
    <x v="0"/>
    <x v="0"/>
    <x v="4"/>
    <x v="2"/>
    <x v="50"/>
    <x v="1"/>
    <n v="500015.47"/>
  </r>
  <r>
    <x v="1"/>
    <x v="1"/>
    <x v="4"/>
    <x v="2"/>
    <x v="50"/>
    <x v="1"/>
    <n v="6288362.4800000004"/>
  </r>
  <r>
    <x v="2"/>
    <x v="2"/>
    <x v="4"/>
    <x v="2"/>
    <x v="50"/>
    <x v="1"/>
    <m/>
  </r>
  <r>
    <x v="3"/>
    <x v="3"/>
    <x v="4"/>
    <x v="2"/>
    <x v="50"/>
    <x v="1"/>
    <n v="2195443.56"/>
  </r>
  <r>
    <x v="4"/>
    <x v="4"/>
    <x v="4"/>
    <x v="2"/>
    <x v="50"/>
    <x v="1"/>
    <n v="0"/>
  </r>
  <r>
    <x v="5"/>
    <x v="5"/>
    <x v="4"/>
    <x v="2"/>
    <x v="50"/>
    <x v="1"/>
    <n v="0"/>
  </r>
  <r>
    <x v="6"/>
    <x v="6"/>
    <x v="4"/>
    <x v="2"/>
    <x v="50"/>
    <x v="1"/>
    <n v="0"/>
  </r>
  <r>
    <x v="7"/>
    <x v="7"/>
    <x v="4"/>
    <x v="2"/>
    <x v="50"/>
    <x v="1"/>
    <n v="0"/>
  </r>
  <r>
    <x v="8"/>
    <x v="8"/>
    <x v="4"/>
    <x v="2"/>
    <x v="50"/>
    <x v="1"/>
    <n v="36921396.589999996"/>
  </r>
  <r>
    <x v="9"/>
    <x v="9"/>
    <x v="4"/>
    <x v="2"/>
    <x v="50"/>
    <x v="1"/>
    <m/>
  </r>
  <r>
    <x v="10"/>
    <x v="10"/>
    <x v="4"/>
    <x v="2"/>
    <x v="50"/>
    <x v="1"/>
    <m/>
  </r>
  <r>
    <x v="11"/>
    <x v="11"/>
    <x v="4"/>
    <x v="2"/>
    <x v="50"/>
    <x v="1"/>
    <n v="655353.31999999995"/>
  </r>
  <r>
    <x v="12"/>
    <x v="12"/>
    <x v="4"/>
    <x v="2"/>
    <x v="50"/>
    <x v="1"/>
    <n v="0"/>
  </r>
  <r>
    <x v="13"/>
    <x v="13"/>
    <x v="4"/>
    <x v="2"/>
    <x v="50"/>
    <x v="1"/>
    <n v="3795906.53"/>
  </r>
  <r>
    <x v="14"/>
    <x v="14"/>
    <x v="4"/>
    <x v="2"/>
    <x v="50"/>
    <x v="1"/>
    <n v="80146592.319999993"/>
  </r>
  <r>
    <x v="15"/>
    <x v="15"/>
    <x v="4"/>
    <x v="2"/>
    <x v="50"/>
    <x v="1"/>
    <n v="-14214.939999999999"/>
  </r>
  <r>
    <x v="0"/>
    <x v="0"/>
    <x v="4"/>
    <x v="3"/>
    <x v="51"/>
    <x v="1"/>
    <n v="443595.39"/>
  </r>
  <r>
    <x v="1"/>
    <x v="1"/>
    <x v="4"/>
    <x v="3"/>
    <x v="51"/>
    <x v="1"/>
    <n v="6893459.25"/>
  </r>
  <r>
    <x v="2"/>
    <x v="2"/>
    <x v="4"/>
    <x v="3"/>
    <x v="51"/>
    <x v="1"/>
    <m/>
  </r>
  <r>
    <x v="3"/>
    <x v="3"/>
    <x v="4"/>
    <x v="3"/>
    <x v="51"/>
    <x v="1"/>
    <n v="2515634.9"/>
  </r>
  <r>
    <x v="4"/>
    <x v="4"/>
    <x v="4"/>
    <x v="3"/>
    <x v="51"/>
    <x v="1"/>
    <n v="0"/>
  </r>
  <r>
    <x v="5"/>
    <x v="5"/>
    <x v="4"/>
    <x v="3"/>
    <x v="51"/>
    <x v="1"/>
    <n v="0"/>
  </r>
  <r>
    <x v="6"/>
    <x v="6"/>
    <x v="4"/>
    <x v="3"/>
    <x v="51"/>
    <x v="1"/>
    <n v="0"/>
  </r>
  <r>
    <x v="7"/>
    <x v="7"/>
    <x v="4"/>
    <x v="3"/>
    <x v="51"/>
    <x v="1"/>
    <n v="0"/>
  </r>
  <r>
    <x v="8"/>
    <x v="8"/>
    <x v="4"/>
    <x v="3"/>
    <x v="51"/>
    <x v="1"/>
    <n v="40434519.400000006"/>
  </r>
  <r>
    <x v="9"/>
    <x v="9"/>
    <x v="4"/>
    <x v="3"/>
    <x v="51"/>
    <x v="1"/>
    <m/>
  </r>
  <r>
    <x v="10"/>
    <x v="10"/>
    <x v="4"/>
    <x v="3"/>
    <x v="51"/>
    <x v="1"/>
    <m/>
  </r>
  <r>
    <x v="11"/>
    <x v="11"/>
    <x v="4"/>
    <x v="3"/>
    <x v="51"/>
    <x v="1"/>
    <n v="2066606.48"/>
  </r>
  <r>
    <x v="12"/>
    <x v="12"/>
    <x v="4"/>
    <x v="3"/>
    <x v="51"/>
    <x v="1"/>
    <n v="0"/>
  </r>
  <r>
    <x v="13"/>
    <x v="13"/>
    <x v="4"/>
    <x v="3"/>
    <x v="51"/>
    <x v="1"/>
    <n v="3530216.14"/>
  </r>
  <r>
    <x v="14"/>
    <x v="14"/>
    <x v="4"/>
    <x v="3"/>
    <x v="51"/>
    <x v="1"/>
    <n v="75635269.770000011"/>
  </r>
  <r>
    <x v="15"/>
    <x v="15"/>
    <x v="4"/>
    <x v="3"/>
    <x v="51"/>
    <x v="1"/>
    <n v="-16114.91"/>
  </r>
  <r>
    <x v="0"/>
    <x v="0"/>
    <x v="4"/>
    <x v="4"/>
    <x v="52"/>
    <x v="1"/>
    <n v="443595.39"/>
  </r>
  <r>
    <x v="1"/>
    <x v="1"/>
    <x v="4"/>
    <x v="4"/>
    <x v="52"/>
    <x v="1"/>
    <n v="8502111.5"/>
  </r>
  <r>
    <x v="2"/>
    <x v="2"/>
    <x v="4"/>
    <x v="4"/>
    <x v="52"/>
    <x v="1"/>
    <m/>
  </r>
  <r>
    <x v="3"/>
    <x v="3"/>
    <x v="4"/>
    <x v="4"/>
    <x v="52"/>
    <x v="1"/>
    <n v="1977677.2800000003"/>
  </r>
  <r>
    <x v="4"/>
    <x v="4"/>
    <x v="4"/>
    <x v="4"/>
    <x v="52"/>
    <x v="1"/>
    <n v="0"/>
  </r>
  <r>
    <x v="5"/>
    <x v="5"/>
    <x v="4"/>
    <x v="4"/>
    <x v="52"/>
    <x v="1"/>
    <n v="0"/>
  </r>
  <r>
    <x v="6"/>
    <x v="6"/>
    <x v="4"/>
    <x v="4"/>
    <x v="52"/>
    <x v="1"/>
    <n v="0"/>
  </r>
  <r>
    <x v="7"/>
    <x v="7"/>
    <x v="4"/>
    <x v="4"/>
    <x v="52"/>
    <x v="1"/>
    <n v="0"/>
  </r>
  <r>
    <x v="8"/>
    <x v="8"/>
    <x v="4"/>
    <x v="4"/>
    <x v="52"/>
    <x v="1"/>
    <n v="33205318.449999996"/>
  </r>
  <r>
    <x v="9"/>
    <x v="9"/>
    <x v="4"/>
    <x v="4"/>
    <x v="52"/>
    <x v="1"/>
    <m/>
  </r>
  <r>
    <x v="10"/>
    <x v="10"/>
    <x v="4"/>
    <x v="4"/>
    <x v="52"/>
    <x v="1"/>
    <m/>
  </r>
  <r>
    <x v="11"/>
    <x v="11"/>
    <x v="4"/>
    <x v="4"/>
    <x v="52"/>
    <x v="1"/>
    <n v="2271187.27"/>
  </r>
  <r>
    <x v="12"/>
    <x v="12"/>
    <x v="4"/>
    <x v="4"/>
    <x v="52"/>
    <x v="1"/>
    <n v="0"/>
  </r>
  <r>
    <x v="13"/>
    <x v="13"/>
    <x v="4"/>
    <x v="4"/>
    <x v="52"/>
    <x v="1"/>
    <n v="3545254.7700000005"/>
  </r>
  <r>
    <x v="14"/>
    <x v="14"/>
    <x v="4"/>
    <x v="4"/>
    <x v="52"/>
    <x v="1"/>
    <n v="80356199.769999996"/>
  </r>
  <r>
    <x v="15"/>
    <x v="15"/>
    <x v="4"/>
    <x v="4"/>
    <x v="52"/>
    <x v="1"/>
    <n v="-3131.59"/>
  </r>
  <r>
    <x v="0"/>
    <x v="0"/>
    <x v="4"/>
    <x v="5"/>
    <x v="53"/>
    <x v="1"/>
    <n v="413035.46"/>
  </r>
  <r>
    <x v="1"/>
    <x v="1"/>
    <x v="4"/>
    <x v="5"/>
    <x v="53"/>
    <x v="1"/>
    <n v="8124603.7999999998"/>
  </r>
  <r>
    <x v="2"/>
    <x v="2"/>
    <x v="4"/>
    <x v="5"/>
    <x v="53"/>
    <x v="1"/>
    <m/>
  </r>
  <r>
    <x v="3"/>
    <x v="3"/>
    <x v="4"/>
    <x v="5"/>
    <x v="53"/>
    <x v="1"/>
    <n v="1990668.97"/>
  </r>
  <r>
    <x v="4"/>
    <x v="4"/>
    <x v="4"/>
    <x v="5"/>
    <x v="53"/>
    <x v="1"/>
    <n v="0"/>
  </r>
  <r>
    <x v="5"/>
    <x v="5"/>
    <x v="4"/>
    <x v="5"/>
    <x v="53"/>
    <x v="1"/>
    <n v="0"/>
  </r>
  <r>
    <x v="6"/>
    <x v="6"/>
    <x v="4"/>
    <x v="5"/>
    <x v="53"/>
    <x v="1"/>
    <n v="0"/>
  </r>
  <r>
    <x v="7"/>
    <x v="7"/>
    <x v="4"/>
    <x v="5"/>
    <x v="53"/>
    <x v="1"/>
    <n v="0"/>
  </r>
  <r>
    <x v="8"/>
    <x v="8"/>
    <x v="4"/>
    <x v="5"/>
    <x v="53"/>
    <x v="1"/>
    <n v="37397553.099999994"/>
  </r>
  <r>
    <x v="9"/>
    <x v="9"/>
    <x v="4"/>
    <x v="5"/>
    <x v="53"/>
    <x v="1"/>
    <m/>
  </r>
  <r>
    <x v="10"/>
    <x v="10"/>
    <x v="4"/>
    <x v="5"/>
    <x v="53"/>
    <x v="1"/>
    <m/>
  </r>
  <r>
    <x v="11"/>
    <x v="11"/>
    <x v="4"/>
    <x v="5"/>
    <x v="53"/>
    <x v="1"/>
    <n v="2274412.4"/>
  </r>
  <r>
    <x v="12"/>
    <x v="12"/>
    <x v="4"/>
    <x v="5"/>
    <x v="53"/>
    <x v="1"/>
    <n v="0"/>
  </r>
  <r>
    <x v="13"/>
    <x v="13"/>
    <x v="4"/>
    <x v="5"/>
    <x v="53"/>
    <x v="1"/>
    <n v="9037225.1500000004"/>
  </r>
  <r>
    <x v="14"/>
    <x v="14"/>
    <x v="4"/>
    <x v="5"/>
    <x v="53"/>
    <x v="1"/>
    <n v="71391925.539999992"/>
  </r>
  <r>
    <x v="15"/>
    <x v="15"/>
    <x v="4"/>
    <x v="5"/>
    <x v="53"/>
    <x v="1"/>
    <n v="-31419.91"/>
  </r>
  <r>
    <x v="0"/>
    <x v="0"/>
    <x v="4"/>
    <x v="6"/>
    <x v="54"/>
    <x v="1"/>
    <n v="411279.23"/>
  </r>
  <r>
    <x v="1"/>
    <x v="1"/>
    <x v="4"/>
    <x v="6"/>
    <x v="54"/>
    <x v="1"/>
    <n v="6974665.1700000009"/>
  </r>
  <r>
    <x v="2"/>
    <x v="2"/>
    <x v="4"/>
    <x v="6"/>
    <x v="54"/>
    <x v="1"/>
    <m/>
  </r>
  <r>
    <x v="3"/>
    <x v="3"/>
    <x v="4"/>
    <x v="6"/>
    <x v="54"/>
    <x v="1"/>
    <n v="1976698.72"/>
  </r>
  <r>
    <x v="4"/>
    <x v="4"/>
    <x v="4"/>
    <x v="6"/>
    <x v="54"/>
    <x v="1"/>
    <n v="0"/>
  </r>
  <r>
    <x v="5"/>
    <x v="5"/>
    <x v="4"/>
    <x v="6"/>
    <x v="54"/>
    <x v="1"/>
    <n v="0"/>
  </r>
  <r>
    <x v="6"/>
    <x v="6"/>
    <x v="4"/>
    <x v="6"/>
    <x v="54"/>
    <x v="1"/>
    <m/>
  </r>
  <r>
    <x v="7"/>
    <x v="7"/>
    <x v="4"/>
    <x v="6"/>
    <x v="54"/>
    <x v="1"/>
    <n v="0"/>
  </r>
  <r>
    <x v="8"/>
    <x v="8"/>
    <x v="4"/>
    <x v="6"/>
    <x v="54"/>
    <x v="1"/>
    <n v="39054503.409999996"/>
  </r>
  <r>
    <x v="9"/>
    <x v="9"/>
    <x v="4"/>
    <x v="6"/>
    <x v="54"/>
    <x v="1"/>
    <m/>
  </r>
  <r>
    <x v="10"/>
    <x v="10"/>
    <x v="4"/>
    <x v="6"/>
    <x v="54"/>
    <x v="1"/>
    <m/>
  </r>
  <r>
    <x v="11"/>
    <x v="11"/>
    <x v="4"/>
    <x v="6"/>
    <x v="54"/>
    <x v="1"/>
    <n v="2008191.26"/>
  </r>
  <r>
    <x v="12"/>
    <x v="12"/>
    <x v="4"/>
    <x v="6"/>
    <x v="54"/>
    <x v="1"/>
    <n v="0"/>
  </r>
  <r>
    <x v="13"/>
    <x v="13"/>
    <x v="4"/>
    <x v="6"/>
    <x v="54"/>
    <x v="1"/>
    <n v="5957671.9799999995"/>
  </r>
  <r>
    <x v="14"/>
    <x v="14"/>
    <x v="4"/>
    <x v="6"/>
    <x v="54"/>
    <x v="1"/>
    <n v="77276298.570000008"/>
  </r>
  <r>
    <x v="15"/>
    <x v="15"/>
    <x v="4"/>
    <x v="6"/>
    <x v="54"/>
    <x v="1"/>
    <n v="-40815.29"/>
  </r>
  <r>
    <x v="0"/>
    <x v="0"/>
    <x v="4"/>
    <x v="7"/>
    <x v="55"/>
    <x v="1"/>
    <n v="451339.53"/>
  </r>
  <r>
    <x v="1"/>
    <x v="1"/>
    <x v="4"/>
    <x v="7"/>
    <x v="55"/>
    <x v="1"/>
    <n v="7013163.6499999994"/>
  </r>
  <r>
    <x v="2"/>
    <x v="2"/>
    <x v="4"/>
    <x v="7"/>
    <x v="55"/>
    <x v="1"/>
    <m/>
  </r>
  <r>
    <x v="3"/>
    <x v="3"/>
    <x v="4"/>
    <x v="7"/>
    <x v="55"/>
    <x v="1"/>
    <n v="1570798.13"/>
  </r>
  <r>
    <x v="4"/>
    <x v="4"/>
    <x v="4"/>
    <x v="7"/>
    <x v="55"/>
    <x v="1"/>
    <n v="0"/>
  </r>
  <r>
    <x v="5"/>
    <x v="5"/>
    <x v="4"/>
    <x v="7"/>
    <x v="55"/>
    <x v="1"/>
    <n v="0"/>
  </r>
  <r>
    <x v="6"/>
    <x v="6"/>
    <x v="4"/>
    <x v="7"/>
    <x v="55"/>
    <x v="1"/>
    <m/>
  </r>
  <r>
    <x v="7"/>
    <x v="7"/>
    <x v="4"/>
    <x v="7"/>
    <x v="55"/>
    <x v="1"/>
    <n v="0"/>
  </r>
  <r>
    <x v="8"/>
    <x v="8"/>
    <x v="4"/>
    <x v="7"/>
    <x v="55"/>
    <x v="1"/>
    <n v="36908156.609999999"/>
  </r>
  <r>
    <x v="9"/>
    <x v="9"/>
    <x v="4"/>
    <x v="7"/>
    <x v="55"/>
    <x v="1"/>
    <m/>
  </r>
  <r>
    <x v="10"/>
    <x v="10"/>
    <x v="4"/>
    <x v="7"/>
    <x v="55"/>
    <x v="1"/>
    <m/>
  </r>
  <r>
    <x v="11"/>
    <x v="11"/>
    <x v="4"/>
    <x v="7"/>
    <x v="55"/>
    <x v="1"/>
    <n v="1857882.46"/>
  </r>
  <r>
    <x v="12"/>
    <x v="12"/>
    <x v="4"/>
    <x v="7"/>
    <x v="55"/>
    <x v="1"/>
    <n v="0"/>
  </r>
  <r>
    <x v="13"/>
    <x v="13"/>
    <x v="4"/>
    <x v="7"/>
    <x v="55"/>
    <x v="1"/>
    <n v="4401813.3899999997"/>
  </r>
  <r>
    <x v="14"/>
    <x v="14"/>
    <x v="4"/>
    <x v="7"/>
    <x v="55"/>
    <x v="1"/>
    <n v="82344301.800000012"/>
  </r>
  <r>
    <x v="15"/>
    <x v="15"/>
    <x v="4"/>
    <x v="7"/>
    <x v="55"/>
    <x v="1"/>
    <n v="-49756.960000000006"/>
  </r>
  <r>
    <x v="0"/>
    <x v="0"/>
    <x v="4"/>
    <x v="8"/>
    <x v="56"/>
    <x v="1"/>
    <n v="458166.02"/>
  </r>
  <r>
    <x v="1"/>
    <x v="1"/>
    <x v="4"/>
    <x v="8"/>
    <x v="56"/>
    <x v="1"/>
    <n v="7076080.7800000003"/>
  </r>
  <r>
    <x v="2"/>
    <x v="2"/>
    <x v="4"/>
    <x v="8"/>
    <x v="56"/>
    <x v="1"/>
    <m/>
  </r>
  <r>
    <x v="3"/>
    <x v="3"/>
    <x v="4"/>
    <x v="8"/>
    <x v="56"/>
    <x v="1"/>
    <n v="1091153.24"/>
  </r>
  <r>
    <x v="4"/>
    <x v="4"/>
    <x v="4"/>
    <x v="8"/>
    <x v="56"/>
    <x v="1"/>
    <n v="0"/>
  </r>
  <r>
    <x v="5"/>
    <x v="5"/>
    <x v="4"/>
    <x v="8"/>
    <x v="56"/>
    <x v="1"/>
    <n v="0"/>
  </r>
  <r>
    <x v="6"/>
    <x v="6"/>
    <x v="4"/>
    <x v="8"/>
    <x v="56"/>
    <x v="1"/>
    <n v="0"/>
  </r>
  <r>
    <x v="7"/>
    <x v="7"/>
    <x v="4"/>
    <x v="8"/>
    <x v="56"/>
    <x v="1"/>
    <n v="0"/>
  </r>
  <r>
    <x v="8"/>
    <x v="8"/>
    <x v="4"/>
    <x v="8"/>
    <x v="56"/>
    <x v="1"/>
    <n v="40077210.780000001"/>
  </r>
  <r>
    <x v="9"/>
    <x v="9"/>
    <x v="4"/>
    <x v="8"/>
    <x v="56"/>
    <x v="1"/>
    <m/>
  </r>
  <r>
    <x v="10"/>
    <x v="10"/>
    <x v="4"/>
    <x v="8"/>
    <x v="56"/>
    <x v="1"/>
    <m/>
  </r>
  <r>
    <x v="11"/>
    <x v="11"/>
    <x v="4"/>
    <x v="8"/>
    <x v="56"/>
    <x v="1"/>
    <n v="1349574.96"/>
  </r>
  <r>
    <x v="12"/>
    <x v="12"/>
    <x v="4"/>
    <x v="8"/>
    <x v="56"/>
    <x v="1"/>
    <n v="0"/>
  </r>
  <r>
    <x v="13"/>
    <x v="13"/>
    <x v="4"/>
    <x v="8"/>
    <x v="56"/>
    <x v="1"/>
    <n v="4369658.75"/>
  </r>
  <r>
    <x v="14"/>
    <x v="14"/>
    <x v="4"/>
    <x v="8"/>
    <x v="56"/>
    <x v="1"/>
    <n v="81628238.540000007"/>
  </r>
  <r>
    <x v="15"/>
    <x v="15"/>
    <x v="4"/>
    <x v="8"/>
    <x v="56"/>
    <x v="1"/>
    <n v="-46783.199999999997"/>
  </r>
  <r>
    <x v="0"/>
    <x v="0"/>
    <x v="4"/>
    <x v="9"/>
    <x v="57"/>
    <x v="1"/>
    <n v="459492.3"/>
  </r>
  <r>
    <x v="1"/>
    <x v="1"/>
    <x v="4"/>
    <x v="9"/>
    <x v="57"/>
    <x v="1"/>
    <n v="7303907.8899999997"/>
  </r>
  <r>
    <x v="2"/>
    <x v="2"/>
    <x v="4"/>
    <x v="9"/>
    <x v="57"/>
    <x v="1"/>
    <m/>
  </r>
  <r>
    <x v="3"/>
    <x v="3"/>
    <x v="4"/>
    <x v="9"/>
    <x v="57"/>
    <x v="1"/>
    <n v="1093510.75"/>
  </r>
  <r>
    <x v="4"/>
    <x v="4"/>
    <x v="4"/>
    <x v="9"/>
    <x v="57"/>
    <x v="1"/>
    <n v="0"/>
  </r>
  <r>
    <x v="5"/>
    <x v="5"/>
    <x v="4"/>
    <x v="9"/>
    <x v="57"/>
    <x v="1"/>
    <n v="0"/>
  </r>
  <r>
    <x v="6"/>
    <x v="6"/>
    <x v="4"/>
    <x v="9"/>
    <x v="57"/>
    <x v="1"/>
    <m/>
  </r>
  <r>
    <x v="7"/>
    <x v="7"/>
    <x v="4"/>
    <x v="9"/>
    <x v="57"/>
    <x v="1"/>
    <n v="0"/>
  </r>
  <r>
    <x v="8"/>
    <x v="8"/>
    <x v="4"/>
    <x v="9"/>
    <x v="57"/>
    <x v="1"/>
    <n v="49608564.120000005"/>
  </r>
  <r>
    <x v="9"/>
    <x v="9"/>
    <x v="4"/>
    <x v="9"/>
    <x v="57"/>
    <x v="1"/>
    <m/>
  </r>
  <r>
    <x v="10"/>
    <x v="10"/>
    <x v="4"/>
    <x v="9"/>
    <x v="57"/>
    <x v="1"/>
    <m/>
  </r>
  <r>
    <x v="11"/>
    <x v="11"/>
    <x v="4"/>
    <x v="9"/>
    <x v="57"/>
    <x v="1"/>
    <n v="2980509.54"/>
  </r>
  <r>
    <x v="12"/>
    <x v="12"/>
    <x v="4"/>
    <x v="9"/>
    <x v="57"/>
    <x v="1"/>
    <n v="0"/>
  </r>
  <r>
    <x v="13"/>
    <x v="13"/>
    <x v="4"/>
    <x v="9"/>
    <x v="57"/>
    <x v="1"/>
    <n v="3313621.56"/>
  </r>
  <r>
    <x v="14"/>
    <x v="14"/>
    <x v="4"/>
    <x v="9"/>
    <x v="57"/>
    <x v="1"/>
    <n v="72268192.959999993"/>
  </r>
  <r>
    <x v="15"/>
    <x v="15"/>
    <x v="4"/>
    <x v="9"/>
    <x v="57"/>
    <x v="1"/>
    <n v="-54723.16"/>
  </r>
  <r>
    <x v="0"/>
    <x v="0"/>
    <x v="4"/>
    <x v="10"/>
    <x v="58"/>
    <x v="1"/>
    <n v="459492.3"/>
  </r>
  <r>
    <x v="1"/>
    <x v="1"/>
    <x v="4"/>
    <x v="10"/>
    <x v="58"/>
    <x v="1"/>
    <n v="7684019.0899999999"/>
  </r>
  <r>
    <x v="2"/>
    <x v="2"/>
    <x v="4"/>
    <x v="10"/>
    <x v="58"/>
    <x v="1"/>
    <m/>
  </r>
  <r>
    <x v="3"/>
    <x v="3"/>
    <x v="4"/>
    <x v="10"/>
    <x v="58"/>
    <x v="1"/>
    <n v="2813747.38"/>
  </r>
  <r>
    <x v="4"/>
    <x v="4"/>
    <x v="4"/>
    <x v="10"/>
    <x v="58"/>
    <x v="1"/>
    <n v="0"/>
  </r>
  <r>
    <x v="5"/>
    <x v="5"/>
    <x v="4"/>
    <x v="10"/>
    <x v="58"/>
    <x v="1"/>
    <n v="0"/>
  </r>
  <r>
    <x v="6"/>
    <x v="6"/>
    <x v="4"/>
    <x v="10"/>
    <x v="58"/>
    <x v="1"/>
    <m/>
  </r>
  <r>
    <x v="7"/>
    <x v="7"/>
    <x v="4"/>
    <x v="10"/>
    <x v="58"/>
    <x v="1"/>
    <n v="0"/>
  </r>
  <r>
    <x v="8"/>
    <x v="8"/>
    <x v="4"/>
    <x v="10"/>
    <x v="58"/>
    <x v="1"/>
    <n v="48688202.839999996"/>
  </r>
  <r>
    <x v="9"/>
    <x v="9"/>
    <x v="4"/>
    <x v="10"/>
    <x v="58"/>
    <x v="1"/>
    <m/>
  </r>
  <r>
    <x v="10"/>
    <x v="10"/>
    <x v="4"/>
    <x v="10"/>
    <x v="58"/>
    <x v="1"/>
    <m/>
  </r>
  <r>
    <x v="11"/>
    <x v="11"/>
    <x v="4"/>
    <x v="10"/>
    <x v="58"/>
    <x v="1"/>
    <n v="2450750.5"/>
  </r>
  <r>
    <x v="12"/>
    <x v="12"/>
    <x v="4"/>
    <x v="10"/>
    <x v="58"/>
    <x v="1"/>
    <n v="0"/>
  </r>
  <r>
    <x v="13"/>
    <x v="13"/>
    <x v="4"/>
    <x v="10"/>
    <x v="58"/>
    <x v="1"/>
    <n v="2290515.2999999998"/>
  </r>
  <r>
    <x v="14"/>
    <x v="14"/>
    <x v="4"/>
    <x v="10"/>
    <x v="58"/>
    <x v="1"/>
    <n v="74479016.239999995"/>
  </r>
  <r>
    <x v="15"/>
    <x v="15"/>
    <x v="4"/>
    <x v="10"/>
    <x v="58"/>
    <x v="1"/>
    <n v="-52830.270000000004"/>
  </r>
  <r>
    <x v="0"/>
    <x v="0"/>
    <x v="4"/>
    <x v="11"/>
    <x v="59"/>
    <x v="1"/>
    <n v="477388.66"/>
  </r>
  <r>
    <x v="1"/>
    <x v="1"/>
    <x v="4"/>
    <x v="11"/>
    <x v="59"/>
    <x v="1"/>
    <n v="7224110.3099999996"/>
  </r>
  <r>
    <x v="2"/>
    <x v="2"/>
    <x v="4"/>
    <x v="11"/>
    <x v="59"/>
    <x v="1"/>
    <m/>
  </r>
  <r>
    <x v="3"/>
    <x v="3"/>
    <x v="4"/>
    <x v="11"/>
    <x v="59"/>
    <x v="1"/>
    <n v="2814944.61"/>
  </r>
  <r>
    <x v="4"/>
    <x v="4"/>
    <x v="4"/>
    <x v="11"/>
    <x v="59"/>
    <x v="1"/>
    <n v="0"/>
  </r>
  <r>
    <x v="5"/>
    <x v="5"/>
    <x v="4"/>
    <x v="11"/>
    <x v="59"/>
    <x v="1"/>
    <n v="0"/>
  </r>
  <r>
    <x v="6"/>
    <x v="6"/>
    <x v="4"/>
    <x v="11"/>
    <x v="59"/>
    <x v="1"/>
    <n v="0"/>
  </r>
  <r>
    <x v="7"/>
    <x v="7"/>
    <x v="4"/>
    <x v="11"/>
    <x v="59"/>
    <x v="1"/>
    <n v="0"/>
  </r>
  <r>
    <x v="8"/>
    <x v="8"/>
    <x v="4"/>
    <x v="11"/>
    <x v="59"/>
    <x v="1"/>
    <n v="48656125.170000002"/>
  </r>
  <r>
    <x v="9"/>
    <x v="9"/>
    <x v="4"/>
    <x v="11"/>
    <x v="59"/>
    <x v="1"/>
    <m/>
  </r>
  <r>
    <x v="10"/>
    <x v="10"/>
    <x v="4"/>
    <x v="11"/>
    <x v="59"/>
    <x v="1"/>
    <m/>
  </r>
  <r>
    <x v="11"/>
    <x v="11"/>
    <x v="4"/>
    <x v="11"/>
    <x v="59"/>
    <x v="1"/>
    <n v="3664704.25"/>
  </r>
  <r>
    <x v="12"/>
    <x v="12"/>
    <x v="4"/>
    <x v="11"/>
    <x v="59"/>
    <x v="1"/>
    <n v="0"/>
  </r>
  <r>
    <x v="13"/>
    <x v="13"/>
    <x v="4"/>
    <x v="11"/>
    <x v="59"/>
    <x v="1"/>
    <n v="2257833.7000000002"/>
  </r>
  <r>
    <x v="14"/>
    <x v="14"/>
    <x v="4"/>
    <x v="11"/>
    <x v="59"/>
    <x v="1"/>
    <n v="74610186.510000005"/>
  </r>
  <r>
    <x v="15"/>
    <x v="15"/>
    <x v="4"/>
    <x v="11"/>
    <x v="59"/>
    <x v="1"/>
    <n v="-53605.62"/>
  </r>
  <r>
    <x v="0"/>
    <x v="0"/>
    <x v="5"/>
    <x v="0"/>
    <x v="60"/>
    <x v="1"/>
    <n v="476047.25"/>
  </r>
  <r>
    <x v="1"/>
    <x v="1"/>
    <x v="5"/>
    <x v="0"/>
    <x v="60"/>
    <x v="1"/>
    <n v="6343603.9199999999"/>
  </r>
  <r>
    <x v="2"/>
    <x v="2"/>
    <x v="5"/>
    <x v="0"/>
    <x v="60"/>
    <x v="1"/>
    <m/>
  </r>
  <r>
    <x v="3"/>
    <x v="3"/>
    <x v="5"/>
    <x v="0"/>
    <x v="60"/>
    <x v="1"/>
    <n v="2835857.9799999995"/>
  </r>
  <r>
    <x v="4"/>
    <x v="4"/>
    <x v="5"/>
    <x v="0"/>
    <x v="60"/>
    <x v="1"/>
    <n v="0"/>
  </r>
  <r>
    <x v="5"/>
    <x v="5"/>
    <x v="5"/>
    <x v="0"/>
    <x v="60"/>
    <x v="1"/>
    <n v="0"/>
  </r>
  <r>
    <x v="6"/>
    <x v="6"/>
    <x v="5"/>
    <x v="0"/>
    <x v="60"/>
    <x v="1"/>
    <m/>
  </r>
  <r>
    <x v="7"/>
    <x v="7"/>
    <x v="5"/>
    <x v="0"/>
    <x v="60"/>
    <x v="1"/>
    <n v="0"/>
  </r>
  <r>
    <x v="8"/>
    <x v="8"/>
    <x v="5"/>
    <x v="0"/>
    <x v="60"/>
    <x v="1"/>
    <n v="49299070.599999994"/>
  </r>
  <r>
    <x v="9"/>
    <x v="9"/>
    <x v="5"/>
    <x v="0"/>
    <x v="60"/>
    <x v="1"/>
    <m/>
  </r>
  <r>
    <x v="10"/>
    <x v="10"/>
    <x v="5"/>
    <x v="0"/>
    <x v="60"/>
    <x v="1"/>
    <m/>
  </r>
  <r>
    <x v="11"/>
    <x v="11"/>
    <x v="5"/>
    <x v="0"/>
    <x v="60"/>
    <x v="1"/>
    <n v="3672958.56"/>
  </r>
  <r>
    <x v="12"/>
    <x v="12"/>
    <x v="5"/>
    <x v="0"/>
    <x v="60"/>
    <x v="1"/>
    <n v="0"/>
  </r>
  <r>
    <x v="13"/>
    <x v="13"/>
    <x v="5"/>
    <x v="0"/>
    <x v="60"/>
    <x v="1"/>
    <n v="2249075.6"/>
  </r>
  <r>
    <x v="14"/>
    <x v="14"/>
    <x v="5"/>
    <x v="0"/>
    <x v="60"/>
    <x v="1"/>
    <n v="75098454.980000004"/>
  </r>
  <r>
    <x v="15"/>
    <x v="15"/>
    <x v="5"/>
    <x v="0"/>
    <x v="60"/>
    <x v="1"/>
    <n v="-55281.49"/>
  </r>
  <r>
    <x v="0"/>
    <x v="0"/>
    <x v="5"/>
    <x v="1"/>
    <x v="61"/>
    <x v="1"/>
    <n v="476047.25"/>
  </r>
  <r>
    <x v="1"/>
    <x v="1"/>
    <x v="5"/>
    <x v="1"/>
    <x v="61"/>
    <x v="1"/>
    <n v="5966358.5199999996"/>
  </r>
  <r>
    <x v="2"/>
    <x v="2"/>
    <x v="5"/>
    <x v="1"/>
    <x v="61"/>
    <x v="1"/>
    <m/>
  </r>
  <r>
    <x v="3"/>
    <x v="3"/>
    <x v="5"/>
    <x v="1"/>
    <x v="61"/>
    <x v="1"/>
    <n v="1881862.43"/>
  </r>
  <r>
    <x v="4"/>
    <x v="4"/>
    <x v="5"/>
    <x v="1"/>
    <x v="61"/>
    <x v="1"/>
    <n v="0"/>
  </r>
  <r>
    <x v="5"/>
    <x v="5"/>
    <x v="5"/>
    <x v="1"/>
    <x v="61"/>
    <x v="1"/>
    <n v="0"/>
  </r>
  <r>
    <x v="6"/>
    <x v="6"/>
    <x v="5"/>
    <x v="1"/>
    <x v="61"/>
    <x v="1"/>
    <m/>
  </r>
  <r>
    <x v="7"/>
    <x v="7"/>
    <x v="5"/>
    <x v="1"/>
    <x v="61"/>
    <x v="1"/>
    <n v="0"/>
  </r>
  <r>
    <x v="8"/>
    <x v="8"/>
    <x v="5"/>
    <x v="1"/>
    <x v="61"/>
    <x v="1"/>
    <n v="50657292.189999998"/>
  </r>
  <r>
    <x v="9"/>
    <x v="9"/>
    <x v="5"/>
    <x v="1"/>
    <x v="61"/>
    <x v="1"/>
    <m/>
  </r>
  <r>
    <x v="10"/>
    <x v="10"/>
    <x v="5"/>
    <x v="1"/>
    <x v="61"/>
    <x v="1"/>
    <m/>
  </r>
  <r>
    <x v="11"/>
    <x v="11"/>
    <x v="5"/>
    <x v="1"/>
    <x v="61"/>
    <x v="1"/>
    <n v="3680157.7199999997"/>
  </r>
  <r>
    <x v="12"/>
    <x v="12"/>
    <x v="5"/>
    <x v="1"/>
    <x v="61"/>
    <x v="1"/>
    <n v="0"/>
  </r>
  <r>
    <x v="13"/>
    <x v="13"/>
    <x v="5"/>
    <x v="1"/>
    <x v="61"/>
    <x v="1"/>
    <n v="2250029"/>
  </r>
  <r>
    <x v="14"/>
    <x v="14"/>
    <x v="5"/>
    <x v="1"/>
    <x v="61"/>
    <x v="1"/>
    <n v="76440412.719999999"/>
  </r>
  <r>
    <x v="15"/>
    <x v="15"/>
    <x v="5"/>
    <x v="1"/>
    <x v="61"/>
    <x v="1"/>
    <n v="-45750.87"/>
  </r>
  <r>
    <x v="0"/>
    <x v="0"/>
    <x v="5"/>
    <x v="2"/>
    <x v="62"/>
    <x v="1"/>
    <n v="711309.08"/>
  </r>
  <r>
    <x v="1"/>
    <x v="1"/>
    <x v="5"/>
    <x v="2"/>
    <x v="62"/>
    <x v="1"/>
    <n v="5973569.6299999999"/>
  </r>
  <r>
    <x v="2"/>
    <x v="2"/>
    <x v="5"/>
    <x v="2"/>
    <x v="62"/>
    <x v="1"/>
    <m/>
  </r>
  <r>
    <x v="3"/>
    <x v="3"/>
    <x v="5"/>
    <x v="2"/>
    <x v="62"/>
    <x v="1"/>
    <n v="1883709.65"/>
  </r>
  <r>
    <x v="4"/>
    <x v="4"/>
    <x v="5"/>
    <x v="2"/>
    <x v="62"/>
    <x v="1"/>
    <n v="0"/>
  </r>
  <r>
    <x v="5"/>
    <x v="5"/>
    <x v="5"/>
    <x v="2"/>
    <x v="62"/>
    <x v="1"/>
    <n v="0"/>
  </r>
  <r>
    <x v="6"/>
    <x v="6"/>
    <x v="5"/>
    <x v="2"/>
    <x v="62"/>
    <x v="1"/>
    <n v="0"/>
  </r>
  <r>
    <x v="7"/>
    <x v="7"/>
    <x v="5"/>
    <x v="2"/>
    <x v="62"/>
    <x v="1"/>
    <n v="0"/>
  </r>
  <r>
    <x v="8"/>
    <x v="8"/>
    <x v="5"/>
    <x v="2"/>
    <x v="62"/>
    <x v="1"/>
    <n v="45318569.609999999"/>
  </r>
  <r>
    <x v="9"/>
    <x v="9"/>
    <x v="5"/>
    <x v="2"/>
    <x v="62"/>
    <x v="1"/>
    <m/>
  </r>
  <r>
    <x v="10"/>
    <x v="10"/>
    <x v="5"/>
    <x v="2"/>
    <x v="62"/>
    <x v="1"/>
    <m/>
  </r>
  <r>
    <x v="11"/>
    <x v="11"/>
    <x v="5"/>
    <x v="2"/>
    <x v="62"/>
    <x v="1"/>
    <n v="4879053.62"/>
  </r>
  <r>
    <x v="12"/>
    <x v="12"/>
    <x v="5"/>
    <x v="2"/>
    <x v="62"/>
    <x v="1"/>
    <n v="0"/>
  </r>
  <r>
    <x v="13"/>
    <x v="13"/>
    <x v="5"/>
    <x v="2"/>
    <x v="62"/>
    <x v="1"/>
    <n v="2216639"/>
  </r>
  <r>
    <x v="14"/>
    <x v="14"/>
    <x v="5"/>
    <x v="2"/>
    <x v="62"/>
    <x v="1"/>
    <n v="81577845.290000007"/>
  </r>
  <r>
    <x v="15"/>
    <x v="15"/>
    <x v="5"/>
    <x v="2"/>
    <x v="62"/>
    <x v="1"/>
    <n v="-101256.37"/>
  </r>
  <r>
    <x v="0"/>
    <x v="0"/>
    <x v="5"/>
    <x v="3"/>
    <x v="63"/>
    <x v="1"/>
    <n v="931379.76"/>
  </r>
  <r>
    <x v="1"/>
    <x v="1"/>
    <x v="5"/>
    <x v="3"/>
    <x v="63"/>
    <x v="1"/>
    <n v="4013816.43"/>
  </r>
  <r>
    <x v="2"/>
    <x v="2"/>
    <x v="5"/>
    <x v="3"/>
    <x v="63"/>
    <x v="1"/>
    <m/>
  </r>
  <r>
    <x v="3"/>
    <x v="3"/>
    <x v="5"/>
    <x v="3"/>
    <x v="63"/>
    <x v="1"/>
    <n v="2179473.4899999998"/>
  </r>
  <r>
    <x v="4"/>
    <x v="4"/>
    <x v="5"/>
    <x v="3"/>
    <x v="63"/>
    <x v="1"/>
    <n v="0"/>
  </r>
  <r>
    <x v="5"/>
    <x v="5"/>
    <x v="5"/>
    <x v="3"/>
    <x v="63"/>
    <x v="1"/>
    <n v="0"/>
  </r>
  <r>
    <x v="6"/>
    <x v="6"/>
    <x v="5"/>
    <x v="3"/>
    <x v="63"/>
    <x v="1"/>
    <n v="0"/>
  </r>
  <r>
    <x v="7"/>
    <x v="7"/>
    <x v="5"/>
    <x v="3"/>
    <x v="63"/>
    <x v="1"/>
    <n v="0"/>
  </r>
  <r>
    <x v="8"/>
    <x v="8"/>
    <x v="5"/>
    <x v="3"/>
    <x v="63"/>
    <x v="1"/>
    <n v="54871289.399999991"/>
  </r>
  <r>
    <x v="9"/>
    <x v="9"/>
    <x v="5"/>
    <x v="3"/>
    <x v="63"/>
    <x v="1"/>
    <m/>
  </r>
  <r>
    <x v="10"/>
    <x v="10"/>
    <x v="5"/>
    <x v="3"/>
    <x v="63"/>
    <x v="1"/>
    <m/>
  </r>
  <r>
    <x v="11"/>
    <x v="11"/>
    <x v="5"/>
    <x v="3"/>
    <x v="63"/>
    <x v="1"/>
    <n v="4889761.83"/>
  </r>
  <r>
    <x v="12"/>
    <x v="12"/>
    <x v="5"/>
    <x v="3"/>
    <x v="63"/>
    <x v="1"/>
    <n v="0"/>
  </r>
  <r>
    <x v="13"/>
    <x v="13"/>
    <x v="5"/>
    <x v="3"/>
    <x v="63"/>
    <x v="1"/>
    <n v="2217605.2999999998"/>
  </r>
  <r>
    <x v="14"/>
    <x v="14"/>
    <x v="5"/>
    <x v="3"/>
    <x v="63"/>
    <x v="1"/>
    <n v="74857231.060000002"/>
  </r>
  <r>
    <x v="15"/>
    <x v="15"/>
    <x v="5"/>
    <x v="3"/>
    <x v="63"/>
    <x v="1"/>
    <n v="-23045.46"/>
  </r>
  <r>
    <x v="0"/>
    <x v="0"/>
    <x v="5"/>
    <x v="4"/>
    <x v="64"/>
    <x v="1"/>
    <n v="957476.12"/>
  </r>
  <r>
    <x v="1"/>
    <x v="1"/>
    <x v="5"/>
    <x v="4"/>
    <x v="64"/>
    <x v="1"/>
    <n v="3992397.8"/>
  </r>
  <r>
    <x v="2"/>
    <x v="2"/>
    <x v="5"/>
    <x v="4"/>
    <x v="64"/>
    <x v="1"/>
    <m/>
  </r>
  <r>
    <x v="3"/>
    <x v="3"/>
    <x v="5"/>
    <x v="4"/>
    <x v="64"/>
    <x v="1"/>
    <n v="2082998.1199999999"/>
  </r>
  <r>
    <x v="4"/>
    <x v="4"/>
    <x v="5"/>
    <x v="4"/>
    <x v="64"/>
    <x v="1"/>
    <n v="0"/>
  </r>
  <r>
    <x v="5"/>
    <x v="5"/>
    <x v="5"/>
    <x v="4"/>
    <x v="64"/>
    <x v="1"/>
    <n v="0"/>
  </r>
  <r>
    <x v="6"/>
    <x v="6"/>
    <x v="5"/>
    <x v="4"/>
    <x v="64"/>
    <x v="1"/>
    <n v="0"/>
  </r>
  <r>
    <x v="7"/>
    <x v="7"/>
    <x v="5"/>
    <x v="4"/>
    <x v="64"/>
    <x v="1"/>
    <n v="0"/>
  </r>
  <r>
    <x v="8"/>
    <x v="8"/>
    <x v="5"/>
    <x v="4"/>
    <x v="64"/>
    <x v="1"/>
    <n v="52503227.029999994"/>
  </r>
  <r>
    <x v="9"/>
    <x v="9"/>
    <x v="5"/>
    <x v="4"/>
    <x v="64"/>
    <x v="1"/>
    <m/>
  </r>
  <r>
    <x v="10"/>
    <x v="10"/>
    <x v="5"/>
    <x v="4"/>
    <x v="64"/>
    <x v="1"/>
    <m/>
  </r>
  <r>
    <x v="11"/>
    <x v="11"/>
    <x v="5"/>
    <x v="4"/>
    <x v="64"/>
    <x v="1"/>
    <n v="4900841.1500000004"/>
  </r>
  <r>
    <x v="12"/>
    <x v="12"/>
    <x v="5"/>
    <x v="4"/>
    <x v="64"/>
    <x v="1"/>
    <n v="0"/>
  </r>
  <r>
    <x v="13"/>
    <x v="13"/>
    <x v="5"/>
    <x v="4"/>
    <x v="64"/>
    <x v="1"/>
    <n v="2218407.7000000002"/>
  </r>
  <r>
    <x v="14"/>
    <x v="14"/>
    <x v="5"/>
    <x v="4"/>
    <x v="64"/>
    <x v="1"/>
    <n v="79948664.689999998"/>
  </r>
  <r>
    <x v="15"/>
    <x v="15"/>
    <x v="5"/>
    <x v="4"/>
    <x v="64"/>
    <x v="1"/>
    <n v="-78411.360000000001"/>
  </r>
  <r>
    <x v="0"/>
    <x v="0"/>
    <x v="5"/>
    <x v="5"/>
    <x v="65"/>
    <x v="1"/>
    <n v="957476.12"/>
  </r>
  <r>
    <x v="1"/>
    <x v="1"/>
    <x v="5"/>
    <x v="5"/>
    <x v="65"/>
    <x v="1"/>
    <n v="3684579.41"/>
  </r>
  <r>
    <x v="2"/>
    <x v="2"/>
    <x v="5"/>
    <x v="5"/>
    <x v="65"/>
    <x v="1"/>
    <m/>
  </r>
  <r>
    <x v="3"/>
    <x v="3"/>
    <x v="5"/>
    <x v="5"/>
    <x v="65"/>
    <x v="1"/>
    <n v="2084666.52"/>
  </r>
  <r>
    <x v="4"/>
    <x v="4"/>
    <x v="5"/>
    <x v="5"/>
    <x v="65"/>
    <x v="1"/>
    <n v="0"/>
  </r>
  <r>
    <x v="5"/>
    <x v="5"/>
    <x v="5"/>
    <x v="5"/>
    <x v="65"/>
    <x v="1"/>
    <n v="0"/>
  </r>
  <r>
    <x v="6"/>
    <x v="6"/>
    <x v="5"/>
    <x v="5"/>
    <x v="65"/>
    <x v="1"/>
    <n v="0"/>
  </r>
  <r>
    <x v="7"/>
    <x v="7"/>
    <x v="5"/>
    <x v="5"/>
    <x v="65"/>
    <x v="1"/>
    <n v="0"/>
  </r>
  <r>
    <x v="8"/>
    <x v="8"/>
    <x v="5"/>
    <x v="5"/>
    <x v="65"/>
    <x v="1"/>
    <n v="57847660.340000004"/>
  </r>
  <r>
    <x v="9"/>
    <x v="9"/>
    <x v="5"/>
    <x v="5"/>
    <x v="65"/>
    <x v="1"/>
    <m/>
  </r>
  <r>
    <x v="10"/>
    <x v="10"/>
    <x v="5"/>
    <x v="5"/>
    <x v="65"/>
    <x v="1"/>
    <m/>
  </r>
  <r>
    <x v="11"/>
    <x v="11"/>
    <x v="5"/>
    <x v="5"/>
    <x v="65"/>
    <x v="1"/>
    <n v="4911590.67"/>
  </r>
  <r>
    <x v="12"/>
    <x v="12"/>
    <x v="5"/>
    <x v="5"/>
    <x v="65"/>
    <x v="1"/>
    <n v="0"/>
  </r>
  <r>
    <x v="13"/>
    <x v="13"/>
    <x v="5"/>
    <x v="5"/>
    <x v="65"/>
    <x v="1"/>
    <n v="4186391"/>
  </r>
  <r>
    <x v="14"/>
    <x v="14"/>
    <x v="5"/>
    <x v="5"/>
    <x v="65"/>
    <x v="1"/>
    <n v="70728930.639999986"/>
  </r>
  <r>
    <x v="15"/>
    <x v="15"/>
    <x v="5"/>
    <x v="5"/>
    <x v="65"/>
    <x v="1"/>
    <n v="-61211.909999999996"/>
  </r>
  <r>
    <x v="0"/>
    <x v="0"/>
    <x v="5"/>
    <x v="6"/>
    <x v="66"/>
    <x v="1"/>
    <n v="932339.39"/>
  </r>
  <r>
    <x v="1"/>
    <x v="1"/>
    <x v="5"/>
    <x v="6"/>
    <x v="66"/>
    <x v="1"/>
    <n v="3978909.25"/>
  </r>
  <r>
    <x v="2"/>
    <x v="2"/>
    <x v="5"/>
    <x v="6"/>
    <x v="66"/>
    <x v="1"/>
    <m/>
  </r>
  <r>
    <x v="3"/>
    <x v="3"/>
    <x v="5"/>
    <x v="6"/>
    <x v="66"/>
    <x v="1"/>
    <n v="2071924.9"/>
  </r>
  <r>
    <x v="4"/>
    <x v="4"/>
    <x v="5"/>
    <x v="6"/>
    <x v="66"/>
    <x v="1"/>
    <n v="0"/>
  </r>
  <r>
    <x v="5"/>
    <x v="5"/>
    <x v="5"/>
    <x v="6"/>
    <x v="66"/>
    <x v="1"/>
    <n v="0"/>
  </r>
  <r>
    <x v="6"/>
    <x v="6"/>
    <x v="5"/>
    <x v="6"/>
    <x v="66"/>
    <x v="1"/>
    <n v="0"/>
  </r>
  <r>
    <x v="7"/>
    <x v="7"/>
    <x v="5"/>
    <x v="6"/>
    <x v="66"/>
    <x v="1"/>
    <n v="0"/>
  </r>
  <r>
    <x v="8"/>
    <x v="8"/>
    <x v="5"/>
    <x v="6"/>
    <x v="66"/>
    <x v="1"/>
    <n v="57143487.509999998"/>
  </r>
  <r>
    <x v="9"/>
    <x v="9"/>
    <x v="5"/>
    <x v="6"/>
    <x v="66"/>
    <x v="1"/>
    <m/>
  </r>
  <r>
    <x v="10"/>
    <x v="10"/>
    <x v="5"/>
    <x v="6"/>
    <x v="66"/>
    <x v="1"/>
    <m/>
  </r>
  <r>
    <x v="11"/>
    <x v="11"/>
    <x v="5"/>
    <x v="6"/>
    <x v="66"/>
    <x v="1"/>
    <n v="4922725.57"/>
  </r>
  <r>
    <x v="12"/>
    <x v="12"/>
    <x v="5"/>
    <x v="6"/>
    <x v="66"/>
    <x v="1"/>
    <n v="0"/>
  </r>
  <r>
    <x v="13"/>
    <x v="13"/>
    <x v="5"/>
    <x v="6"/>
    <x v="66"/>
    <x v="1"/>
    <n v="5976411.5800000001"/>
  </r>
  <r>
    <x v="14"/>
    <x v="14"/>
    <x v="5"/>
    <x v="6"/>
    <x v="66"/>
    <x v="1"/>
    <n v="71075907.340000018"/>
  </r>
  <r>
    <x v="15"/>
    <x v="15"/>
    <x v="5"/>
    <x v="6"/>
    <x v="66"/>
    <x v="1"/>
    <n v="-63045.920000000006"/>
  </r>
  <r>
    <x v="0"/>
    <x v="0"/>
    <x v="0"/>
    <x v="0"/>
    <x v="0"/>
    <x v="2"/>
    <n v="1635444.4577259431"/>
  </r>
  <r>
    <x v="1"/>
    <x v="1"/>
    <x v="0"/>
    <x v="0"/>
    <x v="0"/>
    <x v="2"/>
    <n v="20995425.163265292"/>
  </r>
  <r>
    <x v="2"/>
    <x v="2"/>
    <x v="0"/>
    <x v="0"/>
    <x v="0"/>
    <x v="2"/>
    <n v="0"/>
  </r>
  <r>
    <x v="3"/>
    <x v="3"/>
    <x v="0"/>
    <x v="0"/>
    <x v="0"/>
    <x v="2"/>
    <n v="46648465.685131155"/>
  </r>
  <r>
    <x v="4"/>
    <x v="4"/>
    <x v="0"/>
    <x v="0"/>
    <x v="0"/>
    <x v="2"/>
    <m/>
  </r>
  <r>
    <x v="5"/>
    <x v="5"/>
    <x v="0"/>
    <x v="0"/>
    <x v="0"/>
    <x v="2"/>
    <m/>
  </r>
  <r>
    <x v="6"/>
    <x v="6"/>
    <x v="0"/>
    <x v="0"/>
    <x v="0"/>
    <x v="2"/>
    <n v="0"/>
  </r>
  <r>
    <x v="7"/>
    <x v="7"/>
    <x v="0"/>
    <x v="0"/>
    <x v="0"/>
    <x v="2"/>
    <n v="2034472.303206994"/>
  </r>
  <r>
    <x v="8"/>
    <x v="8"/>
    <x v="0"/>
    <x v="0"/>
    <x v="0"/>
    <x v="2"/>
    <n v="195074169.9212856"/>
  </r>
  <r>
    <x v="9"/>
    <x v="9"/>
    <x v="0"/>
    <x v="0"/>
    <x v="0"/>
    <x v="2"/>
    <n v="0"/>
  </r>
  <r>
    <x v="10"/>
    <x v="10"/>
    <x v="0"/>
    <x v="0"/>
    <x v="0"/>
    <x v="2"/>
    <m/>
  </r>
  <r>
    <x v="11"/>
    <x v="11"/>
    <x v="0"/>
    <x v="0"/>
    <x v="0"/>
    <x v="2"/>
    <n v="6671751.1457725968"/>
  </r>
  <r>
    <x v="12"/>
    <x v="12"/>
    <x v="0"/>
    <x v="0"/>
    <x v="0"/>
    <x v="2"/>
    <n v="7999456.5903789978"/>
  </r>
  <r>
    <x v="13"/>
    <x v="13"/>
    <x v="0"/>
    <x v="0"/>
    <x v="0"/>
    <x v="2"/>
    <n v="2342829.7463556849"/>
  </r>
  <r>
    <x v="14"/>
    <x v="14"/>
    <x v="0"/>
    <x v="0"/>
    <x v="0"/>
    <x v="2"/>
    <n v="38304325.502915449"/>
  </r>
  <r>
    <x v="15"/>
    <x v="15"/>
    <x v="0"/>
    <x v="0"/>
    <x v="0"/>
    <x v="2"/>
    <n v="274744.0962099125"/>
  </r>
  <r>
    <x v="0"/>
    <x v="0"/>
    <x v="0"/>
    <x v="1"/>
    <x v="1"/>
    <x v="2"/>
    <n v="1633247.2813410929"/>
  </r>
  <r>
    <x v="1"/>
    <x v="1"/>
    <x v="0"/>
    <x v="1"/>
    <x v="1"/>
    <x v="2"/>
    <n v="21025734.603498556"/>
  </r>
  <r>
    <x v="2"/>
    <x v="2"/>
    <x v="0"/>
    <x v="1"/>
    <x v="1"/>
    <x v="2"/>
    <n v="0"/>
  </r>
  <r>
    <x v="3"/>
    <x v="3"/>
    <x v="0"/>
    <x v="1"/>
    <x v="1"/>
    <x v="2"/>
    <n v="45613906.676384851"/>
  </r>
  <r>
    <x v="4"/>
    <x v="4"/>
    <x v="0"/>
    <x v="1"/>
    <x v="1"/>
    <x v="2"/>
    <m/>
  </r>
  <r>
    <x v="5"/>
    <x v="5"/>
    <x v="0"/>
    <x v="1"/>
    <x v="1"/>
    <x v="2"/>
    <m/>
  </r>
  <r>
    <x v="6"/>
    <x v="6"/>
    <x v="0"/>
    <x v="1"/>
    <x v="1"/>
    <x v="2"/>
    <n v="0"/>
  </r>
  <r>
    <x v="7"/>
    <x v="7"/>
    <x v="0"/>
    <x v="1"/>
    <x v="1"/>
    <x v="2"/>
    <n v="1468819.2419825091"/>
  </r>
  <r>
    <x v="8"/>
    <x v="8"/>
    <x v="0"/>
    <x v="1"/>
    <x v="1"/>
    <x v="2"/>
    <n v="193058430.40378869"/>
  </r>
  <r>
    <x v="9"/>
    <x v="9"/>
    <x v="0"/>
    <x v="1"/>
    <x v="1"/>
    <x v="2"/>
    <n v="0"/>
  </r>
  <r>
    <x v="10"/>
    <x v="10"/>
    <x v="0"/>
    <x v="1"/>
    <x v="1"/>
    <x v="2"/>
    <m/>
  </r>
  <r>
    <x v="11"/>
    <x v="11"/>
    <x v="0"/>
    <x v="1"/>
    <x v="1"/>
    <x v="2"/>
    <n v="7578327.1749271173"/>
  </r>
  <r>
    <x v="12"/>
    <x v="12"/>
    <x v="0"/>
    <x v="1"/>
    <x v="1"/>
    <x v="2"/>
    <n v="7843996.5466472255"/>
  </r>
  <r>
    <x v="13"/>
    <x v="13"/>
    <x v="0"/>
    <x v="1"/>
    <x v="1"/>
    <x v="2"/>
    <n v="2191339.6938775508"/>
  </r>
  <r>
    <x v="14"/>
    <x v="14"/>
    <x v="0"/>
    <x v="1"/>
    <x v="1"/>
    <x v="2"/>
    <n v="53775583.344023317"/>
  </r>
  <r>
    <x v="15"/>
    <x v="15"/>
    <x v="0"/>
    <x v="1"/>
    <x v="1"/>
    <x v="2"/>
    <n v="91129.239067055401"/>
  </r>
  <r>
    <x v="0"/>
    <x v="0"/>
    <x v="0"/>
    <x v="2"/>
    <x v="2"/>
    <x v="2"/>
    <n v="1636217.7623906732"/>
  </r>
  <r>
    <x v="1"/>
    <x v="1"/>
    <x v="0"/>
    <x v="2"/>
    <x v="2"/>
    <x v="2"/>
    <n v="23402278.294460624"/>
  </r>
  <r>
    <x v="2"/>
    <x v="2"/>
    <x v="0"/>
    <x v="2"/>
    <x v="2"/>
    <x v="2"/>
    <n v="0"/>
  </r>
  <r>
    <x v="3"/>
    <x v="3"/>
    <x v="0"/>
    <x v="2"/>
    <x v="2"/>
    <x v="2"/>
    <n v="49981859.386297405"/>
  </r>
  <r>
    <x v="4"/>
    <x v="4"/>
    <x v="0"/>
    <x v="2"/>
    <x v="2"/>
    <x v="2"/>
    <m/>
  </r>
  <r>
    <x v="5"/>
    <x v="5"/>
    <x v="0"/>
    <x v="2"/>
    <x v="2"/>
    <x v="2"/>
    <m/>
  </r>
  <r>
    <x v="6"/>
    <x v="6"/>
    <x v="0"/>
    <x v="2"/>
    <x v="2"/>
    <x v="2"/>
    <n v="0"/>
  </r>
  <r>
    <x v="7"/>
    <x v="7"/>
    <x v="0"/>
    <x v="2"/>
    <x v="2"/>
    <x v="2"/>
    <n v="1445830.9037900867"/>
  </r>
  <r>
    <x v="8"/>
    <x v="8"/>
    <x v="0"/>
    <x v="2"/>
    <x v="2"/>
    <x v="2"/>
    <n v="205981557.01894936"/>
  </r>
  <r>
    <x v="9"/>
    <x v="9"/>
    <x v="0"/>
    <x v="2"/>
    <x v="2"/>
    <x v="2"/>
    <m/>
  </r>
  <r>
    <x v="10"/>
    <x v="10"/>
    <x v="0"/>
    <x v="2"/>
    <x v="2"/>
    <x v="2"/>
    <m/>
  </r>
  <r>
    <x v="11"/>
    <x v="11"/>
    <x v="0"/>
    <x v="2"/>
    <x v="2"/>
    <x v="2"/>
    <n v="5910717.5801749239"/>
  </r>
  <r>
    <x v="12"/>
    <x v="12"/>
    <x v="0"/>
    <x v="2"/>
    <x v="2"/>
    <x v="2"/>
    <n v="7800628.360058316"/>
  </r>
  <r>
    <x v="13"/>
    <x v="13"/>
    <x v="0"/>
    <x v="2"/>
    <x v="2"/>
    <x v="2"/>
    <n v="2207954.5553935859"/>
  </r>
  <r>
    <x v="14"/>
    <x v="14"/>
    <x v="0"/>
    <x v="2"/>
    <x v="2"/>
    <x v="2"/>
    <n v="52365264.294460632"/>
  </r>
  <r>
    <x v="15"/>
    <x v="15"/>
    <x v="0"/>
    <x v="2"/>
    <x v="2"/>
    <x v="2"/>
    <n v="402162.84110787173"/>
  </r>
  <r>
    <x v="0"/>
    <x v="0"/>
    <x v="0"/>
    <x v="3"/>
    <x v="3"/>
    <x v="2"/>
    <n v="3139116.2842565612"/>
  </r>
  <r>
    <x v="1"/>
    <x v="1"/>
    <x v="0"/>
    <x v="3"/>
    <x v="3"/>
    <x v="2"/>
    <n v="24003777.839650162"/>
  </r>
  <r>
    <x v="2"/>
    <x v="2"/>
    <x v="0"/>
    <x v="3"/>
    <x v="3"/>
    <x v="2"/>
    <m/>
  </r>
  <r>
    <x v="3"/>
    <x v="3"/>
    <x v="0"/>
    <x v="3"/>
    <x v="3"/>
    <x v="2"/>
    <n v="46463326.473760918"/>
  </r>
  <r>
    <x v="4"/>
    <x v="4"/>
    <x v="0"/>
    <x v="3"/>
    <x v="3"/>
    <x v="2"/>
    <m/>
  </r>
  <r>
    <x v="5"/>
    <x v="5"/>
    <x v="0"/>
    <x v="3"/>
    <x v="3"/>
    <x v="2"/>
    <m/>
  </r>
  <r>
    <x v="6"/>
    <x v="6"/>
    <x v="0"/>
    <x v="3"/>
    <x v="3"/>
    <x v="2"/>
    <n v="0"/>
  </r>
  <r>
    <x v="7"/>
    <x v="7"/>
    <x v="0"/>
    <x v="3"/>
    <x v="3"/>
    <x v="2"/>
    <n v="1451720.1166180777"/>
  </r>
  <r>
    <x v="8"/>
    <x v="8"/>
    <x v="0"/>
    <x v="3"/>
    <x v="3"/>
    <x v="2"/>
    <n v="206946618.85568357"/>
  </r>
  <r>
    <x v="9"/>
    <x v="9"/>
    <x v="0"/>
    <x v="3"/>
    <x v="3"/>
    <x v="2"/>
    <m/>
  </r>
  <r>
    <x v="10"/>
    <x v="10"/>
    <x v="0"/>
    <x v="3"/>
    <x v="3"/>
    <x v="2"/>
    <m/>
  </r>
  <r>
    <x v="11"/>
    <x v="11"/>
    <x v="0"/>
    <x v="3"/>
    <x v="3"/>
    <x v="2"/>
    <n v="5919841.92419824"/>
  </r>
  <r>
    <x v="12"/>
    <x v="12"/>
    <x v="0"/>
    <x v="3"/>
    <x v="3"/>
    <x v="2"/>
    <n v="7154791.7886297377"/>
  </r>
  <r>
    <x v="13"/>
    <x v="13"/>
    <x v="0"/>
    <x v="3"/>
    <x v="3"/>
    <x v="2"/>
    <n v="2208592.8965014578"/>
  </r>
  <r>
    <x v="14"/>
    <x v="14"/>
    <x v="0"/>
    <x v="3"/>
    <x v="3"/>
    <x v="2"/>
    <n v="56584574.176384844"/>
  </r>
  <r>
    <x v="15"/>
    <x v="15"/>
    <x v="0"/>
    <x v="3"/>
    <x v="3"/>
    <x v="2"/>
    <n v="281519.84256559762"/>
  </r>
  <r>
    <x v="0"/>
    <x v="0"/>
    <x v="0"/>
    <x v="4"/>
    <x v="4"/>
    <x v="2"/>
    <n v="3181383.0145772714"/>
  </r>
  <r>
    <x v="1"/>
    <x v="1"/>
    <x v="0"/>
    <x v="4"/>
    <x v="4"/>
    <x v="2"/>
    <n v="26331876.387755096"/>
  </r>
  <r>
    <x v="2"/>
    <x v="2"/>
    <x v="0"/>
    <x v="4"/>
    <x v="4"/>
    <x v="2"/>
    <m/>
  </r>
  <r>
    <x v="3"/>
    <x v="3"/>
    <x v="0"/>
    <x v="4"/>
    <x v="4"/>
    <x v="2"/>
    <n v="46807846.322157472"/>
  </r>
  <r>
    <x v="4"/>
    <x v="4"/>
    <x v="0"/>
    <x v="4"/>
    <x v="4"/>
    <x v="2"/>
    <m/>
  </r>
  <r>
    <x v="5"/>
    <x v="5"/>
    <x v="0"/>
    <x v="4"/>
    <x v="4"/>
    <x v="2"/>
    <m/>
  </r>
  <r>
    <x v="6"/>
    <x v="6"/>
    <x v="0"/>
    <x v="4"/>
    <x v="4"/>
    <x v="2"/>
    <n v="0"/>
  </r>
  <r>
    <x v="7"/>
    <x v="7"/>
    <x v="0"/>
    <x v="4"/>
    <x v="4"/>
    <x v="2"/>
    <n v="1330481.0495626768"/>
  </r>
  <r>
    <x v="8"/>
    <x v="8"/>
    <x v="0"/>
    <x v="4"/>
    <x v="4"/>
    <x v="2"/>
    <n v="212070328.96646976"/>
  </r>
  <r>
    <x v="9"/>
    <x v="9"/>
    <x v="0"/>
    <x v="4"/>
    <x v="4"/>
    <x v="2"/>
    <m/>
  </r>
  <r>
    <x v="10"/>
    <x v="10"/>
    <x v="0"/>
    <x v="4"/>
    <x v="4"/>
    <x v="2"/>
    <m/>
  </r>
  <r>
    <x v="11"/>
    <x v="11"/>
    <x v="0"/>
    <x v="4"/>
    <x v="4"/>
    <x v="2"/>
    <n v="5929255.4664723035"/>
  </r>
  <r>
    <x v="12"/>
    <x v="12"/>
    <x v="0"/>
    <x v="4"/>
    <x v="4"/>
    <x v="2"/>
    <n v="6923897.6049562702"/>
  </r>
  <r>
    <x v="13"/>
    <x v="13"/>
    <x v="0"/>
    <x v="4"/>
    <x v="4"/>
    <x v="2"/>
    <n v="2520390.6895043729"/>
  </r>
  <r>
    <x v="14"/>
    <x v="14"/>
    <x v="0"/>
    <x v="4"/>
    <x v="4"/>
    <x v="2"/>
    <n v="53826547.736151606"/>
  </r>
  <r>
    <x v="15"/>
    <x v="15"/>
    <x v="0"/>
    <x v="4"/>
    <x v="4"/>
    <x v="2"/>
    <n v="329173.36443148693"/>
  </r>
  <r>
    <x v="0"/>
    <x v="0"/>
    <x v="0"/>
    <x v="5"/>
    <x v="5"/>
    <x v="2"/>
    <n v="3246366.3804664812"/>
  </r>
  <r>
    <x v="1"/>
    <x v="1"/>
    <x v="0"/>
    <x v="5"/>
    <x v="5"/>
    <x v="2"/>
    <n v="27459106.017492712"/>
  </r>
  <r>
    <x v="2"/>
    <x v="2"/>
    <x v="0"/>
    <x v="5"/>
    <x v="5"/>
    <x v="2"/>
    <m/>
  </r>
  <r>
    <x v="3"/>
    <x v="3"/>
    <x v="0"/>
    <x v="5"/>
    <x v="5"/>
    <x v="2"/>
    <n v="51759034.278425716"/>
  </r>
  <r>
    <x v="4"/>
    <x v="4"/>
    <x v="0"/>
    <x v="5"/>
    <x v="5"/>
    <x v="2"/>
    <m/>
  </r>
  <r>
    <x v="5"/>
    <x v="5"/>
    <x v="0"/>
    <x v="5"/>
    <x v="5"/>
    <x v="2"/>
    <m/>
  </r>
  <r>
    <x v="6"/>
    <x v="6"/>
    <x v="0"/>
    <x v="5"/>
    <x v="5"/>
    <x v="2"/>
    <n v="0"/>
  </r>
  <r>
    <x v="7"/>
    <x v="7"/>
    <x v="0"/>
    <x v="5"/>
    <x v="5"/>
    <x v="2"/>
    <n v="1338673.4693877494"/>
  </r>
  <r>
    <x v="8"/>
    <x v="8"/>
    <x v="0"/>
    <x v="5"/>
    <x v="5"/>
    <x v="2"/>
    <n v="214110346.48396522"/>
  </r>
  <r>
    <x v="9"/>
    <x v="9"/>
    <x v="0"/>
    <x v="5"/>
    <x v="5"/>
    <x v="2"/>
    <m/>
  </r>
  <r>
    <x v="10"/>
    <x v="10"/>
    <x v="0"/>
    <x v="5"/>
    <x v="5"/>
    <x v="2"/>
    <m/>
  </r>
  <r>
    <x v="11"/>
    <x v="11"/>
    <x v="0"/>
    <x v="5"/>
    <x v="5"/>
    <x v="2"/>
    <n v="5941894.7084548054"/>
  </r>
  <r>
    <x v="12"/>
    <x v="12"/>
    <x v="0"/>
    <x v="5"/>
    <x v="5"/>
    <x v="2"/>
    <n v="6728730.2696793023"/>
  </r>
  <r>
    <x v="13"/>
    <x v="13"/>
    <x v="0"/>
    <x v="5"/>
    <x v="5"/>
    <x v="2"/>
    <n v="218378.74052478134"/>
  </r>
  <r>
    <x v="14"/>
    <x v="14"/>
    <x v="0"/>
    <x v="5"/>
    <x v="5"/>
    <x v="2"/>
    <n v="59300171.392128281"/>
  </r>
  <r>
    <x v="15"/>
    <x v="15"/>
    <x v="0"/>
    <x v="5"/>
    <x v="5"/>
    <x v="2"/>
    <n v="363305.90962099127"/>
  </r>
  <r>
    <x v="0"/>
    <x v="0"/>
    <x v="0"/>
    <x v="6"/>
    <x v="6"/>
    <x v="2"/>
    <n v="3217452.8892128486"/>
  </r>
  <r>
    <x v="1"/>
    <x v="1"/>
    <x v="0"/>
    <x v="6"/>
    <x v="6"/>
    <x v="2"/>
    <n v="30651503.985422768"/>
  </r>
  <r>
    <x v="2"/>
    <x v="2"/>
    <x v="0"/>
    <x v="6"/>
    <x v="6"/>
    <x v="2"/>
    <m/>
  </r>
  <r>
    <x v="3"/>
    <x v="3"/>
    <x v="0"/>
    <x v="6"/>
    <x v="6"/>
    <x v="2"/>
    <n v="54238902.058308922"/>
  </r>
  <r>
    <x v="4"/>
    <x v="4"/>
    <x v="0"/>
    <x v="6"/>
    <x v="6"/>
    <x v="2"/>
    <m/>
  </r>
  <r>
    <x v="5"/>
    <x v="5"/>
    <x v="0"/>
    <x v="6"/>
    <x v="6"/>
    <x v="2"/>
    <m/>
  </r>
  <r>
    <x v="6"/>
    <x v="6"/>
    <x v="0"/>
    <x v="6"/>
    <x v="6"/>
    <x v="2"/>
    <n v="0"/>
  </r>
  <r>
    <x v="7"/>
    <x v="7"/>
    <x v="0"/>
    <x v="6"/>
    <x v="6"/>
    <x v="2"/>
    <n v="1206195.3352769606"/>
  </r>
  <r>
    <x v="8"/>
    <x v="8"/>
    <x v="0"/>
    <x v="6"/>
    <x v="6"/>
    <x v="2"/>
    <n v="208192227.50874618"/>
  </r>
  <r>
    <x v="9"/>
    <x v="9"/>
    <x v="0"/>
    <x v="6"/>
    <x v="6"/>
    <x v="2"/>
    <m/>
  </r>
  <r>
    <x v="10"/>
    <x v="10"/>
    <x v="0"/>
    <x v="6"/>
    <x v="6"/>
    <x v="2"/>
    <n v="481030.32069970848"/>
  </r>
  <r>
    <x v="11"/>
    <x v="11"/>
    <x v="0"/>
    <x v="6"/>
    <x v="6"/>
    <x v="2"/>
    <n v="5950761.3265306056"/>
  </r>
  <r>
    <x v="12"/>
    <x v="12"/>
    <x v="0"/>
    <x v="6"/>
    <x v="6"/>
    <x v="2"/>
    <n v="10595912.639941694"/>
  </r>
  <r>
    <x v="13"/>
    <x v="13"/>
    <x v="0"/>
    <x v="6"/>
    <x v="6"/>
    <x v="2"/>
    <n v="671968.39067055401"/>
  </r>
  <r>
    <x v="14"/>
    <x v="14"/>
    <x v="0"/>
    <x v="6"/>
    <x v="6"/>
    <x v="2"/>
    <n v="72191929.902332366"/>
  </r>
  <r>
    <x v="15"/>
    <x v="15"/>
    <x v="0"/>
    <x v="6"/>
    <x v="6"/>
    <x v="2"/>
    <n v="294866.3352769679"/>
  </r>
  <r>
    <x v="0"/>
    <x v="0"/>
    <x v="0"/>
    <x v="7"/>
    <x v="7"/>
    <x v="2"/>
    <n v="3341018.5830903882"/>
  </r>
  <r>
    <x v="1"/>
    <x v="1"/>
    <x v="0"/>
    <x v="7"/>
    <x v="7"/>
    <x v="2"/>
    <n v="32180929.473760929"/>
  </r>
  <r>
    <x v="2"/>
    <x v="2"/>
    <x v="0"/>
    <x v="7"/>
    <x v="7"/>
    <x v="2"/>
    <m/>
  </r>
  <r>
    <x v="3"/>
    <x v="3"/>
    <x v="0"/>
    <x v="7"/>
    <x v="7"/>
    <x v="2"/>
    <n v="59334240.791545287"/>
  </r>
  <r>
    <x v="4"/>
    <x v="4"/>
    <x v="0"/>
    <x v="7"/>
    <x v="7"/>
    <x v="2"/>
    <m/>
  </r>
  <r>
    <x v="5"/>
    <x v="5"/>
    <x v="0"/>
    <x v="7"/>
    <x v="7"/>
    <x v="2"/>
    <m/>
  </r>
  <r>
    <x v="6"/>
    <x v="6"/>
    <x v="0"/>
    <x v="7"/>
    <x v="7"/>
    <x v="2"/>
    <n v="0"/>
  </r>
  <r>
    <x v="7"/>
    <x v="7"/>
    <x v="0"/>
    <x v="7"/>
    <x v="7"/>
    <x v="2"/>
    <n v="1206559.7667638387"/>
  </r>
  <r>
    <x v="8"/>
    <x v="8"/>
    <x v="0"/>
    <x v="7"/>
    <x v="7"/>
    <x v="2"/>
    <n v="211839980.66909587"/>
  </r>
  <r>
    <x v="9"/>
    <x v="9"/>
    <x v="0"/>
    <x v="7"/>
    <x v="7"/>
    <x v="2"/>
    <m/>
  </r>
  <r>
    <x v="10"/>
    <x v="10"/>
    <x v="0"/>
    <x v="7"/>
    <x v="7"/>
    <x v="2"/>
    <n v="481785.56851311954"/>
  </r>
  <r>
    <x v="11"/>
    <x v="11"/>
    <x v="0"/>
    <x v="7"/>
    <x v="7"/>
    <x v="2"/>
    <n v="5964562.8717201184"/>
  </r>
  <r>
    <x v="12"/>
    <x v="12"/>
    <x v="0"/>
    <x v="7"/>
    <x v="7"/>
    <x v="2"/>
    <n v="10231452.999999998"/>
  </r>
  <r>
    <x v="13"/>
    <x v="13"/>
    <x v="0"/>
    <x v="7"/>
    <x v="7"/>
    <x v="2"/>
    <n v="3099237.2099125367"/>
  </r>
  <r>
    <x v="14"/>
    <x v="14"/>
    <x v="0"/>
    <x v="7"/>
    <x v="7"/>
    <x v="2"/>
    <n v="86679477.597667664"/>
  </r>
  <r>
    <x v="15"/>
    <x v="15"/>
    <x v="0"/>
    <x v="7"/>
    <x v="7"/>
    <x v="2"/>
    <n v="948242.75655976683"/>
  </r>
  <r>
    <x v="0"/>
    <x v="0"/>
    <x v="0"/>
    <x v="8"/>
    <x v="8"/>
    <x v="2"/>
    <n v="3341018.5830903882"/>
  </r>
  <r>
    <x v="1"/>
    <x v="1"/>
    <x v="0"/>
    <x v="8"/>
    <x v="8"/>
    <x v="2"/>
    <n v="32946710.65160352"/>
  </r>
  <r>
    <x v="2"/>
    <x v="2"/>
    <x v="0"/>
    <x v="8"/>
    <x v="8"/>
    <x v="2"/>
    <m/>
  </r>
  <r>
    <x v="3"/>
    <x v="3"/>
    <x v="0"/>
    <x v="8"/>
    <x v="8"/>
    <x v="2"/>
    <n v="58435770.166180648"/>
  </r>
  <r>
    <x v="4"/>
    <x v="4"/>
    <x v="0"/>
    <x v="8"/>
    <x v="8"/>
    <x v="2"/>
    <m/>
  </r>
  <r>
    <x v="5"/>
    <x v="5"/>
    <x v="0"/>
    <x v="8"/>
    <x v="8"/>
    <x v="2"/>
    <m/>
  </r>
  <r>
    <x v="6"/>
    <x v="6"/>
    <x v="0"/>
    <x v="8"/>
    <x v="8"/>
    <x v="2"/>
    <n v="0"/>
  </r>
  <r>
    <x v="7"/>
    <x v="7"/>
    <x v="0"/>
    <x v="8"/>
    <x v="8"/>
    <x v="2"/>
    <n v="1206749.2711370215"/>
  </r>
  <r>
    <x v="8"/>
    <x v="8"/>
    <x v="0"/>
    <x v="8"/>
    <x v="8"/>
    <x v="2"/>
    <n v="215727714.05247676"/>
  </r>
  <r>
    <x v="9"/>
    <x v="9"/>
    <x v="0"/>
    <x v="8"/>
    <x v="8"/>
    <x v="2"/>
    <m/>
  </r>
  <r>
    <x v="10"/>
    <x v="10"/>
    <x v="0"/>
    <x v="8"/>
    <x v="8"/>
    <x v="2"/>
    <n v="772425.36443148693"/>
  </r>
  <r>
    <x v="11"/>
    <x v="11"/>
    <x v="0"/>
    <x v="8"/>
    <x v="8"/>
    <x v="2"/>
    <n v="5971931.0932944575"/>
  </r>
  <r>
    <x v="12"/>
    <x v="12"/>
    <x v="0"/>
    <x v="8"/>
    <x v="8"/>
    <x v="2"/>
    <n v="9954088.3104956243"/>
  </r>
  <r>
    <x v="13"/>
    <x v="13"/>
    <x v="0"/>
    <x v="8"/>
    <x v="8"/>
    <x v="2"/>
    <n v="2850685.5029154518"/>
  </r>
  <r>
    <x v="14"/>
    <x v="14"/>
    <x v="0"/>
    <x v="8"/>
    <x v="8"/>
    <x v="2"/>
    <n v="93340480.265306115"/>
  </r>
  <r>
    <x v="15"/>
    <x v="15"/>
    <x v="0"/>
    <x v="8"/>
    <x v="8"/>
    <x v="2"/>
    <n v="1738389.2201166181"/>
  </r>
  <r>
    <x v="0"/>
    <x v="0"/>
    <x v="0"/>
    <x v="9"/>
    <x v="9"/>
    <x v="2"/>
    <n v="3529199.0058308956"/>
  </r>
  <r>
    <x v="1"/>
    <x v="1"/>
    <x v="0"/>
    <x v="9"/>
    <x v="9"/>
    <x v="2"/>
    <n v="35363841.386297427"/>
  </r>
  <r>
    <x v="2"/>
    <x v="2"/>
    <x v="0"/>
    <x v="9"/>
    <x v="9"/>
    <x v="2"/>
    <m/>
  </r>
  <r>
    <x v="3"/>
    <x v="3"/>
    <x v="0"/>
    <x v="9"/>
    <x v="9"/>
    <x v="2"/>
    <n v="56481452.631195068"/>
  </r>
  <r>
    <x v="4"/>
    <x v="4"/>
    <x v="0"/>
    <x v="9"/>
    <x v="9"/>
    <x v="2"/>
    <m/>
  </r>
  <r>
    <x v="5"/>
    <x v="5"/>
    <x v="0"/>
    <x v="9"/>
    <x v="9"/>
    <x v="2"/>
    <m/>
  </r>
  <r>
    <x v="6"/>
    <x v="6"/>
    <x v="0"/>
    <x v="9"/>
    <x v="9"/>
    <x v="2"/>
    <n v="0"/>
  </r>
  <r>
    <x v="7"/>
    <x v="7"/>
    <x v="0"/>
    <x v="9"/>
    <x v="9"/>
    <x v="2"/>
    <n v="1211822.1574343978"/>
  </r>
  <r>
    <x v="8"/>
    <x v="8"/>
    <x v="0"/>
    <x v="9"/>
    <x v="9"/>
    <x v="2"/>
    <n v="230265473.3513118"/>
  </r>
  <r>
    <x v="9"/>
    <x v="9"/>
    <x v="0"/>
    <x v="9"/>
    <x v="9"/>
    <x v="2"/>
    <m/>
  </r>
  <r>
    <x v="10"/>
    <x v="10"/>
    <x v="0"/>
    <x v="9"/>
    <x v="9"/>
    <x v="2"/>
    <n v="481049.56268221576"/>
  </r>
  <r>
    <x v="11"/>
    <x v="11"/>
    <x v="0"/>
    <x v="9"/>
    <x v="9"/>
    <x v="2"/>
    <n v="3886903.6443148665"/>
  </r>
  <r>
    <x v="12"/>
    <x v="12"/>
    <x v="0"/>
    <x v="9"/>
    <x v="9"/>
    <x v="2"/>
    <n v="9770403.0306122527"/>
  </r>
  <r>
    <x v="13"/>
    <x v="13"/>
    <x v="0"/>
    <x v="9"/>
    <x v="9"/>
    <x v="2"/>
    <n v="3693933.3906705542"/>
  </r>
  <r>
    <x v="14"/>
    <x v="14"/>
    <x v="0"/>
    <x v="9"/>
    <x v="9"/>
    <x v="2"/>
    <n v="84511401.078717202"/>
  </r>
  <r>
    <x v="15"/>
    <x v="15"/>
    <x v="0"/>
    <x v="9"/>
    <x v="9"/>
    <x v="2"/>
    <n v="31074.040816326527"/>
  </r>
  <r>
    <x v="0"/>
    <x v="0"/>
    <x v="0"/>
    <x v="10"/>
    <x v="10"/>
    <x v="2"/>
    <n v="3726593.5481049661"/>
  </r>
  <r>
    <x v="1"/>
    <x v="1"/>
    <x v="0"/>
    <x v="10"/>
    <x v="10"/>
    <x v="2"/>
    <n v="38889196.798833832"/>
  </r>
  <r>
    <x v="2"/>
    <x v="2"/>
    <x v="0"/>
    <x v="10"/>
    <x v="10"/>
    <x v="2"/>
    <m/>
  </r>
  <r>
    <x v="3"/>
    <x v="3"/>
    <x v="0"/>
    <x v="10"/>
    <x v="10"/>
    <x v="2"/>
    <n v="57900632.05685132"/>
  </r>
  <r>
    <x v="4"/>
    <x v="4"/>
    <x v="0"/>
    <x v="10"/>
    <x v="10"/>
    <x v="2"/>
    <m/>
  </r>
  <r>
    <x v="5"/>
    <x v="5"/>
    <x v="0"/>
    <x v="10"/>
    <x v="10"/>
    <x v="2"/>
    <m/>
  </r>
  <r>
    <x v="6"/>
    <x v="6"/>
    <x v="0"/>
    <x v="10"/>
    <x v="10"/>
    <x v="2"/>
    <n v="0"/>
  </r>
  <r>
    <x v="7"/>
    <x v="7"/>
    <x v="0"/>
    <x v="10"/>
    <x v="10"/>
    <x v="2"/>
    <n v="1211909.6209912477"/>
  </r>
  <r>
    <x v="8"/>
    <x v="8"/>
    <x v="0"/>
    <x v="10"/>
    <x v="10"/>
    <x v="2"/>
    <n v="236263313.06413779"/>
  </r>
  <r>
    <x v="9"/>
    <x v="9"/>
    <x v="0"/>
    <x v="10"/>
    <x v="10"/>
    <x v="2"/>
    <m/>
  </r>
  <r>
    <x v="10"/>
    <x v="10"/>
    <x v="0"/>
    <x v="10"/>
    <x v="10"/>
    <x v="2"/>
    <n v="481044.75218658894"/>
  </r>
  <r>
    <x v="11"/>
    <x v="11"/>
    <x v="0"/>
    <x v="10"/>
    <x v="10"/>
    <x v="2"/>
    <n v="3891478.4548104978"/>
  </r>
  <r>
    <x v="12"/>
    <x v="12"/>
    <x v="0"/>
    <x v="10"/>
    <x v="10"/>
    <x v="2"/>
    <n v="9796606.9810495656"/>
  </r>
  <r>
    <x v="13"/>
    <x v="13"/>
    <x v="0"/>
    <x v="10"/>
    <x v="10"/>
    <x v="2"/>
    <n v="3888233.3819241985"/>
  </r>
  <r>
    <x v="14"/>
    <x v="14"/>
    <x v="0"/>
    <x v="10"/>
    <x v="10"/>
    <x v="2"/>
    <n v="66891390.66618076"/>
  </r>
  <r>
    <x v="15"/>
    <x v="15"/>
    <x v="0"/>
    <x v="10"/>
    <x v="10"/>
    <x v="2"/>
    <n v="9755.6413994169088"/>
  </r>
  <r>
    <x v="0"/>
    <x v="0"/>
    <x v="0"/>
    <x v="11"/>
    <x v="11"/>
    <x v="2"/>
    <n v="3729662.1603498557"/>
  </r>
  <r>
    <x v="1"/>
    <x v="1"/>
    <x v="0"/>
    <x v="11"/>
    <x v="11"/>
    <x v="2"/>
    <n v="41001665.016035005"/>
  </r>
  <r>
    <x v="2"/>
    <x v="2"/>
    <x v="0"/>
    <x v="11"/>
    <x v="11"/>
    <x v="2"/>
    <m/>
  </r>
  <r>
    <x v="3"/>
    <x v="3"/>
    <x v="0"/>
    <x v="11"/>
    <x v="11"/>
    <x v="2"/>
    <n v="50711849.065597832"/>
  </r>
  <r>
    <x v="4"/>
    <x v="4"/>
    <x v="0"/>
    <x v="11"/>
    <x v="11"/>
    <x v="2"/>
    <m/>
  </r>
  <r>
    <x v="5"/>
    <x v="5"/>
    <x v="0"/>
    <x v="11"/>
    <x v="11"/>
    <x v="2"/>
    <m/>
  </r>
  <r>
    <x v="6"/>
    <x v="6"/>
    <x v="0"/>
    <x v="11"/>
    <x v="11"/>
    <x v="2"/>
    <n v="0"/>
  </r>
  <r>
    <x v="7"/>
    <x v="7"/>
    <x v="0"/>
    <x v="11"/>
    <x v="11"/>
    <x v="2"/>
    <n v="1211909.6209912477"/>
  </r>
  <r>
    <x v="8"/>
    <x v="8"/>
    <x v="0"/>
    <x v="11"/>
    <x v="11"/>
    <x v="2"/>
    <n v="245538157.24052298"/>
  </r>
  <r>
    <x v="9"/>
    <x v="9"/>
    <x v="0"/>
    <x v="11"/>
    <x v="11"/>
    <x v="2"/>
    <m/>
  </r>
  <r>
    <x v="10"/>
    <x v="10"/>
    <x v="0"/>
    <x v="11"/>
    <x v="11"/>
    <x v="2"/>
    <n v="481044.75218658894"/>
  </r>
  <r>
    <x v="11"/>
    <x v="11"/>
    <x v="0"/>
    <x v="11"/>
    <x v="11"/>
    <x v="2"/>
    <n v="1797778.4256559766"/>
  </r>
  <r>
    <x v="12"/>
    <x v="12"/>
    <x v="0"/>
    <x v="11"/>
    <x v="11"/>
    <x v="2"/>
    <n v="11282409.071428562"/>
  </r>
  <r>
    <x v="13"/>
    <x v="13"/>
    <x v="0"/>
    <x v="11"/>
    <x v="11"/>
    <x v="2"/>
    <n v="3888901.6953352769"/>
  </r>
  <r>
    <x v="14"/>
    <x v="14"/>
    <x v="0"/>
    <x v="11"/>
    <x v="11"/>
    <x v="2"/>
    <n v="66545712.293002911"/>
  </r>
  <r>
    <x v="15"/>
    <x v="15"/>
    <x v="0"/>
    <x v="11"/>
    <x v="11"/>
    <x v="2"/>
    <n v="549588.42857142864"/>
  </r>
  <r>
    <x v="0"/>
    <x v="0"/>
    <x v="1"/>
    <x v="0"/>
    <x v="12"/>
    <x v="2"/>
    <n v="3782099.294460631"/>
  </r>
  <r>
    <x v="1"/>
    <x v="1"/>
    <x v="1"/>
    <x v="0"/>
    <x v="12"/>
    <x v="2"/>
    <n v="46051910.912536599"/>
  </r>
  <r>
    <x v="2"/>
    <x v="2"/>
    <x v="1"/>
    <x v="0"/>
    <x v="12"/>
    <x v="2"/>
    <m/>
  </r>
  <r>
    <x v="3"/>
    <x v="3"/>
    <x v="1"/>
    <x v="0"/>
    <x v="12"/>
    <x v="2"/>
    <n v="53009014.068513207"/>
  </r>
  <r>
    <x v="4"/>
    <x v="4"/>
    <x v="1"/>
    <x v="0"/>
    <x v="12"/>
    <x v="2"/>
    <m/>
  </r>
  <r>
    <x v="5"/>
    <x v="5"/>
    <x v="1"/>
    <x v="0"/>
    <x v="12"/>
    <x v="2"/>
    <m/>
  </r>
  <r>
    <x v="6"/>
    <x v="6"/>
    <x v="1"/>
    <x v="0"/>
    <x v="12"/>
    <x v="2"/>
    <n v="0"/>
  </r>
  <r>
    <x v="7"/>
    <x v="7"/>
    <x v="1"/>
    <x v="0"/>
    <x v="12"/>
    <x v="2"/>
    <n v="1212113.7026239035"/>
  </r>
  <r>
    <x v="8"/>
    <x v="8"/>
    <x v="1"/>
    <x v="0"/>
    <x v="12"/>
    <x v="2"/>
    <n v="246623866.92565876"/>
  </r>
  <r>
    <x v="9"/>
    <x v="9"/>
    <x v="1"/>
    <x v="0"/>
    <x v="12"/>
    <x v="2"/>
    <m/>
  </r>
  <r>
    <x v="10"/>
    <x v="10"/>
    <x v="1"/>
    <x v="0"/>
    <x v="12"/>
    <x v="2"/>
    <n v="153061.22448979595"/>
  </r>
  <r>
    <x v="11"/>
    <x v="11"/>
    <x v="1"/>
    <x v="0"/>
    <x v="12"/>
    <x v="2"/>
    <n v="1799532.0699708455"/>
  </r>
  <r>
    <x v="12"/>
    <x v="12"/>
    <x v="1"/>
    <x v="0"/>
    <x v="12"/>
    <x v="2"/>
    <n v="11272177.65451894"/>
  </r>
  <r>
    <x v="13"/>
    <x v="13"/>
    <x v="1"/>
    <x v="0"/>
    <x v="12"/>
    <x v="2"/>
    <n v="3894688.7594752186"/>
  </r>
  <r>
    <x v="14"/>
    <x v="14"/>
    <x v="1"/>
    <x v="0"/>
    <x v="12"/>
    <x v="2"/>
    <n v="73631948.322157428"/>
  </r>
  <r>
    <x v="15"/>
    <x v="15"/>
    <x v="1"/>
    <x v="0"/>
    <x v="12"/>
    <x v="2"/>
    <n v="640948.90087463555"/>
  </r>
  <r>
    <x v="0"/>
    <x v="0"/>
    <x v="1"/>
    <x v="1"/>
    <x v="13"/>
    <x v="2"/>
    <n v="3641701.7361515909"/>
  </r>
  <r>
    <x v="1"/>
    <x v="1"/>
    <x v="1"/>
    <x v="1"/>
    <x v="13"/>
    <x v="2"/>
    <n v="45911352.008746244"/>
  </r>
  <r>
    <x v="2"/>
    <x v="2"/>
    <x v="1"/>
    <x v="1"/>
    <x v="13"/>
    <x v="2"/>
    <m/>
  </r>
  <r>
    <x v="3"/>
    <x v="3"/>
    <x v="1"/>
    <x v="1"/>
    <x v="13"/>
    <x v="2"/>
    <n v="51127369.118075818"/>
  </r>
  <r>
    <x v="4"/>
    <x v="4"/>
    <x v="1"/>
    <x v="1"/>
    <x v="13"/>
    <x v="2"/>
    <m/>
  </r>
  <r>
    <x v="5"/>
    <x v="5"/>
    <x v="1"/>
    <x v="1"/>
    <x v="13"/>
    <x v="2"/>
    <m/>
  </r>
  <r>
    <x v="6"/>
    <x v="6"/>
    <x v="1"/>
    <x v="1"/>
    <x v="13"/>
    <x v="2"/>
    <n v="0"/>
  </r>
  <r>
    <x v="7"/>
    <x v="7"/>
    <x v="1"/>
    <x v="1"/>
    <x v="13"/>
    <x v="2"/>
    <n v="1210276.9679300236"/>
  </r>
  <r>
    <x v="8"/>
    <x v="8"/>
    <x v="1"/>
    <x v="1"/>
    <x v="13"/>
    <x v="2"/>
    <n v="252456284.11224288"/>
  </r>
  <r>
    <x v="9"/>
    <x v="9"/>
    <x v="1"/>
    <x v="1"/>
    <x v="13"/>
    <x v="2"/>
    <m/>
  </r>
  <r>
    <x v="10"/>
    <x v="10"/>
    <x v="1"/>
    <x v="1"/>
    <x v="13"/>
    <x v="2"/>
    <n v="152981.63265306124"/>
  </r>
  <r>
    <x v="11"/>
    <x v="11"/>
    <x v="1"/>
    <x v="1"/>
    <x v="13"/>
    <x v="2"/>
    <n v="1801119.5335276965"/>
  </r>
  <r>
    <x v="12"/>
    <x v="12"/>
    <x v="1"/>
    <x v="1"/>
    <x v="13"/>
    <x v="2"/>
    <n v="10943425.692419823"/>
  </r>
  <r>
    <x v="13"/>
    <x v="13"/>
    <x v="1"/>
    <x v="1"/>
    <x v="13"/>
    <x v="2"/>
    <n v="3101471.7594752186"/>
  </r>
  <r>
    <x v="14"/>
    <x v="14"/>
    <x v="1"/>
    <x v="1"/>
    <x v="13"/>
    <x v="2"/>
    <n v="59293508.811953351"/>
  </r>
  <r>
    <x v="15"/>
    <x v="15"/>
    <x v="1"/>
    <x v="1"/>
    <x v="13"/>
    <x v="2"/>
    <n v="1146523.1953352769"/>
  </r>
  <r>
    <x v="0"/>
    <x v="0"/>
    <x v="1"/>
    <x v="2"/>
    <x v="14"/>
    <x v="2"/>
    <n v="3708149.607871701"/>
  </r>
  <r>
    <x v="1"/>
    <x v="1"/>
    <x v="1"/>
    <x v="2"/>
    <x v="14"/>
    <x v="2"/>
    <n v="44759052.263848349"/>
  </r>
  <r>
    <x v="2"/>
    <x v="2"/>
    <x v="1"/>
    <x v="2"/>
    <x v="14"/>
    <x v="2"/>
    <m/>
  </r>
  <r>
    <x v="3"/>
    <x v="3"/>
    <x v="1"/>
    <x v="2"/>
    <x v="14"/>
    <x v="2"/>
    <n v="50596889.024781592"/>
  </r>
  <r>
    <x v="4"/>
    <x v="4"/>
    <x v="1"/>
    <x v="2"/>
    <x v="14"/>
    <x v="2"/>
    <m/>
  </r>
  <r>
    <x v="5"/>
    <x v="5"/>
    <x v="1"/>
    <x v="2"/>
    <x v="14"/>
    <x v="2"/>
    <n v="249361.74927113706"/>
  </r>
  <r>
    <x v="6"/>
    <x v="6"/>
    <x v="1"/>
    <x v="2"/>
    <x v="14"/>
    <x v="2"/>
    <n v="0"/>
  </r>
  <r>
    <x v="7"/>
    <x v="7"/>
    <x v="1"/>
    <x v="2"/>
    <x v="14"/>
    <x v="2"/>
    <n v="1057113.7026239077"/>
  </r>
  <r>
    <x v="8"/>
    <x v="8"/>
    <x v="1"/>
    <x v="2"/>
    <x v="14"/>
    <x v="2"/>
    <n v="226998294.28571507"/>
  </r>
  <r>
    <x v="9"/>
    <x v="9"/>
    <x v="1"/>
    <x v="2"/>
    <x v="14"/>
    <x v="2"/>
    <m/>
  </r>
  <r>
    <x v="10"/>
    <x v="10"/>
    <x v="1"/>
    <x v="2"/>
    <x v="14"/>
    <x v="2"/>
    <n v="153007.6530612245"/>
  </r>
  <r>
    <x v="11"/>
    <x v="11"/>
    <x v="1"/>
    <x v="2"/>
    <x v="14"/>
    <x v="2"/>
    <n v="149845.32507288631"/>
  </r>
  <r>
    <x v="12"/>
    <x v="12"/>
    <x v="1"/>
    <x v="2"/>
    <x v="14"/>
    <x v="2"/>
    <n v="10601976.465014584"/>
  </r>
  <r>
    <x v="13"/>
    <x v="13"/>
    <x v="1"/>
    <x v="2"/>
    <x v="14"/>
    <x v="2"/>
    <n v="3896829.6399416905"/>
  </r>
  <r>
    <x v="14"/>
    <x v="14"/>
    <x v="1"/>
    <x v="2"/>
    <x v="14"/>
    <x v="2"/>
    <n v="82978602.558309048"/>
  </r>
  <r>
    <x v="15"/>
    <x v="15"/>
    <x v="1"/>
    <x v="2"/>
    <x v="14"/>
    <x v="2"/>
    <n v="230595.0801749271"/>
  </r>
  <r>
    <x v="0"/>
    <x v="0"/>
    <x v="1"/>
    <x v="3"/>
    <x v="15"/>
    <x v="2"/>
    <n v="3700118.1282798853"/>
  </r>
  <r>
    <x v="1"/>
    <x v="1"/>
    <x v="1"/>
    <x v="3"/>
    <x v="15"/>
    <x v="2"/>
    <n v="47535943.478134163"/>
  </r>
  <r>
    <x v="2"/>
    <x v="2"/>
    <x v="1"/>
    <x v="3"/>
    <x v="15"/>
    <x v="2"/>
    <m/>
  </r>
  <r>
    <x v="3"/>
    <x v="3"/>
    <x v="1"/>
    <x v="3"/>
    <x v="15"/>
    <x v="2"/>
    <n v="50278992.688046761"/>
  </r>
  <r>
    <x v="4"/>
    <x v="4"/>
    <x v="1"/>
    <x v="3"/>
    <x v="15"/>
    <x v="2"/>
    <m/>
  </r>
  <r>
    <x v="5"/>
    <x v="5"/>
    <x v="1"/>
    <x v="3"/>
    <x v="15"/>
    <x v="2"/>
    <n v="250582.4781341108"/>
  </r>
  <r>
    <x v="6"/>
    <x v="6"/>
    <x v="1"/>
    <x v="3"/>
    <x v="15"/>
    <x v="2"/>
    <n v="0"/>
  </r>
  <r>
    <x v="7"/>
    <x v="7"/>
    <x v="1"/>
    <x v="3"/>
    <x v="15"/>
    <x v="2"/>
    <n v="305553.93586005853"/>
  </r>
  <r>
    <x v="8"/>
    <x v="8"/>
    <x v="1"/>
    <x v="3"/>
    <x v="15"/>
    <x v="2"/>
    <n v="249017816.53936154"/>
  </r>
  <r>
    <x v="9"/>
    <x v="9"/>
    <x v="1"/>
    <x v="3"/>
    <x v="15"/>
    <x v="2"/>
    <m/>
  </r>
  <r>
    <x v="10"/>
    <x v="10"/>
    <x v="1"/>
    <x v="3"/>
    <x v="15"/>
    <x v="2"/>
    <n v="153061.22448979595"/>
  </r>
  <r>
    <x v="11"/>
    <x v="11"/>
    <x v="1"/>
    <x v="3"/>
    <x v="15"/>
    <x v="2"/>
    <n v="427367.18075801758"/>
  </r>
  <r>
    <x v="12"/>
    <x v="12"/>
    <x v="1"/>
    <x v="3"/>
    <x v="15"/>
    <x v="2"/>
    <n v="11095630.938775495"/>
  </r>
  <r>
    <x v="13"/>
    <x v="13"/>
    <x v="1"/>
    <x v="3"/>
    <x v="15"/>
    <x v="2"/>
    <n v="4416973.2623906704"/>
  </r>
  <r>
    <x v="14"/>
    <x v="14"/>
    <x v="1"/>
    <x v="3"/>
    <x v="15"/>
    <x v="2"/>
    <n v="49318143.972303204"/>
  </r>
  <r>
    <x v="15"/>
    <x v="15"/>
    <x v="1"/>
    <x v="3"/>
    <x v="15"/>
    <x v="2"/>
    <n v="50221.762390670556"/>
  </r>
  <r>
    <x v="0"/>
    <x v="0"/>
    <x v="1"/>
    <x v="4"/>
    <x v="16"/>
    <x v="2"/>
    <n v="3704480.5379008753"/>
  </r>
  <r>
    <x v="1"/>
    <x v="1"/>
    <x v="1"/>
    <x v="4"/>
    <x v="16"/>
    <x v="2"/>
    <n v="48803380.555393592"/>
  </r>
  <r>
    <x v="2"/>
    <x v="2"/>
    <x v="1"/>
    <x v="4"/>
    <x v="16"/>
    <x v="2"/>
    <m/>
  </r>
  <r>
    <x v="3"/>
    <x v="3"/>
    <x v="1"/>
    <x v="4"/>
    <x v="16"/>
    <x v="2"/>
    <n v="47683406.212827943"/>
  </r>
  <r>
    <x v="4"/>
    <x v="4"/>
    <x v="1"/>
    <x v="4"/>
    <x v="16"/>
    <x v="2"/>
    <m/>
  </r>
  <r>
    <x v="5"/>
    <x v="5"/>
    <x v="1"/>
    <x v="4"/>
    <x v="16"/>
    <x v="2"/>
    <n v="251856.73469387757"/>
  </r>
  <r>
    <x v="6"/>
    <x v="6"/>
    <x v="1"/>
    <x v="4"/>
    <x v="16"/>
    <x v="2"/>
    <n v="0"/>
  </r>
  <r>
    <x v="7"/>
    <x v="7"/>
    <x v="1"/>
    <x v="4"/>
    <x v="16"/>
    <x v="2"/>
    <n v="305116.61807580193"/>
  </r>
  <r>
    <x v="8"/>
    <x v="8"/>
    <x v="1"/>
    <x v="4"/>
    <x v="16"/>
    <x v="2"/>
    <n v="243883995.59766668"/>
  </r>
  <r>
    <x v="9"/>
    <x v="9"/>
    <x v="1"/>
    <x v="4"/>
    <x v="16"/>
    <x v="2"/>
    <m/>
  </r>
  <r>
    <x v="10"/>
    <x v="10"/>
    <x v="1"/>
    <x v="4"/>
    <x v="16"/>
    <x v="2"/>
    <n v="153061.22448979595"/>
  </r>
  <r>
    <x v="11"/>
    <x v="11"/>
    <x v="1"/>
    <x v="4"/>
    <x v="16"/>
    <x v="2"/>
    <n v="428346.85422740533"/>
  </r>
  <r>
    <x v="12"/>
    <x v="12"/>
    <x v="1"/>
    <x v="4"/>
    <x v="16"/>
    <x v="2"/>
    <n v="10755591.513119543"/>
  </r>
  <r>
    <x v="13"/>
    <x v="13"/>
    <x v="1"/>
    <x v="4"/>
    <x v="16"/>
    <x v="2"/>
    <n v="4440808.2813411076"/>
  </r>
  <r>
    <x v="14"/>
    <x v="14"/>
    <x v="1"/>
    <x v="4"/>
    <x v="16"/>
    <x v="2"/>
    <n v="51484925.564139932"/>
  </r>
  <r>
    <x v="15"/>
    <x v="15"/>
    <x v="1"/>
    <x v="4"/>
    <x v="16"/>
    <x v="2"/>
    <n v="185377.96647230323"/>
  </r>
  <r>
    <x v="0"/>
    <x v="0"/>
    <x v="1"/>
    <x v="5"/>
    <x v="17"/>
    <x v="2"/>
    <n v="3826281.1253644251"/>
  </r>
  <r>
    <x v="1"/>
    <x v="1"/>
    <x v="1"/>
    <x v="5"/>
    <x v="17"/>
    <x v="2"/>
    <n v="48385556.293002866"/>
  </r>
  <r>
    <x v="2"/>
    <x v="2"/>
    <x v="1"/>
    <x v="5"/>
    <x v="17"/>
    <x v="2"/>
    <m/>
  </r>
  <r>
    <x v="3"/>
    <x v="3"/>
    <x v="1"/>
    <x v="5"/>
    <x v="17"/>
    <x v="2"/>
    <n v="47127855.931486957"/>
  </r>
  <r>
    <x v="4"/>
    <x v="4"/>
    <x v="1"/>
    <x v="5"/>
    <x v="17"/>
    <x v="2"/>
    <m/>
  </r>
  <r>
    <x v="5"/>
    <x v="5"/>
    <x v="1"/>
    <x v="5"/>
    <x v="17"/>
    <x v="2"/>
    <n v="253102.2448979592"/>
  </r>
  <r>
    <x v="6"/>
    <x v="6"/>
    <x v="1"/>
    <x v="5"/>
    <x v="17"/>
    <x v="2"/>
    <n v="0"/>
  </r>
  <r>
    <x v="7"/>
    <x v="7"/>
    <x v="1"/>
    <x v="5"/>
    <x v="17"/>
    <x v="2"/>
    <n v="122784.25655976676"/>
  </r>
  <r>
    <x v="8"/>
    <x v="8"/>
    <x v="1"/>
    <x v="5"/>
    <x v="17"/>
    <x v="2"/>
    <n v="241631296.43002751"/>
  </r>
  <r>
    <x v="9"/>
    <x v="9"/>
    <x v="1"/>
    <x v="5"/>
    <x v="17"/>
    <x v="2"/>
    <m/>
  </r>
  <r>
    <x v="10"/>
    <x v="10"/>
    <x v="1"/>
    <x v="5"/>
    <x v="17"/>
    <x v="2"/>
    <m/>
  </r>
  <r>
    <x v="11"/>
    <x v="11"/>
    <x v="1"/>
    <x v="5"/>
    <x v="17"/>
    <x v="2"/>
    <n v="722968.57725947537"/>
  </r>
  <r>
    <x v="12"/>
    <x v="12"/>
    <x v="1"/>
    <x v="5"/>
    <x v="17"/>
    <x v="2"/>
    <n v="10005301.85860059"/>
  </r>
  <r>
    <x v="13"/>
    <x v="13"/>
    <x v="1"/>
    <x v="5"/>
    <x v="17"/>
    <x v="2"/>
    <n v="4451797.3206997085"/>
  </r>
  <r>
    <x v="14"/>
    <x v="14"/>
    <x v="1"/>
    <x v="5"/>
    <x v="17"/>
    <x v="2"/>
    <n v="51501419.849854216"/>
  </r>
  <r>
    <x v="15"/>
    <x v="15"/>
    <x v="1"/>
    <x v="5"/>
    <x v="17"/>
    <x v="2"/>
    <n v="62475.351311953353"/>
  </r>
  <r>
    <x v="0"/>
    <x v="0"/>
    <x v="1"/>
    <x v="6"/>
    <x v="18"/>
    <x v="2"/>
    <n v="4180693.5685131042"/>
  </r>
  <r>
    <x v="1"/>
    <x v="1"/>
    <x v="1"/>
    <x v="6"/>
    <x v="18"/>
    <x v="2"/>
    <n v="47997773.205539383"/>
  </r>
  <r>
    <x v="2"/>
    <x v="2"/>
    <x v="1"/>
    <x v="6"/>
    <x v="18"/>
    <x v="2"/>
    <m/>
  </r>
  <r>
    <x v="3"/>
    <x v="3"/>
    <x v="1"/>
    <x v="6"/>
    <x v="18"/>
    <x v="2"/>
    <n v="47788579.495626837"/>
  </r>
  <r>
    <x v="4"/>
    <x v="4"/>
    <x v="1"/>
    <x v="6"/>
    <x v="18"/>
    <x v="2"/>
    <m/>
  </r>
  <r>
    <x v="5"/>
    <x v="5"/>
    <x v="1"/>
    <x v="6"/>
    <x v="18"/>
    <x v="2"/>
    <n v="254402.27405247817"/>
  </r>
  <r>
    <x v="6"/>
    <x v="6"/>
    <x v="1"/>
    <x v="6"/>
    <x v="18"/>
    <x v="2"/>
    <n v="0"/>
  </r>
  <r>
    <x v="7"/>
    <x v="7"/>
    <x v="1"/>
    <x v="6"/>
    <x v="18"/>
    <x v="2"/>
    <n v="0"/>
  </r>
  <r>
    <x v="8"/>
    <x v="8"/>
    <x v="1"/>
    <x v="6"/>
    <x v="18"/>
    <x v="2"/>
    <n v="232843983.84256488"/>
  </r>
  <r>
    <x v="9"/>
    <x v="9"/>
    <x v="1"/>
    <x v="6"/>
    <x v="18"/>
    <x v="2"/>
    <m/>
  </r>
  <r>
    <x v="10"/>
    <x v="10"/>
    <x v="1"/>
    <x v="6"/>
    <x v="18"/>
    <x v="2"/>
    <m/>
  </r>
  <r>
    <x v="11"/>
    <x v="11"/>
    <x v="1"/>
    <x v="6"/>
    <x v="18"/>
    <x v="2"/>
    <n v="724647.23032069975"/>
  </r>
  <r>
    <x v="12"/>
    <x v="12"/>
    <x v="1"/>
    <x v="6"/>
    <x v="18"/>
    <x v="2"/>
    <n v="9724472.0758017562"/>
  </r>
  <r>
    <x v="13"/>
    <x v="13"/>
    <x v="1"/>
    <x v="6"/>
    <x v="18"/>
    <x v="2"/>
    <n v="3722572.690962099"/>
  </r>
  <r>
    <x v="14"/>
    <x v="14"/>
    <x v="1"/>
    <x v="6"/>
    <x v="18"/>
    <x v="2"/>
    <n v="57499016.339650154"/>
  </r>
  <r>
    <x v="15"/>
    <x v="15"/>
    <x v="1"/>
    <x v="6"/>
    <x v="18"/>
    <x v="2"/>
    <n v="34626.179300291544"/>
  </r>
  <r>
    <x v="0"/>
    <x v="0"/>
    <x v="1"/>
    <x v="7"/>
    <x v="19"/>
    <x v="2"/>
    <n v="4209636.976676384"/>
  </r>
  <r>
    <x v="1"/>
    <x v="1"/>
    <x v="1"/>
    <x v="7"/>
    <x v="19"/>
    <x v="2"/>
    <n v="47544728.290087447"/>
  </r>
  <r>
    <x v="2"/>
    <x v="2"/>
    <x v="1"/>
    <x v="7"/>
    <x v="19"/>
    <x v="2"/>
    <m/>
  </r>
  <r>
    <x v="3"/>
    <x v="3"/>
    <x v="1"/>
    <x v="7"/>
    <x v="19"/>
    <x v="2"/>
    <n v="47417249.660349771"/>
  </r>
  <r>
    <x v="4"/>
    <x v="4"/>
    <x v="1"/>
    <x v="7"/>
    <x v="19"/>
    <x v="2"/>
    <m/>
  </r>
  <r>
    <x v="5"/>
    <x v="5"/>
    <x v="1"/>
    <x v="7"/>
    <x v="19"/>
    <x v="2"/>
    <n v="322726.85131195339"/>
  </r>
  <r>
    <x v="6"/>
    <x v="6"/>
    <x v="1"/>
    <x v="7"/>
    <x v="19"/>
    <x v="2"/>
    <n v="0"/>
  </r>
  <r>
    <x v="7"/>
    <x v="7"/>
    <x v="1"/>
    <x v="7"/>
    <x v="19"/>
    <x v="2"/>
    <n v="40367.34693877551"/>
  </r>
  <r>
    <x v="8"/>
    <x v="8"/>
    <x v="1"/>
    <x v="7"/>
    <x v="19"/>
    <x v="2"/>
    <n v="230051579.78134233"/>
  </r>
  <r>
    <x v="9"/>
    <x v="9"/>
    <x v="1"/>
    <x v="7"/>
    <x v="19"/>
    <x v="2"/>
    <m/>
  </r>
  <r>
    <x v="10"/>
    <x v="10"/>
    <x v="1"/>
    <x v="7"/>
    <x v="19"/>
    <x v="2"/>
    <m/>
  </r>
  <r>
    <x v="11"/>
    <x v="11"/>
    <x v="1"/>
    <x v="7"/>
    <x v="19"/>
    <x v="2"/>
    <n v="726327.34110787173"/>
  </r>
  <r>
    <x v="12"/>
    <x v="12"/>
    <x v="1"/>
    <x v="7"/>
    <x v="19"/>
    <x v="2"/>
    <n v="9260320.2099125367"/>
  </r>
  <r>
    <x v="13"/>
    <x v="13"/>
    <x v="1"/>
    <x v="7"/>
    <x v="19"/>
    <x v="2"/>
    <n v="3974579.6516034985"/>
  </r>
  <r>
    <x v="14"/>
    <x v="14"/>
    <x v="1"/>
    <x v="7"/>
    <x v="19"/>
    <x v="2"/>
    <n v="65142576.698250733"/>
  </r>
  <r>
    <x v="15"/>
    <x v="15"/>
    <x v="1"/>
    <x v="7"/>
    <x v="19"/>
    <x v="2"/>
    <n v="84386.879008746357"/>
  </r>
  <r>
    <x v="0"/>
    <x v="0"/>
    <x v="1"/>
    <x v="8"/>
    <x v="20"/>
    <x v="2"/>
    <n v="4209636.976676384"/>
  </r>
  <r>
    <x v="1"/>
    <x v="1"/>
    <x v="1"/>
    <x v="8"/>
    <x v="20"/>
    <x v="2"/>
    <n v="47156811.249271147"/>
  </r>
  <r>
    <x v="2"/>
    <x v="2"/>
    <x v="1"/>
    <x v="8"/>
    <x v="20"/>
    <x v="2"/>
    <m/>
  </r>
  <r>
    <x v="3"/>
    <x v="3"/>
    <x v="1"/>
    <x v="8"/>
    <x v="20"/>
    <x v="2"/>
    <n v="44363928.900874726"/>
  </r>
  <r>
    <x v="4"/>
    <x v="4"/>
    <x v="1"/>
    <x v="8"/>
    <x v="20"/>
    <x v="2"/>
    <m/>
  </r>
  <r>
    <x v="5"/>
    <x v="5"/>
    <x v="1"/>
    <x v="8"/>
    <x v="20"/>
    <x v="2"/>
    <n v="324272.30320699711"/>
  </r>
  <r>
    <x v="6"/>
    <x v="6"/>
    <x v="1"/>
    <x v="8"/>
    <x v="20"/>
    <x v="2"/>
    <n v="0"/>
  </r>
  <r>
    <x v="7"/>
    <x v="7"/>
    <x v="1"/>
    <x v="8"/>
    <x v="20"/>
    <x v="2"/>
    <n v="0"/>
  </r>
  <r>
    <x v="8"/>
    <x v="8"/>
    <x v="1"/>
    <x v="8"/>
    <x v="20"/>
    <x v="2"/>
    <n v="217482475.82361379"/>
  </r>
  <r>
    <x v="9"/>
    <x v="9"/>
    <x v="1"/>
    <x v="8"/>
    <x v="20"/>
    <x v="2"/>
    <m/>
  </r>
  <r>
    <x v="10"/>
    <x v="10"/>
    <x v="1"/>
    <x v="8"/>
    <x v="20"/>
    <x v="2"/>
    <n v="0"/>
  </r>
  <r>
    <x v="11"/>
    <x v="11"/>
    <x v="1"/>
    <x v="8"/>
    <x v="20"/>
    <x v="2"/>
    <n v="727956.65743440238"/>
  </r>
  <r>
    <x v="12"/>
    <x v="12"/>
    <x v="1"/>
    <x v="8"/>
    <x v="20"/>
    <x v="2"/>
    <n v="13762308.450437307"/>
  </r>
  <r>
    <x v="13"/>
    <x v="13"/>
    <x v="1"/>
    <x v="8"/>
    <x v="20"/>
    <x v="2"/>
    <n v="3475517.421282799"/>
  </r>
  <r>
    <x v="14"/>
    <x v="14"/>
    <x v="1"/>
    <x v="8"/>
    <x v="20"/>
    <x v="2"/>
    <n v="73154647.395043731"/>
  </r>
  <r>
    <x v="15"/>
    <x v="15"/>
    <x v="1"/>
    <x v="8"/>
    <x v="20"/>
    <x v="2"/>
    <n v="107362.31924198251"/>
  </r>
  <r>
    <x v="0"/>
    <x v="0"/>
    <x v="1"/>
    <x v="9"/>
    <x v="21"/>
    <x v="2"/>
    <n v="4300301.8542274069"/>
  </r>
  <r>
    <x v="1"/>
    <x v="1"/>
    <x v="1"/>
    <x v="9"/>
    <x v="21"/>
    <x v="2"/>
    <n v="45778558.069970816"/>
  </r>
  <r>
    <x v="2"/>
    <x v="2"/>
    <x v="1"/>
    <x v="9"/>
    <x v="21"/>
    <x v="2"/>
    <m/>
  </r>
  <r>
    <x v="3"/>
    <x v="3"/>
    <x v="1"/>
    <x v="9"/>
    <x v="21"/>
    <x v="2"/>
    <n v="44747697.97813417"/>
  </r>
  <r>
    <x v="4"/>
    <x v="4"/>
    <x v="1"/>
    <x v="9"/>
    <x v="21"/>
    <x v="2"/>
    <m/>
  </r>
  <r>
    <x v="5"/>
    <x v="5"/>
    <x v="1"/>
    <x v="9"/>
    <x v="21"/>
    <x v="2"/>
    <n v="325885.10204081639"/>
  </r>
  <r>
    <x v="6"/>
    <x v="6"/>
    <x v="1"/>
    <x v="9"/>
    <x v="21"/>
    <x v="2"/>
    <n v="0"/>
  </r>
  <r>
    <x v="7"/>
    <x v="7"/>
    <x v="1"/>
    <x v="9"/>
    <x v="21"/>
    <x v="2"/>
    <n v="218422.88629737572"/>
  </r>
  <r>
    <x v="8"/>
    <x v="8"/>
    <x v="1"/>
    <x v="9"/>
    <x v="21"/>
    <x v="2"/>
    <n v="216704147.11516026"/>
  </r>
  <r>
    <x v="9"/>
    <x v="9"/>
    <x v="1"/>
    <x v="9"/>
    <x v="21"/>
    <x v="2"/>
    <m/>
  </r>
  <r>
    <x v="10"/>
    <x v="10"/>
    <x v="1"/>
    <x v="9"/>
    <x v="21"/>
    <x v="2"/>
    <n v="0"/>
  </r>
  <r>
    <x v="11"/>
    <x v="11"/>
    <x v="1"/>
    <x v="9"/>
    <x v="21"/>
    <x v="2"/>
    <n v="729644.50728862989"/>
  </r>
  <r>
    <x v="12"/>
    <x v="12"/>
    <x v="1"/>
    <x v="9"/>
    <x v="21"/>
    <x v="2"/>
    <n v="12953511.654518954"/>
  </r>
  <r>
    <x v="13"/>
    <x v="13"/>
    <x v="1"/>
    <x v="9"/>
    <x v="21"/>
    <x v="2"/>
    <n v="3506267.7303206995"/>
  </r>
  <r>
    <x v="14"/>
    <x v="14"/>
    <x v="1"/>
    <x v="9"/>
    <x v="21"/>
    <x v="2"/>
    <n v="76582373.005830899"/>
  </r>
  <r>
    <x v="15"/>
    <x v="15"/>
    <x v="1"/>
    <x v="9"/>
    <x v="21"/>
    <x v="2"/>
    <n v="200979.66909620992"/>
  </r>
  <r>
    <x v="0"/>
    <x v="0"/>
    <x v="1"/>
    <x v="10"/>
    <x v="22"/>
    <x v="2"/>
    <n v="4300960.2186588971"/>
  </r>
  <r>
    <x v="1"/>
    <x v="1"/>
    <x v="1"/>
    <x v="10"/>
    <x v="22"/>
    <x v="2"/>
    <n v="45857294.727405287"/>
  </r>
  <r>
    <x v="2"/>
    <x v="2"/>
    <x v="1"/>
    <x v="10"/>
    <x v="22"/>
    <x v="2"/>
    <m/>
  </r>
  <r>
    <x v="3"/>
    <x v="3"/>
    <x v="1"/>
    <x v="10"/>
    <x v="22"/>
    <x v="2"/>
    <n v="47528493.390670583"/>
  </r>
  <r>
    <x v="4"/>
    <x v="4"/>
    <x v="1"/>
    <x v="10"/>
    <x v="22"/>
    <x v="2"/>
    <m/>
  </r>
  <r>
    <x v="5"/>
    <x v="5"/>
    <x v="1"/>
    <x v="10"/>
    <x v="22"/>
    <x v="2"/>
    <n v="327461.02040816331"/>
  </r>
  <r>
    <x v="6"/>
    <x v="6"/>
    <x v="1"/>
    <x v="10"/>
    <x v="22"/>
    <x v="2"/>
    <n v="0"/>
  </r>
  <r>
    <x v="7"/>
    <x v="7"/>
    <x v="1"/>
    <x v="10"/>
    <x v="22"/>
    <x v="2"/>
    <n v="0"/>
  </r>
  <r>
    <x v="8"/>
    <x v="8"/>
    <x v="1"/>
    <x v="10"/>
    <x v="22"/>
    <x v="2"/>
    <n v="200909274.60058537"/>
  </r>
  <r>
    <x v="9"/>
    <x v="9"/>
    <x v="1"/>
    <x v="10"/>
    <x v="22"/>
    <x v="2"/>
    <m/>
  </r>
  <r>
    <x v="10"/>
    <x v="10"/>
    <x v="1"/>
    <x v="10"/>
    <x v="22"/>
    <x v="2"/>
    <n v="0"/>
  </r>
  <r>
    <x v="11"/>
    <x v="11"/>
    <x v="1"/>
    <x v="10"/>
    <x v="22"/>
    <x v="2"/>
    <n v="578463.11953352776"/>
  </r>
  <r>
    <x v="12"/>
    <x v="12"/>
    <x v="1"/>
    <x v="10"/>
    <x v="22"/>
    <x v="2"/>
    <n v="13380989.543731799"/>
  </r>
  <r>
    <x v="13"/>
    <x v="13"/>
    <x v="1"/>
    <x v="10"/>
    <x v="22"/>
    <x v="2"/>
    <n v="4545432.9300291548"/>
  </r>
  <r>
    <x v="14"/>
    <x v="14"/>
    <x v="1"/>
    <x v="10"/>
    <x v="22"/>
    <x v="2"/>
    <n v="89618488.760932952"/>
  </r>
  <r>
    <x v="15"/>
    <x v="15"/>
    <x v="1"/>
    <x v="10"/>
    <x v="22"/>
    <x v="2"/>
    <n v="354171.60495626822"/>
  </r>
  <r>
    <x v="0"/>
    <x v="0"/>
    <x v="1"/>
    <x v="11"/>
    <x v="23"/>
    <x v="2"/>
    <n v="4743131.0364431571"/>
  </r>
  <r>
    <x v="1"/>
    <x v="1"/>
    <x v="1"/>
    <x v="11"/>
    <x v="23"/>
    <x v="2"/>
    <n v="45883549.769679256"/>
  </r>
  <r>
    <x v="2"/>
    <x v="2"/>
    <x v="1"/>
    <x v="11"/>
    <x v="23"/>
    <x v="2"/>
    <m/>
  </r>
  <r>
    <x v="3"/>
    <x v="3"/>
    <x v="1"/>
    <x v="11"/>
    <x v="23"/>
    <x v="2"/>
    <n v="40279793.29300303"/>
  </r>
  <r>
    <x v="4"/>
    <x v="4"/>
    <x v="1"/>
    <x v="11"/>
    <x v="23"/>
    <x v="2"/>
    <m/>
  </r>
  <r>
    <x v="5"/>
    <x v="5"/>
    <x v="1"/>
    <x v="11"/>
    <x v="23"/>
    <x v="2"/>
    <n v="329105.56851311954"/>
  </r>
  <r>
    <x v="6"/>
    <x v="6"/>
    <x v="1"/>
    <x v="11"/>
    <x v="23"/>
    <x v="2"/>
    <n v="0"/>
  </r>
  <r>
    <x v="7"/>
    <x v="7"/>
    <x v="1"/>
    <x v="11"/>
    <x v="23"/>
    <x v="2"/>
    <n v="0"/>
  </r>
  <r>
    <x v="8"/>
    <x v="8"/>
    <x v="1"/>
    <x v="11"/>
    <x v="23"/>
    <x v="2"/>
    <n v="194655085.60786995"/>
  </r>
  <r>
    <x v="9"/>
    <x v="9"/>
    <x v="1"/>
    <x v="11"/>
    <x v="23"/>
    <x v="2"/>
    <m/>
  </r>
  <r>
    <x v="10"/>
    <x v="10"/>
    <x v="1"/>
    <x v="11"/>
    <x v="23"/>
    <x v="2"/>
    <m/>
  </r>
  <r>
    <x v="11"/>
    <x v="11"/>
    <x v="1"/>
    <x v="11"/>
    <x v="23"/>
    <x v="2"/>
    <n v="580081.48688046657"/>
  </r>
  <r>
    <x v="12"/>
    <x v="12"/>
    <x v="1"/>
    <x v="11"/>
    <x v="23"/>
    <x v="2"/>
    <n v="12558638.790087458"/>
  </r>
  <r>
    <x v="13"/>
    <x v="13"/>
    <x v="1"/>
    <x v="11"/>
    <x v="23"/>
    <x v="2"/>
    <n v="4541297.8206997085"/>
  </r>
  <r>
    <x v="14"/>
    <x v="14"/>
    <x v="1"/>
    <x v="11"/>
    <x v="23"/>
    <x v="2"/>
    <n v="90315002.329446062"/>
  </r>
  <r>
    <x v="15"/>
    <x v="15"/>
    <x v="1"/>
    <x v="11"/>
    <x v="23"/>
    <x v="2"/>
    <n v="139873.95772594752"/>
  </r>
  <r>
    <x v="0"/>
    <x v="0"/>
    <x v="2"/>
    <x v="0"/>
    <x v="24"/>
    <x v="2"/>
    <n v="4549799.0218658857"/>
  </r>
  <r>
    <x v="1"/>
    <x v="1"/>
    <x v="2"/>
    <x v="0"/>
    <x v="24"/>
    <x v="2"/>
    <n v="43548163.801749267"/>
  </r>
  <r>
    <x v="2"/>
    <x v="2"/>
    <x v="2"/>
    <x v="0"/>
    <x v="24"/>
    <x v="2"/>
    <m/>
  </r>
  <r>
    <x v="3"/>
    <x v="3"/>
    <x v="2"/>
    <x v="0"/>
    <x v="24"/>
    <x v="2"/>
    <n v="37530852.300291538"/>
  </r>
  <r>
    <x v="4"/>
    <x v="4"/>
    <x v="2"/>
    <x v="0"/>
    <x v="24"/>
    <x v="2"/>
    <m/>
  </r>
  <r>
    <x v="5"/>
    <x v="5"/>
    <x v="2"/>
    <x v="0"/>
    <x v="24"/>
    <x v="2"/>
    <n v="330766.79300291551"/>
  </r>
  <r>
    <x v="6"/>
    <x v="6"/>
    <x v="2"/>
    <x v="0"/>
    <x v="24"/>
    <x v="2"/>
    <n v="0"/>
  </r>
  <r>
    <x v="7"/>
    <x v="7"/>
    <x v="2"/>
    <x v="0"/>
    <x v="24"/>
    <x v="2"/>
    <n v="0"/>
  </r>
  <r>
    <x v="8"/>
    <x v="8"/>
    <x v="2"/>
    <x v="0"/>
    <x v="24"/>
    <x v="2"/>
    <n v="173950368.87026417"/>
  </r>
  <r>
    <x v="9"/>
    <x v="9"/>
    <x v="2"/>
    <x v="0"/>
    <x v="24"/>
    <x v="2"/>
    <m/>
  </r>
  <r>
    <x v="10"/>
    <x v="10"/>
    <x v="2"/>
    <x v="0"/>
    <x v="24"/>
    <x v="2"/>
    <m/>
  </r>
  <r>
    <x v="11"/>
    <x v="11"/>
    <x v="2"/>
    <x v="0"/>
    <x v="24"/>
    <x v="2"/>
    <n v="283166.47230320703"/>
  </r>
  <r>
    <x v="12"/>
    <x v="12"/>
    <x v="2"/>
    <x v="0"/>
    <x v="24"/>
    <x v="2"/>
    <n v="11001442.495626822"/>
  </r>
  <r>
    <x v="13"/>
    <x v="13"/>
    <x v="2"/>
    <x v="0"/>
    <x v="24"/>
    <x v="2"/>
    <n v="6579263.4110787176"/>
  </r>
  <r>
    <x v="14"/>
    <x v="14"/>
    <x v="2"/>
    <x v="0"/>
    <x v="24"/>
    <x v="2"/>
    <n v="94909349.195335284"/>
  </r>
  <r>
    <x v="15"/>
    <x v="15"/>
    <x v="2"/>
    <x v="0"/>
    <x v="24"/>
    <x v="2"/>
    <n v="46104.444606413992"/>
  </r>
  <r>
    <x v="0"/>
    <x v="0"/>
    <x v="2"/>
    <x v="1"/>
    <x v="25"/>
    <x v="2"/>
    <n v="4722664.6778425667"/>
  </r>
  <r>
    <x v="1"/>
    <x v="1"/>
    <x v="2"/>
    <x v="1"/>
    <x v="25"/>
    <x v="2"/>
    <n v="43445978.733236223"/>
  </r>
  <r>
    <x v="2"/>
    <x v="2"/>
    <x v="2"/>
    <x v="1"/>
    <x v="25"/>
    <x v="2"/>
    <m/>
  </r>
  <r>
    <x v="3"/>
    <x v="3"/>
    <x v="2"/>
    <x v="1"/>
    <x v="25"/>
    <x v="2"/>
    <n v="33764005.562682293"/>
  </r>
  <r>
    <x v="4"/>
    <x v="4"/>
    <x v="2"/>
    <x v="1"/>
    <x v="25"/>
    <x v="2"/>
    <m/>
  </r>
  <r>
    <x v="5"/>
    <x v="5"/>
    <x v="2"/>
    <x v="1"/>
    <x v="25"/>
    <x v="2"/>
    <n v="322633.20699708455"/>
  </r>
  <r>
    <x v="6"/>
    <x v="6"/>
    <x v="2"/>
    <x v="1"/>
    <x v="25"/>
    <x v="2"/>
    <n v="0"/>
  </r>
  <r>
    <x v="7"/>
    <x v="7"/>
    <x v="2"/>
    <x v="1"/>
    <x v="25"/>
    <x v="2"/>
    <n v="0"/>
  </r>
  <r>
    <x v="8"/>
    <x v="8"/>
    <x v="2"/>
    <x v="1"/>
    <x v="25"/>
    <x v="2"/>
    <n v="179186465.15889052"/>
  </r>
  <r>
    <x v="9"/>
    <x v="9"/>
    <x v="2"/>
    <x v="1"/>
    <x v="25"/>
    <x v="2"/>
    <m/>
  </r>
  <r>
    <x v="10"/>
    <x v="10"/>
    <x v="2"/>
    <x v="1"/>
    <x v="25"/>
    <x v="2"/>
    <m/>
  </r>
  <r>
    <x v="11"/>
    <x v="11"/>
    <x v="2"/>
    <x v="1"/>
    <x v="25"/>
    <x v="2"/>
    <n v="283997.37609329453"/>
  </r>
  <r>
    <x v="12"/>
    <x v="12"/>
    <x v="2"/>
    <x v="1"/>
    <x v="25"/>
    <x v="2"/>
    <n v="10691529.237609323"/>
  </r>
  <r>
    <x v="13"/>
    <x v="13"/>
    <x v="2"/>
    <x v="1"/>
    <x v="25"/>
    <x v="2"/>
    <n v="6616396.6311953347"/>
  </r>
  <r>
    <x v="14"/>
    <x v="14"/>
    <x v="2"/>
    <x v="1"/>
    <x v="25"/>
    <x v="2"/>
    <n v="80089892.335276976"/>
  </r>
  <r>
    <x v="15"/>
    <x v="15"/>
    <x v="2"/>
    <x v="1"/>
    <x v="25"/>
    <x v="2"/>
    <n v="2193.5612244897984"/>
  </r>
  <r>
    <x v="0"/>
    <x v="0"/>
    <x v="2"/>
    <x v="2"/>
    <x v="26"/>
    <x v="2"/>
    <n v="4718784.3177842563"/>
  </r>
  <r>
    <x v="1"/>
    <x v="1"/>
    <x v="2"/>
    <x v="2"/>
    <x v="26"/>
    <x v="2"/>
    <n v="40834751.128279895"/>
  </r>
  <r>
    <x v="2"/>
    <x v="2"/>
    <x v="2"/>
    <x v="2"/>
    <x v="26"/>
    <x v="2"/>
    <m/>
  </r>
  <r>
    <x v="3"/>
    <x v="3"/>
    <x v="2"/>
    <x v="2"/>
    <x v="26"/>
    <x v="2"/>
    <n v="28578762.201166209"/>
  </r>
  <r>
    <x v="4"/>
    <x v="4"/>
    <x v="2"/>
    <x v="2"/>
    <x v="26"/>
    <x v="2"/>
    <m/>
  </r>
  <r>
    <x v="5"/>
    <x v="5"/>
    <x v="2"/>
    <x v="2"/>
    <x v="26"/>
    <x v="2"/>
    <n v="324230.29154518951"/>
  </r>
  <r>
    <x v="6"/>
    <x v="6"/>
    <x v="2"/>
    <x v="2"/>
    <x v="26"/>
    <x v="2"/>
    <n v="0"/>
  </r>
  <r>
    <x v="7"/>
    <x v="7"/>
    <x v="2"/>
    <x v="2"/>
    <x v="26"/>
    <x v="2"/>
    <n v="0"/>
  </r>
  <r>
    <x v="8"/>
    <x v="8"/>
    <x v="2"/>
    <x v="2"/>
    <x v="26"/>
    <x v="2"/>
    <n v="186690196.11370248"/>
  </r>
  <r>
    <x v="9"/>
    <x v="9"/>
    <x v="2"/>
    <x v="2"/>
    <x v="26"/>
    <x v="2"/>
    <m/>
  </r>
  <r>
    <x v="10"/>
    <x v="10"/>
    <x v="2"/>
    <x v="2"/>
    <x v="26"/>
    <x v="2"/>
    <m/>
  </r>
  <r>
    <x v="11"/>
    <x v="11"/>
    <x v="2"/>
    <x v="2"/>
    <x v="26"/>
    <x v="2"/>
    <n v="284919.67930029158"/>
  </r>
  <r>
    <x v="12"/>
    <x v="12"/>
    <x v="2"/>
    <x v="2"/>
    <x v="26"/>
    <x v="2"/>
    <n v="10186867.293002909"/>
  </r>
  <r>
    <x v="13"/>
    <x v="13"/>
    <x v="2"/>
    <x v="2"/>
    <x v="26"/>
    <x v="2"/>
    <n v="6264925.3892128272"/>
  </r>
  <r>
    <x v="14"/>
    <x v="14"/>
    <x v="2"/>
    <x v="2"/>
    <x v="26"/>
    <x v="2"/>
    <n v="66401567.858600579"/>
  </r>
  <r>
    <x v="15"/>
    <x v="15"/>
    <x v="2"/>
    <x v="2"/>
    <x v="26"/>
    <x v="2"/>
    <n v="310310.92419825075"/>
  </r>
  <r>
    <x v="0"/>
    <x v="0"/>
    <x v="2"/>
    <x v="3"/>
    <x v="27"/>
    <x v="2"/>
    <n v="4739887.6836734787"/>
  </r>
  <r>
    <x v="1"/>
    <x v="1"/>
    <x v="2"/>
    <x v="3"/>
    <x v="27"/>
    <x v="2"/>
    <n v="38480178.287172005"/>
  </r>
  <r>
    <x v="2"/>
    <x v="2"/>
    <x v="2"/>
    <x v="3"/>
    <x v="27"/>
    <x v="2"/>
    <m/>
  </r>
  <r>
    <x v="3"/>
    <x v="3"/>
    <x v="2"/>
    <x v="3"/>
    <x v="27"/>
    <x v="2"/>
    <n v="26985310.179300282"/>
  </r>
  <r>
    <x v="4"/>
    <x v="4"/>
    <x v="2"/>
    <x v="3"/>
    <x v="27"/>
    <x v="2"/>
    <m/>
  </r>
  <r>
    <x v="5"/>
    <x v="5"/>
    <x v="2"/>
    <x v="3"/>
    <x v="27"/>
    <x v="2"/>
    <n v="325790.81632653065"/>
  </r>
  <r>
    <x v="6"/>
    <x v="6"/>
    <x v="2"/>
    <x v="3"/>
    <x v="27"/>
    <x v="2"/>
    <n v="0"/>
  </r>
  <r>
    <x v="7"/>
    <x v="7"/>
    <x v="2"/>
    <x v="3"/>
    <x v="27"/>
    <x v="2"/>
    <n v="0"/>
  </r>
  <r>
    <x v="8"/>
    <x v="8"/>
    <x v="2"/>
    <x v="3"/>
    <x v="27"/>
    <x v="2"/>
    <n v="189895191.7332375"/>
  </r>
  <r>
    <x v="9"/>
    <x v="9"/>
    <x v="2"/>
    <x v="3"/>
    <x v="27"/>
    <x v="2"/>
    <m/>
  </r>
  <r>
    <x v="10"/>
    <x v="10"/>
    <x v="2"/>
    <x v="3"/>
    <x v="27"/>
    <x v="2"/>
    <m/>
  </r>
  <r>
    <x v="11"/>
    <x v="11"/>
    <x v="2"/>
    <x v="3"/>
    <x v="27"/>
    <x v="2"/>
    <n v="0"/>
  </r>
  <r>
    <x v="12"/>
    <x v="12"/>
    <x v="2"/>
    <x v="3"/>
    <x v="27"/>
    <x v="2"/>
    <n v="9740345.1836734693"/>
  </r>
  <r>
    <x v="13"/>
    <x v="13"/>
    <x v="2"/>
    <x v="3"/>
    <x v="27"/>
    <x v="2"/>
    <n v="9649749.4096209928"/>
  </r>
  <r>
    <x v="14"/>
    <x v="14"/>
    <x v="2"/>
    <x v="3"/>
    <x v="27"/>
    <x v="2"/>
    <n v="49102120.023323625"/>
  </r>
  <r>
    <x v="15"/>
    <x v="15"/>
    <x v="2"/>
    <x v="3"/>
    <x v="27"/>
    <x v="2"/>
    <n v="200123.472303207"/>
  </r>
  <r>
    <x v="0"/>
    <x v="0"/>
    <x v="2"/>
    <x v="4"/>
    <x v="28"/>
    <x v="2"/>
    <n v="4740553.1209912589"/>
  </r>
  <r>
    <x v="1"/>
    <x v="1"/>
    <x v="2"/>
    <x v="4"/>
    <x v="28"/>
    <x v="2"/>
    <n v="38475415.370262384"/>
  </r>
  <r>
    <x v="2"/>
    <x v="2"/>
    <x v="2"/>
    <x v="4"/>
    <x v="28"/>
    <x v="2"/>
    <m/>
  </r>
  <r>
    <x v="3"/>
    <x v="3"/>
    <x v="2"/>
    <x v="4"/>
    <x v="28"/>
    <x v="2"/>
    <n v="26218645.827988308"/>
  </r>
  <r>
    <x v="4"/>
    <x v="4"/>
    <x v="2"/>
    <x v="4"/>
    <x v="28"/>
    <x v="2"/>
    <m/>
  </r>
  <r>
    <x v="5"/>
    <x v="5"/>
    <x v="2"/>
    <x v="4"/>
    <x v="28"/>
    <x v="2"/>
    <n v="327419.32944606413"/>
  </r>
  <r>
    <x v="6"/>
    <x v="6"/>
    <x v="2"/>
    <x v="4"/>
    <x v="28"/>
    <x v="2"/>
    <n v="0"/>
  </r>
  <r>
    <x v="7"/>
    <x v="7"/>
    <x v="2"/>
    <x v="4"/>
    <x v="28"/>
    <x v="2"/>
    <n v="0"/>
  </r>
  <r>
    <x v="8"/>
    <x v="8"/>
    <x v="2"/>
    <x v="4"/>
    <x v="28"/>
    <x v="2"/>
    <n v="184172183.06268188"/>
  </r>
  <r>
    <x v="9"/>
    <x v="9"/>
    <x v="2"/>
    <x v="4"/>
    <x v="28"/>
    <x v="2"/>
    <m/>
  </r>
  <r>
    <x v="10"/>
    <x v="10"/>
    <x v="2"/>
    <x v="4"/>
    <x v="28"/>
    <x v="2"/>
    <m/>
  </r>
  <r>
    <x v="11"/>
    <x v="11"/>
    <x v="2"/>
    <x v="4"/>
    <x v="28"/>
    <x v="2"/>
    <n v="0"/>
  </r>
  <r>
    <x v="12"/>
    <x v="12"/>
    <x v="2"/>
    <x v="4"/>
    <x v="28"/>
    <x v="2"/>
    <n v="9324213.0116618127"/>
  </r>
  <r>
    <x v="13"/>
    <x v="13"/>
    <x v="2"/>
    <x v="4"/>
    <x v="28"/>
    <x v="2"/>
    <n v="9736754.1822157446"/>
  </r>
  <r>
    <x v="14"/>
    <x v="14"/>
    <x v="2"/>
    <x v="4"/>
    <x v="28"/>
    <x v="2"/>
    <n v="60340469.361516029"/>
  </r>
  <r>
    <x v="15"/>
    <x v="15"/>
    <x v="2"/>
    <x v="4"/>
    <x v="28"/>
    <x v="2"/>
    <n v="81901.027696792997"/>
  </r>
  <r>
    <x v="0"/>
    <x v="0"/>
    <x v="2"/>
    <x v="5"/>
    <x v="29"/>
    <x v="2"/>
    <n v="4740553.1209912589"/>
  </r>
  <r>
    <x v="1"/>
    <x v="1"/>
    <x v="2"/>
    <x v="5"/>
    <x v="29"/>
    <x v="2"/>
    <n v="38297584.763848335"/>
  </r>
  <r>
    <x v="2"/>
    <x v="2"/>
    <x v="2"/>
    <x v="5"/>
    <x v="29"/>
    <x v="2"/>
    <m/>
  </r>
  <r>
    <x v="3"/>
    <x v="3"/>
    <x v="2"/>
    <x v="5"/>
    <x v="29"/>
    <x v="2"/>
    <n v="26182301.370262444"/>
  </r>
  <r>
    <x v="4"/>
    <x v="4"/>
    <x v="2"/>
    <x v="5"/>
    <x v="29"/>
    <x v="2"/>
    <n v="606283.38192419836"/>
  </r>
  <r>
    <x v="5"/>
    <x v="5"/>
    <x v="2"/>
    <x v="5"/>
    <x v="29"/>
    <x v="2"/>
    <n v="329010.96209912543"/>
  </r>
  <r>
    <x v="6"/>
    <x v="6"/>
    <x v="2"/>
    <x v="5"/>
    <x v="29"/>
    <x v="2"/>
    <n v="0"/>
  </r>
  <r>
    <x v="7"/>
    <x v="7"/>
    <x v="2"/>
    <x v="5"/>
    <x v="29"/>
    <x v="2"/>
    <n v="0"/>
  </r>
  <r>
    <x v="8"/>
    <x v="8"/>
    <x v="2"/>
    <x v="5"/>
    <x v="29"/>
    <x v="2"/>
    <n v="196263394.91690969"/>
  </r>
  <r>
    <x v="9"/>
    <x v="9"/>
    <x v="2"/>
    <x v="5"/>
    <x v="29"/>
    <x v="2"/>
    <m/>
  </r>
  <r>
    <x v="10"/>
    <x v="10"/>
    <x v="2"/>
    <x v="5"/>
    <x v="29"/>
    <x v="2"/>
    <m/>
  </r>
  <r>
    <x v="11"/>
    <x v="11"/>
    <x v="2"/>
    <x v="5"/>
    <x v="29"/>
    <x v="2"/>
    <n v="0"/>
  </r>
  <r>
    <x v="12"/>
    <x v="12"/>
    <x v="2"/>
    <x v="5"/>
    <x v="29"/>
    <x v="2"/>
    <n v="8899933.6880466435"/>
  </r>
  <r>
    <x v="13"/>
    <x v="13"/>
    <x v="2"/>
    <x v="5"/>
    <x v="29"/>
    <x v="2"/>
    <n v="10168000.122448981"/>
  </r>
  <r>
    <x v="14"/>
    <x v="14"/>
    <x v="2"/>
    <x v="5"/>
    <x v="29"/>
    <x v="2"/>
    <n v="61637037.921282791"/>
  </r>
  <r>
    <x v="15"/>
    <x v="15"/>
    <x v="2"/>
    <x v="5"/>
    <x v="29"/>
    <x v="2"/>
    <n v="144171.57580174928"/>
  </r>
  <r>
    <x v="0"/>
    <x v="0"/>
    <x v="2"/>
    <x v="6"/>
    <x v="30"/>
    <x v="2"/>
    <n v="4728053.9723032136"/>
  </r>
  <r>
    <x v="1"/>
    <x v="1"/>
    <x v="2"/>
    <x v="6"/>
    <x v="30"/>
    <x v="2"/>
    <n v="42393314.300291426"/>
  </r>
  <r>
    <x v="2"/>
    <x v="2"/>
    <x v="2"/>
    <x v="6"/>
    <x v="30"/>
    <x v="2"/>
    <m/>
  </r>
  <r>
    <x v="3"/>
    <x v="3"/>
    <x v="2"/>
    <x v="6"/>
    <x v="30"/>
    <x v="2"/>
    <n v="26902253.794460651"/>
  </r>
  <r>
    <x v="4"/>
    <x v="4"/>
    <x v="2"/>
    <x v="6"/>
    <x v="30"/>
    <x v="2"/>
    <n v="608515.45189504372"/>
  </r>
  <r>
    <x v="5"/>
    <x v="5"/>
    <x v="2"/>
    <x v="6"/>
    <x v="30"/>
    <x v="2"/>
    <n v="330672.18658892135"/>
  </r>
  <r>
    <x v="6"/>
    <x v="6"/>
    <x v="2"/>
    <x v="6"/>
    <x v="30"/>
    <x v="2"/>
    <n v="0"/>
  </r>
  <r>
    <x v="7"/>
    <x v="7"/>
    <x v="2"/>
    <x v="6"/>
    <x v="30"/>
    <x v="2"/>
    <n v="0"/>
  </r>
  <r>
    <x v="8"/>
    <x v="8"/>
    <x v="2"/>
    <x v="6"/>
    <x v="30"/>
    <x v="2"/>
    <n v="220190961.66472211"/>
  </r>
  <r>
    <x v="9"/>
    <x v="9"/>
    <x v="2"/>
    <x v="6"/>
    <x v="30"/>
    <x v="2"/>
    <m/>
  </r>
  <r>
    <x v="10"/>
    <x v="10"/>
    <x v="2"/>
    <x v="6"/>
    <x v="30"/>
    <x v="2"/>
    <m/>
  </r>
  <r>
    <x v="11"/>
    <x v="11"/>
    <x v="2"/>
    <x v="6"/>
    <x v="30"/>
    <x v="2"/>
    <n v="0"/>
  </r>
  <r>
    <x v="12"/>
    <x v="12"/>
    <x v="2"/>
    <x v="6"/>
    <x v="30"/>
    <x v="2"/>
    <n v="8241022.161807579"/>
  </r>
  <r>
    <x v="13"/>
    <x v="13"/>
    <x v="2"/>
    <x v="6"/>
    <x v="30"/>
    <x v="2"/>
    <n v="8115791.16909621"/>
  </r>
  <r>
    <x v="14"/>
    <x v="14"/>
    <x v="2"/>
    <x v="6"/>
    <x v="30"/>
    <x v="2"/>
    <n v="49300421.62827988"/>
  </r>
  <r>
    <x v="15"/>
    <x v="15"/>
    <x v="2"/>
    <x v="6"/>
    <x v="30"/>
    <x v="2"/>
    <n v="739051.77113702626"/>
  </r>
  <r>
    <x v="0"/>
    <x v="0"/>
    <x v="2"/>
    <x v="7"/>
    <x v="31"/>
    <x v="2"/>
    <n v="4936718.2813411029"/>
  </r>
  <r>
    <x v="1"/>
    <x v="1"/>
    <x v="2"/>
    <x v="7"/>
    <x v="31"/>
    <x v="2"/>
    <n v="41716720.571428582"/>
  </r>
  <r>
    <x v="2"/>
    <x v="2"/>
    <x v="2"/>
    <x v="7"/>
    <x v="31"/>
    <x v="2"/>
    <m/>
  </r>
  <r>
    <x v="3"/>
    <x v="3"/>
    <x v="2"/>
    <x v="7"/>
    <x v="31"/>
    <x v="2"/>
    <n v="25911952.075801797"/>
  </r>
  <r>
    <x v="4"/>
    <x v="4"/>
    <x v="2"/>
    <x v="7"/>
    <x v="31"/>
    <x v="2"/>
    <n v="610764.43148688052"/>
  </r>
  <r>
    <x v="5"/>
    <x v="5"/>
    <x v="2"/>
    <x v="7"/>
    <x v="31"/>
    <x v="2"/>
    <n v="322688.68804664729"/>
  </r>
  <r>
    <x v="6"/>
    <x v="6"/>
    <x v="2"/>
    <x v="7"/>
    <x v="31"/>
    <x v="2"/>
    <n v="0"/>
  </r>
  <r>
    <x v="7"/>
    <x v="7"/>
    <x v="2"/>
    <x v="7"/>
    <x v="31"/>
    <x v="2"/>
    <n v="0"/>
  </r>
  <r>
    <x v="8"/>
    <x v="8"/>
    <x v="2"/>
    <x v="7"/>
    <x v="31"/>
    <x v="2"/>
    <n v="225371474.98250842"/>
  </r>
  <r>
    <x v="9"/>
    <x v="9"/>
    <x v="2"/>
    <x v="7"/>
    <x v="31"/>
    <x v="2"/>
    <m/>
  </r>
  <r>
    <x v="10"/>
    <x v="10"/>
    <x v="2"/>
    <x v="7"/>
    <x v="31"/>
    <x v="2"/>
    <m/>
  </r>
  <r>
    <x v="11"/>
    <x v="11"/>
    <x v="2"/>
    <x v="7"/>
    <x v="31"/>
    <x v="2"/>
    <n v="0"/>
  </r>
  <r>
    <x v="12"/>
    <x v="12"/>
    <x v="2"/>
    <x v="7"/>
    <x v="31"/>
    <x v="2"/>
    <n v="10074609.960641397"/>
  </r>
  <r>
    <x v="13"/>
    <x v="13"/>
    <x v="2"/>
    <x v="7"/>
    <x v="31"/>
    <x v="2"/>
    <n v="10650885.088921282"/>
  </r>
  <r>
    <x v="14"/>
    <x v="14"/>
    <x v="2"/>
    <x v="7"/>
    <x v="31"/>
    <x v="2"/>
    <n v="52935090.424198247"/>
  </r>
  <r>
    <x v="15"/>
    <x v="15"/>
    <x v="2"/>
    <x v="7"/>
    <x v="31"/>
    <x v="2"/>
    <n v="765439.6574344025"/>
  </r>
  <r>
    <x v="0"/>
    <x v="0"/>
    <x v="2"/>
    <x v="8"/>
    <x v="32"/>
    <x v="2"/>
    <n v="4184476.9227405232"/>
  </r>
  <r>
    <x v="1"/>
    <x v="1"/>
    <x v="2"/>
    <x v="8"/>
    <x v="32"/>
    <x v="2"/>
    <n v="40213706.502915472"/>
  </r>
  <r>
    <x v="2"/>
    <x v="2"/>
    <x v="2"/>
    <x v="8"/>
    <x v="32"/>
    <x v="2"/>
    <m/>
  </r>
  <r>
    <x v="3"/>
    <x v="3"/>
    <x v="2"/>
    <x v="8"/>
    <x v="32"/>
    <x v="2"/>
    <n v="23503277.148688018"/>
  </r>
  <r>
    <x v="4"/>
    <x v="4"/>
    <x v="2"/>
    <x v="8"/>
    <x v="32"/>
    <x v="2"/>
    <n v="612956.26822157437"/>
  </r>
  <r>
    <x v="5"/>
    <x v="5"/>
    <x v="2"/>
    <x v="8"/>
    <x v="32"/>
    <x v="2"/>
    <n v="324235.42274052481"/>
  </r>
  <r>
    <x v="6"/>
    <x v="6"/>
    <x v="2"/>
    <x v="8"/>
    <x v="32"/>
    <x v="2"/>
    <n v="0"/>
  </r>
  <r>
    <x v="7"/>
    <x v="7"/>
    <x v="2"/>
    <x v="8"/>
    <x v="32"/>
    <x v="2"/>
    <n v="0"/>
  </r>
  <r>
    <x v="8"/>
    <x v="8"/>
    <x v="2"/>
    <x v="8"/>
    <x v="32"/>
    <x v="2"/>
    <n v="240731689.62973627"/>
  </r>
  <r>
    <x v="9"/>
    <x v="9"/>
    <x v="2"/>
    <x v="8"/>
    <x v="32"/>
    <x v="2"/>
    <m/>
  </r>
  <r>
    <x v="10"/>
    <x v="10"/>
    <x v="2"/>
    <x v="8"/>
    <x v="32"/>
    <x v="2"/>
    <m/>
  </r>
  <r>
    <x v="11"/>
    <x v="11"/>
    <x v="2"/>
    <x v="8"/>
    <x v="32"/>
    <x v="2"/>
    <n v="0"/>
  </r>
  <r>
    <x v="12"/>
    <x v="12"/>
    <x v="2"/>
    <x v="8"/>
    <x v="32"/>
    <x v="2"/>
    <n v="9096580.0014577415"/>
  </r>
  <r>
    <x v="13"/>
    <x v="13"/>
    <x v="2"/>
    <x v="8"/>
    <x v="32"/>
    <x v="2"/>
    <n v="9121082.5291545186"/>
  </r>
  <r>
    <x v="14"/>
    <x v="14"/>
    <x v="2"/>
    <x v="8"/>
    <x v="32"/>
    <x v="2"/>
    <n v="42260028.540816329"/>
  </r>
  <r>
    <x v="15"/>
    <x v="15"/>
    <x v="2"/>
    <x v="8"/>
    <x v="32"/>
    <x v="2"/>
    <n v="746483.80029154534"/>
  </r>
  <r>
    <x v="0"/>
    <x v="0"/>
    <x v="2"/>
    <x v="9"/>
    <x v="33"/>
    <x v="2"/>
    <n v="4524351.6982507287"/>
  </r>
  <r>
    <x v="1"/>
    <x v="1"/>
    <x v="2"/>
    <x v="9"/>
    <x v="33"/>
    <x v="2"/>
    <n v="39282733.826530606"/>
  </r>
  <r>
    <x v="2"/>
    <x v="2"/>
    <x v="2"/>
    <x v="9"/>
    <x v="33"/>
    <x v="2"/>
    <m/>
  </r>
  <r>
    <x v="3"/>
    <x v="3"/>
    <x v="2"/>
    <x v="9"/>
    <x v="33"/>
    <x v="2"/>
    <n v="22768953.623906691"/>
  </r>
  <r>
    <x v="4"/>
    <x v="4"/>
    <x v="2"/>
    <x v="9"/>
    <x v="33"/>
    <x v="2"/>
    <n v="621296.20991253643"/>
  </r>
  <r>
    <x v="5"/>
    <x v="5"/>
    <x v="2"/>
    <x v="9"/>
    <x v="33"/>
    <x v="2"/>
    <n v="325849.18367346941"/>
  </r>
  <r>
    <x v="6"/>
    <x v="6"/>
    <x v="2"/>
    <x v="9"/>
    <x v="33"/>
    <x v="2"/>
    <n v="0"/>
  </r>
  <r>
    <x v="7"/>
    <x v="7"/>
    <x v="2"/>
    <x v="9"/>
    <x v="33"/>
    <x v="2"/>
    <n v="0"/>
  </r>
  <r>
    <x v="8"/>
    <x v="8"/>
    <x v="2"/>
    <x v="9"/>
    <x v="33"/>
    <x v="2"/>
    <n v="224448495.93294367"/>
  </r>
  <r>
    <x v="9"/>
    <x v="9"/>
    <x v="2"/>
    <x v="9"/>
    <x v="33"/>
    <x v="2"/>
    <m/>
  </r>
  <r>
    <x v="10"/>
    <x v="10"/>
    <x v="2"/>
    <x v="9"/>
    <x v="33"/>
    <x v="2"/>
    <m/>
  </r>
  <r>
    <x v="11"/>
    <x v="11"/>
    <x v="2"/>
    <x v="9"/>
    <x v="33"/>
    <x v="2"/>
    <n v="0"/>
  </r>
  <r>
    <x v="12"/>
    <x v="12"/>
    <x v="2"/>
    <x v="9"/>
    <x v="33"/>
    <x v="2"/>
    <n v="10553456.514577262"/>
  </r>
  <r>
    <x v="13"/>
    <x v="13"/>
    <x v="2"/>
    <x v="9"/>
    <x v="33"/>
    <x v="2"/>
    <n v="8614198.8411078714"/>
  </r>
  <r>
    <x v="14"/>
    <x v="14"/>
    <x v="2"/>
    <x v="9"/>
    <x v="33"/>
    <x v="2"/>
    <n v="56430167.900874645"/>
  </r>
  <r>
    <x v="15"/>
    <x v="15"/>
    <x v="2"/>
    <x v="9"/>
    <x v="33"/>
    <x v="2"/>
    <n v="810377.65597667638"/>
  </r>
  <r>
    <x v="0"/>
    <x v="0"/>
    <x v="2"/>
    <x v="10"/>
    <x v="34"/>
    <x v="2"/>
    <n v="4614047.791545189"/>
  </r>
  <r>
    <x v="1"/>
    <x v="1"/>
    <x v="2"/>
    <x v="10"/>
    <x v="34"/>
    <x v="2"/>
    <n v="39089939.55976674"/>
  </r>
  <r>
    <x v="2"/>
    <x v="2"/>
    <x v="2"/>
    <x v="10"/>
    <x v="34"/>
    <x v="2"/>
    <m/>
  </r>
  <r>
    <x v="3"/>
    <x v="3"/>
    <x v="2"/>
    <x v="10"/>
    <x v="34"/>
    <x v="2"/>
    <n v="22092922.916909654"/>
  </r>
  <r>
    <x v="4"/>
    <x v="4"/>
    <x v="2"/>
    <x v="10"/>
    <x v="34"/>
    <x v="2"/>
    <n v="610769.67930029158"/>
  </r>
  <r>
    <x v="5"/>
    <x v="5"/>
    <x v="2"/>
    <x v="10"/>
    <x v="34"/>
    <x v="2"/>
    <n v="327426.38483965019"/>
  </r>
  <r>
    <x v="6"/>
    <x v="6"/>
    <x v="2"/>
    <x v="10"/>
    <x v="34"/>
    <x v="2"/>
    <n v="0"/>
  </r>
  <r>
    <x v="7"/>
    <x v="7"/>
    <x v="2"/>
    <x v="10"/>
    <x v="34"/>
    <x v="2"/>
    <n v="0"/>
  </r>
  <r>
    <x v="8"/>
    <x v="8"/>
    <x v="2"/>
    <x v="10"/>
    <x v="34"/>
    <x v="2"/>
    <n v="212662999.30320823"/>
  </r>
  <r>
    <x v="9"/>
    <x v="9"/>
    <x v="2"/>
    <x v="10"/>
    <x v="34"/>
    <x v="2"/>
    <m/>
  </r>
  <r>
    <x v="10"/>
    <x v="10"/>
    <x v="2"/>
    <x v="10"/>
    <x v="34"/>
    <x v="2"/>
    <m/>
  </r>
  <r>
    <x v="11"/>
    <x v="11"/>
    <x v="2"/>
    <x v="10"/>
    <x v="34"/>
    <x v="2"/>
    <n v="0"/>
  </r>
  <r>
    <x v="12"/>
    <x v="12"/>
    <x v="2"/>
    <x v="10"/>
    <x v="34"/>
    <x v="2"/>
    <n v="10439938.615160361"/>
  </r>
  <r>
    <x v="13"/>
    <x v="13"/>
    <x v="2"/>
    <x v="10"/>
    <x v="34"/>
    <x v="2"/>
    <n v="8755878.0699708462"/>
  </r>
  <r>
    <x v="14"/>
    <x v="14"/>
    <x v="2"/>
    <x v="10"/>
    <x v="34"/>
    <x v="2"/>
    <n v="47134877.641399413"/>
  </r>
  <r>
    <x v="15"/>
    <x v="15"/>
    <x v="2"/>
    <x v="10"/>
    <x v="34"/>
    <x v="2"/>
    <n v="860604.07142857159"/>
  </r>
  <r>
    <x v="0"/>
    <x v="0"/>
    <x v="2"/>
    <x v="11"/>
    <x v="35"/>
    <x v="2"/>
    <n v="4645093.5058309091"/>
  </r>
  <r>
    <x v="1"/>
    <x v="1"/>
    <x v="2"/>
    <x v="11"/>
    <x v="35"/>
    <x v="2"/>
    <n v="40801597.138483889"/>
  </r>
  <r>
    <x v="2"/>
    <x v="2"/>
    <x v="2"/>
    <x v="11"/>
    <x v="35"/>
    <x v="2"/>
    <m/>
  </r>
  <r>
    <x v="3"/>
    <x v="3"/>
    <x v="2"/>
    <x v="11"/>
    <x v="35"/>
    <x v="2"/>
    <n v="23323703.307580207"/>
  </r>
  <r>
    <x v="4"/>
    <x v="4"/>
    <x v="2"/>
    <x v="11"/>
    <x v="35"/>
    <x v="2"/>
    <n v="1777443.0903790086"/>
  </r>
  <r>
    <x v="5"/>
    <x v="5"/>
    <x v="2"/>
    <x v="11"/>
    <x v="35"/>
    <x v="2"/>
    <n v="329071.89504373178"/>
  </r>
  <r>
    <x v="6"/>
    <x v="6"/>
    <x v="2"/>
    <x v="11"/>
    <x v="35"/>
    <x v="2"/>
    <n v="0"/>
  </r>
  <r>
    <x v="7"/>
    <x v="7"/>
    <x v="2"/>
    <x v="11"/>
    <x v="35"/>
    <x v="2"/>
    <n v="0"/>
  </r>
  <r>
    <x v="8"/>
    <x v="8"/>
    <x v="2"/>
    <x v="11"/>
    <x v="35"/>
    <x v="2"/>
    <n v="208907744.97667709"/>
  </r>
  <r>
    <x v="9"/>
    <x v="9"/>
    <x v="2"/>
    <x v="11"/>
    <x v="35"/>
    <x v="2"/>
    <m/>
  </r>
  <r>
    <x v="10"/>
    <x v="10"/>
    <x v="2"/>
    <x v="11"/>
    <x v="35"/>
    <x v="2"/>
    <m/>
  </r>
  <r>
    <x v="11"/>
    <x v="11"/>
    <x v="2"/>
    <x v="11"/>
    <x v="35"/>
    <x v="2"/>
    <n v="0"/>
  </r>
  <r>
    <x v="12"/>
    <x v="12"/>
    <x v="2"/>
    <x v="11"/>
    <x v="35"/>
    <x v="2"/>
    <n v="15119084.224489801"/>
  </r>
  <r>
    <x v="13"/>
    <x v="13"/>
    <x v="2"/>
    <x v="11"/>
    <x v="35"/>
    <x v="2"/>
    <n v="9553324.1122448966"/>
  </r>
  <r>
    <x v="14"/>
    <x v="14"/>
    <x v="2"/>
    <x v="11"/>
    <x v="35"/>
    <x v="2"/>
    <n v="41176306.205539361"/>
  </r>
  <r>
    <x v="15"/>
    <x v="15"/>
    <x v="2"/>
    <x v="11"/>
    <x v="35"/>
    <x v="2"/>
    <n v="133239.23469387754"/>
  </r>
  <r>
    <x v="0"/>
    <x v="0"/>
    <x v="3"/>
    <x v="0"/>
    <x v="36"/>
    <x v="2"/>
    <n v="4524152.0145772537"/>
  </r>
  <r>
    <x v="1"/>
    <x v="1"/>
    <x v="3"/>
    <x v="0"/>
    <x v="36"/>
    <x v="2"/>
    <n v="40520518.516035102"/>
  </r>
  <r>
    <x v="2"/>
    <x v="2"/>
    <x v="3"/>
    <x v="0"/>
    <x v="36"/>
    <x v="2"/>
    <m/>
  </r>
  <r>
    <x v="3"/>
    <x v="3"/>
    <x v="3"/>
    <x v="0"/>
    <x v="36"/>
    <x v="2"/>
    <n v="25603244.975218635"/>
  </r>
  <r>
    <x v="4"/>
    <x v="4"/>
    <x v="3"/>
    <x v="0"/>
    <x v="36"/>
    <x v="2"/>
    <n v="615027.98833819246"/>
  </r>
  <r>
    <x v="5"/>
    <x v="5"/>
    <x v="3"/>
    <x v="0"/>
    <x v="36"/>
    <x v="2"/>
    <n v="330734.40233236155"/>
  </r>
  <r>
    <x v="6"/>
    <x v="6"/>
    <x v="3"/>
    <x v="0"/>
    <x v="36"/>
    <x v="2"/>
    <n v="0"/>
  </r>
  <r>
    <x v="7"/>
    <x v="7"/>
    <x v="3"/>
    <x v="0"/>
    <x v="36"/>
    <x v="2"/>
    <n v="0"/>
  </r>
  <r>
    <x v="8"/>
    <x v="8"/>
    <x v="3"/>
    <x v="0"/>
    <x v="36"/>
    <x v="2"/>
    <n v="207776114.73177782"/>
  </r>
  <r>
    <x v="9"/>
    <x v="9"/>
    <x v="3"/>
    <x v="0"/>
    <x v="36"/>
    <x v="2"/>
    <m/>
  </r>
  <r>
    <x v="10"/>
    <x v="10"/>
    <x v="3"/>
    <x v="0"/>
    <x v="36"/>
    <x v="2"/>
    <m/>
  </r>
  <r>
    <x v="11"/>
    <x v="11"/>
    <x v="3"/>
    <x v="0"/>
    <x v="36"/>
    <x v="2"/>
    <n v="0"/>
  </r>
  <r>
    <x v="12"/>
    <x v="12"/>
    <x v="3"/>
    <x v="0"/>
    <x v="36"/>
    <x v="2"/>
    <n v="15897452.849854207"/>
  </r>
  <r>
    <x v="13"/>
    <x v="13"/>
    <x v="3"/>
    <x v="0"/>
    <x v="36"/>
    <x v="2"/>
    <n v="9631958.6720116623"/>
  </r>
  <r>
    <x v="14"/>
    <x v="14"/>
    <x v="3"/>
    <x v="0"/>
    <x v="36"/>
    <x v="2"/>
    <n v="35916247.604956269"/>
  </r>
  <r>
    <x v="15"/>
    <x v="15"/>
    <x v="3"/>
    <x v="0"/>
    <x v="36"/>
    <x v="2"/>
    <n v="579390.86005830904"/>
  </r>
  <r>
    <x v="0"/>
    <x v="0"/>
    <x v="3"/>
    <x v="1"/>
    <x v="37"/>
    <x v="2"/>
    <n v="4402206.173469374"/>
  </r>
  <r>
    <x v="1"/>
    <x v="1"/>
    <x v="3"/>
    <x v="1"/>
    <x v="37"/>
    <x v="2"/>
    <n v="40200113.072886333"/>
  </r>
  <r>
    <x v="2"/>
    <x v="2"/>
    <x v="3"/>
    <x v="1"/>
    <x v="37"/>
    <x v="2"/>
    <m/>
  </r>
  <r>
    <x v="3"/>
    <x v="3"/>
    <x v="3"/>
    <x v="1"/>
    <x v="37"/>
    <x v="2"/>
    <n v="25125616.275510207"/>
  </r>
  <r>
    <x v="4"/>
    <x v="4"/>
    <x v="3"/>
    <x v="1"/>
    <x v="37"/>
    <x v="2"/>
    <n v="616970.84548104962"/>
  </r>
  <r>
    <x v="5"/>
    <x v="5"/>
    <x v="3"/>
    <x v="1"/>
    <x v="37"/>
    <x v="2"/>
    <n v="322586.38483965019"/>
  </r>
  <r>
    <x v="6"/>
    <x v="6"/>
    <x v="3"/>
    <x v="1"/>
    <x v="37"/>
    <x v="2"/>
    <n v="0"/>
  </r>
  <r>
    <x v="7"/>
    <x v="7"/>
    <x v="3"/>
    <x v="1"/>
    <x v="37"/>
    <x v="2"/>
    <n v="0"/>
  </r>
  <r>
    <x v="8"/>
    <x v="8"/>
    <x v="3"/>
    <x v="1"/>
    <x v="37"/>
    <x v="2"/>
    <n v="201441563.27696913"/>
  </r>
  <r>
    <x v="9"/>
    <x v="9"/>
    <x v="3"/>
    <x v="1"/>
    <x v="37"/>
    <x v="2"/>
    <m/>
  </r>
  <r>
    <x v="10"/>
    <x v="10"/>
    <x v="3"/>
    <x v="1"/>
    <x v="37"/>
    <x v="2"/>
    <m/>
  </r>
  <r>
    <x v="11"/>
    <x v="11"/>
    <x v="3"/>
    <x v="1"/>
    <x v="37"/>
    <x v="2"/>
    <n v="0"/>
  </r>
  <r>
    <x v="12"/>
    <x v="12"/>
    <x v="3"/>
    <x v="1"/>
    <x v="37"/>
    <x v="2"/>
    <n v="14749910.01895046"/>
  </r>
  <r>
    <x v="13"/>
    <x v="13"/>
    <x v="3"/>
    <x v="1"/>
    <x v="37"/>
    <x v="2"/>
    <n v="10274106.809037901"/>
  </r>
  <r>
    <x v="14"/>
    <x v="14"/>
    <x v="3"/>
    <x v="1"/>
    <x v="37"/>
    <x v="2"/>
    <n v="48428323.862973757"/>
  </r>
  <r>
    <x v="15"/>
    <x v="15"/>
    <x v="3"/>
    <x v="1"/>
    <x v="37"/>
    <x v="2"/>
    <n v="650679.29446064145"/>
  </r>
  <r>
    <x v="0"/>
    <x v="0"/>
    <x v="3"/>
    <x v="2"/>
    <x v="38"/>
    <x v="2"/>
    <n v="4502179.6311953338"/>
  </r>
  <r>
    <x v="1"/>
    <x v="1"/>
    <x v="3"/>
    <x v="2"/>
    <x v="38"/>
    <x v="2"/>
    <n v="40722879.896501534"/>
  </r>
  <r>
    <x v="2"/>
    <x v="2"/>
    <x v="3"/>
    <x v="2"/>
    <x v="38"/>
    <x v="2"/>
    <m/>
  </r>
  <r>
    <x v="3"/>
    <x v="3"/>
    <x v="3"/>
    <x v="2"/>
    <x v="38"/>
    <x v="2"/>
    <n v="24864481.803207003"/>
  </r>
  <r>
    <x v="4"/>
    <x v="4"/>
    <x v="3"/>
    <x v="2"/>
    <x v="38"/>
    <x v="2"/>
    <n v="795485.38483965013"/>
  </r>
  <r>
    <x v="5"/>
    <x v="5"/>
    <x v="3"/>
    <x v="2"/>
    <x v="38"/>
    <x v="2"/>
    <n v="324184.43148688046"/>
  </r>
  <r>
    <x v="6"/>
    <x v="6"/>
    <x v="3"/>
    <x v="2"/>
    <x v="38"/>
    <x v="2"/>
    <n v="0"/>
  </r>
  <r>
    <x v="7"/>
    <x v="7"/>
    <x v="3"/>
    <x v="2"/>
    <x v="38"/>
    <x v="2"/>
    <n v="0"/>
  </r>
  <r>
    <x v="8"/>
    <x v="8"/>
    <x v="3"/>
    <x v="2"/>
    <x v="38"/>
    <x v="2"/>
    <n v="190431606.6982505"/>
  </r>
  <r>
    <x v="9"/>
    <x v="9"/>
    <x v="3"/>
    <x v="2"/>
    <x v="38"/>
    <x v="2"/>
    <m/>
  </r>
  <r>
    <x v="10"/>
    <x v="10"/>
    <x v="3"/>
    <x v="2"/>
    <x v="38"/>
    <x v="2"/>
    <m/>
  </r>
  <r>
    <x v="11"/>
    <x v="11"/>
    <x v="3"/>
    <x v="2"/>
    <x v="38"/>
    <x v="2"/>
    <n v="0"/>
  </r>
  <r>
    <x v="12"/>
    <x v="12"/>
    <x v="3"/>
    <x v="2"/>
    <x v="38"/>
    <x v="2"/>
    <n v="14296054.405247835"/>
  </r>
  <r>
    <x v="13"/>
    <x v="13"/>
    <x v="3"/>
    <x v="2"/>
    <x v="38"/>
    <x v="2"/>
    <n v="9212284.3819241971"/>
  </r>
  <r>
    <x v="14"/>
    <x v="14"/>
    <x v="3"/>
    <x v="2"/>
    <x v="38"/>
    <x v="2"/>
    <n v="50913816.348396495"/>
  </r>
  <r>
    <x v="15"/>
    <x v="15"/>
    <x v="3"/>
    <x v="2"/>
    <x v="38"/>
    <x v="2"/>
    <n v="456581.38921282801"/>
  </r>
  <r>
    <x v="0"/>
    <x v="0"/>
    <x v="3"/>
    <x v="3"/>
    <x v="39"/>
    <x v="2"/>
    <n v="4448416.4008746408"/>
  </r>
  <r>
    <x v="1"/>
    <x v="1"/>
    <x v="3"/>
    <x v="3"/>
    <x v="39"/>
    <x v="2"/>
    <n v="39316394.827988386"/>
  </r>
  <r>
    <x v="2"/>
    <x v="2"/>
    <x v="3"/>
    <x v="3"/>
    <x v="39"/>
    <x v="2"/>
    <m/>
  </r>
  <r>
    <x v="3"/>
    <x v="3"/>
    <x v="3"/>
    <x v="3"/>
    <x v="39"/>
    <x v="2"/>
    <n v="23877054.720116589"/>
  </r>
  <r>
    <x v="4"/>
    <x v="4"/>
    <x v="3"/>
    <x v="3"/>
    <x v="39"/>
    <x v="2"/>
    <n v="621245.48104956269"/>
  </r>
  <r>
    <x v="5"/>
    <x v="5"/>
    <x v="3"/>
    <x v="3"/>
    <x v="39"/>
    <x v="2"/>
    <n v="325746.2390670554"/>
  </r>
  <r>
    <x v="6"/>
    <x v="6"/>
    <x v="3"/>
    <x v="3"/>
    <x v="39"/>
    <x v="2"/>
    <n v="0"/>
  </r>
  <r>
    <x v="7"/>
    <x v="7"/>
    <x v="3"/>
    <x v="3"/>
    <x v="39"/>
    <x v="2"/>
    <n v="0"/>
  </r>
  <r>
    <x v="8"/>
    <x v="8"/>
    <x v="3"/>
    <x v="3"/>
    <x v="39"/>
    <x v="2"/>
    <n v="196730420.75801778"/>
  </r>
  <r>
    <x v="9"/>
    <x v="9"/>
    <x v="3"/>
    <x v="3"/>
    <x v="39"/>
    <x v="2"/>
    <m/>
  </r>
  <r>
    <x v="10"/>
    <x v="10"/>
    <x v="3"/>
    <x v="3"/>
    <x v="39"/>
    <x v="2"/>
    <m/>
  </r>
  <r>
    <x v="11"/>
    <x v="11"/>
    <x v="3"/>
    <x v="3"/>
    <x v="39"/>
    <x v="2"/>
    <n v="0"/>
  </r>
  <r>
    <x v="12"/>
    <x v="12"/>
    <x v="3"/>
    <x v="3"/>
    <x v="39"/>
    <x v="2"/>
    <n v="15181752.854227399"/>
  </r>
  <r>
    <x v="13"/>
    <x v="13"/>
    <x v="3"/>
    <x v="3"/>
    <x v="39"/>
    <x v="2"/>
    <n v="9781062.2813411076"/>
  </r>
  <r>
    <x v="14"/>
    <x v="14"/>
    <x v="3"/>
    <x v="3"/>
    <x v="39"/>
    <x v="2"/>
    <n v="40418902.597667634"/>
  </r>
  <r>
    <x v="15"/>
    <x v="15"/>
    <x v="3"/>
    <x v="3"/>
    <x v="39"/>
    <x v="2"/>
    <n v="683256.64868804673"/>
  </r>
  <r>
    <x v="0"/>
    <x v="0"/>
    <x v="3"/>
    <x v="4"/>
    <x v="40"/>
    <x v="2"/>
    <n v="4929448.5583090503"/>
  </r>
  <r>
    <x v="1"/>
    <x v="1"/>
    <x v="3"/>
    <x v="4"/>
    <x v="40"/>
    <x v="2"/>
    <n v="39665566.992711283"/>
  </r>
  <r>
    <x v="2"/>
    <x v="2"/>
    <x v="3"/>
    <x v="4"/>
    <x v="40"/>
    <x v="2"/>
    <m/>
  </r>
  <r>
    <x v="3"/>
    <x v="3"/>
    <x v="3"/>
    <x v="4"/>
    <x v="40"/>
    <x v="2"/>
    <n v="23980984.752186574"/>
  </r>
  <r>
    <x v="4"/>
    <x v="4"/>
    <x v="3"/>
    <x v="4"/>
    <x v="40"/>
    <x v="2"/>
    <n v="697934.70553935866"/>
  </r>
  <r>
    <x v="5"/>
    <x v="5"/>
    <x v="3"/>
    <x v="4"/>
    <x v="40"/>
    <x v="2"/>
    <n v="327375.71428571432"/>
  </r>
  <r>
    <x v="6"/>
    <x v="6"/>
    <x v="3"/>
    <x v="4"/>
    <x v="40"/>
    <x v="2"/>
    <n v="218448.97959183675"/>
  </r>
  <r>
    <x v="7"/>
    <x v="7"/>
    <x v="3"/>
    <x v="4"/>
    <x v="40"/>
    <x v="2"/>
    <n v="0"/>
  </r>
  <r>
    <x v="8"/>
    <x v="8"/>
    <x v="3"/>
    <x v="4"/>
    <x v="40"/>
    <x v="2"/>
    <n v="193016604.11224419"/>
  </r>
  <r>
    <x v="9"/>
    <x v="9"/>
    <x v="3"/>
    <x v="4"/>
    <x v="40"/>
    <x v="2"/>
    <m/>
  </r>
  <r>
    <x v="10"/>
    <x v="10"/>
    <x v="3"/>
    <x v="4"/>
    <x v="40"/>
    <x v="2"/>
    <m/>
  </r>
  <r>
    <x v="11"/>
    <x v="11"/>
    <x v="3"/>
    <x v="4"/>
    <x v="40"/>
    <x v="2"/>
    <n v="0"/>
  </r>
  <r>
    <x v="12"/>
    <x v="12"/>
    <x v="3"/>
    <x v="4"/>
    <x v="40"/>
    <x v="2"/>
    <n v="13918685.836734675"/>
  </r>
  <r>
    <x v="13"/>
    <x v="13"/>
    <x v="3"/>
    <x v="4"/>
    <x v="40"/>
    <x v="2"/>
    <n v="11234337.95335277"/>
  </r>
  <r>
    <x v="14"/>
    <x v="14"/>
    <x v="3"/>
    <x v="4"/>
    <x v="40"/>
    <x v="2"/>
    <n v="44358631.701166183"/>
  </r>
  <r>
    <x v="15"/>
    <x v="15"/>
    <x v="3"/>
    <x v="4"/>
    <x v="40"/>
    <x v="2"/>
    <n v="307891.73177842563"/>
  </r>
  <r>
    <x v="0"/>
    <x v="0"/>
    <x v="3"/>
    <x v="5"/>
    <x v="41"/>
    <x v="2"/>
    <n v="5525756.9081632802"/>
  </r>
  <r>
    <x v="1"/>
    <x v="1"/>
    <x v="3"/>
    <x v="5"/>
    <x v="41"/>
    <x v="2"/>
    <n v="39841938.27696804"/>
  </r>
  <r>
    <x v="2"/>
    <x v="2"/>
    <x v="3"/>
    <x v="5"/>
    <x v="41"/>
    <x v="2"/>
    <m/>
  </r>
  <r>
    <x v="3"/>
    <x v="3"/>
    <x v="3"/>
    <x v="5"/>
    <x v="41"/>
    <x v="2"/>
    <n v="23125521.205539409"/>
  </r>
  <r>
    <x v="4"/>
    <x v="4"/>
    <x v="3"/>
    <x v="5"/>
    <x v="41"/>
    <x v="2"/>
    <n v="791744.02478134108"/>
  </r>
  <r>
    <x v="5"/>
    <x v="5"/>
    <x v="3"/>
    <x v="5"/>
    <x v="41"/>
    <x v="2"/>
    <n v="328968.62973760936"/>
  </r>
  <r>
    <x v="6"/>
    <x v="6"/>
    <x v="3"/>
    <x v="5"/>
    <x v="41"/>
    <x v="2"/>
    <n v="219122.44897959186"/>
  </r>
  <r>
    <x v="7"/>
    <x v="7"/>
    <x v="3"/>
    <x v="5"/>
    <x v="41"/>
    <x v="2"/>
    <n v="0"/>
  </r>
  <r>
    <x v="8"/>
    <x v="8"/>
    <x v="3"/>
    <x v="5"/>
    <x v="41"/>
    <x v="2"/>
    <n v="181559486.26822203"/>
  </r>
  <r>
    <x v="9"/>
    <x v="9"/>
    <x v="3"/>
    <x v="5"/>
    <x v="41"/>
    <x v="2"/>
    <m/>
  </r>
  <r>
    <x v="10"/>
    <x v="10"/>
    <x v="3"/>
    <x v="5"/>
    <x v="41"/>
    <x v="2"/>
    <m/>
  </r>
  <r>
    <x v="11"/>
    <x v="11"/>
    <x v="3"/>
    <x v="5"/>
    <x v="41"/>
    <x v="2"/>
    <n v="0"/>
  </r>
  <r>
    <x v="12"/>
    <x v="12"/>
    <x v="3"/>
    <x v="5"/>
    <x v="41"/>
    <x v="2"/>
    <n v="13519554.845481031"/>
  </r>
  <r>
    <x v="13"/>
    <x v="13"/>
    <x v="3"/>
    <x v="5"/>
    <x v="41"/>
    <x v="2"/>
    <n v="10355234.890670555"/>
  </r>
  <r>
    <x v="14"/>
    <x v="14"/>
    <x v="3"/>
    <x v="5"/>
    <x v="41"/>
    <x v="2"/>
    <n v="51120036.959183678"/>
  </r>
  <r>
    <x v="15"/>
    <x v="15"/>
    <x v="3"/>
    <x v="5"/>
    <x v="41"/>
    <x v="2"/>
    <n v="538286.309037901"/>
  </r>
  <r>
    <x v="0"/>
    <x v="0"/>
    <x v="3"/>
    <x v="6"/>
    <x v="42"/>
    <x v="2"/>
    <n v="5071411.7798834005"/>
  </r>
  <r>
    <x v="1"/>
    <x v="1"/>
    <x v="3"/>
    <x v="6"/>
    <x v="42"/>
    <x v="2"/>
    <n v="39905581.100583144"/>
  </r>
  <r>
    <x v="2"/>
    <x v="2"/>
    <x v="3"/>
    <x v="6"/>
    <x v="42"/>
    <x v="2"/>
    <m/>
  </r>
  <r>
    <x v="3"/>
    <x v="3"/>
    <x v="3"/>
    <x v="6"/>
    <x v="42"/>
    <x v="2"/>
    <n v="24376420.056851275"/>
  </r>
  <r>
    <x v="4"/>
    <x v="4"/>
    <x v="3"/>
    <x v="6"/>
    <x v="42"/>
    <x v="2"/>
    <n v="685887.18367346947"/>
  </r>
  <r>
    <x v="5"/>
    <x v="5"/>
    <x v="3"/>
    <x v="6"/>
    <x v="42"/>
    <x v="2"/>
    <n v="255487.20116618078"/>
  </r>
  <r>
    <x v="6"/>
    <x v="6"/>
    <x v="3"/>
    <x v="6"/>
    <x v="42"/>
    <x v="2"/>
    <n v="0"/>
  </r>
  <r>
    <x v="7"/>
    <x v="7"/>
    <x v="3"/>
    <x v="6"/>
    <x v="42"/>
    <x v="2"/>
    <n v="0"/>
  </r>
  <r>
    <x v="8"/>
    <x v="8"/>
    <x v="3"/>
    <x v="6"/>
    <x v="42"/>
    <x v="2"/>
    <n v="187427530.60495603"/>
  </r>
  <r>
    <x v="9"/>
    <x v="9"/>
    <x v="3"/>
    <x v="6"/>
    <x v="42"/>
    <x v="2"/>
    <m/>
  </r>
  <r>
    <x v="10"/>
    <x v="10"/>
    <x v="3"/>
    <x v="6"/>
    <x v="42"/>
    <x v="2"/>
    <m/>
  </r>
  <r>
    <x v="11"/>
    <x v="11"/>
    <x v="3"/>
    <x v="6"/>
    <x v="42"/>
    <x v="2"/>
    <n v="0"/>
  </r>
  <r>
    <x v="12"/>
    <x v="12"/>
    <x v="3"/>
    <x v="6"/>
    <x v="42"/>
    <x v="2"/>
    <n v="14695372.871720104"/>
  </r>
  <r>
    <x v="13"/>
    <x v="13"/>
    <x v="3"/>
    <x v="6"/>
    <x v="42"/>
    <x v="2"/>
    <n v="10522688.951895043"/>
  </r>
  <r>
    <x v="14"/>
    <x v="14"/>
    <x v="3"/>
    <x v="6"/>
    <x v="42"/>
    <x v="2"/>
    <n v="45134401.360058308"/>
  </r>
  <r>
    <x v="15"/>
    <x v="15"/>
    <x v="3"/>
    <x v="6"/>
    <x v="42"/>
    <x v="2"/>
    <n v="346035.36443148693"/>
  </r>
  <r>
    <x v="0"/>
    <x v="0"/>
    <x v="3"/>
    <x v="7"/>
    <x v="43"/>
    <x v="2"/>
    <n v="5071411.7798834005"/>
  </r>
  <r>
    <x v="1"/>
    <x v="1"/>
    <x v="3"/>
    <x v="7"/>
    <x v="43"/>
    <x v="2"/>
    <n v="39204488.193877496"/>
  </r>
  <r>
    <x v="2"/>
    <x v="2"/>
    <x v="3"/>
    <x v="7"/>
    <x v="43"/>
    <x v="2"/>
    <m/>
  </r>
  <r>
    <x v="3"/>
    <x v="3"/>
    <x v="3"/>
    <x v="7"/>
    <x v="43"/>
    <x v="2"/>
    <n v="25017160.915451869"/>
  </r>
  <r>
    <x v="4"/>
    <x v="4"/>
    <x v="3"/>
    <x v="7"/>
    <x v="43"/>
    <x v="2"/>
    <n v="688299.00874635577"/>
  </r>
  <r>
    <x v="5"/>
    <x v="5"/>
    <x v="3"/>
    <x v="7"/>
    <x v="43"/>
    <x v="2"/>
    <n v="230188.42565597669"/>
  </r>
  <r>
    <x v="6"/>
    <x v="6"/>
    <x v="3"/>
    <x v="7"/>
    <x v="43"/>
    <x v="2"/>
    <n v="0"/>
  </r>
  <r>
    <x v="7"/>
    <x v="7"/>
    <x v="3"/>
    <x v="7"/>
    <x v="43"/>
    <x v="2"/>
    <n v="0"/>
  </r>
  <r>
    <x v="8"/>
    <x v="8"/>
    <x v="3"/>
    <x v="7"/>
    <x v="43"/>
    <x v="2"/>
    <n v="177575045.86005792"/>
  </r>
  <r>
    <x v="9"/>
    <x v="9"/>
    <x v="3"/>
    <x v="7"/>
    <x v="43"/>
    <x v="2"/>
    <m/>
  </r>
  <r>
    <x v="10"/>
    <x v="10"/>
    <x v="3"/>
    <x v="7"/>
    <x v="43"/>
    <x v="2"/>
    <m/>
  </r>
  <r>
    <x v="11"/>
    <x v="11"/>
    <x v="3"/>
    <x v="7"/>
    <x v="43"/>
    <x v="2"/>
    <n v="0"/>
  </r>
  <r>
    <x v="12"/>
    <x v="12"/>
    <x v="3"/>
    <x v="7"/>
    <x v="43"/>
    <x v="2"/>
    <n v="13870132.935860062"/>
  </r>
  <r>
    <x v="13"/>
    <x v="13"/>
    <x v="3"/>
    <x v="7"/>
    <x v="43"/>
    <x v="2"/>
    <n v="11212976.053935859"/>
  </r>
  <r>
    <x v="14"/>
    <x v="14"/>
    <x v="3"/>
    <x v="7"/>
    <x v="43"/>
    <x v="2"/>
    <n v="58068753.118075803"/>
  </r>
  <r>
    <x v="15"/>
    <x v="15"/>
    <x v="3"/>
    <x v="7"/>
    <x v="43"/>
    <x v="2"/>
    <n v="269249.45043731784"/>
  </r>
  <r>
    <x v="0"/>
    <x v="0"/>
    <x v="3"/>
    <x v="8"/>
    <x v="44"/>
    <x v="2"/>
    <n v="5539494.5349854408"/>
  </r>
  <r>
    <x v="1"/>
    <x v="1"/>
    <x v="3"/>
    <x v="8"/>
    <x v="44"/>
    <x v="2"/>
    <n v="38233669.392128184"/>
  </r>
  <r>
    <x v="2"/>
    <x v="2"/>
    <x v="3"/>
    <x v="8"/>
    <x v="44"/>
    <x v="2"/>
    <m/>
  </r>
  <r>
    <x v="3"/>
    <x v="3"/>
    <x v="3"/>
    <x v="8"/>
    <x v="44"/>
    <x v="2"/>
    <n v="25589823.174927093"/>
  </r>
  <r>
    <x v="4"/>
    <x v="4"/>
    <x v="3"/>
    <x v="8"/>
    <x v="44"/>
    <x v="2"/>
    <n v="616658.8921282799"/>
  </r>
  <r>
    <x v="5"/>
    <x v="5"/>
    <x v="3"/>
    <x v="8"/>
    <x v="44"/>
    <x v="2"/>
    <n v="231292.68221574344"/>
  </r>
  <r>
    <x v="6"/>
    <x v="6"/>
    <x v="3"/>
    <x v="8"/>
    <x v="44"/>
    <x v="2"/>
    <n v="0"/>
  </r>
  <r>
    <x v="7"/>
    <x v="7"/>
    <x v="3"/>
    <x v="8"/>
    <x v="44"/>
    <x v="2"/>
    <n v="0"/>
  </r>
  <r>
    <x v="8"/>
    <x v="8"/>
    <x v="3"/>
    <x v="8"/>
    <x v="44"/>
    <x v="2"/>
    <n v="176130823.45189548"/>
  </r>
  <r>
    <x v="9"/>
    <x v="9"/>
    <x v="3"/>
    <x v="8"/>
    <x v="44"/>
    <x v="2"/>
    <m/>
  </r>
  <r>
    <x v="10"/>
    <x v="10"/>
    <x v="3"/>
    <x v="8"/>
    <x v="44"/>
    <x v="2"/>
    <m/>
  </r>
  <r>
    <x v="11"/>
    <x v="11"/>
    <x v="3"/>
    <x v="8"/>
    <x v="44"/>
    <x v="2"/>
    <n v="0"/>
  </r>
  <r>
    <x v="12"/>
    <x v="12"/>
    <x v="3"/>
    <x v="8"/>
    <x v="44"/>
    <x v="2"/>
    <n v="13803487.928571425"/>
  </r>
  <r>
    <x v="13"/>
    <x v="13"/>
    <x v="3"/>
    <x v="8"/>
    <x v="44"/>
    <x v="2"/>
    <n v="10108088.300291546"/>
  </r>
  <r>
    <x v="14"/>
    <x v="14"/>
    <x v="3"/>
    <x v="8"/>
    <x v="44"/>
    <x v="2"/>
    <n v="46229746.142857134"/>
  </r>
  <r>
    <x v="15"/>
    <x v="15"/>
    <x v="3"/>
    <x v="8"/>
    <x v="44"/>
    <x v="2"/>
    <n v="196782.77842565597"/>
  </r>
  <r>
    <x v="0"/>
    <x v="0"/>
    <x v="3"/>
    <x v="9"/>
    <x v="45"/>
    <x v="2"/>
    <n v="4789929.3994169021"/>
  </r>
  <r>
    <x v="1"/>
    <x v="1"/>
    <x v="3"/>
    <x v="9"/>
    <x v="45"/>
    <x v="2"/>
    <n v="37111542.8367346"/>
  </r>
  <r>
    <x v="2"/>
    <x v="2"/>
    <x v="3"/>
    <x v="9"/>
    <x v="45"/>
    <x v="2"/>
    <m/>
  </r>
  <r>
    <x v="3"/>
    <x v="3"/>
    <x v="3"/>
    <x v="9"/>
    <x v="45"/>
    <x v="2"/>
    <n v="24234732.367346939"/>
  </r>
  <r>
    <x v="4"/>
    <x v="4"/>
    <x v="3"/>
    <x v="9"/>
    <x v="45"/>
    <x v="2"/>
    <n v="618831.48688046646"/>
  </r>
  <r>
    <x v="5"/>
    <x v="5"/>
    <x v="3"/>
    <x v="9"/>
    <x v="45"/>
    <x v="2"/>
    <n v="232444.76676384843"/>
  </r>
  <r>
    <x v="6"/>
    <x v="6"/>
    <x v="3"/>
    <x v="9"/>
    <x v="45"/>
    <x v="2"/>
    <n v="0"/>
  </r>
  <r>
    <x v="7"/>
    <x v="7"/>
    <x v="3"/>
    <x v="9"/>
    <x v="45"/>
    <x v="2"/>
    <n v="0"/>
  </r>
  <r>
    <x v="8"/>
    <x v="8"/>
    <x v="3"/>
    <x v="9"/>
    <x v="45"/>
    <x v="2"/>
    <n v="157899146.69241944"/>
  </r>
  <r>
    <x v="9"/>
    <x v="9"/>
    <x v="3"/>
    <x v="9"/>
    <x v="45"/>
    <x v="2"/>
    <m/>
  </r>
  <r>
    <x v="10"/>
    <x v="10"/>
    <x v="3"/>
    <x v="9"/>
    <x v="45"/>
    <x v="2"/>
    <m/>
  </r>
  <r>
    <x v="11"/>
    <x v="11"/>
    <x v="3"/>
    <x v="9"/>
    <x v="45"/>
    <x v="2"/>
    <n v="0"/>
  </r>
  <r>
    <x v="12"/>
    <x v="12"/>
    <x v="3"/>
    <x v="9"/>
    <x v="45"/>
    <x v="2"/>
    <n v="13195065.638483949"/>
  </r>
  <r>
    <x v="13"/>
    <x v="13"/>
    <x v="3"/>
    <x v="9"/>
    <x v="45"/>
    <x v="2"/>
    <n v="9861409.134110786"/>
  </r>
  <r>
    <x v="14"/>
    <x v="14"/>
    <x v="3"/>
    <x v="9"/>
    <x v="45"/>
    <x v="2"/>
    <n v="45371676.653061226"/>
  </r>
  <r>
    <x v="15"/>
    <x v="15"/>
    <x v="3"/>
    <x v="9"/>
    <x v="45"/>
    <x v="2"/>
    <n v="1132785.2740524784"/>
  </r>
  <r>
    <x v="0"/>
    <x v="0"/>
    <x v="3"/>
    <x v="10"/>
    <x v="46"/>
    <x v="2"/>
    <n v="4803494.0860058423"/>
  </r>
  <r>
    <x v="1"/>
    <x v="1"/>
    <x v="3"/>
    <x v="10"/>
    <x v="46"/>
    <x v="2"/>
    <n v="35411119.421282791"/>
  </r>
  <r>
    <x v="2"/>
    <x v="2"/>
    <x v="3"/>
    <x v="10"/>
    <x v="46"/>
    <x v="2"/>
    <m/>
  </r>
  <r>
    <x v="3"/>
    <x v="3"/>
    <x v="3"/>
    <x v="10"/>
    <x v="46"/>
    <x v="2"/>
    <n v="24168165.771137029"/>
  </r>
  <r>
    <x v="4"/>
    <x v="4"/>
    <x v="3"/>
    <x v="10"/>
    <x v="46"/>
    <x v="2"/>
    <n v="605753.93586005829"/>
  </r>
  <r>
    <x v="5"/>
    <x v="5"/>
    <x v="3"/>
    <x v="10"/>
    <x v="46"/>
    <x v="2"/>
    <n v="233570.58309037902"/>
  </r>
  <r>
    <x v="6"/>
    <x v="6"/>
    <x v="3"/>
    <x v="10"/>
    <x v="46"/>
    <x v="2"/>
    <n v="2920146.5655976674"/>
  </r>
  <r>
    <x v="7"/>
    <x v="7"/>
    <x v="3"/>
    <x v="10"/>
    <x v="46"/>
    <x v="2"/>
    <n v="0"/>
  </r>
  <r>
    <x v="8"/>
    <x v="8"/>
    <x v="3"/>
    <x v="10"/>
    <x v="46"/>
    <x v="2"/>
    <n v="136303405.99271131"/>
  </r>
  <r>
    <x v="9"/>
    <x v="9"/>
    <x v="3"/>
    <x v="10"/>
    <x v="46"/>
    <x v="2"/>
    <m/>
  </r>
  <r>
    <x v="10"/>
    <x v="10"/>
    <x v="3"/>
    <x v="10"/>
    <x v="46"/>
    <x v="2"/>
    <m/>
  </r>
  <r>
    <x v="11"/>
    <x v="11"/>
    <x v="3"/>
    <x v="10"/>
    <x v="46"/>
    <x v="2"/>
    <n v="0"/>
  </r>
  <r>
    <x v="12"/>
    <x v="12"/>
    <x v="3"/>
    <x v="10"/>
    <x v="46"/>
    <x v="2"/>
    <n v="12828517.753644308"/>
  </r>
  <r>
    <x v="13"/>
    <x v="13"/>
    <x v="3"/>
    <x v="10"/>
    <x v="46"/>
    <x v="2"/>
    <n v="6760517.7711370261"/>
  </r>
  <r>
    <x v="14"/>
    <x v="14"/>
    <x v="3"/>
    <x v="10"/>
    <x v="46"/>
    <x v="2"/>
    <n v="54776207.768221572"/>
  </r>
  <r>
    <x v="15"/>
    <x v="15"/>
    <x v="3"/>
    <x v="10"/>
    <x v="46"/>
    <x v="2"/>
    <n v="6094117.0641399417"/>
  </r>
  <r>
    <x v="0"/>
    <x v="0"/>
    <x v="3"/>
    <x v="11"/>
    <x v="47"/>
    <x v="2"/>
    <n v="4927632.4897959428"/>
  </r>
  <r>
    <x v="1"/>
    <x v="1"/>
    <x v="3"/>
    <x v="11"/>
    <x v="47"/>
    <x v="2"/>
    <n v="35619825.867346972"/>
  </r>
  <r>
    <x v="2"/>
    <x v="2"/>
    <x v="3"/>
    <x v="11"/>
    <x v="47"/>
    <x v="2"/>
    <m/>
  </r>
  <r>
    <x v="3"/>
    <x v="3"/>
    <x v="3"/>
    <x v="11"/>
    <x v="47"/>
    <x v="2"/>
    <n v="23432604.857142862"/>
  </r>
  <r>
    <x v="4"/>
    <x v="4"/>
    <x v="3"/>
    <x v="11"/>
    <x v="47"/>
    <x v="2"/>
    <n v="607859.47521865903"/>
  </r>
  <r>
    <x v="5"/>
    <x v="5"/>
    <x v="3"/>
    <x v="11"/>
    <x v="47"/>
    <x v="2"/>
    <n v="234745.71428571429"/>
  </r>
  <r>
    <x v="6"/>
    <x v="6"/>
    <x v="3"/>
    <x v="11"/>
    <x v="47"/>
    <x v="2"/>
    <n v="1458909.9591836734"/>
  </r>
  <r>
    <x v="7"/>
    <x v="7"/>
    <x v="3"/>
    <x v="11"/>
    <x v="47"/>
    <x v="2"/>
    <n v="0"/>
  </r>
  <r>
    <x v="8"/>
    <x v="8"/>
    <x v="3"/>
    <x v="11"/>
    <x v="47"/>
    <x v="2"/>
    <n v="148384971.97813496"/>
  </r>
  <r>
    <x v="9"/>
    <x v="9"/>
    <x v="3"/>
    <x v="11"/>
    <x v="47"/>
    <x v="2"/>
    <m/>
  </r>
  <r>
    <x v="10"/>
    <x v="10"/>
    <x v="3"/>
    <x v="11"/>
    <x v="47"/>
    <x v="2"/>
    <m/>
  </r>
  <r>
    <x v="11"/>
    <x v="11"/>
    <x v="3"/>
    <x v="11"/>
    <x v="47"/>
    <x v="2"/>
    <n v="0"/>
  </r>
  <r>
    <x v="12"/>
    <x v="12"/>
    <x v="3"/>
    <x v="11"/>
    <x v="47"/>
    <x v="2"/>
    <n v="12363526.440233221"/>
  </r>
  <r>
    <x v="13"/>
    <x v="13"/>
    <x v="3"/>
    <x v="11"/>
    <x v="47"/>
    <x v="2"/>
    <n v="7375962.8600583086"/>
  </r>
  <r>
    <x v="14"/>
    <x v="14"/>
    <x v="3"/>
    <x v="11"/>
    <x v="47"/>
    <x v="2"/>
    <n v="44887514.663265303"/>
  </r>
  <r>
    <x v="15"/>
    <x v="15"/>
    <x v="3"/>
    <x v="11"/>
    <x v="47"/>
    <x v="2"/>
    <n v="5549422.1836734693"/>
  </r>
  <r>
    <x v="0"/>
    <x v="0"/>
    <x v="4"/>
    <x v="0"/>
    <x v="48"/>
    <x v="2"/>
    <n v="4926431.7973760888"/>
  </r>
  <r>
    <x v="1"/>
    <x v="1"/>
    <x v="4"/>
    <x v="0"/>
    <x v="48"/>
    <x v="2"/>
    <n v="36173935.944606423"/>
  </r>
  <r>
    <x v="2"/>
    <x v="2"/>
    <x v="4"/>
    <x v="0"/>
    <x v="48"/>
    <x v="2"/>
    <m/>
  </r>
  <r>
    <x v="3"/>
    <x v="3"/>
    <x v="4"/>
    <x v="0"/>
    <x v="48"/>
    <x v="2"/>
    <n v="22221627.241982479"/>
  </r>
  <r>
    <x v="4"/>
    <x v="4"/>
    <x v="4"/>
    <x v="0"/>
    <x v="48"/>
    <x v="2"/>
    <n v="609979.59183673467"/>
  </r>
  <r>
    <x v="5"/>
    <x v="5"/>
    <x v="4"/>
    <x v="0"/>
    <x v="48"/>
    <x v="2"/>
    <n v="235932.49271137032"/>
  </r>
  <r>
    <x v="6"/>
    <x v="6"/>
    <x v="4"/>
    <x v="0"/>
    <x v="48"/>
    <x v="2"/>
    <n v="0"/>
  </r>
  <r>
    <x v="7"/>
    <x v="7"/>
    <x v="4"/>
    <x v="0"/>
    <x v="48"/>
    <x v="2"/>
    <n v="0"/>
  </r>
  <r>
    <x v="8"/>
    <x v="8"/>
    <x v="4"/>
    <x v="0"/>
    <x v="48"/>
    <x v="2"/>
    <n v="145110268.25072896"/>
  </r>
  <r>
    <x v="9"/>
    <x v="9"/>
    <x v="4"/>
    <x v="0"/>
    <x v="48"/>
    <x v="2"/>
    <m/>
  </r>
  <r>
    <x v="10"/>
    <x v="10"/>
    <x v="4"/>
    <x v="0"/>
    <x v="48"/>
    <x v="2"/>
    <m/>
  </r>
  <r>
    <x v="11"/>
    <x v="11"/>
    <x v="4"/>
    <x v="0"/>
    <x v="48"/>
    <x v="2"/>
    <n v="0"/>
  </r>
  <r>
    <x v="12"/>
    <x v="12"/>
    <x v="4"/>
    <x v="0"/>
    <x v="48"/>
    <x v="2"/>
    <n v="12171508.16034985"/>
  </r>
  <r>
    <x v="13"/>
    <x v="13"/>
    <x v="4"/>
    <x v="0"/>
    <x v="48"/>
    <x v="2"/>
    <n v="7515280.6020408161"/>
  </r>
  <r>
    <x v="14"/>
    <x v="14"/>
    <x v="4"/>
    <x v="0"/>
    <x v="48"/>
    <x v="2"/>
    <n v="42506573.0451895"/>
  </r>
  <r>
    <x v="15"/>
    <x v="15"/>
    <x v="4"/>
    <x v="0"/>
    <x v="48"/>
    <x v="2"/>
    <n v="4046442.0524781342"/>
  </r>
  <r>
    <x v="0"/>
    <x v="0"/>
    <x v="4"/>
    <x v="1"/>
    <x v="49"/>
    <x v="2"/>
    <n v="5545433.220116619"/>
  </r>
  <r>
    <x v="1"/>
    <x v="1"/>
    <x v="4"/>
    <x v="1"/>
    <x v="49"/>
    <x v="2"/>
    <n v="34301717.680758022"/>
  </r>
  <r>
    <x v="2"/>
    <x v="2"/>
    <x v="4"/>
    <x v="1"/>
    <x v="49"/>
    <x v="2"/>
    <m/>
  </r>
  <r>
    <x v="3"/>
    <x v="3"/>
    <x v="4"/>
    <x v="1"/>
    <x v="49"/>
    <x v="2"/>
    <n v="21361531.513119545"/>
  </r>
  <r>
    <x v="4"/>
    <x v="4"/>
    <x v="4"/>
    <x v="1"/>
    <x v="49"/>
    <x v="2"/>
    <n v="611976.67638483969"/>
  </r>
  <r>
    <x v="5"/>
    <x v="5"/>
    <x v="4"/>
    <x v="1"/>
    <x v="49"/>
    <x v="2"/>
    <n v="211022.28862973762"/>
  </r>
  <r>
    <x v="6"/>
    <x v="6"/>
    <x v="4"/>
    <x v="1"/>
    <x v="49"/>
    <x v="2"/>
    <n v="0"/>
  </r>
  <r>
    <x v="7"/>
    <x v="7"/>
    <x v="4"/>
    <x v="1"/>
    <x v="49"/>
    <x v="2"/>
    <n v="0"/>
  </r>
  <r>
    <x v="8"/>
    <x v="8"/>
    <x v="4"/>
    <x v="1"/>
    <x v="49"/>
    <x v="2"/>
    <n v="141865699.33236107"/>
  </r>
  <r>
    <x v="9"/>
    <x v="9"/>
    <x v="4"/>
    <x v="1"/>
    <x v="49"/>
    <x v="2"/>
    <m/>
  </r>
  <r>
    <x v="10"/>
    <x v="10"/>
    <x v="4"/>
    <x v="1"/>
    <x v="49"/>
    <x v="2"/>
    <m/>
  </r>
  <r>
    <x v="11"/>
    <x v="11"/>
    <x v="4"/>
    <x v="1"/>
    <x v="49"/>
    <x v="2"/>
    <n v="0"/>
  </r>
  <r>
    <x v="12"/>
    <x v="12"/>
    <x v="4"/>
    <x v="1"/>
    <x v="49"/>
    <x v="2"/>
    <n v="12432670.524781328"/>
  </r>
  <r>
    <x v="13"/>
    <x v="13"/>
    <x v="4"/>
    <x v="1"/>
    <x v="49"/>
    <x v="2"/>
    <n v="7249599.5408163257"/>
  </r>
  <r>
    <x v="14"/>
    <x v="14"/>
    <x v="4"/>
    <x v="1"/>
    <x v="49"/>
    <x v="2"/>
    <n v="52480813.513119534"/>
  </r>
  <r>
    <x v="15"/>
    <x v="15"/>
    <x v="4"/>
    <x v="1"/>
    <x v="49"/>
    <x v="2"/>
    <n v="3020017.6326530613"/>
  </r>
  <r>
    <x v="0"/>
    <x v="0"/>
    <x v="4"/>
    <x v="2"/>
    <x v="50"/>
    <x v="2"/>
    <n v="5545433.220116619"/>
  </r>
  <r>
    <x v="1"/>
    <x v="1"/>
    <x v="4"/>
    <x v="2"/>
    <x v="50"/>
    <x v="2"/>
    <n v="33583158.852769643"/>
  </r>
  <r>
    <x v="2"/>
    <x v="2"/>
    <x v="4"/>
    <x v="2"/>
    <x v="50"/>
    <x v="2"/>
    <m/>
  </r>
  <r>
    <x v="3"/>
    <x v="3"/>
    <x v="4"/>
    <x v="2"/>
    <x v="50"/>
    <x v="2"/>
    <n v="21048766.323615156"/>
  </r>
  <r>
    <x v="4"/>
    <x v="4"/>
    <x v="4"/>
    <x v="2"/>
    <x v="50"/>
    <x v="2"/>
    <n v="847492.12244897918"/>
  </r>
  <r>
    <x v="5"/>
    <x v="5"/>
    <x v="4"/>
    <x v="2"/>
    <x v="50"/>
    <x v="2"/>
    <n v="212068.55685131197"/>
  </r>
  <r>
    <x v="6"/>
    <x v="6"/>
    <x v="4"/>
    <x v="2"/>
    <x v="50"/>
    <x v="2"/>
    <n v="0"/>
  </r>
  <r>
    <x v="7"/>
    <x v="7"/>
    <x v="4"/>
    <x v="2"/>
    <x v="50"/>
    <x v="2"/>
    <n v="0"/>
  </r>
  <r>
    <x v="8"/>
    <x v="8"/>
    <x v="4"/>
    <x v="2"/>
    <x v="50"/>
    <x v="2"/>
    <n v="140294539.17055386"/>
  </r>
  <r>
    <x v="9"/>
    <x v="9"/>
    <x v="4"/>
    <x v="2"/>
    <x v="50"/>
    <x v="2"/>
    <m/>
  </r>
  <r>
    <x v="10"/>
    <x v="10"/>
    <x v="4"/>
    <x v="2"/>
    <x v="50"/>
    <x v="2"/>
    <m/>
  </r>
  <r>
    <x v="11"/>
    <x v="11"/>
    <x v="4"/>
    <x v="2"/>
    <x v="50"/>
    <x v="2"/>
    <n v="146148.68804664724"/>
  </r>
  <r>
    <x v="12"/>
    <x v="12"/>
    <x v="4"/>
    <x v="2"/>
    <x v="50"/>
    <x v="2"/>
    <n v="11947952.877551017"/>
  </r>
  <r>
    <x v="13"/>
    <x v="13"/>
    <x v="4"/>
    <x v="2"/>
    <x v="50"/>
    <x v="2"/>
    <n v="0"/>
  </r>
  <r>
    <x v="14"/>
    <x v="14"/>
    <x v="4"/>
    <x v="2"/>
    <x v="50"/>
    <x v="2"/>
    <n v="53182400.214285716"/>
  </r>
  <r>
    <x v="15"/>
    <x v="15"/>
    <x v="4"/>
    <x v="2"/>
    <x v="50"/>
    <x v="2"/>
    <n v="3325635.2419825071"/>
  </r>
  <r>
    <x v="0"/>
    <x v="0"/>
    <x v="4"/>
    <x v="3"/>
    <x v="51"/>
    <x v="2"/>
    <n v="5244060.973760942"/>
  </r>
  <r>
    <x v="1"/>
    <x v="1"/>
    <x v="4"/>
    <x v="3"/>
    <x v="51"/>
    <x v="2"/>
    <n v="31599517.125364415"/>
  </r>
  <r>
    <x v="2"/>
    <x v="2"/>
    <x v="4"/>
    <x v="3"/>
    <x v="51"/>
    <x v="2"/>
    <m/>
  </r>
  <r>
    <x v="3"/>
    <x v="3"/>
    <x v="4"/>
    <x v="3"/>
    <x v="51"/>
    <x v="2"/>
    <n v="20937971.868804689"/>
  </r>
  <r>
    <x v="4"/>
    <x v="4"/>
    <x v="4"/>
    <x v="3"/>
    <x v="51"/>
    <x v="2"/>
    <n v="616219.82507288631"/>
  </r>
  <r>
    <x v="5"/>
    <x v="5"/>
    <x v="4"/>
    <x v="3"/>
    <x v="51"/>
    <x v="2"/>
    <n v="213091.28279883385"/>
  </r>
  <r>
    <x v="6"/>
    <x v="6"/>
    <x v="4"/>
    <x v="3"/>
    <x v="51"/>
    <x v="2"/>
    <n v="0"/>
  </r>
  <r>
    <x v="7"/>
    <x v="7"/>
    <x v="4"/>
    <x v="3"/>
    <x v="51"/>
    <x v="2"/>
    <n v="0"/>
  </r>
  <r>
    <x v="8"/>
    <x v="8"/>
    <x v="4"/>
    <x v="3"/>
    <x v="51"/>
    <x v="2"/>
    <n v="145696864.06413972"/>
  </r>
  <r>
    <x v="9"/>
    <x v="9"/>
    <x v="4"/>
    <x v="3"/>
    <x v="51"/>
    <x v="2"/>
    <m/>
  </r>
  <r>
    <x v="10"/>
    <x v="10"/>
    <x v="4"/>
    <x v="3"/>
    <x v="51"/>
    <x v="2"/>
    <m/>
  </r>
  <r>
    <x v="11"/>
    <x v="11"/>
    <x v="4"/>
    <x v="3"/>
    <x v="51"/>
    <x v="2"/>
    <n v="146714.28571428574"/>
  </r>
  <r>
    <x v="12"/>
    <x v="12"/>
    <x v="4"/>
    <x v="3"/>
    <x v="51"/>
    <x v="2"/>
    <n v="11543846.329446068"/>
  </r>
  <r>
    <x v="13"/>
    <x v="13"/>
    <x v="4"/>
    <x v="3"/>
    <x v="51"/>
    <x v="2"/>
    <n v="0"/>
  </r>
  <r>
    <x v="14"/>
    <x v="14"/>
    <x v="4"/>
    <x v="3"/>
    <x v="51"/>
    <x v="2"/>
    <n v="51275841.851311952"/>
  </r>
  <r>
    <x v="15"/>
    <x v="15"/>
    <x v="4"/>
    <x v="3"/>
    <x v="51"/>
    <x v="2"/>
    <n v="828368.01311953366"/>
  </r>
  <r>
    <x v="0"/>
    <x v="0"/>
    <x v="4"/>
    <x v="4"/>
    <x v="52"/>
    <x v="2"/>
    <n v="5246655.6355685219"/>
  </r>
  <r>
    <x v="1"/>
    <x v="1"/>
    <x v="4"/>
    <x v="4"/>
    <x v="52"/>
    <x v="2"/>
    <n v="35542330.182215758"/>
  </r>
  <r>
    <x v="2"/>
    <x v="2"/>
    <x v="4"/>
    <x v="4"/>
    <x v="52"/>
    <x v="2"/>
    <m/>
  </r>
  <r>
    <x v="3"/>
    <x v="3"/>
    <x v="4"/>
    <x v="4"/>
    <x v="52"/>
    <x v="2"/>
    <n v="20602209.386297364"/>
  </r>
  <r>
    <x v="4"/>
    <x v="4"/>
    <x v="4"/>
    <x v="4"/>
    <x v="52"/>
    <x v="2"/>
    <n v="603195.33527696796"/>
  </r>
  <r>
    <x v="5"/>
    <x v="5"/>
    <x v="4"/>
    <x v="4"/>
    <x v="52"/>
    <x v="2"/>
    <n v="214158.36734693879"/>
  </r>
  <r>
    <x v="6"/>
    <x v="6"/>
    <x v="4"/>
    <x v="4"/>
    <x v="52"/>
    <x v="2"/>
    <n v="0"/>
  </r>
  <r>
    <x v="7"/>
    <x v="7"/>
    <x v="4"/>
    <x v="4"/>
    <x v="52"/>
    <x v="2"/>
    <n v="0"/>
  </r>
  <r>
    <x v="8"/>
    <x v="8"/>
    <x v="4"/>
    <x v="4"/>
    <x v="52"/>
    <x v="2"/>
    <n v="143738275.91399276"/>
  </r>
  <r>
    <x v="9"/>
    <x v="9"/>
    <x v="4"/>
    <x v="4"/>
    <x v="52"/>
    <x v="2"/>
    <m/>
  </r>
  <r>
    <x v="10"/>
    <x v="10"/>
    <x v="4"/>
    <x v="4"/>
    <x v="52"/>
    <x v="2"/>
    <m/>
  </r>
  <r>
    <x v="11"/>
    <x v="11"/>
    <x v="4"/>
    <x v="4"/>
    <x v="52"/>
    <x v="2"/>
    <n v="147301.74927113703"/>
  </r>
  <r>
    <x v="12"/>
    <x v="12"/>
    <x v="4"/>
    <x v="4"/>
    <x v="52"/>
    <x v="2"/>
    <n v="11233312.794460636"/>
  </r>
  <r>
    <x v="13"/>
    <x v="13"/>
    <x v="4"/>
    <x v="4"/>
    <x v="52"/>
    <x v="2"/>
    <n v="0"/>
  </r>
  <r>
    <x v="14"/>
    <x v="14"/>
    <x v="4"/>
    <x v="4"/>
    <x v="52"/>
    <x v="2"/>
    <n v="46219354.319241978"/>
  </r>
  <r>
    <x v="15"/>
    <x v="15"/>
    <x v="4"/>
    <x v="4"/>
    <x v="52"/>
    <x v="2"/>
    <n v="821411.24489795929"/>
  </r>
  <r>
    <x v="0"/>
    <x v="0"/>
    <x v="4"/>
    <x v="5"/>
    <x v="53"/>
    <x v="2"/>
    <n v="5090751.9329446219"/>
  </r>
  <r>
    <x v="1"/>
    <x v="1"/>
    <x v="4"/>
    <x v="5"/>
    <x v="53"/>
    <x v="2"/>
    <n v="40163396.399416916"/>
  </r>
  <r>
    <x v="2"/>
    <x v="2"/>
    <x v="4"/>
    <x v="5"/>
    <x v="53"/>
    <x v="2"/>
    <m/>
  </r>
  <r>
    <x v="3"/>
    <x v="3"/>
    <x v="4"/>
    <x v="5"/>
    <x v="53"/>
    <x v="2"/>
    <n v="19649456.300291561"/>
  </r>
  <r>
    <x v="4"/>
    <x v="4"/>
    <x v="4"/>
    <x v="5"/>
    <x v="53"/>
    <x v="2"/>
    <n v="605224.48979591846"/>
  </r>
  <r>
    <x v="5"/>
    <x v="5"/>
    <x v="4"/>
    <x v="5"/>
    <x v="53"/>
    <x v="2"/>
    <n v="215201.16618075804"/>
  </r>
  <r>
    <x v="6"/>
    <x v="6"/>
    <x v="4"/>
    <x v="5"/>
    <x v="53"/>
    <x v="2"/>
    <n v="730887.23469387763"/>
  </r>
  <r>
    <x v="7"/>
    <x v="7"/>
    <x v="4"/>
    <x v="5"/>
    <x v="53"/>
    <x v="2"/>
    <n v="0"/>
  </r>
  <r>
    <x v="8"/>
    <x v="8"/>
    <x v="4"/>
    <x v="5"/>
    <x v="53"/>
    <x v="2"/>
    <n v="138565472.54810485"/>
  </r>
  <r>
    <x v="9"/>
    <x v="9"/>
    <x v="4"/>
    <x v="5"/>
    <x v="53"/>
    <x v="2"/>
    <m/>
  </r>
  <r>
    <x v="10"/>
    <x v="10"/>
    <x v="4"/>
    <x v="5"/>
    <x v="53"/>
    <x v="2"/>
    <m/>
  </r>
  <r>
    <x v="11"/>
    <x v="11"/>
    <x v="4"/>
    <x v="5"/>
    <x v="53"/>
    <x v="2"/>
    <n v="147873.17784256561"/>
  </r>
  <r>
    <x v="12"/>
    <x v="12"/>
    <x v="4"/>
    <x v="5"/>
    <x v="53"/>
    <x v="2"/>
    <n v="10872822.693877539"/>
  </r>
  <r>
    <x v="13"/>
    <x v="13"/>
    <x v="4"/>
    <x v="5"/>
    <x v="53"/>
    <x v="2"/>
    <n v="1800007.1997084548"/>
  </r>
  <r>
    <x v="14"/>
    <x v="14"/>
    <x v="4"/>
    <x v="5"/>
    <x v="53"/>
    <x v="2"/>
    <n v="43353709.036443152"/>
  </r>
  <r>
    <x v="15"/>
    <x v="15"/>
    <x v="4"/>
    <x v="5"/>
    <x v="53"/>
    <x v="2"/>
    <n v="1222574.0116618075"/>
  </r>
  <r>
    <x v="0"/>
    <x v="0"/>
    <x v="4"/>
    <x v="6"/>
    <x v="54"/>
    <x v="2"/>
    <n v="5133547.0218658857"/>
  </r>
  <r>
    <x v="1"/>
    <x v="1"/>
    <x v="4"/>
    <x v="6"/>
    <x v="54"/>
    <x v="2"/>
    <n v="40434033.327988289"/>
  </r>
  <r>
    <x v="2"/>
    <x v="2"/>
    <x v="4"/>
    <x v="6"/>
    <x v="54"/>
    <x v="2"/>
    <m/>
  </r>
  <r>
    <x v="3"/>
    <x v="3"/>
    <x v="4"/>
    <x v="6"/>
    <x v="54"/>
    <x v="2"/>
    <n v="19625294.112244911"/>
  </r>
  <r>
    <x v="4"/>
    <x v="4"/>
    <x v="4"/>
    <x v="6"/>
    <x v="54"/>
    <x v="2"/>
    <n v="607335.86005830904"/>
  </r>
  <r>
    <x v="5"/>
    <x v="5"/>
    <x v="4"/>
    <x v="6"/>
    <x v="54"/>
    <x v="2"/>
    <n v="216289.56268221576"/>
  </r>
  <r>
    <x v="6"/>
    <x v="6"/>
    <x v="4"/>
    <x v="6"/>
    <x v="54"/>
    <x v="2"/>
    <m/>
  </r>
  <r>
    <x v="7"/>
    <x v="7"/>
    <x v="4"/>
    <x v="6"/>
    <x v="54"/>
    <x v="2"/>
    <n v="0"/>
  </r>
  <r>
    <x v="8"/>
    <x v="8"/>
    <x v="4"/>
    <x v="6"/>
    <x v="54"/>
    <x v="2"/>
    <n v="140531075.18950456"/>
  </r>
  <r>
    <x v="9"/>
    <x v="9"/>
    <x v="4"/>
    <x v="6"/>
    <x v="54"/>
    <x v="2"/>
    <m/>
  </r>
  <r>
    <x v="10"/>
    <x v="10"/>
    <x v="4"/>
    <x v="6"/>
    <x v="54"/>
    <x v="2"/>
    <m/>
  </r>
  <r>
    <x v="11"/>
    <x v="11"/>
    <x v="4"/>
    <x v="6"/>
    <x v="54"/>
    <x v="2"/>
    <n v="148465.01457725948"/>
  </r>
  <r>
    <x v="12"/>
    <x v="12"/>
    <x v="4"/>
    <x v="6"/>
    <x v="54"/>
    <x v="2"/>
    <n v="10656037.349854229"/>
  </r>
  <r>
    <x v="13"/>
    <x v="13"/>
    <x v="4"/>
    <x v="6"/>
    <x v="54"/>
    <x v="2"/>
    <n v="650057.31049562688"/>
  </r>
  <r>
    <x v="14"/>
    <x v="14"/>
    <x v="4"/>
    <x v="6"/>
    <x v="54"/>
    <x v="2"/>
    <n v="49431547.453352764"/>
  </r>
  <r>
    <x v="15"/>
    <x v="15"/>
    <x v="4"/>
    <x v="6"/>
    <x v="54"/>
    <x v="2"/>
    <n v="1158106.0962099126"/>
  </r>
  <r>
    <x v="0"/>
    <x v="0"/>
    <x v="4"/>
    <x v="7"/>
    <x v="55"/>
    <x v="2"/>
    <n v="5311887.7157434449"/>
  </r>
  <r>
    <x v="1"/>
    <x v="1"/>
    <x v="4"/>
    <x v="7"/>
    <x v="55"/>
    <x v="2"/>
    <n v="41730408.413994133"/>
  </r>
  <r>
    <x v="2"/>
    <x v="2"/>
    <x v="4"/>
    <x v="7"/>
    <x v="55"/>
    <x v="2"/>
    <m/>
  </r>
  <r>
    <x v="3"/>
    <x v="3"/>
    <x v="4"/>
    <x v="7"/>
    <x v="55"/>
    <x v="2"/>
    <n v="19697618.361516036"/>
  </r>
  <r>
    <x v="4"/>
    <x v="4"/>
    <x v="4"/>
    <x v="7"/>
    <x v="55"/>
    <x v="2"/>
    <n v="609462.39067055401"/>
  </r>
  <r>
    <x v="5"/>
    <x v="5"/>
    <x v="4"/>
    <x v="7"/>
    <x v="55"/>
    <x v="2"/>
    <n v="191912.90087463558"/>
  </r>
  <r>
    <x v="6"/>
    <x v="6"/>
    <x v="4"/>
    <x v="7"/>
    <x v="55"/>
    <x v="2"/>
    <m/>
  </r>
  <r>
    <x v="7"/>
    <x v="7"/>
    <x v="4"/>
    <x v="7"/>
    <x v="55"/>
    <x v="2"/>
    <n v="0"/>
  </r>
  <r>
    <x v="8"/>
    <x v="8"/>
    <x v="4"/>
    <x v="7"/>
    <x v="55"/>
    <x v="2"/>
    <n v="143438745.45043692"/>
  </r>
  <r>
    <x v="9"/>
    <x v="9"/>
    <x v="4"/>
    <x v="7"/>
    <x v="55"/>
    <x v="2"/>
    <m/>
  </r>
  <r>
    <x v="10"/>
    <x v="10"/>
    <x v="4"/>
    <x v="7"/>
    <x v="55"/>
    <x v="2"/>
    <m/>
  </r>
  <r>
    <x v="11"/>
    <x v="11"/>
    <x v="4"/>
    <x v="7"/>
    <x v="55"/>
    <x v="2"/>
    <n v="149059.7667638484"/>
  </r>
  <r>
    <x v="12"/>
    <x v="12"/>
    <x v="4"/>
    <x v="7"/>
    <x v="55"/>
    <x v="2"/>
    <n v="10126185.499999987"/>
  </r>
  <r>
    <x v="13"/>
    <x v="13"/>
    <x v="4"/>
    <x v="7"/>
    <x v="55"/>
    <x v="2"/>
    <n v="0"/>
  </r>
  <r>
    <x v="14"/>
    <x v="14"/>
    <x v="4"/>
    <x v="7"/>
    <x v="55"/>
    <x v="2"/>
    <n v="43169899.303206995"/>
  </r>
  <r>
    <x v="15"/>
    <x v="15"/>
    <x v="4"/>
    <x v="7"/>
    <x v="55"/>
    <x v="2"/>
    <n v="1169771.814868805"/>
  </r>
  <r>
    <x v="0"/>
    <x v="0"/>
    <x v="4"/>
    <x v="8"/>
    <x v="56"/>
    <x v="2"/>
    <n v="5307576.9518950554"/>
  </r>
  <r>
    <x v="1"/>
    <x v="1"/>
    <x v="4"/>
    <x v="8"/>
    <x v="56"/>
    <x v="2"/>
    <n v="40526650.341107838"/>
  </r>
  <r>
    <x v="2"/>
    <x v="2"/>
    <x v="4"/>
    <x v="8"/>
    <x v="56"/>
    <x v="2"/>
    <m/>
  </r>
  <r>
    <x v="3"/>
    <x v="3"/>
    <x v="4"/>
    <x v="8"/>
    <x v="56"/>
    <x v="2"/>
    <n v="19740818.431486875"/>
  </r>
  <r>
    <x v="4"/>
    <x v="4"/>
    <x v="4"/>
    <x v="8"/>
    <x v="56"/>
    <x v="2"/>
    <n v="611534.69387755112"/>
  </r>
  <r>
    <x v="5"/>
    <x v="5"/>
    <x v="4"/>
    <x v="8"/>
    <x v="56"/>
    <x v="2"/>
    <n v="192834.27113702626"/>
  </r>
  <r>
    <x v="6"/>
    <x v="6"/>
    <x v="4"/>
    <x v="8"/>
    <x v="56"/>
    <x v="2"/>
    <n v="660229.66472303215"/>
  </r>
  <r>
    <x v="7"/>
    <x v="7"/>
    <x v="4"/>
    <x v="8"/>
    <x v="56"/>
    <x v="2"/>
    <n v="0"/>
  </r>
  <r>
    <x v="8"/>
    <x v="8"/>
    <x v="4"/>
    <x v="8"/>
    <x v="56"/>
    <x v="2"/>
    <n v="134621716.64285702"/>
  </r>
  <r>
    <x v="9"/>
    <x v="9"/>
    <x v="4"/>
    <x v="8"/>
    <x v="56"/>
    <x v="2"/>
    <m/>
  </r>
  <r>
    <x v="10"/>
    <x v="10"/>
    <x v="4"/>
    <x v="8"/>
    <x v="56"/>
    <x v="2"/>
    <m/>
  </r>
  <r>
    <x v="11"/>
    <x v="11"/>
    <x v="4"/>
    <x v="8"/>
    <x v="56"/>
    <x v="2"/>
    <n v="149637.02623906705"/>
  </r>
  <r>
    <x v="12"/>
    <x v="12"/>
    <x v="4"/>
    <x v="8"/>
    <x v="56"/>
    <x v="2"/>
    <n v="8487447.6676384863"/>
  </r>
  <r>
    <x v="13"/>
    <x v="13"/>
    <x v="4"/>
    <x v="8"/>
    <x v="56"/>
    <x v="2"/>
    <n v="1800005"/>
  </r>
  <r>
    <x v="14"/>
    <x v="14"/>
    <x v="4"/>
    <x v="8"/>
    <x v="56"/>
    <x v="2"/>
    <n v="49328675.568513118"/>
  </r>
  <r>
    <x v="15"/>
    <x v="15"/>
    <x v="4"/>
    <x v="8"/>
    <x v="56"/>
    <x v="2"/>
    <n v="729492.20408163278"/>
  </r>
  <r>
    <x v="0"/>
    <x v="0"/>
    <x v="4"/>
    <x v="9"/>
    <x v="57"/>
    <x v="2"/>
    <n v="5263583.1399416877"/>
  </r>
  <r>
    <x v="1"/>
    <x v="1"/>
    <x v="4"/>
    <x v="9"/>
    <x v="57"/>
    <x v="2"/>
    <n v="41781343.1122448"/>
  </r>
  <r>
    <x v="2"/>
    <x v="2"/>
    <x v="4"/>
    <x v="9"/>
    <x v="57"/>
    <x v="2"/>
    <m/>
  </r>
  <r>
    <x v="3"/>
    <x v="3"/>
    <x v="4"/>
    <x v="9"/>
    <x v="57"/>
    <x v="2"/>
    <n v="19783789.209912535"/>
  </r>
  <r>
    <x v="4"/>
    <x v="4"/>
    <x v="4"/>
    <x v="9"/>
    <x v="57"/>
    <x v="2"/>
    <n v="613690.37900874636"/>
  </r>
  <r>
    <x v="5"/>
    <x v="5"/>
    <x v="4"/>
    <x v="9"/>
    <x v="57"/>
    <x v="2"/>
    <n v="193795.78717201168"/>
  </r>
  <r>
    <x v="6"/>
    <x v="6"/>
    <x v="4"/>
    <x v="9"/>
    <x v="57"/>
    <x v="2"/>
    <m/>
  </r>
  <r>
    <x v="7"/>
    <x v="7"/>
    <x v="4"/>
    <x v="9"/>
    <x v="57"/>
    <x v="2"/>
    <n v="0"/>
  </r>
  <r>
    <x v="8"/>
    <x v="8"/>
    <x v="4"/>
    <x v="9"/>
    <x v="57"/>
    <x v="2"/>
    <n v="125442547.24343939"/>
  </r>
  <r>
    <x v="9"/>
    <x v="9"/>
    <x v="4"/>
    <x v="9"/>
    <x v="57"/>
    <x v="2"/>
    <m/>
  </r>
  <r>
    <x v="10"/>
    <x v="10"/>
    <x v="4"/>
    <x v="9"/>
    <x v="57"/>
    <x v="2"/>
    <m/>
  </r>
  <r>
    <x v="11"/>
    <x v="11"/>
    <x v="4"/>
    <x v="9"/>
    <x v="57"/>
    <x v="2"/>
    <n v="733731.19533527712"/>
  </r>
  <r>
    <x v="12"/>
    <x v="12"/>
    <x v="4"/>
    <x v="9"/>
    <x v="57"/>
    <x v="2"/>
    <n v="9215799.5728862956"/>
  </r>
  <r>
    <x v="13"/>
    <x v="13"/>
    <x v="4"/>
    <x v="9"/>
    <x v="57"/>
    <x v="2"/>
    <n v="1000001.6705539359"/>
  </r>
  <r>
    <x v="14"/>
    <x v="14"/>
    <x v="4"/>
    <x v="9"/>
    <x v="57"/>
    <x v="2"/>
    <n v="55037946.327988341"/>
  </r>
  <r>
    <x v="15"/>
    <x v="15"/>
    <x v="4"/>
    <x v="9"/>
    <x v="57"/>
    <x v="2"/>
    <n v="1342682.6239067055"/>
  </r>
  <r>
    <x v="0"/>
    <x v="0"/>
    <x v="4"/>
    <x v="10"/>
    <x v="58"/>
    <x v="2"/>
    <n v="5244403.396501448"/>
  </r>
  <r>
    <x v="1"/>
    <x v="1"/>
    <x v="4"/>
    <x v="10"/>
    <x v="58"/>
    <x v="2"/>
    <n v="41685568.842565618"/>
  </r>
  <r>
    <x v="2"/>
    <x v="2"/>
    <x v="4"/>
    <x v="10"/>
    <x v="58"/>
    <x v="2"/>
    <m/>
  </r>
  <r>
    <x v="3"/>
    <x v="3"/>
    <x v="4"/>
    <x v="10"/>
    <x v="58"/>
    <x v="2"/>
    <n v="19604989.696792975"/>
  </r>
  <r>
    <x v="4"/>
    <x v="4"/>
    <x v="4"/>
    <x v="10"/>
    <x v="58"/>
    <x v="2"/>
    <n v="551972.59475218656"/>
  </r>
  <r>
    <x v="5"/>
    <x v="5"/>
    <x v="4"/>
    <x v="10"/>
    <x v="58"/>
    <x v="2"/>
    <n v="194735.49562682217"/>
  </r>
  <r>
    <x v="6"/>
    <x v="6"/>
    <x v="4"/>
    <x v="10"/>
    <x v="58"/>
    <x v="2"/>
    <m/>
  </r>
  <r>
    <x v="7"/>
    <x v="7"/>
    <x v="4"/>
    <x v="10"/>
    <x v="58"/>
    <x v="2"/>
    <n v="0"/>
  </r>
  <r>
    <x v="8"/>
    <x v="8"/>
    <x v="4"/>
    <x v="10"/>
    <x v="58"/>
    <x v="2"/>
    <n v="127462663.33965017"/>
  </r>
  <r>
    <x v="9"/>
    <x v="9"/>
    <x v="4"/>
    <x v="10"/>
    <x v="58"/>
    <x v="2"/>
    <m/>
  </r>
  <r>
    <x v="10"/>
    <x v="10"/>
    <x v="4"/>
    <x v="10"/>
    <x v="58"/>
    <x v="2"/>
    <m/>
  </r>
  <r>
    <x v="11"/>
    <x v="11"/>
    <x v="4"/>
    <x v="10"/>
    <x v="58"/>
    <x v="2"/>
    <n v="736784.83965014573"/>
  </r>
  <r>
    <x v="12"/>
    <x v="12"/>
    <x v="4"/>
    <x v="10"/>
    <x v="58"/>
    <x v="2"/>
    <n v="8782611.8615160342"/>
  </r>
  <r>
    <x v="13"/>
    <x v="13"/>
    <x v="4"/>
    <x v="10"/>
    <x v="58"/>
    <x v="2"/>
    <n v="2027000.3804664724"/>
  </r>
  <r>
    <x v="14"/>
    <x v="14"/>
    <x v="4"/>
    <x v="10"/>
    <x v="58"/>
    <x v="2"/>
    <n v="51612713.358600579"/>
  </r>
  <r>
    <x v="15"/>
    <x v="15"/>
    <x v="4"/>
    <x v="10"/>
    <x v="58"/>
    <x v="2"/>
    <n v="1867243.9664723033"/>
  </r>
  <r>
    <x v="0"/>
    <x v="0"/>
    <x v="4"/>
    <x v="11"/>
    <x v="59"/>
    <x v="2"/>
    <n v="5325511.3177842479"/>
  </r>
  <r>
    <x v="1"/>
    <x v="1"/>
    <x v="4"/>
    <x v="11"/>
    <x v="59"/>
    <x v="2"/>
    <n v="41792015.170553803"/>
  </r>
  <r>
    <x v="2"/>
    <x v="2"/>
    <x v="4"/>
    <x v="11"/>
    <x v="59"/>
    <x v="2"/>
    <m/>
  </r>
  <r>
    <x v="3"/>
    <x v="3"/>
    <x v="4"/>
    <x v="11"/>
    <x v="59"/>
    <x v="2"/>
    <n v="18958164.24198252"/>
  </r>
  <r>
    <x v="4"/>
    <x v="4"/>
    <x v="4"/>
    <x v="11"/>
    <x v="59"/>
    <x v="2"/>
    <n v="553892.71137026243"/>
  </r>
  <r>
    <x v="5"/>
    <x v="5"/>
    <x v="4"/>
    <x v="11"/>
    <x v="59"/>
    <x v="2"/>
    <n v="195716.09329446065"/>
  </r>
  <r>
    <x v="6"/>
    <x v="6"/>
    <x v="4"/>
    <x v="11"/>
    <x v="59"/>
    <x v="2"/>
    <n v="219390.50728862977"/>
  </r>
  <r>
    <x v="7"/>
    <x v="7"/>
    <x v="4"/>
    <x v="11"/>
    <x v="59"/>
    <x v="2"/>
    <n v="0"/>
  </r>
  <r>
    <x v="8"/>
    <x v="8"/>
    <x v="4"/>
    <x v="11"/>
    <x v="59"/>
    <x v="2"/>
    <n v="135679153.97521871"/>
  </r>
  <r>
    <x v="9"/>
    <x v="9"/>
    <x v="4"/>
    <x v="11"/>
    <x v="59"/>
    <x v="2"/>
    <m/>
  </r>
  <r>
    <x v="10"/>
    <x v="10"/>
    <x v="4"/>
    <x v="11"/>
    <x v="59"/>
    <x v="2"/>
    <m/>
  </r>
  <r>
    <x v="11"/>
    <x v="11"/>
    <x v="4"/>
    <x v="11"/>
    <x v="59"/>
    <x v="2"/>
    <n v="739952.18658892135"/>
  </r>
  <r>
    <x v="12"/>
    <x v="12"/>
    <x v="4"/>
    <x v="11"/>
    <x v="59"/>
    <x v="2"/>
    <n v="8775406.6180758104"/>
  </r>
  <r>
    <x v="13"/>
    <x v="13"/>
    <x v="4"/>
    <x v="11"/>
    <x v="59"/>
    <x v="2"/>
    <n v="2110837.8688046648"/>
  </r>
  <r>
    <x v="14"/>
    <x v="14"/>
    <x v="4"/>
    <x v="11"/>
    <x v="59"/>
    <x v="2"/>
    <n v="53615956.91982507"/>
  </r>
  <r>
    <x v="15"/>
    <x v="15"/>
    <x v="4"/>
    <x v="11"/>
    <x v="59"/>
    <x v="2"/>
    <n v="1389237.9285714284"/>
  </r>
  <r>
    <x v="0"/>
    <x v="0"/>
    <x v="5"/>
    <x v="0"/>
    <x v="60"/>
    <x v="2"/>
    <n v="5248761.3061224585"/>
  </r>
  <r>
    <x v="1"/>
    <x v="1"/>
    <x v="5"/>
    <x v="0"/>
    <x v="60"/>
    <x v="2"/>
    <n v="41707393.975218661"/>
  </r>
  <r>
    <x v="2"/>
    <x v="2"/>
    <x v="5"/>
    <x v="0"/>
    <x v="60"/>
    <x v="2"/>
    <m/>
  </r>
  <r>
    <x v="3"/>
    <x v="3"/>
    <x v="5"/>
    <x v="0"/>
    <x v="60"/>
    <x v="2"/>
    <n v="18956673.463556889"/>
  </r>
  <r>
    <x v="4"/>
    <x v="4"/>
    <x v="5"/>
    <x v="0"/>
    <x v="60"/>
    <x v="2"/>
    <n v="555825.6559766765"/>
  </r>
  <r>
    <x v="5"/>
    <x v="5"/>
    <x v="5"/>
    <x v="0"/>
    <x v="60"/>
    <x v="2"/>
    <n v="196706.35568513122"/>
  </r>
  <r>
    <x v="6"/>
    <x v="6"/>
    <x v="5"/>
    <x v="0"/>
    <x v="60"/>
    <x v="2"/>
    <m/>
  </r>
  <r>
    <x v="7"/>
    <x v="7"/>
    <x v="5"/>
    <x v="0"/>
    <x v="60"/>
    <x v="2"/>
    <n v="0"/>
  </r>
  <r>
    <x v="8"/>
    <x v="8"/>
    <x v="5"/>
    <x v="0"/>
    <x v="60"/>
    <x v="2"/>
    <n v="127226226.42565542"/>
  </r>
  <r>
    <x v="9"/>
    <x v="9"/>
    <x v="5"/>
    <x v="0"/>
    <x v="60"/>
    <x v="2"/>
    <m/>
  </r>
  <r>
    <x v="10"/>
    <x v="10"/>
    <x v="5"/>
    <x v="0"/>
    <x v="60"/>
    <x v="2"/>
    <m/>
  </r>
  <r>
    <x v="11"/>
    <x v="11"/>
    <x v="5"/>
    <x v="0"/>
    <x v="60"/>
    <x v="2"/>
    <n v="743134.1107871721"/>
  </r>
  <r>
    <x v="12"/>
    <x v="12"/>
    <x v="5"/>
    <x v="0"/>
    <x v="60"/>
    <x v="2"/>
    <n v="8415612.5860058367"/>
  </r>
  <r>
    <x v="13"/>
    <x v="13"/>
    <x v="5"/>
    <x v="0"/>
    <x v="60"/>
    <x v="2"/>
    <n v="2122342.0204081633"/>
  </r>
  <r>
    <x v="14"/>
    <x v="14"/>
    <x v="5"/>
    <x v="0"/>
    <x v="60"/>
    <x v="2"/>
    <n v="59021289.712827981"/>
  </r>
  <r>
    <x v="15"/>
    <x v="15"/>
    <x v="5"/>
    <x v="0"/>
    <x v="60"/>
    <x v="2"/>
    <n v="1281469.8833819241"/>
  </r>
  <r>
    <x v="0"/>
    <x v="0"/>
    <x v="5"/>
    <x v="1"/>
    <x v="61"/>
    <x v="2"/>
    <n v="5253927.962099148"/>
  </r>
  <r>
    <x v="1"/>
    <x v="1"/>
    <x v="5"/>
    <x v="1"/>
    <x v="61"/>
    <x v="2"/>
    <n v="40354322.658892088"/>
  </r>
  <r>
    <x v="2"/>
    <x v="2"/>
    <x v="5"/>
    <x v="1"/>
    <x v="61"/>
    <x v="2"/>
    <m/>
  </r>
  <r>
    <x v="3"/>
    <x v="3"/>
    <x v="5"/>
    <x v="1"/>
    <x v="61"/>
    <x v="2"/>
    <n v="19747542.001457736"/>
  </r>
  <r>
    <x v="4"/>
    <x v="4"/>
    <x v="5"/>
    <x v="1"/>
    <x v="61"/>
    <x v="2"/>
    <n v="1345170.6122448982"/>
  </r>
  <r>
    <x v="5"/>
    <x v="5"/>
    <x v="5"/>
    <x v="1"/>
    <x v="61"/>
    <x v="2"/>
    <n v="172705.1311953353"/>
  </r>
  <r>
    <x v="6"/>
    <x v="6"/>
    <x v="5"/>
    <x v="1"/>
    <x v="61"/>
    <x v="2"/>
    <m/>
  </r>
  <r>
    <x v="7"/>
    <x v="7"/>
    <x v="5"/>
    <x v="1"/>
    <x v="61"/>
    <x v="2"/>
    <n v="0"/>
  </r>
  <r>
    <x v="8"/>
    <x v="8"/>
    <x v="5"/>
    <x v="1"/>
    <x v="61"/>
    <x v="2"/>
    <n v="127712685.77113684"/>
  </r>
  <r>
    <x v="9"/>
    <x v="9"/>
    <x v="5"/>
    <x v="1"/>
    <x v="61"/>
    <x v="2"/>
    <m/>
  </r>
  <r>
    <x v="10"/>
    <x v="10"/>
    <x v="5"/>
    <x v="1"/>
    <x v="61"/>
    <x v="2"/>
    <m/>
  </r>
  <r>
    <x v="11"/>
    <x v="11"/>
    <x v="5"/>
    <x v="1"/>
    <x v="61"/>
    <x v="2"/>
    <n v="746019.53352769685"/>
  </r>
  <r>
    <x v="12"/>
    <x v="12"/>
    <x v="5"/>
    <x v="1"/>
    <x v="61"/>
    <x v="2"/>
    <n v="9531542.7419825066"/>
  </r>
  <r>
    <x v="13"/>
    <x v="13"/>
    <x v="5"/>
    <x v="1"/>
    <x v="61"/>
    <x v="2"/>
    <n v="3055909"/>
  </r>
  <r>
    <x v="14"/>
    <x v="14"/>
    <x v="5"/>
    <x v="1"/>
    <x v="61"/>
    <x v="2"/>
    <n v="58978349.131195329"/>
  </r>
  <r>
    <x v="15"/>
    <x v="15"/>
    <x v="5"/>
    <x v="1"/>
    <x v="61"/>
    <x v="2"/>
    <n v="1334074.1311953352"/>
  </r>
  <r>
    <x v="0"/>
    <x v="0"/>
    <x v="5"/>
    <x v="2"/>
    <x v="62"/>
    <x v="2"/>
    <n v="4892244.6895043887"/>
  </r>
  <r>
    <x v="1"/>
    <x v="1"/>
    <x v="5"/>
    <x v="2"/>
    <x v="62"/>
    <x v="2"/>
    <n v="37976594.711370155"/>
  </r>
  <r>
    <x v="2"/>
    <x v="2"/>
    <x v="5"/>
    <x v="2"/>
    <x v="62"/>
    <x v="2"/>
    <m/>
  </r>
  <r>
    <x v="3"/>
    <x v="3"/>
    <x v="5"/>
    <x v="2"/>
    <x v="62"/>
    <x v="2"/>
    <n v="20374262.95189498"/>
  </r>
  <r>
    <x v="4"/>
    <x v="4"/>
    <x v="5"/>
    <x v="2"/>
    <x v="62"/>
    <x v="2"/>
    <n v="1349897.1428571427"/>
  </r>
  <r>
    <x v="5"/>
    <x v="5"/>
    <x v="5"/>
    <x v="2"/>
    <x v="62"/>
    <x v="2"/>
    <n v="173562.06997084551"/>
  </r>
  <r>
    <x v="6"/>
    <x v="6"/>
    <x v="5"/>
    <x v="2"/>
    <x v="62"/>
    <x v="2"/>
    <n v="1371231.6778425693"/>
  </r>
  <r>
    <x v="7"/>
    <x v="7"/>
    <x v="5"/>
    <x v="2"/>
    <x v="62"/>
    <x v="2"/>
    <n v="1156238.6588921284"/>
  </r>
  <r>
    <x v="8"/>
    <x v="8"/>
    <x v="5"/>
    <x v="2"/>
    <x v="62"/>
    <x v="2"/>
    <n v="132337258.6574342"/>
  </r>
  <r>
    <x v="9"/>
    <x v="9"/>
    <x v="5"/>
    <x v="2"/>
    <x v="62"/>
    <x v="2"/>
    <m/>
  </r>
  <r>
    <x v="10"/>
    <x v="10"/>
    <x v="5"/>
    <x v="2"/>
    <x v="62"/>
    <x v="2"/>
    <m/>
  </r>
  <r>
    <x v="11"/>
    <x v="11"/>
    <x v="5"/>
    <x v="2"/>
    <x v="62"/>
    <x v="2"/>
    <n v="596037.31778425653"/>
  </r>
  <r>
    <x v="12"/>
    <x v="12"/>
    <x v="5"/>
    <x v="2"/>
    <x v="62"/>
    <x v="2"/>
    <n v="9132741.1457725968"/>
  </r>
  <r>
    <x v="13"/>
    <x v="13"/>
    <x v="5"/>
    <x v="2"/>
    <x v="62"/>
    <x v="2"/>
    <n v="3020225.9300291548"/>
  </r>
  <r>
    <x v="14"/>
    <x v="14"/>
    <x v="5"/>
    <x v="2"/>
    <x v="62"/>
    <x v="2"/>
    <n v="65777953.874635562"/>
  </r>
  <r>
    <x v="15"/>
    <x v="15"/>
    <x v="5"/>
    <x v="2"/>
    <x v="62"/>
    <x v="2"/>
    <n v="678982.18221574347"/>
  </r>
  <r>
    <x v="0"/>
    <x v="0"/>
    <x v="5"/>
    <x v="3"/>
    <x v="63"/>
    <x v="2"/>
    <n v="5243453.1516034883"/>
  </r>
  <r>
    <x v="1"/>
    <x v="1"/>
    <x v="5"/>
    <x v="3"/>
    <x v="63"/>
    <x v="2"/>
    <n v="38301008.892128274"/>
  </r>
  <r>
    <x v="2"/>
    <x v="2"/>
    <x v="5"/>
    <x v="3"/>
    <x v="63"/>
    <x v="2"/>
    <m/>
  </r>
  <r>
    <x v="3"/>
    <x v="3"/>
    <x v="5"/>
    <x v="3"/>
    <x v="63"/>
    <x v="2"/>
    <n v="22497683.913994148"/>
  </r>
  <r>
    <x v="4"/>
    <x v="4"/>
    <x v="5"/>
    <x v="3"/>
    <x v="63"/>
    <x v="2"/>
    <n v="1354502.696793003"/>
  </r>
  <r>
    <x v="5"/>
    <x v="5"/>
    <x v="5"/>
    <x v="3"/>
    <x v="63"/>
    <x v="2"/>
    <n v="174399.67930029155"/>
  </r>
  <r>
    <x v="6"/>
    <x v="6"/>
    <x v="5"/>
    <x v="3"/>
    <x v="63"/>
    <x v="2"/>
    <n v="2179970.2813411113"/>
  </r>
  <r>
    <x v="7"/>
    <x v="7"/>
    <x v="5"/>
    <x v="3"/>
    <x v="63"/>
    <x v="2"/>
    <n v="572889.95918367337"/>
  </r>
  <r>
    <x v="8"/>
    <x v="8"/>
    <x v="5"/>
    <x v="3"/>
    <x v="63"/>
    <x v="2"/>
    <n v="135575443.40670511"/>
  </r>
  <r>
    <x v="9"/>
    <x v="9"/>
    <x v="5"/>
    <x v="3"/>
    <x v="63"/>
    <x v="2"/>
    <m/>
  </r>
  <r>
    <x v="10"/>
    <x v="10"/>
    <x v="5"/>
    <x v="3"/>
    <x v="63"/>
    <x v="2"/>
    <m/>
  </r>
  <r>
    <x v="11"/>
    <x v="11"/>
    <x v="5"/>
    <x v="3"/>
    <x v="63"/>
    <x v="2"/>
    <n v="598560.93294460641"/>
  </r>
  <r>
    <x v="12"/>
    <x v="12"/>
    <x v="5"/>
    <x v="3"/>
    <x v="63"/>
    <x v="2"/>
    <n v="8876466.9941690844"/>
  </r>
  <r>
    <x v="13"/>
    <x v="13"/>
    <x v="5"/>
    <x v="3"/>
    <x v="63"/>
    <x v="2"/>
    <n v="5543117.5306122452"/>
  </r>
  <r>
    <x v="14"/>
    <x v="14"/>
    <x v="5"/>
    <x v="3"/>
    <x v="63"/>
    <x v="2"/>
    <n v="55180092.553935863"/>
  </r>
  <r>
    <x v="15"/>
    <x v="15"/>
    <x v="5"/>
    <x v="3"/>
    <x v="63"/>
    <x v="2"/>
    <n v="635205.80758017488"/>
  </r>
  <r>
    <x v="0"/>
    <x v="0"/>
    <x v="5"/>
    <x v="4"/>
    <x v="64"/>
    <x v="2"/>
    <n v="5366556.4373177793"/>
  </r>
  <r>
    <x v="1"/>
    <x v="1"/>
    <x v="5"/>
    <x v="4"/>
    <x v="64"/>
    <x v="2"/>
    <n v="39766188.116618104"/>
  </r>
  <r>
    <x v="2"/>
    <x v="2"/>
    <x v="5"/>
    <x v="4"/>
    <x v="64"/>
    <x v="2"/>
    <m/>
  </r>
  <r>
    <x v="3"/>
    <x v="3"/>
    <x v="5"/>
    <x v="4"/>
    <x v="64"/>
    <x v="2"/>
    <n v="21599518.23469384"/>
  </r>
  <r>
    <x v="4"/>
    <x v="4"/>
    <x v="5"/>
    <x v="4"/>
    <x v="64"/>
    <x v="2"/>
    <n v="1208347.3979591837"/>
  </r>
  <r>
    <x v="5"/>
    <x v="5"/>
    <x v="5"/>
    <x v="4"/>
    <x v="64"/>
    <x v="2"/>
    <n v="175273.7172011662"/>
  </r>
  <r>
    <x v="6"/>
    <x v="6"/>
    <x v="5"/>
    <x v="4"/>
    <x v="64"/>
    <x v="2"/>
    <n v="1299716.8775510206"/>
  </r>
  <r>
    <x v="7"/>
    <x v="7"/>
    <x v="5"/>
    <x v="4"/>
    <x v="64"/>
    <x v="2"/>
    <n v="0"/>
  </r>
  <r>
    <x v="8"/>
    <x v="8"/>
    <x v="5"/>
    <x v="4"/>
    <x v="64"/>
    <x v="2"/>
    <n v="137005951.32215667"/>
  </r>
  <r>
    <x v="9"/>
    <x v="9"/>
    <x v="5"/>
    <x v="4"/>
    <x v="64"/>
    <x v="2"/>
    <m/>
  </r>
  <r>
    <x v="10"/>
    <x v="10"/>
    <x v="5"/>
    <x v="4"/>
    <x v="64"/>
    <x v="2"/>
    <m/>
  </r>
  <r>
    <x v="11"/>
    <x v="11"/>
    <x v="5"/>
    <x v="4"/>
    <x v="64"/>
    <x v="2"/>
    <n v="601180.17492711369"/>
  </r>
  <r>
    <x v="12"/>
    <x v="12"/>
    <x v="5"/>
    <x v="4"/>
    <x v="64"/>
    <x v="2"/>
    <n v="8503424.5568513162"/>
  </r>
  <r>
    <x v="13"/>
    <x v="13"/>
    <x v="5"/>
    <x v="4"/>
    <x v="64"/>
    <x v="2"/>
    <n v="5445718.9504373176"/>
  </r>
  <r>
    <x v="14"/>
    <x v="14"/>
    <x v="5"/>
    <x v="4"/>
    <x v="64"/>
    <x v="2"/>
    <n v="56190282.236151613"/>
  </r>
  <r>
    <x v="15"/>
    <x v="15"/>
    <x v="5"/>
    <x v="4"/>
    <x v="64"/>
    <x v="2"/>
    <n v="635878.309037901"/>
  </r>
  <r>
    <x v="0"/>
    <x v="0"/>
    <x v="5"/>
    <x v="5"/>
    <x v="65"/>
    <x v="2"/>
    <n v="5366556.4373177793"/>
  </r>
  <r>
    <x v="1"/>
    <x v="1"/>
    <x v="5"/>
    <x v="5"/>
    <x v="65"/>
    <x v="2"/>
    <n v="39510119.293002836"/>
  </r>
  <r>
    <x v="2"/>
    <x v="2"/>
    <x v="5"/>
    <x v="5"/>
    <x v="65"/>
    <x v="2"/>
    <m/>
  </r>
  <r>
    <x v="3"/>
    <x v="3"/>
    <x v="5"/>
    <x v="5"/>
    <x v="65"/>
    <x v="2"/>
    <n v="20519334.15160349"/>
  </r>
  <r>
    <x v="4"/>
    <x v="4"/>
    <x v="5"/>
    <x v="5"/>
    <x v="65"/>
    <x v="2"/>
    <n v="1174723.9139941689"/>
  </r>
  <r>
    <x v="5"/>
    <x v="5"/>
    <x v="5"/>
    <x v="5"/>
    <x v="65"/>
    <x v="2"/>
    <n v="176127.93002915452"/>
  </r>
  <r>
    <x v="6"/>
    <x v="6"/>
    <x v="5"/>
    <x v="5"/>
    <x v="65"/>
    <x v="2"/>
    <n v="2281440.8411078625"/>
  </r>
  <r>
    <x v="7"/>
    <x v="7"/>
    <x v="5"/>
    <x v="5"/>
    <x v="65"/>
    <x v="2"/>
    <n v="0"/>
  </r>
  <r>
    <x v="8"/>
    <x v="8"/>
    <x v="5"/>
    <x v="5"/>
    <x v="65"/>
    <x v="2"/>
    <n v="142833108.64577207"/>
  </r>
  <r>
    <x v="9"/>
    <x v="9"/>
    <x v="5"/>
    <x v="5"/>
    <x v="65"/>
    <x v="2"/>
    <m/>
  </r>
  <r>
    <x v="10"/>
    <x v="10"/>
    <x v="5"/>
    <x v="5"/>
    <x v="65"/>
    <x v="2"/>
    <m/>
  </r>
  <r>
    <x v="11"/>
    <x v="11"/>
    <x v="5"/>
    <x v="5"/>
    <x v="65"/>
    <x v="2"/>
    <n v="603725.94752186595"/>
  </r>
  <r>
    <x v="12"/>
    <x v="12"/>
    <x v="5"/>
    <x v="5"/>
    <x v="65"/>
    <x v="2"/>
    <n v="8115079.8658892084"/>
  </r>
  <r>
    <x v="13"/>
    <x v="13"/>
    <x v="5"/>
    <x v="5"/>
    <x v="65"/>
    <x v="2"/>
    <n v="5904322.1107871719"/>
  </r>
  <r>
    <x v="14"/>
    <x v="14"/>
    <x v="5"/>
    <x v="5"/>
    <x v="65"/>
    <x v="2"/>
    <n v="55512062.029154524"/>
  </r>
  <r>
    <x v="15"/>
    <x v="15"/>
    <x v="5"/>
    <x v="5"/>
    <x v="65"/>
    <x v="2"/>
    <n v="721289.96793002915"/>
  </r>
  <r>
    <x v="0"/>
    <x v="0"/>
    <x v="5"/>
    <x v="6"/>
    <x v="66"/>
    <x v="2"/>
    <n v="5323472.4008746333"/>
  </r>
  <r>
    <x v="1"/>
    <x v="1"/>
    <x v="5"/>
    <x v="6"/>
    <x v="66"/>
    <x v="2"/>
    <n v="40065560.794460483"/>
  </r>
  <r>
    <x v="2"/>
    <x v="2"/>
    <x v="5"/>
    <x v="6"/>
    <x v="66"/>
    <x v="2"/>
    <m/>
  </r>
  <r>
    <x v="3"/>
    <x v="3"/>
    <x v="5"/>
    <x v="6"/>
    <x v="66"/>
    <x v="2"/>
    <n v="19969109.402332351"/>
  </r>
  <r>
    <x v="4"/>
    <x v="4"/>
    <x v="5"/>
    <x v="6"/>
    <x v="66"/>
    <x v="2"/>
    <n v="1178823.7390670553"/>
  </r>
  <r>
    <x v="5"/>
    <x v="5"/>
    <x v="5"/>
    <x v="6"/>
    <x v="66"/>
    <x v="2"/>
    <n v="177019.56268221576"/>
  </r>
  <r>
    <x v="6"/>
    <x v="6"/>
    <x v="5"/>
    <x v="6"/>
    <x v="66"/>
    <x v="2"/>
    <n v="2252357.2011661795"/>
  </r>
  <r>
    <x v="7"/>
    <x v="7"/>
    <x v="5"/>
    <x v="6"/>
    <x v="66"/>
    <x v="2"/>
    <n v="320777.43440233223"/>
  </r>
  <r>
    <x v="8"/>
    <x v="8"/>
    <x v="5"/>
    <x v="6"/>
    <x v="66"/>
    <x v="2"/>
    <n v="142647547.96647218"/>
  </r>
  <r>
    <x v="9"/>
    <x v="9"/>
    <x v="5"/>
    <x v="6"/>
    <x v="66"/>
    <x v="2"/>
    <m/>
  </r>
  <r>
    <x v="10"/>
    <x v="10"/>
    <x v="5"/>
    <x v="6"/>
    <x v="66"/>
    <x v="2"/>
    <m/>
  </r>
  <r>
    <x v="11"/>
    <x v="11"/>
    <x v="5"/>
    <x v="6"/>
    <x v="66"/>
    <x v="2"/>
    <n v="827392.12827988353"/>
  </r>
  <r>
    <x v="12"/>
    <x v="12"/>
    <x v="5"/>
    <x v="6"/>
    <x v="66"/>
    <x v="2"/>
    <n v="7753450.3352769744"/>
  </r>
  <r>
    <x v="13"/>
    <x v="13"/>
    <x v="5"/>
    <x v="6"/>
    <x v="66"/>
    <x v="2"/>
    <n v="5997804.8411078714"/>
  </r>
  <r>
    <x v="14"/>
    <x v="14"/>
    <x v="5"/>
    <x v="6"/>
    <x v="66"/>
    <x v="2"/>
    <n v="59441583.737609334"/>
  </r>
  <r>
    <x v="15"/>
    <x v="15"/>
    <x v="5"/>
    <x v="6"/>
    <x v="66"/>
    <x v="2"/>
    <n v="1002792.6749271138"/>
  </r>
  <r>
    <x v="0"/>
    <x v="0"/>
    <x v="0"/>
    <x v="0"/>
    <x v="0"/>
    <x v="3"/>
    <n v="270413.7"/>
  </r>
  <r>
    <x v="1"/>
    <x v="1"/>
    <x v="0"/>
    <x v="0"/>
    <x v="0"/>
    <x v="3"/>
    <n v="30130841.120000001"/>
  </r>
  <r>
    <x v="2"/>
    <x v="2"/>
    <x v="0"/>
    <x v="0"/>
    <x v="0"/>
    <x v="3"/>
    <n v="0"/>
  </r>
  <r>
    <x v="3"/>
    <x v="3"/>
    <x v="0"/>
    <x v="0"/>
    <x v="0"/>
    <x v="3"/>
    <n v="56483661.949999996"/>
  </r>
  <r>
    <x v="4"/>
    <x v="4"/>
    <x v="0"/>
    <x v="0"/>
    <x v="0"/>
    <x v="3"/>
    <m/>
  </r>
  <r>
    <x v="5"/>
    <x v="5"/>
    <x v="0"/>
    <x v="0"/>
    <x v="0"/>
    <x v="3"/>
    <m/>
  </r>
  <r>
    <x v="6"/>
    <x v="6"/>
    <x v="0"/>
    <x v="0"/>
    <x v="0"/>
    <x v="3"/>
    <n v="0"/>
  </r>
  <r>
    <x v="7"/>
    <x v="7"/>
    <x v="0"/>
    <x v="0"/>
    <x v="0"/>
    <x v="3"/>
    <n v="451446.94999999995"/>
  </r>
  <r>
    <x v="8"/>
    <x v="8"/>
    <x v="0"/>
    <x v="0"/>
    <x v="0"/>
    <x v="3"/>
    <n v="156950202.81"/>
  </r>
  <r>
    <x v="9"/>
    <x v="9"/>
    <x v="0"/>
    <x v="0"/>
    <x v="0"/>
    <x v="3"/>
    <n v="0"/>
  </r>
  <r>
    <x v="10"/>
    <x v="10"/>
    <x v="0"/>
    <x v="0"/>
    <x v="0"/>
    <x v="3"/>
    <m/>
  </r>
  <r>
    <x v="11"/>
    <x v="11"/>
    <x v="0"/>
    <x v="0"/>
    <x v="0"/>
    <x v="3"/>
    <n v="10907223.16"/>
  </r>
  <r>
    <x v="12"/>
    <x v="12"/>
    <x v="0"/>
    <x v="0"/>
    <x v="0"/>
    <x v="3"/>
    <n v="1359705.1199999999"/>
  </r>
  <r>
    <x v="13"/>
    <x v="13"/>
    <x v="0"/>
    <x v="0"/>
    <x v="0"/>
    <x v="3"/>
    <n v="40634193.859999999"/>
  </r>
  <r>
    <x v="14"/>
    <x v="14"/>
    <x v="0"/>
    <x v="0"/>
    <x v="0"/>
    <x v="3"/>
    <n v="65047041.230000004"/>
  </r>
  <r>
    <x v="15"/>
    <x v="15"/>
    <x v="0"/>
    <x v="0"/>
    <x v="0"/>
    <x v="3"/>
    <n v="280954.65999999997"/>
  </r>
  <r>
    <x v="0"/>
    <x v="0"/>
    <x v="0"/>
    <x v="1"/>
    <x v="1"/>
    <x v="3"/>
    <n v="287205.46999999997"/>
  </r>
  <r>
    <x v="1"/>
    <x v="1"/>
    <x v="0"/>
    <x v="1"/>
    <x v="1"/>
    <x v="3"/>
    <n v="29986899.759999998"/>
  </r>
  <r>
    <x v="2"/>
    <x v="2"/>
    <x v="0"/>
    <x v="1"/>
    <x v="1"/>
    <x v="3"/>
    <n v="0"/>
  </r>
  <r>
    <x v="3"/>
    <x v="3"/>
    <x v="0"/>
    <x v="1"/>
    <x v="1"/>
    <x v="3"/>
    <n v="55277560.789999999"/>
  </r>
  <r>
    <x v="4"/>
    <x v="4"/>
    <x v="0"/>
    <x v="1"/>
    <x v="1"/>
    <x v="3"/>
    <m/>
  </r>
  <r>
    <x v="5"/>
    <x v="5"/>
    <x v="0"/>
    <x v="1"/>
    <x v="1"/>
    <x v="3"/>
    <m/>
  </r>
  <r>
    <x v="6"/>
    <x v="6"/>
    <x v="0"/>
    <x v="1"/>
    <x v="1"/>
    <x v="3"/>
    <n v="0"/>
  </r>
  <r>
    <x v="7"/>
    <x v="7"/>
    <x v="0"/>
    <x v="1"/>
    <x v="1"/>
    <x v="3"/>
    <n v="452476.73"/>
  </r>
  <r>
    <x v="8"/>
    <x v="8"/>
    <x v="0"/>
    <x v="1"/>
    <x v="1"/>
    <x v="3"/>
    <n v="152686566.54999995"/>
  </r>
  <r>
    <x v="9"/>
    <x v="9"/>
    <x v="0"/>
    <x v="1"/>
    <x v="1"/>
    <x v="3"/>
    <n v="0"/>
  </r>
  <r>
    <x v="10"/>
    <x v="10"/>
    <x v="0"/>
    <x v="1"/>
    <x v="1"/>
    <x v="3"/>
    <m/>
  </r>
  <r>
    <x v="11"/>
    <x v="11"/>
    <x v="0"/>
    <x v="1"/>
    <x v="1"/>
    <x v="3"/>
    <n v="11358799.32"/>
  </r>
  <r>
    <x v="12"/>
    <x v="12"/>
    <x v="0"/>
    <x v="1"/>
    <x v="1"/>
    <x v="3"/>
    <n v="1343411.65"/>
  </r>
  <r>
    <x v="13"/>
    <x v="13"/>
    <x v="0"/>
    <x v="1"/>
    <x v="1"/>
    <x v="3"/>
    <n v="38008392.57"/>
  </r>
  <r>
    <x v="14"/>
    <x v="14"/>
    <x v="0"/>
    <x v="1"/>
    <x v="1"/>
    <x v="3"/>
    <n v="85016398.500000015"/>
  </r>
  <r>
    <x v="15"/>
    <x v="15"/>
    <x v="0"/>
    <x v="1"/>
    <x v="1"/>
    <x v="3"/>
    <n v="13432.249999999998"/>
  </r>
  <r>
    <x v="0"/>
    <x v="0"/>
    <x v="0"/>
    <x v="2"/>
    <x v="2"/>
    <x v="3"/>
    <n v="299253.57999999996"/>
  </r>
  <r>
    <x v="1"/>
    <x v="1"/>
    <x v="0"/>
    <x v="2"/>
    <x v="2"/>
    <x v="3"/>
    <n v="31603617.239999998"/>
  </r>
  <r>
    <x v="2"/>
    <x v="2"/>
    <x v="0"/>
    <x v="2"/>
    <x v="2"/>
    <x v="3"/>
    <n v="0"/>
  </r>
  <r>
    <x v="3"/>
    <x v="3"/>
    <x v="0"/>
    <x v="2"/>
    <x v="2"/>
    <x v="3"/>
    <n v="79757544.539999992"/>
  </r>
  <r>
    <x v="4"/>
    <x v="4"/>
    <x v="0"/>
    <x v="2"/>
    <x v="2"/>
    <x v="3"/>
    <m/>
  </r>
  <r>
    <x v="5"/>
    <x v="5"/>
    <x v="0"/>
    <x v="2"/>
    <x v="2"/>
    <x v="3"/>
    <m/>
  </r>
  <r>
    <x v="6"/>
    <x v="6"/>
    <x v="0"/>
    <x v="2"/>
    <x v="2"/>
    <x v="3"/>
    <n v="0"/>
  </r>
  <r>
    <x v="7"/>
    <x v="7"/>
    <x v="0"/>
    <x v="2"/>
    <x v="2"/>
    <x v="3"/>
    <n v="453663.82"/>
  </r>
  <r>
    <x v="8"/>
    <x v="8"/>
    <x v="0"/>
    <x v="2"/>
    <x v="2"/>
    <x v="3"/>
    <n v="163572786.60999998"/>
  </r>
  <r>
    <x v="9"/>
    <x v="9"/>
    <x v="0"/>
    <x v="2"/>
    <x v="2"/>
    <x v="3"/>
    <m/>
  </r>
  <r>
    <x v="10"/>
    <x v="10"/>
    <x v="0"/>
    <x v="2"/>
    <x v="2"/>
    <x v="3"/>
    <m/>
  </r>
  <r>
    <x v="11"/>
    <x v="11"/>
    <x v="0"/>
    <x v="2"/>
    <x v="2"/>
    <x v="3"/>
    <n v="11450545.440000001"/>
  </r>
  <r>
    <x v="12"/>
    <x v="12"/>
    <x v="0"/>
    <x v="2"/>
    <x v="2"/>
    <x v="3"/>
    <n v="1327840.08"/>
  </r>
  <r>
    <x v="13"/>
    <x v="13"/>
    <x v="0"/>
    <x v="2"/>
    <x v="2"/>
    <x v="3"/>
    <n v="37400800.950000003"/>
  </r>
  <r>
    <x v="14"/>
    <x v="14"/>
    <x v="0"/>
    <x v="2"/>
    <x v="2"/>
    <x v="3"/>
    <n v="49977365.780000001"/>
  </r>
  <r>
    <x v="15"/>
    <x v="15"/>
    <x v="0"/>
    <x v="2"/>
    <x v="2"/>
    <x v="3"/>
    <n v="76010.939999999988"/>
  </r>
  <r>
    <x v="0"/>
    <x v="0"/>
    <x v="0"/>
    <x v="3"/>
    <x v="3"/>
    <x v="3"/>
    <n v="306184.16000000003"/>
  </r>
  <r>
    <x v="1"/>
    <x v="1"/>
    <x v="0"/>
    <x v="3"/>
    <x v="3"/>
    <x v="3"/>
    <n v="31380656.5"/>
  </r>
  <r>
    <x v="2"/>
    <x v="2"/>
    <x v="0"/>
    <x v="3"/>
    <x v="3"/>
    <x v="3"/>
    <m/>
  </r>
  <r>
    <x v="3"/>
    <x v="3"/>
    <x v="0"/>
    <x v="3"/>
    <x v="3"/>
    <x v="3"/>
    <n v="76431743.120000005"/>
  </r>
  <r>
    <x v="4"/>
    <x v="4"/>
    <x v="0"/>
    <x v="3"/>
    <x v="3"/>
    <x v="3"/>
    <m/>
  </r>
  <r>
    <x v="5"/>
    <x v="5"/>
    <x v="0"/>
    <x v="3"/>
    <x v="3"/>
    <x v="3"/>
    <m/>
  </r>
  <r>
    <x v="6"/>
    <x v="6"/>
    <x v="0"/>
    <x v="3"/>
    <x v="3"/>
    <x v="3"/>
    <n v="0"/>
  </r>
  <r>
    <x v="7"/>
    <x v="7"/>
    <x v="0"/>
    <x v="3"/>
    <x v="3"/>
    <x v="3"/>
    <n v="454697.94"/>
  </r>
  <r>
    <x v="8"/>
    <x v="8"/>
    <x v="0"/>
    <x v="3"/>
    <x v="3"/>
    <x v="3"/>
    <n v="155145887.09"/>
  </r>
  <r>
    <x v="9"/>
    <x v="9"/>
    <x v="0"/>
    <x v="3"/>
    <x v="3"/>
    <x v="3"/>
    <m/>
  </r>
  <r>
    <x v="10"/>
    <x v="10"/>
    <x v="0"/>
    <x v="3"/>
    <x v="3"/>
    <x v="3"/>
    <m/>
  </r>
  <r>
    <x v="11"/>
    <x v="11"/>
    <x v="0"/>
    <x v="3"/>
    <x v="3"/>
    <x v="3"/>
    <n v="8082041.9799999995"/>
  </r>
  <r>
    <x v="12"/>
    <x v="12"/>
    <x v="0"/>
    <x v="3"/>
    <x v="3"/>
    <x v="3"/>
    <n v="1311651.73"/>
  </r>
  <r>
    <x v="13"/>
    <x v="13"/>
    <x v="0"/>
    <x v="3"/>
    <x v="3"/>
    <x v="3"/>
    <n v="42753692.640000001"/>
  </r>
  <r>
    <x v="14"/>
    <x v="14"/>
    <x v="0"/>
    <x v="3"/>
    <x v="3"/>
    <x v="3"/>
    <n v="54936140.649999999"/>
  </r>
  <r>
    <x v="15"/>
    <x v="15"/>
    <x v="0"/>
    <x v="3"/>
    <x v="3"/>
    <x v="3"/>
    <n v="58631.55"/>
  </r>
  <r>
    <x v="0"/>
    <x v="0"/>
    <x v="0"/>
    <x v="4"/>
    <x v="4"/>
    <x v="3"/>
    <n v="414622.75"/>
  </r>
  <r>
    <x v="1"/>
    <x v="1"/>
    <x v="0"/>
    <x v="4"/>
    <x v="4"/>
    <x v="3"/>
    <n v="31521955.410000004"/>
  </r>
  <r>
    <x v="2"/>
    <x v="2"/>
    <x v="0"/>
    <x v="4"/>
    <x v="4"/>
    <x v="3"/>
    <m/>
  </r>
  <r>
    <x v="3"/>
    <x v="3"/>
    <x v="0"/>
    <x v="4"/>
    <x v="4"/>
    <x v="3"/>
    <n v="74005906.680000007"/>
  </r>
  <r>
    <x v="4"/>
    <x v="4"/>
    <x v="0"/>
    <x v="4"/>
    <x v="4"/>
    <x v="3"/>
    <m/>
  </r>
  <r>
    <x v="5"/>
    <x v="5"/>
    <x v="0"/>
    <x v="4"/>
    <x v="4"/>
    <x v="3"/>
    <m/>
  </r>
  <r>
    <x v="6"/>
    <x v="6"/>
    <x v="0"/>
    <x v="4"/>
    <x v="4"/>
    <x v="3"/>
    <n v="0"/>
  </r>
  <r>
    <x v="7"/>
    <x v="7"/>
    <x v="0"/>
    <x v="4"/>
    <x v="4"/>
    <x v="3"/>
    <n v="470096.87"/>
  </r>
  <r>
    <x v="8"/>
    <x v="8"/>
    <x v="0"/>
    <x v="4"/>
    <x v="4"/>
    <x v="3"/>
    <n v="146441622.41"/>
  </r>
  <r>
    <x v="9"/>
    <x v="9"/>
    <x v="0"/>
    <x v="4"/>
    <x v="4"/>
    <x v="3"/>
    <m/>
  </r>
  <r>
    <x v="10"/>
    <x v="10"/>
    <x v="0"/>
    <x v="4"/>
    <x v="4"/>
    <x v="3"/>
    <m/>
  </r>
  <r>
    <x v="11"/>
    <x v="11"/>
    <x v="0"/>
    <x v="4"/>
    <x v="4"/>
    <x v="3"/>
    <n v="8085463.7599999998"/>
  </r>
  <r>
    <x v="12"/>
    <x v="12"/>
    <x v="0"/>
    <x v="4"/>
    <x v="4"/>
    <x v="3"/>
    <n v="1295790.98"/>
  </r>
  <r>
    <x v="13"/>
    <x v="13"/>
    <x v="0"/>
    <x v="4"/>
    <x v="4"/>
    <x v="3"/>
    <n v="44692086.210000001"/>
  </r>
  <r>
    <x v="14"/>
    <x v="14"/>
    <x v="0"/>
    <x v="4"/>
    <x v="4"/>
    <x v="3"/>
    <n v="71518383.379999995"/>
  </r>
  <r>
    <x v="15"/>
    <x v="15"/>
    <x v="0"/>
    <x v="4"/>
    <x v="4"/>
    <x v="3"/>
    <n v="-10219.660000000002"/>
  </r>
  <r>
    <x v="0"/>
    <x v="0"/>
    <x v="0"/>
    <x v="5"/>
    <x v="5"/>
    <x v="3"/>
    <n v="427421.64"/>
  </r>
  <r>
    <x v="1"/>
    <x v="1"/>
    <x v="0"/>
    <x v="5"/>
    <x v="5"/>
    <x v="3"/>
    <n v="38989184.589999996"/>
  </r>
  <r>
    <x v="2"/>
    <x v="2"/>
    <x v="0"/>
    <x v="5"/>
    <x v="5"/>
    <x v="3"/>
    <m/>
  </r>
  <r>
    <x v="3"/>
    <x v="3"/>
    <x v="0"/>
    <x v="5"/>
    <x v="5"/>
    <x v="3"/>
    <n v="76815538.419999987"/>
  </r>
  <r>
    <x v="4"/>
    <x v="4"/>
    <x v="0"/>
    <x v="5"/>
    <x v="5"/>
    <x v="3"/>
    <m/>
  </r>
  <r>
    <x v="5"/>
    <x v="5"/>
    <x v="0"/>
    <x v="5"/>
    <x v="5"/>
    <x v="3"/>
    <m/>
  </r>
  <r>
    <x v="6"/>
    <x v="6"/>
    <x v="0"/>
    <x v="5"/>
    <x v="5"/>
    <x v="3"/>
    <n v="0"/>
  </r>
  <r>
    <x v="7"/>
    <x v="7"/>
    <x v="0"/>
    <x v="5"/>
    <x v="5"/>
    <x v="3"/>
    <n v="471115.06000000006"/>
  </r>
  <r>
    <x v="8"/>
    <x v="8"/>
    <x v="0"/>
    <x v="5"/>
    <x v="5"/>
    <x v="3"/>
    <n v="148521948.04999998"/>
  </r>
  <r>
    <x v="9"/>
    <x v="9"/>
    <x v="0"/>
    <x v="5"/>
    <x v="5"/>
    <x v="3"/>
    <m/>
  </r>
  <r>
    <x v="10"/>
    <x v="10"/>
    <x v="0"/>
    <x v="5"/>
    <x v="5"/>
    <x v="3"/>
    <m/>
  </r>
  <r>
    <x v="11"/>
    <x v="11"/>
    <x v="0"/>
    <x v="5"/>
    <x v="5"/>
    <x v="3"/>
    <n v="7940013.7800000003"/>
  </r>
  <r>
    <x v="12"/>
    <x v="12"/>
    <x v="0"/>
    <x v="5"/>
    <x v="5"/>
    <x v="3"/>
    <n v="1259989.6200000001"/>
  </r>
  <r>
    <x v="13"/>
    <x v="13"/>
    <x v="0"/>
    <x v="5"/>
    <x v="5"/>
    <x v="3"/>
    <n v="46117452.859999999"/>
  </r>
  <r>
    <x v="14"/>
    <x v="14"/>
    <x v="0"/>
    <x v="5"/>
    <x v="5"/>
    <x v="3"/>
    <n v="59609705.039999999"/>
  </r>
  <r>
    <x v="15"/>
    <x v="15"/>
    <x v="0"/>
    <x v="5"/>
    <x v="5"/>
    <x v="3"/>
    <n v="16486.09"/>
  </r>
  <r>
    <x v="0"/>
    <x v="0"/>
    <x v="0"/>
    <x v="6"/>
    <x v="6"/>
    <x v="3"/>
    <n v="340445.45999999996"/>
  </r>
  <r>
    <x v="1"/>
    <x v="1"/>
    <x v="0"/>
    <x v="6"/>
    <x v="6"/>
    <x v="3"/>
    <n v="39577135.609999999"/>
  </r>
  <r>
    <x v="2"/>
    <x v="2"/>
    <x v="0"/>
    <x v="6"/>
    <x v="6"/>
    <x v="3"/>
    <m/>
  </r>
  <r>
    <x v="3"/>
    <x v="3"/>
    <x v="0"/>
    <x v="6"/>
    <x v="6"/>
    <x v="3"/>
    <n v="77942714.560000002"/>
  </r>
  <r>
    <x v="4"/>
    <x v="4"/>
    <x v="0"/>
    <x v="6"/>
    <x v="6"/>
    <x v="3"/>
    <m/>
  </r>
  <r>
    <x v="5"/>
    <x v="5"/>
    <x v="0"/>
    <x v="6"/>
    <x v="6"/>
    <x v="3"/>
    <m/>
  </r>
  <r>
    <x v="6"/>
    <x v="6"/>
    <x v="0"/>
    <x v="6"/>
    <x v="6"/>
    <x v="3"/>
    <n v="0"/>
  </r>
  <r>
    <x v="7"/>
    <x v="7"/>
    <x v="0"/>
    <x v="6"/>
    <x v="6"/>
    <x v="3"/>
    <n v="339157.65"/>
  </r>
  <r>
    <x v="8"/>
    <x v="8"/>
    <x v="0"/>
    <x v="6"/>
    <x v="6"/>
    <x v="3"/>
    <n v="144668315.71999997"/>
  </r>
  <r>
    <x v="9"/>
    <x v="9"/>
    <x v="0"/>
    <x v="6"/>
    <x v="6"/>
    <x v="3"/>
    <m/>
  </r>
  <r>
    <x v="10"/>
    <x v="10"/>
    <x v="0"/>
    <x v="6"/>
    <x v="6"/>
    <x v="3"/>
    <n v="0"/>
  </r>
  <r>
    <x v="11"/>
    <x v="11"/>
    <x v="0"/>
    <x v="6"/>
    <x v="6"/>
    <x v="3"/>
    <n v="10520073.280000001"/>
  </r>
  <r>
    <x v="12"/>
    <x v="12"/>
    <x v="0"/>
    <x v="6"/>
    <x v="6"/>
    <x v="3"/>
    <n v="1426799.77"/>
  </r>
  <r>
    <x v="13"/>
    <x v="13"/>
    <x v="0"/>
    <x v="6"/>
    <x v="6"/>
    <x v="3"/>
    <n v="47054953.469999999"/>
  </r>
  <r>
    <x v="14"/>
    <x v="14"/>
    <x v="0"/>
    <x v="6"/>
    <x v="6"/>
    <x v="3"/>
    <n v="69096995.959999993"/>
  </r>
  <r>
    <x v="15"/>
    <x v="15"/>
    <x v="0"/>
    <x v="6"/>
    <x v="6"/>
    <x v="3"/>
    <n v="326594.32999999996"/>
  </r>
  <r>
    <x v="0"/>
    <x v="0"/>
    <x v="0"/>
    <x v="7"/>
    <x v="7"/>
    <x v="3"/>
    <n v="358214.55"/>
  </r>
  <r>
    <x v="1"/>
    <x v="1"/>
    <x v="0"/>
    <x v="7"/>
    <x v="7"/>
    <x v="3"/>
    <n v="40457736.790000007"/>
  </r>
  <r>
    <x v="2"/>
    <x v="2"/>
    <x v="0"/>
    <x v="7"/>
    <x v="7"/>
    <x v="3"/>
    <m/>
  </r>
  <r>
    <x v="3"/>
    <x v="3"/>
    <x v="0"/>
    <x v="7"/>
    <x v="7"/>
    <x v="3"/>
    <n v="75450279.129999995"/>
  </r>
  <r>
    <x v="4"/>
    <x v="4"/>
    <x v="0"/>
    <x v="7"/>
    <x v="7"/>
    <x v="3"/>
    <m/>
  </r>
  <r>
    <x v="5"/>
    <x v="5"/>
    <x v="0"/>
    <x v="7"/>
    <x v="7"/>
    <x v="3"/>
    <m/>
  </r>
  <r>
    <x v="6"/>
    <x v="6"/>
    <x v="0"/>
    <x v="7"/>
    <x v="7"/>
    <x v="3"/>
    <n v="0"/>
  </r>
  <r>
    <x v="7"/>
    <x v="7"/>
    <x v="0"/>
    <x v="7"/>
    <x v="7"/>
    <x v="3"/>
    <n v="339258.62"/>
  </r>
  <r>
    <x v="8"/>
    <x v="8"/>
    <x v="0"/>
    <x v="7"/>
    <x v="7"/>
    <x v="3"/>
    <n v="146303223.39999998"/>
  </r>
  <r>
    <x v="9"/>
    <x v="9"/>
    <x v="0"/>
    <x v="7"/>
    <x v="7"/>
    <x v="3"/>
    <m/>
  </r>
  <r>
    <x v="10"/>
    <x v="10"/>
    <x v="0"/>
    <x v="7"/>
    <x v="7"/>
    <x v="3"/>
    <n v="0"/>
  </r>
  <r>
    <x v="11"/>
    <x v="11"/>
    <x v="0"/>
    <x v="7"/>
    <x v="7"/>
    <x v="3"/>
    <n v="7752038.8300000001"/>
  </r>
  <r>
    <x v="12"/>
    <x v="12"/>
    <x v="0"/>
    <x v="7"/>
    <x v="7"/>
    <x v="3"/>
    <n v="1411919.99"/>
  </r>
  <r>
    <x v="13"/>
    <x v="13"/>
    <x v="0"/>
    <x v="7"/>
    <x v="7"/>
    <x v="3"/>
    <n v="46600060.619999997"/>
  </r>
  <r>
    <x v="14"/>
    <x v="14"/>
    <x v="0"/>
    <x v="7"/>
    <x v="7"/>
    <x v="3"/>
    <n v="74546163.700000018"/>
  </r>
  <r>
    <x v="15"/>
    <x v="15"/>
    <x v="0"/>
    <x v="7"/>
    <x v="7"/>
    <x v="3"/>
    <n v="3395.9299999999976"/>
  </r>
  <r>
    <x v="0"/>
    <x v="0"/>
    <x v="0"/>
    <x v="8"/>
    <x v="8"/>
    <x v="3"/>
    <n v="358214.55"/>
  </r>
  <r>
    <x v="1"/>
    <x v="1"/>
    <x v="0"/>
    <x v="8"/>
    <x v="8"/>
    <x v="3"/>
    <n v="37029480.590000004"/>
  </r>
  <r>
    <x v="2"/>
    <x v="2"/>
    <x v="0"/>
    <x v="8"/>
    <x v="8"/>
    <x v="3"/>
    <m/>
  </r>
  <r>
    <x v="3"/>
    <x v="3"/>
    <x v="0"/>
    <x v="8"/>
    <x v="8"/>
    <x v="3"/>
    <n v="75201766.829999998"/>
  </r>
  <r>
    <x v="4"/>
    <x v="4"/>
    <x v="0"/>
    <x v="8"/>
    <x v="8"/>
    <x v="3"/>
    <m/>
  </r>
  <r>
    <x v="5"/>
    <x v="5"/>
    <x v="0"/>
    <x v="8"/>
    <x v="8"/>
    <x v="3"/>
    <m/>
  </r>
  <r>
    <x v="6"/>
    <x v="6"/>
    <x v="0"/>
    <x v="8"/>
    <x v="8"/>
    <x v="3"/>
    <n v="0"/>
  </r>
  <r>
    <x v="7"/>
    <x v="7"/>
    <x v="0"/>
    <x v="8"/>
    <x v="8"/>
    <x v="3"/>
    <n v="339366.18"/>
  </r>
  <r>
    <x v="8"/>
    <x v="8"/>
    <x v="0"/>
    <x v="8"/>
    <x v="8"/>
    <x v="3"/>
    <n v="153973549.78999999"/>
  </r>
  <r>
    <x v="9"/>
    <x v="9"/>
    <x v="0"/>
    <x v="8"/>
    <x v="8"/>
    <x v="3"/>
    <m/>
  </r>
  <r>
    <x v="10"/>
    <x v="10"/>
    <x v="0"/>
    <x v="8"/>
    <x v="8"/>
    <x v="3"/>
    <n v="0"/>
  </r>
  <r>
    <x v="11"/>
    <x v="11"/>
    <x v="0"/>
    <x v="8"/>
    <x v="8"/>
    <x v="3"/>
    <n v="3332815.63"/>
  </r>
  <r>
    <x v="12"/>
    <x v="12"/>
    <x v="0"/>
    <x v="8"/>
    <x v="8"/>
    <x v="3"/>
    <n v="1397020.05"/>
  </r>
  <r>
    <x v="13"/>
    <x v="13"/>
    <x v="0"/>
    <x v="8"/>
    <x v="8"/>
    <x v="3"/>
    <n v="46372449.719999999"/>
  </r>
  <r>
    <x v="14"/>
    <x v="14"/>
    <x v="0"/>
    <x v="8"/>
    <x v="8"/>
    <x v="3"/>
    <n v="75611109.189999998"/>
  </r>
  <r>
    <x v="15"/>
    <x v="15"/>
    <x v="0"/>
    <x v="8"/>
    <x v="8"/>
    <x v="3"/>
    <n v="22369.530000000002"/>
  </r>
  <r>
    <x v="0"/>
    <x v="0"/>
    <x v="0"/>
    <x v="9"/>
    <x v="9"/>
    <x v="3"/>
    <n v="344239.13"/>
  </r>
  <r>
    <x v="1"/>
    <x v="1"/>
    <x v="0"/>
    <x v="9"/>
    <x v="9"/>
    <x v="3"/>
    <n v="36366825.559999995"/>
  </r>
  <r>
    <x v="2"/>
    <x v="2"/>
    <x v="0"/>
    <x v="9"/>
    <x v="9"/>
    <x v="3"/>
    <m/>
  </r>
  <r>
    <x v="3"/>
    <x v="3"/>
    <x v="0"/>
    <x v="9"/>
    <x v="9"/>
    <x v="3"/>
    <n v="68123711.709999993"/>
  </r>
  <r>
    <x v="4"/>
    <x v="4"/>
    <x v="0"/>
    <x v="9"/>
    <x v="9"/>
    <x v="3"/>
    <m/>
  </r>
  <r>
    <x v="5"/>
    <x v="5"/>
    <x v="0"/>
    <x v="9"/>
    <x v="9"/>
    <x v="3"/>
    <m/>
  </r>
  <r>
    <x v="6"/>
    <x v="6"/>
    <x v="0"/>
    <x v="9"/>
    <x v="9"/>
    <x v="3"/>
    <n v="1478318.28"/>
  </r>
  <r>
    <x v="7"/>
    <x v="7"/>
    <x v="0"/>
    <x v="9"/>
    <x v="9"/>
    <x v="3"/>
    <n v="339589.87"/>
  </r>
  <r>
    <x v="8"/>
    <x v="8"/>
    <x v="0"/>
    <x v="9"/>
    <x v="9"/>
    <x v="3"/>
    <n v="156958357.59999999"/>
  </r>
  <r>
    <x v="9"/>
    <x v="9"/>
    <x v="0"/>
    <x v="9"/>
    <x v="9"/>
    <x v="3"/>
    <m/>
  </r>
  <r>
    <x v="10"/>
    <x v="10"/>
    <x v="0"/>
    <x v="9"/>
    <x v="9"/>
    <x v="3"/>
    <n v="0"/>
  </r>
  <r>
    <x v="11"/>
    <x v="11"/>
    <x v="0"/>
    <x v="9"/>
    <x v="9"/>
    <x v="3"/>
    <n v="3287418.87"/>
  </r>
  <r>
    <x v="12"/>
    <x v="12"/>
    <x v="0"/>
    <x v="9"/>
    <x v="9"/>
    <x v="3"/>
    <n v="1382275.79"/>
  </r>
  <r>
    <x v="13"/>
    <x v="13"/>
    <x v="0"/>
    <x v="9"/>
    <x v="9"/>
    <x v="3"/>
    <n v="47376477.290000007"/>
  </r>
  <r>
    <x v="14"/>
    <x v="14"/>
    <x v="0"/>
    <x v="9"/>
    <x v="9"/>
    <x v="3"/>
    <n v="79901574.689999998"/>
  </r>
  <r>
    <x v="15"/>
    <x v="15"/>
    <x v="0"/>
    <x v="9"/>
    <x v="9"/>
    <x v="3"/>
    <n v="77844.14"/>
  </r>
  <r>
    <x v="0"/>
    <x v="0"/>
    <x v="0"/>
    <x v="10"/>
    <x v="10"/>
    <x v="3"/>
    <n v="369247.64"/>
  </r>
  <r>
    <x v="1"/>
    <x v="1"/>
    <x v="0"/>
    <x v="10"/>
    <x v="10"/>
    <x v="3"/>
    <n v="45502204.460000001"/>
  </r>
  <r>
    <x v="2"/>
    <x v="2"/>
    <x v="0"/>
    <x v="10"/>
    <x v="10"/>
    <x v="3"/>
    <m/>
  </r>
  <r>
    <x v="3"/>
    <x v="3"/>
    <x v="0"/>
    <x v="10"/>
    <x v="10"/>
    <x v="3"/>
    <n v="65907616.390000001"/>
  </r>
  <r>
    <x v="4"/>
    <x v="4"/>
    <x v="0"/>
    <x v="10"/>
    <x v="10"/>
    <x v="3"/>
    <m/>
  </r>
  <r>
    <x v="5"/>
    <x v="5"/>
    <x v="0"/>
    <x v="10"/>
    <x v="10"/>
    <x v="3"/>
    <m/>
  </r>
  <r>
    <x v="6"/>
    <x v="6"/>
    <x v="0"/>
    <x v="10"/>
    <x v="10"/>
    <x v="3"/>
    <n v="0"/>
  </r>
  <r>
    <x v="7"/>
    <x v="7"/>
    <x v="0"/>
    <x v="10"/>
    <x v="10"/>
    <x v="3"/>
    <n v="339721.9"/>
  </r>
  <r>
    <x v="8"/>
    <x v="8"/>
    <x v="0"/>
    <x v="10"/>
    <x v="10"/>
    <x v="3"/>
    <n v="155992030.59000003"/>
  </r>
  <r>
    <x v="9"/>
    <x v="9"/>
    <x v="0"/>
    <x v="10"/>
    <x v="10"/>
    <x v="3"/>
    <m/>
  </r>
  <r>
    <x v="10"/>
    <x v="10"/>
    <x v="0"/>
    <x v="10"/>
    <x v="10"/>
    <x v="3"/>
    <n v="0"/>
  </r>
  <r>
    <x v="11"/>
    <x v="11"/>
    <x v="0"/>
    <x v="10"/>
    <x v="10"/>
    <x v="3"/>
    <n v="3288570.2199999997"/>
  </r>
  <r>
    <x v="12"/>
    <x v="12"/>
    <x v="0"/>
    <x v="10"/>
    <x v="10"/>
    <x v="3"/>
    <n v="1367852.28"/>
  </r>
  <r>
    <x v="13"/>
    <x v="13"/>
    <x v="0"/>
    <x v="10"/>
    <x v="10"/>
    <x v="3"/>
    <n v="54558363"/>
  </r>
  <r>
    <x v="14"/>
    <x v="14"/>
    <x v="0"/>
    <x v="10"/>
    <x v="10"/>
    <x v="3"/>
    <n v="75176378.200000003"/>
  </r>
  <r>
    <x v="15"/>
    <x v="15"/>
    <x v="0"/>
    <x v="10"/>
    <x v="10"/>
    <x v="3"/>
    <n v="11127.60999999999"/>
  </r>
  <r>
    <x v="0"/>
    <x v="0"/>
    <x v="0"/>
    <x v="11"/>
    <x v="11"/>
    <x v="3"/>
    <n v="369247.64"/>
  </r>
  <r>
    <x v="1"/>
    <x v="1"/>
    <x v="0"/>
    <x v="11"/>
    <x v="11"/>
    <x v="3"/>
    <n v="48061335.410000004"/>
  </r>
  <r>
    <x v="2"/>
    <x v="2"/>
    <x v="0"/>
    <x v="11"/>
    <x v="11"/>
    <x v="3"/>
    <m/>
  </r>
  <r>
    <x v="3"/>
    <x v="3"/>
    <x v="0"/>
    <x v="11"/>
    <x v="11"/>
    <x v="3"/>
    <n v="66534051.609999999"/>
  </r>
  <r>
    <x v="4"/>
    <x v="4"/>
    <x v="0"/>
    <x v="11"/>
    <x v="11"/>
    <x v="3"/>
    <m/>
  </r>
  <r>
    <x v="5"/>
    <x v="5"/>
    <x v="0"/>
    <x v="11"/>
    <x v="11"/>
    <x v="3"/>
    <m/>
  </r>
  <r>
    <x v="6"/>
    <x v="6"/>
    <x v="0"/>
    <x v="11"/>
    <x v="11"/>
    <x v="3"/>
    <n v="364778.14"/>
  </r>
  <r>
    <x v="7"/>
    <x v="7"/>
    <x v="0"/>
    <x v="11"/>
    <x v="11"/>
    <x v="3"/>
    <n v="339967.26999999996"/>
  </r>
  <r>
    <x v="8"/>
    <x v="8"/>
    <x v="0"/>
    <x v="11"/>
    <x v="11"/>
    <x v="3"/>
    <n v="163807673.99000004"/>
  </r>
  <r>
    <x v="9"/>
    <x v="9"/>
    <x v="0"/>
    <x v="11"/>
    <x v="11"/>
    <x v="3"/>
    <m/>
  </r>
  <r>
    <x v="10"/>
    <x v="10"/>
    <x v="0"/>
    <x v="11"/>
    <x v="11"/>
    <x v="3"/>
    <n v="0"/>
  </r>
  <r>
    <x v="11"/>
    <x v="11"/>
    <x v="0"/>
    <x v="11"/>
    <x v="11"/>
    <x v="3"/>
    <n v="3291502.5"/>
  </r>
  <r>
    <x v="12"/>
    <x v="12"/>
    <x v="0"/>
    <x v="11"/>
    <x v="11"/>
    <x v="3"/>
    <n v="1361360.58"/>
  </r>
  <r>
    <x v="13"/>
    <x v="13"/>
    <x v="0"/>
    <x v="11"/>
    <x v="11"/>
    <x v="3"/>
    <n v="54643188.819999993"/>
  </r>
  <r>
    <x v="14"/>
    <x v="14"/>
    <x v="0"/>
    <x v="11"/>
    <x v="11"/>
    <x v="3"/>
    <n v="65779389.860000007"/>
  </r>
  <r>
    <x v="15"/>
    <x v="15"/>
    <x v="0"/>
    <x v="11"/>
    <x v="11"/>
    <x v="3"/>
    <n v="-72721.169999999969"/>
  </r>
  <r>
    <x v="0"/>
    <x v="0"/>
    <x v="1"/>
    <x v="0"/>
    <x v="12"/>
    <x v="3"/>
    <n v="392519.8"/>
  </r>
  <r>
    <x v="1"/>
    <x v="1"/>
    <x v="1"/>
    <x v="0"/>
    <x v="12"/>
    <x v="3"/>
    <n v="50089471.369999997"/>
  </r>
  <r>
    <x v="2"/>
    <x v="2"/>
    <x v="1"/>
    <x v="0"/>
    <x v="12"/>
    <x v="3"/>
    <m/>
  </r>
  <r>
    <x v="3"/>
    <x v="3"/>
    <x v="1"/>
    <x v="0"/>
    <x v="12"/>
    <x v="3"/>
    <n v="66137792.079999998"/>
  </r>
  <r>
    <x v="4"/>
    <x v="4"/>
    <x v="1"/>
    <x v="0"/>
    <x v="12"/>
    <x v="3"/>
    <m/>
  </r>
  <r>
    <x v="5"/>
    <x v="5"/>
    <x v="1"/>
    <x v="0"/>
    <x v="12"/>
    <x v="3"/>
    <m/>
  </r>
  <r>
    <x v="6"/>
    <x v="6"/>
    <x v="1"/>
    <x v="0"/>
    <x v="12"/>
    <x v="3"/>
    <n v="0"/>
  </r>
  <r>
    <x v="7"/>
    <x v="7"/>
    <x v="1"/>
    <x v="0"/>
    <x v="12"/>
    <x v="3"/>
    <n v="340061.79"/>
  </r>
  <r>
    <x v="8"/>
    <x v="8"/>
    <x v="1"/>
    <x v="0"/>
    <x v="12"/>
    <x v="3"/>
    <n v="160793860.82999998"/>
  </r>
  <r>
    <x v="9"/>
    <x v="9"/>
    <x v="1"/>
    <x v="0"/>
    <x v="12"/>
    <x v="3"/>
    <m/>
  </r>
  <r>
    <x v="10"/>
    <x v="10"/>
    <x v="1"/>
    <x v="0"/>
    <x v="12"/>
    <x v="3"/>
    <n v="0"/>
  </r>
  <r>
    <x v="11"/>
    <x v="11"/>
    <x v="1"/>
    <x v="0"/>
    <x v="12"/>
    <x v="3"/>
    <n v="3292542.5"/>
  </r>
  <r>
    <x v="12"/>
    <x v="12"/>
    <x v="1"/>
    <x v="0"/>
    <x v="12"/>
    <x v="3"/>
    <n v="1351031.06"/>
  </r>
  <r>
    <x v="13"/>
    <x v="13"/>
    <x v="1"/>
    <x v="0"/>
    <x v="12"/>
    <x v="3"/>
    <n v="54834301.079999998"/>
  </r>
  <r>
    <x v="14"/>
    <x v="14"/>
    <x v="1"/>
    <x v="0"/>
    <x v="12"/>
    <x v="3"/>
    <n v="78320784.390000001"/>
  </r>
  <r>
    <x v="15"/>
    <x v="15"/>
    <x v="1"/>
    <x v="0"/>
    <x v="12"/>
    <x v="3"/>
    <n v="303305.46000000002"/>
  </r>
  <r>
    <x v="0"/>
    <x v="0"/>
    <x v="1"/>
    <x v="1"/>
    <x v="13"/>
    <x v="3"/>
    <n v="392519.8"/>
  </r>
  <r>
    <x v="1"/>
    <x v="1"/>
    <x v="1"/>
    <x v="1"/>
    <x v="13"/>
    <x v="3"/>
    <n v="52942194.769999996"/>
  </r>
  <r>
    <x v="2"/>
    <x v="2"/>
    <x v="1"/>
    <x v="1"/>
    <x v="13"/>
    <x v="3"/>
    <m/>
  </r>
  <r>
    <x v="3"/>
    <x v="3"/>
    <x v="1"/>
    <x v="1"/>
    <x v="13"/>
    <x v="3"/>
    <n v="64766745.789999999"/>
  </r>
  <r>
    <x v="4"/>
    <x v="4"/>
    <x v="1"/>
    <x v="1"/>
    <x v="13"/>
    <x v="3"/>
    <m/>
  </r>
  <r>
    <x v="5"/>
    <x v="5"/>
    <x v="1"/>
    <x v="1"/>
    <x v="13"/>
    <x v="3"/>
    <m/>
  </r>
  <r>
    <x v="6"/>
    <x v="6"/>
    <x v="1"/>
    <x v="1"/>
    <x v="13"/>
    <x v="3"/>
    <n v="0"/>
  </r>
  <r>
    <x v="7"/>
    <x v="7"/>
    <x v="1"/>
    <x v="1"/>
    <x v="13"/>
    <x v="3"/>
    <n v="340156.32"/>
  </r>
  <r>
    <x v="8"/>
    <x v="8"/>
    <x v="1"/>
    <x v="1"/>
    <x v="13"/>
    <x v="3"/>
    <n v="172002855.87"/>
  </r>
  <r>
    <x v="9"/>
    <x v="9"/>
    <x v="1"/>
    <x v="1"/>
    <x v="13"/>
    <x v="3"/>
    <m/>
  </r>
  <r>
    <x v="10"/>
    <x v="10"/>
    <x v="1"/>
    <x v="1"/>
    <x v="13"/>
    <x v="3"/>
    <n v="0"/>
  </r>
  <r>
    <x v="11"/>
    <x v="11"/>
    <x v="1"/>
    <x v="1"/>
    <x v="13"/>
    <x v="3"/>
    <n v="0"/>
  </r>
  <r>
    <x v="12"/>
    <x v="12"/>
    <x v="1"/>
    <x v="1"/>
    <x v="13"/>
    <x v="3"/>
    <n v="1328504.23"/>
  </r>
  <r>
    <x v="13"/>
    <x v="13"/>
    <x v="1"/>
    <x v="1"/>
    <x v="13"/>
    <x v="3"/>
    <n v="54226424.859999999"/>
  </r>
  <r>
    <x v="14"/>
    <x v="14"/>
    <x v="1"/>
    <x v="1"/>
    <x v="13"/>
    <x v="3"/>
    <n v="75504999.459999993"/>
  </r>
  <r>
    <x v="15"/>
    <x v="15"/>
    <x v="1"/>
    <x v="1"/>
    <x v="13"/>
    <x v="3"/>
    <n v="858113.37"/>
  </r>
  <r>
    <x v="0"/>
    <x v="0"/>
    <x v="1"/>
    <x v="2"/>
    <x v="14"/>
    <x v="3"/>
    <n v="392321.81999999995"/>
  </r>
  <r>
    <x v="1"/>
    <x v="1"/>
    <x v="1"/>
    <x v="2"/>
    <x v="14"/>
    <x v="3"/>
    <n v="66485962.910000011"/>
  </r>
  <r>
    <x v="2"/>
    <x v="2"/>
    <x v="1"/>
    <x v="2"/>
    <x v="14"/>
    <x v="3"/>
    <m/>
  </r>
  <r>
    <x v="3"/>
    <x v="3"/>
    <x v="1"/>
    <x v="2"/>
    <x v="14"/>
    <x v="3"/>
    <n v="62253392.339999996"/>
  </r>
  <r>
    <x v="4"/>
    <x v="4"/>
    <x v="1"/>
    <x v="2"/>
    <x v="14"/>
    <x v="3"/>
    <m/>
  </r>
  <r>
    <x v="5"/>
    <x v="5"/>
    <x v="1"/>
    <x v="2"/>
    <x v="14"/>
    <x v="3"/>
    <n v="0"/>
  </r>
  <r>
    <x v="6"/>
    <x v="6"/>
    <x v="1"/>
    <x v="2"/>
    <x v="14"/>
    <x v="3"/>
    <n v="0"/>
  </r>
  <r>
    <x v="7"/>
    <x v="7"/>
    <x v="1"/>
    <x v="2"/>
    <x v="14"/>
    <x v="3"/>
    <n v="339628.81000000006"/>
  </r>
  <r>
    <x v="8"/>
    <x v="8"/>
    <x v="1"/>
    <x v="2"/>
    <x v="14"/>
    <x v="3"/>
    <n v="175240925.72"/>
  </r>
  <r>
    <x v="9"/>
    <x v="9"/>
    <x v="1"/>
    <x v="2"/>
    <x v="14"/>
    <x v="3"/>
    <m/>
  </r>
  <r>
    <x v="10"/>
    <x v="10"/>
    <x v="1"/>
    <x v="2"/>
    <x v="14"/>
    <x v="3"/>
    <n v="0"/>
  </r>
  <r>
    <x v="11"/>
    <x v="11"/>
    <x v="1"/>
    <x v="2"/>
    <x v="14"/>
    <x v="3"/>
    <n v="0"/>
  </r>
  <r>
    <x v="12"/>
    <x v="12"/>
    <x v="1"/>
    <x v="2"/>
    <x v="14"/>
    <x v="3"/>
    <n v="1307018.6400000001"/>
  </r>
  <r>
    <x v="13"/>
    <x v="13"/>
    <x v="1"/>
    <x v="2"/>
    <x v="14"/>
    <x v="3"/>
    <n v="54979650.010000005"/>
  </r>
  <r>
    <x v="14"/>
    <x v="14"/>
    <x v="1"/>
    <x v="2"/>
    <x v="14"/>
    <x v="3"/>
    <n v="68036545.980000004"/>
  </r>
  <r>
    <x v="15"/>
    <x v="15"/>
    <x v="1"/>
    <x v="2"/>
    <x v="14"/>
    <x v="3"/>
    <n v="37263.5"/>
  </r>
  <r>
    <x v="0"/>
    <x v="0"/>
    <x v="1"/>
    <x v="3"/>
    <x v="15"/>
    <x v="3"/>
    <n v="393151.73"/>
  </r>
  <r>
    <x v="1"/>
    <x v="1"/>
    <x v="1"/>
    <x v="3"/>
    <x v="15"/>
    <x v="3"/>
    <n v="69586663.930000007"/>
  </r>
  <r>
    <x v="2"/>
    <x v="2"/>
    <x v="1"/>
    <x v="3"/>
    <x v="15"/>
    <x v="3"/>
    <m/>
  </r>
  <r>
    <x v="3"/>
    <x v="3"/>
    <x v="1"/>
    <x v="3"/>
    <x v="15"/>
    <x v="3"/>
    <n v="62063456.299999997"/>
  </r>
  <r>
    <x v="4"/>
    <x v="4"/>
    <x v="1"/>
    <x v="3"/>
    <x v="15"/>
    <x v="3"/>
    <m/>
  </r>
  <r>
    <x v="5"/>
    <x v="5"/>
    <x v="1"/>
    <x v="3"/>
    <x v="15"/>
    <x v="3"/>
    <n v="0"/>
  </r>
  <r>
    <x v="6"/>
    <x v="6"/>
    <x v="1"/>
    <x v="3"/>
    <x v="15"/>
    <x v="3"/>
    <n v="0"/>
  </r>
  <r>
    <x v="7"/>
    <x v="7"/>
    <x v="1"/>
    <x v="3"/>
    <x v="15"/>
    <x v="3"/>
    <n v="339073.14"/>
  </r>
  <r>
    <x v="8"/>
    <x v="8"/>
    <x v="1"/>
    <x v="3"/>
    <x v="15"/>
    <x v="3"/>
    <n v="171937430.01000002"/>
  </r>
  <r>
    <x v="9"/>
    <x v="9"/>
    <x v="1"/>
    <x v="3"/>
    <x v="15"/>
    <x v="3"/>
    <m/>
  </r>
  <r>
    <x v="10"/>
    <x v="10"/>
    <x v="1"/>
    <x v="3"/>
    <x v="15"/>
    <x v="3"/>
    <n v="0"/>
  </r>
  <r>
    <x v="11"/>
    <x v="11"/>
    <x v="1"/>
    <x v="3"/>
    <x v="15"/>
    <x v="3"/>
    <n v="6316143.8899999997"/>
  </r>
  <r>
    <x v="12"/>
    <x v="12"/>
    <x v="1"/>
    <x v="3"/>
    <x v="15"/>
    <x v="3"/>
    <n v="1357752.44"/>
  </r>
  <r>
    <x v="13"/>
    <x v="13"/>
    <x v="1"/>
    <x v="3"/>
    <x v="15"/>
    <x v="3"/>
    <n v="55107926.659999996"/>
  </r>
  <r>
    <x v="14"/>
    <x v="14"/>
    <x v="1"/>
    <x v="3"/>
    <x v="15"/>
    <x v="3"/>
    <n v="72677516.390000001"/>
  </r>
  <r>
    <x v="15"/>
    <x v="15"/>
    <x v="1"/>
    <x v="3"/>
    <x v="15"/>
    <x v="3"/>
    <n v="71576.600000000006"/>
  </r>
  <r>
    <x v="0"/>
    <x v="0"/>
    <x v="1"/>
    <x v="4"/>
    <x v="16"/>
    <x v="3"/>
    <n v="412192.70999999996"/>
  </r>
  <r>
    <x v="1"/>
    <x v="1"/>
    <x v="1"/>
    <x v="4"/>
    <x v="16"/>
    <x v="3"/>
    <n v="72727446.13000001"/>
  </r>
  <r>
    <x v="2"/>
    <x v="2"/>
    <x v="1"/>
    <x v="4"/>
    <x v="16"/>
    <x v="3"/>
    <m/>
  </r>
  <r>
    <x v="3"/>
    <x v="3"/>
    <x v="1"/>
    <x v="4"/>
    <x v="16"/>
    <x v="3"/>
    <n v="57439749.369999997"/>
  </r>
  <r>
    <x v="4"/>
    <x v="4"/>
    <x v="1"/>
    <x v="4"/>
    <x v="16"/>
    <x v="3"/>
    <m/>
  </r>
  <r>
    <x v="5"/>
    <x v="5"/>
    <x v="1"/>
    <x v="4"/>
    <x v="16"/>
    <x v="3"/>
    <n v="0"/>
  </r>
  <r>
    <x v="6"/>
    <x v="6"/>
    <x v="1"/>
    <x v="4"/>
    <x v="16"/>
    <x v="3"/>
    <n v="0"/>
  </r>
  <r>
    <x v="7"/>
    <x v="7"/>
    <x v="1"/>
    <x v="4"/>
    <x v="16"/>
    <x v="3"/>
    <n v="339234.79"/>
  </r>
  <r>
    <x v="8"/>
    <x v="8"/>
    <x v="1"/>
    <x v="4"/>
    <x v="16"/>
    <x v="3"/>
    <n v="184520840.76000002"/>
  </r>
  <r>
    <x v="9"/>
    <x v="9"/>
    <x v="1"/>
    <x v="4"/>
    <x v="16"/>
    <x v="3"/>
    <m/>
  </r>
  <r>
    <x v="10"/>
    <x v="10"/>
    <x v="1"/>
    <x v="4"/>
    <x v="16"/>
    <x v="3"/>
    <n v="0"/>
  </r>
  <r>
    <x v="11"/>
    <x v="11"/>
    <x v="1"/>
    <x v="4"/>
    <x v="16"/>
    <x v="3"/>
    <n v="10159930.91"/>
  </r>
  <r>
    <x v="12"/>
    <x v="12"/>
    <x v="1"/>
    <x v="4"/>
    <x v="16"/>
    <x v="3"/>
    <n v="1335842.72"/>
  </r>
  <r>
    <x v="13"/>
    <x v="13"/>
    <x v="1"/>
    <x v="4"/>
    <x v="16"/>
    <x v="3"/>
    <n v="54023841.840000004"/>
  </r>
  <r>
    <x v="14"/>
    <x v="14"/>
    <x v="1"/>
    <x v="4"/>
    <x v="16"/>
    <x v="3"/>
    <n v="65392482.799999997"/>
  </r>
  <r>
    <x v="15"/>
    <x v="15"/>
    <x v="1"/>
    <x v="4"/>
    <x v="16"/>
    <x v="3"/>
    <n v="-24169.190000000002"/>
  </r>
  <r>
    <x v="0"/>
    <x v="0"/>
    <x v="1"/>
    <x v="5"/>
    <x v="17"/>
    <x v="3"/>
    <n v="414469.6"/>
  </r>
  <r>
    <x v="1"/>
    <x v="1"/>
    <x v="1"/>
    <x v="5"/>
    <x v="17"/>
    <x v="3"/>
    <n v="72692012.319999993"/>
  </r>
  <r>
    <x v="2"/>
    <x v="2"/>
    <x v="1"/>
    <x v="5"/>
    <x v="17"/>
    <x v="3"/>
    <m/>
  </r>
  <r>
    <x v="3"/>
    <x v="3"/>
    <x v="1"/>
    <x v="5"/>
    <x v="17"/>
    <x v="3"/>
    <n v="56789061.570000008"/>
  </r>
  <r>
    <x v="4"/>
    <x v="4"/>
    <x v="1"/>
    <x v="5"/>
    <x v="17"/>
    <x v="3"/>
    <m/>
  </r>
  <r>
    <x v="5"/>
    <x v="5"/>
    <x v="1"/>
    <x v="5"/>
    <x v="17"/>
    <x v="3"/>
    <n v="0"/>
  </r>
  <r>
    <x v="6"/>
    <x v="6"/>
    <x v="1"/>
    <x v="5"/>
    <x v="17"/>
    <x v="3"/>
    <n v="0"/>
  </r>
  <r>
    <x v="7"/>
    <x v="7"/>
    <x v="1"/>
    <x v="5"/>
    <x v="17"/>
    <x v="3"/>
    <n v="339600.66000000003"/>
  </r>
  <r>
    <x v="8"/>
    <x v="8"/>
    <x v="1"/>
    <x v="5"/>
    <x v="17"/>
    <x v="3"/>
    <n v="184504402.53"/>
  </r>
  <r>
    <x v="9"/>
    <x v="9"/>
    <x v="1"/>
    <x v="5"/>
    <x v="17"/>
    <x v="3"/>
    <m/>
  </r>
  <r>
    <x v="10"/>
    <x v="10"/>
    <x v="1"/>
    <x v="5"/>
    <x v="17"/>
    <x v="3"/>
    <m/>
  </r>
  <r>
    <x v="11"/>
    <x v="11"/>
    <x v="1"/>
    <x v="5"/>
    <x v="17"/>
    <x v="3"/>
    <n v="10677609.16"/>
  </r>
  <r>
    <x v="12"/>
    <x v="12"/>
    <x v="1"/>
    <x v="5"/>
    <x v="17"/>
    <x v="3"/>
    <n v="1460018.9300000002"/>
  </r>
  <r>
    <x v="13"/>
    <x v="13"/>
    <x v="1"/>
    <x v="5"/>
    <x v="17"/>
    <x v="3"/>
    <n v="57858903"/>
  </r>
  <r>
    <x v="14"/>
    <x v="14"/>
    <x v="1"/>
    <x v="5"/>
    <x v="17"/>
    <x v="3"/>
    <n v="59998985.770000003"/>
  </r>
  <r>
    <x v="15"/>
    <x v="15"/>
    <x v="1"/>
    <x v="5"/>
    <x v="17"/>
    <x v="3"/>
    <n v="61916.72"/>
  </r>
  <r>
    <x v="0"/>
    <x v="0"/>
    <x v="1"/>
    <x v="6"/>
    <x v="18"/>
    <x v="3"/>
    <n v="417173.44"/>
  </r>
  <r>
    <x v="1"/>
    <x v="1"/>
    <x v="1"/>
    <x v="6"/>
    <x v="18"/>
    <x v="3"/>
    <n v="72510994.039999992"/>
  </r>
  <r>
    <x v="2"/>
    <x v="2"/>
    <x v="1"/>
    <x v="6"/>
    <x v="18"/>
    <x v="3"/>
    <m/>
  </r>
  <r>
    <x v="3"/>
    <x v="3"/>
    <x v="1"/>
    <x v="6"/>
    <x v="18"/>
    <x v="3"/>
    <n v="57117899.939999998"/>
  </r>
  <r>
    <x v="4"/>
    <x v="4"/>
    <x v="1"/>
    <x v="6"/>
    <x v="18"/>
    <x v="3"/>
    <m/>
  </r>
  <r>
    <x v="5"/>
    <x v="5"/>
    <x v="1"/>
    <x v="6"/>
    <x v="18"/>
    <x v="3"/>
    <n v="0"/>
  </r>
  <r>
    <x v="6"/>
    <x v="6"/>
    <x v="1"/>
    <x v="6"/>
    <x v="18"/>
    <x v="3"/>
    <n v="0"/>
  </r>
  <r>
    <x v="7"/>
    <x v="7"/>
    <x v="1"/>
    <x v="6"/>
    <x v="18"/>
    <x v="3"/>
    <n v="190854.14"/>
  </r>
  <r>
    <x v="8"/>
    <x v="8"/>
    <x v="1"/>
    <x v="6"/>
    <x v="18"/>
    <x v="3"/>
    <n v="189948824.19999999"/>
  </r>
  <r>
    <x v="9"/>
    <x v="9"/>
    <x v="1"/>
    <x v="6"/>
    <x v="18"/>
    <x v="3"/>
    <m/>
  </r>
  <r>
    <x v="10"/>
    <x v="10"/>
    <x v="1"/>
    <x v="6"/>
    <x v="18"/>
    <x v="3"/>
    <m/>
  </r>
  <r>
    <x v="11"/>
    <x v="11"/>
    <x v="1"/>
    <x v="6"/>
    <x v="18"/>
    <x v="3"/>
    <n v="10692260.810000001"/>
  </r>
  <r>
    <x v="12"/>
    <x v="12"/>
    <x v="1"/>
    <x v="6"/>
    <x v="18"/>
    <x v="3"/>
    <n v="1437486.09"/>
  </r>
  <r>
    <x v="13"/>
    <x v="13"/>
    <x v="1"/>
    <x v="6"/>
    <x v="18"/>
    <x v="3"/>
    <n v="59443039.100000009"/>
  </r>
  <r>
    <x v="14"/>
    <x v="14"/>
    <x v="1"/>
    <x v="6"/>
    <x v="18"/>
    <x v="3"/>
    <n v="53419261.259999998"/>
  </r>
  <r>
    <x v="15"/>
    <x v="15"/>
    <x v="1"/>
    <x v="6"/>
    <x v="18"/>
    <x v="3"/>
    <n v="-18022.62"/>
  </r>
  <r>
    <x v="0"/>
    <x v="0"/>
    <x v="1"/>
    <x v="7"/>
    <x v="19"/>
    <x v="3"/>
    <n v="366983.93"/>
  </r>
  <r>
    <x v="1"/>
    <x v="1"/>
    <x v="1"/>
    <x v="7"/>
    <x v="19"/>
    <x v="3"/>
    <n v="71844326.359999999"/>
  </r>
  <r>
    <x v="2"/>
    <x v="2"/>
    <x v="1"/>
    <x v="7"/>
    <x v="19"/>
    <x v="3"/>
    <m/>
  </r>
  <r>
    <x v="3"/>
    <x v="3"/>
    <x v="1"/>
    <x v="7"/>
    <x v="19"/>
    <x v="3"/>
    <n v="55997148.149999999"/>
  </r>
  <r>
    <x v="4"/>
    <x v="4"/>
    <x v="1"/>
    <x v="7"/>
    <x v="19"/>
    <x v="3"/>
    <m/>
  </r>
  <r>
    <x v="5"/>
    <x v="5"/>
    <x v="1"/>
    <x v="7"/>
    <x v="19"/>
    <x v="3"/>
    <n v="0"/>
  </r>
  <r>
    <x v="6"/>
    <x v="6"/>
    <x v="1"/>
    <x v="7"/>
    <x v="19"/>
    <x v="3"/>
    <n v="0"/>
  </r>
  <r>
    <x v="7"/>
    <x v="7"/>
    <x v="1"/>
    <x v="7"/>
    <x v="19"/>
    <x v="3"/>
    <n v="214011.66"/>
  </r>
  <r>
    <x v="8"/>
    <x v="8"/>
    <x v="1"/>
    <x v="7"/>
    <x v="19"/>
    <x v="3"/>
    <n v="197326491.68000001"/>
  </r>
  <r>
    <x v="9"/>
    <x v="9"/>
    <x v="1"/>
    <x v="7"/>
    <x v="19"/>
    <x v="3"/>
    <m/>
  </r>
  <r>
    <x v="10"/>
    <x v="10"/>
    <x v="1"/>
    <x v="7"/>
    <x v="19"/>
    <x v="3"/>
    <m/>
  </r>
  <r>
    <x v="11"/>
    <x v="11"/>
    <x v="1"/>
    <x v="7"/>
    <x v="19"/>
    <x v="3"/>
    <n v="10707015.98"/>
  </r>
  <r>
    <x v="12"/>
    <x v="12"/>
    <x v="1"/>
    <x v="7"/>
    <x v="19"/>
    <x v="3"/>
    <n v="1269494.53"/>
  </r>
  <r>
    <x v="13"/>
    <x v="13"/>
    <x v="1"/>
    <x v="7"/>
    <x v="19"/>
    <x v="3"/>
    <n v="57573836.969999999"/>
  </r>
  <r>
    <x v="14"/>
    <x v="14"/>
    <x v="1"/>
    <x v="7"/>
    <x v="19"/>
    <x v="3"/>
    <n v="57152862.460000001"/>
  </r>
  <r>
    <x v="15"/>
    <x v="15"/>
    <x v="1"/>
    <x v="7"/>
    <x v="19"/>
    <x v="3"/>
    <n v="-48593.67"/>
  </r>
  <r>
    <x v="0"/>
    <x v="0"/>
    <x v="1"/>
    <x v="8"/>
    <x v="20"/>
    <x v="3"/>
    <n v="366983.93"/>
  </r>
  <r>
    <x v="1"/>
    <x v="1"/>
    <x v="1"/>
    <x v="8"/>
    <x v="20"/>
    <x v="3"/>
    <n v="66925520.549999997"/>
  </r>
  <r>
    <x v="2"/>
    <x v="2"/>
    <x v="1"/>
    <x v="8"/>
    <x v="20"/>
    <x v="3"/>
    <m/>
  </r>
  <r>
    <x v="3"/>
    <x v="3"/>
    <x v="1"/>
    <x v="8"/>
    <x v="20"/>
    <x v="3"/>
    <n v="55232342.840000004"/>
  </r>
  <r>
    <x v="4"/>
    <x v="4"/>
    <x v="1"/>
    <x v="8"/>
    <x v="20"/>
    <x v="3"/>
    <m/>
  </r>
  <r>
    <x v="5"/>
    <x v="5"/>
    <x v="1"/>
    <x v="8"/>
    <x v="20"/>
    <x v="3"/>
    <n v="0"/>
  </r>
  <r>
    <x v="6"/>
    <x v="6"/>
    <x v="1"/>
    <x v="8"/>
    <x v="20"/>
    <x v="3"/>
    <n v="0"/>
  </r>
  <r>
    <x v="7"/>
    <x v="7"/>
    <x v="1"/>
    <x v="8"/>
    <x v="20"/>
    <x v="3"/>
    <n v="214425.43"/>
  </r>
  <r>
    <x v="8"/>
    <x v="8"/>
    <x v="1"/>
    <x v="8"/>
    <x v="20"/>
    <x v="3"/>
    <n v="194619782.27000001"/>
  </r>
  <r>
    <x v="9"/>
    <x v="9"/>
    <x v="1"/>
    <x v="8"/>
    <x v="20"/>
    <x v="3"/>
    <m/>
  </r>
  <r>
    <x v="10"/>
    <x v="10"/>
    <x v="1"/>
    <x v="8"/>
    <x v="20"/>
    <x v="3"/>
    <n v="0"/>
  </r>
  <r>
    <x v="11"/>
    <x v="11"/>
    <x v="1"/>
    <x v="8"/>
    <x v="20"/>
    <x v="3"/>
    <n v="10721231.390000001"/>
  </r>
  <r>
    <x v="12"/>
    <x v="12"/>
    <x v="1"/>
    <x v="8"/>
    <x v="20"/>
    <x v="3"/>
    <n v="1247183.99"/>
  </r>
  <r>
    <x v="13"/>
    <x v="13"/>
    <x v="1"/>
    <x v="8"/>
    <x v="20"/>
    <x v="3"/>
    <n v="57659288.280000001"/>
  </r>
  <r>
    <x v="14"/>
    <x v="14"/>
    <x v="1"/>
    <x v="8"/>
    <x v="20"/>
    <x v="3"/>
    <n v="68661318.359999999"/>
  </r>
  <r>
    <x v="15"/>
    <x v="15"/>
    <x v="1"/>
    <x v="8"/>
    <x v="20"/>
    <x v="3"/>
    <n v="-53244.759999999995"/>
  </r>
  <r>
    <x v="0"/>
    <x v="0"/>
    <x v="1"/>
    <x v="9"/>
    <x v="21"/>
    <x v="3"/>
    <n v="296802.91000000003"/>
  </r>
  <r>
    <x v="1"/>
    <x v="1"/>
    <x v="1"/>
    <x v="9"/>
    <x v="21"/>
    <x v="3"/>
    <n v="65850227.289999999"/>
  </r>
  <r>
    <x v="2"/>
    <x v="2"/>
    <x v="1"/>
    <x v="9"/>
    <x v="21"/>
    <x v="3"/>
    <m/>
  </r>
  <r>
    <x v="3"/>
    <x v="3"/>
    <x v="1"/>
    <x v="9"/>
    <x v="21"/>
    <x v="3"/>
    <n v="57930370.019999996"/>
  </r>
  <r>
    <x v="4"/>
    <x v="4"/>
    <x v="1"/>
    <x v="9"/>
    <x v="21"/>
    <x v="3"/>
    <m/>
  </r>
  <r>
    <x v="5"/>
    <x v="5"/>
    <x v="1"/>
    <x v="9"/>
    <x v="21"/>
    <x v="3"/>
    <n v="0"/>
  </r>
  <r>
    <x v="6"/>
    <x v="6"/>
    <x v="1"/>
    <x v="9"/>
    <x v="21"/>
    <x v="3"/>
    <n v="0"/>
  </r>
  <r>
    <x v="7"/>
    <x v="7"/>
    <x v="1"/>
    <x v="9"/>
    <x v="21"/>
    <x v="3"/>
    <n v="206338.69"/>
  </r>
  <r>
    <x v="8"/>
    <x v="8"/>
    <x v="1"/>
    <x v="9"/>
    <x v="21"/>
    <x v="3"/>
    <n v="189704381.19999999"/>
  </r>
  <r>
    <x v="9"/>
    <x v="9"/>
    <x v="1"/>
    <x v="9"/>
    <x v="21"/>
    <x v="3"/>
    <m/>
  </r>
  <r>
    <x v="10"/>
    <x v="10"/>
    <x v="1"/>
    <x v="9"/>
    <x v="21"/>
    <x v="3"/>
    <n v="0"/>
  </r>
  <r>
    <x v="11"/>
    <x v="11"/>
    <x v="1"/>
    <x v="9"/>
    <x v="21"/>
    <x v="3"/>
    <n v="4584004.45"/>
  </r>
  <r>
    <x v="12"/>
    <x v="12"/>
    <x v="1"/>
    <x v="9"/>
    <x v="21"/>
    <x v="3"/>
    <n v="1226076.1000000001"/>
  </r>
  <r>
    <x v="13"/>
    <x v="13"/>
    <x v="1"/>
    <x v="9"/>
    <x v="21"/>
    <x v="3"/>
    <n v="56396995"/>
  </r>
  <r>
    <x v="14"/>
    <x v="14"/>
    <x v="1"/>
    <x v="9"/>
    <x v="21"/>
    <x v="3"/>
    <n v="83537950.930000007"/>
  </r>
  <r>
    <x v="15"/>
    <x v="15"/>
    <x v="1"/>
    <x v="9"/>
    <x v="21"/>
    <x v="3"/>
    <n v="-54313.290000000008"/>
  </r>
  <r>
    <x v="0"/>
    <x v="0"/>
    <x v="1"/>
    <x v="10"/>
    <x v="22"/>
    <x v="3"/>
    <n v="296802.91000000003"/>
  </r>
  <r>
    <x v="1"/>
    <x v="1"/>
    <x v="1"/>
    <x v="10"/>
    <x v="22"/>
    <x v="3"/>
    <n v="65072174.670000002"/>
  </r>
  <r>
    <x v="2"/>
    <x v="2"/>
    <x v="1"/>
    <x v="10"/>
    <x v="22"/>
    <x v="3"/>
    <m/>
  </r>
  <r>
    <x v="3"/>
    <x v="3"/>
    <x v="1"/>
    <x v="10"/>
    <x v="22"/>
    <x v="3"/>
    <n v="56459193.410000004"/>
  </r>
  <r>
    <x v="4"/>
    <x v="4"/>
    <x v="1"/>
    <x v="10"/>
    <x v="22"/>
    <x v="3"/>
    <m/>
  </r>
  <r>
    <x v="5"/>
    <x v="5"/>
    <x v="1"/>
    <x v="10"/>
    <x v="22"/>
    <x v="3"/>
    <n v="0"/>
  </r>
  <r>
    <x v="6"/>
    <x v="6"/>
    <x v="1"/>
    <x v="10"/>
    <x v="22"/>
    <x v="3"/>
    <n v="583494.03"/>
  </r>
  <r>
    <x v="7"/>
    <x v="7"/>
    <x v="1"/>
    <x v="10"/>
    <x v="22"/>
    <x v="3"/>
    <n v="206458.05000000002"/>
  </r>
  <r>
    <x v="8"/>
    <x v="8"/>
    <x v="1"/>
    <x v="10"/>
    <x v="22"/>
    <x v="3"/>
    <n v="183837127.63"/>
  </r>
  <r>
    <x v="9"/>
    <x v="9"/>
    <x v="1"/>
    <x v="10"/>
    <x v="22"/>
    <x v="3"/>
    <m/>
  </r>
  <r>
    <x v="10"/>
    <x v="10"/>
    <x v="1"/>
    <x v="10"/>
    <x v="22"/>
    <x v="3"/>
    <n v="0"/>
  </r>
  <r>
    <x v="11"/>
    <x v="11"/>
    <x v="1"/>
    <x v="10"/>
    <x v="22"/>
    <x v="3"/>
    <n v="789163.93"/>
  </r>
  <r>
    <x v="12"/>
    <x v="12"/>
    <x v="1"/>
    <x v="10"/>
    <x v="22"/>
    <x v="3"/>
    <n v="1430893.36"/>
  </r>
  <r>
    <x v="13"/>
    <x v="13"/>
    <x v="1"/>
    <x v="10"/>
    <x v="22"/>
    <x v="3"/>
    <n v="56906175.909999996"/>
  </r>
  <r>
    <x v="14"/>
    <x v="14"/>
    <x v="1"/>
    <x v="10"/>
    <x v="22"/>
    <x v="3"/>
    <n v="93775692.409999996"/>
  </r>
  <r>
    <x v="15"/>
    <x v="15"/>
    <x v="1"/>
    <x v="10"/>
    <x v="22"/>
    <x v="3"/>
    <n v="-105034.83"/>
  </r>
  <r>
    <x v="0"/>
    <x v="0"/>
    <x v="1"/>
    <x v="11"/>
    <x v="23"/>
    <x v="3"/>
    <n v="296802.91000000003"/>
  </r>
  <r>
    <x v="1"/>
    <x v="1"/>
    <x v="1"/>
    <x v="11"/>
    <x v="23"/>
    <x v="3"/>
    <n v="68993132.820000008"/>
  </r>
  <r>
    <x v="2"/>
    <x v="2"/>
    <x v="1"/>
    <x v="11"/>
    <x v="23"/>
    <x v="3"/>
    <m/>
  </r>
  <r>
    <x v="3"/>
    <x v="3"/>
    <x v="1"/>
    <x v="11"/>
    <x v="23"/>
    <x v="3"/>
    <n v="56198975.649999999"/>
  </r>
  <r>
    <x v="4"/>
    <x v="4"/>
    <x v="1"/>
    <x v="11"/>
    <x v="23"/>
    <x v="3"/>
    <m/>
  </r>
  <r>
    <x v="5"/>
    <x v="5"/>
    <x v="1"/>
    <x v="11"/>
    <x v="23"/>
    <x v="3"/>
    <n v="0"/>
  </r>
  <r>
    <x v="6"/>
    <x v="6"/>
    <x v="1"/>
    <x v="11"/>
    <x v="23"/>
    <x v="3"/>
    <n v="584749.17000000004"/>
  </r>
  <r>
    <x v="7"/>
    <x v="7"/>
    <x v="1"/>
    <x v="11"/>
    <x v="23"/>
    <x v="3"/>
    <n v="55647.35"/>
  </r>
  <r>
    <x v="8"/>
    <x v="8"/>
    <x v="1"/>
    <x v="11"/>
    <x v="23"/>
    <x v="3"/>
    <n v="177975574.18000001"/>
  </r>
  <r>
    <x v="9"/>
    <x v="9"/>
    <x v="1"/>
    <x v="11"/>
    <x v="23"/>
    <x v="3"/>
    <m/>
  </r>
  <r>
    <x v="10"/>
    <x v="10"/>
    <x v="1"/>
    <x v="11"/>
    <x v="23"/>
    <x v="3"/>
    <m/>
  </r>
  <r>
    <x v="11"/>
    <x v="11"/>
    <x v="1"/>
    <x v="11"/>
    <x v="23"/>
    <x v="3"/>
    <n v="790810.85"/>
  </r>
  <r>
    <x v="12"/>
    <x v="12"/>
    <x v="1"/>
    <x v="11"/>
    <x v="23"/>
    <x v="3"/>
    <n v="1330204.5999999999"/>
  </r>
  <r>
    <x v="13"/>
    <x v="13"/>
    <x v="1"/>
    <x v="11"/>
    <x v="23"/>
    <x v="3"/>
    <n v="59897785.75"/>
  </r>
  <r>
    <x v="14"/>
    <x v="14"/>
    <x v="1"/>
    <x v="11"/>
    <x v="23"/>
    <x v="3"/>
    <n v="83679511.340000004"/>
  </r>
  <r>
    <x v="15"/>
    <x v="15"/>
    <x v="1"/>
    <x v="11"/>
    <x v="23"/>
    <x v="3"/>
    <n v="-21756.020000000004"/>
  </r>
  <r>
    <x v="0"/>
    <x v="0"/>
    <x v="2"/>
    <x v="0"/>
    <x v="24"/>
    <x v="3"/>
    <n v="323389.17"/>
  </r>
  <r>
    <x v="1"/>
    <x v="1"/>
    <x v="2"/>
    <x v="0"/>
    <x v="24"/>
    <x v="3"/>
    <n v="67430094.379999995"/>
  </r>
  <r>
    <x v="2"/>
    <x v="2"/>
    <x v="2"/>
    <x v="0"/>
    <x v="24"/>
    <x v="3"/>
    <m/>
  </r>
  <r>
    <x v="3"/>
    <x v="3"/>
    <x v="2"/>
    <x v="0"/>
    <x v="24"/>
    <x v="3"/>
    <n v="53594224.43"/>
  </r>
  <r>
    <x v="4"/>
    <x v="4"/>
    <x v="2"/>
    <x v="0"/>
    <x v="24"/>
    <x v="3"/>
    <m/>
  </r>
  <r>
    <x v="5"/>
    <x v="5"/>
    <x v="2"/>
    <x v="0"/>
    <x v="24"/>
    <x v="3"/>
    <n v="0"/>
  </r>
  <r>
    <x v="6"/>
    <x v="6"/>
    <x v="2"/>
    <x v="0"/>
    <x v="24"/>
    <x v="3"/>
    <n v="586783.59"/>
  </r>
  <r>
    <x v="7"/>
    <x v="7"/>
    <x v="2"/>
    <x v="0"/>
    <x v="24"/>
    <x v="3"/>
    <n v="55747.21"/>
  </r>
  <r>
    <x v="8"/>
    <x v="8"/>
    <x v="2"/>
    <x v="0"/>
    <x v="24"/>
    <x v="3"/>
    <n v="179640503.72"/>
  </r>
  <r>
    <x v="9"/>
    <x v="9"/>
    <x v="2"/>
    <x v="0"/>
    <x v="24"/>
    <x v="3"/>
    <m/>
  </r>
  <r>
    <x v="10"/>
    <x v="10"/>
    <x v="2"/>
    <x v="0"/>
    <x v="24"/>
    <x v="3"/>
    <m/>
  </r>
  <r>
    <x v="11"/>
    <x v="11"/>
    <x v="2"/>
    <x v="0"/>
    <x v="24"/>
    <x v="3"/>
    <n v="792465.55"/>
  </r>
  <r>
    <x v="12"/>
    <x v="12"/>
    <x v="2"/>
    <x v="0"/>
    <x v="24"/>
    <x v="3"/>
    <n v="1211445.6099999999"/>
  </r>
  <r>
    <x v="13"/>
    <x v="13"/>
    <x v="2"/>
    <x v="0"/>
    <x v="24"/>
    <x v="3"/>
    <n v="59687004.319999993"/>
  </r>
  <r>
    <x v="14"/>
    <x v="14"/>
    <x v="2"/>
    <x v="0"/>
    <x v="24"/>
    <x v="3"/>
    <n v="84390556.540000007"/>
  </r>
  <r>
    <x v="15"/>
    <x v="15"/>
    <x v="2"/>
    <x v="0"/>
    <x v="24"/>
    <x v="3"/>
    <n v="-99480.51999999999"/>
  </r>
  <r>
    <x v="0"/>
    <x v="0"/>
    <x v="2"/>
    <x v="1"/>
    <x v="25"/>
    <x v="3"/>
    <n v="323198.45999999996"/>
  </r>
  <r>
    <x v="1"/>
    <x v="1"/>
    <x v="2"/>
    <x v="1"/>
    <x v="25"/>
    <x v="3"/>
    <n v="67207776.160000011"/>
  </r>
  <r>
    <x v="2"/>
    <x v="2"/>
    <x v="2"/>
    <x v="1"/>
    <x v="25"/>
    <x v="3"/>
    <m/>
  </r>
  <r>
    <x v="3"/>
    <x v="3"/>
    <x v="2"/>
    <x v="1"/>
    <x v="25"/>
    <x v="3"/>
    <n v="52932112.560000002"/>
  </r>
  <r>
    <x v="4"/>
    <x v="4"/>
    <x v="2"/>
    <x v="1"/>
    <x v="25"/>
    <x v="3"/>
    <m/>
  </r>
  <r>
    <x v="5"/>
    <x v="5"/>
    <x v="2"/>
    <x v="1"/>
    <x v="25"/>
    <x v="3"/>
    <n v="0"/>
  </r>
  <r>
    <x v="6"/>
    <x v="6"/>
    <x v="2"/>
    <x v="1"/>
    <x v="25"/>
    <x v="3"/>
    <n v="763202.75"/>
  </r>
  <r>
    <x v="7"/>
    <x v="7"/>
    <x v="2"/>
    <x v="1"/>
    <x v="25"/>
    <x v="3"/>
    <n v="55836.97"/>
  </r>
  <r>
    <x v="8"/>
    <x v="8"/>
    <x v="2"/>
    <x v="1"/>
    <x v="25"/>
    <x v="3"/>
    <n v="177183675.88000003"/>
  </r>
  <r>
    <x v="9"/>
    <x v="9"/>
    <x v="2"/>
    <x v="1"/>
    <x v="25"/>
    <x v="3"/>
    <m/>
  </r>
  <r>
    <x v="10"/>
    <x v="10"/>
    <x v="2"/>
    <x v="1"/>
    <x v="25"/>
    <x v="3"/>
    <m/>
  </r>
  <r>
    <x v="11"/>
    <x v="11"/>
    <x v="2"/>
    <x v="1"/>
    <x v="25"/>
    <x v="3"/>
    <n v="2376814"/>
  </r>
  <r>
    <x v="12"/>
    <x v="12"/>
    <x v="2"/>
    <x v="1"/>
    <x v="25"/>
    <x v="3"/>
    <n v="1205873.9100000001"/>
  </r>
  <r>
    <x v="13"/>
    <x v="13"/>
    <x v="2"/>
    <x v="1"/>
    <x v="25"/>
    <x v="3"/>
    <n v="65919538.45000001"/>
  </r>
  <r>
    <x v="14"/>
    <x v="14"/>
    <x v="2"/>
    <x v="1"/>
    <x v="25"/>
    <x v="3"/>
    <n v="80708010.530000016"/>
  </r>
  <r>
    <x v="15"/>
    <x v="15"/>
    <x v="2"/>
    <x v="1"/>
    <x v="25"/>
    <x v="3"/>
    <n v="32702.519999999986"/>
  </r>
  <r>
    <x v="0"/>
    <x v="0"/>
    <x v="2"/>
    <x v="2"/>
    <x v="26"/>
    <x v="3"/>
    <n v="323121.32"/>
  </r>
  <r>
    <x v="1"/>
    <x v="1"/>
    <x v="2"/>
    <x v="2"/>
    <x v="26"/>
    <x v="3"/>
    <n v="65990798.960000001"/>
  </r>
  <r>
    <x v="2"/>
    <x v="2"/>
    <x v="2"/>
    <x v="2"/>
    <x v="26"/>
    <x v="3"/>
    <m/>
  </r>
  <r>
    <x v="3"/>
    <x v="3"/>
    <x v="2"/>
    <x v="2"/>
    <x v="26"/>
    <x v="3"/>
    <n v="50690640.710000001"/>
  </r>
  <r>
    <x v="4"/>
    <x v="4"/>
    <x v="2"/>
    <x v="2"/>
    <x v="26"/>
    <x v="3"/>
    <m/>
  </r>
  <r>
    <x v="5"/>
    <x v="5"/>
    <x v="2"/>
    <x v="2"/>
    <x v="26"/>
    <x v="3"/>
    <n v="0"/>
  </r>
  <r>
    <x v="6"/>
    <x v="6"/>
    <x v="2"/>
    <x v="2"/>
    <x v="26"/>
    <x v="3"/>
    <n v="765177.14"/>
  </r>
  <r>
    <x v="7"/>
    <x v="7"/>
    <x v="2"/>
    <x v="2"/>
    <x v="26"/>
    <x v="3"/>
    <n v="56027.62"/>
  </r>
  <r>
    <x v="8"/>
    <x v="8"/>
    <x v="2"/>
    <x v="2"/>
    <x v="26"/>
    <x v="3"/>
    <n v="179437615.69000003"/>
  </r>
  <r>
    <x v="9"/>
    <x v="9"/>
    <x v="2"/>
    <x v="2"/>
    <x v="26"/>
    <x v="3"/>
    <m/>
  </r>
  <r>
    <x v="10"/>
    <x v="10"/>
    <x v="2"/>
    <x v="2"/>
    <x v="26"/>
    <x v="3"/>
    <m/>
  </r>
  <r>
    <x v="11"/>
    <x v="11"/>
    <x v="2"/>
    <x v="2"/>
    <x v="26"/>
    <x v="3"/>
    <n v="3835881.76"/>
  </r>
  <r>
    <x v="12"/>
    <x v="12"/>
    <x v="2"/>
    <x v="2"/>
    <x v="26"/>
    <x v="3"/>
    <n v="1201211.21"/>
  </r>
  <r>
    <x v="13"/>
    <x v="13"/>
    <x v="2"/>
    <x v="2"/>
    <x v="26"/>
    <x v="3"/>
    <n v="63646995.270000003"/>
  </r>
  <r>
    <x v="14"/>
    <x v="14"/>
    <x v="2"/>
    <x v="2"/>
    <x v="26"/>
    <x v="3"/>
    <n v="81379090.920000002"/>
  </r>
  <r>
    <x v="15"/>
    <x v="15"/>
    <x v="2"/>
    <x v="2"/>
    <x v="26"/>
    <x v="3"/>
    <n v="27035.5"/>
  </r>
  <r>
    <x v="0"/>
    <x v="0"/>
    <x v="2"/>
    <x v="3"/>
    <x v="27"/>
    <x v="3"/>
    <n v="444188.18"/>
  </r>
  <r>
    <x v="1"/>
    <x v="1"/>
    <x v="2"/>
    <x v="3"/>
    <x v="27"/>
    <x v="3"/>
    <n v="65795950.480000004"/>
  </r>
  <r>
    <x v="2"/>
    <x v="2"/>
    <x v="2"/>
    <x v="3"/>
    <x v="27"/>
    <x v="3"/>
    <m/>
  </r>
  <r>
    <x v="3"/>
    <x v="3"/>
    <x v="2"/>
    <x v="3"/>
    <x v="27"/>
    <x v="3"/>
    <n v="51816619.990000002"/>
  </r>
  <r>
    <x v="4"/>
    <x v="4"/>
    <x v="2"/>
    <x v="3"/>
    <x v="27"/>
    <x v="3"/>
    <m/>
  </r>
  <r>
    <x v="5"/>
    <x v="5"/>
    <x v="2"/>
    <x v="3"/>
    <x v="27"/>
    <x v="3"/>
    <n v="0"/>
  </r>
  <r>
    <x v="6"/>
    <x v="6"/>
    <x v="2"/>
    <x v="3"/>
    <x v="27"/>
    <x v="3"/>
    <n v="0"/>
  </r>
  <r>
    <x v="7"/>
    <x v="7"/>
    <x v="2"/>
    <x v="3"/>
    <x v="27"/>
    <x v="3"/>
    <n v="56163.58"/>
  </r>
  <r>
    <x v="8"/>
    <x v="8"/>
    <x v="2"/>
    <x v="3"/>
    <x v="27"/>
    <x v="3"/>
    <n v="187961235.58000001"/>
  </r>
  <r>
    <x v="9"/>
    <x v="9"/>
    <x v="2"/>
    <x v="3"/>
    <x v="27"/>
    <x v="3"/>
    <m/>
  </r>
  <r>
    <x v="10"/>
    <x v="10"/>
    <x v="2"/>
    <x v="3"/>
    <x v="27"/>
    <x v="3"/>
    <m/>
  </r>
  <r>
    <x v="11"/>
    <x v="11"/>
    <x v="2"/>
    <x v="3"/>
    <x v="27"/>
    <x v="3"/>
    <n v="3554860.94"/>
  </r>
  <r>
    <x v="12"/>
    <x v="12"/>
    <x v="2"/>
    <x v="3"/>
    <x v="27"/>
    <x v="3"/>
    <n v="1194633.1000000001"/>
  </r>
  <r>
    <x v="13"/>
    <x v="13"/>
    <x v="2"/>
    <x v="3"/>
    <x v="27"/>
    <x v="3"/>
    <n v="65285557.399999999"/>
  </r>
  <r>
    <x v="14"/>
    <x v="14"/>
    <x v="2"/>
    <x v="3"/>
    <x v="27"/>
    <x v="3"/>
    <n v="75771568.729999989"/>
  </r>
  <r>
    <x v="15"/>
    <x v="15"/>
    <x v="2"/>
    <x v="3"/>
    <x v="27"/>
    <x v="3"/>
    <n v="32828.519999999997"/>
  </r>
  <r>
    <x v="0"/>
    <x v="0"/>
    <x v="2"/>
    <x v="4"/>
    <x v="28"/>
    <x v="3"/>
    <n v="442588.11"/>
  </r>
  <r>
    <x v="1"/>
    <x v="1"/>
    <x v="2"/>
    <x v="4"/>
    <x v="28"/>
    <x v="3"/>
    <n v="62439251.93"/>
  </r>
  <r>
    <x v="2"/>
    <x v="2"/>
    <x v="2"/>
    <x v="4"/>
    <x v="28"/>
    <x v="3"/>
    <m/>
  </r>
  <r>
    <x v="3"/>
    <x v="3"/>
    <x v="2"/>
    <x v="4"/>
    <x v="28"/>
    <x v="3"/>
    <n v="48757816.68"/>
  </r>
  <r>
    <x v="4"/>
    <x v="4"/>
    <x v="2"/>
    <x v="4"/>
    <x v="28"/>
    <x v="3"/>
    <m/>
  </r>
  <r>
    <x v="5"/>
    <x v="5"/>
    <x v="2"/>
    <x v="4"/>
    <x v="28"/>
    <x v="3"/>
    <n v="0"/>
  </r>
  <r>
    <x v="6"/>
    <x v="6"/>
    <x v="2"/>
    <x v="4"/>
    <x v="28"/>
    <x v="3"/>
    <n v="0"/>
  </r>
  <r>
    <x v="7"/>
    <x v="7"/>
    <x v="2"/>
    <x v="4"/>
    <x v="28"/>
    <x v="3"/>
    <n v="56231.68"/>
  </r>
  <r>
    <x v="8"/>
    <x v="8"/>
    <x v="2"/>
    <x v="4"/>
    <x v="28"/>
    <x v="3"/>
    <n v="190692999.93000001"/>
  </r>
  <r>
    <x v="9"/>
    <x v="9"/>
    <x v="2"/>
    <x v="4"/>
    <x v="28"/>
    <x v="3"/>
    <m/>
  </r>
  <r>
    <x v="10"/>
    <x v="10"/>
    <x v="2"/>
    <x v="4"/>
    <x v="28"/>
    <x v="3"/>
    <m/>
  </r>
  <r>
    <x v="11"/>
    <x v="11"/>
    <x v="2"/>
    <x v="4"/>
    <x v="28"/>
    <x v="3"/>
    <n v="3800092"/>
  </r>
  <r>
    <x v="12"/>
    <x v="12"/>
    <x v="2"/>
    <x v="4"/>
    <x v="28"/>
    <x v="3"/>
    <n v="1188237.75"/>
  </r>
  <r>
    <x v="13"/>
    <x v="13"/>
    <x v="2"/>
    <x v="4"/>
    <x v="28"/>
    <x v="3"/>
    <n v="66150855.389999993"/>
  </r>
  <r>
    <x v="14"/>
    <x v="14"/>
    <x v="2"/>
    <x v="4"/>
    <x v="28"/>
    <x v="3"/>
    <n v="80416659.279999986"/>
  </r>
  <r>
    <x v="15"/>
    <x v="15"/>
    <x v="2"/>
    <x v="4"/>
    <x v="28"/>
    <x v="3"/>
    <n v="-120346.95"/>
  </r>
  <r>
    <x v="0"/>
    <x v="0"/>
    <x v="2"/>
    <x v="5"/>
    <x v="29"/>
    <x v="3"/>
    <n v="442588.11"/>
  </r>
  <r>
    <x v="1"/>
    <x v="1"/>
    <x v="2"/>
    <x v="5"/>
    <x v="29"/>
    <x v="3"/>
    <n v="62271248.879999995"/>
  </r>
  <r>
    <x v="2"/>
    <x v="2"/>
    <x v="2"/>
    <x v="5"/>
    <x v="29"/>
    <x v="3"/>
    <m/>
  </r>
  <r>
    <x v="3"/>
    <x v="3"/>
    <x v="2"/>
    <x v="5"/>
    <x v="29"/>
    <x v="3"/>
    <n v="48669868.490000002"/>
  </r>
  <r>
    <x v="4"/>
    <x v="4"/>
    <x v="2"/>
    <x v="5"/>
    <x v="29"/>
    <x v="3"/>
    <n v="757854.23"/>
  </r>
  <r>
    <x v="5"/>
    <x v="5"/>
    <x v="2"/>
    <x v="5"/>
    <x v="29"/>
    <x v="3"/>
    <n v="0"/>
  </r>
  <r>
    <x v="6"/>
    <x v="6"/>
    <x v="2"/>
    <x v="5"/>
    <x v="29"/>
    <x v="3"/>
    <n v="0"/>
  </r>
  <r>
    <x v="7"/>
    <x v="7"/>
    <x v="2"/>
    <x v="5"/>
    <x v="29"/>
    <x v="3"/>
    <n v="56291.15"/>
  </r>
  <r>
    <x v="8"/>
    <x v="8"/>
    <x v="2"/>
    <x v="5"/>
    <x v="29"/>
    <x v="3"/>
    <n v="185318885.58000001"/>
  </r>
  <r>
    <x v="9"/>
    <x v="9"/>
    <x v="2"/>
    <x v="5"/>
    <x v="29"/>
    <x v="3"/>
    <m/>
  </r>
  <r>
    <x v="10"/>
    <x v="10"/>
    <x v="2"/>
    <x v="5"/>
    <x v="29"/>
    <x v="3"/>
    <m/>
  </r>
  <r>
    <x v="11"/>
    <x v="11"/>
    <x v="2"/>
    <x v="5"/>
    <x v="29"/>
    <x v="3"/>
    <n v="3804823.5"/>
  </r>
  <r>
    <x v="12"/>
    <x v="12"/>
    <x v="2"/>
    <x v="5"/>
    <x v="29"/>
    <x v="3"/>
    <n v="1184516.19"/>
  </r>
  <r>
    <x v="13"/>
    <x v="13"/>
    <x v="2"/>
    <x v="5"/>
    <x v="29"/>
    <x v="3"/>
    <n v="65168908.279999994"/>
  </r>
  <r>
    <x v="14"/>
    <x v="14"/>
    <x v="2"/>
    <x v="5"/>
    <x v="29"/>
    <x v="3"/>
    <n v="73427117.439999998"/>
  </r>
  <r>
    <x v="15"/>
    <x v="15"/>
    <x v="2"/>
    <x v="5"/>
    <x v="29"/>
    <x v="3"/>
    <n v="-374688.25"/>
  </r>
  <r>
    <x v="0"/>
    <x v="0"/>
    <x v="2"/>
    <x v="6"/>
    <x v="30"/>
    <x v="3"/>
    <n v="382403.86"/>
  </r>
  <r>
    <x v="1"/>
    <x v="1"/>
    <x v="2"/>
    <x v="6"/>
    <x v="30"/>
    <x v="3"/>
    <n v="64105704.649999999"/>
  </r>
  <r>
    <x v="2"/>
    <x v="2"/>
    <x v="2"/>
    <x v="6"/>
    <x v="30"/>
    <x v="3"/>
    <m/>
  </r>
  <r>
    <x v="3"/>
    <x v="3"/>
    <x v="2"/>
    <x v="6"/>
    <x v="30"/>
    <x v="3"/>
    <n v="48436877.969999999"/>
  </r>
  <r>
    <x v="4"/>
    <x v="4"/>
    <x v="2"/>
    <x v="6"/>
    <x v="30"/>
    <x v="3"/>
    <n v="760644.31"/>
  </r>
  <r>
    <x v="5"/>
    <x v="5"/>
    <x v="2"/>
    <x v="6"/>
    <x v="30"/>
    <x v="3"/>
    <n v="0"/>
  </r>
  <r>
    <x v="6"/>
    <x v="6"/>
    <x v="2"/>
    <x v="6"/>
    <x v="30"/>
    <x v="3"/>
    <n v="0"/>
  </r>
  <r>
    <x v="7"/>
    <x v="7"/>
    <x v="2"/>
    <x v="6"/>
    <x v="30"/>
    <x v="3"/>
    <n v="56321.599999999999"/>
  </r>
  <r>
    <x v="8"/>
    <x v="8"/>
    <x v="2"/>
    <x v="6"/>
    <x v="30"/>
    <x v="3"/>
    <n v="181834703.03999999"/>
  </r>
  <r>
    <x v="9"/>
    <x v="9"/>
    <x v="2"/>
    <x v="6"/>
    <x v="30"/>
    <x v="3"/>
    <m/>
  </r>
  <r>
    <x v="10"/>
    <x v="10"/>
    <x v="2"/>
    <x v="6"/>
    <x v="30"/>
    <x v="3"/>
    <m/>
  </r>
  <r>
    <x v="11"/>
    <x v="11"/>
    <x v="2"/>
    <x v="6"/>
    <x v="30"/>
    <x v="3"/>
    <n v="4260322"/>
  </r>
  <r>
    <x v="12"/>
    <x v="12"/>
    <x v="2"/>
    <x v="6"/>
    <x v="30"/>
    <x v="3"/>
    <n v="1181052.6200000001"/>
  </r>
  <r>
    <x v="13"/>
    <x v="13"/>
    <x v="2"/>
    <x v="6"/>
    <x v="30"/>
    <x v="3"/>
    <n v="61777515.550000004"/>
  </r>
  <r>
    <x v="14"/>
    <x v="14"/>
    <x v="2"/>
    <x v="6"/>
    <x v="30"/>
    <x v="3"/>
    <n v="75313659.510000005"/>
  </r>
  <r>
    <x v="15"/>
    <x v="15"/>
    <x v="2"/>
    <x v="6"/>
    <x v="30"/>
    <x v="3"/>
    <n v="-14126.029999999999"/>
  </r>
  <r>
    <x v="0"/>
    <x v="0"/>
    <x v="2"/>
    <x v="7"/>
    <x v="31"/>
    <x v="3"/>
    <n v="383937.21"/>
  </r>
  <r>
    <x v="1"/>
    <x v="1"/>
    <x v="2"/>
    <x v="7"/>
    <x v="31"/>
    <x v="3"/>
    <n v="64844267.109999999"/>
  </r>
  <r>
    <x v="2"/>
    <x v="2"/>
    <x v="2"/>
    <x v="7"/>
    <x v="31"/>
    <x v="3"/>
    <m/>
  </r>
  <r>
    <x v="3"/>
    <x v="3"/>
    <x v="2"/>
    <x v="7"/>
    <x v="31"/>
    <x v="3"/>
    <n v="47431460.980000004"/>
  </r>
  <r>
    <x v="4"/>
    <x v="4"/>
    <x v="2"/>
    <x v="7"/>
    <x v="31"/>
    <x v="3"/>
    <n v="763455.54"/>
  </r>
  <r>
    <x v="5"/>
    <x v="5"/>
    <x v="2"/>
    <x v="7"/>
    <x v="31"/>
    <x v="3"/>
    <n v="0"/>
  </r>
  <r>
    <x v="6"/>
    <x v="6"/>
    <x v="2"/>
    <x v="7"/>
    <x v="31"/>
    <x v="3"/>
    <n v="0"/>
  </r>
  <r>
    <x v="7"/>
    <x v="7"/>
    <x v="2"/>
    <x v="7"/>
    <x v="31"/>
    <x v="3"/>
    <n v="56363.76"/>
  </r>
  <r>
    <x v="8"/>
    <x v="8"/>
    <x v="2"/>
    <x v="7"/>
    <x v="31"/>
    <x v="3"/>
    <n v="179113287.62"/>
  </r>
  <r>
    <x v="9"/>
    <x v="9"/>
    <x v="2"/>
    <x v="7"/>
    <x v="31"/>
    <x v="3"/>
    <m/>
  </r>
  <r>
    <x v="10"/>
    <x v="10"/>
    <x v="2"/>
    <x v="7"/>
    <x v="31"/>
    <x v="3"/>
    <m/>
  </r>
  <r>
    <x v="11"/>
    <x v="11"/>
    <x v="2"/>
    <x v="7"/>
    <x v="31"/>
    <x v="3"/>
    <n v="4266184.5"/>
  </r>
  <r>
    <x v="12"/>
    <x v="12"/>
    <x v="2"/>
    <x v="7"/>
    <x v="31"/>
    <x v="3"/>
    <n v="1181982.07"/>
  </r>
  <r>
    <x v="13"/>
    <x v="13"/>
    <x v="2"/>
    <x v="7"/>
    <x v="31"/>
    <x v="3"/>
    <n v="70924934.929999992"/>
  </r>
  <r>
    <x v="14"/>
    <x v="14"/>
    <x v="2"/>
    <x v="7"/>
    <x v="31"/>
    <x v="3"/>
    <n v="69601800.149999991"/>
  </r>
  <r>
    <x v="15"/>
    <x v="15"/>
    <x v="2"/>
    <x v="7"/>
    <x v="31"/>
    <x v="3"/>
    <n v="30399.479999999992"/>
  </r>
  <r>
    <x v="0"/>
    <x v="0"/>
    <x v="2"/>
    <x v="8"/>
    <x v="32"/>
    <x v="3"/>
    <n v="419855.5"/>
  </r>
  <r>
    <x v="1"/>
    <x v="1"/>
    <x v="2"/>
    <x v="8"/>
    <x v="32"/>
    <x v="3"/>
    <n v="64002302.640000001"/>
  </r>
  <r>
    <x v="2"/>
    <x v="2"/>
    <x v="2"/>
    <x v="8"/>
    <x v="32"/>
    <x v="3"/>
    <m/>
  </r>
  <r>
    <x v="3"/>
    <x v="3"/>
    <x v="2"/>
    <x v="8"/>
    <x v="32"/>
    <x v="3"/>
    <n v="47655223.340000004"/>
  </r>
  <r>
    <x v="4"/>
    <x v="4"/>
    <x v="2"/>
    <x v="8"/>
    <x v="32"/>
    <x v="3"/>
    <n v="766195.34"/>
  </r>
  <r>
    <x v="5"/>
    <x v="5"/>
    <x v="2"/>
    <x v="8"/>
    <x v="32"/>
    <x v="3"/>
    <n v="0"/>
  </r>
  <r>
    <x v="6"/>
    <x v="6"/>
    <x v="2"/>
    <x v="8"/>
    <x v="32"/>
    <x v="3"/>
    <n v="0"/>
  </r>
  <r>
    <x v="7"/>
    <x v="7"/>
    <x v="2"/>
    <x v="8"/>
    <x v="32"/>
    <x v="3"/>
    <n v="56404.43"/>
  </r>
  <r>
    <x v="8"/>
    <x v="8"/>
    <x v="2"/>
    <x v="8"/>
    <x v="32"/>
    <x v="3"/>
    <n v="177827027.84"/>
  </r>
  <r>
    <x v="9"/>
    <x v="9"/>
    <x v="2"/>
    <x v="8"/>
    <x v="32"/>
    <x v="3"/>
    <m/>
  </r>
  <r>
    <x v="10"/>
    <x v="10"/>
    <x v="2"/>
    <x v="8"/>
    <x v="32"/>
    <x v="3"/>
    <m/>
  </r>
  <r>
    <x v="11"/>
    <x v="11"/>
    <x v="2"/>
    <x v="8"/>
    <x v="32"/>
    <x v="3"/>
    <n v="4271869.5"/>
  </r>
  <r>
    <x v="12"/>
    <x v="12"/>
    <x v="2"/>
    <x v="8"/>
    <x v="32"/>
    <x v="3"/>
    <n v="1178036.4300000002"/>
  </r>
  <r>
    <x v="13"/>
    <x v="13"/>
    <x v="2"/>
    <x v="8"/>
    <x v="32"/>
    <x v="3"/>
    <n v="70580965.239999995"/>
  </r>
  <r>
    <x v="14"/>
    <x v="14"/>
    <x v="2"/>
    <x v="8"/>
    <x v="32"/>
    <x v="3"/>
    <n v="66103257.470000006"/>
  </r>
  <r>
    <x v="15"/>
    <x v="15"/>
    <x v="2"/>
    <x v="8"/>
    <x v="32"/>
    <x v="3"/>
    <n v="32373.820000000007"/>
  </r>
  <r>
    <x v="0"/>
    <x v="0"/>
    <x v="2"/>
    <x v="9"/>
    <x v="33"/>
    <x v="3"/>
    <n v="688341.36"/>
  </r>
  <r>
    <x v="1"/>
    <x v="1"/>
    <x v="2"/>
    <x v="9"/>
    <x v="33"/>
    <x v="3"/>
    <n v="63572161.119999997"/>
  </r>
  <r>
    <x v="2"/>
    <x v="2"/>
    <x v="2"/>
    <x v="9"/>
    <x v="33"/>
    <x v="3"/>
    <m/>
  </r>
  <r>
    <x v="3"/>
    <x v="3"/>
    <x v="2"/>
    <x v="9"/>
    <x v="33"/>
    <x v="3"/>
    <n v="45827120.939999998"/>
  </r>
  <r>
    <x v="4"/>
    <x v="4"/>
    <x v="2"/>
    <x v="9"/>
    <x v="33"/>
    <x v="3"/>
    <n v="776620.26"/>
  </r>
  <r>
    <x v="5"/>
    <x v="5"/>
    <x v="2"/>
    <x v="9"/>
    <x v="33"/>
    <x v="3"/>
    <n v="0"/>
  </r>
  <r>
    <x v="6"/>
    <x v="6"/>
    <x v="2"/>
    <x v="9"/>
    <x v="33"/>
    <x v="3"/>
    <n v="0"/>
  </r>
  <r>
    <x v="7"/>
    <x v="7"/>
    <x v="2"/>
    <x v="9"/>
    <x v="33"/>
    <x v="3"/>
    <n v="56426.25"/>
  </r>
  <r>
    <x v="8"/>
    <x v="8"/>
    <x v="2"/>
    <x v="9"/>
    <x v="33"/>
    <x v="3"/>
    <n v="176691623.26999998"/>
  </r>
  <r>
    <x v="9"/>
    <x v="9"/>
    <x v="2"/>
    <x v="9"/>
    <x v="33"/>
    <x v="3"/>
    <m/>
  </r>
  <r>
    <x v="10"/>
    <x v="10"/>
    <x v="2"/>
    <x v="9"/>
    <x v="33"/>
    <x v="3"/>
    <m/>
  </r>
  <r>
    <x v="11"/>
    <x v="11"/>
    <x v="2"/>
    <x v="9"/>
    <x v="33"/>
    <x v="3"/>
    <n v="4277755.5"/>
  </r>
  <r>
    <x v="12"/>
    <x v="12"/>
    <x v="2"/>
    <x v="9"/>
    <x v="33"/>
    <x v="3"/>
    <n v="2204239.79"/>
  </r>
  <r>
    <x v="13"/>
    <x v="13"/>
    <x v="2"/>
    <x v="9"/>
    <x v="33"/>
    <x v="3"/>
    <n v="70262912.680000007"/>
  </r>
  <r>
    <x v="14"/>
    <x v="14"/>
    <x v="2"/>
    <x v="9"/>
    <x v="33"/>
    <x v="3"/>
    <n v="70192120.310000002"/>
  </r>
  <r>
    <x v="15"/>
    <x v="15"/>
    <x v="2"/>
    <x v="9"/>
    <x v="33"/>
    <x v="3"/>
    <n v="272355.14"/>
  </r>
  <r>
    <x v="0"/>
    <x v="0"/>
    <x v="2"/>
    <x v="10"/>
    <x v="34"/>
    <x v="3"/>
    <n v="743604.33"/>
  </r>
  <r>
    <x v="1"/>
    <x v="1"/>
    <x v="2"/>
    <x v="10"/>
    <x v="34"/>
    <x v="3"/>
    <n v="63851937.32"/>
  </r>
  <r>
    <x v="2"/>
    <x v="2"/>
    <x v="2"/>
    <x v="10"/>
    <x v="34"/>
    <x v="3"/>
    <m/>
  </r>
  <r>
    <x v="3"/>
    <x v="3"/>
    <x v="2"/>
    <x v="10"/>
    <x v="34"/>
    <x v="3"/>
    <n v="44567584.43999999"/>
  </r>
  <r>
    <x v="4"/>
    <x v="4"/>
    <x v="2"/>
    <x v="10"/>
    <x v="34"/>
    <x v="3"/>
    <n v="763462.1"/>
  </r>
  <r>
    <x v="5"/>
    <x v="5"/>
    <x v="2"/>
    <x v="10"/>
    <x v="34"/>
    <x v="3"/>
    <n v="0"/>
  </r>
  <r>
    <x v="6"/>
    <x v="6"/>
    <x v="2"/>
    <x v="10"/>
    <x v="34"/>
    <x v="3"/>
    <n v="0"/>
  </r>
  <r>
    <x v="7"/>
    <x v="7"/>
    <x v="2"/>
    <x v="10"/>
    <x v="34"/>
    <x v="3"/>
    <n v="56449.49"/>
  </r>
  <r>
    <x v="8"/>
    <x v="8"/>
    <x v="2"/>
    <x v="10"/>
    <x v="34"/>
    <x v="3"/>
    <n v="174848977.25"/>
  </r>
  <r>
    <x v="9"/>
    <x v="9"/>
    <x v="2"/>
    <x v="10"/>
    <x v="34"/>
    <x v="3"/>
    <m/>
  </r>
  <r>
    <x v="10"/>
    <x v="10"/>
    <x v="2"/>
    <x v="10"/>
    <x v="34"/>
    <x v="3"/>
    <m/>
  </r>
  <r>
    <x v="11"/>
    <x v="11"/>
    <x v="2"/>
    <x v="10"/>
    <x v="34"/>
    <x v="3"/>
    <n v="4283452.5"/>
  </r>
  <r>
    <x v="12"/>
    <x v="12"/>
    <x v="2"/>
    <x v="10"/>
    <x v="34"/>
    <x v="3"/>
    <n v="2126442.9900000002"/>
  </r>
  <r>
    <x v="13"/>
    <x v="13"/>
    <x v="2"/>
    <x v="10"/>
    <x v="34"/>
    <x v="3"/>
    <n v="68903270.379999995"/>
  </r>
  <r>
    <x v="14"/>
    <x v="14"/>
    <x v="2"/>
    <x v="10"/>
    <x v="34"/>
    <x v="3"/>
    <n v="74006157"/>
  </r>
  <r>
    <x v="15"/>
    <x v="15"/>
    <x v="2"/>
    <x v="10"/>
    <x v="34"/>
    <x v="3"/>
    <n v="285642.40999999997"/>
  </r>
  <r>
    <x v="0"/>
    <x v="0"/>
    <x v="2"/>
    <x v="11"/>
    <x v="35"/>
    <x v="3"/>
    <n v="745230.46000000008"/>
  </r>
  <r>
    <x v="1"/>
    <x v="1"/>
    <x v="2"/>
    <x v="11"/>
    <x v="35"/>
    <x v="3"/>
    <n v="66497866.829999998"/>
  </r>
  <r>
    <x v="2"/>
    <x v="2"/>
    <x v="2"/>
    <x v="11"/>
    <x v="35"/>
    <x v="3"/>
    <m/>
  </r>
  <r>
    <x v="3"/>
    <x v="3"/>
    <x v="2"/>
    <x v="11"/>
    <x v="35"/>
    <x v="3"/>
    <n v="43936190.390000008"/>
  </r>
  <r>
    <x v="4"/>
    <x v="4"/>
    <x v="2"/>
    <x v="11"/>
    <x v="35"/>
    <x v="3"/>
    <n v="766114.43"/>
  </r>
  <r>
    <x v="5"/>
    <x v="5"/>
    <x v="2"/>
    <x v="11"/>
    <x v="35"/>
    <x v="3"/>
    <n v="0"/>
  </r>
  <r>
    <x v="6"/>
    <x v="6"/>
    <x v="2"/>
    <x v="11"/>
    <x v="35"/>
    <x v="3"/>
    <n v="0"/>
  </r>
  <r>
    <x v="7"/>
    <x v="7"/>
    <x v="2"/>
    <x v="11"/>
    <x v="35"/>
    <x v="3"/>
    <n v="56493.07"/>
  </r>
  <r>
    <x v="8"/>
    <x v="8"/>
    <x v="2"/>
    <x v="11"/>
    <x v="35"/>
    <x v="3"/>
    <n v="177579001.13"/>
  </r>
  <r>
    <x v="9"/>
    <x v="9"/>
    <x v="2"/>
    <x v="11"/>
    <x v="35"/>
    <x v="3"/>
    <m/>
  </r>
  <r>
    <x v="10"/>
    <x v="10"/>
    <x v="2"/>
    <x v="11"/>
    <x v="35"/>
    <x v="3"/>
    <m/>
  </r>
  <r>
    <x v="11"/>
    <x v="11"/>
    <x v="2"/>
    <x v="11"/>
    <x v="35"/>
    <x v="3"/>
    <n v="4289365"/>
  </r>
  <r>
    <x v="12"/>
    <x v="12"/>
    <x v="2"/>
    <x v="11"/>
    <x v="35"/>
    <x v="3"/>
    <n v="1277236.8799999999"/>
  </r>
  <r>
    <x v="13"/>
    <x v="13"/>
    <x v="2"/>
    <x v="11"/>
    <x v="35"/>
    <x v="3"/>
    <n v="71009878.790000007"/>
  </r>
  <r>
    <x v="14"/>
    <x v="14"/>
    <x v="2"/>
    <x v="11"/>
    <x v="35"/>
    <x v="3"/>
    <n v="69619911.719999999"/>
  </r>
  <r>
    <x v="15"/>
    <x v="15"/>
    <x v="2"/>
    <x v="11"/>
    <x v="35"/>
    <x v="3"/>
    <n v="178848.66999999998"/>
  </r>
  <r>
    <x v="0"/>
    <x v="0"/>
    <x v="3"/>
    <x v="0"/>
    <x v="36"/>
    <x v="3"/>
    <n v="736790.39"/>
  </r>
  <r>
    <x v="1"/>
    <x v="1"/>
    <x v="3"/>
    <x v="0"/>
    <x v="36"/>
    <x v="3"/>
    <n v="60888281.460000001"/>
  </r>
  <r>
    <x v="2"/>
    <x v="2"/>
    <x v="3"/>
    <x v="0"/>
    <x v="36"/>
    <x v="3"/>
    <m/>
  </r>
  <r>
    <x v="3"/>
    <x v="3"/>
    <x v="3"/>
    <x v="0"/>
    <x v="36"/>
    <x v="3"/>
    <n v="43728983.489999995"/>
  </r>
  <r>
    <x v="4"/>
    <x v="4"/>
    <x v="3"/>
    <x v="0"/>
    <x v="36"/>
    <x v="3"/>
    <n v="768784.99"/>
  </r>
  <r>
    <x v="5"/>
    <x v="5"/>
    <x v="3"/>
    <x v="0"/>
    <x v="36"/>
    <x v="3"/>
    <n v="0"/>
  </r>
  <r>
    <x v="6"/>
    <x v="6"/>
    <x v="3"/>
    <x v="0"/>
    <x v="36"/>
    <x v="3"/>
    <n v="0"/>
  </r>
  <r>
    <x v="7"/>
    <x v="7"/>
    <x v="3"/>
    <x v="0"/>
    <x v="36"/>
    <x v="3"/>
    <n v="50619.74"/>
  </r>
  <r>
    <x v="8"/>
    <x v="8"/>
    <x v="3"/>
    <x v="0"/>
    <x v="36"/>
    <x v="3"/>
    <n v="182690477.70000002"/>
  </r>
  <r>
    <x v="9"/>
    <x v="9"/>
    <x v="3"/>
    <x v="0"/>
    <x v="36"/>
    <x v="3"/>
    <m/>
  </r>
  <r>
    <x v="10"/>
    <x v="10"/>
    <x v="3"/>
    <x v="0"/>
    <x v="36"/>
    <x v="3"/>
    <m/>
  </r>
  <r>
    <x v="11"/>
    <x v="11"/>
    <x v="3"/>
    <x v="0"/>
    <x v="36"/>
    <x v="3"/>
    <n v="4295283"/>
  </r>
  <r>
    <x v="12"/>
    <x v="12"/>
    <x v="3"/>
    <x v="0"/>
    <x v="36"/>
    <x v="3"/>
    <n v="1101055.3999999999"/>
  </r>
  <r>
    <x v="13"/>
    <x v="13"/>
    <x v="3"/>
    <x v="0"/>
    <x v="36"/>
    <x v="3"/>
    <n v="69315698.11999999"/>
  </r>
  <r>
    <x v="14"/>
    <x v="14"/>
    <x v="3"/>
    <x v="0"/>
    <x v="36"/>
    <x v="3"/>
    <n v="77842677.980000004"/>
  </r>
  <r>
    <x v="15"/>
    <x v="15"/>
    <x v="3"/>
    <x v="0"/>
    <x v="36"/>
    <x v="3"/>
    <n v="92860.809999999969"/>
  </r>
  <r>
    <x v="0"/>
    <x v="0"/>
    <x v="3"/>
    <x v="1"/>
    <x v="37"/>
    <x v="3"/>
    <n v="707179.36"/>
  </r>
  <r>
    <x v="1"/>
    <x v="1"/>
    <x v="3"/>
    <x v="1"/>
    <x v="37"/>
    <x v="3"/>
    <n v="60560524.439999998"/>
  </r>
  <r>
    <x v="2"/>
    <x v="2"/>
    <x v="3"/>
    <x v="1"/>
    <x v="37"/>
    <x v="3"/>
    <m/>
  </r>
  <r>
    <x v="3"/>
    <x v="3"/>
    <x v="3"/>
    <x v="1"/>
    <x v="37"/>
    <x v="3"/>
    <n v="43393272.380000003"/>
  </r>
  <r>
    <x v="4"/>
    <x v="4"/>
    <x v="3"/>
    <x v="1"/>
    <x v="37"/>
    <x v="3"/>
    <n v="771213.56"/>
  </r>
  <r>
    <x v="5"/>
    <x v="5"/>
    <x v="3"/>
    <x v="1"/>
    <x v="37"/>
    <x v="3"/>
    <n v="0"/>
  </r>
  <r>
    <x v="6"/>
    <x v="6"/>
    <x v="3"/>
    <x v="1"/>
    <x v="37"/>
    <x v="3"/>
    <n v="0"/>
  </r>
  <r>
    <x v="7"/>
    <x v="7"/>
    <x v="3"/>
    <x v="1"/>
    <x v="37"/>
    <x v="3"/>
    <n v="50660.45"/>
  </r>
  <r>
    <x v="8"/>
    <x v="8"/>
    <x v="3"/>
    <x v="1"/>
    <x v="37"/>
    <x v="3"/>
    <n v="176166503.03"/>
  </r>
  <r>
    <x v="9"/>
    <x v="9"/>
    <x v="3"/>
    <x v="1"/>
    <x v="37"/>
    <x v="3"/>
    <m/>
  </r>
  <r>
    <x v="10"/>
    <x v="10"/>
    <x v="3"/>
    <x v="1"/>
    <x v="37"/>
    <x v="3"/>
    <m/>
  </r>
  <r>
    <x v="11"/>
    <x v="11"/>
    <x v="3"/>
    <x v="1"/>
    <x v="37"/>
    <x v="3"/>
    <n v="13635906"/>
  </r>
  <r>
    <x v="12"/>
    <x v="12"/>
    <x v="3"/>
    <x v="1"/>
    <x v="37"/>
    <x v="3"/>
    <n v="1100246.06"/>
  </r>
  <r>
    <x v="13"/>
    <x v="13"/>
    <x v="3"/>
    <x v="1"/>
    <x v="37"/>
    <x v="3"/>
    <n v="69594266.980000004"/>
  </r>
  <r>
    <x v="14"/>
    <x v="14"/>
    <x v="3"/>
    <x v="1"/>
    <x v="37"/>
    <x v="3"/>
    <n v="80682485.909999996"/>
  </r>
  <r>
    <x v="15"/>
    <x v="15"/>
    <x v="3"/>
    <x v="1"/>
    <x v="37"/>
    <x v="3"/>
    <n v="181343.38"/>
  </r>
  <r>
    <x v="0"/>
    <x v="0"/>
    <x v="3"/>
    <x v="2"/>
    <x v="38"/>
    <x v="3"/>
    <n v="707179.36"/>
  </r>
  <r>
    <x v="1"/>
    <x v="1"/>
    <x v="3"/>
    <x v="2"/>
    <x v="38"/>
    <x v="3"/>
    <n v="60498173.210000001"/>
  </r>
  <r>
    <x v="2"/>
    <x v="2"/>
    <x v="3"/>
    <x v="2"/>
    <x v="38"/>
    <x v="3"/>
    <m/>
  </r>
  <r>
    <x v="3"/>
    <x v="3"/>
    <x v="3"/>
    <x v="2"/>
    <x v="38"/>
    <x v="3"/>
    <n v="40445895.120000005"/>
  </r>
  <r>
    <x v="4"/>
    <x v="4"/>
    <x v="3"/>
    <x v="2"/>
    <x v="38"/>
    <x v="3"/>
    <n v="773919.83"/>
  </r>
  <r>
    <x v="5"/>
    <x v="5"/>
    <x v="3"/>
    <x v="2"/>
    <x v="38"/>
    <x v="3"/>
    <n v="0"/>
  </r>
  <r>
    <x v="6"/>
    <x v="6"/>
    <x v="3"/>
    <x v="2"/>
    <x v="38"/>
    <x v="3"/>
    <n v="0"/>
  </r>
  <r>
    <x v="7"/>
    <x v="7"/>
    <x v="3"/>
    <x v="2"/>
    <x v="38"/>
    <x v="3"/>
    <n v="50686.55"/>
  </r>
  <r>
    <x v="8"/>
    <x v="8"/>
    <x v="3"/>
    <x v="2"/>
    <x v="38"/>
    <x v="3"/>
    <n v="181575782.73000002"/>
  </r>
  <r>
    <x v="9"/>
    <x v="9"/>
    <x v="3"/>
    <x v="2"/>
    <x v="38"/>
    <x v="3"/>
    <m/>
  </r>
  <r>
    <x v="10"/>
    <x v="10"/>
    <x v="3"/>
    <x v="2"/>
    <x v="38"/>
    <x v="3"/>
    <m/>
  </r>
  <r>
    <x v="11"/>
    <x v="11"/>
    <x v="3"/>
    <x v="2"/>
    <x v="38"/>
    <x v="3"/>
    <n v="12177314"/>
  </r>
  <r>
    <x v="12"/>
    <x v="12"/>
    <x v="3"/>
    <x v="2"/>
    <x v="38"/>
    <x v="3"/>
    <n v="1099873.76"/>
  </r>
  <r>
    <x v="13"/>
    <x v="13"/>
    <x v="3"/>
    <x v="2"/>
    <x v="38"/>
    <x v="3"/>
    <n v="73197886.569999993"/>
  </r>
  <r>
    <x v="14"/>
    <x v="14"/>
    <x v="3"/>
    <x v="2"/>
    <x v="38"/>
    <x v="3"/>
    <n v="79524047.359999999"/>
  </r>
  <r>
    <x v="15"/>
    <x v="15"/>
    <x v="3"/>
    <x v="2"/>
    <x v="38"/>
    <x v="3"/>
    <n v="179699.48"/>
  </r>
  <r>
    <x v="0"/>
    <x v="0"/>
    <x v="3"/>
    <x v="3"/>
    <x v="39"/>
    <x v="3"/>
    <n v="693128.66"/>
  </r>
  <r>
    <x v="1"/>
    <x v="1"/>
    <x v="3"/>
    <x v="3"/>
    <x v="39"/>
    <x v="3"/>
    <n v="59032891.989999995"/>
  </r>
  <r>
    <x v="2"/>
    <x v="2"/>
    <x v="3"/>
    <x v="3"/>
    <x v="39"/>
    <x v="3"/>
    <m/>
  </r>
  <r>
    <x v="3"/>
    <x v="3"/>
    <x v="3"/>
    <x v="3"/>
    <x v="39"/>
    <x v="3"/>
    <n v="38684552.789999999"/>
  </r>
  <r>
    <x v="4"/>
    <x v="4"/>
    <x v="3"/>
    <x v="3"/>
    <x v="39"/>
    <x v="3"/>
    <n v="776556.85"/>
  </r>
  <r>
    <x v="5"/>
    <x v="5"/>
    <x v="3"/>
    <x v="3"/>
    <x v="39"/>
    <x v="3"/>
    <n v="0"/>
  </r>
  <r>
    <x v="6"/>
    <x v="6"/>
    <x v="3"/>
    <x v="3"/>
    <x v="39"/>
    <x v="3"/>
    <n v="0"/>
  </r>
  <r>
    <x v="7"/>
    <x v="7"/>
    <x v="3"/>
    <x v="3"/>
    <x v="39"/>
    <x v="3"/>
    <n v="50727.26"/>
  </r>
  <r>
    <x v="8"/>
    <x v="8"/>
    <x v="3"/>
    <x v="3"/>
    <x v="39"/>
    <x v="3"/>
    <n v="179284791.16"/>
  </r>
  <r>
    <x v="9"/>
    <x v="9"/>
    <x v="3"/>
    <x v="3"/>
    <x v="39"/>
    <x v="3"/>
    <m/>
  </r>
  <r>
    <x v="10"/>
    <x v="10"/>
    <x v="3"/>
    <x v="3"/>
    <x v="39"/>
    <x v="3"/>
    <m/>
  </r>
  <r>
    <x v="11"/>
    <x v="11"/>
    <x v="3"/>
    <x v="3"/>
    <x v="39"/>
    <x v="3"/>
    <n v="13064789.199999999"/>
  </r>
  <r>
    <x v="12"/>
    <x v="12"/>
    <x v="3"/>
    <x v="3"/>
    <x v="39"/>
    <x v="3"/>
    <n v="1099703.94"/>
  </r>
  <r>
    <x v="13"/>
    <x v="13"/>
    <x v="3"/>
    <x v="3"/>
    <x v="39"/>
    <x v="3"/>
    <n v="73156298.109999985"/>
  </r>
  <r>
    <x v="14"/>
    <x v="14"/>
    <x v="3"/>
    <x v="3"/>
    <x v="39"/>
    <x v="3"/>
    <n v="83295616.840000004"/>
  </r>
  <r>
    <x v="15"/>
    <x v="15"/>
    <x v="3"/>
    <x v="3"/>
    <x v="39"/>
    <x v="3"/>
    <n v="180599.09999999995"/>
  </r>
  <r>
    <x v="0"/>
    <x v="0"/>
    <x v="3"/>
    <x v="4"/>
    <x v="40"/>
    <x v="3"/>
    <n v="731271.62"/>
  </r>
  <r>
    <x v="1"/>
    <x v="1"/>
    <x v="3"/>
    <x v="4"/>
    <x v="40"/>
    <x v="3"/>
    <n v="58837515.449999996"/>
  </r>
  <r>
    <x v="2"/>
    <x v="2"/>
    <x v="3"/>
    <x v="4"/>
    <x v="40"/>
    <x v="3"/>
    <m/>
  </r>
  <r>
    <x v="3"/>
    <x v="3"/>
    <x v="3"/>
    <x v="4"/>
    <x v="40"/>
    <x v="3"/>
    <n v="33347586.219999999"/>
  </r>
  <r>
    <x v="4"/>
    <x v="4"/>
    <x v="3"/>
    <x v="4"/>
    <x v="40"/>
    <x v="3"/>
    <n v="760319.24"/>
  </r>
  <r>
    <x v="5"/>
    <x v="5"/>
    <x v="3"/>
    <x v="4"/>
    <x v="40"/>
    <x v="3"/>
    <n v="0"/>
  </r>
  <r>
    <x v="6"/>
    <x v="6"/>
    <x v="3"/>
    <x v="4"/>
    <x v="40"/>
    <x v="3"/>
    <n v="0"/>
  </r>
  <r>
    <x v="7"/>
    <x v="7"/>
    <x v="3"/>
    <x v="4"/>
    <x v="40"/>
    <x v="3"/>
    <n v="50767.97"/>
  </r>
  <r>
    <x v="8"/>
    <x v="8"/>
    <x v="3"/>
    <x v="4"/>
    <x v="40"/>
    <x v="3"/>
    <n v="195684641.52000001"/>
  </r>
  <r>
    <x v="9"/>
    <x v="9"/>
    <x v="3"/>
    <x v="4"/>
    <x v="40"/>
    <x v="3"/>
    <m/>
  </r>
  <r>
    <x v="10"/>
    <x v="10"/>
    <x v="3"/>
    <x v="4"/>
    <x v="40"/>
    <x v="3"/>
    <m/>
  </r>
  <r>
    <x v="11"/>
    <x v="11"/>
    <x v="3"/>
    <x v="4"/>
    <x v="40"/>
    <x v="3"/>
    <n v="12304138.1"/>
  </r>
  <r>
    <x v="12"/>
    <x v="12"/>
    <x v="3"/>
    <x v="4"/>
    <x v="40"/>
    <x v="3"/>
    <n v="1099297.52"/>
  </r>
  <r>
    <x v="13"/>
    <x v="13"/>
    <x v="3"/>
    <x v="4"/>
    <x v="40"/>
    <x v="3"/>
    <n v="72508378.150000006"/>
  </r>
  <r>
    <x v="14"/>
    <x v="14"/>
    <x v="3"/>
    <x v="4"/>
    <x v="40"/>
    <x v="3"/>
    <n v="78442931.280000001"/>
  </r>
  <r>
    <x v="15"/>
    <x v="15"/>
    <x v="3"/>
    <x v="4"/>
    <x v="40"/>
    <x v="3"/>
    <n v="-205285.84000000003"/>
  </r>
  <r>
    <x v="0"/>
    <x v="0"/>
    <x v="3"/>
    <x v="5"/>
    <x v="41"/>
    <x v="3"/>
    <n v="842767.55"/>
  </r>
  <r>
    <x v="1"/>
    <x v="1"/>
    <x v="3"/>
    <x v="5"/>
    <x v="41"/>
    <x v="3"/>
    <n v="58719637.680000007"/>
  </r>
  <r>
    <x v="2"/>
    <x v="2"/>
    <x v="3"/>
    <x v="5"/>
    <x v="41"/>
    <x v="3"/>
    <m/>
  </r>
  <r>
    <x v="3"/>
    <x v="3"/>
    <x v="3"/>
    <x v="5"/>
    <x v="41"/>
    <x v="3"/>
    <n v="33008455.98"/>
  </r>
  <r>
    <x v="4"/>
    <x v="4"/>
    <x v="3"/>
    <x v="5"/>
    <x v="41"/>
    <x v="3"/>
    <n v="762876.09"/>
  </r>
  <r>
    <x v="5"/>
    <x v="5"/>
    <x v="3"/>
    <x v="5"/>
    <x v="41"/>
    <x v="3"/>
    <n v="0"/>
  </r>
  <r>
    <x v="6"/>
    <x v="6"/>
    <x v="3"/>
    <x v="5"/>
    <x v="41"/>
    <x v="3"/>
    <n v="0"/>
  </r>
  <r>
    <x v="7"/>
    <x v="7"/>
    <x v="3"/>
    <x v="5"/>
    <x v="41"/>
    <x v="3"/>
    <n v="50792.63"/>
  </r>
  <r>
    <x v="8"/>
    <x v="8"/>
    <x v="3"/>
    <x v="5"/>
    <x v="41"/>
    <x v="3"/>
    <n v="190528839.54999998"/>
  </r>
  <r>
    <x v="9"/>
    <x v="9"/>
    <x v="3"/>
    <x v="5"/>
    <x v="41"/>
    <x v="3"/>
    <m/>
  </r>
  <r>
    <x v="10"/>
    <x v="10"/>
    <x v="3"/>
    <x v="5"/>
    <x v="41"/>
    <x v="3"/>
    <m/>
  </r>
  <r>
    <x v="11"/>
    <x v="11"/>
    <x v="3"/>
    <x v="5"/>
    <x v="41"/>
    <x v="3"/>
    <n v="12331571.6"/>
  </r>
  <r>
    <x v="12"/>
    <x v="12"/>
    <x v="3"/>
    <x v="5"/>
    <x v="41"/>
    <x v="3"/>
    <n v="1098868.51"/>
  </r>
  <r>
    <x v="13"/>
    <x v="13"/>
    <x v="3"/>
    <x v="5"/>
    <x v="41"/>
    <x v="3"/>
    <n v="71289515.170000002"/>
  </r>
  <r>
    <x v="14"/>
    <x v="14"/>
    <x v="3"/>
    <x v="5"/>
    <x v="41"/>
    <x v="3"/>
    <n v="86628503.969999999"/>
  </r>
  <r>
    <x v="15"/>
    <x v="15"/>
    <x v="3"/>
    <x v="5"/>
    <x v="41"/>
    <x v="3"/>
    <n v="-8431.7000000000007"/>
  </r>
  <r>
    <x v="0"/>
    <x v="0"/>
    <x v="3"/>
    <x v="6"/>
    <x v="42"/>
    <x v="3"/>
    <n v="691440.46"/>
  </r>
  <r>
    <x v="1"/>
    <x v="1"/>
    <x v="3"/>
    <x v="6"/>
    <x v="42"/>
    <x v="3"/>
    <n v="57894164.779999994"/>
  </r>
  <r>
    <x v="2"/>
    <x v="2"/>
    <x v="3"/>
    <x v="6"/>
    <x v="42"/>
    <x v="3"/>
    <m/>
  </r>
  <r>
    <x v="3"/>
    <x v="3"/>
    <x v="3"/>
    <x v="6"/>
    <x v="42"/>
    <x v="3"/>
    <n v="32268335.309999999"/>
  </r>
  <r>
    <x v="4"/>
    <x v="4"/>
    <x v="3"/>
    <x v="6"/>
    <x v="42"/>
    <x v="3"/>
    <n v="765535.71"/>
  </r>
  <r>
    <x v="5"/>
    <x v="5"/>
    <x v="3"/>
    <x v="6"/>
    <x v="42"/>
    <x v="3"/>
    <n v="0"/>
  </r>
  <r>
    <x v="6"/>
    <x v="6"/>
    <x v="3"/>
    <x v="6"/>
    <x v="42"/>
    <x v="3"/>
    <n v="0"/>
  </r>
  <r>
    <x v="7"/>
    <x v="7"/>
    <x v="3"/>
    <x v="6"/>
    <x v="42"/>
    <x v="3"/>
    <n v="50831.89"/>
  </r>
  <r>
    <x v="8"/>
    <x v="8"/>
    <x v="3"/>
    <x v="6"/>
    <x v="42"/>
    <x v="3"/>
    <n v="197345740.45000002"/>
  </r>
  <r>
    <x v="9"/>
    <x v="9"/>
    <x v="3"/>
    <x v="6"/>
    <x v="42"/>
    <x v="3"/>
    <m/>
  </r>
  <r>
    <x v="10"/>
    <x v="10"/>
    <x v="3"/>
    <x v="6"/>
    <x v="42"/>
    <x v="3"/>
    <m/>
  </r>
  <r>
    <x v="11"/>
    <x v="11"/>
    <x v="3"/>
    <x v="6"/>
    <x v="42"/>
    <x v="3"/>
    <n v="11898024.800000001"/>
  </r>
  <r>
    <x v="12"/>
    <x v="12"/>
    <x v="3"/>
    <x v="6"/>
    <x v="42"/>
    <x v="3"/>
    <n v="1098458.02"/>
  </r>
  <r>
    <x v="13"/>
    <x v="13"/>
    <x v="3"/>
    <x v="6"/>
    <x v="42"/>
    <x v="3"/>
    <n v="71447994.179999992"/>
  </r>
  <r>
    <x v="14"/>
    <x v="14"/>
    <x v="3"/>
    <x v="6"/>
    <x v="42"/>
    <x v="3"/>
    <n v="86667892.030000001"/>
  </r>
  <r>
    <x v="15"/>
    <x v="15"/>
    <x v="3"/>
    <x v="6"/>
    <x v="42"/>
    <x v="3"/>
    <n v="-100485.51"/>
  </r>
  <r>
    <x v="0"/>
    <x v="0"/>
    <x v="3"/>
    <x v="7"/>
    <x v="43"/>
    <x v="3"/>
    <n v="691440.46"/>
  </r>
  <r>
    <x v="1"/>
    <x v="1"/>
    <x v="3"/>
    <x v="7"/>
    <x v="43"/>
    <x v="3"/>
    <n v="57543022.960000001"/>
  </r>
  <r>
    <x v="2"/>
    <x v="2"/>
    <x v="3"/>
    <x v="7"/>
    <x v="43"/>
    <x v="3"/>
    <m/>
  </r>
  <r>
    <x v="3"/>
    <x v="3"/>
    <x v="3"/>
    <x v="7"/>
    <x v="43"/>
    <x v="3"/>
    <n v="29551799.629999995"/>
  </r>
  <r>
    <x v="4"/>
    <x v="4"/>
    <x v="3"/>
    <x v="7"/>
    <x v="43"/>
    <x v="3"/>
    <n v="768214.29"/>
  </r>
  <r>
    <x v="5"/>
    <x v="5"/>
    <x v="3"/>
    <x v="7"/>
    <x v="43"/>
    <x v="3"/>
    <n v="0"/>
  </r>
  <r>
    <x v="6"/>
    <x v="6"/>
    <x v="3"/>
    <x v="7"/>
    <x v="43"/>
    <x v="3"/>
    <n v="0"/>
  </r>
  <r>
    <x v="7"/>
    <x v="7"/>
    <x v="3"/>
    <x v="7"/>
    <x v="43"/>
    <x v="3"/>
    <n v="50874.04"/>
  </r>
  <r>
    <x v="8"/>
    <x v="8"/>
    <x v="3"/>
    <x v="7"/>
    <x v="43"/>
    <x v="3"/>
    <n v="197228768.63999999"/>
  </r>
  <r>
    <x v="9"/>
    <x v="9"/>
    <x v="3"/>
    <x v="7"/>
    <x v="43"/>
    <x v="3"/>
    <m/>
  </r>
  <r>
    <x v="10"/>
    <x v="10"/>
    <x v="3"/>
    <x v="7"/>
    <x v="43"/>
    <x v="3"/>
    <m/>
  </r>
  <r>
    <x v="11"/>
    <x v="11"/>
    <x v="3"/>
    <x v="7"/>
    <x v="43"/>
    <x v="3"/>
    <n v="11925547.4"/>
  </r>
  <r>
    <x v="12"/>
    <x v="12"/>
    <x v="3"/>
    <x v="7"/>
    <x v="43"/>
    <x v="3"/>
    <n v="997672.3"/>
  </r>
  <r>
    <x v="13"/>
    <x v="13"/>
    <x v="3"/>
    <x v="7"/>
    <x v="43"/>
    <x v="3"/>
    <n v="71558039.739999995"/>
  </r>
  <r>
    <x v="14"/>
    <x v="14"/>
    <x v="3"/>
    <x v="7"/>
    <x v="43"/>
    <x v="3"/>
    <n v="83712297.889999986"/>
  </r>
  <r>
    <x v="15"/>
    <x v="15"/>
    <x v="3"/>
    <x v="7"/>
    <x v="43"/>
    <x v="3"/>
    <n v="123798.36"/>
  </r>
  <r>
    <x v="0"/>
    <x v="0"/>
    <x v="3"/>
    <x v="8"/>
    <x v="44"/>
    <x v="3"/>
    <n v="1823526.2200000002"/>
  </r>
  <r>
    <x v="1"/>
    <x v="1"/>
    <x v="3"/>
    <x v="8"/>
    <x v="44"/>
    <x v="3"/>
    <n v="65106551.889999993"/>
  </r>
  <r>
    <x v="2"/>
    <x v="2"/>
    <x v="3"/>
    <x v="8"/>
    <x v="44"/>
    <x v="3"/>
    <m/>
  </r>
  <r>
    <x v="3"/>
    <x v="3"/>
    <x v="3"/>
    <x v="8"/>
    <x v="44"/>
    <x v="3"/>
    <n v="30137857.59"/>
  </r>
  <r>
    <x v="4"/>
    <x v="4"/>
    <x v="3"/>
    <x v="8"/>
    <x v="44"/>
    <x v="3"/>
    <n v="770823.62"/>
  </r>
  <r>
    <x v="5"/>
    <x v="5"/>
    <x v="3"/>
    <x v="8"/>
    <x v="44"/>
    <x v="3"/>
    <n v="0"/>
  </r>
  <r>
    <x v="6"/>
    <x v="6"/>
    <x v="3"/>
    <x v="8"/>
    <x v="44"/>
    <x v="3"/>
    <n v="0"/>
  </r>
  <r>
    <x v="7"/>
    <x v="7"/>
    <x v="3"/>
    <x v="8"/>
    <x v="44"/>
    <x v="3"/>
    <n v="50914.74"/>
  </r>
  <r>
    <x v="8"/>
    <x v="8"/>
    <x v="3"/>
    <x v="8"/>
    <x v="44"/>
    <x v="3"/>
    <n v="186442051.68999997"/>
  </r>
  <r>
    <x v="9"/>
    <x v="9"/>
    <x v="3"/>
    <x v="8"/>
    <x v="44"/>
    <x v="3"/>
    <m/>
  </r>
  <r>
    <x v="10"/>
    <x v="10"/>
    <x v="3"/>
    <x v="8"/>
    <x v="44"/>
    <x v="3"/>
    <m/>
  </r>
  <r>
    <x v="11"/>
    <x v="11"/>
    <x v="3"/>
    <x v="8"/>
    <x v="44"/>
    <x v="3"/>
    <n v="11952305.800000001"/>
  </r>
  <r>
    <x v="12"/>
    <x v="12"/>
    <x v="3"/>
    <x v="8"/>
    <x v="44"/>
    <x v="3"/>
    <n v="896429.01"/>
  </r>
  <r>
    <x v="13"/>
    <x v="13"/>
    <x v="3"/>
    <x v="8"/>
    <x v="44"/>
    <x v="3"/>
    <n v="70316769.409999996"/>
  </r>
  <r>
    <x v="14"/>
    <x v="14"/>
    <x v="3"/>
    <x v="8"/>
    <x v="44"/>
    <x v="3"/>
    <n v="90239336.159999996"/>
  </r>
  <r>
    <x v="15"/>
    <x v="15"/>
    <x v="3"/>
    <x v="8"/>
    <x v="44"/>
    <x v="3"/>
    <n v="118529.37999999999"/>
  </r>
  <r>
    <x v="0"/>
    <x v="0"/>
    <x v="3"/>
    <x v="9"/>
    <x v="45"/>
    <x v="3"/>
    <n v="1624272.73"/>
  </r>
  <r>
    <x v="1"/>
    <x v="1"/>
    <x v="3"/>
    <x v="9"/>
    <x v="45"/>
    <x v="3"/>
    <n v="63209189.079999991"/>
  </r>
  <r>
    <x v="2"/>
    <x v="2"/>
    <x v="3"/>
    <x v="9"/>
    <x v="45"/>
    <x v="3"/>
    <m/>
  </r>
  <r>
    <x v="3"/>
    <x v="3"/>
    <x v="3"/>
    <x v="9"/>
    <x v="45"/>
    <x v="3"/>
    <n v="29818100.800000001"/>
  </r>
  <r>
    <x v="4"/>
    <x v="4"/>
    <x v="3"/>
    <x v="9"/>
    <x v="45"/>
    <x v="3"/>
    <n v="773539.36"/>
  </r>
  <r>
    <x v="5"/>
    <x v="5"/>
    <x v="3"/>
    <x v="9"/>
    <x v="45"/>
    <x v="3"/>
    <n v="0"/>
  </r>
  <r>
    <x v="6"/>
    <x v="6"/>
    <x v="3"/>
    <x v="9"/>
    <x v="45"/>
    <x v="3"/>
    <n v="0"/>
  </r>
  <r>
    <x v="7"/>
    <x v="7"/>
    <x v="3"/>
    <x v="9"/>
    <x v="45"/>
    <x v="3"/>
    <n v="50939.41"/>
  </r>
  <r>
    <x v="8"/>
    <x v="8"/>
    <x v="3"/>
    <x v="9"/>
    <x v="45"/>
    <x v="3"/>
    <n v="179012979.17999998"/>
  </r>
  <r>
    <x v="9"/>
    <x v="9"/>
    <x v="3"/>
    <x v="9"/>
    <x v="45"/>
    <x v="3"/>
    <m/>
  </r>
  <r>
    <x v="10"/>
    <x v="10"/>
    <x v="3"/>
    <x v="9"/>
    <x v="45"/>
    <x v="3"/>
    <m/>
  </r>
  <r>
    <x v="11"/>
    <x v="11"/>
    <x v="3"/>
    <x v="9"/>
    <x v="45"/>
    <x v="3"/>
    <n v="11979958.4"/>
  </r>
  <r>
    <x v="12"/>
    <x v="12"/>
    <x v="3"/>
    <x v="9"/>
    <x v="45"/>
    <x v="3"/>
    <n v="794975.64999999991"/>
  </r>
  <r>
    <x v="13"/>
    <x v="13"/>
    <x v="3"/>
    <x v="9"/>
    <x v="45"/>
    <x v="3"/>
    <n v="71676821.149999991"/>
  </r>
  <r>
    <x v="14"/>
    <x v="14"/>
    <x v="3"/>
    <x v="9"/>
    <x v="45"/>
    <x v="3"/>
    <n v="101121439.66999999"/>
  </r>
  <r>
    <x v="15"/>
    <x v="15"/>
    <x v="3"/>
    <x v="9"/>
    <x v="45"/>
    <x v="3"/>
    <n v="1371671.49"/>
  </r>
  <r>
    <x v="0"/>
    <x v="0"/>
    <x v="3"/>
    <x v="10"/>
    <x v="46"/>
    <x v="3"/>
    <n v="1623092.1500000001"/>
  </r>
  <r>
    <x v="1"/>
    <x v="1"/>
    <x v="3"/>
    <x v="10"/>
    <x v="46"/>
    <x v="3"/>
    <n v="68490215.75"/>
  </r>
  <r>
    <x v="2"/>
    <x v="2"/>
    <x v="3"/>
    <x v="10"/>
    <x v="46"/>
    <x v="3"/>
    <m/>
  </r>
  <r>
    <x v="3"/>
    <x v="3"/>
    <x v="3"/>
    <x v="10"/>
    <x v="46"/>
    <x v="3"/>
    <n v="36428312.390000001"/>
  </r>
  <r>
    <x v="4"/>
    <x v="4"/>
    <x v="3"/>
    <x v="10"/>
    <x v="46"/>
    <x v="3"/>
    <n v="757192.42"/>
  </r>
  <r>
    <x v="5"/>
    <x v="5"/>
    <x v="3"/>
    <x v="10"/>
    <x v="46"/>
    <x v="3"/>
    <n v="0"/>
  </r>
  <r>
    <x v="6"/>
    <x v="6"/>
    <x v="3"/>
    <x v="10"/>
    <x v="46"/>
    <x v="3"/>
    <n v="0"/>
  </r>
  <r>
    <x v="7"/>
    <x v="7"/>
    <x v="3"/>
    <x v="10"/>
    <x v="46"/>
    <x v="3"/>
    <n v="50987.34"/>
  </r>
  <r>
    <x v="8"/>
    <x v="8"/>
    <x v="3"/>
    <x v="10"/>
    <x v="46"/>
    <x v="3"/>
    <n v="180140959.85999998"/>
  </r>
  <r>
    <x v="9"/>
    <x v="9"/>
    <x v="3"/>
    <x v="10"/>
    <x v="46"/>
    <x v="3"/>
    <m/>
  </r>
  <r>
    <x v="10"/>
    <x v="10"/>
    <x v="3"/>
    <x v="10"/>
    <x v="46"/>
    <x v="3"/>
    <m/>
  </r>
  <r>
    <x v="11"/>
    <x v="11"/>
    <x v="3"/>
    <x v="10"/>
    <x v="46"/>
    <x v="3"/>
    <n v="12006821.199999999"/>
  </r>
  <r>
    <x v="12"/>
    <x v="12"/>
    <x v="3"/>
    <x v="10"/>
    <x v="46"/>
    <x v="3"/>
    <n v="794667.05999999994"/>
  </r>
  <r>
    <x v="13"/>
    <x v="13"/>
    <x v="3"/>
    <x v="10"/>
    <x v="46"/>
    <x v="3"/>
    <n v="68526378.549999997"/>
  </r>
  <r>
    <x v="14"/>
    <x v="14"/>
    <x v="3"/>
    <x v="10"/>
    <x v="46"/>
    <x v="3"/>
    <n v="100501570.64999999"/>
  </r>
  <r>
    <x v="15"/>
    <x v="15"/>
    <x v="3"/>
    <x v="10"/>
    <x v="46"/>
    <x v="3"/>
    <n v="36915.36000000003"/>
  </r>
  <r>
    <x v="0"/>
    <x v="0"/>
    <x v="3"/>
    <x v="11"/>
    <x v="47"/>
    <x v="3"/>
    <n v="1623092.1500000001"/>
  </r>
  <r>
    <x v="1"/>
    <x v="1"/>
    <x v="3"/>
    <x v="11"/>
    <x v="47"/>
    <x v="3"/>
    <n v="67770233.11999999"/>
  </r>
  <r>
    <x v="2"/>
    <x v="2"/>
    <x v="3"/>
    <x v="11"/>
    <x v="47"/>
    <x v="3"/>
    <m/>
  </r>
  <r>
    <x v="3"/>
    <x v="3"/>
    <x v="3"/>
    <x v="11"/>
    <x v="47"/>
    <x v="3"/>
    <n v="36688783.339999996"/>
  </r>
  <r>
    <x v="4"/>
    <x v="4"/>
    <x v="3"/>
    <x v="11"/>
    <x v="47"/>
    <x v="3"/>
    <n v="759824.34"/>
  </r>
  <r>
    <x v="5"/>
    <x v="5"/>
    <x v="3"/>
    <x v="11"/>
    <x v="47"/>
    <x v="3"/>
    <n v="0"/>
  </r>
  <r>
    <x v="6"/>
    <x v="6"/>
    <x v="3"/>
    <x v="11"/>
    <x v="47"/>
    <x v="3"/>
    <n v="0"/>
  </r>
  <r>
    <x v="7"/>
    <x v="7"/>
    <x v="3"/>
    <x v="11"/>
    <x v="47"/>
    <x v="3"/>
    <n v="51026.58"/>
  </r>
  <r>
    <x v="8"/>
    <x v="8"/>
    <x v="3"/>
    <x v="11"/>
    <x v="47"/>
    <x v="3"/>
    <n v="184037901.33999997"/>
  </r>
  <r>
    <x v="9"/>
    <x v="9"/>
    <x v="3"/>
    <x v="11"/>
    <x v="47"/>
    <x v="3"/>
    <m/>
  </r>
  <r>
    <x v="10"/>
    <x v="10"/>
    <x v="3"/>
    <x v="11"/>
    <x v="47"/>
    <x v="3"/>
    <m/>
  </r>
  <r>
    <x v="11"/>
    <x v="11"/>
    <x v="3"/>
    <x v="11"/>
    <x v="47"/>
    <x v="3"/>
    <n v="15081465.129999999"/>
  </r>
  <r>
    <x v="12"/>
    <x v="12"/>
    <x v="3"/>
    <x v="11"/>
    <x v="47"/>
    <x v="3"/>
    <n v="724303.17999999993"/>
  </r>
  <r>
    <x v="13"/>
    <x v="13"/>
    <x v="3"/>
    <x v="11"/>
    <x v="47"/>
    <x v="3"/>
    <n v="62717798.409999996"/>
  </r>
  <r>
    <x v="14"/>
    <x v="14"/>
    <x v="3"/>
    <x v="11"/>
    <x v="47"/>
    <x v="3"/>
    <n v="120816797.57999998"/>
  </r>
  <r>
    <x v="15"/>
    <x v="15"/>
    <x v="3"/>
    <x v="11"/>
    <x v="47"/>
    <x v="3"/>
    <n v="-32034.449999999997"/>
  </r>
  <r>
    <x v="0"/>
    <x v="0"/>
    <x v="4"/>
    <x v="0"/>
    <x v="48"/>
    <x v="3"/>
    <n v="1605607.8199999998"/>
  </r>
  <r>
    <x v="1"/>
    <x v="1"/>
    <x v="4"/>
    <x v="0"/>
    <x v="48"/>
    <x v="3"/>
    <n v="68383997.550000012"/>
  </r>
  <r>
    <x v="2"/>
    <x v="2"/>
    <x v="4"/>
    <x v="0"/>
    <x v="48"/>
    <x v="3"/>
    <m/>
  </r>
  <r>
    <x v="3"/>
    <x v="3"/>
    <x v="4"/>
    <x v="0"/>
    <x v="48"/>
    <x v="3"/>
    <n v="35861937.310000002"/>
  </r>
  <r>
    <x v="4"/>
    <x v="4"/>
    <x v="4"/>
    <x v="0"/>
    <x v="48"/>
    <x v="3"/>
    <n v="762474.49"/>
  </r>
  <r>
    <x v="5"/>
    <x v="5"/>
    <x v="4"/>
    <x v="0"/>
    <x v="48"/>
    <x v="3"/>
    <n v="0"/>
  </r>
  <r>
    <x v="6"/>
    <x v="6"/>
    <x v="4"/>
    <x v="0"/>
    <x v="48"/>
    <x v="3"/>
    <n v="0"/>
  </r>
  <r>
    <x v="7"/>
    <x v="7"/>
    <x v="4"/>
    <x v="0"/>
    <x v="48"/>
    <x v="3"/>
    <n v="51070.18"/>
  </r>
  <r>
    <x v="8"/>
    <x v="8"/>
    <x v="4"/>
    <x v="0"/>
    <x v="48"/>
    <x v="3"/>
    <n v="186928309.03999999"/>
  </r>
  <r>
    <x v="9"/>
    <x v="9"/>
    <x v="4"/>
    <x v="0"/>
    <x v="48"/>
    <x v="3"/>
    <m/>
  </r>
  <r>
    <x v="10"/>
    <x v="10"/>
    <x v="4"/>
    <x v="0"/>
    <x v="48"/>
    <x v="3"/>
    <m/>
  </r>
  <r>
    <x v="11"/>
    <x v="11"/>
    <x v="4"/>
    <x v="0"/>
    <x v="48"/>
    <x v="3"/>
    <n v="4620974.9399999995"/>
  </r>
  <r>
    <x v="12"/>
    <x v="12"/>
    <x v="4"/>
    <x v="0"/>
    <x v="48"/>
    <x v="3"/>
    <n v="724108.98"/>
  </r>
  <r>
    <x v="13"/>
    <x v="13"/>
    <x v="4"/>
    <x v="0"/>
    <x v="48"/>
    <x v="3"/>
    <n v="61518380.819999993"/>
  </r>
  <r>
    <x v="14"/>
    <x v="14"/>
    <x v="4"/>
    <x v="0"/>
    <x v="48"/>
    <x v="3"/>
    <n v="143925921.75"/>
  </r>
  <r>
    <x v="15"/>
    <x v="15"/>
    <x v="4"/>
    <x v="0"/>
    <x v="48"/>
    <x v="3"/>
    <n v="-40373.150000000009"/>
  </r>
  <r>
    <x v="0"/>
    <x v="0"/>
    <x v="4"/>
    <x v="1"/>
    <x v="49"/>
    <x v="3"/>
    <n v="1792362.14"/>
  </r>
  <r>
    <x v="1"/>
    <x v="1"/>
    <x v="4"/>
    <x v="1"/>
    <x v="49"/>
    <x v="3"/>
    <n v="67934668.88000001"/>
  </r>
  <r>
    <x v="2"/>
    <x v="2"/>
    <x v="4"/>
    <x v="1"/>
    <x v="49"/>
    <x v="3"/>
    <m/>
  </r>
  <r>
    <x v="3"/>
    <x v="3"/>
    <x v="4"/>
    <x v="1"/>
    <x v="49"/>
    <x v="3"/>
    <n v="33641181.399999999"/>
  </r>
  <r>
    <x v="4"/>
    <x v="4"/>
    <x v="4"/>
    <x v="1"/>
    <x v="49"/>
    <x v="3"/>
    <n v="764970.85"/>
  </r>
  <r>
    <x v="5"/>
    <x v="5"/>
    <x v="4"/>
    <x v="1"/>
    <x v="49"/>
    <x v="3"/>
    <n v="0"/>
  </r>
  <r>
    <x v="6"/>
    <x v="6"/>
    <x v="4"/>
    <x v="1"/>
    <x v="49"/>
    <x v="3"/>
    <n v="0"/>
  </r>
  <r>
    <x v="7"/>
    <x v="7"/>
    <x v="4"/>
    <x v="1"/>
    <x v="49"/>
    <x v="3"/>
    <n v="51096.29"/>
  </r>
  <r>
    <x v="8"/>
    <x v="8"/>
    <x v="4"/>
    <x v="1"/>
    <x v="49"/>
    <x v="3"/>
    <n v="196652749.60000002"/>
  </r>
  <r>
    <x v="9"/>
    <x v="9"/>
    <x v="4"/>
    <x v="1"/>
    <x v="49"/>
    <x v="3"/>
    <m/>
  </r>
  <r>
    <x v="10"/>
    <x v="10"/>
    <x v="4"/>
    <x v="1"/>
    <x v="49"/>
    <x v="3"/>
    <m/>
  </r>
  <r>
    <x v="11"/>
    <x v="11"/>
    <x v="4"/>
    <x v="1"/>
    <x v="49"/>
    <x v="3"/>
    <n v="12632129.42"/>
  </r>
  <r>
    <x v="12"/>
    <x v="12"/>
    <x v="4"/>
    <x v="1"/>
    <x v="49"/>
    <x v="3"/>
    <n v="632009.43999999994"/>
  </r>
  <r>
    <x v="13"/>
    <x v="13"/>
    <x v="4"/>
    <x v="1"/>
    <x v="49"/>
    <x v="3"/>
    <n v="64493804.32"/>
  </r>
  <r>
    <x v="14"/>
    <x v="14"/>
    <x v="4"/>
    <x v="1"/>
    <x v="49"/>
    <x v="3"/>
    <n v="131587869.7"/>
  </r>
  <r>
    <x v="15"/>
    <x v="15"/>
    <x v="4"/>
    <x v="1"/>
    <x v="49"/>
    <x v="3"/>
    <n v="-143158.03000000003"/>
  </r>
  <r>
    <x v="0"/>
    <x v="0"/>
    <x v="4"/>
    <x v="2"/>
    <x v="50"/>
    <x v="3"/>
    <n v="1792362.14"/>
  </r>
  <r>
    <x v="1"/>
    <x v="1"/>
    <x v="4"/>
    <x v="2"/>
    <x v="50"/>
    <x v="3"/>
    <n v="68316939.180000007"/>
  </r>
  <r>
    <x v="2"/>
    <x v="2"/>
    <x v="4"/>
    <x v="2"/>
    <x v="50"/>
    <x v="3"/>
    <m/>
  </r>
  <r>
    <x v="3"/>
    <x v="3"/>
    <x v="4"/>
    <x v="2"/>
    <x v="50"/>
    <x v="3"/>
    <n v="33722625.350000001"/>
  </r>
  <r>
    <x v="4"/>
    <x v="4"/>
    <x v="4"/>
    <x v="2"/>
    <x v="50"/>
    <x v="3"/>
    <n v="767657.43"/>
  </r>
  <r>
    <x v="5"/>
    <x v="5"/>
    <x v="4"/>
    <x v="2"/>
    <x v="50"/>
    <x v="3"/>
    <n v="0"/>
  </r>
  <r>
    <x v="6"/>
    <x v="6"/>
    <x v="4"/>
    <x v="2"/>
    <x v="50"/>
    <x v="3"/>
    <n v="0"/>
  </r>
  <r>
    <x v="7"/>
    <x v="7"/>
    <x v="4"/>
    <x v="2"/>
    <x v="50"/>
    <x v="3"/>
    <n v="51132.65"/>
  </r>
  <r>
    <x v="8"/>
    <x v="8"/>
    <x v="4"/>
    <x v="2"/>
    <x v="50"/>
    <x v="3"/>
    <n v="198751512.40999997"/>
  </r>
  <r>
    <x v="9"/>
    <x v="9"/>
    <x v="4"/>
    <x v="2"/>
    <x v="50"/>
    <x v="3"/>
    <m/>
  </r>
  <r>
    <x v="10"/>
    <x v="10"/>
    <x v="4"/>
    <x v="2"/>
    <x v="50"/>
    <x v="3"/>
    <m/>
  </r>
  <r>
    <x v="11"/>
    <x v="11"/>
    <x v="4"/>
    <x v="2"/>
    <x v="50"/>
    <x v="3"/>
    <n v="13002671.859999999"/>
  </r>
  <r>
    <x v="12"/>
    <x v="12"/>
    <x v="4"/>
    <x v="2"/>
    <x v="50"/>
    <x v="3"/>
    <n v="539804.52"/>
  </r>
  <r>
    <x v="13"/>
    <x v="13"/>
    <x v="4"/>
    <x v="2"/>
    <x v="50"/>
    <x v="3"/>
    <n v="58305804.329999998"/>
  </r>
  <r>
    <x v="14"/>
    <x v="14"/>
    <x v="4"/>
    <x v="2"/>
    <x v="50"/>
    <x v="3"/>
    <n v="126385900.13999999"/>
  </r>
  <r>
    <x v="15"/>
    <x v="15"/>
    <x v="4"/>
    <x v="2"/>
    <x v="50"/>
    <x v="3"/>
    <n v="-121788.32999999999"/>
  </r>
  <r>
    <x v="0"/>
    <x v="0"/>
    <x v="4"/>
    <x v="3"/>
    <x v="51"/>
    <x v="3"/>
    <n v="1619934.69"/>
  </r>
  <r>
    <x v="1"/>
    <x v="1"/>
    <x v="4"/>
    <x v="3"/>
    <x v="51"/>
    <x v="3"/>
    <n v="67575604.430000007"/>
  </r>
  <r>
    <x v="2"/>
    <x v="2"/>
    <x v="4"/>
    <x v="3"/>
    <x v="51"/>
    <x v="3"/>
    <m/>
  </r>
  <r>
    <x v="3"/>
    <x v="3"/>
    <x v="4"/>
    <x v="3"/>
    <x v="51"/>
    <x v="3"/>
    <n v="33388042.27"/>
  </r>
  <r>
    <x v="4"/>
    <x v="4"/>
    <x v="4"/>
    <x v="3"/>
    <x v="51"/>
    <x v="3"/>
    <n v="770274.78"/>
  </r>
  <r>
    <x v="5"/>
    <x v="5"/>
    <x v="4"/>
    <x v="3"/>
    <x v="51"/>
    <x v="3"/>
    <n v="0"/>
  </r>
  <r>
    <x v="6"/>
    <x v="6"/>
    <x v="4"/>
    <x v="3"/>
    <x v="51"/>
    <x v="3"/>
    <n v="0"/>
  </r>
  <r>
    <x v="7"/>
    <x v="7"/>
    <x v="4"/>
    <x v="3"/>
    <x v="51"/>
    <x v="3"/>
    <n v="51173.37"/>
  </r>
  <r>
    <x v="8"/>
    <x v="8"/>
    <x v="4"/>
    <x v="3"/>
    <x v="51"/>
    <x v="3"/>
    <n v="196698857.01000002"/>
  </r>
  <r>
    <x v="9"/>
    <x v="9"/>
    <x v="4"/>
    <x v="3"/>
    <x v="51"/>
    <x v="3"/>
    <m/>
  </r>
  <r>
    <x v="10"/>
    <x v="10"/>
    <x v="4"/>
    <x v="3"/>
    <x v="51"/>
    <x v="3"/>
    <m/>
  </r>
  <r>
    <x v="11"/>
    <x v="11"/>
    <x v="4"/>
    <x v="3"/>
    <x v="51"/>
    <x v="3"/>
    <n v="14032643.73"/>
  </r>
  <r>
    <x v="12"/>
    <x v="12"/>
    <x v="4"/>
    <x v="3"/>
    <x v="51"/>
    <x v="3"/>
    <n v="447167.51"/>
  </r>
  <r>
    <x v="13"/>
    <x v="13"/>
    <x v="4"/>
    <x v="3"/>
    <x v="51"/>
    <x v="3"/>
    <n v="61805031.300000004"/>
  </r>
  <r>
    <x v="14"/>
    <x v="14"/>
    <x v="4"/>
    <x v="3"/>
    <x v="51"/>
    <x v="3"/>
    <n v="118228887.66999999"/>
  </r>
  <r>
    <x v="15"/>
    <x v="15"/>
    <x v="4"/>
    <x v="3"/>
    <x v="51"/>
    <x v="3"/>
    <n v="-112660.4"/>
  </r>
  <r>
    <x v="0"/>
    <x v="0"/>
    <x v="4"/>
    <x v="4"/>
    <x v="52"/>
    <x v="3"/>
    <n v="1626981.07"/>
  </r>
  <r>
    <x v="1"/>
    <x v="1"/>
    <x v="4"/>
    <x v="4"/>
    <x v="52"/>
    <x v="3"/>
    <n v="64902456.640000001"/>
  </r>
  <r>
    <x v="2"/>
    <x v="2"/>
    <x v="4"/>
    <x v="4"/>
    <x v="52"/>
    <x v="3"/>
    <m/>
  </r>
  <r>
    <x v="3"/>
    <x v="3"/>
    <x v="4"/>
    <x v="4"/>
    <x v="52"/>
    <x v="3"/>
    <n v="32343303.729999997"/>
  </r>
  <r>
    <x v="4"/>
    <x v="4"/>
    <x v="4"/>
    <x v="4"/>
    <x v="52"/>
    <x v="3"/>
    <n v="753994.17"/>
  </r>
  <r>
    <x v="5"/>
    <x v="5"/>
    <x v="4"/>
    <x v="4"/>
    <x v="52"/>
    <x v="3"/>
    <n v="0"/>
  </r>
  <r>
    <x v="6"/>
    <x v="6"/>
    <x v="4"/>
    <x v="4"/>
    <x v="52"/>
    <x v="3"/>
    <n v="0"/>
  </r>
  <r>
    <x v="7"/>
    <x v="7"/>
    <x v="4"/>
    <x v="4"/>
    <x v="52"/>
    <x v="3"/>
    <n v="51228.49"/>
  </r>
  <r>
    <x v="8"/>
    <x v="8"/>
    <x v="4"/>
    <x v="4"/>
    <x v="52"/>
    <x v="3"/>
    <n v="186144382.22000003"/>
  </r>
  <r>
    <x v="9"/>
    <x v="9"/>
    <x v="4"/>
    <x v="4"/>
    <x v="52"/>
    <x v="3"/>
    <m/>
  </r>
  <r>
    <x v="10"/>
    <x v="10"/>
    <x v="4"/>
    <x v="4"/>
    <x v="52"/>
    <x v="3"/>
    <m/>
  </r>
  <r>
    <x v="11"/>
    <x v="11"/>
    <x v="4"/>
    <x v="4"/>
    <x v="52"/>
    <x v="3"/>
    <n v="14358312.569999998"/>
  </r>
  <r>
    <x v="12"/>
    <x v="12"/>
    <x v="4"/>
    <x v="4"/>
    <x v="52"/>
    <x v="3"/>
    <n v="354297.97000000003"/>
  </r>
  <r>
    <x v="13"/>
    <x v="13"/>
    <x v="4"/>
    <x v="4"/>
    <x v="52"/>
    <x v="3"/>
    <n v="61738028.600000001"/>
  </r>
  <r>
    <x v="14"/>
    <x v="14"/>
    <x v="4"/>
    <x v="4"/>
    <x v="52"/>
    <x v="3"/>
    <n v="137126885.08999997"/>
  </r>
  <r>
    <x v="15"/>
    <x v="15"/>
    <x v="4"/>
    <x v="4"/>
    <x v="52"/>
    <x v="3"/>
    <n v="-122667.02"/>
  </r>
  <r>
    <x v="0"/>
    <x v="0"/>
    <x v="4"/>
    <x v="5"/>
    <x v="53"/>
    <x v="3"/>
    <n v="1536750.01"/>
  </r>
  <r>
    <x v="1"/>
    <x v="1"/>
    <x v="4"/>
    <x v="5"/>
    <x v="53"/>
    <x v="3"/>
    <n v="65849643.489999995"/>
  </r>
  <r>
    <x v="2"/>
    <x v="2"/>
    <x v="4"/>
    <x v="5"/>
    <x v="53"/>
    <x v="3"/>
    <m/>
  </r>
  <r>
    <x v="3"/>
    <x v="3"/>
    <x v="4"/>
    <x v="5"/>
    <x v="53"/>
    <x v="3"/>
    <n v="32612255.439999998"/>
  </r>
  <r>
    <x v="4"/>
    <x v="4"/>
    <x v="4"/>
    <x v="5"/>
    <x v="53"/>
    <x v="3"/>
    <n v="756530.61"/>
  </r>
  <r>
    <x v="5"/>
    <x v="5"/>
    <x v="4"/>
    <x v="5"/>
    <x v="53"/>
    <x v="3"/>
    <n v="0"/>
  </r>
  <r>
    <x v="6"/>
    <x v="6"/>
    <x v="4"/>
    <x v="5"/>
    <x v="53"/>
    <x v="3"/>
    <n v="0"/>
  </r>
  <r>
    <x v="7"/>
    <x v="7"/>
    <x v="4"/>
    <x v="5"/>
    <x v="53"/>
    <x v="3"/>
    <n v="51254.62"/>
  </r>
  <r>
    <x v="8"/>
    <x v="8"/>
    <x v="4"/>
    <x v="5"/>
    <x v="53"/>
    <x v="3"/>
    <n v="206872317.82000002"/>
  </r>
  <r>
    <x v="9"/>
    <x v="9"/>
    <x v="4"/>
    <x v="5"/>
    <x v="53"/>
    <x v="3"/>
    <m/>
  </r>
  <r>
    <x v="10"/>
    <x v="10"/>
    <x v="4"/>
    <x v="5"/>
    <x v="53"/>
    <x v="3"/>
    <m/>
  </r>
  <r>
    <x v="11"/>
    <x v="11"/>
    <x v="4"/>
    <x v="5"/>
    <x v="53"/>
    <x v="3"/>
    <n v="14227494.560000001"/>
  </r>
  <r>
    <x v="12"/>
    <x v="12"/>
    <x v="4"/>
    <x v="5"/>
    <x v="53"/>
    <x v="3"/>
    <n v="354165.12"/>
  </r>
  <r>
    <x v="13"/>
    <x v="13"/>
    <x v="4"/>
    <x v="5"/>
    <x v="53"/>
    <x v="3"/>
    <n v="59240901.949999996"/>
  </r>
  <r>
    <x v="14"/>
    <x v="14"/>
    <x v="4"/>
    <x v="5"/>
    <x v="53"/>
    <x v="3"/>
    <n v="120782400.58"/>
  </r>
  <r>
    <x v="15"/>
    <x v="15"/>
    <x v="4"/>
    <x v="5"/>
    <x v="53"/>
    <x v="3"/>
    <n v="331379.63"/>
  </r>
  <r>
    <x v="0"/>
    <x v="0"/>
    <x v="4"/>
    <x v="6"/>
    <x v="54"/>
    <x v="3"/>
    <n v="1531522.19"/>
  </r>
  <r>
    <x v="1"/>
    <x v="1"/>
    <x v="4"/>
    <x v="6"/>
    <x v="54"/>
    <x v="3"/>
    <n v="65791358.240000002"/>
  </r>
  <r>
    <x v="2"/>
    <x v="2"/>
    <x v="4"/>
    <x v="6"/>
    <x v="54"/>
    <x v="3"/>
    <m/>
  </r>
  <r>
    <x v="3"/>
    <x v="3"/>
    <x v="4"/>
    <x v="6"/>
    <x v="54"/>
    <x v="3"/>
    <n v="31320605.039999995"/>
  </r>
  <r>
    <x v="4"/>
    <x v="4"/>
    <x v="4"/>
    <x v="6"/>
    <x v="54"/>
    <x v="3"/>
    <n v="759169.83"/>
  </r>
  <r>
    <x v="5"/>
    <x v="5"/>
    <x v="4"/>
    <x v="6"/>
    <x v="54"/>
    <x v="3"/>
    <n v="0"/>
  </r>
  <r>
    <x v="6"/>
    <x v="6"/>
    <x v="4"/>
    <x v="6"/>
    <x v="54"/>
    <x v="3"/>
    <m/>
  </r>
  <r>
    <x v="7"/>
    <x v="7"/>
    <x v="4"/>
    <x v="6"/>
    <x v="54"/>
    <x v="3"/>
    <n v="51293.87"/>
  </r>
  <r>
    <x v="8"/>
    <x v="8"/>
    <x v="4"/>
    <x v="6"/>
    <x v="54"/>
    <x v="3"/>
    <n v="212879527.69999999"/>
  </r>
  <r>
    <x v="9"/>
    <x v="9"/>
    <x v="4"/>
    <x v="6"/>
    <x v="54"/>
    <x v="3"/>
    <m/>
  </r>
  <r>
    <x v="10"/>
    <x v="10"/>
    <x v="4"/>
    <x v="6"/>
    <x v="54"/>
    <x v="3"/>
    <m/>
  </r>
  <r>
    <x v="11"/>
    <x v="11"/>
    <x v="4"/>
    <x v="6"/>
    <x v="54"/>
    <x v="3"/>
    <n v="14336144"/>
  </r>
  <r>
    <x v="12"/>
    <x v="12"/>
    <x v="4"/>
    <x v="6"/>
    <x v="54"/>
    <x v="3"/>
    <n v="354063.24"/>
  </r>
  <r>
    <x v="13"/>
    <x v="13"/>
    <x v="4"/>
    <x v="6"/>
    <x v="54"/>
    <x v="3"/>
    <n v="59084501.640000001"/>
  </r>
  <r>
    <x v="14"/>
    <x v="14"/>
    <x v="4"/>
    <x v="6"/>
    <x v="54"/>
    <x v="3"/>
    <n v="115529989.80999999"/>
  </r>
  <r>
    <x v="15"/>
    <x v="15"/>
    <x v="4"/>
    <x v="6"/>
    <x v="54"/>
    <x v="3"/>
    <n v="273715.78999999998"/>
  </r>
  <r>
    <x v="0"/>
    <x v="0"/>
    <x v="4"/>
    <x v="7"/>
    <x v="55"/>
    <x v="3"/>
    <n v="1610285.75"/>
  </r>
  <r>
    <x v="1"/>
    <x v="1"/>
    <x v="4"/>
    <x v="7"/>
    <x v="55"/>
    <x v="3"/>
    <n v="65267797.060000002"/>
  </r>
  <r>
    <x v="2"/>
    <x v="2"/>
    <x v="4"/>
    <x v="7"/>
    <x v="55"/>
    <x v="3"/>
    <m/>
  </r>
  <r>
    <x v="3"/>
    <x v="3"/>
    <x v="4"/>
    <x v="7"/>
    <x v="55"/>
    <x v="3"/>
    <n v="29190383"/>
  </r>
  <r>
    <x v="4"/>
    <x v="4"/>
    <x v="4"/>
    <x v="7"/>
    <x v="55"/>
    <x v="3"/>
    <n v="761827.99"/>
  </r>
  <r>
    <x v="5"/>
    <x v="5"/>
    <x v="4"/>
    <x v="7"/>
    <x v="55"/>
    <x v="3"/>
    <n v="0"/>
  </r>
  <r>
    <x v="6"/>
    <x v="6"/>
    <x v="4"/>
    <x v="7"/>
    <x v="55"/>
    <x v="3"/>
    <m/>
  </r>
  <r>
    <x v="7"/>
    <x v="7"/>
    <x v="4"/>
    <x v="7"/>
    <x v="55"/>
    <x v="3"/>
    <n v="51334.58"/>
  </r>
  <r>
    <x v="8"/>
    <x v="8"/>
    <x v="4"/>
    <x v="7"/>
    <x v="55"/>
    <x v="3"/>
    <n v="203593252.91999999"/>
  </r>
  <r>
    <x v="9"/>
    <x v="9"/>
    <x v="4"/>
    <x v="7"/>
    <x v="55"/>
    <x v="3"/>
    <m/>
  </r>
  <r>
    <x v="10"/>
    <x v="10"/>
    <x v="4"/>
    <x v="7"/>
    <x v="55"/>
    <x v="3"/>
    <m/>
  </r>
  <r>
    <x v="11"/>
    <x v="11"/>
    <x v="4"/>
    <x v="7"/>
    <x v="55"/>
    <x v="3"/>
    <n v="14618145.099999998"/>
  </r>
  <r>
    <x v="12"/>
    <x v="12"/>
    <x v="4"/>
    <x v="7"/>
    <x v="55"/>
    <x v="3"/>
    <n v="260845.28"/>
  </r>
  <r>
    <x v="13"/>
    <x v="13"/>
    <x v="4"/>
    <x v="7"/>
    <x v="55"/>
    <x v="3"/>
    <n v="58607174.449999996"/>
  </r>
  <r>
    <x v="14"/>
    <x v="14"/>
    <x v="4"/>
    <x v="7"/>
    <x v="55"/>
    <x v="3"/>
    <n v="122212254.36000001"/>
  </r>
  <r>
    <x v="15"/>
    <x v="15"/>
    <x v="4"/>
    <x v="7"/>
    <x v="55"/>
    <x v="3"/>
    <n v="268680.18999999994"/>
  </r>
  <r>
    <x v="0"/>
    <x v="0"/>
    <x v="4"/>
    <x v="8"/>
    <x v="56"/>
    <x v="3"/>
    <n v="1610285.75"/>
  </r>
  <r>
    <x v="1"/>
    <x v="1"/>
    <x v="4"/>
    <x v="8"/>
    <x v="56"/>
    <x v="3"/>
    <n v="64576924.829999998"/>
  </r>
  <r>
    <x v="2"/>
    <x v="2"/>
    <x v="4"/>
    <x v="8"/>
    <x v="56"/>
    <x v="3"/>
    <m/>
  </r>
  <r>
    <x v="3"/>
    <x v="3"/>
    <x v="4"/>
    <x v="8"/>
    <x v="56"/>
    <x v="3"/>
    <n v="29227143.5"/>
  </r>
  <r>
    <x v="4"/>
    <x v="4"/>
    <x v="4"/>
    <x v="8"/>
    <x v="56"/>
    <x v="3"/>
    <n v="764418.37"/>
  </r>
  <r>
    <x v="5"/>
    <x v="5"/>
    <x v="4"/>
    <x v="8"/>
    <x v="56"/>
    <x v="3"/>
    <n v="0"/>
  </r>
  <r>
    <x v="6"/>
    <x v="6"/>
    <x v="4"/>
    <x v="8"/>
    <x v="56"/>
    <x v="3"/>
    <n v="0"/>
  </r>
  <r>
    <x v="7"/>
    <x v="7"/>
    <x v="4"/>
    <x v="8"/>
    <x v="56"/>
    <x v="3"/>
    <n v="51375.27"/>
  </r>
  <r>
    <x v="8"/>
    <x v="8"/>
    <x v="4"/>
    <x v="8"/>
    <x v="56"/>
    <x v="3"/>
    <n v="204380498.25999999"/>
  </r>
  <r>
    <x v="9"/>
    <x v="9"/>
    <x v="4"/>
    <x v="8"/>
    <x v="56"/>
    <x v="3"/>
    <m/>
  </r>
  <r>
    <x v="10"/>
    <x v="10"/>
    <x v="4"/>
    <x v="8"/>
    <x v="56"/>
    <x v="3"/>
    <m/>
  </r>
  <r>
    <x v="11"/>
    <x v="11"/>
    <x v="4"/>
    <x v="8"/>
    <x v="56"/>
    <x v="3"/>
    <n v="11170692.51"/>
  </r>
  <r>
    <x v="12"/>
    <x v="12"/>
    <x v="4"/>
    <x v="8"/>
    <x v="56"/>
    <x v="3"/>
    <n v="260727.90000000002"/>
  </r>
  <r>
    <x v="13"/>
    <x v="13"/>
    <x v="4"/>
    <x v="8"/>
    <x v="56"/>
    <x v="3"/>
    <n v="59007411.600000001"/>
  </r>
  <r>
    <x v="14"/>
    <x v="14"/>
    <x v="4"/>
    <x v="8"/>
    <x v="56"/>
    <x v="3"/>
    <n v="133304949.72999999"/>
  </r>
  <r>
    <x v="15"/>
    <x v="15"/>
    <x v="4"/>
    <x v="8"/>
    <x v="56"/>
    <x v="3"/>
    <n v="199135.12"/>
  </r>
  <r>
    <x v="0"/>
    <x v="0"/>
    <x v="4"/>
    <x v="9"/>
    <x v="57"/>
    <x v="3"/>
    <n v="1559543.7200000002"/>
  </r>
  <r>
    <x v="1"/>
    <x v="1"/>
    <x v="4"/>
    <x v="9"/>
    <x v="57"/>
    <x v="3"/>
    <n v="65421707.030000001"/>
  </r>
  <r>
    <x v="2"/>
    <x v="2"/>
    <x v="4"/>
    <x v="9"/>
    <x v="57"/>
    <x v="3"/>
    <m/>
  </r>
  <r>
    <x v="3"/>
    <x v="3"/>
    <x v="4"/>
    <x v="9"/>
    <x v="57"/>
    <x v="3"/>
    <n v="28548241.5"/>
  </r>
  <r>
    <x v="4"/>
    <x v="4"/>
    <x v="4"/>
    <x v="9"/>
    <x v="57"/>
    <x v="3"/>
    <n v="767112.97"/>
  </r>
  <r>
    <x v="5"/>
    <x v="5"/>
    <x v="4"/>
    <x v="9"/>
    <x v="57"/>
    <x v="3"/>
    <n v="0"/>
  </r>
  <r>
    <x v="6"/>
    <x v="6"/>
    <x v="4"/>
    <x v="9"/>
    <x v="57"/>
    <x v="3"/>
    <m/>
  </r>
  <r>
    <x v="7"/>
    <x v="7"/>
    <x v="4"/>
    <x v="9"/>
    <x v="57"/>
    <x v="3"/>
    <n v="51408.62"/>
  </r>
  <r>
    <x v="8"/>
    <x v="8"/>
    <x v="4"/>
    <x v="9"/>
    <x v="57"/>
    <x v="3"/>
    <n v="209246005.5"/>
  </r>
  <r>
    <x v="9"/>
    <x v="9"/>
    <x v="4"/>
    <x v="9"/>
    <x v="57"/>
    <x v="3"/>
    <m/>
  </r>
  <r>
    <x v="10"/>
    <x v="10"/>
    <x v="4"/>
    <x v="9"/>
    <x v="57"/>
    <x v="3"/>
    <m/>
  </r>
  <r>
    <x v="11"/>
    <x v="11"/>
    <x v="4"/>
    <x v="9"/>
    <x v="57"/>
    <x v="3"/>
    <n v="12244631.949999999"/>
  </r>
  <r>
    <x v="12"/>
    <x v="12"/>
    <x v="4"/>
    <x v="9"/>
    <x v="57"/>
    <x v="3"/>
    <n v="167216.41"/>
  </r>
  <r>
    <x v="13"/>
    <x v="13"/>
    <x v="4"/>
    <x v="9"/>
    <x v="57"/>
    <x v="3"/>
    <n v="58895566.219999999"/>
  </r>
  <r>
    <x v="14"/>
    <x v="14"/>
    <x v="4"/>
    <x v="9"/>
    <x v="57"/>
    <x v="3"/>
    <n v="137822722.69"/>
  </r>
  <r>
    <x v="15"/>
    <x v="15"/>
    <x v="4"/>
    <x v="9"/>
    <x v="57"/>
    <x v="3"/>
    <n v="325546.36"/>
  </r>
  <r>
    <x v="0"/>
    <x v="0"/>
    <x v="4"/>
    <x v="10"/>
    <x v="58"/>
    <x v="3"/>
    <n v="1560271.31"/>
  </r>
  <r>
    <x v="1"/>
    <x v="1"/>
    <x v="4"/>
    <x v="10"/>
    <x v="58"/>
    <x v="3"/>
    <n v="64269698.68"/>
  </r>
  <r>
    <x v="2"/>
    <x v="2"/>
    <x v="4"/>
    <x v="10"/>
    <x v="58"/>
    <x v="3"/>
    <m/>
  </r>
  <r>
    <x v="3"/>
    <x v="3"/>
    <x v="4"/>
    <x v="10"/>
    <x v="58"/>
    <x v="3"/>
    <n v="27727831.84"/>
  </r>
  <r>
    <x v="4"/>
    <x v="4"/>
    <x v="4"/>
    <x v="10"/>
    <x v="58"/>
    <x v="3"/>
    <n v="689965.74"/>
  </r>
  <r>
    <x v="5"/>
    <x v="5"/>
    <x v="4"/>
    <x v="10"/>
    <x v="58"/>
    <x v="3"/>
    <n v="0"/>
  </r>
  <r>
    <x v="6"/>
    <x v="6"/>
    <x v="4"/>
    <x v="10"/>
    <x v="58"/>
    <x v="3"/>
    <m/>
  </r>
  <r>
    <x v="7"/>
    <x v="7"/>
    <x v="4"/>
    <x v="10"/>
    <x v="58"/>
    <x v="3"/>
    <n v="51457.98"/>
  </r>
  <r>
    <x v="8"/>
    <x v="8"/>
    <x v="4"/>
    <x v="10"/>
    <x v="58"/>
    <x v="3"/>
    <n v="214221239.22"/>
  </r>
  <r>
    <x v="9"/>
    <x v="9"/>
    <x v="4"/>
    <x v="10"/>
    <x v="58"/>
    <x v="3"/>
    <m/>
  </r>
  <r>
    <x v="10"/>
    <x v="10"/>
    <x v="4"/>
    <x v="10"/>
    <x v="58"/>
    <x v="3"/>
    <m/>
  </r>
  <r>
    <x v="11"/>
    <x v="11"/>
    <x v="4"/>
    <x v="10"/>
    <x v="58"/>
    <x v="3"/>
    <n v="12246104.67"/>
  </r>
  <r>
    <x v="12"/>
    <x v="12"/>
    <x v="4"/>
    <x v="10"/>
    <x v="58"/>
    <x v="3"/>
    <n v="72971.570000000007"/>
  </r>
  <r>
    <x v="13"/>
    <x v="13"/>
    <x v="4"/>
    <x v="10"/>
    <x v="58"/>
    <x v="3"/>
    <n v="58839122.030000001"/>
  </r>
  <r>
    <x v="14"/>
    <x v="14"/>
    <x v="4"/>
    <x v="10"/>
    <x v="58"/>
    <x v="3"/>
    <n v="138277573.00999999"/>
  </r>
  <r>
    <x v="15"/>
    <x v="15"/>
    <x v="4"/>
    <x v="10"/>
    <x v="58"/>
    <x v="3"/>
    <n v="306246.33999999997"/>
  </r>
  <r>
    <x v="0"/>
    <x v="0"/>
    <x v="4"/>
    <x v="11"/>
    <x v="59"/>
    <x v="3"/>
    <n v="1610639.22"/>
  </r>
  <r>
    <x v="1"/>
    <x v="1"/>
    <x v="4"/>
    <x v="11"/>
    <x v="59"/>
    <x v="3"/>
    <n v="64025274.829999998"/>
  </r>
  <r>
    <x v="2"/>
    <x v="2"/>
    <x v="4"/>
    <x v="11"/>
    <x v="59"/>
    <x v="3"/>
    <m/>
  </r>
  <r>
    <x v="3"/>
    <x v="3"/>
    <x v="4"/>
    <x v="11"/>
    <x v="59"/>
    <x v="3"/>
    <n v="26449787.32"/>
  </r>
  <r>
    <x v="4"/>
    <x v="4"/>
    <x v="4"/>
    <x v="11"/>
    <x v="59"/>
    <x v="3"/>
    <n v="692365.89"/>
  </r>
  <r>
    <x v="5"/>
    <x v="5"/>
    <x v="4"/>
    <x v="11"/>
    <x v="59"/>
    <x v="3"/>
    <n v="0"/>
  </r>
  <r>
    <x v="6"/>
    <x v="6"/>
    <x v="4"/>
    <x v="11"/>
    <x v="59"/>
    <x v="3"/>
    <n v="0"/>
  </r>
  <r>
    <x v="7"/>
    <x v="7"/>
    <x v="4"/>
    <x v="11"/>
    <x v="59"/>
    <x v="3"/>
    <n v="51500.11"/>
  </r>
  <r>
    <x v="8"/>
    <x v="8"/>
    <x v="4"/>
    <x v="11"/>
    <x v="59"/>
    <x v="3"/>
    <n v="213610949.89999998"/>
  </r>
  <r>
    <x v="9"/>
    <x v="9"/>
    <x v="4"/>
    <x v="11"/>
    <x v="59"/>
    <x v="3"/>
    <m/>
  </r>
  <r>
    <x v="10"/>
    <x v="10"/>
    <x v="4"/>
    <x v="11"/>
    <x v="59"/>
    <x v="3"/>
    <m/>
  </r>
  <r>
    <x v="11"/>
    <x v="11"/>
    <x v="4"/>
    <x v="11"/>
    <x v="59"/>
    <x v="3"/>
    <n v="13934627.57"/>
  </r>
  <r>
    <x v="12"/>
    <x v="12"/>
    <x v="4"/>
    <x v="11"/>
    <x v="59"/>
    <x v="3"/>
    <n v="72986.880000000005"/>
  </r>
  <r>
    <x v="13"/>
    <x v="13"/>
    <x v="4"/>
    <x v="11"/>
    <x v="59"/>
    <x v="3"/>
    <n v="58889209.689999998"/>
  </r>
  <r>
    <x v="14"/>
    <x v="14"/>
    <x v="4"/>
    <x v="11"/>
    <x v="59"/>
    <x v="3"/>
    <n v="131249123.09"/>
  </r>
  <r>
    <x v="15"/>
    <x v="15"/>
    <x v="4"/>
    <x v="11"/>
    <x v="59"/>
    <x v="3"/>
    <n v="-107671.74999999999"/>
  </r>
  <r>
    <x v="0"/>
    <x v="0"/>
    <x v="5"/>
    <x v="0"/>
    <x v="60"/>
    <x v="3"/>
    <n v="1607624.48"/>
  </r>
  <r>
    <x v="1"/>
    <x v="1"/>
    <x v="5"/>
    <x v="0"/>
    <x v="60"/>
    <x v="3"/>
    <n v="64130465.339999996"/>
  </r>
  <r>
    <x v="2"/>
    <x v="2"/>
    <x v="5"/>
    <x v="0"/>
    <x v="60"/>
    <x v="3"/>
    <m/>
  </r>
  <r>
    <x v="3"/>
    <x v="3"/>
    <x v="5"/>
    <x v="0"/>
    <x v="60"/>
    <x v="3"/>
    <n v="27000454.299999997"/>
  </r>
  <r>
    <x v="4"/>
    <x v="4"/>
    <x v="5"/>
    <x v="0"/>
    <x v="60"/>
    <x v="3"/>
    <n v="694782.07"/>
  </r>
  <r>
    <x v="5"/>
    <x v="5"/>
    <x v="5"/>
    <x v="0"/>
    <x v="60"/>
    <x v="3"/>
    <n v="0"/>
  </r>
  <r>
    <x v="6"/>
    <x v="6"/>
    <x v="5"/>
    <x v="0"/>
    <x v="60"/>
    <x v="3"/>
    <m/>
  </r>
  <r>
    <x v="7"/>
    <x v="7"/>
    <x v="5"/>
    <x v="0"/>
    <x v="60"/>
    <x v="3"/>
    <n v="51539.38"/>
  </r>
  <r>
    <x v="8"/>
    <x v="8"/>
    <x v="5"/>
    <x v="0"/>
    <x v="60"/>
    <x v="3"/>
    <n v="221559001.18000001"/>
  </r>
  <r>
    <x v="9"/>
    <x v="9"/>
    <x v="5"/>
    <x v="0"/>
    <x v="60"/>
    <x v="3"/>
    <m/>
  </r>
  <r>
    <x v="10"/>
    <x v="10"/>
    <x v="5"/>
    <x v="0"/>
    <x v="60"/>
    <x v="3"/>
    <m/>
  </r>
  <r>
    <x v="11"/>
    <x v="11"/>
    <x v="5"/>
    <x v="0"/>
    <x v="60"/>
    <x v="3"/>
    <n v="13785964.880000001"/>
  </r>
  <r>
    <x v="12"/>
    <x v="12"/>
    <x v="5"/>
    <x v="0"/>
    <x v="60"/>
    <x v="3"/>
    <n v="72986.880000000005"/>
  </r>
  <r>
    <x v="13"/>
    <x v="13"/>
    <x v="5"/>
    <x v="0"/>
    <x v="60"/>
    <x v="3"/>
    <n v="55095086.199999988"/>
  </r>
  <r>
    <x v="14"/>
    <x v="14"/>
    <x v="5"/>
    <x v="0"/>
    <x v="60"/>
    <x v="3"/>
    <n v="130049031.97999999"/>
  </r>
  <r>
    <x v="15"/>
    <x v="15"/>
    <x v="5"/>
    <x v="0"/>
    <x v="60"/>
    <x v="3"/>
    <n v="-104415.03000000001"/>
  </r>
  <r>
    <x v="0"/>
    <x v="0"/>
    <x v="5"/>
    <x v="1"/>
    <x v="61"/>
    <x v="3"/>
    <n v="1613882.9400000002"/>
  </r>
  <r>
    <x v="1"/>
    <x v="1"/>
    <x v="5"/>
    <x v="1"/>
    <x v="61"/>
    <x v="3"/>
    <n v="63603323.700000003"/>
  </r>
  <r>
    <x v="2"/>
    <x v="2"/>
    <x v="5"/>
    <x v="1"/>
    <x v="61"/>
    <x v="3"/>
    <m/>
  </r>
  <r>
    <x v="3"/>
    <x v="3"/>
    <x v="5"/>
    <x v="1"/>
    <x v="61"/>
    <x v="3"/>
    <n v="24550656.07"/>
  </r>
  <r>
    <x v="4"/>
    <x v="4"/>
    <x v="5"/>
    <x v="1"/>
    <x v="61"/>
    <x v="3"/>
    <n v="696979.59"/>
  </r>
  <r>
    <x v="5"/>
    <x v="5"/>
    <x v="5"/>
    <x v="1"/>
    <x v="61"/>
    <x v="3"/>
    <n v="0"/>
  </r>
  <r>
    <x v="6"/>
    <x v="6"/>
    <x v="5"/>
    <x v="1"/>
    <x v="61"/>
    <x v="3"/>
    <m/>
  </r>
  <r>
    <x v="7"/>
    <x v="7"/>
    <x v="5"/>
    <x v="1"/>
    <x v="61"/>
    <x v="3"/>
    <n v="51561.17"/>
  </r>
  <r>
    <x v="8"/>
    <x v="8"/>
    <x v="5"/>
    <x v="1"/>
    <x v="61"/>
    <x v="3"/>
    <n v="228948955.42000002"/>
  </r>
  <r>
    <x v="9"/>
    <x v="9"/>
    <x v="5"/>
    <x v="1"/>
    <x v="61"/>
    <x v="3"/>
    <m/>
  </r>
  <r>
    <x v="10"/>
    <x v="10"/>
    <x v="5"/>
    <x v="1"/>
    <x v="61"/>
    <x v="3"/>
    <m/>
  </r>
  <r>
    <x v="11"/>
    <x v="11"/>
    <x v="5"/>
    <x v="1"/>
    <x v="61"/>
    <x v="3"/>
    <n v="4670814.62"/>
  </r>
  <r>
    <x v="12"/>
    <x v="12"/>
    <x v="5"/>
    <x v="1"/>
    <x v="61"/>
    <x v="3"/>
    <n v="72938.05"/>
  </r>
  <r>
    <x v="13"/>
    <x v="13"/>
    <x v="5"/>
    <x v="1"/>
    <x v="61"/>
    <x v="3"/>
    <n v="56671453.820000008"/>
  </r>
  <r>
    <x v="14"/>
    <x v="14"/>
    <x v="5"/>
    <x v="1"/>
    <x v="61"/>
    <x v="3"/>
    <n v="134591592.67000002"/>
  </r>
  <r>
    <x v="15"/>
    <x v="15"/>
    <x v="5"/>
    <x v="1"/>
    <x v="61"/>
    <x v="3"/>
    <n v="287385.52"/>
  </r>
  <r>
    <x v="0"/>
    <x v="0"/>
    <x v="5"/>
    <x v="2"/>
    <x v="62"/>
    <x v="3"/>
    <n v="1613882.9400000002"/>
  </r>
  <r>
    <x v="1"/>
    <x v="1"/>
    <x v="5"/>
    <x v="2"/>
    <x v="62"/>
    <x v="3"/>
    <n v="62944559.119999997"/>
  </r>
  <r>
    <x v="2"/>
    <x v="2"/>
    <x v="5"/>
    <x v="2"/>
    <x v="62"/>
    <x v="3"/>
    <m/>
  </r>
  <r>
    <x v="3"/>
    <x v="3"/>
    <x v="5"/>
    <x v="2"/>
    <x v="62"/>
    <x v="3"/>
    <n v="25163175.260000002"/>
  </r>
  <r>
    <x v="4"/>
    <x v="4"/>
    <x v="5"/>
    <x v="2"/>
    <x v="62"/>
    <x v="3"/>
    <n v="699428.57"/>
  </r>
  <r>
    <x v="5"/>
    <x v="5"/>
    <x v="5"/>
    <x v="2"/>
    <x v="62"/>
    <x v="3"/>
    <n v="0"/>
  </r>
  <r>
    <x v="6"/>
    <x v="6"/>
    <x v="5"/>
    <x v="2"/>
    <x v="62"/>
    <x v="3"/>
    <n v="0"/>
  </r>
  <r>
    <x v="7"/>
    <x v="7"/>
    <x v="5"/>
    <x v="2"/>
    <x v="62"/>
    <x v="3"/>
    <n v="51601.87"/>
  </r>
  <r>
    <x v="8"/>
    <x v="8"/>
    <x v="5"/>
    <x v="2"/>
    <x v="62"/>
    <x v="3"/>
    <n v="231283862.52000004"/>
  </r>
  <r>
    <x v="9"/>
    <x v="9"/>
    <x v="5"/>
    <x v="2"/>
    <x v="62"/>
    <x v="3"/>
    <m/>
  </r>
  <r>
    <x v="10"/>
    <x v="10"/>
    <x v="5"/>
    <x v="2"/>
    <x v="62"/>
    <x v="3"/>
    <m/>
  </r>
  <r>
    <x v="11"/>
    <x v="11"/>
    <x v="5"/>
    <x v="2"/>
    <x v="62"/>
    <x v="3"/>
    <n v="6281942.8600000003"/>
  </r>
  <r>
    <x v="12"/>
    <x v="12"/>
    <x v="5"/>
    <x v="2"/>
    <x v="62"/>
    <x v="3"/>
    <n v="72986.149999999994"/>
  </r>
  <r>
    <x v="13"/>
    <x v="13"/>
    <x v="5"/>
    <x v="2"/>
    <x v="62"/>
    <x v="3"/>
    <n v="58683611.630000003"/>
  </r>
  <r>
    <x v="14"/>
    <x v="14"/>
    <x v="5"/>
    <x v="2"/>
    <x v="62"/>
    <x v="3"/>
    <n v="128434136.25999999"/>
  </r>
  <r>
    <x v="15"/>
    <x v="15"/>
    <x v="5"/>
    <x v="2"/>
    <x v="62"/>
    <x v="3"/>
    <n v="-29050.61"/>
  </r>
  <r>
    <x v="0"/>
    <x v="0"/>
    <x v="5"/>
    <x v="3"/>
    <x v="63"/>
    <x v="3"/>
    <n v="1611141.15"/>
  </r>
  <r>
    <x v="1"/>
    <x v="1"/>
    <x v="5"/>
    <x v="3"/>
    <x v="63"/>
    <x v="3"/>
    <n v="63947216.270000003"/>
  </r>
  <r>
    <x v="2"/>
    <x v="2"/>
    <x v="5"/>
    <x v="3"/>
    <x v="63"/>
    <x v="3"/>
    <m/>
  </r>
  <r>
    <x v="3"/>
    <x v="3"/>
    <x v="5"/>
    <x v="3"/>
    <x v="63"/>
    <x v="3"/>
    <n v="25650989.680000003"/>
  </r>
  <r>
    <x v="4"/>
    <x v="4"/>
    <x v="5"/>
    <x v="3"/>
    <x v="63"/>
    <x v="3"/>
    <n v="701814.87"/>
  </r>
  <r>
    <x v="5"/>
    <x v="5"/>
    <x v="5"/>
    <x v="3"/>
    <x v="63"/>
    <x v="3"/>
    <n v="0"/>
  </r>
  <r>
    <x v="6"/>
    <x v="6"/>
    <x v="5"/>
    <x v="3"/>
    <x v="63"/>
    <x v="3"/>
    <n v="0"/>
  </r>
  <r>
    <x v="7"/>
    <x v="7"/>
    <x v="5"/>
    <x v="3"/>
    <x v="63"/>
    <x v="3"/>
    <n v="51644"/>
  </r>
  <r>
    <x v="8"/>
    <x v="8"/>
    <x v="5"/>
    <x v="3"/>
    <x v="63"/>
    <x v="3"/>
    <n v="228023196.65000004"/>
  </r>
  <r>
    <x v="9"/>
    <x v="9"/>
    <x v="5"/>
    <x v="3"/>
    <x v="63"/>
    <x v="3"/>
    <m/>
  </r>
  <r>
    <x v="10"/>
    <x v="10"/>
    <x v="5"/>
    <x v="3"/>
    <x v="63"/>
    <x v="3"/>
    <m/>
  </r>
  <r>
    <x v="11"/>
    <x v="11"/>
    <x v="5"/>
    <x v="3"/>
    <x v="63"/>
    <x v="3"/>
    <n v="6777220.3600000003"/>
  </r>
  <r>
    <x v="12"/>
    <x v="12"/>
    <x v="5"/>
    <x v="3"/>
    <x v="63"/>
    <x v="3"/>
    <n v="72969.39"/>
  </r>
  <r>
    <x v="13"/>
    <x v="13"/>
    <x v="5"/>
    <x v="3"/>
    <x v="63"/>
    <x v="3"/>
    <n v="59017108.63000001"/>
  </r>
  <r>
    <x v="14"/>
    <x v="14"/>
    <x v="5"/>
    <x v="3"/>
    <x v="63"/>
    <x v="3"/>
    <n v="125051634.73"/>
  </r>
  <r>
    <x v="15"/>
    <x v="15"/>
    <x v="5"/>
    <x v="3"/>
    <x v="63"/>
    <x v="3"/>
    <n v="-40847.25"/>
  </r>
  <r>
    <x v="0"/>
    <x v="0"/>
    <x v="5"/>
    <x v="4"/>
    <x v="64"/>
    <x v="3"/>
    <n v="1702089.5899999999"/>
  </r>
  <r>
    <x v="1"/>
    <x v="1"/>
    <x v="5"/>
    <x v="4"/>
    <x v="64"/>
    <x v="3"/>
    <n v="58401204.269999996"/>
  </r>
  <r>
    <x v="2"/>
    <x v="2"/>
    <x v="5"/>
    <x v="4"/>
    <x v="64"/>
    <x v="3"/>
    <m/>
  </r>
  <r>
    <x v="3"/>
    <x v="3"/>
    <x v="5"/>
    <x v="4"/>
    <x v="64"/>
    <x v="3"/>
    <n v="25154475.530000001"/>
  </r>
  <r>
    <x v="4"/>
    <x v="4"/>
    <x v="5"/>
    <x v="4"/>
    <x v="64"/>
    <x v="3"/>
    <n v="626086.73"/>
  </r>
  <r>
    <x v="5"/>
    <x v="5"/>
    <x v="5"/>
    <x v="4"/>
    <x v="64"/>
    <x v="3"/>
    <n v="0"/>
  </r>
  <r>
    <x v="6"/>
    <x v="6"/>
    <x v="5"/>
    <x v="4"/>
    <x v="64"/>
    <x v="3"/>
    <n v="0"/>
  </r>
  <r>
    <x v="7"/>
    <x v="7"/>
    <x v="5"/>
    <x v="4"/>
    <x v="64"/>
    <x v="3"/>
    <n v="51680.38"/>
  </r>
  <r>
    <x v="8"/>
    <x v="8"/>
    <x v="5"/>
    <x v="4"/>
    <x v="64"/>
    <x v="3"/>
    <n v="235995311.06999999"/>
  </r>
  <r>
    <x v="9"/>
    <x v="9"/>
    <x v="5"/>
    <x v="4"/>
    <x v="64"/>
    <x v="3"/>
    <m/>
  </r>
  <r>
    <x v="10"/>
    <x v="10"/>
    <x v="5"/>
    <x v="4"/>
    <x v="64"/>
    <x v="3"/>
    <m/>
  </r>
  <r>
    <x v="11"/>
    <x v="11"/>
    <x v="5"/>
    <x v="4"/>
    <x v="64"/>
    <x v="3"/>
    <n v="12800626.780000001"/>
  </r>
  <r>
    <x v="12"/>
    <x v="12"/>
    <x v="5"/>
    <x v="4"/>
    <x v="64"/>
    <x v="3"/>
    <n v="73432.94"/>
  </r>
  <r>
    <x v="13"/>
    <x v="13"/>
    <x v="5"/>
    <x v="4"/>
    <x v="64"/>
    <x v="3"/>
    <n v="58781321.300000004"/>
  </r>
  <r>
    <x v="14"/>
    <x v="14"/>
    <x v="5"/>
    <x v="4"/>
    <x v="64"/>
    <x v="3"/>
    <n v="118598054.81000002"/>
  </r>
  <r>
    <x v="15"/>
    <x v="15"/>
    <x v="5"/>
    <x v="4"/>
    <x v="64"/>
    <x v="3"/>
    <n v="-1208.1300000000065"/>
  </r>
  <r>
    <x v="0"/>
    <x v="0"/>
    <x v="5"/>
    <x v="5"/>
    <x v="65"/>
    <x v="3"/>
    <n v="1702089.5899999999"/>
  </r>
  <r>
    <x v="1"/>
    <x v="1"/>
    <x v="5"/>
    <x v="5"/>
    <x v="65"/>
    <x v="3"/>
    <n v="57585270.439999998"/>
  </r>
  <r>
    <x v="2"/>
    <x v="2"/>
    <x v="5"/>
    <x v="5"/>
    <x v="65"/>
    <x v="3"/>
    <m/>
  </r>
  <r>
    <x v="3"/>
    <x v="3"/>
    <x v="5"/>
    <x v="5"/>
    <x v="65"/>
    <x v="3"/>
    <n v="25691530.400000002"/>
  </r>
  <r>
    <x v="4"/>
    <x v="4"/>
    <x v="5"/>
    <x v="5"/>
    <x v="65"/>
    <x v="3"/>
    <n v="628194.61"/>
  </r>
  <r>
    <x v="5"/>
    <x v="5"/>
    <x v="5"/>
    <x v="5"/>
    <x v="65"/>
    <x v="3"/>
    <n v="0"/>
  </r>
  <r>
    <x v="6"/>
    <x v="6"/>
    <x v="5"/>
    <x v="5"/>
    <x v="65"/>
    <x v="3"/>
    <n v="0"/>
  </r>
  <r>
    <x v="7"/>
    <x v="7"/>
    <x v="5"/>
    <x v="5"/>
    <x v="65"/>
    <x v="3"/>
    <n v="51721.08"/>
  </r>
  <r>
    <x v="8"/>
    <x v="8"/>
    <x v="5"/>
    <x v="5"/>
    <x v="65"/>
    <x v="3"/>
    <n v="237757128.21000001"/>
  </r>
  <r>
    <x v="9"/>
    <x v="9"/>
    <x v="5"/>
    <x v="5"/>
    <x v="65"/>
    <x v="3"/>
    <m/>
  </r>
  <r>
    <x v="10"/>
    <x v="10"/>
    <x v="5"/>
    <x v="5"/>
    <x v="65"/>
    <x v="3"/>
    <m/>
  </r>
  <r>
    <x v="11"/>
    <x v="11"/>
    <x v="5"/>
    <x v="5"/>
    <x v="65"/>
    <x v="3"/>
    <n v="12825953.449999999"/>
  </r>
  <r>
    <x v="12"/>
    <x v="12"/>
    <x v="5"/>
    <x v="5"/>
    <x v="65"/>
    <x v="3"/>
    <n v="73891.399999999994"/>
  </r>
  <r>
    <x v="13"/>
    <x v="13"/>
    <x v="5"/>
    <x v="5"/>
    <x v="65"/>
    <x v="3"/>
    <n v="56364823.059999995"/>
  </r>
  <r>
    <x v="14"/>
    <x v="14"/>
    <x v="5"/>
    <x v="5"/>
    <x v="65"/>
    <x v="3"/>
    <n v="123679350.85000001"/>
  </r>
  <r>
    <x v="15"/>
    <x v="15"/>
    <x v="5"/>
    <x v="5"/>
    <x v="65"/>
    <x v="3"/>
    <n v="-22024.930000000004"/>
  </r>
  <r>
    <x v="0"/>
    <x v="0"/>
    <x v="5"/>
    <x v="6"/>
    <x v="66"/>
    <x v="3"/>
    <n v="1642564.81"/>
  </r>
  <r>
    <x v="1"/>
    <x v="1"/>
    <x v="5"/>
    <x v="6"/>
    <x v="66"/>
    <x v="3"/>
    <n v="58080984.82"/>
  </r>
  <r>
    <x v="2"/>
    <x v="2"/>
    <x v="5"/>
    <x v="6"/>
    <x v="66"/>
    <x v="3"/>
    <m/>
  </r>
  <r>
    <x v="3"/>
    <x v="3"/>
    <x v="5"/>
    <x v="6"/>
    <x v="66"/>
    <x v="3"/>
    <n v="25965327.050000004"/>
  </r>
  <r>
    <x v="4"/>
    <x v="4"/>
    <x v="5"/>
    <x v="6"/>
    <x v="66"/>
    <x v="3"/>
    <n v="630387.03"/>
  </r>
  <r>
    <x v="5"/>
    <x v="5"/>
    <x v="5"/>
    <x v="6"/>
    <x v="66"/>
    <x v="3"/>
    <n v="0"/>
  </r>
  <r>
    <x v="6"/>
    <x v="6"/>
    <x v="5"/>
    <x v="6"/>
    <x v="66"/>
    <x v="3"/>
    <n v="0"/>
  </r>
  <r>
    <x v="7"/>
    <x v="7"/>
    <x v="5"/>
    <x v="6"/>
    <x v="66"/>
    <x v="3"/>
    <n v="51747.19"/>
  </r>
  <r>
    <x v="8"/>
    <x v="8"/>
    <x v="5"/>
    <x v="6"/>
    <x v="66"/>
    <x v="3"/>
    <n v="238468894.13000003"/>
  </r>
  <r>
    <x v="9"/>
    <x v="9"/>
    <x v="5"/>
    <x v="6"/>
    <x v="66"/>
    <x v="3"/>
    <m/>
  </r>
  <r>
    <x v="10"/>
    <x v="10"/>
    <x v="5"/>
    <x v="6"/>
    <x v="66"/>
    <x v="3"/>
    <m/>
  </r>
  <r>
    <x v="11"/>
    <x v="11"/>
    <x v="5"/>
    <x v="6"/>
    <x v="66"/>
    <x v="3"/>
    <n v="12852145.68"/>
  </r>
  <r>
    <x v="12"/>
    <x v="12"/>
    <x v="5"/>
    <x v="6"/>
    <x v="66"/>
    <x v="3"/>
    <n v="74371.72"/>
  </r>
  <r>
    <x v="13"/>
    <x v="13"/>
    <x v="5"/>
    <x v="6"/>
    <x v="66"/>
    <x v="3"/>
    <n v="58874802.509999998"/>
  </r>
  <r>
    <x v="14"/>
    <x v="14"/>
    <x v="5"/>
    <x v="6"/>
    <x v="66"/>
    <x v="3"/>
    <n v="129046931.80999999"/>
  </r>
  <r>
    <x v="15"/>
    <x v="15"/>
    <x v="5"/>
    <x v="6"/>
    <x v="66"/>
    <x v="3"/>
    <n v="-15949.199999999999"/>
  </r>
  <r>
    <x v="0"/>
    <x v="0"/>
    <x v="0"/>
    <x v="0"/>
    <x v="0"/>
    <x v="4"/>
    <n v="0"/>
  </r>
  <r>
    <x v="1"/>
    <x v="1"/>
    <x v="0"/>
    <x v="0"/>
    <x v="0"/>
    <x v="4"/>
    <n v="0"/>
  </r>
  <r>
    <x v="2"/>
    <x v="2"/>
    <x v="0"/>
    <x v="0"/>
    <x v="0"/>
    <x v="4"/>
    <n v="0"/>
  </r>
  <r>
    <x v="3"/>
    <x v="3"/>
    <x v="0"/>
    <x v="0"/>
    <x v="0"/>
    <x v="4"/>
    <n v="1121982.1268605248"/>
  </r>
  <r>
    <x v="4"/>
    <x v="4"/>
    <x v="0"/>
    <x v="0"/>
    <x v="0"/>
    <x v="4"/>
    <m/>
  </r>
  <r>
    <x v="5"/>
    <x v="5"/>
    <x v="0"/>
    <x v="0"/>
    <x v="0"/>
    <x v="4"/>
    <m/>
  </r>
  <r>
    <x v="6"/>
    <x v="6"/>
    <x v="0"/>
    <x v="0"/>
    <x v="0"/>
    <x v="4"/>
    <n v="26514366.043095194"/>
  </r>
  <r>
    <x v="7"/>
    <x v="7"/>
    <x v="0"/>
    <x v="0"/>
    <x v="0"/>
    <x v="4"/>
    <n v="3542724.0062834965"/>
  </r>
  <r>
    <x v="8"/>
    <x v="8"/>
    <x v="0"/>
    <x v="0"/>
    <x v="0"/>
    <x v="4"/>
    <n v="13113417.866309948"/>
  </r>
  <r>
    <x v="9"/>
    <x v="9"/>
    <x v="0"/>
    <x v="0"/>
    <x v="0"/>
    <x v="4"/>
    <n v="1166169.0963619824"/>
  </r>
  <r>
    <x v="10"/>
    <x v="10"/>
    <x v="0"/>
    <x v="0"/>
    <x v="0"/>
    <x v="4"/>
    <m/>
  </r>
  <r>
    <x v="11"/>
    <x v="11"/>
    <x v="0"/>
    <x v="0"/>
    <x v="0"/>
    <x v="4"/>
    <n v="0"/>
  </r>
  <r>
    <x v="12"/>
    <x v="12"/>
    <x v="0"/>
    <x v="0"/>
    <x v="0"/>
    <x v="4"/>
    <n v="0"/>
  </r>
  <r>
    <x v="13"/>
    <x v="13"/>
    <x v="0"/>
    <x v="0"/>
    <x v="0"/>
    <x v="4"/>
    <n v="0"/>
  </r>
  <r>
    <x v="14"/>
    <x v="14"/>
    <x v="0"/>
    <x v="0"/>
    <x v="0"/>
    <x v="4"/>
    <n v="4182054.0522628576"/>
  </r>
  <r>
    <x v="15"/>
    <x v="15"/>
    <x v="0"/>
    <x v="0"/>
    <x v="0"/>
    <x v="4"/>
    <n v="-10635.580474285714"/>
  </r>
  <r>
    <x v="0"/>
    <x v="0"/>
    <x v="0"/>
    <x v="1"/>
    <x v="1"/>
    <x v="4"/>
    <n v="0"/>
  </r>
  <r>
    <x v="1"/>
    <x v="1"/>
    <x v="0"/>
    <x v="1"/>
    <x v="1"/>
    <x v="4"/>
    <n v="0"/>
  </r>
  <r>
    <x v="2"/>
    <x v="2"/>
    <x v="0"/>
    <x v="1"/>
    <x v="1"/>
    <x v="4"/>
    <n v="0"/>
  </r>
  <r>
    <x v="3"/>
    <x v="3"/>
    <x v="0"/>
    <x v="1"/>
    <x v="1"/>
    <x v="4"/>
    <n v="757350.28375189519"/>
  </r>
  <r>
    <x v="4"/>
    <x v="4"/>
    <x v="0"/>
    <x v="1"/>
    <x v="1"/>
    <x v="4"/>
    <m/>
  </r>
  <r>
    <x v="5"/>
    <x v="5"/>
    <x v="0"/>
    <x v="1"/>
    <x v="1"/>
    <x v="4"/>
    <m/>
  </r>
  <r>
    <x v="6"/>
    <x v="6"/>
    <x v="0"/>
    <x v="1"/>
    <x v="1"/>
    <x v="4"/>
    <n v="26580376.503291082"/>
  </r>
  <r>
    <x v="7"/>
    <x v="7"/>
    <x v="0"/>
    <x v="1"/>
    <x v="1"/>
    <x v="4"/>
    <n v="3540712.8152545346"/>
  </r>
  <r>
    <x v="8"/>
    <x v="8"/>
    <x v="0"/>
    <x v="1"/>
    <x v="1"/>
    <x v="4"/>
    <n v="14877534.102822293"/>
  </r>
  <r>
    <x v="9"/>
    <x v="9"/>
    <x v="0"/>
    <x v="1"/>
    <x v="1"/>
    <x v="4"/>
    <n v="0"/>
  </r>
  <r>
    <x v="10"/>
    <x v="10"/>
    <x v="0"/>
    <x v="1"/>
    <x v="1"/>
    <x v="4"/>
    <m/>
  </r>
  <r>
    <x v="11"/>
    <x v="11"/>
    <x v="0"/>
    <x v="1"/>
    <x v="1"/>
    <x v="4"/>
    <n v="0"/>
  </r>
  <r>
    <x v="12"/>
    <x v="12"/>
    <x v="0"/>
    <x v="1"/>
    <x v="1"/>
    <x v="4"/>
    <n v="0"/>
  </r>
  <r>
    <x v="13"/>
    <x v="13"/>
    <x v="0"/>
    <x v="1"/>
    <x v="1"/>
    <x v="4"/>
    <n v="0"/>
  </r>
  <r>
    <x v="14"/>
    <x v="14"/>
    <x v="0"/>
    <x v="1"/>
    <x v="1"/>
    <x v="4"/>
    <n v="3039434.0836950433"/>
  </r>
  <r>
    <x v="15"/>
    <x v="15"/>
    <x v="0"/>
    <x v="1"/>
    <x v="1"/>
    <x v="4"/>
    <n v="-7583.2448470845475"/>
  </r>
  <r>
    <x v="0"/>
    <x v="0"/>
    <x v="0"/>
    <x v="2"/>
    <x v="2"/>
    <x v="4"/>
    <n v="0"/>
  </r>
  <r>
    <x v="1"/>
    <x v="1"/>
    <x v="0"/>
    <x v="2"/>
    <x v="2"/>
    <x v="4"/>
    <n v="0"/>
  </r>
  <r>
    <x v="2"/>
    <x v="2"/>
    <x v="0"/>
    <x v="2"/>
    <x v="2"/>
    <x v="4"/>
    <n v="0"/>
  </r>
  <r>
    <x v="3"/>
    <x v="3"/>
    <x v="0"/>
    <x v="2"/>
    <x v="2"/>
    <x v="4"/>
    <n v="759438.64521078765"/>
  </r>
  <r>
    <x v="4"/>
    <x v="4"/>
    <x v="0"/>
    <x v="2"/>
    <x v="2"/>
    <x v="4"/>
    <m/>
  </r>
  <r>
    <x v="5"/>
    <x v="5"/>
    <x v="0"/>
    <x v="2"/>
    <x v="2"/>
    <x v="4"/>
    <m/>
  </r>
  <r>
    <x v="6"/>
    <x v="6"/>
    <x v="0"/>
    <x v="2"/>
    <x v="2"/>
    <x v="4"/>
    <n v="26774622.741975524"/>
  </r>
  <r>
    <x v="7"/>
    <x v="7"/>
    <x v="0"/>
    <x v="2"/>
    <x v="2"/>
    <x v="4"/>
    <n v="3538016.6261133458"/>
  </r>
  <r>
    <x v="8"/>
    <x v="8"/>
    <x v="0"/>
    <x v="2"/>
    <x v="2"/>
    <x v="4"/>
    <n v="15490792.779458627"/>
  </r>
  <r>
    <x v="9"/>
    <x v="9"/>
    <x v="0"/>
    <x v="2"/>
    <x v="2"/>
    <x v="4"/>
    <m/>
  </r>
  <r>
    <x v="10"/>
    <x v="10"/>
    <x v="0"/>
    <x v="2"/>
    <x v="2"/>
    <x v="4"/>
    <m/>
  </r>
  <r>
    <x v="11"/>
    <x v="11"/>
    <x v="0"/>
    <x v="2"/>
    <x v="2"/>
    <x v="4"/>
    <n v="0"/>
  </r>
  <r>
    <x v="12"/>
    <x v="12"/>
    <x v="0"/>
    <x v="2"/>
    <x v="2"/>
    <x v="4"/>
    <n v="0"/>
  </r>
  <r>
    <x v="13"/>
    <x v="13"/>
    <x v="0"/>
    <x v="2"/>
    <x v="2"/>
    <x v="4"/>
    <n v="0"/>
  </r>
  <r>
    <x v="14"/>
    <x v="14"/>
    <x v="0"/>
    <x v="2"/>
    <x v="2"/>
    <x v="4"/>
    <n v="3058637.9767025509"/>
  </r>
  <r>
    <x v="15"/>
    <x v="15"/>
    <x v="0"/>
    <x v="2"/>
    <x v="2"/>
    <x v="4"/>
    <n v="-21067.005799489794"/>
  </r>
  <r>
    <x v="0"/>
    <x v="0"/>
    <x v="0"/>
    <x v="3"/>
    <x v="3"/>
    <x v="4"/>
    <n v="0"/>
  </r>
  <r>
    <x v="1"/>
    <x v="1"/>
    <x v="0"/>
    <x v="3"/>
    <x v="3"/>
    <x v="4"/>
    <n v="0"/>
  </r>
  <r>
    <x v="2"/>
    <x v="2"/>
    <x v="0"/>
    <x v="3"/>
    <x v="3"/>
    <x v="4"/>
    <m/>
  </r>
  <r>
    <x v="3"/>
    <x v="3"/>
    <x v="0"/>
    <x v="3"/>
    <x v="3"/>
    <x v="4"/>
    <n v="753489.1410432948"/>
  </r>
  <r>
    <x v="4"/>
    <x v="4"/>
    <x v="0"/>
    <x v="3"/>
    <x v="3"/>
    <x v="4"/>
    <m/>
  </r>
  <r>
    <x v="5"/>
    <x v="5"/>
    <x v="0"/>
    <x v="3"/>
    <x v="3"/>
    <x v="4"/>
    <m/>
  </r>
  <r>
    <x v="6"/>
    <x v="6"/>
    <x v="0"/>
    <x v="3"/>
    <x v="3"/>
    <x v="4"/>
    <n v="25767862.81006892"/>
  </r>
  <r>
    <x v="7"/>
    <x v="7"/>
    <x v="0"/>
    <x v="3"/>
    <x v="3"/>
    <x v="4"/>
    <n v="3305464.6874971623"/>
  </r>
  <r>
    <x v="8"/>
    <x v="8"/>
    <x v="0"/>
    <x v="3"/>
    <x v="3"/>
    <x v="4"/>
    <n v="9769232.647482302"/>
  </r>
  <r>
    <x v="9"/>
    <x v="9"/>
    <x v="0"/>
    <x v="3"/>
    <x v="3"/>
    <x v="4"/>
    <m/>
  </r>
  <r>
    <x v="10"/>
    <x v="10"/>
    <x v="0"/>
    <x v="3"/>
    <x v="3"/>
    <x v="4"/>
    <m/>
  </r>
  <r>
    <x v="11"/>
    <x v="11"/>
    <x v="0"/>
    <x v="3"/>
    <x v="3"/>
    <x v="4"/>
    <n v="0"/>
  </r>
  <r>
    <x v="12"/>
    <x v="12"/>
    <x v="0"/>
    <x v="3"/>
    <x v="3"/>
    <x v="4"/>
    <n v="0"/>
  </r>
  <r>
    <x v="13"/>
    <x v="13"/>
    <x v="0"/>
    <x v="3"/>
    <x v="3"/>
    <x v="4"/>
    <n v="0"/>
  </r>
  <r>
    <x v="14"/>
    <x v="14"/>
    <x v="0"/>
    <x v="3"/>
    <x v="3"/>
    <x v="4"/>
    <n v="8181861.2785526235"/>
  </r>
  <r>
    <x v="15"/>
    <x v="15"/>
    <x v="0"/>
    <x v="3"/>
    <x v="3"/>
    <x v="4"/>
    <n v="-11261.30344941691"/>
  </r>
  <r>
    <x v="0"/>
    <x v="0"/>
    <x v="0"/>
    <x v="4"/>
    <x v="4"/>
    <x v="4"/>
    <n v="0"/>
  </r>
  <r>
    <x v="1"/>
    <x v="1"/>
    <x v="0"/>
    <x v="4"/>
    <x v="4"/>
    <x v="4"/>
    <n v="0"/>
  </r>
  <r>
    <x v="2"/>
    <x v="2"/>
    <x v="0"/>
    <x v="4"/>
    <x v="4"/>
    <x v="4"/>
    <m/>
  </r>
  <r>
    <x v="3"/>
    <x v="3"/>
    <x v="0"/>
    <x v="4"/>
    <x v="4"/>
    <x v="4"/>
    <n v="713884.24871947477"/>
  </r>
  <r>
    <x v="4"/>
    <x v="4"/>
    <x v="0"/>
    <x v="4"/>
    <x v="4"/>
    <x v="4"/>
    <m/>
  </r>
  <r>
    <x v="5"/>
    <x v="5"/>
    <x v="0"/>
    <x v="4"/>
    <x v="4"/>
    <x v="4"/>
    <m/>
  </r>
  <r>
    <x v="6"/>
    <x v="6"/>
    <x v="0"/>
    <x v="4"/>
    <x v="4"/>
    <x v="4"/>
    <n v="25800976.130305443"/>
  </r>
  <r>
    <x v="7"/>
    <x v="7"/>
    <x v="0"/>
    <x v="4"/>
    <x v="4"/>
    <x v="4"/>
    <n v="3228780.1386033176"/>
  </r>
  <r>
    <x v="8"/>
    <x v="8"/>
    <x v="0"/>
    <x v="4"/>
    <x v="4"/>
    <x v="4"/>
    <n v="13021978.705983365"/>
  </r>
  <r>
    <x v="9"/>
    <x v="9"/>
    <x v="0"/>
    <x v="4"/>
    <x v="4"/>
    <x v="4"/>
    <m/>
  </r>
  <r>
    <x v="10"/>
    <x v="10"/>
    <x v="0"/>
    <x v="4"/>
    <x v="4"/>
    <x v="4"/>
    <m/>
  </r>
  <r>
    <x v="11"/>
    <x v="11"/>
    <x v="0"/>
    <x v="4"/>
    <x v="4"/>
    <x v="4"/>
    <n v="0"/>
  </r>
  <r>
    <x v="12"/>
    <x v="12"/>
    <x v="0"/>
    <x v="4"/>
    <x v="4"/>
    <x v="4"/>
    <n v="0"/>
  </r>
  <r>
    <x v="13"/>
    <x v="13"/>
    <x v="0"/>
    <x v="4"/>
    <x v="4"/>
    <x v="4"/>
    <n v="0"/>
  </r>
  <r>
    <x v="14"/>
    <x v="14"/>
    <x v="0"/>
    <x v="4"/>
    <x v="4"/>
    <x v="4"/>
    <n v="5100818.2790431483"/>
  </r>
  <r>
    <x v="15"/>
    <x v="15"/>
    <x v="0"/>
    <x v="4"/>
    <x v="4"/>
    <x v="4"/>
    <n v="-6394.8830499708447"/>
  </r>
  <r>
    <x v="0"/>
    <x v="0"/>
    <x v="0"/>
    <x v="5"/>
    <x v="5"/>
    <x v="4"/>
    <n v="0"/>
  </r>
  <r>
    <x v="1"/>
    <x v="1"/>
    <x v="0"/>
    <x v="5"/>
    <x v="5"/>
    <x v="4"/>
    <n v="0"/>
  </r>
  <r>
    <x v="2"/>
    <x v="2"/>
    <x v="0"/>
    <x v="5"/>
    <x v="5"/>
    <x v="4"/>
    <m/>
  </r>
  <r>
    <x v="3"/>
    <x v="3"/>
    <x v="0"/>
    <x v="5"/>
    <x v="5"/>
    <x v="4"/>
    <n v="707006.94634752232"/>
  </r>
  <r>
    <x v="4"/>
    <x v="4"/>
    <x v="0"/>
    <x v="5"/>
    <x v="5"/>
    <x v="4"/>
    <m/>
  </r>
  <r>
    <x v="5"/>
    <x v="5"/>
    <x v="0"/>
    <x v="5"/>
    <x v="5"/>
    <x v="4"/>
    <m/>
  </r>
  <r>
    <x v="6"/>
    <x v="6"/>
    <x v="0"/>
    <x v="5"/>
    <x v="5"/>
    <x v="4"/>
    <n v="25877634.431497946"/>
  </r>
  <r>
    <x v="7"/>
    <x v="7"/>
    <x v="0"/>
    <x v="5"/>
    <x v="5"/>
    <x v="4"/>
    <n v="3232143.6204340518"/>
  </r>
  <r>
    <x v="8"/>
    <x v="8"/>
    <x v="0"/>
    <x v="5"/>
    <x v="5"/>
    <x v="4"/>
    <n v="13062089.032224547"/>
  </r>
  <r>
    <x v="9"/>
    <x v="9"/>
    <x v="0"/>
    <x v="5"/>
    <x v="5"/>
    <x v="4"/>
    <m/>
  </r>
  <r>
    <x v="10"/>
    <x v="10"/>
    <x v="0"/>
    <x v="5"/>
    <x v="5"/>
    <x v="4"/>
    <m/>
  </r>
  <r>
    <x v="11"/>
    <x v="11"/>
    <x v="0"/>
    <x v="5"/>
    <x v="5"/>
    <x v="4"/>
    <n v="0"/>
  </r>
  <r>
    <x v="12"/>
    <x v="12"/>
    <x v="0"/>
    <x v="5"/>
    <x v="5"/>
    <x v="4"/>
    <n v="0"/>
  </r>
  <r>
    <x v="13"/>
    <x v="13"/>
    <x v="0"/>
    <x v="5"/>
    <x v="5"/>
    <x v="4"/>
    <n v="0"/>
  </r>
  <r>
    <x v="14"/>
    <x v="14"/>
    <x v="0"/>
    <x v="5"/>
    <x v="5"/>
    <x v="4"/>
    <n v="5549092.6006064145"/>
  </r>
  <r>
    <x v="15"/>
    <x v="15"/>
    <x v="0"/>
    <x v="5"/>
    <x v="5"/>
    <x v="4"/>
    <n v="5898.0807269970837"/>
  </r>
  <r>
    <x v="0"/>
    <x v="0"/>
    <x v="0"/>
    <x v="6"/>
    <x v="6"/>
    <x v="4"/>
    <n v="0"/>
  </r>
  <r>
    <x v="1"/>
    <x v="1"/>
    <x v="0"/>
    <x v="6"/>
    <x v="6"/>
    <x v="4"/>
    <n v="0"/>
  </r>
  <r>
    <x v="2"/>
    <x v="2"/>
    <x v="0"/>
    <x v="6"/>
    <x v="6"/>
    <x v="4"/>
    <m/>
  </r>
  <r>
    <x v="3"/>
    <x v="3"/>
    <x v="0"/>
    <x v="6"/>
    <x v="6"/>
    <x v="4"/>
    <n v="708518.13264188089"/>
  </r>
  <r>
    <x v="4"/>
    <x v="4"/>
    <x v="0"/>
    <x v="6"/>
    <x v="6"/>
    <x v="4"/>
    <m/>
  </r>
  <r>
    <x v="5"/>
    <x v="5"/>
    <x v="0"/>
    <x v="6"/>
    <x v="6"/>
    <x v="4"/>
    <m/>
  </r>
  <r>
    <x v="6"/>
    <x v="6"/>
    <x v="0"/>
    <x v="6"/>
    <x v="6"/>
    <x v="4"/>
    <n v="27842109.498222597"/>
  </r>
  <r>
    <x v="7"/>
    <x v="7"/>
    <x v="0"/>
    <x v="6"/>
    <x v="6"/>
    <x v="4"/>
    <n v="3000727.1005784064"/>
  </r>
  <r>
    <x v="8"/>
    <x v="8"/>
    <x v="0"/>
    <x v="6"/>
    <x v="6"/>
    <x v="4"/>
    <n v="14229671.808196533"/>
  </r>
  <r>
    <x v="9"/>
    <x v="9"/>
    <x v="0"/>
    <x v="6"/>
    <x v="6"/>
    <x v="4"/>
    <m/>
  </r>
  <r>
    <x v="10"/>
    <x v="10"/>
    <x v="0"/>
    <x v="6"/>
    <x v="6"/>
    <x v="4"/>
    <n v="0"/>
  </r>
  <r>
    <x v="11"/>
    <x v="11"/>
    <x v="0"/>
    <x v="6"/>
    <x v="6"/>
    <x v="4"/>
    <n v="0"/>
  </r>
  <r>
    <x v="12"/>
    <x v="12"/>
    <x v="0"/>
    <x v="6"/>
    <x v="6"/>
    <x v="4"/>
    <n v="0"/>
  </r>
  <r>
    <x v="13"/>
    <x v="13"/>
    <x v="0"/>
    <x v="6"/>
    <x v="6"/>
    <x v="4"/>
    <n v="0"/>
  </r>
  <r>
    <x v="14"/>
    <x v="14"/>
    <x v="0"/>
    <x v="6"/>
    <x v="6"/>
    <x v="4"/>
    <n v="2391697.692291968"/>
  </r>
  <r>
    <x v="15"/>
    <x v="15"/>
    <x v="0"/>
    <x v="6"/>
    <x v="6"/>
    <x v="4"/>
    <n v="-5983.9464383819231"/>
  </r>
  <r>
    <x v="0"/>
    <x v="0"/>
    <x v="0"/>
    <x v="7"/>
    <x v="7"/>
    <x v="4"/>
    <n v="0"/>
  </r>
  <r>
    <x v="1"/>
    <x v="1"/>
    <x v="0"/>
    <x v="7"/>
    <x v="7"/>
    <x v="4"/>
    <n v="0"/>
  </r>
  <r>
    <x v="2"/>
    <x v="2"/>
    <x v="0"/>
    <x v="7"/>
    <x v="7"/>
    <x v="4"/>
    <m/>
  </r>
  <r>
    <x v="3"/>
    <x v="3"/>
    <x v="0"/>
    <x v="7"/>
    <x v="7"/>
    <x v="4"/>
    <n v="424883.01471214305"/>
  </r>
  <r>
    <x v="4"/>
    <x v="4"/>
    <x v="0"/>
    <x v="7"/>
    <x v="7"/>
    <x v="4"/>
    <m/>
  </r>
  <r>
    <x v="5"/>
    <x v="5"/>
    <x v="0"/>
    <x v="7"/>
    <x v="7"/>
    <x v="4"/>
    <m/>
  </r>
  <r>
    <x v="6"/>
    <x v="6"/>
    <x v="0"/>
    <x v="7"/>
    <x v="7"/>
    <x v="4"/>
    <n v="26427103.384407714"/>
  </r>
  <r>
    <x v="7"/>
    <x v="7"/>
    <x v="0"/>
    <x v="7"/>
    <x v="7"/>
    <x v="4"/>
    <n v="2922787.6121356264"/>
  </r>
  <r>
    <x v="8"/>
    <x v="8"/>
    <x v="0"/>
    <x v="7"/>
    <x v="7"/>
    <x v="4"/>
    <n v="14249695.879039126"/>
  </r>
  <r>
    <x v="9"/>
    <x v="9"/>
    <x v="0"/>
    <x v="7"/>
    <x v="7"/>
    <x v="4"/>
    <m/>
  </r>
  <r>
    <x v="10"/>
    <x v="10"/>
    <x v="0"/>
    <x v="7"/>
    <x v="7"/>
    <x v="4"/>
    <n v="0"/>
  </r>
  <r>
    <x v="11"/>
    <x v="11"/>
    <x v="0"/>
    <x v="7"/>
    <x v="7"/>
    <x v="4"/>
    <n v="0"/>
  </r>
  <r>
    <x v="12"/>
    <x v="12"/>
    <x v="0"/>
    <x v="7"/>
    <x v="7"/>
    <x v="4"/>
    <n v="0"/>
  </r>
  <r>
    <x v="13"/>
    <x v="13"/>
    <x v="0"/>
    <x v="7"/>
    <x v="7"/>
    <x v="4"/>
    <n v="0"/>
  </r>
  <r>
    <x v="14"/>
    <x v="14"/>
    <x v="0"/>
    <x v="7"/>
    <x v="7"/>
    <x v="4"/>
    <n v="2890769.8699007146"/>
  </r>
  <r>
    <x v="15"/>
    <x v="15"/>
    <x v="0"/>
    <x v="7"/>
    <x v="7"/>
    <x v="4"/>
    <n v="3900.8923480758017"/>
  </r>
  <r>
    <x v="0"/>
    <x v="0"/>
    <x v="0"/>
    <x v="8"/>
    <x v="8"/>
    <x v="4"/>
    <n v="0"/>
  </r>
  <r>
    <x v="1"/>
    <x v="1"/>
    <x v="0"/>
    <x v="8"/>
    <x v="8"/>
    <x v="4"/>
    <n v="0"/>
  </r>
  <r>
    <x v="2"/>
    <x v="2"/>
    <x v="0"/>
    <x v="8"/>
    <x v="8"/>
    <x v="4"/>
    <m/>
  </r>
  <r>
    <x v="3"/>
    <x v="3"/>
    <x v="0"/>
    <x v="8"/>
    <x v="8"/>
    <x v="4"/>
    <n v="469140.98142844031"/>
  </r>
  <r>
    <x v="4"/>
    <x v="4"/>
    <x v="0"/>
    <x v="8"/>
    <x v="8"/>
    <x v="4"/>
    <m/>
  </r>
  <r>
    <x v="5"/>
    <x v="5"/>
    <x v="0"/>
    <x v="8"/>
    <x v="8"/>
    <x v="4"/>
    <m/>
  </r>
  <r>
    <x v="6"/>
    <x v="6"/>
    <x v="0"/>
    <x v="8"/>
    <x v="8"/>
    <x v="4"/>
    <n v="28719624.470474146"/>
  </r>
  <r>
    <x v="7"/>
    <x v="7"/>
    <x v="0"/>
    <x v="8"/>
    <x v="8"/>
    <x v="4"/>
    <n v="2922830.8924385537"/>
  </r>
  <r>
    <x v="8"/>
    <x v="8"/>
    <x v="0"/>
    <x v="8"/>
    <x v="8"/>
    <x v="4"/>
    <n v="11244914.408101922"/>
  </r>
  <r>
    <x v="9"/>
    <x v="9"/>
    <x v="0"/>
    <x v="8"/>
    <x v="8"/>
    <x v="4"/>
    <m/>
  </r>
  <r>
    <x v="10"/>
    <x v="10"/>
    <x v="0"/>
    <x v="8"/>
    <x v="8"/>
    <x v="4"/>
    <n v="0"/>
  </r>
  <r>
    <x v="11"/>
    <x v="11"/>
    <x v="0"/>
    <x v="8"/>
    <x v="8"/>
    <x v="4"/>
    <n v="0"/>
  </r>
  <r>
    <x v="12"/>
    <x v="12"/>
    <x v="0"/>
    <x v="8"/>
    <x v="8"/>
    <x v="4"/>
    <n v="0"/>
  </r>
  <r>
    <x v="13"/>
    <x v="13"/>
    <x v="0"/>
    <x v="8"/>
    <x v="8"/>
    <x v="4"/>
    <n v="0"/>
  </r>
  <r>
    <x v="14"/>
    <x v="14"/>
    <x v="0"/>
    <x v="8"/>
    <x v="8"/>
    <x v="4"/>
    <n v="2289052.9157812539"/>
  </r>
  <r>
    <x v="15"/>
    <x v="15"/>
    <x v="0"/>
    <x v="8"/>
    <x v="8"/>
    <x v="4"/>
    <n v="26513.124535583091"/>
  </r>
  <r>
    <x v="0"/>
    <x v="0"/>
    <x v="0"/>
    <x v="9"/>
    <x v="9"/>
    <x v="4"/>
    <n v="0"/>
  </r>
  <r>
    <x v="1"/>
    <x v="1"/>
    <x v="0"/>
    <x v="9"/>
    <x v="9"/>
    <x v="4"/>
    <n v="0"/>
  </r>
  <r>
    <x v="2"/>
    <x v="2"/>
    <x v="0"/>
    <x v="9"/>
    <x v="9"/>
    <x v="4"/>
    <m/>
  </r>
  <r>
    <x v="3"/>
    <x v="3"/>
    <x v="0"/>
    <x v="9"/>
    <x v="9"/>
    <x v="4"/>
    <n v="396004.28203119541"/>
  </r>
  <r>
    <x v="4"/>
    <x v="4"/>
    <x v="0"/>
    <x v="9"/>
    <x v="9"/>
    <x v="4"/>
    <m/>
  </r>
  <r>
    <x v="5"/>
    <x v="5"/>
    <x v="0"/>
    <x v="9"/>
    <x v="9"/>
    <x v="4"/>
    <m/>
  </r>
  <r>
    <x v="6"/>
    <x v="6"/>
    <x v="0"/>
    <x v="9"/>
    <x v="9"/>
    <x v="4"/>
    <n v="28414592.934855614"/>
  </r>
  <r>
    <x v="7"/>
    <x v="7"/>
    <x v="0"/>
    <x v="9"/>
    <x v="9"/>
    <x v="4"/>
    <n v="2922628.36875707"/>
  </r>
  <r>
    <x v="8"/>
    <x v="8"/>
    <x v="0"/>
    <x v="9"/>
    <x v="9"/>
    <x v="4"/>
    <n v="7539747.9681121465"/>
  </r>
  <r>
    <x v="9"/>
    <x v="9"/>
    <x v="0"/>
    <x v="9"/>
    <x v="9"/>
    <x v="4"/>
    <m/>
  </r>
  <r>
    <x v="10"/>
    <x v="10"/>
    <x v="0"/>
    <x v="9"/>
    <x v="9"/>
    <x v="4"/>
    <n v="0"/>
  </r>
  <r>
    <x v="11"/>
    <x v="11"/>
    <x v="0"/>
    <x v="9"/>
    <x v="9"/>
    <x v="4"/>
    <n v="0"/>
  </r>
  <r>
    <x v="12"/>
    <x v="12"/>
    <x v="0"/>
    <x v="9"/>
    <x v="9"/>
    <x v="4"/>
    <n v="0"/>
  </r>
  <r>
    <x v="13"/>
    <x v="13"/>
    <x v="0"/>
    <x v="9"/>
    <x v="9"/>
    <x v="4"/>
    <n v="0"/>
  </r>
  <r>
    <x v="14"/>
    <x v="14"/>
    <x v="0"/>
    <x v="9"/>
    <x v="9"/>
    <x v="4"/>
    <n v="3500621.8697764869"/>
  </r>
  <r>
    <x v="15"/>
    <x v="15"/>
    <x v="0"/>
    <x v="9"/>
    <x v="9"/>
    <x v="4"/>
    <n v="-3713.2239269096208"/>
  </r>
  <r>
    <x v="0"/>
    <x v="0"/>
    <x v="0"/>
    <x v="10"/>
    <x v="10"/>
    <x v="4"/>
    <n v="0"/>
  </r>
  <r>
    <x v="1"/>
    <x v="1"/>
    <x v="0"/>
    <x v="10"/>
    <x v="10"/>
    <x v="4"/>
    <n v="0"/>
  </r>
  <r>
    <x v="2"/>
    <x v="2"/>
    <x v="0"/>
    <x v="10"/>
    <x v="10"/>
    <x v="4"/>
    <m/>
  </r>
  <r>
    <x v="3"/>
    <x v="3"/>
    <x v="0"/>
    <x v="10"/>
    <x v="10"/>
    <x v="4"/>
    <n v="360868.30864688038"/>
  </r>
  <r>
    <x v="4"/>
    <x v="4"/>
    <x v="0"/>
    <x v="10"/>
    <x v="10"/>
    <x v="4"/>
    <m/>
  </r>
  <r>
    <x v="5"/>
    <x v="5"/>
    <x v="0"/>
    <x v="10"/>
    <x v="10"/>
    <x v="4"/>
    <m/>
  </r>
  <r>
    <x v="6"/>
    <x v="6"/>
    <x v="0"/>
    <x v="10"/>
    <x v="10"/>
    <x v="4"/>
    <n v="26687580.849181365"/>
  </r>
  <r>
    <x v="7"/>
    <x v="7"/>
    <x v="0"/>
    <x v="10"/>
    <x v="10"/>
    <x v="4"/>
    <n v="2922680.9390297742"/>
  </r>
  <r>
    <x v="8"/>
    <x v="8"/>
    <x v="0"/>
    <x v="10"/>
    <x v="10"/>
    <x v="4"/>
    <n v="9624847.8932850659"/>
  </r>
  <r>
    <x v="9"/>
    <x v="9"/>
    <x v="0"/>
    <x v="10"/>
    <x v="10"/>
    <x v="4"/>
    <m/>
  </r>
  <r>
    <x v="10"/>
    <x v="10"/>
    <x v="0"/>
    <x v="10"/>
    <x v="10"/>
    <x v="4"/>
    <n v="0"/>
  </r>
  <r>
    <x v="11"/>
    <x v="11"/>
    <x v="0"/>
    <x v="10"/>
    <x v="10"/>
    <x v="4"/>
    <n v="0"/>
  </r>
  <r>
    <x v="12"/>
    <x v="12"/>
    <x v="0"/>
    <x v="10"/>
    <x v="10"/>
    <x v="4"/>
    <n v="0"/>
  </r>
  <r>
    <x v="13"/>
    <x v="13"/>
    <x v="0"/>
    <x v="10"/>
    <x v="10"/>
    <x v="4"/>
    <n v="0"/>
  </r>
  <r>
    <x v="14"/>
    <x v="14"/>
    <x v="0"/>
    <x v="10"/>
    <x v="10"/>
    <x v="4"/>
    <n v="2128623.7958740233"/>
  </r>
  <r>
    <x v="15"/>
    <x v="15"/>
    <x v="0"/>
    <x v="10"/>
    <x v="10"/>
    <x v="4"/>
    <n v="-8639.1134275801742"/>
  </r>
  <r>
    <x v="0"/>
    <x v="0"/>
    <x v="0"/>
    <x v="11"/>
    <x v="11"/>
    <x v="4"/>
    <n v="0"/>
  </r>
  <r>
    <x v="1"/>
    <x v="1"/>
    <x v="0"/>
    <x v="11"/>
    <x v="11"/>
    <x v="4"/>
    <n v="0"/>
  </r>
  <r>
    <x v="2"/>
    <x v="2"/>
    <x v="0"/>
    <x v="11"/>
    <x v="11"/>
    <x v="4"/>
    <m/>
  </r>
  <r>
    <x v="3"/>
    <x v="3"/>
    <x v="0"/>
    <x v="11"/>
    <x v="11"/>
    <x v="4"/>
    <n v="243844.34725479592"/>
  </r>
  <r>
    <x v="4"/>
    <x v="4"/>
    <x v="0"/>
    <x v="11"/>
    <x v="11"/>
    <x v="4"/>
    <m/>
  </r>
  <r>
    <x v="5"/>
    <x v="5"/>
    <x v="0"/>
    <x v="11"/>
    <x v="11"/>
    <x v="4"/>
    <m/>
  </r>
  <r>
    <x v="6"/>
    <x v="6"/>
    <x v="0"/>
    <x v="11"/>
    <x v="11"/>
    <x v="4"/>
    <n v="25047707.006849036"/>
  </r>
  <r>
    <x v="7"/>
    <x v="7"/>
    <x v="0"/>
    <x v="11"/>
    <x v="11"/>
    <x v="4"/>
    <n v="2922998.7443794915"/>
  </r>
  <r>
    <x v="8"/>
    <x v="8"/>
    <x v="0"/>
    <x v="11"/>
    <x v="11"/>
    <x v="4"/>
    <n v="10300695.913775301"/>
  </r>
  <r>
    <x v="9"/>
    <x v="9"/>
    <x v="0"/>
    <x v="11"/>
    <x v="11"/>
    <x v="4"/>
    <m/>
  </r>
  <r>
    <x v="10"/>
    <x v="10"/>
    <x v="0"/>
    <x v="11"/>
    <x v="11"/>
    <x v="4"/>
    <n v="0"/>
  </r>
  <r>
    <x v="11"/>
    <x v="11"/>
    <x v="0"/>
    <x v="11"/>
    <x v="11"/>
    <x v="4"/>
    <n v="0"/>
  </r>
  <r>
    <x v="12"/>
    <x v="12"/>
    <x v="0"/>
    <x v="11"/>
    <x v="11"/>
    <x v="4"/>
    <n v="0"/>
  </r>
  <r>
    <x v="13"/>
    <x v="13"/>
    <x v="0"/>
    <x v="11"/>
    <x v="11"/>
    <x v="4"/>
    <n v="0"/>
  </r>
  <r>
    <x v="14"/>
    <x v="14"/>
    <x v="0"/>
    <x v="11"/>
    <x v="11"/>
    <x v="4"/>
    <n v="4581990.0835703062"/>
  </r>
  <r>
    <x v="15"/>
    <x v="15"/>
    <x v="0"/>
    <x v="11"/>
    <x v="11"/>
    <x v="4"/>
    <n v="-2594.2244779591833"/>
  </r>
  <r>
    <x v="0"/>
    <x v="0"/>
    <x v="1"/>
    <x v="0"/>
    <x v="12"/>
    <x v="4"/>
    <n v="0"/>
  </r>
  <r>
    <x v="1"/>
    <x v="1"/>
    <x v="1"/>
    <x v="0"/>
    <x v="12"/>
    <x v="4"/>
    <n v="0"/>
  </r>
  <r>
    <x v="2"/>
    <x v="2"/>
    <x v="1"/>
    <x v="0"/>
    <x v="12"/>
    <x v="4"/>
    <m/>
  </r>
  <r>
    <x v="3"/>
    <x v="3"/>
    <x v="1"/>
    <x v="0"/>
    <x v="12"/>
    <x v="4"/>
    <n v="0"/>
  </r>
  <r>
    <x v="4"/>
    <x v="4"/>
    <x v="1"/>
    <x v="0"/>
    <x v="12"/>
    <x v="4"/>
    <m/>
  </r>
  <r>
    <x v="5"/>
    <x v="5"/>
    <x v="1"/>
    <x v="0"/>
    <x v="12"/>
    <x v="4"/>
    <m/>
  </r>
  <r>
    <x v="6"/>
    <x v="6"/>
    <x v="1"/>
    <x v="0"/>
    <x v="12"/>
    <x v="4"/>
    <n v="26770927.135625701"/>
  </r>
  <r>
    <x v="7"/>
    <x v="7"/>
    <x v="1"/>
    <x v="0"/>
    <x v="12"/>
    <x v="4"/>
    <n v="2923841.0912082517"/>
  </r>
  <r>
    <x v="8"/>
    <x v="8"/>
    <x v="1"/>
    <x v="0"/>
    <x v="12"/>
    <x v="4"/>
    <n v="7525843.7671094183"/>
  </r>
  <r>
    <x v="9"/>
    <x v="9"/>
    <x v="1"/>
    <x v="0"/>
    <x v="12"/>
    <x v="4"/>
    <m/>
  </r>
  <r>
    <x v="10"/>
    <x v="10"/>
    <x v="1"/>
    <x v="0"/>
    <x v="12"/>
    <x v="4"/>
    <n v="0"/>
  </r>
  <r>
    <x v="11"/>
    <x v="11"/>
    <x v="1"/>
    <x v="0"/>
    <x v="12"/>
    <x v="4"/>
    <n v="0"/>
  </r>
  <r>
    <x v="12"/>
    <x v="12"/>
    <x v="1"/>
    <x v="0"/>
    <x v="12"/>
    <x v="4"/>
    <n v="0"/>
  </r>
  <r>
    <x v="13"/>
    <x v="13"/>
    <x v="1"/>
    <x v="0"/>
    <x v="12"/>
    <x v="4"/>
    <n v="0"/>
  </r>
  <r>
    <x v="14"/>
    <x v="14"/>
    <x v="1"/>
    <x v="0"/>
    <x v="12"/>
    <x v="4"/>
    <n v="3807564.8143240232"/>
  </r>
  <r>
    <x v="15"/>
    <x v="15"/>
    <x v="1"/>
    <x v="0"/>
    <x v="12"/>
    <x v="4"/>
    <n v="-810.32616026239066"/>
  </r>
  <r>
    <x v="0"/>
    <x v="0"/>
    <x v="1"/>
    <x v="1"/>
    <x v="13"/>
    <x v="4"/>
    <n v="0"/>
  </r>
  <r>
    <x v="1"/>
    <x v="1"/>
    <x v="1"/>
    <x v="1"/>
    <x v="13"/>
    <x v="4"/>
    <n v="0"/>
  </r>
  <r>
    <x v="2"/>
    <x v="2"/>
    <x v="1"/>
    <x v="1"/>
    <x v="13"/>
    <x v="4"/>
    <m/>
  </r>
  <r>
    <x v="3"/>
    <x v="3"/>
    <x v="1"/>
    <x v="1"/>
    <x v="13"/>
    <x v="4"/>
    <n v="0"/>
  </r>
  <r>
    <x v="4"/>
    <x v="4"/>
    <x v="1"/>
    <x v="1"/>
    <x v="13"/>
    <x v="4"/>
    <m/>
  </r>
  <r>
    <x v="5"/>
    <x v="5"/>
    <x v="1"/>
    <x v="1"/>
    <x v="13"/>
    <x v="4"/>
    <m/>
  </r>
  <r>
    <x v="6"/>
    <x v="6"/>
    <x v="1"/>
    <x v="1"/>
    <x v="13"/>
    <x v="4"/>
    <n v="26814234.574290525"/>
  </r>
  <r>
    <x v="7"/>
    <x v="7"/>
    <x v="1"/>
    <x v="1"/>
    <x v="13"/>
    <x v="4"/>
    <n v="2924965.8081874456"/>
  </r>
  <r>
    <x v="8"/>
    <x v="8"/>
    <x v="1"/>
    <x v="1"/>
    <x v="13"/>
    <x v="4"/>
    <n v="7576739.5451537939"/>
  </r>
  <r>
    <x v="9"/>
    <x v="9"/>
    <x v="1"/>
    <x v="1"/>
    <x v="13"/>
    <x v="4"/>
    <m/>
  </r>
  <r>
    <x v="10"/>
    <x v="10"/>
    <x v="1"/>
    <x v="1"/>
    <x v="13"/>
    <x v="4"/>
    <n v="0"/>
  </r>
  <r>
    <x v="11"/>
    <x v="11"/>
    <x v="1"/>
    <x v="1"/>
    <x v="13"/>
    <x v="4"/>
    <n v="0"/>
  </r>
  <r>
    <x v="12"/>
    <x v="12"/>
    <x v="1"/>
    <x v="1"/>
    <x v="13"/>
    <x v="4"/>
    <n v="0"/>
  </r>
  <r>
    <x v="13"/>
    <x v="13"/>
    <x v="1"/>
    <x v="1"/>
    <x v="13"/>
    <x v="4"/>
    <n v="0"/>
  </r>
  <r>
    <x v="14"/>
    <x v="14"/>
    <x v="1"/>
    <x v="1"/>
    <x v="13"/>
    <x v="4"/>
    <n v="2121591.2960552769"/>
  </r>
  <r>
    <x v="15"/>
    <x v="15"/>
    <x v="1"/>
    <x v="1"/>
    <x v="13"/>
    <x v="4"/>
    <n v="33316.094256239063"/>
  </r>
  <r>
    <x v="0"/>
    <x v="0"/>
    <x v="1"/>
    <x v="2"/>
    <x v="14"/>
    <x v="4"/>
    <n v="0"/>
  </r>
  <r>
    <x v="1"/>
    <x v="1"/>
    <x v="1"/>
    <x v="2"/>
    <x v="14"/>
    <x v="4"/>
    <n v="0"/>
  </r>
  <r>
    <x v="2"/>
    <x v="2"/>
    <x v="1"/>
    <x v="2"/>
    <x v="14"/>
    <x v="4"/>
    <m/>
  </r>
  <r>
    <x v="3"/>
    <x v="3"/>
    <x v="1"/>
    <x v="2"/>
    <x v="14"/>
    <x v="4"/>
    <n v="0"/>
  </r>
  <r>
    <x v="4"/>
    <x v="4"/>
    <x v="1"/>
    <x v="2"/>
    <x v="14"/>
    <x v="4"/>
    <m/>
  </r>
  <r>
    <x v="5"/>
    <x v="5"/>
    <x v="1"/>
    <x v="2"/>
    <x v="14"/>
    <x v="4"/>
    <n v="0"/>
  </r>
  <r>
    <x v="6"/>
    <x v="6"/>
    <x v="1"/>
    <x v="2"/>
    <x v="14"/>
    <x v="4"/>
    <n v="28481653.358432632"/>
  </r>
  <r>
    <x v="7"/>
    <x v="7"/>
    <x v="1"/>
    <x v="2"/>
    <x v="14"/>
    <x v="4"/>
    <n v="2924779.1075096214"/>
  </r>
  <r>
    <x v="8"/>
    <x v="8"/>
    <x v="1"/>
    <x v="2"/>
    <x v="14"/>
    <x v="4"/>
    <n v="6632143.1904000044"/>
  </r>
  <r>
    <x v="9"/>
    <x v="9"/>
    <x v="1"/>
    <x v="2"/>
    <x v="14"/>
    <x v="4"/>
    <m/>
  </r>
  <r>
    <x v="10"/>
    <x v="10"/>
    <x v="1"/>
    <x v="2"/>
    <x v="14"/>
    <x v="4"/>
    <n v="0"/>
  </r>
  <r>
    <x v="11"/>
    <x v="11"/>
    <x v="1"/>
    <x v="2"/>
    <x v="14"/>
    <x v="4"/>
    <n v="0"/>
  </r>
  <r>
    <x v="12"/>
    <x v="12"/>
    <x v="1"/>
    <x v="2"/>
    <x v="14"/>
    <x v="4"/>
    <n v="0"/>
  </r>
  <r>
    <x v="13"/>
    <x v="13"/>
    <x v="1"/>
    <x v="2"/>
    <x v="14"/>
    <x v="4"/>
    <n v="0"/>
  </r>
  <r>
    <x v="14"/>
    <x v="14"/>
    <x v="1"/>
    <x v="2"/>
    <x v="14"/>
    <x v="4"/>
    <n v="2697821.2259292128"/>
  </r>
  <r>
    <x v="15"/>
    <x v="15"/>
    <x v="1"/>
    <x v="2"/>
    <x v="14"/>
    <x v="4"/>
    <n v="11177.01247276968"/>
  </r>
  <r>
    <x v="0"/>
    <x v="0"/>
    <x v="1"/>
    <x v="3"/>
    <x v="15"/>
    <x v="4"/>
    <n v="0"/>
  </r>
  <r>
    <x v="1"/>
    <x v="1"/>
    <x v="1"/>
    <x v="3"/>
    <x v="15"/>
    <x v="4"/>
    <n v="0"/>
  </r>
  <r>
    <x v="2"/>
    <x v="2"/>
    <x v="1"/>
    <x v="3"/>
    <x v="15"/>
    <x v="4"/>
    <m/>
  </r>
  <r>
    <x v="3"/>
    <x v="3"/>
    <x v="1"/>
    <x v="3"/>
    <x v="15"/>
    <x v="4"/>
    <n v="0"/>
  </r>
  <r>
    <x v="4"/>
    <x v="4"/>
    <x v="1"/>
    <x v="3"/>
    <x v="15"/>
    <x v="4"/>
    <m/>
  </r>
  <r>
    <x v="5"/>
    <x v="5"/>
    <x v="1"/>
    <x v="3"/>
    <x v="15"/>
    <x v="4"/>
    <n v="0"/>
  </r>
  <r>
    <x v="6"/>
    <x v="6"/>
    <x v="1"/>
    <x v="3"/>
    <x v="15"/>
    <x v="4"/>
    <n v="21752955.763785448"/>
  </r>
  <r>
    <x v="7"/>
    <x v="7"/>
    <x v="1"/>
    <x v="3"/>
    <x v="15"/>
    <x v="4"/>
    <n v="2684356.8366102339"/>
  </r>
  <r>
    <x v="8"/>
    <x v="8"/>
    <x v="1"/>
    <x v="3"/>
    <x v="15"/>
    <x v="4"/>
    <n v="5518433.1149785137"/>
  </r>
  <r>
    <x v="9"/>
    <x v="9"/>
    <x v="1"/>
    <x v="3"/>
    <x v="15"/>
    <x v="4"/>
    <m/>
  </r>
  <r>
    <x v="10"/>
    <x v="10"/>
    <x v="1"/>
    <x v="3"/>
    <x v="15"/>
    <x v="4"/>
    <n v="0"/>
  </r>
  <r>
    <x v="11"/>
    <x v="11"/>
    <x v="1"/>
    <x v="3"/>
    <x v="15"/>
    <x v="4"/>
    <n v="0"/>
  </r>
  <r>
    <x v="12"/>
    <x v="12"/>
    <x v="1"/>
    <x v="3"/>
    <x v="15"/>
    <x v="4"/>
    <n v="0"/>
  </r>
  <r>
    <x v="13"/>
    <x v="13"/>
    <x v="1"/>
    <x v="3"/>
    <x v="15"/>
    <x v="4"/>
    <n v="0"/>
  </r>
  <r>
    <x v="14"/>
    <x v="14"/>
    <x v="1"/>
    <x v="3"/>
    <x v="15"/>
    <x v="4"/>
    <n v="5825891.8608380174"/>
  </r>
  <r>
    <x v="15"/>
    <x v="15"/>
    <x v="1"/>
    <x v="3"/>
    <x v="15"/>
    <x v="4"/>
    <n v="-12833.693801574344"/>
  </r>
  <r>
    <x v="0"/>
    <x v="0"/>
    <x v="1"/>
    <x v="4"/>
    <x v="16"/>
    <x v="4"/>
    <n v="0"/>
  </r>
  <r>
    <x v="1"/>
    <x v="1"/>
    <x v="1"/>
    <x v="4"/>
    <x v="16"/>
    <x v="4"/>
    <n v="0"/>
  </r>
  <r>
    <x v="2"/>
    <x v="2"/>
    <x v="1"/>
    <x v="4"/>
    <x v="16"/>
    <x v="4"/>
    <m/>
  </r>
  <r>
    <x v="3"/>
    <x v="3"/>
    <x v="1"/>
    <x v="4"/>
    <x v="16"/>
    <x v="4"/>
    <n v="0"/>
  </r>
  <r>
    <x v="4"/>
    <x v="4"/>
    <x v="1"/>
    <x v="4"/>
    <x v="16"/>
    <x v="4"/>
    <m/>
  </r>
  <r>
    <x v="5"/>
    <x v="5"/>
    <x v="1"/>
    <x v="4"/>
    <x v="16"/>
    <x v="4"/>
    <n v="0"/>
  </r>
  <r>
    <x v="6"/>
    <x v="6"/>
    <x v="1"/>
    <x v="4"/>
    <x v="16"/>
    <x v="4"/>
    <n v="21728835.257001225"/>
  </r>
  <r>
    <x v="7"/>
    <x v="7"/>
    <x v="1"/>
    <x v="4"/>
    <x v="16"/>
    <x v="4"/>
    <n v="2602444.0383298327"/>
  </r>
  <r>
    <x v="8"/>
    <x v="8"/>
    <x v="1"/>
    <x v="4"/>
    <x v="16"/>
    <x v="4"/>
    <n v="6771398.1153149996"/>
  </r>
  <r>
    <x v="9"/>
    <x v="9"/>
    <x v="1"/>
    <x v="4"/>
    <x v="16"/>
    <x v="4"/>
    <m/>
  </r>
  <r>
    <x v="10"/>
    <x v="10"/>
    <x v="1"/>
    <x v="4"/>
    <x v="16"/>
    <x v="4"/>
    <n v="0"/>
  </r>
  <r>
    <x v="11"/>
    <x v="11"/>
    <x v="1"/>
    <x v="4"/>
    <x v="16"/>
    <x v="4"/>
    <n v="0"/>
  </r>
  <r>
    <x v="12"/>
    <x v="12"/>
    <x v="1"/>
    <x v="4"/>
    <x v="16"/>
    <x v="4"/>
    <n v="0"/>
  </r>
  <r>
    <x v="13"/>
    <x v="13"/>
    <x v="1"/>
    <x v="4"/>
    <x v="16"/>
    <x v="4"/>
    <n v="0"/>
  </r>
  <r>
    <x v="14"/>
    <x v="14"/>
    <x v="1"/>
    <x v="4"/>
    <x v="16"/>
    <x v="4"/>
    <n v="4406592.4297972741"/>
  </r>
  <r>
    <x v="15"/>
    <x v="15"/>
    <x v="1"/>
    <x v="4"/>
    <x v="16"/>
    <x v="4"/>
    <n v="-2350.5490438775505"/>
  </r>
  <r>
    <x v="0"/>
    <x v="0"/>
    <x v="1"/>
    <x v="5"/>
    <x v="17"/>
    <x v="4"/>
    <n v="0"/>
  </r>
  <r>
    <x v="1"/>
    <x v="1"/>
    <x v="1"/>
    <x v="5"/>
    <x v="17"/>
    <x v="4"/>
    <n v="0"/>
  </r>
  <r>
    <x v="2"/>
    <x v="2"/>
    <x v="1"/>
    <x v="5"/>
    <x v="17"/>
    <x v="4"/>
    <m/>
  </r>
  <r>
    <x v="3"/>
    <x v="3"/>
    <x v="1"/>
    <x v="5"/>
    <x v="17"/>
    <x v="4"/>
    <n v="0"/>
  </r>
  <r>
    <x v="4"/>
    <x v="4"/>
    <x v="1"/>
    <x v="5"/>
    <x v="17"/>
    <x v="4"/>
    <m/>
  </r>
  <r>
    <x v="5"/>
    <x v="5"/>
    <x v="1"/>
    <x v="5"/>
    <x v="17"/>
    <x v="4"/>
    <n v="0"/>
  </r>
  <r>
    <x v="6"/>
    <x v="6"/>
    <x v="1"/>
    <x v="5"/>
    <x v="17"/>
    <x v="4"/>
    <n v="21719237.383708674"/>
  </r>
  <r>
    <x v="7"/>
    <x v="7"/>
    <x v="1"/>
    <x v="5"/>
    <x v="17"/>
    <x v="4"/>
    <n v="2357545.0922480924"/>
  </r>
  <r>
    <x v="8"/>
    <x v="8"/>
    <x v="1"/>
    <x v="5"/>
    <x v="17"/>
    <x v="4"/>
    <n v="9280865.8093486764"/>
  </r>
  <r>
    <x v="9"/>
    <x v="9"/>
    <x v="1"/>
    <x v="5"/>
    <x v="17"/>
    <x v="4"/>
    <m/>
  </r>
  <r>
    <x v="10"/>
    <x v="10"/>
    <x v="1"/>
    <x v="5"/>
    <x v="17"/>
    <x v="4"/>
    <m/>
  </r>
  <r>
    <x v="11"/>
    <x v="11"/>
    <x v="1"/>
    <x v="5"/>
    <x v="17"/>
    <x v="4"/>
    <n v="0"/>
  </r>
  <r>
    <x v="12"/>
    <x v="12"/>
    <x v="1"/>
    <x v="5"/>
    <x v="17"/>
    <x v="4"/>
    <n v="0"/>
  </r>
  <r>
    <x v="13"/>
    <x v="13"/>
    <x v="1"/>
    <x v="5"/>
    <x v="17"/>
    <x v="4"/>
    <n v="0"/>
  </r>
  <r>
    <x v="14"/>
    <x v="14"/>
    <x v="1"/>
    <x v="5"/>
    <x v="17"/>
    <x v="4"/>
    <n v="1950491.1513207434"/>
  </r>
  <r>
    <x v="15"/>
    <x v="15"/>
    <x v="1"/>
    <x v="5"/>
    <x v="17"/>
    <x v="4"/>
    <n v="-3083.5054840524786"/>
  </r>
  <r>
    <x v="0"/>
    <x v="0"/>
    <x v="1"/>
    <x v="6"/>
    <x v="18"/>
    <x v="4"/>
    <n v="0"/>
  </r>
  <r>
    <x v="1"/>
    <x v="1"/>
    <x v="1"/>
    <x v="6"/>
    <x v="18"/>
    <x v="4"/>
    <n v="0"/>
  </r>
  <r>
    <x v="2"/>
    <x v="2"/>
    <x v="1"/>
    <x v="6"/>
    <x v="18"/>
    <x v="4"/>
    <m/>
  </r>
  <r>
    <x v="3"/>
    <x v="3"/>
    <x v="1"/>
    <x v="6"/>
    <x v="18"/>
    <x v="4"/>
    <n v="0"/>
  </r>
  <r>
    <x v="4"/>
    <x v="4"/>
    <x v="1"/>
    <x v="6"/>
    <x v="18"/>
    <x v="4"/>
    <m/>
  </r>
  <r>
    <x v="5"/>
    <x v="5"/>
    <x v="1"/>
    <x v="6"/>
    <x v="18"/>
    <x v="4"/>
    <n v="0"/>
  </r>
  <r>
    <x v="6"/>
    <x v="6"/>
    <x v="1"/>
    <x v="6"/>
    <x v="18"/>
    <x v="4"/>
    <n v="21707449.528787028"/>
  </r>
  <r>
    <x v="7"/>
    <x v="7"/>
    <x v="1"/>
    <x v="6"/>
    <x v="18"/>
    <x v="4"/>
    <n v="2354036.0133070131"/>
  </r>
  <r>
    <x v="8"/>
    <x v="8"/>
    <x v="1"/>
    <x v="6"/>
    <x v="18"/>
    <x v="4"/>
    <n v="8568617.3131781314"/>
  </r>
  <r>
    <x v="9"/>
    <x v="9"/>
    <x v="1"/>
    <x v="6"/>
    <x v="18"/>
    <x v="4"/>
    <m/>
  </r>
  <r>
    <x v="10"/>
    <x v="10"/>
    <x v="1"/>
    <x v="6"/>
    <x v="18"/>
    <x v="4"/>
    <m/>
  </r>
  <r>
    <x v="11"/>
    <x v="11"/>
    <x v="1"/>
    <x v="6"/>
    <x v="18"/>
    <x v="4"/>
    <n v="0"/>
  </r>
  <r>
    <x v="12"/>
    <x v="12"/>
    <x v="1"/>
    <x v="6"/>
    <x v="18"/>
    <x v="4"/>
    <n v="0"/>
  </r>
  <r>
    <x v="13"/>
    <x v="13"/>
    <x v="1"/>
    <x v="6"/>
    <x v="18"/>
    <x v="4"/>
    <n v="0"/>
  </r>
  <r>
    <x v="14"/>
    <x v="14"/>
    <x v="1"/>
    <x v="6"/>
    <x v="18"/>
    <x v="4"/>
    <n v="1886372.5476087756"/>
  </r>
  <r>
    <x v="15"/>
    <x v="15"/>
    <x v="1"/>
    <x v="6"/>
    <x v="18"/>
    <x v="4"/>
    <n v="-13189.903391399417"/>
  </r>
  <r>
    <x v="0"/>
    <x v="0"/>
    <x v="1"/>
    <x v="7"/>
    <x v="19"/>
    <x v="4"/>
    <n v="0"/>
  </r>
  <r>
    <x v="1"/>
    <x v="1"/>
    <x v="1"/>
    <x v="7"/>
    <x v="19"/>
    <x v="4"/>
    <n v="0"/>
  </r>
  <r>
    <x v="2"/>
    <x v="2"/>
    <x v="1"/>
    <x v="7"/>
    <x v="19"/>
    <x v="4"/>
    <m/>
  </r>
  <r>
    <x v="3"/>
    <x v="3"/>
    <x v="1"/>
    <x v="7"/>
    <x v="19"/>
    <x v="4"/>
    <n v="0"/>
  </r>
  <r>
    <x v="4"/>
    <x v="4"/>
    <x v="1"/>
    <x v="7"/>
    <x v="19"/>
    <x v="4"/>
    <m/>
  </r>
  <r>
    <x v="5"/>
    <x v="5"/>
    <x v="1"/>
    <x v="7"/>
    <x v="19"/>
    <x v="4"/>
    <n v="0"/>
  </r>
  <r>
    <x v="6"/>
    <x v="6"/>
    <x v="1"/>
    <x v="7"/>
    <x v="19"/>
    <x v="4"/>
    <n v="20111235.541791927"/>
  </r>
  <r>
    <x v="7"/>
    <x v="7"/>
    <x v="1"/>
    <x v="7"/>
    <x v="19"/>
    <x v="4"/>
    <n v="2271236.3836979601"/>
  </r>
  <r>
    <x v="8"/>
    <x v="8"/>
    <x v="1"/>
    <x v="7"/>
    <x v="19"/>
    <x v="4"/>
    <n v="9945001.0359743219"/>
  </r>
  <r>
    <x v="9"/>
    <x v="9"/>
    <x v="1"/>
    <x v="7"/>
    <x v="19"/>
    <x v="4"/>
    <m/>
  </r>
  <r>
    <x v="10"/>
    <x v="10"/>
    <x v="1"/>
    <x v="7"/>
    <x v="19"/>
    <x v="4"/>
    <m/>
  </r>
  <r>
    <x v="11"/>
    <x v="11"/>
    <x v="1"/>
    <x v="7"/>
    <x v="19"/>
    <x v="4"/>
    <n v="0"/>
  </r>
  <r>
    <x v="12"/>
    <x v="12"/>
    <x v="1"/>
    <x v="7"/>
    <x v="19"/>
    <x v="4"/>
    <n v="0"/>
  </r>
  <r>
    <x v="13"/>
    <x v="13"/>
    <x v="1"/>
    <x v="7"/>
    <x v="19"/>
    <x v="4"/>
    <n v="0"/>
  </r>
  <r>
    <x v="14"/>
    <x v="14"/>
    <x v="1"/>
    <x v="7"/>
    <x v="19"/>
    <x v="4"/>
    <n v="1512464.3344522887"/>
  </r>
  <r>
    <x v="15"/>
    <x v="15"/>
    <x v="1"/>
    <x v="7"/>
    <x v="19"/>
    <x v="4"/>
    <n v="-2357.4326462536442"/>
  </r>
  <r>
    <x v="0"/>
    <x v="0"/>
    <x v="1"/>
    <x v="8"/>
    <x v="20"/>
    <x v="4"/>
    <n v="0"/>
  </r>
  <r>
    <x v="1"/>
    <x v="1"/>
    <x v="1"/>
    <x v="8"/>
    <x v="20"/>
    <x v="4"/>
    <n v="0"/>
  </r>
  <r>
    <x v="2"/>
    <x v="2"/>
    <x v="1"/>
    <x v="8"/>
    <x v="20"/>
    <x v="4"/>
    <m/>
  </r>
  <r>
    <x v="3"/>
    <x v="3"/>
    <x v="1"/>
    <x v="8"/>
    <x v="20"/>
    <x v="4"/>
    <n v="0"/>
  </r>
  <r>
    <x v="4"/>
    <x v="4"/>
    <x v="1"/>
    <x v="8"/>
    <x v="20"/>
    <x v="4"/>
    <m/>
  </r>
  <r>
    <x v="5"/>
    <x v="5"/>
    <x v="1"/>
    <x v="8"/>
    <x v="20"/>
    <x v="4"/>
    <n v="0"/>
  </r>
  <r>
    <x v="6"/>
    <x v="6"/>
    <x v="1"/>
    <x v="8"/>
    <x v="20"/>
    <x v="4"/>
    <n v="17161634.167967305"/>
  </r>
  <r>
    <x v="7"/>
    <x v="7"/>
    <x v="1"/>
    <x v="8"/>
    <x v="20"/>
    <x v="4"/>
    <n v="2270742.6361766392"/>
  </r>
  <r>
    <x v="8"/>
    <x v="8"/>
    <x v="1"/>
    <x v="8"/>
    <x v="20"/>
    <x v="4"/>
    <n v="12710550.308163272"/>
  </r>
  <r>
    <x v="9"/>
    <x v="9"/>
    <x v="1"/>
    <x v="8"/>
    <x v="20"/>
    <x v="4"/>
    <m/>
  </r>
  <r>
    <x v="10"/>
    <x v="10"/>
    <x v="1"/>
    <x v="8"/>
    <x v="20"/>
    <x v="4"/>
    <n v="0"/>
  </r>
  <r>
    <x v="11"/>
    <x v="11"/>
    <x v="1"/>
    <x v="8"/>
    <x v="20"/>
    <x v="4"/>
    <n v="0"/>
  </r>
  <r>
    <x v="12"/>
    <x v="12"/>
    <x v="1"/>
    <x v="8"/>
    <x v="20"/>
    <x v="4"/>
    <n v="0"/>
  </r>
  <r>
    <x v="13"/>
    <x v="13"/>
    <x v="1"/>
    <x v="8"/>
    <x v="20"/>
    <x v="4"/>
    <n v="0"/>
  </r>
  <r>
    <x v="14"/>
    <x v="14"/>
    <x v="1"/>
    <x v="8"/>
    <x v="20"/>
    <x v="4"/>
    <n v="636151.10273540823"/>
  </r>
  <r>
    <x v="15"/>
    <x v="15"/>
    <x v="1"/>
    <x v="8"/>
    <x v="20"/>
    <x v="4"/>
    <n v="-15570.506170758017"/>
  </r>
  <r>
    <x v="0"/>
    <x v="0"/>
    <x v="1"/>
    <x v="9"/>
    <x v="21"/>
    <x v="4"/>
    <n v="0"/>
  </r>
  <r>
    <x v="1"/>
    <x v="1"/>
    <x v="1"/>
    <x v="9"/>
    <x v="21"/>
    <x v="4"/>
    <n v="0"/>
  </r>
  <r>
    <x v="2"/>
    <x v="2"/>
    <x v="1"/>
    <x v="9"/>
    <x v="21"/>
    <x v="4"/>
    <m/>
  </r>
  <r>
    <x v="3"/>
    <x v="3"/>
    <x v="1"/>
    <x v="9"/>
    <x v="21"/>
    <x v="4"/>
    <n v="0"/>
  </r>
  <r>
    <x v="4"/>
    <x v="4"/>
    <x v="1"/>
    <x v="9"/>
    <x v="21"/>
    <x v="4"/>
    <m/>
  </r>
  <r>
    <x v="5"/>
    <x v="5"/>
    <x v="1"/>
    <x v="9"/>
    <x v="21"/>
    <x v="4"/>
    <n v="0"/>
  </r>
  <r>
    <x v="6"/>
    <x v="6"/>
    <x v="1"/>
    <x v="9"/>
    <x v="21"/>
    <x v="4"/>
    <n v="17168530.902333904"/>
  </r>
  <r>
    <x v="7"/>
    <x v="7"/>
    <x v="1"/>
    <x v="9"/>
    <x v="21"/>
    <x v="4"/>
    <n v="2027491.9106220133"/>
  </r>
  <r>
    <x v="8"/>
    <x v="8"/>
    <x v="1"/>
    <x v="9"/>
    <x v="21"/>
    <x v="4"/>
    <n v="11591675.780462438"/>
  </r>
  <r>
    <x v="9"/>
    <x v="9"/>
    <x v="1"/>
    <x v="9"/>
    <x v="21"/>
    <x v="4"/>
    <m/>
  </r>
  <r>
    <x v="10"/>
    <x v="10"/>
    <x v="1"/>
    <x v="9"/>
    <x v="21"/>
    <x v="4"/>
    <n v="0"/>
  </r>
  <r>
    <x v="11"/>
    <x v="11"/>
    <x v="1"/>
    <x v="9"/>
    <x v="21"/>
    <x v="4"/>
    <n v="0"/>
  </r>
  <r>
    <x v="12"/>
    <x v="12"/>
    <x v="1"/>
    <x v="9"/>
    <x v="21"/>
    <x v="4"/>
    <n v="0"/>
  </r>
  <r>
    <x v="13"/>
    <x v="13"/>
    <x v="1"/>
    <x v="9"/>
    <x v="21"/>
    <x v="4"/>
    <n v="0"/>
  </r>
  <r>
    <x v="14"/>
    <x v="14"/>
    <x v="1"/>
    <x v="9"/>
    <x v="21"/>
    <x v="4"/>
    <n v="1837279.8169470262"/>
  </r>
  <r>
    <x v="15"/>
    <x v="15"/>
    <x v="1"/>
    <x v="9"/>
    <x v="21"/>
    <x v="4"/>
    <n v="-734.81027542274046"/>
  </r>
  <r>
    <x v="0"/>
    <x v="0"/>
    <x v="1"/>
    <x v="10"/>
    <x v="22"/>
    <x v="4"/>
    <n v="0"/>
  </r>
  <r>
    <x v="1"/>
    <x v="1"/>
    <x v="1"/>
    <x v="10"/>
    <x v="22"/>
    <x v="4"/>
    <n v="0"/>
  </r>
  <r>
    <x v="2"/>
    <x v="2"/>
    <x v="1"/>
    <x v="10"/>
    <x v="22"/>
    <x v="4"/>
    <m/>
  </r>
  <r>
    <x v="3"/>
    <x v="3"/>
    <x v="1"/>
    <x v="10"/>
    <x v="22"/>
    <x v="4"/>
    <n v="0"/>
  </r>
  <r>
    <x v="4"/>
    <x v="4"/>
    <x v="1"/>
    <x v="10"/>
    <x v="22"/>
    <x v="4"/>
    <m/>
  </r>
  <r>
    <x v="5"/>
    <x v="5"/>
    <x v="1"/>
    <x v="10"/>
    <x v="22"/>
    <x v="4"/>
    <n v="0"/>
  </r>
  <r>
    <x v="6"/>
    <x v="6"/>
    <x v="1"/>
    <x v="10"/>
    <x v="22"/>
    <x v="4"/>
    <n v="20968618.978475712"/>
  </r>
  <r>
    <x v="7"/>
    <x v="7"/>
    <x v="1"/>
    <x v="10"/>
    <x v="22"/>
    <x v="4"/>
    <n v="2027323.1661570333"/>
  </r>
  <r>
    <x v="8"/>
    <x v="8"/>
    <x v="1"/>
    <x v="10"/>
    <x v="22"/>
    <x v="4"/>
    <n v="4783634.8604209842"/>
  </r>
  <r>
    <x v="9"/>
    <x v="9"/>
    <x v="1"/>
    <x v="10"/>
    <x v="22"/>
    <x v="4"/>
    <m/>
  </r>
  <r>
    <x v="10"/>
    <x v="10"/>
    <x v="1"/>
    <x v="10"/>
    <x v="22"/>
    <x v="4"/>
    <n v="0"/>
  </r>
  <r>
    <x v="11"/>
    <x v="11"/>
    <x v="1"/>
    <x v="10"/>
    <x v="22"/>
    <x v="4"/>
    <n v="0"/>
  </r>
  <r>
    <x v="12"/>
    <x v="12"/>
    <x v="1"/>
    <x v="10"/>
    <x v="22"/>
    <x v="4"/>
    <n v="0"/>
  </r>
  <r>
    <x v="13"/>
    <x v="13"/>
    <x v="1"/>
    <x v="10"/>
    <x v="22"/>
    <x v="4"/>
    <n v="0"/>
  </r>
  <r>
    <x v="14"/>
    <x v="14"/>
    <x v="1"/>
    <x v="10"/>
    <x v="22"/>
    <x v="4"/>
    <n v="3937892.921820933"/>
  </r>
  <r>
    <x v="15"/>
    <x v="15"/>
    <x v="1"/>
    <x v="10"/>
    <x v="22"/>
    <x v="4"/>
    <n v="-34036.304195043733"/>
  </r>
  <r>
    <x v="0"/>
    <x v="0"/>
    <x v="1"/>
    <x v="11"/>
    <x v="23"/>
    <x v="4"/>
    <n v="0"/>
  </r>
  <r>
    <x v="1"/>
    <x v="1"/>
    <x v="1"/>
    <x v="11"/>
    <x v="23"/>
    <x v="4"/>
    <n v="0"/>
  </r>
  <r>
    <x v="2"/>
    <x v="2"/>
    <x v="1"/>
    <x v="11"/>
    <x v="23"/>
    <x v="4"/>
    <m/>
  </r>
  <r>
    <x v="3"/>
    <x v="3"/>
    <x v="1"/>
    <x v="11"/>
    <x v="23"/>
    <x v="4"/>
    <n v="0"/>
  </r>
  <r>
    <x v="4"/>
    <x v="4"/>
    <x v="1"/>
    <x v="11"/>
    <x v="23"/>
    <x v="4"/>
    <m/>
  </r>
  <r>
    <x v="5"/>
    <x v="5"/>
    <x v="1"/>
    <x v="11"/>
    <x v="23"/>
    <x v="4"/>
    <n v="0"/>
  </r>
  <r>
    <x v="6"/>
    <x v="6"/>
    <x v="1"/>
    <x v="11"/>
    <x v="23"/>
    <x v="4"/>
    <n v="20974593.980111245"/>
  </r>
  <r>
    <x v="7"/>
    <x v="7"/>
    <x v="1"/>
    <x v="11"/>
    <x v="23"/>
    <x v="4"/>
    <n v="2026381.0182038997"/>
  </r>
  <r>
    <x v="8"/>
    <x v="8"/>
    <x v="1"/>
    <x v="11"/>
    <x v="23"/>
    <x v="4"/>
    <n v="7435097.4929747926"/>
  </r>
  <r>
    <x v="9"/>
    <x v="9"/>
    <x v="1"/>
    <x v="11"/>
    <x v="23"/>
    <x v="4"/>
    <m/>
  </r>
  <r>
    <x v="10"/>
    <x v="10"/>
    <x v="1"/>
    <x v="11"/>
    <x v="23"/>
    <x v="4"/>
    <m/>
  </r>
  <r>
    <x v="11"/>
    <x v="11"/>
    <x v="1"/>
    <x v="11"/>
    <x v="23"/>
    <x v="4"/>
    <n v="0"/>
  </r>
  <r>
    <x v="12"/>
    <x v="12"/>
    <x v="1"/>
    <x v="11"/>
    <x v="23"/>
    <x v="4"/>
    <n v="0"/>
  </r>
  <r>
    <x v="13"/>
    <x v="13"/>
    <x v="1"/>
    <x v="11"/>
    <x v="23"/>
    <x v="4"/>
    <n v="0"/>
  </r>
  <r>
    <x v="14"/>
    <x v="14"/>
    <x v="1"/>
    <x v="11"/>
    <x v="23"/>
    <x v="4"/>
    <n v="928725.93729379016"/>
  </r>
  <r>
    <x v="15"/>
    <x v="15"/>
    <x v="1"/>
    <x v="11"/>
    <x v="23"/>
    <x v="4"/>
    <n v="50953.593228804661"/>
  </r>
  <r>
    <x v="0"/>
    <x v="0"/>
    <x v="2"/>
    <x v="0"/>
    <x v="24"/>
    <x v="4"/>
    <n v="0"/>
  </r>
  <r>
    <x v="1"/>
    <x v="1"/>
    <x v="2"/>
    <x v="0"/>
    <x v="24"/>
    <x v="4"/>
    <n v="0"/>
  </r>
  <r>
    <x v="2"/>
    <x v="2"/>
    <x v="2"/>
    <x v="0"/>
    <x v="24"/>
    <x v="4"/>
    <m/>
  </r>
  <r>
    <x v="3"/>
    <x v="3"/>
    <x v="2"/>
    <x v="0"/>
    <x v="24"/>
    <x v="4"/>
    <n v="0"/>
  </r>
  <r>
    <x v="4"/>
    <x v="4"/>
    <x v="2"/>
    <x v="0"/>
    <x v="24"/>
    <x v="4"/>
    <m/>
  </r>
  <r>
    <x v="5"/>
    <x v="5"/>
    <x v="2"/>
    <x v="0"/>
    <x v="24"/>
    <x v="4"/>
    <n v="0"/>
  </r>
  <r>
    <x v="6"/>
    <x v="6"/>
    <x v="2"/>
    <x v="0"/>
    <x v="24"/>
    <x v="4"/>
    <n v="17507518.76333179"/>
  </r>
  <r>
    <x v="7"/>
    <x v="7"/>
    <x v="2"/>
    <x v="0"/>
    <x v="24"/>
    <x v="4"/>
    <n v="2025249.3691727517"/>
  </r>
  <r>
    <x v="8"/>
    <x v="8"/>
    <x v="2"/>
    <x v="0"/>
    <x v="24"/>
    <x v="4"/>
    <n v="9937324.5277158897"/>
  </r>
  <r>
    <x v="9"/>
    <x v="9"/>
    <x v="2"/>
    <x v="0"/>
    <x v="24"/>
    <x v="4"/>
    <m/>
  </r>
  <r>
    <x v="10"/>
    <x v="10"/>
    <x v="2"/>
    <x v="0"/>
    <x v="24"/>
    <x v="4"/>
    <m/>
  </r>
  <r>
    <x v="11"/>
    <x v="11"/>
    <x v="2"/>
    <x v="0"/>
    <x v="24"/>
    <x v="4"/>
    <n v="0"/>
  </r>
  <r>
    <x v="12"/>
    <x v="12"/>
    <x v="2"/>
    <x v="0"/>
    <x v="24"/>
    <x v="4"/>
    <n v="0"/>
  </r>
  <r>
    <x v="13"/>
    <x v="13"/>
    <x v="2"/>
    <x v="0"/>
    <x v="24"/>
    <x v="4"/>
    <n v="0"/>
  </r>
  <r>
    <x v="14"/>
    <x v="14"/>
    <x v="2"/>
    <x v="0"/>
    <x v="24"/>
    <x v="4"/>
    <n v="1446933.9727836733"/>
  </r>
  <r>
    <x v="15"/>
    <x v="15"/>
    <x v="2"/>
    <x v="0"/>
    <x v="24"/>
    <x v="4"/>
    <n v="-1383.9745447521864"/>
  </r>
  <r>
    <x v="0"/>
    <x v="0"/>
    <x v="2"/>
    <x v="1"/>
    <x v="25"/>
    <x v="4"/>
    <n v="0"/>
  </r>
  <r>
    <x v="1"/>
    <x v="1"/>
    <x v="2"/>
    <x v="1"/>
    <x v="25"/>
    <x v="4"/>
    <n v="0"/>
  </r>
  <r>
    <x v="2"/>
    <x v="2"/>
    <x v="2"/>
    <x v="1"/>
    <x v="25"/>
    <x v="4"/>
    <m/>
  </r>
  <r>
    <x v="3"/>
    <x v="3"/>
    <x v="2"/>
    <x v="1"/>
    <x v="25"/>
    <x v="4"/>
    <n v="0"/>
  </r>
  <r>
    <x v="4"/>
    <x v="4"/>
    <x v="2"/>
    <x v="1"/>
    <x v="25"/>
    <x v="4"/>
    <m/>
  </r>
  <r>
    <x v="5"/>
    <x v="5"/>
    <x v="2"/>
    <x v="1"/>
    <x v="25"/>
    <x v="4"/>
    <n v="0"/>
  </r>
  <r>
    <x v="6"/>
    <x v="6"/>
    <x v="2"/>
    <x v="1"/>
    <x v="25"/>
    <x v="4"/>
    <n v="19114696.411840294"/>
  </r>
  <r>
    <x v="7"/>
    <x v="7"/>
    <x v="2"/>
    <x v="1"/>
    <x v="25"/>
    <x v="4"/>
    <n v="2024887.3726271742"/>
  </r>
  <r>
    <x v="8"/>
    <x v="8"/>
    <x v="2"/>
    <x v="1"/>
    <x v="25"/>
    <x v="4"/>
    <n v="7767759.2580136256"/>
  </r>
  <r>
    <x v="9"/>
    <x v="9"/>
    <x v="2"/>
    <x v="1"/>
    <x v="25"/>
    <x v="4"/>
    <m/>
  </r>
  <r>
    <x v="10"/>
    <x v="10"/>
    <x v="2"/>
    <x v="1"/>
    <x v="25"/>
    <x v="4"/>
    <m/>
  </r>
  <r>
    <x v="11"/>
    <x v="11"/>
    <x v="2"/>
    <x v="1"/>
    <x v="25"/>
    <x v="4"/>
    <n v="0"/>
  </r>
  <r>
    <x v="12"/>
    <x v="12"/>
    <x v="2"/>
    <x v="1"/>
    <x v="25"/>
    <x v="4"/>
    <n v="0"/>
  </r>
  <r>
    <x v="13"/>
    <x v="13"/>
    <x v="2"/>
    <x v="1"/>
    <x v="25"/>
    <x v="4"/>
    <n v="0"/>
  </r>
  <r>
    <x v="14"/>
    <x v="14"/>
    <x v="2"/>
    <x v="1"/>
    <x v="25"/>
    <x v="4"/>
    <n v="1542451.3749246646"/>
  </r>
  <r>
    <x v="15"/>
    <x v="15"/>
    <x v="2"/>
    <x v="1"/>
    <x v="25"/>
    <x v="4"/>
    <n v="-10332.057943206997"/>
  </r>
  <r>
    <x v="0"/>
    <x v="0"/>
    <x v="2"/>
    <x v="2"/>
    <x v="26"/>
    <x v="4"/>
    <n v="0"/>
  </r>
  <r>
    <x v="1"/>
    <x v="1"/>
    <x v="2"/>
    <x v="2"/>
    <x v="26"/>
    <x v="4"/>
    <n v="0"/>
  </r>
  <r>
    <x v="2"/>
    <x v="2"/>
    <x v="2"/>
    <x v="2"/>
    <x v="26"/>
    <x v="4"/>
    <m/>
  </r>
  <r>
    <x v="3"/>
    <x v="3"/>
    <x v="2"/>
    <x v="2"/>
    <x v="26"/>
    <x v="4"/>
    <n v="0"/>
  </r>
  <r>
    <x v="4"/>
    <x v="4"/>
    <x v="2"/>
    <x v="2"/>
    <x v="26"/>
    <x v="4"/>
    <m/>
  </r>
  <r>
    <x v="5"/>
    <x v="5"/>
    <x v="2"/>
    <x v="2"/>
    <x v="26"/>
    <x v="4"/>
    <n v="0"/>
  </r>
  <r>
    <x v="6"/>
    <x v="6"/>
    <x v="2"/>
    <x v="2"/>
    <x v="26"/>
    <x v="4"/>
    <n v="17509713.872891992"/>
  </r>
  <r>
    <x v="7"/>
    <x v="7"/>
    <x v="2"/>
    <x v="2"/>
    <x v="26"/>
    <x v="4"/>
    <n v="2024017.6956743007"/>
  </r>
  <r>
    <x v="8"/>
    <x v="8"/>
    <x v="2"/>
    <x v="2"/>
    <x v="26"/>
    <x v="4"/>
    <n v="7698832.6072113048"/>
  </r>
  <r>
    <x v="9"/>
    <x v="9"/>
    <x v="2"/>
    <x v="2"/>
    <x v="26"/>
    <x v="4"/>
    <m/>
  </r>
  <r>
    <x v="10"/>
    <x v="10"/>
    <x v="2"/>
    <x v="2"/>
    <x v="26"/>
    <x v="4"/>
    <m/>
  </r>
  <r>
    <x v="11"/>
    <x v="11"/>
    <x v="2"/>
    <x v="2"/>
    <x v="26"/>
    <x v="4"/>
    <n v="0"/>
  </r>
  <r>
    <x v="12"/>
    <x v="12"/>
    <x v="2"/>
    <x v="2"/>
    <x v="26"/>
    <x v="4"/>
    <n v="0"/>
  </r>
  <r>
    <x v="13"/>
    <x v="13"/>
    <x v="2"/>
    <x v="2"/>
    <x v="26"/>
    <x v="4"/>
    <n v="0"/>
  </r>
  <r>
    <x v="14"/>
    <x v="14"/>
    <x v="2"/>
    <x v="2"/>
    <x v="26"/>
    <x v="4"/>
    <n v="2392663.3101592856"/>
  </r>
  <r>
    <x v="15"/>
    <x v="15"/>
    <x v="2"/>
    <x v="2"/>
    <x v="26"/>
    <x v="4"/>
    <n v="-2523.8850791836735"/>
  </r>
  <r>
    <x v="0"/>
    <x v="0"/>
    <x v="2"/>
    <x v="3"/>
    <x v="27"/>
    <x v="4"/>
    <n v="0"/>
  </r>
  <r>
    <x v="1"/>
    <x v="1"/>
    <x v="2"/>
    <x v="3"/>
    <x v="27"/>
    <x v="4"/>
    <n v="0"/>
  </r>
  <r>
    <x v="2"/>
    <x v="2"/>
    <x v="2"/>
    <x v="3"/>
    <x v="27"/>
    <x v="4"/>
    <m/>
  </r>
  <r>
    <x v="3"/>
    <x v="3"/>
    <x v="2"/>
    <x v="3"/>
    <x v="27"/>
    <x v="4"/>
    <n v="0"/>
  </r>
  <r>
    <x v="4"/>
    <x v="4"/>
    <x v="2"/>
    <x v="3"/>
    <x v="27"/>
    <x v="4"/>
    <m/>
  </r>
  <r>
    <x v="5"/>
    <x v="5"/>
    <x v="2"/>
    <x v="3"/>
    <x v="27"/>
    <x v="4"/>
    <n v="0"/>
  </r>
  <r>
    <x v="6"/>
    <x v="6"/>
    <x v="2"/>
    <x v="3"/>
    <x v="27"/>
    <x v="4"/>
    <n v="17166333.587498903"/>
  </r>
  <r>
    <x v="7"/>
    <x v="7"/>
    <x v="2"/>
    <x v="3"/>
    <x v="27"/>
    <x v="4"/>
    <n v="1776726.8743504863"/>
  </r>
  <r>
    <x v="8"/>
    <x v="8"/>
    <x v="2"/>
    <x v="3"/>
    <x v="27"/>
    <x v="4"/>
    <n v="9415567.7703347076"/>
  </r>
  <r>
    <x v="9"/>
    <x v="9"/>
    <x v="2"/>
    <x v="3"/>
    <x v="27"/>
    <x v="4"/>
    <m/>
  </r>
  <r>
    <x v="10"/>
    <x v="10"/>
    <x v="2"/>
    <x v="3"/>
    <x v="27"/>
    <x v="4"/>
    <m/>
  </r>
  <r>
    <x v="11"/>
    <x v="11"/>
    <x v="2"/>
    <x v="3"/>
    <x v="27"/>
    <x v="4"/>
    <n v="0"/>
  </r>
  <r>
    <x v="12"/>
    <x v="12"/>
    <x v="2"/>
    <x v="3"/>
    <x v="27"/>
    <x v="4"/>
    <n v="0"/>
  </r>
  <r>
    <x v="13"/>
    <x v="13"/>
    <x v="2"/>
    <x v="3"/>
    <x v="27"/>
    <x v="4"/>
    <n v="0"/>
  </r>
  <r>
    <x v="14"/>
    <x v="14"/>
    <x v="2"/>
    <x v="3"/>
    <x v="27"/>
    <x v="4"/>
    <n v="1123527.1572651165"/>
  </r>
  <r>
    <x v="15"/>
    <x v="15"/>
    <x v="2"/>
    <x v="3"/>
    <x v="27"/>
    <x v="4"/>
    <n v="21832.356480699709"/>
  </r>
  <r>
    <x v="0"/>
    <x v="0"/>
    <x v="2"/>
    <x v="4"/>
    <x v="28"/>
    <x v="4"/>
    <n v="0"/>
  </r>
  <r>
    <x v="1"/>
    <x v="1"/>
    <x v="2"/>
    <x v="4"/>
    <x v="28"/>
    <x v="4"/>
    <n v="0"/>
  </r>
  <r>
    <x v="2"/>
    <x v="2"/>
    <x v="2"/>
    <x v="4"/>
    <x v="28"/>
    <x v="4"/>
    <m/>
  </r>
  <r>
    <x v="3"/>
    <x v="3"/>
    <x v="2"/>
    <x v="4"/>
    <x v="28"/>
    <x v="4"/>
    <n v="0"/>
  </r>
  <r>
    <x v="4"/>
    <x v="4"/>
    <x v="2"/>
    <x v="4"/>
    <x v="28"/>
    <x v="4"/>
    <m/>
  </r>
  <r>
    <x v="5"/>
    <x v="5"/>
    <x v="2"/>
    <x v="4"/>
    <x v="28"/>
    <x v="4"/>
    <n v="0"/>
  </r>
  <r>
    <x v="6"/>
    <x v="6"/>
    <x v="2"/>
    <x v="4"/>
    <x v="28"/>
    <x v="4"/>
    <n v="17165360.223437317"/>
  </r>
  <r>
    <x v="7"/>
    <x v="7"/>
    <x v="2"/>
    <x v="4"/>
    <x v="28"/>
    <x v="4"/>
    <n v="1693788.2144427146"/>
  </r>
  <r>
    <x v="8"/>
    <x v="8"/>
    <x v="2"/>
    <x v="4"/>
    <x v="28"/>
    <x v="4"/>
    <n v="7780222.2541079773"/>
  </r>
  <r>
    <x v="9"/>
    <x v="9"/>
    <x v="2"/>
    <x v="4"/>
    <x v="28"/>
    <x v="4"/>
    <m/>
  </r>
  <r>
    <x v="10"/>
    <x v="10"/>
    <x v="2"/>
    <x v="4"/>
    <x v="28"/>
    <x v="4"/>
    <m/>
  </r>
  <r>
    <x v="11"/>
    <x v="11"/>
    <x v="2"/>
    <x v="4"/>
    <x v="28"/>
    <x v="4"/>
    <n v="0"/>
  </r>
  <r>
    <x v="12"/>
    <x v="12"/>
    <x v="2"/>
    <x v="4"/>
    <x v="28"/>
    <x v="4"/>
    <n v="0"/>
  </r>
  <r>
    <x v="13"/>
    <x v="13"/>
    <x v="2"/>
    <x v="4"/>
    <x v="28"/>
    <x v="4"/>
    <n v="0"/>
  </r>
  <r>
    <x v="14"/>
    <x v="14"/>
    <x v="2"/>
    <x v="4"/>
    <x v="28"/>
    <x v="4"/>
    <n v="2718405.871373659"/>
  </r>
  <r>
    <x v="15"/>
    <x v="15"/>
    <x v="2"/>
    <x v="4"/>
    <x v="28"/>
    <x v="4"/>
    <n v="-5134.3457522011659"/>
  </r>
  <r>
    <x v="0"/>
    <x v="0"/>
    <x v="2"/>
    <x v="5"/>
    <x v="29"/>
    <x v="4"/>
    <n v="0"/>
  </r>
  <r>
    <x v="1"/>
    <x v="1"/>
    <x v="2"/>
    <x v="5"/>
    <x v="29"/>
    <x v="4"/>
    <n v="0"/>
  </r>
  <r>
    <x v="2"/>
    <x v="2"/>
    <x v="2"/>
    <x v="5"/>
    <x v="29"/>
    <x v="4"/>
    <m/>
  </r>
  <r>
    <x v="3"/>
    <x v="3"/>
    <x v="2"/>
    <x v="5"/>
    <x v="29"/>
    <x v="4"/>
    <n v="0"/>
  </r>
  <r>
    <x v="4"/>
    <x v="4"/>
    <x v="2"/>
    <x v="5"/>
    <x v="29"/>
    <x v="4"/>
    <n v="0"/>
  </r>
  <r>
    <x v="5"/>
    <x v="5"/>
    <x v="2"/>
    <x v="5"/>
    <x v="29"/>
    <x v="4"/>
    <n v="0"/>
  </r>
  <r>
    <x v="6"/>
    <x v="6"/>
    <x v="2"/>
    <x v="5"/>
    <x v="29"/>
    <x v="4"/>
    <n v="17169574.324680779"/>
  </r>
  <r>
    <x v="7"/>
    <x v="7"/>
    <x v="2"/>
    <x v="5"/>
    <x v="29"/>
    <x v="4"/>
    <n v="1445912.0222335318"/>
  </r>
  <r>
    <x v="8"/>
    <x v="8"/>
    <x v="2"/>
    <x v="5"/>
    <x v="29"/>
    <x v="4"/>
    <n v="9008703.4383928683"/>
  </r>
  <r>
    <x v="9"/>
    <x v="9"/>
    <x v="2"/>
    <x v="5"/>
    <x v="29"/>
    <x v="4"/>
    <m/>
  </r>
  <r>
    <x v="10"/>
    <x v="10"/>
    <x v="2"/>
    <x v="5"/>
    <x v="29"/>
    <x v="4"/>
    <m/>
  </r>
  <r>
    <x v="11"/>
    <x v="11"/>
    <x v="2"/>
    <x v="5"/>
    <x v="29"/>
    <x v="4"/>
    <n v="0"/>
  </r>
  <r>
    <x v="12"/>
    <x v="12"/>
    <x v="2"/>
    <x v="5"/>
    <x v="29"/>
    <x v="4"/>
    <n v="0"/>
  </r>
  <r>
    <x v="13"/>
    <x v="13"/>
    <x v="2"/>
    <x v="5"/>
    <x v="29"/>
    <x v="4"/>
    <n v="0"/>
  </r>
  <r>
    <x v="14"/>
    <x v="14"/>
    <x v="2"/>
    <x v="5"/>
    <x v="29"/>
    <x v="4"/>
    <n v="1543702.766702624"/>
  </r>
  <r>
    <x v="15"/>
    <x v="15"/>
    <x v="2"/>
    <x v="5"/>
    <x v="29"/>
    <x v="4"/>
    <n v="-16626.980526822157"/>
  </r>
  <r>
    <x v="0"/>
    <x v="0"/>
    <x v="2"/>
    <x v="6"/>
    <x v="30"/>
    <x v="4"/>
    <n v="0"/>
  </r>
  <r>
    <x v="1"/>
    <x v="1"/>
    <x v="2"/>
    <x v="6"/>
    <x v="30"/>
    <x v="4"/>
    <n v="0"/>
  </r>
  <r>
    <x v="2"/>
    <x v="2"/>
    <x v="2"/>
    <x v="6"/>
    <x v="30"/>
    <x v="4"/>
    <m/>
  </r>
  <r>
    <x v="3"/>
    <x v="3"/>
    <x v="2"/>
    <x v="6"/>
    <x v="30"/>
    <x v="4"/>
    <n v="0"/>
  </r>
  <r>
    <x v="4"/>
    <x v="4"/>
    <x v="2"/>
    <x v="6"/>
    <x v="30"/>
    <x v="4"/>
    <n v="0"/>
  </r>
  <r>
    <x v="5"/>
    <x v="5"/>
    <x v="2"/>
    <x v="6"/>
    <x v="30"/>
    <x v="4"/>
    <n v="0"/>
  </r>
  <r>
    <x v="6"/>
    <x v="6"/>
    <x v="2"/>
    <x v="6"/>
    <x v="30"/>
    <x v="4"/>
    <n v="17172247.860408824"/>
  </r>
  <r>
    <x v="7"/>
    <x v="7"/>
    <x v="2"/>
    <x v="6"/>
    <x v="30"/>
    <x v="4"/>
    <n v="1445974.1007668781"/>
  </r>
  <r>
    <x v="8"/>
    <x v="8"/>
    <x v="2"/>
    <x v="6"/>
    <x v="30"/>
    <x v="4"/>
    <n v="10281625.277527222"/>
  </r>
  <r>
    <x v="9"/>
    <x v="9"/>
    <x v="2"/>
    <x v="6"/>
    <x v="30"/>
    <x v="4"/>
    <m/>
  </r>
  <r>
    <x v="10"/>
    <x v="10"/>
    <x v="2"/>
    <x v="6"/>
    <x v="30"/>
    <x v="4"/>
    <m/>
  </r>
  <r>
    <x v="11"/>
    <x v="11"/>
    <x v="2"/>
    <x v="6"/>
    <x v="30"/>
    <x v="4"/>
    <n v="0"/>
  </r>
  <r>
    <x v="12"/>
    <x v="12"/>
    <x v="2"/>
    <x v="6"/>
    <x v="30"/>
    <x v="4"/>
    <n v="0"/>
  </r>
  <r>
    <x v="13"/>
    <x v="13"/>
    <x v="2"/>
    <x v="6"/>
    <x v="30"/>
    <x v="4"/>
    <n v="0"/>
  </r>
  <r>
    <x v="14"/>
    <x v="14"/>
    <x v="2"/>
    <x v="6"/>
    <x v="30"/>
    <x v="4"/>
    <n v="2915074.8906193585"/>
  </r>
  <r>
    <x v="15"/>
    <x v="15"/>
    <x v="2"/>
    <x v="6"/>
    <x v="30"/>
    <x v="4"/>
    <n v="-66906.401711836748"/>
  </r>
  <r>
    <x v="0"/>
    <x v="0"/>
    <x v="2"/>
    <x v="7"/>
    <x v="31"/>
    <x v="4"/>
    <n v="0"/>
  </r>
  <r>
    <x v="1"/>
    <x v="1"/>
    <x v="2"/>
    <x v="7"/>
    <x v="31"/>
    <x v="4"/>
    <n v="0"/>
  </r>
  <r>
    <x v="2"/>
    <x v="2"/>
    <x v="2"/>
    <x v="7"/>
    <x v="31"/>
    <x v="4"/>
    <m/>
  </r>
  <r>
    <x v="3"/>
    <x v="3"/>
    <x v="2"/>
    <x v="7"/>
    <x v="31"/>
    <x v="4"/>
    <n v="0"/>
  </r>
  <r>
    <x v="4"/>
    <x v="4"/>
    <x v="2"/>
    <x v="7"/>
    <x v="31"/>
    <x v="4"/>
    <n v="0"/>
  </r>
  <r>
    <x v="5"/>
    <x v="5"/>
    <x v="2"/>
    <x v="7"/>
    <x v="31"/>
    <x v="4"/>
    <n v="0"/>
  </r>
  <r>
    <x v="6"/>
    <x v="6"/>
    <x v="2"/>
    <x v="7"/>
    <x v="31"/>
    <x v="4"/>
    <n v="17168480.933670219"/>
  </r>
  <r>
    <x v="7"/>
    <x v="7"/>
    <x v="2"/>
    <x v="7"/>
    <x v="31"/>
    <x v="4"/>
    <n v="1362536.5022717824"/>
  </r>
  <r>
    <x v="8"/>
    <x v="8"/>
    <x v="2"/>
    <x v="7"/>
    <x v="31"/>
    <x v="4"/>
    <n v="6247753.0708698286"/>
  </r>
  <r>
    <x v="9"/>
    <x v="9"/>
    <x v="2"/>
    <x v="7"/>
    <x v="31"/>
    <x v="4"/>
    <m/>
  </r>
  <r>
    <x v="10"/>
    <x v="10"/>
    <x v="2"/>
    <x v="7"/>
    <x v="31"/>
    <x v="4"/>
    <m/>
  </r>
  <r>
    <x v="11"/>
    <x v="11"/>
    <x v="2"/>
    <x v="7"/>
    <x v="31"/>
    <x v="4"/>
    <n v="0"/>
  </r>
  <r>
    <x v="12"/>
    <x v="12"/>
    <x v="2"/>
    <x v="7"/>
    <x v="31"/>
    <x v="4"/>
    <n v="0"/>
  </r>
  <r>
    <x v="13"/>
    <x v="13"/>
    <x v="2"/>
    <x v="7"/>
    <x v="31"/>
    <x v="4"/>
    <n v="0"/>
  </r>
  <r>
    <x v="14"/>
    <x v="14"/>
    <x v="2"/>
    <x v="7"/>
    <x v="31"/>
    <x v="4"/>
    <n v="1259253.7148443004"/>
  </r>
  <r>
    <x v="15"/>
    <x v="15"/>
    <x v="2"/>
    <x v="7"/>
    <x v="31"/>
    <x v="4"/>
    <n v="-4029.4977082361515"/>
  </r>
  <r>
    <x v="0"/>
    <x v="0"/>
    <x v="2"/>
    <x v="8"/>
    <x v="32"/>
    <x v="4"/>
    <n v="0"/>
  </r>
  <r>
    <x v="1"/>
    <x v="1"/>
    <x v="2"/>
    <x v="8"/>
    <x v="32"/>
    <x v="4"/>
    <n v="0"/>
  </r>
  <r>
    <x v="2"/>
    <x v="2"/>
    <x v="2"/>
    <x v="8"/>
    <x v="32"/>
    <x v="4"/>
    <m/>
  </r>
  <r>
    <x v="3"/>
    <x v="3"/>
    <x v="2"/>
    <x v="8"/>
    <x v="32"/>
    <x v="4"/>
    <n v="0"/>
  </r>
  <r>
    <x v="4"/>
    <x v="4"/>
    <x v="2"/>
    <x v="8"/>
    <x v="32"/>
    <x v="4"/>
    <n v="0"/>
  </r>
  <r>
    <x v="5"/>
    <x v="5"/>
    <x v="2"/>
    <x v="8"/>
    <x v="32"/>
    <x v="4"/>
    <n v="0"/>
  </r>
  <r>
    <x v="6"/>
    <x v="6"/>
    <x v="2"/>
    <x v="8"/>
    <x v="32"/>
    <x v="4"/>
    <n v="12085757.92287669"/>
  </r>
  <r>
    <x v="7"/>
    <x v="7"/>
    <x v="2"/>
    <x v="8"/>
    <x v="32"/>
    <x v="4"/>
    <n v="1361449.3467392703"/>
  </r>
  <r>
    <x v="8"/>
    <x v="8"/>
    <x v="2"/>
    <x v="8"/>
    <x v="32"/>
    <x v="4"/>
    <n v="11272237.376507958"/>
  </r>
  <r>
    <x v="9"/>
    <x v="9"/>
    <x v="2"/>
    <x v="8"/>
    <x v="32"/>
    <x v="4"/>
    <m/>
  </r>
  <r>
    <x v="10"/>
    <x v="10"/>
    <x v="2"/>
    <x v="8"/>
    <x v="32"/>
    <x v="4"/>
    <m/>
  </r>
  <r>
    <x v="11"/>
    <x v="11"/>
    <x v="2"/>
    <x v="8"/>
    <x v="32"/>
    <x v="4"/>
    <n v="0"/>
  </r>
  <r>
    <x v="12"/>
    <x v="12"/>
    <x v="2"/>
    <x v="8"/>
    <x v="32"/>
    <x v="4"/>
    <n v="0"/>
  </r>
  <r>
    <x v="13"/>
    <x v="13"/>
    <x v="2"/>
    <x v="8"/>
    <x v="32"/>
    <x v="4"/>
    <n v="0"/>
  </r>
  <r>
    <x v="14"/>
    <x v="14"/>
    <x v="2"/>
    <x v="8"/>
    <x v="32"/>
    <x v="4"/>
    <n v="1656181.2268171574"/>
  </r>
  <r>
    <x v="15"/>
    <x v="15"/>
    <x v="2"/>
    <x v="8"/>
    <x v="32"/>
    <x v="4"/>
    <n v="-13351.343439358601"/>
  </r>
  <r>
    <x v="0"/>
    <x v="0"/>
    <x v="2"/>
    <x v="9"/>
    <x v="33"/>
    <x v="4"/>
    <n v="0"/>
  </r>
  <r>
    <x v="1"/>
    <x v="1"/>
    <x v="2"/>
    <x v="9"/>
    <x v="33"/>
    <x v="4"/>
    <n v="0"/>
  </r>
  <r>
    <x v="2"/>
    <x v="2"/>
    <x v="2"/>
    <x v="9"/>
    <x v="33"/>
    <x v="4"/>
    <m/>
  </r>
  <r>
    <x v="3"/>
    <x v="3"/>
    <x v="2"/>
    <x v="9"/>
    <x v="33"/>
    <x v="4"/>
    <n v="0"/>
  </r>
  <r>
    <x v="4"/>
    <x v="4"/>
    <x v="2"/>
    <x v="9"/>
    <x v="33"/>
    <x v="4"/>
    <n v="0"/>
  </r>
  <r>
    <x v="5"/>
    <x v="5"/>
    <x v="2"/>
    <x v="9"/>
    <x v="33"/>
    <x v="4"/>
    <n v="0"/>
  </r>
  <r>
    <x v="6"/>
    <x v="6"/>
    <x v="2"/>
    <x v="9"/>
    <x v="33"/>
    <x v="4"/>
    <n v="12068714.160130305"/>
  </r>
  <r>
    <x v="7"/>
    <x v="7"/>
    <x v="2"/>
    <x v="9"/>
    <x v="33"/>
    <x v="4"/>
    <n v="1109783.3672715456"/>
  </r>
  <r>
    <x v="8"/>
    <x v="8"/>
    <x v="2"/>
    <x v="9"/>
    <x v="33"/>
    <x v="4"/>
    <n v="10003373.108505709"/>
  </r>
  <r>
    <x v="9"/>
    <x v="9"/>
    <x v="2"/>
    <x v="9"/>
    <x v="33"/>
    <x v="4"/>
    <m/>
  </r>
  <r>
    <x v="10"/>
    <x v="10"/>
    <x v="2"/>
    <x v="9"/>
    <x v="33"/>
    <x v="4"/>
    <m/>
  </r>
  <r>
    <x v="11"/>
    <x v="11"/>
    <x v="2"/>
    <x v="9"/>
    <x v="33"/>
    <x v="4"/>
    <n v="0"/>
  </r>
  <r>
    <x v="12"/>
    <x v="12"/>
    <x v="2"/>
    <x v="9"/>
    <x v="33"/>
    <x v="4"/>
    <n v="0"/>
  </r>
  <r>
    <x v="13"/>
    <x v="13"/>
    <x v="2"/>
    <x v="9"/>
    <x v="33"/>
    <x v="4"/>
    <n v="0"/>
  </r>
  <r>
    <x v="14"/>
    <x v="14"/>
    <x v="2"/>
    <x v="9"/>
    <x v="33"/>
    <x v="4"/>
    <n v="2113758.3373326822"/>
  </r>
  <r>
    <x v="15"/>
    <x v="15"/>
    <x v="2"/>
    <x v="9"/>
    <x v="33"/>
    <x v="4"/>
    <n v="-716.63690586005828"/>
  </r>
  <r>
    <x v="0"/>
    <x v="0"/>
    <x v="2"/>
    <x v="10"/>
    <x v="34"/>
    <x v="4"/>
    <n v="0"/>
  </r>
  <r>
    <x v="1"/>
    <x v="1"/>
    <x v="2"/>
    <x v="10"/>
    <x v="34"/>
    <x v="4"/>
    <n v="0"/>
  </r>
  <r>
    <x v="2"/>
    <x v="2"/>
    <x v="2"/>
    <x v="10"/>
    <x v="34"/>
    <x v="4"/>
    <m/>
  </r>
  <r>
    <x v="3"/>
    <x v="3"/>
    <x v="2"/>
    <x v="10"/>
    <x v="34"/>
    <x v="4"/>
    <n v="0"/>
  </r>
  <r>
    <x v="4"/>
    <x v="4"/>
    <x v="2"/>
    <x v="10"/>
    <x v="34"/>
    <x v="4"/>
    <n v="0"/>
  </r>
  <r>
    <x v="5"/>
    <x v="5"/>
    <x v="2"/>
    <x v="10"/>
    <x v="34"/>
    <x v="4"/>
    <n v="0"/>
  </r>
  <r>
    <x v="6"/>
    <x v="6"/>
    <x v="2"/>
    <x v="10"/>
    <x v="34"/>
    <x v="4"/>
    <n v="12051790.529177632"/>
  </r>
  <r>
    <x v="7"/>
    <x v="7"/>
    <x v="2"/>
    <x v="10"/>
    <x v="34"/>
    <x v="4"/>
    <n v="1108371.4499428424"/>
  </r>
  <r>
    <x v="8"/>
    <x v="8"/>
    <x v="2"/>
    <x v="10"/>
    <x v="34"/>
    <x v="4"/>
    <n v="8604549.9327861145"/>
  </r>
  <r>
    <x v="9"/>
    <x v="9"/>
    <x v="2"/>
    <x v="10"/>
    <x v="34"/>
    <x v="4"/>
    <m/>
  </r>
  <r>
    <x v="10"/>
    <x v="10"/>
    <x v="2"/>
    <x v="10"/>
    <x v="34"/>
    <x v="4"/>
    <m/>
  </r>
  <r>
    <x v="11"/>
    <x v="11"/>
    <x v="2"/>
    <x v="10"/>
    <x v="34"/>
    <x v="4"/>
    <n v="0"/>
  </r>
  <r>
    <x v="12"/>
    <x v="12"/>
    <x v="2"/>
    <x v="10"/>
    <x v="34"/>
    <x v="4"/>
    <n v="0"/>
  </r>
  <r>
    <x v="13"/>
    <x v="13"/>
    <x v="2"/>
    <x v="10"/>
    <x v="34"/>
    <x v="4"/>
    <n v="0"/>
  </r>
  <r>
    <x v="14"/>
    <x v="14"/>
    <x v="2"/>
    <x v="10"/>
    <x v="34"/>
    <x v="4"/>
    <n v="1496755.0824763121"/>
  </r>
  <r>
    <x v="15"/>
    <x v="15"/>
    <x v="2"/>
    <x v="10"/>
    <x v="34"/>
    <x v="4"/>
    <n v="-24593.103595364431"/>
  </r>
  <r>
    <x v="0"/>
    <x v="0"/>
    <x v="2"/>
    <x v="11"/>
    <x v="35"/>
    <x v="4"/>
    <n v="0"/>
  </r>
  <r>
    <x v="1"/>
    <x v="1"/>
    <x v="2"/>
    <x v="11"/>
    <x v="35"/>
    <x v="4"/>
    <n v="439212.68087655981"/>
  </r>
  <r>
    <x v="2"/>
    <x v="2"/>
    <x v="2"/>
    <x v="11"/>
    <x v="35"/>
    <x v="4"/>
    <m/>
  </r>
  <r>
    <x v="3"/>
    <x v="3"/>
    <x v="2"/>
    <x v="11"/>
    <x v="35"/>
    <x v="4"/>
    <n v="0"/>
  </r>
  <r>
    <x v="4"/>
    <x v="4"/>
    <x v="2"/>
    <x v="11"/>
    <x v="35"/>
    <x v="4"/>
    <n v="0"/>
  </r>
  <r>
    <x v="5"/>
    <x v="5"/>
    <x v="2"/>
    <x v="11"/>
    <x v="35"/>
    <x v="4"/>
    <n v="0"/>
  </r>
  <r>
    <x v="6"/>
    <x v="6"/>
    <x v="2"/>
    <x v="11"/>
    <x v="35"/>
    <x v="4"/>
    <n v="12036505.352988517"/>
  </r>
  <r>
    <x v="7"/>
    <x v="7"/>
    <x v="2"/>
    <x v="11"/>
    <x v="35"/>
    <x v="4"/>
    <n v="1107115.6224799422"/>
  </r>
  <r>
    <x v="8"/>
    <x v="8"/>
    <x v="2"/>
    <x v="11"/>
    <x v="35"/>
    <x v="4"/>
    <n v="8594682.5517881867"/>
  </r>
  <r>
    <x v="9"/>
    <x v="9"/>
    <x v="2"/>
    <x v="11"/>
    <x v="35"/>
    <x v="4"/>
    <m/>
  </r>
  <r>
    <x v="10"/>
    <x v="10"/>
    <x v="2"/>
    <x v="11"/>
    <x v="35"/>
    <x v="4"/>
    <m/>
  </r>
  <r>
    <x v="11"/>
    <x v="11"/>
    <x v="2"/>
    <x v="11"/>
    <x v="35"/>
    <x v="4"/>
    <n v="0"/>
  </r>
  <r>
    <x v="12"/>
    <x v="12"/>
    <x v="2"/>
    <x v="11"/>
    <x v="35"/>
    <x v="4"/>
    <n v="0"/>
  </r>
  <r>
    <x v="13"/>
    <x v="13"/>
    <x v="2"/>
    <x v="11"/>
    <x v="35"/>
    <x v="4"/>
    <n v="0"/>
  </r>
  <r>
    <x v="14"/>
    <x v="14"/>
    <x v="2"/>
    <x v="11"/>
    <x v="35"/>
    <x v="4"/>
    <n v="2456322.5952766179"/>
  </r>
  <r>
    <x v="15"/>
    <x v="15"/>
    <x v="2"/>
    <x v="11"/>
    <x v="35"/>
    <x v="4"/>
    <n v="-6572.4342089212823"/>
  </r>
  <r>
    <x v="0"/>
    <x v="0"/>
    <x v="3"/>
    <x v="0"/>
    <x v="36"/>
    <x v="4"/>
    <n v="0"/>
  </r>
  <r>
    <x v="1"/>
    <x v="1"/>
    <x v="3"/>
    <x v="0"/>
    <x v="36"/>
    <x v="4"/>
    <n v="339637.68039949005"/>
  </r>
  <r>
    <x v="2"/>
    <x v="2"/>
    <x v="3"/>
    <x v="0"/>
    <x v="36"/>
    <x v="4"/>
    <m/>
  </r>
  <r>
    <x v="3"/>
    <x v="3"/>
    <x v="3"/>
    <x v="0"/>
    <x v="36"/>
    <x v="4"/>
    <n v="0"/>
  </r>
  <r>
    <x v="4"/>
    <x v="4"/>
    <x v="3"/>
    <x v="0"/>
    <x v="36"/>
    <x v="4"/>
    <n v="0"/>
  </r>
  <r>
    <x v="5"/>
    <x v="5"/>
    <x v="3"/>
    <x v="0"/>
    <x v="36"/>
    <x v="4"/>
    <n v="0"/>
  </r>
  <r>
    <x v="6"/>
    <x v="6"/>
    <x v="3"/>
    <x v="0"/>
    <x v="36"/>
    <x v="4"/>
    <n v="12021747.129536228"/>
  </r>
  <r>
    <x v="7"/>
    <x v="7"/>
    <x v="3"/>
    <x v="0"/>
    <x v="36"/>
    <x v="4"/>
    <n v="1105908.9039005104"/>
  </r>
  <r>
    <x v="8"/>
    <x v="8"/>
    <x v="3"/>
    <x v="0"/>
    <x v="36"/>
    <x v="4"/>
    <n v="8874854.0586234741"/>
  </r>
  <r>
    <x v="9"/>
    <x v="9"/>
    <x v="3"/>
    <x v="0"/>
    <x v="36"/>
    <x v="4"/>
    <m/>
  </r>
  <r>
    <x v="10"/>
    <x v="10"/>
    <x v="3"/>
    <x v="0"/>
    <x v="36"/>
    <x v="4"/>
    <m/>
  </r>
  <r>
    <x v="11"/>
    <x v="11"/>
    <x v="3"/>
    <x v="0"/>
    <x v="36"/>
    <x v="4"/>
    <n v="0"/>
  </r>
  <r>
    <x v="12"/>
    <x v="12"/>
    <x v="3"/>
    <x v="0"/>
    <x v="36"/>
    <x v="4"/>
    <n v="0"/>
  </r>
  <r>
    <x v="13"/>
    <x v="13"/>
    <x v="3"/>
    <x v="0"/>
    <x v="36"/>
    <x v="4"/>
    <n v="0"/>
  </r>
  <r>
    <x v="14"/>
    <x v="14"/>
    <x v="3"/>
    <x v="0"/>
    <x v="36"/>
    <x v="4"/>
    <n v="1730096.2662540816"/>
  </r>
  <r>
    <x v="15"/>
    <x v="15"/>
    <x v="3"/>
    <x v="0"/>
    <x v="36"/>
    <x v="4"/>
    <n v="30221.830850510203"/>
  </r>
  <r>
    <x v="0"/>
    <x v="0"/>
    <x v="3"/>
    <x v="1"/>
    <x v="37"/>
    <x v="4"/>
    <n v="0"/>
  </r>
  <r>
    <x v="1"/>
    <x v="1"/>
    <x v="3"/>
    <x v="1"/>
    <x v="37"/>
    <x v="4"/>
    <n v="44920.278151530612"/>
  </r>
  <r>
    <x v="2"/>
    <x v="2"/>
    <x v="3"/>
    <x v="1"/>
    <x v="37"/>
    <x v="4"/>
    <m/>
  </r>
  <r>
    <x v="3"/>
    <x v="3"/>
    <x v="3"/>
    <x v="1"/>
    <x v="37"/>
    <x v="4"/>
    <n v="0"/>
  </r>
  <r>
    <x v="4"/>
    <x v="4"/>
    <x v="3"/>
    <x v="1"/>
    <x v="37"/>
    <x v="4"/>
    <n v="0"/>
  </r>
  <r>
    <x v="5"/>
    <x v="5"/>
    <x v="3"/>
    <x v="1"/>
    <x v="37"/>
    <x v="4"/>
    <n v="0"/>
  </r>
  <r>
    <x v="6"/>
    <x v="6"/>
    <x v="3"/>
    <x v="1"/>
    <x v="37"/>
    <x v="4"/>
    <n v="12009881.805667344"/>
  </r>
  <r>
    <x v="7"/>
    <x v="7"/>
    <x v="3"/>
    <x v="1"/>
    <x v="37"/>
    <x v="4"/>
    <n v="1104954.2852969386"/>
  </r>
  <r>
    <x v="8"/>
    <x v="8"/>
    <x v="3"/>
    <x v="1"/>
    <x v="37"/>
    <x v="4"/>
    <n v="8841054.651841851"/>
  </r>
  <r>
    <x v="9"/>
    <x v="9"/>
    <x v="3"/>
    <x v="1"/>
    <x v="37"/>
    <x v="4"/>
    <m/>
  </r>
  <r>
    <x v="10"/>
    <x v="10"/>
    <x v="3"/>
    <x v="1"/>
    <x v="37"/>
    <x v="4"/>
    <m/>
  </r>
  <r>
    <x v="11"/>
    <x v="11"/>
    <x v="3"/>
    <x v="1"/>
    <x v="37"/>
    <x v="4"/>
    <n v="0"/>
  </r>
  <r>
    <x v="12"/>
    <x v="12"/>
    <x v="3"/>
    <x v="1"/>
    <x v="37"/>
    <x v="4"/>
    <n v="0"/>
  </r>
  <r>
    <x v="13"/>
    <x v="13"/>
    <x v="3"/>
    <x v="1"/>
    <x v="37"/>
    <x v="4"/>
    <n v="0"/>
  </r>
  <r>
    <x v="14"/>
    <x v="14"/>
    <x v="3"/>
    <x v="1"/>
    <x v="37"/>
    <x v="4"/>
    <n v="1335997.5939045919"/>
  </r>
  <r>
    <x v="15"/>
    <x v="15"/>
    <x v="3"/>
    <x v="1"/>
    <x v="37"/>
    <x v="4"/>
    <n v="22763.858142857142"/>
  </r>
  <r>
    <x v="0"/>
    <x v="0"/>
    <x v="3"/>
    <x v="2"/>
    <x v="38"/>
    <x v="4"/>
    <n v="0"/>
  </r>
  <r>
    <x v="1"/>
    <x v="1"/>
    <x v="3"/>
    <x v="2"/>
    <x v="38"/>
    <x v="4"/>
    <n v="0"/>
  </r>
  <r>
    <x v="2"/>
    <x v="2"/>
    <x v="3"/>
    <x v="2"/>
    <x v="38"/>
    <x v="4"/>
    <m/>
  </r>
  <r>
    <x v="3"/>
    <x v="3"/>
    <x v="3"/>
    <x v="2"/>
    <x v="38"/>
    <x v="4"/>
    <n v="0"/>
  </r>
  <r>
    <x v="4"/>
    <x v="4"/>
    <x v="3"/>
    <x v="2"/>
    <x v="38"/>
    <x v="4"/>
    <n v="0"/>
  </r>
  <r>
    <x v="5"/>
    <x v="5"/>
    <x v="3"/>
    <x v="2"/>
    <x v="38"/>
    <x v="4"/>
    <n v="0"/>
  </r>
  <r>
    <x v="6"/>
    <x v="6"/>
    <x v="3"/>
    <x v="2"/>
    <x v="38"/>
    <x v="4"/>
    <n v="11991833.866721941"/>
  </r>
  <r>
    <x v="7"/>
    <x v="7"/>
    <x v="3"/>
    <x v="2"/>
    <x v="38"/>
    <x v="4"/>
    <n v="1103446.1011223171"/>
  </r>
  <r>
    <x v="8"/>
    <x v="8"/>
    <x v="3"/>
    <x v="2"/>
    <x v="38"/>
    <x v="4"/>
    <n v="8517162.0328770727"/>
  </r>
  <r>
    <x v="9"/>
    <x v="9"/>
    <x v="3"/>
    <x v="2"/>
    <x v="38"/>
    <x v="4"/>
    <m/>
  </r>
  <r>
    <x v="10"/>
    <x v="10"/>
    <x v="3"/>
    <x v="2"/>
    <x v="38"/>
    <x v="4"/>
    <m/>
  </r>
  <r>
    <x v="11"/>
    <x v="11"/>
    <x v="3"/>
    <x v="2"/>
    <x v="38"/>
    <x v="4"/>
    <n v="0"/>
  </r>
  <r>
    <x v="12"/>
    <x v="12"/>
    <x v="3"/>
    <x v="2"/>
    <x v="38"/>
    <x v="4"/>
    <n v="0"/>
  </r>
  <r>
    <x v="13"/>
    <x v="13"/>
    <x v="3"/>
    <x v="2"/>
    <x v="38"/>
    <x v="4"/>
    <n v="0"/>
  </r>
  <r>
    <x v="14"/>
    <x v="14"/>
    <x v="3"/>
    <x v="2"/>
    <x v="38"/>
    <x v="4"/>
    <n v="1086476.6373700146"/>
  </r>
  <r>
    <x v="15"/>
    <x v="15"/>
    <x v="3"/>
    <x v="2"/>
    <x v="38"/>
    <x v="4"/>
    <n v="-6746.6897504081635"/>
  </r>
  <r>
    <x v="0"/>
    <x v="0"/>
    <x v="3"/>
    <x v="3"/>
    <x v="39"/>
    <x v="4"/>
    <n v="0"/>
  </r>
  <r>
    <x v="1"/>
    <x v="1"/>
    <x v="3"/>
    <x v="3"/>
    <x v="39"/>
    <x v="4"/>
    <n v="0"/>
  </r>
  <r>
    <x v="2"/>
    <x v="2"/>
    <x v="3"/>
    <x v="3"/>
    <x v="39"/>
    <x v="4"/>
    <m/>
  </r>
  <r>
    <x v="3"/>
    <x v="3"/>
    <x v="3"/>
    <x v="3"/>
    <x v="39"/>
    <x v="4"/>
    <n v="0"/>
  </r>
  <r>
    <x v="4"/>
    <x v="4"/>
    <x v="3"/>
    <x v="3"/>
    <x v="39"/>
    <x v="4"/>
    <n v="0"/>
  </r>
  <r>
    <x v="5"/>
    <x v="5"/>
    <x v="3"/>
    <x v="3"/>
    <x v="39"/>
    <x v="4"/>
    <n v="0"/>
  </r>
  <r>
    <x v="6"/>
    <x v="6"/>
    <x v="3"/>
    <x v="3"/>
    <x v="39"/>
    <x v="4"/>
    <n v="10274651.311954228"/>
  </r>
  <r>
    <x v="7"/>
    <x v="7"/>
    <x v="3"/>
    <x v="3"/>
    <x v="39"/>
    <x v="4"/>
    <n v="766896.90694067162"/>
  </r>
  <r>
    <x v="8"/>
    <x v="8"/>
    <x v="3"/>
    <x v="3"/>
    <x v="39"/>
    <x v="4"/>
    <n v="9160229.1999152917"/>
  </r>
  <r>
    <x v="9"/>
    <x v="9"/>
    <x v="3"/>
    <x v="3"/>
    <x v="39"/>
    <x v="4"/>
    <m/>
  </r>
  <r>
    <x v="10"/>
    <x v="10"/>
    <x v="3"/>
    <x v="3"/>
    <x v="39"/>
    <x v="4"/>
    <m/>
  </r>
  <r>
    <x v="11"/>
    <x v="11"/>
    <x v="3"/>
    <x v="3"/>
    <x v="39"/>
    <x v="4"/>
    <n v="0"/>
  </r>
  <r>
    <x v="12"/>
    <x v="12"/>
    <x v="3"/>
    <x v="3"/>
    <x v="39"/>
    <x v="4"/>
    <n v="0"/>
  </r>
  <r>
    <x v="13"/>
    <x v="13"/>
    <x v="3"/>
    <x v="3"/>
    <x v="39"/>
    <x v="4"/>
    <n v="0"/>
  </r>
  <r>
    <x v="14"/>
    <x v="14"/>
    <x v="3"/>
    <x v="3"/>
    <x v="39"/>
    <x v="4"/>
    <n v="334272.86908329447"/>
  </r>
  <r>
    <x v="15"/>
    <x v="15"/>
    <x v="3"/>
    <x v="3"/>
    <x v="39"/>
    <x v="4"/>
    <n v="-3543.446042084548"/>
  </r>
  <r>
    <x v="0"/>
    <x v="0"/>
    <x v="3"/>
    <x v="4"/>
    <x v="40"/>
    <x v="4"/>
    <n v="0"/>
  </r>
  <r>
    <x v="1"/>
    <x v="1"/>
    <x v="3"/>
    <x v="4"/>
    <x v="40"/>
    <x v="4"/>
    <n v="0"/>
  </r>
  <r>
    <x v="2"/>
    <x v="2"/>
    <x v="3"/>
    <x v="4"/>
    <x v="40"/>
    <x v="4"/>
    <m/>
  </r>
  <r>
    <x v="3"/>
    <x v="3"/>
    <x v="3"/>
    <x v="4"/>
    <x v="40"/>
    <x v="4"/>
    <n v="0"/>
  </r>
  <r>
    <x v="4"/>
    <x v="4"/>
    <x v="3"/>
    <x v="4"/>
    <x v="40"/>
    <x v="4"/>
    <n v="0"/>
  </r>
  <r>
    <x v="5"/>
    <x v="5"/>
    <x v="3"/>
    <x v="4"/>
    <x v="40"/>
    <x v="4"/>
    <n v="0"/>
  </r>
  <r>
    <x v="6"/>
    <x v="6"/>
    <x v="3"/>
    <x v="4"/>
    <x v="40"/>
    <x v="4"/>
    <n v="6886737.7657594467"/>
  </r>
  <r>
    <x v="7"/>
    <x v="7"/>
    <x v="3"/>
    <x v="4"/>
    <x v="40"/>
    <x v="4"/>
    <n v="682194.80637944641"/>
  </r>
  <r>
    <x v="8"/>
    <x v="8"/>
    <x v="3"/>
    <x v="4"/>
    <x v="40"/>
    <x v="4"/>
    <n v="9346765.864390377"/>
  </r>
  <r>
    <x v="9"/>
    <x v="9"/>
    <x v="3"/>
    <x v="4"/>
    <x v="40"/>
    <x v="4"/>
    <m/>
  </r>
  <r>
    <x v="10"/>
    <x v="10"/>
    <x v="3"/>
    <x v="4"/>
    <x v="40"/>
    <x v="4"/>
    <m/>
  </r>
  <r>
    <x v="11"/>
    <x v="11"/>
    <x v="3"/>
    <x v="4"/>
    <x v="40"/>
    <x v="4"/>
    <n v="0"/>
  </r>
  <r>
    <x v="12"/>
    <x v="12"/>
    <x v="3"/>
    <x v="4"/>
    <x v="40"/>
    <x v="4"/>
    <n v="0"/>
  </r>
  <r>
    <x v="13"/>
    <x v="13"/>
    <x v="3"/>
    <x v="4"/>
    <x v="40"/>
    <x v="4"/>
    <n v="0"/>
  </r>
  <r>
    <x v="14"/>
    <x v="14"/>
    <x v="3"/>
    <x v="4"/>
    <x v="40"/>
    <x v="4"/>
    <n v="2731873.2925120848"/>
  </r>
  <r>
    <x v="15"/>
    <x v="15"/>
    <x v="3"/>
    <x v="4"/>
    <x v="40"/>
    <x v="4"/>
    <n v="-2352.3114964723031"/>
  </r>
  <r>
    <x v="0"/>
    <x v="0"/>
    <x v="3"/>
    <x v="5"/>
    <x v="41"/>
    <x v="4"/>
    <n v="0"/>
  </r>
  <r>
    <x v="1"/>
    <x v="1"/>
    <x v="3"/>
    <x v="5"/>
    <x v="41"/>
    <x v="4"/>
    <n v="0"/>
  </r>
  <r>
    <x v="2"/>
    <x v="2"/>
    <x v="3"/>
    <x v="5"/>
    <x v="41"/>
    <x v="4"/>
    <m/>
  </r>
  <r>
    <x v="3"/>
    <x v="3"/>
    <x v="3"/>
    <x v="5"/>
    <x v="41"/>
    <x v="4"/>
    <n v="0"/>
  </r>
  <r>
    <x v="4"/>
    <x v="4"/>
    <x v="3"/>
    <x v="5"/>
    <x v="41"/>
    <x v="4"/>
    <n v="0"/>
  </r>
  <r>
    <x v="5"/>
    <x v="5"/>
    <x v="3"/>
    <x v="5"/>
    <x v="41"/>
    <x v="4"/>
    <n v="0"/>
  </r>
  <r>
    <x v="6"/>
    <x v="6"/>
    <x v="3"/>
    <x v="5"/>
    <x v="41"/>
    <x v="4"/>
    <n v="5184459.9746407866"/>
  </r>
  <r>
    <x v="7"/>
    <x v="7"/>
    <x v="3"/>
    <x v="5"/>
    <x v="41"/>
    <x v="4"/>
    <n v="428694.02216154517"/>
  </r>
  <r>
    <x v="8"/>
    <x v="8"/>
    <x v="3"/>
    <x v="5"/>
    <x v="41"/>
    <x v="4"/>
    <n v="12552016.612437"/>
  </r>
  <r>
    <x v="9"/>
    <x v="9"/>
    <x v="3"/>
    <x v="5"/>
    <x v="41"/>
    <x v="4"/>
    <m/>
  </r>
  <r>
    <x v="10"/>
    <x v="10"/>
    <x v="3"/>
    <x v="5"/>
    <x v="41"/>
    <x v="4"/>
    <m/>
  </r>
  <r>
    <x v="11"/>
    <x v="11"/>
    <x v="3"/>
    <x v="5"/>
    <x v="41"/>
    <x v="4"/>
    <n v="0"/>
  </r>
  <r>
    <x v="12"/>
    <x v="12"/>
    <x v="3"/>
    <x v="5"/>
    <x v="41"/>
    <x v="4"/>
    <n v="0"/>
  </r>
  <r>
    <x v="13"/>
    <x v="13"/>
    <x v="3"/>
    <x v="5"/>
    <x v="41"/>
    <x v="4"/>
    <n v="0"/>
  </r>
  <r>
    <x v="14"/>
    <x v="14"/>
    <x v="3"/>
    <x v="5"/>
    <x v="41"/>
    <x v="4"/>
    <n v="1147146.0412475802"/>
  </r>
  <r>
    <x v="15"/>
    <x v="15"/>
    <x v="3"/>
    <x v="5"/>
    <x v="41"/>
    <x v="4"/>
    <n v="-8045.3503588921276"/>
  </r>
  <r>
    <x v="0"/>
    <x v="0"/>
    <x v="3"/>
    <x v="6"/>
    <x v="42"/>
    <x v="4"/>
    <n v="0"/>
  </r>
  <r>
    <x v="1"/>
    <x v="1"/>
    <x v="3"/>
    <x v="6"/>
    <x v="42"/>
    <x v="4"/>
    <n v="144897.57384489797"/>
  </r>
  <r>
    <x v="2"/>
    <x v="2"/>
    <x v="3"/>
    <x v="6"/>
    <x v="42"/>
    <x v="4"/>
    <m/>
  </r>
  <r>
    <x v="3"/>
    <x v="3"/>
    <x v="3"/>
    <x v="6"/>
    <x v="42"/>
    <x v="4"/>
    <n v="0"/>
  </r>
  <r>
    <x v="4"/>
    <x v="4"/>
    <x v="3"/>
    <x v="6"/>
    <x v="42"/>
    <x v="4"/>
    <n v="0"/>
  </r>
  <r>
    <x v="5"/>
    <x v="5"/>
    <x v="3"/>
    <x v="6"/>
    <x v="42"/>
    <x v="4"/>
    <n v="0"/>
  </r>
  <r>
    <x v="6"/>
    <x v="6"/>
    <x v="3"/>
    <x v="6"/>
    <x v="42"/>
    <x v="4"/>
    <n v="5179127.5995214283"/>
  </r>
  <r>
    <x v="7"/>
    <x v="7"/>
    <x v="3"/>
    <x v="6"/>
    <x v="42"/>
    <x v="4"/>
    <n v="428199.97646632686"/>
  </r>
  <r>
    <x v="8"/>
    <x v="8"/>
    <x v="3"/>
    <x v="6"/>
    <x v="42"/>
    <x v="4"/>
    <n v="10700830.115260225"/>
  </r>
  <r>
    <x v="9"/>
    <x v="9"/>
    <x v="3"/>
    <x v="6"/>
    <x v="42"/>
    <x v="4"/>
    <m/>
  </r>
  <r>
    <x v="10"/>
    <x v="10"/>
    <x v="3"/>
    <x v="6"/>
    <x v="42"/>
    <x v="4"/>
    <m/>
  </r>
  <r>
    <x v="11"/>
    <x v="11"/>
    <x v="3"/>
    <x v="6"/>
    <x v="42"/>
    <x v="4"/>
    <n v="0"/>
  </r>
  <r>
    <x v="12"/>
    <x v="12"/>
    <x v="3"/>
    <x v="6"/>
    <x v="42"/>
    <x v="4"/>
    <n v="0"/>
  </r>
  <r>
    <x v="13"/>
    <x v="13"/>
    <x v="3"/>
    <x v="6"/>
    <x v="42"/>
    <x v="4"/>
    <n v="0"/>
  </r>
  <r>
    <x v="14"/>
    <x v="14"/>
    <x v="3"/>
    <x v="6"/>
    <x v="42"/>
    <x v="4"/>
    <n v="2432151.1681295917"/>
  </r>
  <r>
    <x v="15"/>
    <x v="15"/>
    <x v="3"/>
    <x v="6"/>
    <x v="42"/>
    <x v="4"/>
    <n v="-284.69023469387753"/>
  </r>
  <r>
    <x v="0"/>
    <x v="0"/>
    <x v="3"/>
    <x v="7"/>
    <x v="43"/>
    <x v="4"/>
    <n v="0"/>
  </r>
  <r>
    <x v="1"/>
    <x v="1"/>
    <x v="3"/>
    <x v="7"/>
    <x v="43"/>
    <x v="4"/>
    <n v="0"/>
  </r>
  <r>
    <x v="2"/>
    <x v="2"/>
    <x v="3"/>
    <x v="7"/>
    <x v="43"/>
    <x v="4"/>
    <m/>
  </r>
  <r>
    <x v="3"/>
    <x v="3"/>
    <x v="3"/>
    <x v="7"/>
    <x v="43"/>
    <x v="4"/>
    <n v="0"/>
  </r>
  <r>
    <x v="4"/>
    <x v="4"/>
    <x v="3"/>
    <x v="7"/>
    <x v="43"/>
    <x v="4"/>
    <n v="0"/>
  </r>
  <r>
    <x v="5"/>
    <x v="5"/>
    <x v="3"/>
    <x v="7"/>
    <x v="43"/>
    <x v="4"/>
    <n v="0"/>
  </r>
  <r>
    <x v="6"/>
    <x v="6"/>
    <x v="3"/>
    <x v="7"/>
    <x v="43"/>
    <x v="4"/>
    <n v="5174483.6128709037"/>
  </r>
  <r>
    <x v="7"/>
    <x v="7"/>
    <x v="3"/>
    <x v="7"/>
    <x v="43"/>
    <x v="4"/>
    <n v="427762.99614320707"/>
  </r>
  <r>
    <x v="8"/>
    <x v="8"/>
    <x v="3"/>
    <x v="7"/>
    <x v="43"/>
    <x v="4"/>
    <n v="11187312.298696881"/>
  </r>
  <r>
    <x v="9"/>
    <x v="9"/>
    <x v="3"/>
    <x v="7"/>
    <x v="43"/>
    <x v="4"/>
    <m/>
  </r>
  <r>
    <x v="10"/>
    <x v="10"/>
    <x v="3"/>
    <x v="7"/>
    <x v="43"/>
    <x v="4"/>
    <m/>
  </r>
  <r>
    <x v="11"/>
    <x v="11"/>
    <x v="3"/>
    <x v="7"/>
    <x v="43"/>
    <x v="4"/>
    <n v="0"/>
  </r>
  <r>
    <x v="12"/>
    <x v="12"/>
    <x v="3"/>
    <x v="7"/>
    <x v="43"/>
    <x v="4"/>
    <n v="0"/>
  </r>
  <r>
    <x v="13"/>
    <x v="13"/>
    <x v="3"/>
    <x v="7"/>
    <x v="43"/>
    <x v="4"/>
    <n v="0"/>
  </r>
  <r>
    <x v="14"/>
    <x v="14"/>
    <x v="3"/>
    <x v="7"/>
    <x v="43"/>
    <x v="4"/>
    <n v="1687698.316698309"/>
  </r>
  <r>
    <x v="15"/>
    <x v="15"/>
    <x v="3"/>
    <x v="7"/>
    <x v="43"/>
    <x v="4"/>
    <n v="-713.43467189504372"/>
  </r>
  <r>
    <x v="0"/>
    <x v="0"/>
    <x v="3"/>
    <x v="8"/>
    <x v="44"/>
    <x v="4"/>
    <n v="0"/>
  </r>
  <r>
    <x v="1"/>
    <x v="1"/>
    <x v="3"/>
    <x v="8"/>
    <x v="44"/>
    <x v="4"/>
    <n v="0"/>
  </r>
  <r>
    <x v="2"/>
    <x v="2"/>
    <x v="3"/>
    <x v="8"/>
    <x v="44"/>
    <x v="4"/>
    <m/>
  </r>
  <r>
    <x v="3"/>
    <x v="3"/>
    <x v="3"/>
    <x v="8"/>
    <x v="44"/>
    <x v="4"/>
    <n v="0"/>
  </r>
  <r>
    <x v="4"/>
    <x v="4"/>
    <x v="3"/>
    <x v="8"/>
    <x v="44"/>
    <x v="4"/>
    <n v="0"/>
  </r>
  <r>
    <x v="5"/>
    <x v="5"/>
    <x v="3"/>
    <x v="8"/>
    <x v="44"/>
    <x v="4"/>
    <n v="0"/>
  </r>
  <r>
    <x v="6"/>
    <x v="6"/>
    <x v="3"/>
    <x v="8"/>
    <x v="44"/>
    <x v="4"/>
    <n v="5171090.0845280467"/>
  </r>
  <r>
    <x v="7"/>
    <x v="7"/>
    <x v="3"/>
    <x v="8"/>
    <x v="44"/>
    <x v="4"/>
    <n v="427431.22091947502"/>
  </r>
  <r>
    <x v="8"/>
    <x v="8"/>
    <x v="3"/>
    <x v="8"/>
    <x v="44"/>
    <x v="4"/>
    <n v="10724165.497280987"/>
  </r>
  <r>
    <x v="9"/>
    <x v="9"/>
    <x v="3"/>
    <x v="8"/>
    <x v="44"/>
    <x v="4"/>
    <m/>
  </r>
  <r>
    <x v="10"/>
    <x v="10"/>
    <x v="3"/>
    <x v="8"/>
    <x v="44"/>
    <x v="4"/>
    <m/>
  </r>
  <r>
    <x v="11"/>
    <x v="11"/>
    <x v="3"/>
    <x v="8"/>
    <x v="44"/>
    <x v="4"/>
    <n v="0"/>
  </r>
  <r>
    <x v="12"/>
    <x v="12"/>
    <x v="3"/>
    <x v="8"/>
    <x v="44"/>
    <x v="4"/>
    <n v="0"/>
  </r>
  <r>
    <x v="13"/>
    <x v="13"/>
    <x v="3"/>
    <x v="8"/>
    <x v="44"/>
    <x v="4"/>
    <n v="0"/>
  </r>
  <r>
    <x v="14"/>
    <x v="14"/>
    <x v="3"/>
    <x v="8"/>
    <x v="44"/>
    <x v="4"/>
    <n v="1825427.7378756269"/>
  </r>
  <r>
    <x v="15"/>
    <x v="15"/>
    <x v="3"/>
    <x v="8"/>
    <x v="44"/>
    <x v="4"/>
    <n v="-2236.4154735860056"/>
  </r>
  <r>
    <x v="0"/>
    <x v="0"/>
    <x v="3"/>
    <x v="9"/>
    <x v="45"/>
    <x v="4"/>
    <n v="0"/>
  </r>
  <r>
    <x v="1"/>
    <x v="1"/>
    <x v="3"/>
    <x v="9"/>
    <x v="45"/>
    <x v="4"/>
    <n v="0"/>
  </r>
  <r>
    <x v="2"/>
    <x v="2"/>
    <x v="3"/>
    <x v="9"/>
    <x v="45"/>
    <x v="4"/>
    <m/>
  </r>
  <r>
    <x v="3"/>
    <x v="3"/>
    <x v="3"/>
    <x v="9"/>
    <x v="45"/>
    <x v="4"/>
    <n v="103999.05986886298"/>
  </r>
  <r>
    <x v="4"/>
    <x v="4"/>
    <x v="3"/>
    <x v="9"/>
    <x v="45"/>
    <x v="4"/>
    <n v="0"/>
  </r>
  <r>
    <x v="5"/>
    <x v="5"/>
    <x v="3"/>
    <x v="9"/>
    <x v="45"/>
    <x v="4"/>
    <n v="0"/>
  </r>
  <r>
    <x v="6"/>
    <x v="6"/>
    <x v="3"/>
    <x v="9"/>
    <x v="45"/>
    <x v="4"/>
    <n v="5168029.706256385"/>
  </r>
  <r>
    <x v="7"/>
    <x v="7"/>
    <x v="3"/>
    <x v="9"/>
    <x v="45"/>
    <x v="4"/>
    <n v="258163.97270379012"/>
  </r>
  <r>
    <x v="8"/>
    <x v="8"/>
    <x v="3"/>
    <x v="9"/>
    <x v="45"/>
    <x v="4"/>
    <n v="9775341.4199670274"/>
  </r>
  <r>
    <x v="9"/>
    <x v="9"/>
    <x v="3"/>
    <x v="9"/>
    <x v="45"/>
    <x v="4"/>
    <m/>
  </r>
  <r>
    <x v="10"/>
    <x v="10"/>
    <x v="3"/>
    <x v="9"/>
    <x v="45"/>
    <x v="4"/>
    <m/>
  </r>
  <r>
    <x v="11"/>
    <x v="11"/>
    <x v="3"/>
    <x v="9"/>
    <x v="45"/>
    <x v="4"/>
    <n v="0"/>
  </r>
  <r>
    <x v="12"/>
    <x v="12"/>
    <x v="3"/>
    <x v="9"/>
    <x v="45"/>
    <x v="4"/>
    <n v="0"/>
  </r>
  <r>
    <x v="13"/>
    <x v="13"/>
    <x v="3"/>
    <x v="9"/>
    <x v="45"/>
    <x v="4"/>
    <n v="0"/>
  </r>
  <r>
    <x v="14"/>
    <x v="14"/>
    <x v="3"/>
    <x v="9"/>
    <x v="45"/>
    <x v="4"/>
    <n v="1242811.0329484839"/>
  </r>
  <r>
    <x v="15"/>
    <x v="15"/>
    <x v="3"/>
    <x v="9"/>
    <x v="45"/>
    <x v="4"/>
    <n v="-75001.098300087455"/>
  </r>
  <r>
    <x v="0"/>
    <x v="0"/>
    <x v="3"/>
    <x v="10"/>
    <x v="46"/>
    <x v="4"/>
    <n v="0"/>
  </r>
  <r>
    <x v="1"/>
    <x v="1"/>
    <x v="3"/>
    <x v="10"/>
    <x v="46"/>
    <x v="4"/>
    <n v="0"/>
  </r>
  <r>
    <x v="2"/>
    <x v="2"/>
    <x v="3"/>
    <x v="10"/>
    <x v="46"/>
    <x v="4"/>
    <m/>
  </r>
  <r>
    <x v="3"/>
    <x v="3"/>
    <x v="3"/>
    <x v="10"/>
    <x v="46"/>
    <x v="4"/>
    <n v="104488.09078906708"/>
  </r>
  <r>
    <x v="4"/>
    <x v="4"/>
    <x v="3"/>
    <x v="10"/>
    <x v="46"/>
    <x v="4"/>
    <n v="0"/>
  </r>
  <r>
    <x v="5"/>
    <x v="5"/>
    <x v="3"/>
    <x v="10"/>
    <x v="46"/>
    <x v="4"/>
    <n v="0"/>
  </r>
  <r>
    <x v="6"/>
    <x v="6"/>
    <x v="3"/>
    <x v="10"/>
    <x v="46"/>
    <x v="4"/>
    <n v="5165941.0240572598"/>
  </r>
  <r>
    <x v="7"/>
    <x v="7"/>
    <x v="3"/>
    <x v="10"/>
    <x v="46"/>
    <x v="4"/>
    <n v="258091.00102775512"/>
  </r>
  <r>
    <x v="8"/>
    <x v="8"/>
    <x v="3"/>
    <x v="10"/>
    <x v="46"/>
    <x v="4"/>
    <n v="8762527.7185056489"/>
  </r>
  <r>
    <x v="9"/>
    <x v="9"/>
    <x v="3"/>
    <x v="10"/>
    <x v="46"/>
    <x v="4"/>
    <m/>
  </r>
  <r>
    <x v="10"/>
    <x v="10"/>
    <x v="3"/>
    <x v="10"/>
    <x v="46"/>
    <x v="4"/>
    <m/>
  </r>
  <r>
    <x v="11"/>
    <x v="11"/>
    <x v="3"/>
    <x v="10"/>
    <x v="46"/>
    <x v="4"/>
    <n v="0"/>
  </r>
  <r>
    <x v="12"/>
    <x v="12"/>
    <x v="3"/>
    <x v="10"/>
    <x v="46"/>
    <x v="4"/>
    <n v="0"/>
  </r>
  <r>
    <x v="13"/>
    <x v="13"/>
    <x v="3"/>
    <x v="10"/>
    <x v="46"/>
    <x v="4"/>
    <n v="0"/>
  </r>
  <r>
    <x v="14"/>
    <x v="14"/>
    <x v="3"/>
    <x v="10"/>
    <x v="46"/>
    <x v="4"/>
    <n v="1174870.799107143"/>
  </r>
  <r>
    <x v="15"/>
    <x v="15"/>
    <x v="3"/>
    <x v="10"/>
    <x v="46"/>
    <x v="4"/>
    <n v="563242.28358457726"/>
  </r>
  <r>
    <x v="0"/>
    <x v="0"/>
    <x v="3"/>
    <x v="11"/>
    <x v="47"/>
    <x v="4"/>
    <n v="0"/>
  </r>
  <r>
    <x v="1"/>
    <x v="1"/>
    <x v="3"/>
    <x v="11"/>
    <x v="47"/>
    <x v="4"/>
    <n v="0"/>
  </r>
  <r>
    <x v="2"/>
    <x v="2"/>
    <x v="3"/>
    <x v="11"/>
    <x v="47"/>
    <x v="4"/>
    <m/>
  </r>
  <r>
    <x v="3"/>
    <x v="3"/>
    <x v="3"/>
    <x v="11"/>
    <x v="47"/>
    <x v="4"/>
    <n v="1428985.7458066621"/>
  </r>
  <r>
    <x v="4"/>
    <x v="4"/>
    <x v="3"/>
    <x v="11"/>
    <x v="47"/>
    <x v="4"/>
    <n v="0"/>
  </r>
  <r>
    <x v="5"/>
    <x v="5"/>
    <x v="3"/>
    <x v="11"/>
    <x v="47"/>
    <x v="4"/>
    <n v="0"/>
  </r>
  <r>
    <x v="6"/>
    <x v="6"/>
    <x v="3"/>
    <x v="11"/>
    <x v="47"/>
    <x v="4"/>
    <n v="5166546.6915812101"/>
  </r>
  <r>
    <x v="7"/>
    <x v="7"/>
    <x v="3"/>
    <x v="11"/>
    <x v="47"/>
    <x v="4"/>
    <n v="258153.67263988341"/>
  </r>
  <r>
    <x v="8"/>
    <x v="8"/>
    <x v="3"/>
    <x v="11"/>
    <x v="47"/>
    <x v="4"/>
    <n v="7658627.9355049152"/>
  </r>
  <r>
    <x v="9"/>
    <x v="9"/>
    <x v="3"/>
    <x v="11"/>
    <x v="47"/>
    <x v="4"/>
    <m/>
  </r>
  <r>
    <x v="10"/>
    <x v="10"/>
    <x v="3"/>
    <x v="11"/>
    <x v="47"/>
    <x v="4"/>
    <m/>
  </r>
  <r>
    <x v="11"/>
    <x v="11"/>
    <x v="3"/>
    <x v="11"/>
    <x v="47"/>
    <x v="4"/>
    <n v="0"/>
  </r>
  <r>
    <x v="12"/>
    <x v="12"/>
    <x v="3"/>
    <x v="11"/>
    <x v="47"/>
    <x v="4"/>
    <n v="0"/>
  </r>
  <r>
    <x v="13"/>
    <x v="13"/>
    <x v="3"/>
    <x v="11"/>
    <x v="47"/>
    <x v="4"/>
    <n v="0"/>
  </r>
  <r>
    <x v="14"/>
    <x v="14"/>
    <x v="3"/>
    <x v="11"/>
    <x v="47"/>
    <x v="4"/>
    <n v="1535260.3199478281"/>
  </r>
  <r>
    <x v="15"/>
    <x v="15"/>
    <x v="3"/>
    <x v="11"/>
    <x v="47"/>
    <x v="4"/>
    <n v="560618.56558644329"/>
  </r>
  <r>
    <x v="0"/>
    <x v="0"/>
    <x v="4"/>
    <x v="0"/>
    <x v="48"/>
    <x v="4"/>
    <n v="0"/>
  </r>
  <r>
    <x v="1"/>
    <x v="1"/>
    <x v="4"/>
    <x v="0"/>
    <x v="48"/>
    <x v="4"/>
    <n v="849134.86790405214"/>
  </r>
  <r>
    <x v="2"/>
    <x v="2"/>
    <x v="4"/>
    <x v="0"/>
    <x v="48"/>
    <x v="4"/>
    <m/>
  </r>
  <r>
    <x v="3"/>
    <x v="3"/>
    <x v="4"/>
    <x v="0"/>
    <x v="48"/>
    <x v="4"/>
    <n v="2113016.4737231173"/>
  </r>
  <r>
    <x v="4"/>
    <x v="4"/>
    <x v="4"/>
    <x v="0"/>
    <x v="48"/>
    <x v="4"/>
    <n v="0"/>
  </r>
  <r>
    <x v="5"/>
    <x v="5"/>
    <x v="4"/>
    <x v="0"/>
    <x v="48"/>
    <x v="4"/>
    <n v="0"/>
  </r>
  <r>
    <x v="6"/>
    <x v="6"/>
    <x v="4"/>
    <x v="0"/>
    <x v="48"/>
    <x v="4"/>
    <n v="5162653.552875218"/>
  </r>
  <r>
    <x v="7"/>
    <x v="7"/>
    <x v="4"/>
    <x v="0"/>
    <x v="48"/>
    <x v="4"/>
    <n v="257991.5453911662"/>
  </r>
  <r>
    <x v="8"/>
    <x v="8"/>
    <x v="4"/>
    <x v="0"/>
    <x v="48"/>
    <x v="4"/>
    <n v="6609341.4657137329"/>
  </r>
  <r>
    <x v="9"/>
    <x v="9"/>
    <x v="4"/>
    <x v="0"/>
    <x v="48"/>
    <x v="4"/>
    <m/>
  </r>
  <r>
    <x v="10"/>
    <x v="10"/>
    <x v="4"/>
    <x v="0"/>
    <x v="48"/>
    <x v="4"/>
    <m/>
  </r>
  <r>
    <x v="11"/>
    <x v="11"/>
    <x v="4"/>
    <x v="0"/>
    <x v="48"/>
    <x v="4"/>
    <n v="0"/>
  </r>
  <r>
    <x v="12"/>
    <x v="12"/>
    <x v="4"/>
    <x v="0"/>
    <x v="48"/>
    <x v="4"/>
    <n v="0"/>
  </r>
  <r>
    <x v="13"/>
    <x v="13"/>
    <x v="4"/>
    <x v="0"/>
    <x v="48"/>
    <x v="4"/>
    <n v="0"/>
  </r>
  <r>
    <x v="14"/>
    <x v="14"/>
    <x v="4"/>
    <x v="0"/>
    <x v="48"/>
    <x v="4"/>
    <n v="501939.14454262395"/>
  </r>
  <r>
    <x v="15"/>
    <x v="15"/>
    <x v="4"/>
    <x v="0"/>
    <x v="48"/>
    <x v="4"/>
    <n v="555407.98783556861"/>
  </r>
  <r>
    <x v="0"/>
    <x v="0"/>
    <x v="4"/>
    <x v="1"/>
    <x v="49"/>
    <x v="4"/>
    <n v="0"/>
  </r>
  <r>
    <x v="1"/>
    <x v="1"/>
    <x v="4"/>
    <x v="1"/>
    <x v="49"/>
    <x v="4"/>
    <n v="844984.36068533489"/>
  </r>
  <r>
    <x v="2"/>
    <x v="2"/>
    <x v="4"/>
    <x v="1"/>
    <x v="49"/>
    <x v="4"/>
    <m/>
  </r>
  <r>
    <x v="3"/>
    <x v="3"/>
    <x v="4"/>
    <x v="1"/>
    <x v="49"/>
    <x v="4"/>
    <n v="2102967.6021514265"/>
  </r>
  <r>
    <x v="4"/>
    <x v="4"/>
    <x v="4"/>
    <x v="1"/>
    <x v="49"/>
    <x v="4"/>
    <n v="0"/>
  </r>
  <r>
    <x v="5"/>
    <x v="5"/>
    <x v="4"/>
    <x v="1"/>
    <x v="49"/>
    <x v="4"/>
    <n v="0"/>
  </r>
  <r>
    <x v="6"/>
    <x v="6"/>
    <x v="4"/>
    <x v="1"/>
    <x v="49"/>
    <x v="4"/>
    <n v="5156326.7679702332"/>
  </r>
  <r>
    <x v="7"/>
    <x v="7"/>
    <x v="4"/>
    <x v="1"/>
    <x v="49"/>
    <x v="4"/>
    <n v="257705.65718055397"/>
  </r>
  <r>
    <x v="8"/>
    <x v="8"/>
    <x v="4"/>
    <x v="1"/>
    <x v="49"/>
    <x v="4"/>
    <n v="6167692.2241590051"/>
  </r>
  <r>
    <x v="9"/>
    <x v="9"/>
    <x v="4"/>
    <x v="1"/>
    <x v="49"/>
    <x v="4"/>
    <m/>
  </r>
  <r>
    <x v="10"/>
    <x v="10"/>
    <x v="4"/>
    <x v="1"/>
    <x v="49"/>
    <x v="4"/>
    <m/>
  </r>
  <r>
    <x v="11"/>
    <x v="11"/>
    <x v="4"/>
    <x v="1"/>
    <x v="49"/>
    <x v="4"/>
    <n v="0"/>
  </r>
  <r>
    <x v="12"/>
    <x v="12"/>
    <x v="4"/>
    <x v="1"/>
    <x v="49"/>
    <x v="4"/>
    <n v="0"/>
  </r>
  <r>
    <x v="13"/>
    <x v="13"/>
    <x v="4"/>
    <x v="1"/>
    <x v="49"/>
    <x v="4"/>
    <n v="0"/>
  </r>
  <r>
    <x v="14"/>
    <x v="14"/>
    <x v="4"/>
    <x v="1"/>
    <x v="49"/>
    <x v="4"/>
    <n v="1031269.5285908746"/>
  </r>
  <r>
    <x v="15"/>
    <x v="15"/>
    <x v="4"/>
    <x v="1"/>
    <x v="49"/>
    <x v="4"/>
    <n v="2518.4488948688049"/>
  </r>
  <r>
    <x v="0"/>
    <x v="0"/>
    <x v="4"/>
    <x v="2"/>
    <x v="50"/>
    <x v="4"/>
    <n v="0"/>
  </r>
  <r>
    <x v="1"/>
    <x v="1"/>
    <x v="4"/>
    <x v="2"/>
    <x v="50"/>
    <x v="4"/>
    <n v="847702.02992317744"/>
  </r>
  <r>
    <x v="2"/>
    <x v="2"/>
    <x v="4"/>
    <x v="2"/>
    <x v="50"/>
    <x v="4"/>
    <m/>
  </r>
  <r>
    <x v="3"/>
    <x v="3"/>
    <x v="4"/>
    <x v="2"/>
    <x v="50"/>
    <x v="4"/>
    <n v="2106793.7574043754"/>
  </r>
  <r>
    <x v="4"/>
    <x v="4"/>
    <x v="4"/>
    <x v="2"/>
    <x v="50"/>
    <x v="4"/>
    <n v="0"/>
  </r>
  <r>
    <x v="5"/>
    <x v="5"/>
    <x v="4"/>
    <x v="2"/>
    <x v="50"/>
    <x v="4"/>
    <n v="0"/>
  </r>
  <r>
    <x v="6"/>
    <x v="6"/>
    <x v="4"/>
    <x v="2"/>
    <x v="50"/>
    <x v="4"/>
    <n v="5149095.3398252185"/>
  </r>
  <r>
    <x v="7"/>
    <x v="7"/>
    <x v="4"/>
    <x v="2"/>
    <x v="50"/>
    <x v="4"/>
    <n v="257376.55377428571"/>
  </r>
  <r>
    <x v="8"/>
    <x v="8"/>
    <x v="4"/>
    <x v="2"/>
    <x v="50"/>
    <x v="4"/>
    <n v="5762069.1449116357"/>
  </r>
  <r>
    <x v="9"/>
    <x v="9"/>
    <x v="4"/>
    <x v="2"/>
    <x v="50"/>
    <x v="4"/>
    <m/>
  </r>
  <r>
    <x v="10"/>
    <x v="10"/>
    <x v="4"/>
    <x v="2"/>
    <x v="50"/>
    <x v="4"/>
    <m/>
  </r>
  <r>
    <x v="11"/>
    <x v="11"/>
    <x v="4"/>
    <x v="2"/>
    <x v="50"/>
    <x v="4"/>
    <n v="0"/>
  </r>
  <r>
    <x v="12"/>
    <x v="12"/>
    <x v="4"/>
    <x v="2"/>
    <x v="50"/>
    <x v="4"/>
    <n v="0"/>
  </r>
  <r>
    <x v="13"/>
    <x v="13"/>
    <x v="4"/>
    <x v="2"/>
    <x v="50"/>
    <x v="4"/>
    <n v="0"/>
  </r>
  <r>
    <x v="14"/>
    <x v="14"/>
    <x v="4"/>
    <x v="2"/>
    <x v="50"/>
    <x v="4"/>
    <n v="908202.79188749276"/>
  </r>
  <r>
    <x v="15"/>
    <x v="15"/>
    <x v="4"/>
    <x v="2"/>
    <x v="50"/>
    <x v="4"/>
    <n v="-1811.231894169096"/>
  </r>
  <r>
    <x v="0"/>
    <x v="0"/>
    <x v="4"/>
    <x v="3"/>
    <x v="51"/>
    <x v="4"/>
    <n v="0"/>
  </r>
  <r>
    <x v="1"/>
    <x v="1"/>
    <x v="4"/>
    <x v="3"/>
    <x v="51"/>
    <x v="4"/>
    <n v="850348.75646285713"/>
  </r>
  <r>
    <x v="2"/>
    <x v="2"/>
    <x v="4"/>
    <x v="3"/>
    <x v="51"/>
    <x v="4"/>
    <m/>
  </r>
  <r>
    <x v="3"/>
    <x v="3"/>
    <x v="4"/>
    <x v="3"/>
    <x v="51"/>
    <x v="4"/>
    <n v="799205.74473449006"/>
  </r>
  <r>
    <x v="4"/>
    <x v="4"/>
    <x v="4"/>
    <x v="3"/>
    <x v="51"/>
    <x v="4"/>
    <n v="0"/>
  </r>
  <r>
    <x v="5"/>
    <x v="5"/>
    <x v="4"/>
    <x v="3"/>
    <x v="51"/>
    <x v="4"/>
    <n v="0"/>
  </r>
  <r>
    <x v="6"/>
    <x v="6"/>
    <x v="4"/>
    <x v="3"/>
    <x v="51"/>
    <x v="4"/>
    <n v="5142540.2313618362"/>
  </r>
  <r>
    <x v="7"/>
    <x v="7"/>
    <x v="4"/>
    <x v="3"/>
    <x v="51"/>
    <x v="4"/>
    <n v="257080.14117244899"/>
  </r>
  <r>
    <x v="8"/>
    <x v="8"/>
    <x v="4"/>
    <x v="3"/>
    <x v="51"/>
    <x v="4"/>
    <n v="4791434.2678948957"/>
  </r>
  <r>
    <x v="9"/>
    <x v="9"/>
    <x v="4"/>
    <x v="3"/>
    <x v="51"/>
    <x v="4"/>
    <m/>
  </r>
  <r>
    <x v="10"/>
    <x v="10"/>
    <x v="4"/>
    <x v="3"/>
    <x v="51"/>
    <x v="4"/>
    <m/>
  </r>
  <r>
    <x v="11"/>
    <x v="11"/>
    <x v="4"/>
    <x v="3"/>
    <x v="51"/>
    <x v="4"/>
    <n v="0"/>
  </r>
  <r>
    <x v="12"/>
    <x v="12"/>
    <x v="4"/>
    <x v="3"/>
    <x v="51"/>
    <x v="4"/>
    <n v="0"/>
  </r>
  <r>
    <x v="13"/>
    <x v="13"/>
    <x v="4"/>
    <x v="3"/>
    <x v="51"/>
    <x v="4"/>
    <n v="0"/>
  </r>
  <r>
    <x v="14"/>
    <x v="14"/>
    <x v="4"/>
    <x v="3"/>
    <x v="51"/>
    <x v="4"/>
    <n v="1443560.6060465307"/>
  </r>
  <r>
    <x v="15"/>
    <x v="15"/>
    <x v="4"/>
    <x v="3"/>
    <x v="51"/>
    <x v="4"/>
    <n v="-27755.17502857143"/>
  </r>
  <r>
    <x v="0"/>
    <x v="0"/>
    <x v="4"/>
    <x v="4"/>
    <x v="52"/>
    <x v="4"/>
    <n v="0"/>
  </r>
  <r>
    <x v="1"/>
    <x v="1"/>
    <x v="4"/>
    <x v="4"/>
    <x v="52"/>
    <x v="4"/>
    <n v="838417.71369252179"/>
  </r>
  <r>
    <x v="2"/>
    <x v="2"/>
    <x v="4"/>
    <x v="4"/>
    <x v="52"/>
    <x v="4"/>
    <m/>
  </r>
  <r>
    <x v="3"/>
    <x v="3"/>
    <x v="4"/>
    <x v="4"/>
    <x v="52"/>
    <x v="4"/>
    <n v="802014.79006941651"/>
  </r>
  <r>
    <x v="4"/>
    <x v="4"/>
    <x v="4"/>
    <x v="4"/>
    <x v="52"/>
    <x v="4"/>
    <n v="0"/>
  </r>
  <r>
    <x v="5"/>
    <x v="5"/>
    <x v="4"/>
    <x v="4"/>
    <x v="52"/>
    <x v="4"/>
    <n v="0"/>
  </r>
  <r>
    <x v="6"/>
    <x v="6"/>
    <x v="4"/>
    <x v="4"/>
    <x v="52"/>
    <x v="4"/>
    <n v="5136914.3297458608"/>
  </r>
  <r>
    <x v="7"/>
    <x v="7"/>
    <x v="4"/>
    <x v="4"/>
    <x v="52"/>
    <x v="4"/>
    <n v="256831.1510555248"/>
  </r>
  <r>
    <x v="8"/>
    <x v="8"/>
    <x v="4"/>
    <x v="4"/>
    <x v="52"/>
    <x v="4"/>
    <n v="4798763.2227127161"/>
  </r>
  <r>
    <x v="9"/>
    <x v="9"/>
    <x v="4"/>
    <x v="4"/>
    <x v="52"/>
    <x v="4"/>
    <m/>
  </r>
  <r>
    <x v="10"/>
    <x v="10"/>
    <x v="4"/>
    <x v="4"/>
    <x v="52"/>
    <x v="4"/>
    <m/>
  </r>
  <r>
    <x v="11"/>
    <x v="11"/>
    <x v="4"/>
    <x v="4"/>
    <x v="52"/>
    <x v="4"/>
    <n v="0"/>
  </r>
  <r>
    <x v="12"/>
    <x v="12"/>
    <x v="4"/>
    <x v="4"/>
    <x v="52"/>
    <x v="4"/>
    <n v="0"/>
  </r>
  <r>
    <x v="13"/>
    <x v="13"/>
    <x v="4"/>
    <x v="4"/>
    <x v="52"/>
    <x v="4"/>
    <n v="0"/>
  </r>
  <r>
    <x v="14"/>
    <x v="14"/>
    <x v="4"/>
    <x v="4"/>
    <x v="52"/>
    <x v="4"/>
    <n v="1102348.5472137609"/>
  </r>
  <r>
    <x v="15"/>
    <x v="15"/>
    <x v="4"/>
    <x v="4"/>
    <x v="52"/>
    <x v="4"/>
    <n v="-4790.1110606851307"/>
  </r>
  <r>
    <x v="0"/>
    <x v="0"/>
    <x v="4"/>
    <x v="5"/>
    <x v="53"/>
    <x v="4"/>
    <n v="0"/>
  </r>
  <r>
    <x v="1"/>
    <x v="1"/>
    <x v="4"/>
    <x v="5"/>
    <x v="53"/>
    <x v="4"/>
    <n v="897146.99365581584"/>
  </r>
  <r>
    <x v="2"/>
    <x v="2"/>
    <x v="4"/>
    <x v="5"/>
    <x v="53"/>
    <x v="4"/>
    <m/>
  </r>
  <r>
    <x v="3"/>
    <x v="3"/>
    <x v="4"/>
    <x v="5"/>
    <x v="53"/>
    <x v="4"/>
    <n v="804753.31281634117"/>
  </r>
  <r>
    <x v="4"/>
    <x v="4"/>
    <x v="4"/>
    <x v="5"/>
    <x v="53"/>
    <x v="4"/>
    <n v="0"/>
  </r>
  <r>
    <x v="5"/>
    <x v="5"/>
    <x v="4"/>
    <x v="5"/>
    <x v="53"/>
    <x v="4"/>
    <n v="0"/>
  </r>
  <r>
    <x v="6"/>
    <x v="6"/>
    <x v="4"/>
    <x v="5"/>
    <x v="53"/>
    <x v="4"/>
    <n v="0"/>
  </r>
  <r>
    <x v="7"/>
    <x v="7"/>
    <x v="4"/>
    <x v="5"/>
    <x v="53"/>
    <x v="4"/>
    <n v="0"/>
  </r>
  <r>
    <x v="8"/>
    <x v="8"/>
    <x v="4"/>
    <x v="5"/>
    <x v="53"/>
    <x v="4"/>
    <n v="10273767.896352349"/>
  </r>
  <r>
    <x v="9"/>
    <x v="9"/>
    <x v="4"/>
    <x v="5"/>
    <x v="53"/>
    <x v="4"/>
    <m/>
  </r>
  <r>
    <x v="10"/>
    <x v="10"/>
    <x v="4"/>
    <x v="5"/>
    <x v="53"/>
    <x v="4"/>
    <m/>
  </r>
  <r>
    <x v="11"/>
    <x v="11"/>
    <x v="4"/>
    <x v="5"/>
    <x v="53"/>
    <x v="4"/>
    <n v="0"/>
  </r>
  <r>
    <x v="12"/>
    <x v="12"/>
    <x v="4"/>
    <x v="5"/>
    <x v="53"/>
    <x v="4"/>
    <n v="0"/>
  </r>
  <r>
    <x v="13"/>
    <x v="13"/>
    <x v="4"/>
    <x v="5"/>
    <x v="53"/>
    <x v="4"/>
    <n v="0"/>
  </r>
  <r>
    <x v="14"/>
    <x v="14"/>
    <x v="4"/>
    <x v="5"/>
    <x v="53"/>
    <x v="4"/>
    <n v="1549226.544968484"/>
  </r>
  <r>
    <x v="15"/>
    <x v="15"/>
    <x v="4"/>
    <x v="5"/>
    <x v="53"/>
    <x v="4"/>
    <n v="-5726.322245466471"/>
  </r>
  <r>
    <x v="0"/>
    <x v="0"/>
    <x v="4"/>
    <x v="6"/>
    <x v="54"/>
    <x v="4"/>
    <n v="0"/>
  </r>
  <r>
    <x v="1"/>
    <x v="1"/>
    <x v="4"/>
    <x v="6"/>
    <x v="54"/>
    <x v="4"/>
    <n v="845191.66789049527"/>
  </r>
  <r>
    <x v="2"/>
    <x v="2"/>
    <x v="4"/>
    <x v="6"/>
    <x v="54"/>
    <x v="4"/>
    <m/>
  </r>
  <r>
    <x v="3"/>
    <x v="3"/>
    <x v="4"/>
    <x v="6"/>
    <x v="54"/>
    <x v="4"/>
    <n v="801420.09872588934"/>
  </r>
  <r>
    <x v="4"/>
    <x v="4"/>
    <x v="4"/>
    <x v="6"/>
    <x v="54"/>
    <x v="4"/>
    <n v="0"/>
  </r>
  <r>
    <x v="5"/>
    <x v="5"/>
    <x v="4"/>
    <x v="6"/>
    <x v="54"/>
    <x v="4"/>
    <n v="0"/>
  </r>
  <r>
    <x v="6"/>
    <x v="6"/>
    <x v="4"/>
    <x v="6"/>
    <x v="54"/>
    <x v="4"/>
    <m/>
  </r>
  <r>
    <x v="7"/>
    <x v="7"/>
    <x v="4"/>
    <x v="6"/>
    <x v="54"/>
    <x v="4"/>
    <n v="0"/>
  </r>
  <r>
    <x v="8"/>
    <x v="8"/>
    <x v="4"/>
    <x v="6"/>
    <x v="54"/>
    <x v="4"/>
    <n v="9637001.3761719353"/>
  </r>
  <r>
    <x v="9"/>
    <x v="9"/>
    <x v="4"/>
    <x v="6"/>
    <x v="54"/>
    <x v="4"/>
    <m/>
  </r>
  <r>
    <x v="10"/>
    <x v="10"/>
    <x v="4"/>
    <x v="6"/>
    <x v="54"/>
    <x v="4"/>
    <m/>
  </r>
  <r>
    <x v="11"/>
    <x v="11"/>
    <x v="4"/>
    <x v="6"/>
    <x v="54"/>
    <x v="4"/>
    <n v="0"/>
  </r>
  <r>
    <x v="12"/>
    <x v="12"/>
    <x v="4"/>
    <x v="6"/>
    <x v="54"/>
    <x v="4"/>
    <n v="0"/>
  </r>
  <r>
    <x v="13"/>
    <x v="13"/>
    <x v="4"/>
    <x v="6"/>
    <x v="54"/>
    <x v="4"/>
    <n v="0"/>
  </r>
  <r>
    <x v="14"/>
    <x v="14"/>
    <x v="4"/>
    <x v="6"/>
    <x v="54"/>
    <x v="4"/>
    <n v="989850.73293577251"/>
  </r>
  <r>
    <x v="15"/>
    <x v="15"/>
    <x v="4"/>
    <x v="6"/>
    <x v="54"/>
    <x v="4"/>
    <n v="363693.9976714286"/>
  </r>
  <r>
    <x v="0"/>
    <x v="0"/>
    <x v="4"/>
    <x v="7"/>
    <x v="55"/>
    <x v="4"/>
    <n v="0"/>
  </r>
  <r>
    <x v="1"/>
    <x v="1"/>
    <x v="4"/>
    <x v="7"/>
    <x v="55"/>
    <x v="4"/>
    <n v="839716.46954344027"/>
  </r>
  <r>
    <x v="2"/>
    <x v="2"/>
    <x v="4"/>
    <x v="7"/>
    <x v="55"/>
    <x v="4"/>
    <m/>
  </r>
  <r>
    <x v="3"/>
    <x v="3"/>
    <x v="4"/>
    <x v="7"/>
    <x v="55"/>
    <x v="4"/>
    <n v="618571.8847200434"/>
  </r>
  <r>
    <x v="4"/>
    <x v="4"/>
    <x v="4"/>
    <x v="7"/>
    <x v="55"/>
    <x v="4"/>
    <n v="0"/>
  </r>
  <r>
    <x v="5"/>
    <x v="5"/>
    <x v="4"/>
    <x v="7"/>
    <x v="55"/>
    <x v="4"/>
    <n v="0"/>
  </r>
  <r>
    <x v="6"/>
    <x v="6"/>
    <x v="4"/>
    <x v="7"/>
    <x v="55"/>
    <x v="4"/>
    <m/>
  </r>
  <r>
    <x v="7"/>
    <x v="7"/>
    <x v="4"/>
    <x v="7"/>
    <x v="55"/>
    <x v="4"/>
    <n v="0"/>
  </r>
  <r>
    <x v="8"/>
    <x v="8"/>
    <x v="4"/>
    <x v="7"/>
    <x v="55"/>
    <x v="4"/>
    <n v="9692276.9663066249"/>
  </r>
  <r>
    <x v="9"/>
    <x v="9"/>
    <x v="4"/>
    <x v="7"/>
    <x v="55"/>
    <x v="4"/>
    <m/>
  </r>
  <r>
    <x v="10"/>
    <x v="10"/>
    <x v="4"/>
    <x v="7"/>
    <x v="55"/>
    <x v="4"/>
    <m/>
  </r>
  <r>
    <x v="11"/>
    <x v="11"/>
    <x v="4"/>
    <x v="7"/>
    <x v="55"/>
    <x v="4"/>
    <n v="0"/>
  </r>
  <r>
    <x v="12"/>
    <x v="12"/>
    <x v="4"/>
    <x v="7"/>
    <x v="55"/>
    <x v="4"/>
    <n v="0"/>
  </r>
  <r>
    <x v="13"/>
    <x v="13"/>
    <x v="4"/>
    <x v="7"/>
    <x v="55"/>
    <x v="4"/>
    <n v="0"/>
  </r>
  <r>
    <x v="14"/>
    <x v="14"/>
    <x v="4"/>
    <x v="7"/>
    <x v="55"/>
    <x v="4"/>
    <n v="935830.11854781338"/>
  </r>
  <r>
    <x v="15"/>
    <x v="15"/>
    <x v="4"/>
    <x v="7"/>
    <x v="55"/>
    <x v="4"/>
    <n v="436683.48011632654"/>
  </r>
  <r>
    <x v="0"/>
    <x v="0"/>
    <x v="4"/>
    <x v="8"/>
    <x v="56"/>
    <x v="4"/>
    <n v="0"/>
  </r>
  <r>
    <x v="1"/>
    <x v="1"/>
    <x v="4"/>
    <x v="8"/>
    <x v="56"/>
    <x v="4"/>
    <n v="842330.70971763856"/>
  </r>
  <r>
    <x v="2"/>
    <x v="2"/>
    <x v="4"/>
    <x v="8"/>
    <x v="56"/>
    <x v="4"/>
    <m/>
  </r>
  <r>
    <x v="3"/>
    <x v="3"/>
    <x v="4"/>
    <x v="8"/>
    <x v="56"/>
    <x v="4"/>
    <n v="449722.47141865914"/>
  </r>
  <r>
    <x v="4"/>
    <x v="4"/>
    <x v="4"/>
    <x v="8"/>
    <x v="56"/>
    <x v="4"/>
    <n v="0"/>
  </r>
  <r>
    <x v="5"/>
    <x v="5"/>
    <x v="4"/>
    <x v="8"/>
    <x v="56"/>
    <x v="4"/>
    <n v="0"/>
  </r>
  <r>
    <x v="6"/>
    <x v="6"/>
    <x v="4"/>
    <x v="8"/>
    <x v="56"/>
    <x v="4"/>
    <n v="0"/>
  </r>
  <r>
    <x v="7"/>
    <x v="7"/>
    <x v="4"/>
    <x v="8"/>
    <x v="56"/>
    <x v="4"/>
    <n v="0"/>
  </r>
  <r>
    <x v="8"/>
    <x v="8"/>
    <x v="4"/>
    <x v="8"/>
    <x v="56"/>
    <x v="4"/>
    <n v="9048061.2975848317"/>
  </r>
  <r>
    <x v="9"/>
    <x v="9"/>
    <x v="4"/>
    <x v="8"/>
    <x v="56"/>
    <x v="4"/>
    <m/>
  </r>
  <r>
    <x v="10"/>
    <x v="10"/>
    <x v="4"/>
    <x v="8"/>
    <x v="56"/>
    <x v="4"/>
    <m/>
  </r>
  <r>
    <x v="11"/>
    <x v="11"/>
    <x v="4"/>
    <x v="8"/>
    <x v="56"/>
    <x v="4"/>
    <n v="0"/>
  </r>
  <r>
    <x v="12"/>
    <x v="12"/>
    <x v="4"/>
    <x v="8"/>
    <x v="56"/>
    <x v="4"/>
    <n v="0"/>
  </r>
  <r>
    <x v="13"/>
    <x v="13"/>
    <x v="4"/>
    <x v="8"/>
    <x v="56"/>
    <x v="4"/>
    <n v="0"/>
  </r>
  <r>
    <x v="14"/>
    <x v="14"/>
    <x v="4"/>
    <x v="8"/>
    <x v="56"/>
    <x v="4"/>
    <n v="1594628.1829830175"/>
  </r>
  <r>
    <x v="15"/>
    <x v="15"/>
    <x v="4"/>
    <x v="8"/>
    <x v="56"/>
    <x v="4"/>
    <n v="437104.35175604961"/>
  </r>
  <r>
    <x v="0"/>
    <x v="0"/>
    <x v="4"/>
    <x v="9"/>
    <x v="57"/>
    <x v="4"/>
    <n v="0"/>
  </r>
  <r>
    <x v="1"/>
    <x v="1"/>
    <x v="4"/>
    <x v="9"/>
    <x v="57"/>
    <x v="4"/>
    <n v="826904.21952174883"/>
  </r>
  <r>
    <x v="2"/>
    <x v="2"/>
    <x v="4"/>
    <x v="9"/>
    <x v="57"/>
    <x v="4"/>
    <m/>
  </r>
  <r>
    <x v="3"/>
    <x v="3"/>
    <x v="4"/>
    <x v="9"/>
    <x v="57"/>
    <x v="4"/>
    <n v="451548.30119142827"/>
  </r>
  <r>
    <x v="4"/>
    <x v="4"/>
    <x v="4"/>
    <x v="9"/>
    <x v="57"/>
    <x v="4"/>
    <n v="0"/>
  </r>
  <r>
    <x v="5"/>
    <x v="5"/>
    <x v="4"/>
    <x v="9"/>
    <x v="57"/>
    <x v="4"/>
    <n v="0"/>
  </r>
  <r>
    <x v="6"/>
    <x v="6"/>
    <x v="4"/>
    <x v="9"/>
    <x v="57"/>
    <x v="4"/>
    <m/>
  </r>
  <r>
    <x v="7"/>
    <x v="7"/>
    <x v="4"/>
    <x v="9"/>
    <x v="57"/>
    <x v="4"/>
    <n v="0"/>
  </r>
  <r>
    <x v="8"/>
    <x v="8"/>
    <x v="4"/>
    <x v="9"/>
    <x v="57"/>
    <x v="4"/>
    <n v="9778704.5083827805"/>
  </r>
  <r>
    <x v="9"/>
    <x v="9"/>
    <x v="4"/>
    <x v="9"/>
    <x v="57"/>
    <x v="4"/>
    <m/>
  </r>
  <r>
    <x v="10"/>
    <x v="10"/>
    <x v="4"/>
    <x v="9"/>
    <x v="57"/>
    <x v="4"/>
    <m/>
  </r>
  <r>
    <x v="11"/>
    <x v="11"/>
    <x v="4"/>
    <x v="9"/>
    <x v="57"/>
    <x v="4"/>
    <n v="0"/>
  </r>
  <r>
    <x v="12"/>
    <x v="12"/>
    <x v="4"/>
    <x v="9"/>
    <x v="57"/>
    <x v="4"/>
    <n v="0"/>
  </r>
  <r>
    <x v="13"/>
    <x v="13"/>
    <x v="4"/>
    <x v="9"/>
    <x v="57"/>
    <x v="4"/>
    <n v="0"/>
  </r>
  <r>
    <x v="14"/>
    <x v="14"/>
    <x v="4"/>
    <x v="9"/>
    <x v="57"/>
    <x v="4"/>
    <n v="907930.03404699708"/>
  </r>
  <r>
    <x v="15"/>
    <x v="15"/>
    <x v="4"/>
    <x v="9"/>
    <x v="57"/>
    <x v="4"/>
    <n v="222097.04125137028"/>
  </r>
  <r>
    <x v="0"/>
    <x v="0"/>
    <x v="4"/>
    <x v="10"/>
    <x v="58"/>
    <x v="4"/>
    <n v="0"/>
  </r>
  <r>
    <x v="1"/>
    <x v="1"/>
    <x v="4"/>
    <x v="10"/>
    <x v="58"/>
    <x v="4"/>
    <n v="523352.71358207054"/>
  </r>
  <r>
    <x v="2"/>
    <x v="2"/>
    <x v="4"/>
    <x v="10"/>
    <x v="58"/>
    <x v="4"/>
    <m/>
  </r>
  <r>
    <x v="3"/>
    <x v="3"/>
    <x v="4"/>
    <x v="10"/>
    <x v="58"/>
    <x v="4"/>
    <n v="221329.75164781359"/>
  </r>
  <r>
    <x v="4"/>
    <x v="4"/>
    <x v="4"/>
    <x v="10"/>
    <x v="58"/>
    <x v="4"/>
    <n v="0"/>
  </r>
  <r>
    <x v="5"/>
    <x v="5"/>
    <x v="4"/>
    <x v="10"/>
    <x v="58"/>
    <x v="4"/>
    <n v="0"/>
  </r>
  <r>
    <x v="6"/>
    <x v="6"/>
    <x v="4"/>
    <x v="10"/>
    <x v="58"/>
    <x v="4"/>
    <m/>
  </r>
  <r>
    <x v="7"/>
    <x v="7"/>
    <x v="4"/>
    <x v="10"/>
    <x v="58"/>
    <x v="4"/>
    <n v="0"/>
  </r>
  <r>
    <x v="8"/>
    <x v="8"/>
    <x v="4"/>
    <x v="10"/>
    <x v="58"/>
    <x v="4"/>
    <n v="9479625.1868311297"/>
  </r>
  <r>
    <x v="9"/>
    <x v="9"/>
    <x v="4"/>
    <x v="10"/>
    <x v="58"/>
    <x v="4"/>
    <m/>
  </r>
  <r>
    <x v="10"/>
    <x v="10"/>
    <x v="4"/>
    <x v="10"/>
    <x v="58"/>
    <x v="4"/>
    <m/>
  </r>
  <r>
    <x v="11"/>
    <x v="11"/>
    <x v="4"/>
    <x v="10"/>
    <x v="58"/>
    <x v="4"/>
    <n v="0"/>
  </r>
  <r>
    <x v="12"/>
    <x v="12"/>
    <x v="4"/>
    <x v="10"/>
    <x v="58"/>
    <x v="4"/>
    <n v="0"/>
  </r>
  <r>
    <x v="13"/>
    <x v="13"/>
    <x v="4"/>
    <x v="10"/>
    <x v="58"/>
    <x v="4"/>
    <n v="0"/>
  </r>
  <r>
    <x v="14"/>
    <x v="14"/>
    <x v="4"/>
    <x v="10"/>
    <x v="58"/>
    <x v="4"/>
    <n v="1476208.1662649564"/>
  </r>
  <r>
    <x v="15"/>
    <x v="15"/>
    <x v="4"/>
    <x v="10"/>
    <x v="58"/>
    <x v="4"/>
    <n v="224400.10406072892"/>
  </r>
  <r>
    <x v="0"/>
    <x v="0"/>
    <x v="4"/>
    <x v="11"/>
    <x v="59"/>
    <x v="4"/>
    <n v="0"/>
  </r>
  <r>
    <x v="1"/>
    <x v="1"/>
    <x v="4"/>
    <x v="11"/>
    <x v="59"/>
    <x v="4"/>
    <n v="673460.44227673451"/>
  </r>
  <r>
    <x v="2"/>
    <x v="2"/>
    <x v="4"/>
    <x v="11"/>
    <x v="59"/>
    <x v="4"/>
    <m/>
  </r>
  <r>
    <x v="3"/>
    <x v="3"/>
    <x v="4"/>
    <x v="11"/>
    <x v="59"/>
    <x v="4"/>
    <n v="222290.77082142854"/>
  </r>
  <r>
    <x v="4"/>
    <x v="4"/>
    <x v="4"/>
    <x v="11"/>
    <x v="59"/>
    <x v="4"/>
    <n v="0"/>
  </r>
  <r>
    <x v="5"/>
    <x v="5"/>
    <x v="4"/>
    <x v="11"/>
    <x v="59"/>
    <x v="4"/>
    <n v="0"/>
  </r>
  <r>
    <x v="6"/>
    <x v="6"/>
    <x v="4"/>
    <x v="11"/>
    <x v="59"/>
    <x v="4"/>
    <n v="0"/>
  </r>
  <r>
    <x v="7"/>
    <x v="7"/>
    <x v="4"/>
    <x v="11"/>
    <x v="59"/>
    <x v="4"/>
    <n v="0"/>
  </r>
  <r>
    <x v="8"/>
    <x v="8"/>
    <x v="4"/>
    <x v="11"/>
    <x v="59"/>
    <x v="4"/>
    <n v="9490508.845710909"/>
  </r>
  <r>
    <x v="9"/>
    <x v="9"/>
    <x v="4"/>
    <x v="11"/>
    <x v="59"/>
    <x v="4"/>
    <m/>
  </r>
  <r>
    <x v="10"/>
    <x v="10"/>
    <x v="4"/>
    <x v="11"/>
    <x v="59"/>
    <x v="4"/>
    <m/>
  </r>
  <r>
    <x v="11"/>
    <x v="11"/>
    <x v="4"/>
    <x v="11"/>
    <x v="59"/>
    <x v="4"/>
    <n v="0"/>
  </r>
  <r>
    <x v="12"/>
    <x v="12"/>
    <x v="4"/>
    <x v="11"/>
    <x v="59"/>
    <x v="4"/>
    <n v="0"/>
  </r>
  <r>
    <x v="13"/>
    <x v="13"/>
    <x v="4"/>
    <x v="11"/>
    <x v="59"/>
    <x v="4"/>
    <n v="0"/>
  </r>
  <r>
    <x v="14"/>
    <x v="14"/>
    <x v="4"/>
    <x v="11"/>
    <x v="59"/>
    <x v="4"/>
    <n v="1282341.2776653061"/>
  </r>
  <r>
    <x v="15"/>
    <x v="15"/>
    <x v="4"/>
    <x v="11"/>
    <x v="59"/>
    <x v="4"/>
    <n v="231759.43897408163"/>
  </r>
  <r>
    <x v="0"/>
    <x v="0"/>
    <x v="5"/>
    <x v="0"/>
    <x v="60"/>
    <x v="4"/>
    <n v="0"/>
  </r>
  <r>
    <x v="1"/>
    <x v="1"/>
    <x v="5"/>
    <x v="0"/>
    <x v="60"/>
    <x v="4"/>
    <n v="675604.66787091794"/>
  </r>
  <r>
    <x v="2"/>
    <x v="2"/>
    <x v="5"/>
    <x v="0"/>
    <x v="60"/>
    <x v="4"/>
    <m/>
  </r>
  <r>
    <x v="3"/>
    <x v="3"/>
    <x v="5"/>
    <x v="0"/>
    <x v="60"/>
    <x v="4"/>
    <n v="223260.39846785704"/>
  </r>
  <r>
    <x v="4"/>
    <x v="4"/>
    <x v="5"/>
    <x v="0"/>
    <x v="60"/>
    <x v="4"/>
    <n v="0"/>
  </r>
  <r>
    <x v="5"/>
    <x v="5"/>
    <x v="5"/>
    <x v="0"/>
    <x v="60"/>
    <x v="4"/>
    <n v="0"/>
  </r>
  <r>
    <x v="6"/>
    <x v="6"/>
    <x v="5"/>
    <x v="0"/>
    <x v="60"/>
    <x v="4"/>
    <m/>
  </r>
  <r>
    <x v="7"/>
    <x v="7"/>
    <x v="5"/>
    <x v="0"/>
    <x v="60"/>
    <x v="4"/>
    <n v="0"/>
  </r>
  <r>
    <x v="8"/>
    <x v="8"/>
    <x v="5"/>
    <x v="0"/>
    <x v="60"/>
    <x v="4"/>
    <n v="9500604.0249403249"/>
  </r>
  <r>
    <x v="9"/>
    <x v="9"/>
    <x v="5"/>
    <x v="0"/>
    <x v="60"/>
    <x v="4"/>
    <m/>
  </r>
  <r>
    <x v="10"/>
    <x v="10"/>
    <x v="5"/>
    <x v="0"/>
    <x v="60"/>
    <x v="4"/>
    <m/>
  </r>
  <r>
    <x v="11"/>
    <x v="11"/>
    <x v="5"/>
    <x v="0"/>
    <x v="60"/>
    <x v="4"/>
    <n v="0"/>
  </r>
  <r>
    <x v="12"/>
    <x v="12"/>
    <x v="5"/>
    <x v="0"/>
    <x v="60"/>
    <x v="4"/>
    <n v="0"/>
  </r>
  <r>
    <x v="13"/>
    <x v="13"/>
    <x v="5"/>
    <x v="0"/>
    <x v="60"/>
    <x v="4"/>
    <n v="0"/>
  </r>
  <r>
    <x v="14"/>
    <x v="14"/>
    <x v="5"/>
    <x v="0"/>
    <x v="60"/>
    <x v="4"/>
    <n v="1009408.8339056121"/>
  </r>
  <r>
    <x v="15"/>
    <x v="15"/>
    <x v="5"/>
    <x v="0"/>
    <x v="60"/>
    <x v="4"/>
    <n v="234066.73223265307"/>
  </r>
  <r>
    <x v="0"/>
    <x v="0"/>
    <x v="5"/>
    <x v="1"/>
    <x v="61"/>
    <x v="4"/>
    <n v="0"/>
  </r>
  <r>
    <x v="1"/>
    <x v="1"/>
    <x v="5"/>
    <x v="1"/>
    <x v="61"/>
    <x v="4"/>
    <n v="670842.41095962143"/>
  </r>
  <r>
    <x v="2"/>
    <x v="2"/>
    <x v="5"/>
    <x v="1"/>
    <x v="61"/>
    <x v="4"/>
    <m/>
  </r>
  <r>
    <x v="3"/>
    <x v="3"/>
    <x v="5"/>
    <x v="1"/>
    <x v="61"/>
    <x v="4"/>
    <n v="221357.01148565646"/>
  </r>
  <r>
    <x v="4"/>
    <x v="4"/>
    <x v="5"/>
    <x v="1"/>
    <x v="61"/>
    <x v="4"/>
    <n v="0"/>
  </r>
  <r>
    <x v="5"/>
    <x v="5"/>
    <x v="5"/>
    <x v="1"/>
    <x v="61"/>
    <x v="4"/>
    <n v="0"/>
  </r>
  <r>
    <x v="6"/>
    <x v="6"/>
    <x v="5"/>
    <x v="1"/>
    <x v="61"/>
    <x v="4"/>
    <m/>
  </r>
  <r>
    <x v="7"/>
    <x v="7"/>
    <x v="5"/>
    <x v="1"/>
    <x v="61"/>
    <x v="4"/>
    <n v="0"/>
  </r>
  <r>
    <x v="8"/>
    <x v="8"/>
    <x v="5"/>
    <x v="1"/>
    <x v="61"/>
    <x v="4"/>
    <n v="8861707.2403221224"/>
  </r>
  <r>
    <x v="9"/>
    <x v="9"/>
    <x v="5"/>
    <x v="1"/>
    <x v="61"/>
    <x v="4"/>
    <m/>
  </r>
  <r>
    <x v="10"/>
    <x v="10"/>
    <x v="5"/>
    <x v="1"/>
    <x v="61"/>
    <x v="4"/>
    <m/>
  </r>
  <r>
    <x v="11"/>
    <x v="11"/>
    <x v="5"/>
    <x v="1"/>
    <x v="61"/>
    <x v="4"/>
    <n v="0"/>
  </r>
  <r>
    <x v="12"/>
    <x v="12"/>
    <x v="5"/>
    <x v="1"/>
    <x v="61"/>
    <x v="4"/>
    <n v="0"/>
  </r>
  <r>
    <x v="13"/>
    <x v="13"/>
    <x v="5"/>
    <x v="1"/>
    <x v="61"/>
    <x v="4"/>
    <n v="0"/>
  </r>
  <r>
    <x v="14"/>
    <x v="14"/>
    <x v="5"/>
    <x v="1"/>
    <x v="61"/>
    <x v="4"/>
    <n v="1975159.2721157144"/>
  </r>
  <r>
    <x v="15"/>
    <x v="15"/>
    <x v="5"/>
    <x v="1"/>
    <x v="61"/>
    <x v="4"/>
    <n v="236617.27953500001"/>
  </r>
  <r>
    <x v="0"/>
    <x v="0"/>
    <x v="5"/>
    <x v="2"/>
    <x v="62"/>
    <x v="4"/>
    <n v="0"/>
  </r>
  <r>
    <x v="1"/>
    <x v="1"/>
    <x v="5"/>
    <x v="2"/>
    <x v="62"/>
    <x v="4"/>
    <n v="672981.62581183668"/>
  </r>
  <r>
    <x v="2"/>
    <x v="2"/>
    <x v="5"/>
    <x v="2"/>
    <x v="62"/>
    <x v="4"/>
    <m/>
  </r>
  <r>
    <x v="3"/>
    <x v="3"/>
    <x v="5"/>
    <x v="2"/>
    <x v="62"/>
    <x v="4"/>
    <n v="219339.04087137018"/>
  </r>
  <r>
    <x v="4"/>
    <x v="4"/>
    <x v="5"/>
    <x v="2"/>
    <x v="62"/>
    <x v="4"/>
    <n v="0"/>
  </r>
  <r>
    <x v="5"/>
    <x v="5"/>
    <x v="5"/>
    <x v="2"/>
    <x v="62"/>
    <x v="4"/>
    <n v="0"/>
  </r>
  <r>
    <x v="6"/>
    <x v="6"/>
    <x v="5"/>
    <x v="2"/>
    <x v="62"/>
    <x v="4"/>
    <n v="0"/>
  </r>
  <r>
    <x v="7"/>
    <x v="7"/>
    <x v="5"/>
    <x v="2"/>
    <x v="62"/>
    <x v="4"/>
    <n v="0"/>
  </r>
  <r>
    <x v="8"/>
    <x v="8"/>
    <x v="5"/>
    <x v="2"/>
    <x v="62"/>
    <x v="4"/>
    <n v="9007801.8587904032"/>
  </r>
  <r>
    <x v="9"/>
    <x v="9"/>
    <x v="5"/>
    <x v="2"/>
    <x v="62"/>
    <x v="4"/>
    <m/>
  </r>
  <r>
    <x v="10"/>
    <x v="10"/>
    <x v="5"/>
    <x v="2"/>
    <x v="62"/>
    <x v="4"/>
    <m/>
  </r>
  <r>
    <x v="11"/>
    <x v="11"/>
    <x v="5"/>
    <x v="2"/>
    <x v="62"/>
    <x v="4"/>
    <n v="0"/>
  </r>
  <r>
    <x v="12"/>
    <x v="12"/>
    <x v="5"/>
    <x v="2"/>
    <x v="62"/>
    <x v="4"/>
    <n v="0"/>
  </r>
  <r>
    <x v="13"/>
    <x v="13"/>
    <x v="5"/>
    <x v="2"/>
    <x v="62"/>
    <x v="4"/>
    <n v="0"/>
  </r>
  <r>
    <x v="14"/>
    <x v="14"/>
    <x v="5"/>
    <x v="2"/>
    <x v="62"/>
    <x v="4"/>
    <n v="2472238.68318898"/>
  </r>
  <r>
    <x v="15"/>
    <x v="15"/>
    <x v="5"/>
    <x v="2"/>
    <x v="62"/>
    <x v="4"/>
    <n v="339471.45463533531"/>
  </r>
  <r>
    <x v="0"/>
    <x v="0"/>
    <x v="5"/>
    <x v="3"/>
    <x v="63"/>
    <x v="4"/>
    <n v="0"/>
  </r>
  <r>
    <x v="1"/>
    <x v="1"/>
    <x v="5"/>
    <x v="3"/>
    <x v="63"/>
    <x v="4"/>
    <n v="447491.81499218661"/>
  </r>
  <r>
    <x v="2"/>
    <x v="2"/>
    <x v="5"/>
    <x v="3"/>
    <x v="63"/>
    <x v="4"/>
    <m/>
  </r>
  <r>
    <x v="3"/>
    <x v="3"/>
    <x v="5"/>
    <x v="3"/>
    <x v="63"/>
    <x v="4"/>
    <n v="220252.98442460611"/>
  </r>
  <r>
    <x v="4"/>
    <x v="4"/>
    <x v="5"/>
    <x v="3"/>
    <x v="63"/>
    <x v="4"/>
    <n v="0"/>
  </r>
  <r>
    <x v="5"/>
    <x v="5"/>
    <x v="5"/>
    <x v="3"/>
    <x v="63"/>
    <x v="4"/>
    <n v="0"/>
  </r>
  <r>
    <x v="6"/>
    <x v="6"/>
    <x v="5"/>
    <x v="3"/>
    <x v="63"/>
    <x v="4"/>
    <n v="0"/>
  </r>
  <r>
    <x v="7"/>
    <x v="7"/>
    <x v="5"/>
    <x v="3"/>
    <x v="63"/>
    <x v="4"/>
    <n v="0"/>
  </r>
  <r>
    <x v="8"/>
    <x v="8"/>
    <x v="5"/>
    <x v="3"/>
    <x v="63"/>
    <x v="4"/>
    <n v="8995604.2521239761"/>
  </r>
  <r>
    <x v="9"/>
    <x v="9"/>
    <x v="5"/>
    <x v="3"/>
    <x v="63"/>
    <x v="4"/>
    <m/>
  </r>
  <r>
    <x v="10"/>
    <x v="10"/>
    <x v="5"/>
    <x v="3"/>
    <x v="63"/>
    <x v="4"/>
    <m/>
  </r>
  <r>
    <x v="11"/>
    <x v="11"/>
    <x v="5"/>
    <x v="3"/>
    <x v="63"/>
    <x v="4"/>
    <n v="0"/>
  </r>
  <r>
    <x v="12"/>
    <x v="12"/>
    <x v="5"/>
    <x v="3"/>
    <x v="63"/>
    <x v="4"/>
    <n v="0"/>
  </r>
  <r>
    <x v="13"/>
    <x v="13"/>
    <x v="5"/>
    <x v="3"/>
    <x v="63"/>
    <x v="4"/>
    <n v="0"/>
  </r>
  <r>
    <x v="14"/>
    <x v="14"/>
    <x v="5"/>
    <x v="3"/>
    <x v="63"/>
    <x v="4"/>
    <n v="2483184.2773896209"/>
  </r>
  <r>
    <x v="15"/>
    <x v="15"/>
    <x v="5"/>
    <x v="3"/>
    <x v="63"/>
    <x v="4"/>
    <n v="-1982.3812152769679"/>
  </r>
  <r>
    <x v="0"/>
    <x v="0"/>
    <x v="5"/>
    <x v="4"/>
    <x v="64"/>
    <x v="4"/>
    <n v="0"/>
  </r>
  <r>
    <x v="1"/>
    <x v="1"/>
    <x v="5"/>
    <x v="4"/>
    <x v="64"/>
    <x v="4"/>
    <n v="438298.70248965017"/>
  </r>
  <r>
    <x v="2"/>
    <x v="2"/>
    <x v="5"/>
    <x v="4"/>
    <x v="64"/>
    <x v="4"/>
    <m/>
  </r>
  <r>
    <x v="3"/>
    <x v="3"/>
    <x v="5"/>
    <x v="4"/>
    <x v="64"/>
    <x v="4"/>
    <n v="221205.5596008453"/>
  </r>
  <r>
    <x v="4"/>
    <x v="4"/>
    <x v="5"/>
    <x v="4"/>
    <x v="64"/>
    <x v="4"/>
    <n v="0"/>
  </r>
  <r>
    <x v="5"/>
    <x v="5"/>
    <x v="5"/>
    <x v="4"/>
    <x v="64"/>
    <x v="4"/>
    <n v="0"/>
  </r>
  <r>
    <x v="6"/>
    <x v="6"/>
    <x v="5"/>
    <x v="4"/>
    <x v="64"/>
    <x v="4"/>
    <n v="0"/>
  </r>
  <r>
    <x v="7"/>
    <x v="7"/>
    <x v="5"/>
    <x v="4"/>
    <x v="64"/>
    <x v="4"/>
    <n v="0"/>
  </r>
  <r>
    <x v="8"/>
    <x v="8"/>
    <x v="5"/>
    <x v="4"/>
    <x v="64"/>
    <x v="4"/>
    <n v="9019086.7466373909"/>
  </r>
  <r>
    <x v="9"/>
    <x v="9"/>
    <x v="5"/>
    <x v="4"/>
    <x v="64"/>
    <x v="4"/>
    <m/>
  </r>
  <r>
    <x v="10"/>
    <x v="10"/>
    <x v="5"/>
    <x v="4"/>
    <x v="64"/>
    <x v="4"/>
    <m/>
  </r>
  <r>
    <x v="11"/>
    <x v="11"/>
    <x v="5"/>
    <x v="4"/>
    <x v="64"/>
    <x v="4"/>
    <n v="0"/>
  </r>
  <r>
    <x v="12"/>
    <x v="12"/>
    <x v="5"/>
    <x v="4"/>
    <x v="64"/>
    <x v="4"/>
    <n v="0"/>
  </r>
  <r>
    <x v="13"/>
    <x v="13"/>
    <x v="5"/>
    <x v="4"/>
    <x v="64"/>
    <x v="4"/>
    <n v="0"/>
  </r>
  <r>
    <x v="14"/>
    <x v="14"/>
    <x v="5"/>
    <x v="4"/>
    <x v="64"/>
    <x v="4"/>
    <n v="2412932.9471737319"/>
  </r>
  <r>
    <x v="15"/>
    <x v="15"/>
    <x v="5"/>
    <x v="4"/>
    <x v="64"/>
    <x v="4"/>
    <n v="-2673.2194179591834"/>
  </r>
  <r>
    <x v="0"/>
    <x v="0"/>
    <x v="5"/>
    <x v="5"/>
    <x v="65"/>
    <x v="4"/>
    <n v="0"/>
  </r>
  <r>
    <x v="1"/>
    <x v="1"/>
    <x v="5"/>
    <x v="5"/>
    <x v="65"/>
    <x v="4"/>
    <n v="439701.87876743445"/>
  </r>
  <r>
    <x v="2"/>
    <x v="2"/>
    <x v="5"/>
    <x v="5"/>
    <x v="65"/>
    <x v="4"/>
    <m/>
  </r>
  <r>
    <x v="3"/>
    <x v="3"/>
    <x v="5"/>
    <x v="5"/>
    <x v="65"/>
    <x v="4"/>
    <n v="222135.5584005542"/>
  </r>
  <r>
    <x v="4"/>
    <x v="4"/>
    <x v="5"/>
    <x v="5"/>
    <x v="65"/>
    <x v="4"/>
    <n v="0"/>
  </r>
  <r>
    <x v="5"/>
    <x v="5"/>
    <x v="5"/>
    <x v="5"/>
    <x v="65"/>
    <x v="4"/>
    <n v="0"/>
  </r>
  <r>
    <x v="6"/>
    <x v="6"/>
    <x v="5"/>
    <x v="5"/>
    <x v="65"/>
    <x v="4"/>
    <n v="0"/>
  </r>
  <r>
    <x v="7"/>
    <x v="7"/>
    <x v="5"/>
    <x v="5"/>
    <x v="65"/>
    <x v="4"/>
    <n v="0"/>
  </r>
  <r>
    <x v="8"/>
    <x v="8"/>
    <x v="5"/>
    <x v="5"/>
    <x v="65"/>
    <x v="4"/>
    <n v="9018654.3160898071"/>
  </r>
  <r>
    <x v="9"/>
    <x v="9"/>
    <x v="5"/>
    <x v="5"/>
    <x v="65"/>
    <x v="4"/>
    <m/>
  </r>
  <r>
    <x v="10"/>
    <x v="10"/>
    <x v="5"/>
    <x v="5"/>
    <x v="65"/>
    <x v="4"/>
    <m/>
  </r>
  <r>
    <x v="11"/>
    <x v="11"/>
    <x v="5"/>
    <x v="5"/>
    <x v="65"/>
    <x v="4"/>
    <n v="0"/>
  </r>
  <r>
    <x v="12"/>
    <x v="12"/>
    <x v="5"/>
    <x v="5"/>
    <x v="65"/>
    <x v="4"/>
    <n v="0"/>
  </r>
  <r>
    <x v="13"/>
    <x v="13"/>
    <x v="5"/>
    <x v="5"/>
    <x v="65"/>
    <x v="4"/>
    <n v="0"/>
  </r>
  <r>
    <x v="14"/>
    <x v="14"/>
    <x v="5"/>
    <x v="5"/>
    <x v="65"/>
    <x v="4"/>
    <n v="2400792.1894638189"/>
  </r>
  <r>
    <x v="15"/>
    <x v="15"/>
    <x v="5"/>
    <x v="5"/>
    <x v="65"/>
    <x v="4"/>
    <n v="-9154.4508185714276"/>
  </r>
  <r>
    <x v="0"/>
    <x v="0"/>
    <x v="5"/>
    <x v="6"/>
    <x v="66"/>
    <x v="4"/>
    <n v="0"/>
  </r>
  <r>
    <x v="1"/>
    <x v="1"/>
    <x v="5"/>
    <x v="6"/>
    <x v="66"/>
    <x v="4"/>
    <n v="441161.41373906704"/>
  </r>
  <r>
    <x v="2"/>
    <x v="2"/>
    <x v="5"/>
    <x v="6"/>
    <x v="66"/>
    <x v="4"/>
    <m/>
  </r>
  <r>
    <x v="3"/>
    <x v="3"/>
    <x v="5"/>
    <x v="6"/>
    <x v="66"/>
    <x v="4"/>
    <n v="223104.50135171987"/>
  </r>
  <r>
    <x v="4"/>
    <x v="4"/>
    <x v="5"/>
    <x v="6"/>
    <x v="66"/>
    <x v="4"/>
    <n v="0"/>
  </r>
  <r>
    <x v="5"/>
    <x v="5"/>
    <x v="5"/>
    <x v="6"/>
    <x v="66"/>
    <x v="4"/>
    <n v="0"/>
  </r>
  <r>
    <x v="6"/>
    <x v="6"/>
    <x v="5"/>
    <x v="6"/>
    <x v="66"/>
    <x v="4"/>
    <n v="0"/>
  </r>
  <r>
    <x v="7"/>
    <x v="7"/>
    <x v="5"/>
    <x v="6"/>
    <x v="66"/>
    <x v="4"/>
    <n v="0"/>
  </r>
  <r>
    <x v="8"/>
    <x v="8"/>
    <x v="5"/>
    <x v="6"/>
    <x v="66"/>
    <x v="4"/>
    <n v="7960324.8373094825"/>
  </r>
  <r>
    <x v="9"/>
    <x v="9"/>
    <x v="5"/>
    <x v="6"/>
    <x v="66"/>
    <x v="4"/>
    <m/>
  </r>
  <r>
    <x v="10"/>
    <x v="10"/>
    <x v="5"/>
    <x v="6"/>
    <x v="66"/>
    <x v="4"/>
    <m/>
  </r>
  <r>
    <x v="11"/>
    <x v="11"/>
    <x v="5"/>
    <x v="6"/>
    <x v="66"/>
    <x v="4"/>
    <n v="0"/>
  </r>
  <r>
    <x v="12"/>
    <x v="12"/>
    <x v="5"/>
    <x v="6"/>
    <x v="66"/>
    <x v="4"/>
    <n v="0"/>
  </r>
  <r>
    <x v="13"/>
    <x v="13"/>
    <x v="5"/>
    <x v="6"/>
    <x v="66"/>
    <x v="4"/>
    <n v="0"/>
  </r>
  <r>
    <x v="14"/>
    <x v="14"/>
    <x v="5"/>
    <x v="6"/>
    <x v="66"/>
    <x v="4"/>
    <n v="3584453.9721649857"/>
  </r>
  <r>
    <x v="15"/>
    <x v="15"/>
    <x v="5"/>
    <x v="6"/>
    <x v="66"/>
    <x v="4"/>
    <n v="586.890321122449"/>
  </r>
  <r>
    <x v="0"/>
    <x v="0"/>
    <x v="0"/>
    <x v="0"/>
    <x v="0"/>
    <x v="5"/>
    <n v="99603.498542274072"/>
  </r>
  <r>
    <x v="1"/>
    <x v="1"/>
    <x v="0"/>
    <x v="0"/>
    <x v="0"/>
    <x v="5"/>
    <n v="14024507.357142864"/>
  </r>
  <r>
    <x v="2"/>
    <x v="2"/>
    <x v="0"/>
    <x v="0"/>
    <x v="0"/>
    <x v="5"/>
    <n v="3033323.6151603451"/>
  </r>
  <r>
    <x v="3"/>
    <x v="3"/>
    <x v="0"/>
    <x v="0"/>
    <x v="0"/>
    <x v="5"/>
    <n v="14253417.344023328"/>
  </r>
  <r>
    <x v="4"/>
    <x v="4"/>
    <x v="0"/>
    <x v="0"/>
    <x v="0"/>
    <x v="5"/>
    <m/>
  </r>
  <r>
    <x v="5"/>
    <x v="5"/>
    <x v="0"/>
    <x v="0"/>
    <x v="0"/>
    <x v="5"/>
    <m/>
  </r>
  <r>
    <x v="6"/>
    <x v="6"/>
    <x v="0"/>
    <x v="0"/>
    <x v="0"/>
    <x v="5"/>
    <n v="1539502.0962099126"/>
  </r>
  <r>
    <x v="7"/>
    <x v="7"/>
    <x v="0"/>
    <x v="0"/>
    <x v="0"/>
    <x v="5"/>
    <n v="1563091.836734693"/>
  </r>
  <r>
    <x v="8"/>
    <x v="8"/>
    <x v="0"/>
    <x v="0"/>
    <x v="0"/>
    <x v="5"/>
    <n v="46167710.290088497"/>
  </r>
  <r>
    <x v="9"/>
    <x v="9"/>
    <x v="0"/>
    <x v="0"/>
    <x v="0"/>
    <x v="5"/>
    <n v="0"/>
  </r>
  <r>
    <x v="10"/>
    <x v="10"/>
    <x v="0"/>
    <x v="0"/>
    <x v="0"/>
    <x v="5"/>
    <m/>
  </r>
  <r>
    <x v="11"/>
    <x v="11"/>
    <x v="0"/>
    <x v="0"/>
    <x v="0"/>
    <x v="5"/>
    <n v="854661.31195335276"/>
  </r>
  <r>
    <x v="12"/>
    <x v="12"/>
    <x v="0"/>
    <x v="0"/>
    <x v="0"/>
    <x v="5"/>
    <n v="1433372.7492711372"/>
  </r>
  <r>
    <x v="13"/>
    <x v="13"/>
    <x v="0"/>
    <x v="0"/>
    <x v="0"/>
    <x v="5"/>
    <n v="0"/>
  </r>
  <r>
    <x v="14"/>
    <x v="14"/>
    <x v="0"/>
    <x v="0"/>
    <x v="0"/>
    <x v="5"/>
    <n v="13343356.074344024"/>
  </r>
  <r>
    <x v="15"/>
    <x v="15"/>
    <x v="0"/>
    <x v="0"/>
    <x v="0"/>
    <x v="5"/>
    <n v="-39276.131195335278"/>
  </r>
  <r>
    <x v="0"/>
    <x v="0"/>
    <x v="0"/>
    <x v="1"/>
    <x v="1"/>
    <x v="5"/>
    <n v="92629.737609329459"/>
  </r>
  <r>
    <x v="1"/>
    <x v="1"/>
    <x v="0"/>
    <x v="1"/>
    <x v="1"/>
    <x v="5"/>
    <n v="14102590.946064129"/>
  </r>
  <r>
    <x v="2"/>
    <x v="2"/>
    <x v="0"/>
    <x v="1"/>
    <x v="1"/>
    <x v="5"/>
    <n v="3033323.6151603451"/>
  </r>
  <r>
    <x v="3"/>
    <x v="3"/>
    <x v="0"/>
    <x v="1"/>
    <x v="1"/>
    <x v="5"/>
    <n v="14289580.313411105"/>
  </r>
  <r>
    <x v="4"/>
    <x v="4"/>
    <x v="0"/>
    <x v="1"/>
    <x v="1"/>
    <x v="5"/>
    <m/>
  </r>
  <r>
    <x v="5"/>
    <x v="5"/>
    <x v="0"/>
    <x v="1"/>
    <x v="1"/>
    <x v="5"/>
    <m/>
  </r>
  <r>
    <x v="6"/>
    <x v="6"/>
    <x v="0"/>
    <x v="1"/>
    <x v="1"/>
    <x v="5"/>
    <n v="1542653.3381924198"/>
  </r>
  <r>
    <x v="7"/>
    <x v="7"/>
    <x v="0"/>
    <x v="1"/>
    <x v="1"/>
    <x v="5"/>
    <n v="1476736.1516034906"/>
  </r>
  <r>
    <x v="8"/>
    <x v="8"/>
    <x v="0"/>
    <x v="1"/>
    <x v="1"/>
    <x v="5"/>
    <n v="43301958.488338321"/>
  </r>
  <r>
    <x v="9"/>
    <x v="9"/>
    <x v="0"/>
    <x v="1"/>
    <x v="1"/>
    <x v="5"/>
    <n v="0"/>
  </r>
  <r>
    <x v="10"/>
    <x v="10"/>
    <x v="0"/>
    <x v="1"/>
    <x v="1"/>
    <x v="5"/>
    <m/>
  </r>
  <r>
    <x v="11"/>
    <x v="11"/>
    <x v="0"/>
    <x v="1"/>
    <x v="1"/>
    <x v="5"/>
    <n v="1303842.21574344"/>
  </r>
  <r>
    <x v="12"/>
    <x v="12"/>
    <x v="0"/>
    <x v="1"/>
    <x v="1"/>
    <x v="5"/>
    <n v="1395395.3877551025"/>
  </r>
  <r>
    <x v="13"/>
    <x v="13"/>
    <x v="0"/>
    <x v="1"/>
    <x v="1"/>
    <x v="5"/>
    <n v="0"/>
  </r>
  <r>
    <x v="14"/>
    <x v="14"/>
    <x v="0"/>
    <x v="1"/>
    <x v="1"/>
    <x v="5"/>
    <n v="16275511.583090378"/>
  </r>
  <r>
    <x v="15"/>
    <x v="15"/>
    <x v="0"/>
    <x v="1"/>
    <x v="1"/>
    <x v="5"/>
    <n v="-39.747813411078596"/>
  </r>
  <r>
    <x v="0"/>
    <x v="0"/>
    <x v="0"/>
    <x v="2"/>
    <x v="2"/>
    <x v="5"/>
    <n v="92629.737609329459"/>
  </r>
  <r>
    <x v="1"/>
    <x v="1"/>
    <x v="0"/>
    <x v="2"/>
    <x v="2"/>
    <x v="5"/>
    <n v="15298560.472303202"/>
  </r>
  <r>
    <x v="2"/>
    <x v="2"/>
    <x v="0"/>
    <x v="2"/>
    <x v="2"/>
    <x v="5"/>
    <n v="3033323.6151603451"/>
  </r>
  <r>
    <x v="3"/>
    <x v="3"/>
    <x v="0"/>
    <x v="2"/>
    <x v="2"/>
    <x v="5"/>
    <n v="15358803.520408157"/>
  </r>
  <r>
    <x v="4"/>
    <x v="4"/>
    <x v="0"/>
    <x v="2"/>
    <x v="2"/>
    <x v="5"/>
    <m/>
  </r>
  <r>
    <x v="5"/>
    <x v="5"/>
    <x v="0"/>
    <x v="2"/>
    <x v="2"/>
    <x v="5"/>
    <m/>
  </r>
  <r>
    <x v="6"/>
    <x v="6"/>
    <x v="0"/>
    <x v="2"/>
    <x v="2"/>
    <x v="5"/>
    <n v="1545908.8075801749"/>
  </r>
  <r>
    <x v="7"/>
    <x v="7"/>
    <x v="0"/>
    <x v="2"/>
    <x v="2"/>
    <x v="5"/>
    <n v="1335622.4489795901"/>
  </r>
  <r>
    <x v="8"/>
    <x v="8"/>
    <x v="0"/>
    <x v="2"/>
    <x v="2"/>
    <x v="5"/>
    <n v="57050911.086005889"/>
  </r>
  <r>
    <x v="9"/>
    <x v="9"/>
    <x v="0"/>
    <x v="2"/>
    <x v="2"/>
    <x v="5"/>
    <m/>
  </r>
  <r>
    <x v="10"/>
    <x v="10"/>
    <x v="0"/>
    <x v="2"/>
    <x v="2"/>
    <x v="5"/>
    <m/>
  </r>
  <r>
    <x v="11"/>
    <x v="11"/>
    <x v="0"/>
    <x v="2"/>
    <x v="2"/>
    <x v="5"/>
    <n v="1603927.8717201166"/>
  </r>
  <r>
    <x v="12"/>
    <x v="12"/>
    <x v="0"/>
    <x v="2"/>
    <x v="2"/>
    <x v="5"/>
    <n v="1358646.5014577268"/>
  </r>
  <r>
    <x v="13"/>
    <x v="13"/>
    <x v="0"/>
    <x v="2"/>
    <x v="2"/>
    <x v="5"/>
    <n v="0"/>
  </r>
  <r>
    <x v="14"/>
    <x v="14"/>
    <x v="0"/>
    <x v="2"/>
    <x v="2"/>
    <x v="5"/>
    <n v="17420322.795918368"/>
  </r>
  <r>
    <x v="15"/>
    <x v="15"/>
    <x v="0"/>
    <x v="2"/>
    <x v="2"/>
    <x v="5"/>
    <n v="-13659.11224489796"/>
  </r>
  <r>
    <x v="0"/>
    <x v="0"/>
    <x v="0"/>
    <x v="3"/>
    <x v="3"/>
    <x v="5"/>
    <n v="157911.08309037902"/>
  </r>
  <r>
    <x v="1"/>
    <x v="1"/>
    <x v="0"/>
    <x v="3"/>
    <x v="3"/>
    <x v="5"/>
    <n v="17309322.70408164"/>
  </r>
  <r>
    <x v="2"/>
    <x v="2"/>
    <x v="0"/>
    <x v="3"/>
    <x v="3"/>
    <x v="5"/>
    <m/>
  </r>
  <r>
    <x v="3"/>
    <x v="3"/>
    <x v="0"/>
    <x v="3"/>
    <x v="3"/>
    <x v="5"/>
    <n v="15514028.549562674"/>
  </r>
  <r>
    <x v="4"/>
    <x v="4"/>
    <x v="0"/>
    <x v="3"/>
    <x v="3"/>
    <x v="5"/>
    <m/>
  </r>
  <r>
    <x v="5"/>
    <x v="5"/>
    <x v="0"/>
    <x v="3"/>
    <x v="3"/>
    <x v="5"/>
    <m/>
  </r>
  <r>
    <x v="6"/>
    <x v="6"/>
    <x v="0"/>
    <x v="3"/>
    <x v="3"/>
    <x v="5"/>
    <n v="0"/>
  </r>
  <r>
    <x v="7"/>
    <x v="7"/>
    <x v="0"/>
    <x v="3"/>
    <x v="3"/>
    <x v="5"/>
    <n v="535862.97376093315"/>
  </r>
  <r>
    <x v="8"/>
    <x v="8"/>
    <x v="0"/>
    <x v="3"/>
    <x v="3"/>
    <x v="5"/>
    <n v="57955803.966472305"/>
  </r>
  <r>
    <x v="9"/>
    <x v="9"/>
    <x v="0"/>
    <x v="3"/>
    <x v="3"/>
    <x v="5"/>
    <m/>
  </r>
  <r>
    <x v="10"/>
    <x v="10"/>
    <x v="0"/>
    <x v="3"/>
    <x v="3"/>
    <x v="5"/>
    <m/>
  </r>
  <r>
    <x v="11"/>
    <x v="11"/>
    <x v="0"/>
    <x v="3"/>
    <x v="3"/>
    <x v="5"/>
    <n v="1606287.3469387759"/>
  </r>
  <r>
    <x v="12"/>
    <x v="12"/>
    <x v="0"/>
    <x v="3"/>
    <x v="3"/>
    <x v="5"/>
    <n v="1320759.6822157435"/>
  </r>
  <r>
    <x v="13"/>
    <x v="13"/>
    <x v="0"/>
    <x v="3"/>
    <x v="3"/>
    <x v="5"/>
    <n v="0"/>
  </r>
  <r>
    <x v="14"/>
    <x v="14"/>
    <x v="0"/>
    <x v="3"/>
    <x v="3"/>
    <x v="5"/>
    <n v="26343199.645772595"/>
  </r>
  <r>
    <x v="15"/>
    <x v="15"/>
    <x v="0"/>
    <x v="3"/>
    <x v="3"/>
    <x v="5"/>
    <n v="42944.320699708456"/>
  </r>
  <r>
    <x v="0"/>
    <x v="0"/>
    <x v="0"/>
    <x v="4"/>
    <x v="4"/>
    <x v="5"/>
    <n v="157911.08309037902"/>
  </r>
  <r>
    <x v="1"/>
    <x v="1"/>
    <x v="0"/>
    <x v="4"/>
    <x v="4"/>
    <x v="5"/>
    <n v="20492550.260932945"/>
  </r>
  <r>
    <x v="2"/>
    <x v="2"/>
    <x v="0"/>
    <x v="4"/>
    <x v="4"/>
    <x v="5"/>
    <m/>
  </r>
  <r>
    <x v="3"/>
    <x v="3"/>
    <x v="0"/>
    <x v="4"/>
    <x v="4"/>
    <x v="5"/>
    <n v="16484854.56997088"/>
  </r>
  <r>
    <x v="4"/>
    <x v="4"/>
    <x v="0"/>
    <x v="4"/>
    <x v="4"/>
    <x v="5"/>
    <m/>
  </r>
  <r>
    <x v="5"/>
    <x v="5"/>
    <x v="0"/>
    <x v="4"/>
    <x v="4"/>
    <x v="5"/>
    <m/>
  </r>
  <r>
    <x v="6"/>
    <x v="6"/>
    <x v="0"/>
    <x v="4"/>
    <x v="4"/>
    <x v="5"/>
    <n v="0"/>
  </r>
  <r>
    <x v="7"/>
    <x v="7"/>
    <x v="0"/>
    <x v="4"/>
    <x v="4"/>
    <x v="5"/>
    <n v="1459448.9795918413"/>
  </r>
  <r>
    <x v="8"/>
    <x v="8"/>
    <x v="0"/>
    <x v="4"/>
    <x v="4"/>
    <x v="5"/>
    <n v="60031692.915451735"/>
  </r>
  <r>
    <x v="9"/>
    <x v="9"/>
    <x v="0"/>
    <x v="4"/>
    <x v="4"/>
    <x v="5"/>
    <m/>
  </r>
  <r>
    <x v="10"/>
    <x v="10"/>
    <x v="0"/>
    <x v="4"/>
    <x v="4"/>
    <x v="5"/>
    <m/>
  </r>
  <r>
    <x v="11"/>
    <x v="11"/>
    <x v="0"/>
    <x v="4"/>
    <x v="4"/>
    <x v="5"/>
    <n v="1608720.8454810488"/>
  </r>
  <r>
    <x v="12"/>
    <x v="12"/>
    <x v="0"/>
    <x v="4"/>
    <x v="4"/>
    <x v="5"/>
    <n v="1283280.8950437328"/>
  </r>
  <r>
    <x v="13"/>
    <x v="13"/>
    <x v="0"/>
    <x v="4"/>
    <x v="4"/>
    <x v="5"/>
    <n v="0"/>
  </r>
  <r>
    <x v="14"/>
    <x v="14"/>
    <x v="0"/>
    <x v="4"/>
    <x v="4"/>
    <x v="5"/>
    <n v="21350104.483965017"/>
  </r>
  <r>
    <x v="15"/>
    <x v="15"/>
    <x v="0"/>
    <x v="4"/>
    <x v="4"/>
    <x v="5"/>
    <n v="-14016.561224489797"/>
  </r>
  <r>
    <x v="0"/>
    <x v="0"/>
    <x v="0"/>
    <x v="5"/>
    <x v="5"/>
    <x v="5"/>
    <n v="174619.25655976677"/>
  </r>
  <r>
    <x v="1"/>
    <x v="1"/>
    <x v="0"/>
    <x v="5"/>
    <x v="5"/>
    <x v="5"/>
    <n v="20822012.21574346"/>
  </r>
  <r>
    <x v="2"/>
    <x v="2"/>
    <x v="0"/>
    <x v="5"/>
    <x v="5"/>
    <x v="5"/>
    <m/>
  </r>
  <r>
    <x v="3"/>
    <x v="3"/>
    <x v="0"/>
    <x v="5"/>
    <x v="5"/>
    <x v="5"/>
    <n v="17233905.434402298"/>
  </r>
  <r>
    <x v="4"/>
    <x v="4"/>
    <x v="0"/>
    <x v="5"/>
    <x v="5"/>
    <x v="5"/>
    <m/>
  </r>
  <r>
    <x v="5"/>
    <x v="5"/>
    <x v="0"/>
    <x v="5"/>
    <x v="5"/>
    <x v="5"/>
    <m/>
  </r>
  <r>
    <x v="6"/>
    <x v="6"/>
    <x v="0"/>
    <x v="5"/>
    <x v="5"/>
    <x v="5"/>
    <n v="0"/>
  </r>
  <r>
    <x v="7"/>
    <x v="7"/>
    <x v="0"/>
    <x v="5"/>
    <x v="5"/>
    <x v="5"/>
    <n v="1466236.151603499"/>
  </r>
  <r>
    <x v="8"/>
    <x v="8"/>
    <x v="0"/>
    <x v="5"/>
    <x v="5"/>
    <x v="5"/>
    <n v="60843871.174926624"/>
  </r>
  <r>
    <x v="9"/>
    <x v="9"/>
    <x v="0"/>
    <x v="5"/>
    <x v="5"/>
    <x v="5"/>
    <m/>
  </r>
  <r>
    <x v="10"/>
    <x v="10"/>
    <x v="0"/>
    <x v="5"/>
    <x v="5"/>
    <x v="5"/>
    <m/>
  </r>
  <r>
    <x v="11"/>
    <x v="11"/>
    <x v="0"/>
    <x v="5"/>
    <x v="5"/>
    <x v="5"/>
    <n v="1612837.5218658899"/>
  </r>
  <r>
    <x v="12"/>
    <x v="12"/>
    <x v="0"/>
    <x v="5"/>
    <x v="5"/>
    <x v="5"/>
    <n v="1245455.0291545189"/>
  </r>
  <r>
    <x v="13"/>
    <x v="13"/>
    <x v="0"/>
    <x v="5"/>
    <x v="5"/>
    <x v="5"/>
    <n v="0"/>
  </r>
  <r>
    <x v="14"/>
    <x v="14"/>
    <x v="0"/>
    <x v="5"/>
    <x v="5"/>
    <x v="5"/>
    <n v="24448782.241982508"/>
  </r>
  <r>
    <x v="15"/>
    <x v="15"/>
    <x v="0"/>
    <x v="5"/>
    <x v="5"/>
    <x v="5"/>
    <n v="-11630.011661807581"/>
  </r>
  <r>
    <x v="0"/>
    <x v="0"/>
    <x v="0"/>
    <x v="6"/>
    <x v="6"/>
    <x v="5"/>
    <n v="163438.59912536445"/>
  </r>
  <r>
    <x v="1"/>
    <x v="1"/>
    <x v="0"/>
    <x v="6"/>
    <x v="6"/>
    <x v="5"/>
    <n v="21116456.50145774"/>
  </r>
  <r>
    <x v="2"/>
    <x v="2"/>
    <x v="0"/>
    <x v="6"/>
    <x v="6"/>
    <x v="5"/>
    <m/>
  </r>
  <r>
    <x v="3"/>
    <x v="3"/>
    <x v="0"/>
    <x v="6"/>
    <x v="6"/>
    <x v="5"/>
    <n v="17969939.800291557"/>
  </r>
  <r>
    <x v="4"/>
    <x v="4"/>
    <x v="0"/>
    <x v="6"/>
    <x v="6"/>
    <x v="5"/>
    <m/>
  </r>
  <r>
    <x v="5"/>
    <x v="5"/>
    <x v="0"/>
    <x v="6"/>
    <x v="6"/>
    <x v="5"/>
    <m/>
  </r>
  <r>
    <x v="6"/>
    <x v="6"/>
    <x v="0"/>
    <x v="6"/>
    <x v="6"/>
    <x v="5"/>
    <n v="0"/>
  </r>
  <r>
    <x v="7"/>
    <x v="7"/>
    <x v="0"/>
    <x v="6"/>
    <x v="6"/>
    <x v="5"/>
    <n v="1401584.5481049602"/>
  </r>
  <r>
    <x v="8"/>
    <x v="8"/>
    <x v="0"/>
    <x v="6"/>
    <x v="6"/>
    <x v="5"/>
    <n v="60983159.123907"/>
  </r>
  <r>
    <x v="9"/>
    <x v="9"/>
    <x v="0"/>
    <x v="6"/>
    <x v="6"/>
    <x v="5"/>
    <m/>
  </r>
  <r>
    <x v="10"/>
    <x v="10"/>
    <x v="0"/>
    <x v="6"/>
    <x v="6"/>
    <x v="5"/>
    <n v="0"/>
  </r>
  <r>
    <x v="11"/>
    <x v="11"/>
    <x v="0"/>
    <x v="6"/>
    <x v="6"/>
    <x v="5"/>
    <n v="1614984.7521865889"/>
  </r>
  <r>
    <x v="12"/>
    <x v="12"/>
    <x v="0"/>
    <x v="6"/>
    <x v="6"/>
    <x v="5"/>
    <n v="1287494.5422740527"/>
  </r>
  <r>
    <x v="13"/>
    <x v="13"/>
    <x v="0"/>
    <x v="6"/>
    <x v="6"/>
    <x v="5"/>
    <n v="0"/>
  </r>
  <r>
    <x v="14"/>
    <x v="14"/>
    <x v="0"/>
    <x v="6"/>
    <x v="6"/>
    <x v="5"/>
    <n v="26842214.463556848"/>
  </r>
  <r>
    <x v="15"/>
    <x v="15"/>
    <x v="0"/>
    <x v="6"/>
    <x v="6"/>
    <x v="5"/>
    <n v="9461.5247813411079"/>
  </r>
  <r>
    <x v="0"/>
    <x v="0"/>
    <x v="0"/>
    <x v="7"/>
    <x v="7"/>
    <x v="5"/>
    <n v="163438.59912536445"/>
  </r>
  <r>
    <x v="1"/>
    <x v="1"/>
    <x v="0"/>
    <x v="7"/>
    <x v="7"/>
    <x v="5"/>
    <n v="23869383.47667639"/>
  </r>
  <r>
    <x v="2"/>
    <x v="2"/>
    <x v="0"/>
    <x v="7"/>
    <x v="7"/>
    <x v="5"/>
    <m/>
  </r>
  <r>
    <x v="3"/>
    <x v="3"/>
    <x v="0"/>
    <x v="7"/>
    <x v="7"/>
    <x v="5"/>
    <n v="24005199.004373189"/>
  </r>
  <r>
    <x v="4"/>
    <x v="4"/>
    <x v="0"/>
    <x v="7"/>
    <x v="7"/>
    <x v="5"/>
    <m/>
  </r>
  <r>
    <x v="5"/>
    <x v="5"/>
    <x v="0"/>
    <x v="7"/>
    <x v="7"/>
    <x v="5"/>
    <m/>
  </r>
  <r>
    <x v="6"/>
    <x v="6"/>
    <x v="0"/>
    <x v="7"/>
    <x v="7"/>
    <x v="5"/>
    <n v="0"/>
  </r>
  <r>
    <x v="7"/>
    <x v="7"/>
    <x v="0"/>
    <x v="7"/>
    <x v="7"/>
    <x v="5"/>
    <n v="1405087.4635568489"/>
  </r>
  <r>
    <x v="8"/>
    <x v="8"/>
    <x v="0"/>
    <x v="7"/>
    <x v="7"/>
    <x v="5"/>
    <n v="62842965.332361259"/>
  </r>
  <r>
    <x v="9"/>
    <x v="9"/>
    <x v="0"/>
    <x v="7"/>
    <x v="7"/>
    <x v="5"/>
    <m/>
  </r>
  <r>
    <x v="10"/>
    <x v="10"/>
    <x v="0"/>
    <x v="7"/>
    <x v="7"/>
    <x v="5"/>
    <n v="0"/>
  </r>
  <r>
    <x v="11"/>
    <x v="11"/>
    <x v="0"/>
    <x v="7"/>
    <x v="7"/>
    <x v="5"/>
    <n v="1618219.0379008749"/>
  </r>
  <r>
    <x v="12"/>
    <x v="12"/>
    <x v="0"/>
    <x v="7"/>
    <x v="7"/>
    <x v="5"/>
    <n v="1264300.1516034992"/>
  </r>
  <r>
    <x v="13"/>
    <x v="13"/>
    <x v="0"/>
    <x v="7"/>
    <x v="7"/>
    <x v="5"/>
    <n v="0"/>
  </r>
  <r>
    <x v="14"/>
    <x v="14"/>
    <x v="0"/>
    <x v="7"/>
    <x v="7"/>
    <x v="5"/>
    <n v="22747680.962099124"/>
  </r>
  <r>
    <x v="15"/>
    <x v="15"/>
    <x v="0"/>
    <x v="7"/>
    <x v="7"/>
    <x v="5"/>
    <n v="663.98542274052465"/>
  </r>
  <r>
    <x v="0"/>
    <x v="0"/>
    <x v="0"/>
    <x v="8"/>
    <x v="8"/>
    <x v="5"/>
    <n v="163438.59912536445"/>
  </r>
  <r>
    <x v="1"/>
    <x v="1"/>
    <x v="0"/>
    <x v="8"/>
    <x v="8"/>
    <x v="5"/>
    <n v="23450540.628279846"/>
  </r>
  <r>
    <x v="2"/>
    <x v="2"/>
    <x v="0"/>
    <x v="8"/>
    <x v="8"/>
    <x v="5"/>
    <m/>
  </r>
  <r>
    <x v="3"/>
    <x v="3"/>
    <x v="0"/>
    <x v="8"/>
    <x v="8"/>
    <x v="5"/>
    <n v="25302188.752186596"/>
  </r>
  <r>
    <x v="4"/>
    <x v="4"/>
    <x v="0"/>
    <x v="8"/>
    <x v="8"/>
    <x v="5"/>
    <m/>
  </r>
  <r>
    <x v="5"/>
    <x v="5"/>
    <x v="0"/>
    <x v="8"/>
    <x v="8"/>
    <x v="5"/>
    <m/>
  </r>
  <r>
    <x v="6"/>
    <x v="6"/>
    <x v="0"/>
    <x v="8"/>
    <x v="8"/>
    <x v="5"/>
    <n v="5826034.9854227407"/>
  </r>
  <r>
    <x v="7"/>
    <x v="7"/>
    <x v="0"/>
    <x v="8"/>
    <x v="8"/>
    <x v="5"/>
    <n v="1406093.2944606403"/>
  </r>
  <r>
    <x v="8"/>
    <x v="8"/>
    <x v="0"/>
    <x v="8"/>
    <x v="8"/>
    <x v="5"/>
    <n v="63029394.500000268"/>
  </r>
  <r>
    <x v="9"/>
    <x v="9"/>
    <x v="0"/>
    <x v="8"/>
    <x v="8"/>
    <x v="5"/>
    <m/>
  </r>
  <r>
    <x v="10"/>
    <x v="10"/>
    <x v="0"/>
    <x v="8"/>
    <x v="8"/>
    <x v="5"/>
    <n v="0"/>
  </r>
  <r>
    <x v="11"/>
    <x v="11"/>
    <x v="0"/>
    <x v="8"/>
    <x v="8"/>
    <x v="5"/>
    <n v="1620031.2827988346"/>
  </r>
  <r>
    <x v="12"/>
    <x v="12"/>
    <x v="0"/>
    <x v="8"/>
    <x v="8"/>
    <x v="5"/>
    <n v="1218958.3206997085"/>
  </r>
  <r>
    <x v="13"/>
    <x v="13"/>
    <x v="0"/>
    <x v="8"/>
    <x v="8"/>
    <x v="5"/>
    <n v="0"/>
  </r>
  <r>
    <x v="14"/>
    <x v="14"/>
    <x v="0"/>
    <x v="8"/>
    <x v="8"/>
    <x v="5"/>
    <n v="19301381.206997085"/>
  </r>
  <r>
    <x v="15"/>
    <x v="15"/>
    <x v="0"/>
    <x v="8"/>
    <x v="8"/>
    <x v="5"/>
    <n v="-4339.2857142857138"/>
  </r>
  <r>
    <x v="0"/>
    <x v="0"/>
    <x v="0"/>
    <x v="9"/>
    <x v="9"/>
    <x v="5"/>
    <n v="169342.99125364434"/>
  </r>
  <r>
    <x v="1"/>
    <x v="1"/>
    <x v="0"/>
    <x v="9"/>
    <x v="9"/>
    <x v="5"/>
    <n v="22496889.209912553"/>
  </r>
  <r>
    <x v="2"/>
    <x v="2"/>
    <x v="0"/>
    <x v="9"/>
    <x v="9"/>
    <x v="5"/>
    <m/>
  </r>
  <r>
    <x v="3"/>
    <x v="3"/>
    <x v="0"/>
    <x v="9"/>
    <x v="9"/>
    <x v="5"/>
    <n v="25445241.357142907"/>
  </r>
  <r>
    <x v="4"/>
    <x v="4"/>
    <x v="0"/>
    <x v="9"/>
    <x v="9"/>
    <x v="5"/>
    <m/>
  </r>
  <r>
    <x v="5"/>
    <x v="5"/>
    <x v="0"/>
    <x v="9"/>
    <x v="9"/>
    <x v="5"/>
    <m/>
  </r>
  <r>
    <x v="6"/>
    <x v="6"/>
    <x v="0"/>
    <x v="9"/>
    <x v="9"/>
    <x v="5"/>
    <n v="0"/>
  </r>
  <r>
    <x v="7"/>
    <x v="7"/>
    <x v="0"/>
    <x v="9"/>
    <x v="9"/>
    <x v="5"/>
    <n v="1414211.3702623935"/>
  </r>
  <r>
    <x v="8"/>
    <x v="8"/>
    <x v="0"/>
    <x v="9"/>
    <x v="9"/>
    <x v="5"/>
    <n v="60786213.836734727"/>
  </r>
  <r>
    <x v="9"/>
    <x v="9"/>
    <x v="0"/>
    <x v="9"/>
    <x v="9"/>
    <x v="5"/>
    <m/>
  </r>
  <r>
    <x v="10"/>
    <x v="10"/>
    <x v="0"/>
    <x v="9"/>
    <x v="9"/>
    <x v="5"/>
    <n v="11309766.763848398"/>
  </r>
  <r>
    <x v="11"/>
    <x v="11"/>
    <x v="0"/>
    <x v="9"/>
    <x v="9"/>
    <x v="5"/>
    <n v="1022477.8425655981"/>
  </r>
  <r>
    <x v="12"/>
    <x v="12"/>
    <x v="0"/>
    <x v="9"/>
    <x v="9"/>
    <x v="5"/>
    <n v="1174009.3381924203"/>
  </r>
  <r>
    <x v="13"/>
    <x v="13"/>
    <x v="0"/>
    <x v="9"/>
    <x v="9"/>
    <x v="5"/>
    <n v="0"/>
  </r>
  <r>
    <x v="14"/>
    <x v="14"/>
    <x v="0"/>
    <x v="9"/>
    <x v="9"/>
    <x v="5"/>
    <n v="20963830.209912539"/>
  </r>
  <r>
    <x v="15"/>
    <x v="15"/>
    <x v="0"/>
    <x v="9"/>
    <x v="9"/>
    <x v="5"/>
    <n v="32198.010204081635"/>
  </r>
  <r>
    <x v="0"/>
    <x v="0"/>
    <x v="0"/>
    <x v="10"/>
    <x v="10"/>
    <x v="5"/>
    <n v="175875.51020408166"/>
  </r>
  <r>
    <x v="1"/>
    <x v="1"/>
    <x v="0"/>
    <x v="10"/>
    <x v="10"/>
    <x v="5"/>
    <n v="24576074.418367449"/>
  </r>
  <r>
    <x v="2"/>
    <x v="2"/>
    <x v="0"/>
    <x v="10"/>
    <x v="10"/>
    <x v="5"/>
    <m/>
  </r>
  <r>
    <x v="3"/>
    <x v="3"/>
    <x v="0"/>
    <x v="10"/>
    <x v="10"/>
    <x v="5"/>
    <n v="25837182.126822155"/>
  </r>
  <r>
    <x v="4"/>
    <x v="4"/>
    <x v="0"/>
    <x v="10"/>
    <x v="10"/>
    <x v="5"/>
    <m/>
  </r>
  <r>
    <x v="5"/>
    <x v="5"/>
    <x v="0"/>
    <x v="10"/>
    <x v="10"/>
    <x v="5"/>
    <m/>
  </r>
  <r>
    <x v="6"/>
    <x v="6"/>
    <x v="0"/>
    <x v="10"/>
    <x v="10"/>
    <x v="5"/>
    <n v="0"/>
  </r>
  <r>
    <x v="7"/>
    <x v="7"/>
    <x v="0"/>
    <x v="10"/>
    <x v="10"/>
    <x v="5"/>
    <n v="1341046.997084551"/>
  </r>
  <r>
    <x v="8"/>
    <x v="8"/>
    <x v="0"/>
    <x v="10"/>
    <x v="10"/>
    <x v="5"/>
    <n v="63184733.673468769"/>
  </r>
  <r>
    <x v="9"/>
    <x v="9"/>
    <x v="0"/>
    <x v="10"/>
    <x v="10"/>
    <x v="5"/>
    <m/>
  </r>
  <r>
    <x v="10"/>
    <x v="10"/>
    <x v="0"/>
    <x v="10"/>
    <x v="10"/>
    <x v="5"/>
    <n v="11299814.169096209"/>
  </r>
  <r>
    <x v="11"/>
    <x v="11"/>
    <x v="0"/>
    <x v="10"/>
    <x v="10"/>
    <x v="5"/>
    <n v="1023456.909620991"/>
  </r>
  <r>
    <x v="12"/>
    <x v="12"/>
    <x v="0"/>
    <x v="10"/>
    <x v="10"/>
    <x v="5"/>
    <n v="1150638.6472303204"/>
  </r>
  <r>
    <x v="13"/>
    <x v="13"/>
    <x v="0"/>
    <x v="10"/>
    <x v="10"/>
    <x v="5"/>
    <n v="0"/>
  </r>
  <r>
    <x v="14"/>
    <x v="14"/>
    <x v="0"/>
    <x v="10"/>
    <x v="10"/>
    <x v="5"/>
    <n v="15650332.024781341"/>
  </r>
  <r>
    <x v="15"/>
    <x v="15"/>
    <x v="0"/>
    <x v="10"/>
    <x v="10"/>
    <x v="5"/>
    <n v="1366.0962099125363"/>
  </r>
  <r>
    <x v="0"/>
    <x v="0"/>
    <x v="0"/>
    <x v="11"/>
    <x v="11"/>
    <x v="5"/>
    <n v="175875.51020408166"/>
  </r>
  <r>
    <x v="1"/>
    <x v="1"/>
    <x v="0"/>
    <x v="11"/>
    <x v="11"/>
    <x v="5"/>
    <n v="23964375.543731771"/>
  </r>
  <r>
    <x v="2"/>
    <x v="2"/>
    <x v="0"/>
    <x v="11"/>
    <x v="11"/>
    <x v="5"/>
    <m/>
  </r>
  <r>
    <x v="3"/>
    <x v="3"/>
    <x v="0"/>
    <x v="11"/>
    <x v="11"/>
    <x v="5"/>
    <n v="24992019.750728857"/>
  </r>
  <r>
    <x v="4"/>
    <x v="4"/>
    <x v="0"/>
    <x v="11"/>
    <x v="11"/>
    <x v="5"/>
    <m/>
  </r>
  <r>
    <x v="5"/>
    <x v="5"/>
    <x v="0"/>
    <x v="11"/>
    <x v="11"/>
    <x v="5"/>
    <m/>
  </r>
  <r>
    <x v="6"/>
    <x v="6"/>
    <x v="0"/>
    <x v="11"/>
    <x v="11"/>
    <x v="5"/>
    <n v="0"/>
  </r>
  <r>
    <x v="7"/>
    <x v="7"/>
    <x v="0"/>
    <x v="11"/>
    <x v="11"/>
    <x v="5"/>
    <n v="1347419.0670553963"/>
  </r>
  <r>
    <x v="8"/>
    <x v="8"/>
    <x v="0"/>
    <x v="11"/>
    <x v="11"/>
    <x v="5"/>
    <n v="69640357.231779069"/>
  </r>
  <r>
    <x v="9"/>
    <x v="9"/>
    <x v="0"/>
    <x v="11"/>
    <x v="11"/>
    <x v="5"/>
    <m/>
  </r>
  <r>
    <x v="10"/>
    <x v="10"/>
    <x v="0"/>
    <x v="11"/>
    <x v="11"/>
    <x v="5"/>
    <n v="0"/>
  </r>
  <r>
    <x v="11"/>
    <x v="11"/>
    <x v="0"/>
    <x v="11"/>
    <x v="11"/>
    <x v="5"/>
    <n v="522205.53935860062"/>
  </r>
  <r>
    <x v="12"/>
    <x v="12"/>
    <x v="0"/>
    <x v="11"/>
    <x v="11"/>
    <x v="5"/>
    <n v="1366239.8658892133"/>
  </r>
  <r>
    <x v="13"/>
    <x v="13"/>
    <x v="0"/>
    <x v="11"/>
    <x v="11"/>
    <x v="5"/>
    <n v="0"/>
  </r>
  <r>
    <x v="14"/>
    <x v="14"/>
    <x v="0"/>
    <x v="11"/>
    <x v="11"/>
    <x v="5"/>
    <n v="29035339.19825073"/>
  </r>
  <r>
    <x v="15"/>
    <x v="15"/>
    <x v="0"/>
    <x v="11"/>
    <x v="11"/>
    <x v="5"/>
    <n v="-3482.8979591836728"/>
  </r>
  <r>
    <x v="0"/>
    <x v="0"/>
    <x v="1"/>
    <x v="0"/>
    <x v="12"/>
    <x v="5"/>
    <n v="164569.22740524783"/>
  </r>
  <r>
    <x v="1"/>
    <x v="1"/>
    <x v="1"/>
    <x v="0"/>
    <x v="12"/>
    <x v="5"/>
    <n v="27152440.479591772"/>
  </r>
  <r>
    <x v="2"/>
    <x v="2"/>
    <x v="1"/>
    <x v="0"/>
    <x v="12"/>
    <x v="5"/>
    <m/>
  </r>
  <r>
    <x v="3"/>
    <x v="3"/>
    <x v="1"/>
    <x v="0"/>
    <x v="12"/>
    <x v="5"/>
    <n v="25869657.116618074"/>
  </r>
  <r>
    <x v="4"/>
    <x v="4"/>
    <x v="1"/>
    <x v="0"/>
    <x v="12"/>
    <x v="5"/>
    <m/>
  </r>
  <r>
    <x v="5"/>
    <x v="5"/>
    <x v="1"/>
    <x v="0"/>
    <x v="12"/>
    <x v="5"/>
    <m/>
  </r>
  <r>
    <x v="6"/>
    <x v="6"/>
    <x v="1"/>
    <x v="0"/>
    <x v="12"/>
    <x v="5"/>
    <n v="0"/>
  </r>
  <r>
    <x v="7"/>
    <x v="7"/>
    <x v="1"/>
    <x v="0"/>
    <x v="12"/>
    <x v="5"/>
    <n v="1348315.3935860009"/>
  </r>
  <r>
    <x v="8"/>
    <x v="8"/>
    <x v="1"/>
    <x v="0"/>
    <x v="12"/>
    <x v="5"/>
    <n v="65841056.351311915"/>
  </r>
  <r>
    <x v="9"/>
    <x v="9"/>
    <x v="1"/>
    <x v="0"/>
    <x v="12"/>
    <x v="5"/>
    <m/>
  </r>
  <r>
    <x v="10"/>
    <x v="10"/>
    <x v="1"/>
    <x v="0"/>
    <x v="12"/>
    <x v="5"/>
    <n v="2549937.7915451895"/>
  </r>
  <r>
    <x v="11"/>
    <x v="11"/>
    <x v="1"/>
    <x v="0"/>
    <x v="12"/>
    <x v="5"/>
    <n v="522856.41399416915"/>
  </r>
  <r>
    <x v="12"/>
    <x v="12"/>
    <x v="1"/>
    <x v="0"/>
    <x v="12"/>
    <x v="5"/>
    <n v="1068915.3848396505"/>
  </r>
  <r>
    <x v="13"/>
    <x v="13"/>
    <x v="1"/>
    <x v="0"/>
    <x v="12"/>
    <x v="5"/>
    <n v="0"/>
  </r>
  <r>
    <x v="14"/>
    <x v="14"/>
    <x v="1"/>
    <x v="0"/>
    <x v="12"/>
    <x v="5"/>
    <n v="22899518.706997089"/>
  </r>
  <r>
    <x v="15"/>
    <x v="15"/>
    <x v="1"/>
    <x v="0"/>
    <x v="12"/>
    <x v="5"/>
    <n v="4819.3440233236142"/>
  </r>
  <r>
    <x v="0"/>
    <x v="0"/>
    <x v="1"/>
    <x v="1"/>
    <x v="13"/>
    <x v="5"/>
    <n v="164569.22740524783"/>
  </r>
  <r>
    <x v="1"/>
    <x v="1"/>
    <x v="1"/>
    <x v="1"/>
    <x v="13"/>
    <x v="5"/>
    <n v="25912720.957725979"/>
  </r>
  <r>
    <x v="2"/>
    <x v="2"/>
    <x v="1"/>
    <x v="1"/>
    <x v="13"/>
    <x v="5"/>
    <m/>
  </r>
  <r>
    <x v="3"/>
    <x v="3"/>
    <x v="1"/>
    <x v="1"/>
    <x v="13"/>
    <x v="5"/>
    <n v="26532824.744897943"/>
  </r>
  <r>
    <x v="4"/>
    <x v="4"/>
    <x v="1"/>
    <x v="1"/>
    <x v="13"/>
    <x v="5"/>
    <m/>
  </r>
  <r>
    <x v="5"/>
    <x v="5"/>
    <x v="1"/>
    <x v="1"/>
    <x v="13"/>
    <x v="5"/>
    <m/>
  </r>
  <r>
    <x v="6"/>
    <x v="6"/>
    <x v="1"/>
    <x v="1"/>
    <x v="13"/>
    <x v="5"/>
    <n v="0"/>
  </r>
  <r>
    <x v="7"/>
    <x v="7"/>
    <x v="1"/>
    <x v="1"/>
    <x v="13"/>
    <x v="5"/>
    <n v="1331311.9533527698"/>
  </r>
  <r>
    <x v="8"/>
    <x v="8"/>
    <x v="1"/>
    <x v="1"/>
    <x v="13"/>
    <x v="5"/>
    <n v="67727499.647230208"/>
  </r>
  <r>
    <x v="9"/>
    <x v="9"/>
    <x v="1"/>
    <x v="1"/>
    <x v="13"/>
    <x v="5"/>
    <m/>
  </r>
  <r>
    <x v="10"/>
    <x v="10"/>
    <x v="1"/>
    <x v="1"/>
    <x v="13"/>
    <x v="5"/>
    <n v="2026380.1311953354"/>
  </r>
  <r>
    <x v="11"/>
    <x v="11"/>
    <x v="1"/>
    <x v="1"/>
    <x v="13"/>
    <x v="5"/>
    <n v="523446.06413994171"/>
  </r>
  <r>
    <x v="12"/>
    <x v="12"/>
    <x v="1"/>
    <x v="1"/>
    <x v="13"/>
    <x v="5"/>
    <n v="1058434.4314868799"/>
  </r>
  <r>
    <x v="13"/>
    <x v="13"/>
    <x v="1"/>
    <x v="1"/>
    <x v="13"/>
    <x v="5"/>
    <n v="0"/>
  </r>
  <r>
    <x v="14"/>
    <x v="14"/>
    <x v="1"/>
    <x v="1"/>
    <x v="13"/>
    <x v="5"/>
    <n v="24139302.606413994"/>
  </r>
  <r>
    <x v="15"/>
    <x v="15"/>
    <x v="1"/>
    <x v="1"/>
    <x v="13"/>
    <x v="5"/>
    <n v="8755.9373177842572"/>
  </r>
  <r>
    <x v="0"/>
    <x v="0"/>
    <x v="1"/>
    <x v="2"/>
    <x v="14"/>
    <x v="5"/>
    <n v="164569.22740524783"/>
  </r>
  <r>
    <x v="1"/>
    <x v="1"/>
    <x v="1"/>
    <x v="2"/>
    <x v="14"/>
    <x v="5"/>
    <n v="25155872.206997119"/>
  </r>
  <r>
    <x v="2"/>
    <x v="2"/>
    <x v="1"/>
    <x v="2"/>
    <x v="14"/>
    <x v="5"/>
    <m/>
  </r>
  <r>
    <x v="3"/>
    <x v="3"/>
    <x v="1"/>
    <x v="2"/>
    <x v="14"/>
    <x v="5"/>
    <n v="25834445.002915386"/>
  </r>
  <r>
    <x v="4"/>
    <x v="4"/>
    <x v="1"/>
    <x v="2"/>
    <x v="14"/>
    <x v="5"/>
    <m/>
  </r>
  <r>
    <x v="5"/>
    <x v="5"/>
    <x v="1"/>
    <x v="2"/>
    <x v="14"/>
    <x v="5"/>
    <n v="440050.14577259478"/>
  </r>
  <r>
    <x v="6"/>
    <x v="6"/>
    <x v="1"/>
    <x v="2"/>
    <x v="14"/>
    <x v="5"/>
    <n v="0"/>
  </r>
  <r>
    <x v="7"/>
    <x v="7"/>
    <x v="1"/>
    <x v="2"/>
    <x v="14"/>
    <x v="5"/>
    <n v="1330408.1632653098"/>
  </r>
  <r>
    <x v="8"/>
    <x v="8"/>
    <x v="1"/>
    <x v="2"/>
    <x v="14"/>
    <x v="5"/>
    <n v="70014368.782799035"/>
  </r>
  <r>
    <x v="9"/>
    <x v="9"/>
    <x v="1"/>
    <x v="2"/>
    <x v="14"/>
    <x v="5"/>
    <m/>
  </r>
  <r>
    <x v="10"/>
    <x v="10"/>
    <x v="1"/>
    <x v="2"/>
    <x v="14"/>
    <x v="5"/>
    <n v="0"/>
  </r>
  <r>
    <x v="11"/>
    <x v="11"/>
    <x v="1"/>
    <x v="2"/>
    <x v="14"/>
    <x v="5"/>
    <n v="74254.373177842572"/>
  </r>
  <r>
    <x v="12"/>
    <x v="12"/>
    <x v="1"/>
    <x v="2"/>
    <x v="14"/>
    <x v="5"/>
    <n v="1048812.9300291548"/>
  </r>
  <r>
    <x v="13"/>
    <x v="13"/>
    <x v="1"/>
    <x v="2"/>
    <x v="14"/>
    <x v="5"/>
    <n v="0"/>
  </r>
  <r>
    <x v="14"/>
    <x v="14"/>
    <x v="1"/>
    <x v="2"/>
    <x v="14"/>
    <x v="5"/>
    <n v="24979039.258017492"/>
  </r>
  <r>
    <x v="15"/>
    <x v="15"/>
    <x v="1"/>
    <x v="2"/>
    <x v="14"/>
    <x v="5"/>
    <n v="-20166.390670553938"/>
  </r>
  <r>
    <x v="0"/>
    <x v="0"/>
    <x v="1"/>
    <x v="3"/>
    <x v="15"/>
    <x v="5"/>
    <n v="170724.87026239067"/>
  </r>
  <r>
    <x v="1"/>
    <x v="1"/>
    <x v="1"/>
    <x v="3"/>
    <x v="15"/>
    <x v="5"/>
    <n v="26851055.763848335"/>
  </r>
  <r>
    <x v="2"/>
    <x v="2"/>
    <x v="1"/>
    <x v="3"/>
    <x v="15"/>
    <x v="5"/>
    <m/>
  </r>
  <r>
    <x v="3"/>
    <x v="3"/>
    <x v="1"/>
    <x v="3"/>
    <x v="15"/>
    <x v="5"/>
    <n v="26411533.518950433"/>
  </r>
  <r>
    <x v="4"/>
    <x v="4"/>
    <x v="1"/>
    <x v="3"/>
    <x v="15"/>
    <x v="5"/>
    <m/>
  </r>
  <r>
    <x v="5"/>
    <x v="5"/>
    <x v="1"/>
    <x v="3"/>
    <x v="15"/>
    <x v="5"/>
    <n v="442204.37317784259"/>
  </r>
  <r>
    <x v="6"/>
    <x v="6"/>
    <x v="1"/>
    <x v="3"/>
    <x v="15"/>
    <x v="5"/>
    <n v="0"/>
  </r>
  <r>
    <x v="7"/>
    <x v="7"/>
    <x v="1"/>
    <x v="3"/>
    <x v="15"/>
    <x v="5"/>
    <n v="1330727.405247814"/>
  </r>
  <r>
    <x v="8"/>
    <x v="8"/>
    <x v="1"/>
    <x v="3"/>
    <x v="15"/>
    <x v="5"/>
    <n v="73436648.502916306"/>
  </r>
  <r>
    <x v="9"/>
    <x v="9"/>
    <x v="1"/>
    <x v="3"/>
    <x v="15"/>
    <x v="5"/>
    <m/>
  </r>
  <r>
    <x v="10"/>
    <x v="10"/>
    <x v="1"/>
    <x v="3"/>
    <x v="15"/>
    <x v="5"/>
    <n v="0"/>
  </r>
  <r>
    <x v="11"/>
    <x v="11"/>
    <x v="1"/>
    <x v="3"/>
    <x v="15"/>
    <x v="5"/>
    <n v="74383.381924198256"/>
  </r>
  <r>
    <x v="12"/>
    <x v="12"/>
    <x v="1"/>
    <x v="3"/>
    <x v="15"/>
    <x v="5"/>
    <n v="1410221.1661807578"/>
  </r>
  <r>
    <x v="13"/>
    <x v="13"/>
    <x v="1"/>
    <x v="3"/>
    <x v="15"/>
    <x v="5"/>
    <n v="0"/>
  </r>
  <r>
    <x v="14"/>
    <x v="14"/>
    <x v="1"/>
    <x v="3"/>
    <x v="15"/>
    <x v="5"/>
    <n v="16836854.842565596"/>
  </r>
  <r>
    <x v="15"/>
    <x v="15"/>
    <x v="1"/>
    <x v="3"/>
    <x v="15"/>
    <x v="5"/>
    <n v="62334.800291545187"/>
  </r>
  <r>
    <x v="0"/>
    <x v="0"/>
    <x v="1"/>
    <x v="4"/>
    <x v="16"/>
    <x v="5"/>
    <n v="170724.87026239067"/>
  </r>
  <r>
    <x v="1"/>
    <x v="1"/>
    <x v="1"/>
    <x v="4"/>
    <x v="16"/>
    <x v="5"/>
    <n v="26781673.422740579"/>
  </r>
  <r>
    <x v="2"/>
    <x v="2"/>
    <x v="1"/>
    <x v="4"/>
    <x v="16"/>
    <x v="5"/>
    <m/>
  </r>
  <r>
    <x v="3"/>
    <x v="3"/>
    <x v="1"/>
    <x v="4"/>
    <x v="16"/>
    <x v="5"/>
    <n v="25930165.129737623"/>
  </r>
  <r>
    <x v="4"/>
    <x v="4"/>
    <x v="1"/>
    <x v="4"/>
    <x v="16"/>
    <x v="5"/>
    <m/>
  </r>
  <r>
    <x v="5"/>
    <x v="5"/>
    <x v="1"/>
    <x v="4"/>
    <x v="16"/>
    <x v="5"/>
    <n v="444453.06122448988"/>
  </r>
  <r>
    <x v="6"/>
    <x v="6"/>
    <x v="1"/>
    <x v="4"/>
    <x v="16"/>
    <x v="5"/>
    <n v="0"/>
  </r>
  <r>
    <x v="7"/>
    <x v="7"/>
    <x v="1"/>
    <x v="4"/>
    <x v="16"/>
    <x v="5"/>
    <n v="1331731.778425649"/>
  </r>
  <r>
    <x v="8"/>
    <x v="8"/>
    <x v="1"/>
    <x v="4"/>
    <x v="16"/>
    <x v="5"/>
    <n v="72037466.32069993"/>
  </r>
  <r>
    <x v="9"/>
    <x v="9"/>
    <x v="1"/>
    <x v="4"/>
    <x v="16"/>
    <x v="5"/>
    <m/>
  </r>
  <r>
    <x v="10"/>
    <x v="10"/>
    <x v="1"/>
    <x v="4"/>
    <x v="16"/>
    <x v="5"/>
    <n v="0"/>
  </r>
  <r>
    <x v="11"/>
    <x v="11"/>
    <x v="1"/>
    <x v="4"/>
    <x v="16"/>
    <x v="5"/>
    <n v="74517.492711370258"/>
  </r>
  <r>
    <x v="12"/>
    <x v="12"/>
    <x v="1"/>
    <x v="4"/>
    <x v="16"/>
    <x v="5"/>
    <n v="1327186.3760932954"/>
  </r>
  <r>
    <x v="13"/>
    <x v="13"/>
    <x v="1"/>
    <x v="4"/>
    <x v="16"/>
    <x v="5"/>
    <n v="0"/>
  </r>
  <r>
    <x v="14"/>
    <x v="14"/>
    <x v="1"/>
    <x v="4"/>
    <x v="16"/>
    <x v="5"/>
    <n v="15013835.739067055"/>
  </r>
  <r>
    <x v="15"/>
    <x v="15"/>
    <x v="1"/>
    <x v="4"/>
    <x v="16"/>
    <x v="5"/>
    <n v="-370.53644314868802"/>
  </r>
  <r>
    <x v="0"/>
    <x v="0"/>
    <x v="1"/>
    <x v="5"/>
    <x v="17"/>
    <x v="5"/>
    <n v="170724.87026239067"/>
  </r>
  <r>
    <x v="1"/>
    <x v="1"/>
    <x v="1"/>
    <x v="5"/>
    <x v="17"/>
    <x v="5"/>
    <n v="27047799.147230301"/>
  </r>
  <r>
    <x v="2"/>
    <x v="2"/>
    <x v="1"/>
    <x v="5"/>
    <x v="17"/>
    <x v="5"/>
    <m/>
  </r>
  <r>
    <x v="3"/>
    <x v="3"/>
    <x v="1"/>
    <x v="5"/>
    <x v="17"/>
    <x v="5"/>
    <n v="25453738.645772591"/>
  </r>
  <r>
    <x v="4"/>
    <x v="4"/>
    <x v="1"/>
    <x v="5"/>
    <x v="17"/>
    <x v="5"/>
    <m/>
  </r>
  <r>
    <x v="5"/>
    <x v="5"/>
    <x v="1"/>
    <x v="5"/>
    <x v="17"/>
    <x v="5"/>
    <n v="446651.02040816331"/>
  </r>
  <r>
    <x v="6"/>
    <x v="6"/>
    <x v="1"/>
    <x v="5"/>
    <x v="17"/>
    <x v="5"/>
    <n v="0"/>
  </r>
  <r>
    <x v="7"/>
    <x v="7"/>
    <x v="1"/>
    <x v="5"/>
    <x v="17"/>
    <x v="5"/>
    <n v="1332940.2332361538"/>
  </r>
  <r>
    <x v="8"/>
    <x v="8"/>
    <x v="1"/>
    <x v="5"/>
    <x v="17"/>
    <x v="5"/>
    <n v="69755897.153060615"/>
  </r>
  <r>
    <x v="9"/>
    <x v="9"/>
    <x v="1"/>
    <x v="5"/>
    <x v="17"/>
    <x v="5"/>
    <m/>
  </r>
  <r>
    <x v="10"/>
    <x v="10"/>
    <x v="1"/>
    <x v="5"/>
    <x v="17"/>
    <x v="5"/>
    <m/>
  </r>
  <r>
    <x v="11"/>
    <x v="11"/>
    <x v="1"/>
    <x v="5"/>
    <x v="17"/>
    <x v="5"/>
    <n v="74647.230320699702"/>
  </r>
  <r>
    <x v="12"/>
    <x v="12"/>
    <x v="1"/>
    <x v="5"/>
    <x v="17"/>
    <x v="5"/>
    <n v="1316697.6530612241"/>
  </r>
  <r>
    <x v="13"/>
    <x v="13"/>
    <x v="1"/>
    <x v="5"/>
    <x v="17"/>
    <x v="5"/>
    <n v="0"/>
  </r>
  <r>
    <x v="14"/>
    <x v="14"/>
    <x v="1"/>
    <x v="5"/>
    <x v="17"/>
    <x v="5"/>
    <n v="17268719.119533528"/>
  </r>
  <r>
    <x v="15"/>
    <x v="15"/>
    <x v="1"/>
    <x v="5"/>
    <x v="17"/>
    <x v="5"/>
    <n v="-19313.043731778424"/>
  </r>
  <r>
    <x v="0"/>
    <x v="0"/>
    <x v="1"/>
    <x v="6"/>
    <x v="18"/>
    <x v="5"/>
    <n v="175373.00874635571"/>
  </r>
  <r>
    <x v="1"/>
    <x v="1"/>
    <x v="1"/>
    <x v="6"/>
    <x v="18"/>
    <x v="5"/>
    <n v="26942296.892128363"/>
  </r>
  <r>
    <x v="2"/>
    <x v="2"/>
    <x v="1"/>
    <x v="6"/>
    <x v="18"/>
    <x v="5"/>
    <m/>
  </r>
  <r>
    <x v="3"/>
    <x v="3"/>
    <x v="1"/>
    <x v="6"/>
    <x v="18"/>
    <x v="5"/>
    <n v="25524040.596209899"/>
  </r>
  <r>
    <x v="4"/>
    <x v="4"/>
    <x v="1"/>
    <x v="6"/>
    <x v="18"/>
    <x v="5"/>
    <m/>
  </r>
  <r>
    <x v="5"/>
    <x v="5"/>
    <x v="1"/>
    <x v="6"/>
    <x v="18"/>
    <x v="5"/>
    <n v="448945.18950437324"/>
  </r>
  <r>
    <x v="6"/>
    <x v="6"/>
    <x v="1"/>
    <x v="6"/>
    <x v="18"/>
    <x v="5"/>
    <n v="0"/>
  </r>
  <r>
    <x v="7"/>
    <x v="7"/>
    <x v="1"/>
    <x v="6"/>
    <x v="18"/>
    <x v="5"/>
    <n v="366379.00874635589"/>
  </r>
  <r>
    <x v="8"/>
    <x v="8"/>
    <x v="1"/>
    <x v="6"/>
    <x v="18"/>
    <x v="5"/>
    <n v="68934369.99125357"/>
  </r>
  <r>
    <x v="9"/>
    <x v="9"/>
    <x v="1"/>
    <x v="6"/>
    <x v="18"/>
    <x v="5"/>
    <m/>
  </r>
  <r>
    <x v="10"/>
    <x v="10"/>
    <x v="1"/>
    <x v="6"/>
    <x v="18"/>
    <x v="5"/>
    <m/>
  </r>
  <r>
    <x v="11"/>
    <x v="11"/>
    <x v="1"/>
    <x v="6"/>
    <x v="18"/>
    <x v="5"/>
    <n v="74781.341107871718"/>
  </r>
  <r>
    <x v="12"/>
    <x v="12"/>
    <x v="1"/>
    <x v="6"/>
    <x v="18"/>
    <x v="5"/>
    <n v="1313852.1661807585"/>
  </r>
  <r>
    <x v="13"/>
    <x v="13"/>
    <x v="1"/>
    <x v="6"/>
    <x v="18"/>
    <x v="5"/>
    <n v="0"/>
  </r>
  <r>
    <x v="14"/>
    <x v="14"/>
    <x v="1"/>
    <x v="6"/>
    <x v="18"/>
    <x v="5"/>
    <n v="19995987.892128281"/>
  </r>
  <r>
    <x v="15"/>
    <x v="15"/>
    <x v="1"/>
    <x v="6"/>
    <x v="18"/>
    <x v="5"/>
    <n v="17439.857142857145"/>
  </r>
  <r>
    <x v="0"/>
    <x v="0"/>
    <x v="1"/>
    <x v="7"/>
    <x v="19"/>
    <x v="5"/>
    <n v="175373.00874635571"/>
  </r>
  <r>
    <x v="1"/>
    <x v="1"/>
    <x v="1"/>
    <x v="7"/>
    <x v="19"/>
    <x v="5"/>
    <n v="26093631.330903754"/>
  </r>
  <r>
    <x v="2"/>
    <x v="2"/>
    <x v="1"/>
    <x v="7"/>
    <x v="19"/>
    <x v="5"/>
    <m/>
  </r>
  <r>
    <x v="3"/>
    <x v="3"/>
    <x v="1"/>
    <x v="7"/>
    <x v="19"/>
    <x v="5"/>
    <n v="25820079.806122422"/>
  </r>
  <r>
    <x v="4"/>
    <x v="4"/>
    <x v="1"/>
    <x v="7"/>
    <x v="19"/>
    <x v="5"/>
    <m/>
  </r>
  <r>
    <x v="5"/>
    <x v="5"/>
    <x v="1"/>
    <x v="7"/>
    <x v="19"/>
    <x v="5"/>
    <n v="366735.05830903794"/>
  </r>
  <r>
    <x v="6"/>
    <x v="6"/>
    <x v="1"/>
    <x v="7"/>
    <x v="19"/>
    <x v="5"/>
    <n v="0"/>
  </r>
  <r>
    <x v="7"/>
    <x v="7"/>
    <x v="1"/>
    <x v="7"/>
    <x v="19"/>
    <x v="5"/>
    <n v="969712.82798833796"/>
  </r>
  <r>
    <x v="8"/>
    <x v="8"/>
    <x v="1"/>
    <x v="7"/>
    <x v="19"/>
    <x v="5"/>
    <n v="72754852.021865577"/>
  </r>
  <r>
    <x v="9"/>
    <x v="9"/>
    <x v="1"/>
    <x v="7"/>
    <x v="19"/>
    <x v="5"/>
    <m/>
  </r>
  <r>
    <x v="10"/>
    <x v="10"/>
    <x v="1"/>
    <x v="7"/>
    <x v="19"/>
    <x v="5"/>
    <m/>
  </r>
  <r>
    <x v="11"/>
    <x v="11"/>
    <x v="1"/>
    <x v="7"/>
    <x v="19"/>
    <x v="5"/>
    <n v="74915.451895043734"/>
  </r>
  <r>
    <x v="12"/>
    <x v="12"/>
    <x v="1"/>
    <x v="7"/>
    <x v="19"/>
    <x v="5"/>
    <n v="1090305.139941691"/>
  </r>
  <r>
    <x v="13"/>
    <x v="13"/>
    <x v="1"/>
    <x v="7"/>
    <x v="19"/>
    <x v="5"/>
    <n v="0"/>
  </r>
  <r>
    <x v="14"/>
    <x v="14"/>
    <x v="1"/>
    <x v="7"/>
    <x v="19"/>
    <x v="5"/>
    <n v="10056135.330903791"/>
  </r>
  <r>
    <x v="15"/>
    <x v="15"/>
    <x v="1"/>
    <x v="7"/>
    <x v="19"/>
    <x v="5"/>
    <n v="-2723.1166180758014"/>
  </r>
  <r>
    <x v="0"/>
    <x v="0"/>
    <x v="1"/>
    <x v="8"/>
    <x v="20"/>
    <x v="5"/>
    <n v="175373.00874635571"/>
  </r>
  <r>
    <x v="1"/>
    <x v="1"/>
    <x v="1"/>
    <x v="8"/>
    <x v="20"/>
    <x v="5"/>
    <n v="25230155.880466472"/>
  </r>
  <r>
    <x v="2"/>
    <x v="2"/>
    <x v="1"/>
    <x v="8"/>
    <x v="20"/>
    <x v="5"/>
    <m/>
  </r>
  <r>
    <x v="3"/>
    <x v="3"/>
    <x v="1"/>
    <x v="8"/>
    <x v="20"/>
    <x v="5"/>
    <n v="23103888.932944603"/>
  </r>
  <r>
    <x v="4"/>
    <x v="4"/>
    <x v="1"/>
    <x v="8"/>
    <x v="20"/>
    <x v="5"/>
    <m/>
  </r>
  <r>
    <x v="5"/>
    <x v="5"/>
    <x v="1"/>
    <x v="8"/>
    <x v="20"/>
    <x v="5"/>
    <n v="368491.25364431489"/>
  </r>
  <r>
    <x v="6"/>
    <x v="6"/>
    <x v="1"/>
    <x v="8"/>
    <x v="20"/>
    <x v="5"/>
    <n v="0"/>
  </r>
  <r>
    <x v="7"/>
    <x v="7"/>
    <x v="1"/>
    <x v="8"/>
    <x v="20"/>
    <x v="5"/>
    <n v="967542.27405248"/>
  </r>
  <r>
    <x v="8"/>
    <x v="8"/>
    <x v="1"/>
    <x v="8"/>
    <x v="20"/>
    <x v="5"/>
    <n v="70112723.396502167"/>
  </r>
  <r>
    <x v="9"/>
    <x v="9"/>
    <x v="1"/>
    <x v="8"/>
    <x v="20"/>
    <x v="5"/>
    <m/>
  </r>
  <r>
    <x v="10"/>
    <x v="10"/>
    <x v="1"/>
    <x v="8"/>
    <x v="20"/>
    <x v="5"/>
    <n v="0"/>
  </r>
  <r>
    <x v="11"/>
    <x v="11"/>
    <x v="1"/>
    <x v="8"/>
    <x v="20"/>
    <x v="5"/>
    <n v="75045.918367346938"/>
  </r>
  <r>
    <x v="12"/>
    <x v="12"/>
    <x v="1"/>
    <x v="8"/>
    <x v="20"/>
    <x v="5"/>
    <n v="1629670.9329446075"/>
  </r>
  <r>
    <x v="13"/>
    <x v="13"/>
    <x v="1"/>
    <x v="8"/>
    <x v="20"/>
    <x v="5"/>
    <n v="0"/>
  </r>
  <r>
    <x v="14"/>
    <x v="14"/>
    <x v="1"/>
    <x v="8"/>
    <x v="20"/>
    <x v="5"/>
    <n v="16590561.91253644"/>
  </r>
  <r>
    <x v="15"/>
    <x v="15"/>
    <x v="1"/>
    <x v="8"/>
    <x v="20"/>
    <x v="5"/>
    <n v="-8629.9154518950436"/>
  </r>
  <r>
    <x v="0"/>
    <x v="0"/>
    <x v="1"/>
    <x v="9"/>
    <x v="21"/>
    <x v="5"/>
    <n v="207281.85131195339"/>
  </r>
  <r>
    <x v="1"/>
    <x v="1"/>
    <x v="1"/>
    <x v="9"/>
    <x v="21"/>
    <x v="5"/>
    <n v="24390044.890670586"/>
  </r>
  <r>
    <x v="2"/>
    <x v="2"/>
    <x v="1"/>
    <x v="9"/>
    <x v="21"/>
    <x v="5"/>
    <m/>
  </r>
  <r>
    <x v="3"/>
    <x v="3"/>
    <x v="1"/>
    <x v="9"/>
    <x v="21"/>
    <x v="5"/>
    <n v="22631334.565597691"/>
  </r>
  <r>
    <x v="4"/>
    <x v="4"/>
    <x v="1"/>
    <x v="9"/>
    <x v="21"/>
    <x v="5"/>
    <m/>
  </r>
  <r>
    <x v="5"/>
    <x v="5"/>
    <x v="1"/>
    <x v="9"/>
    <x v="21"/>
    <x v="5"/>
    <n v="370323.97959183675"/>
  </r>
  <r>
    <x v="6"/>
    <x v="6"/>
    <x v="1"/>
    <x v="9"/>
    <x v="21"/>
    <x v="5"/>
    <n v="0"/>
  </r>
  <r>
    <x v="7"/>
    <x v="7"/>
    <x v="1"/>
    <x v="9"/>
    <x v="21"/>
    <x v="5"/>
    <n v="975533.52769679192"/>
  </r>
  <r>
    <x v="8"/>
    <x v="8"/>
    <x v="1"/>
    <x v="9"/>
    <x v="21"/>
    <x v="5"/>
    <n v="75975895.692419872"/>
  </r>
  <r>
    <x v="9"/>
    <x v="9"/>
    <x v="1"/>
    <x v="9"/>
    <x v="21"/>
    <x v="5"/>
    <m/>
  </r>
  <r>
    <x v="10"/>
    <x v="10"/>
    <x v="1"/>
    <x v="9"/>
    <x v="21"/>
    <x v="5"/>
    <n v="0"/>
  </r>
  <r>
    <x v="11"/>
    <x v="11"/>
    <x v="1"/>
    <x v="9"/>
    <x v="21"/>
    <x v="5"/>
    <n v="75180.758017492713"/>
  </r>
  <r>
    <x v="12"/>
    <x v="12"/>
    <x v="1"/>
    <x v="9"/>
    <x v="21"/>
    <x v="5"/>
    <n v="1266330.7463556835"/>
  </r>
  <r>
    <x v="13"/>
    <x v="13"/>
    <x v="1"/>
    <x v="9"/>
    <x v="21"/>
    <x v="5"/>
    <n v="0"/>
  </r>
  <r>
    <x v="14"/>
    <x v="14"/>
    <x v="1"/>
    <x v="9"/>
    <x v="21"/>
    <x v="5"/>
    <n v="13579783.778425658"/>
  </r>
  <r>
    <x v="15"/>
    <x v="15"/>
    <x v="1"/>
    <x v="9"/>
    <x v="21"/>
    <x v="5"/>
    <n v="2310.685131195336"/>
  </r>
  <r>
    <x v="0"/>
    <x v="0"/>
    <x v="1"/>
    <x v="10"/>
    <x v="22"/>
    <x v="5"/>
    <n v="207281.85131195339"/>
  </r>
  <r>
    <x v="1"/>
    <x v="1"/>
    <x v="1"/>
    <x v="10"/>
    <x v="22"/>
    <x v="5"/>
    <n v="24658664.71282801"/>
  </r>
  <r>
    <x v="2"/>
    <x v="2"/>
    <x v="1"/>
    <x v="10"/>
    <x v="22"/>
    <x v="5"/>
    <m/>
  </r>
  <r>
    <x v="3"/>
    <x v="3"/>
    <x v="1"/>
    <x v="10"/>
    <x v="22"/>
    <x v="5"/>
    <n v="20967766.552478097"/>
  </r>
  <r>
    <x v="4"/>
    <x v="4"/>
    <x v="1"/>
    <x v="10"/>
    <x v="22"/>
    <x v="5"/>
    <m/>
  </r>
  <r>
    <x v="5"/>
    <x v="5"/>
    <x v="1"/>
    <x v="10"/>
    <x v="22"/>
    <x v="5"/>
    <n v="372114.79591836734"/>
  </r>
  <r>
    <x v="6"/>
    <x v="6"/>
    <x v="1"/>
    <x v="10"/>
    <x v="22"/>
    <x v="5"/>
    <n v="0"/>
  </r>
  <r>
    <x v="7"/>
    <x v="7"/>
    <x v="1"/>
    <x v="10"/>
    <x v="22"/>
    <x v="5"/>
    <n v="976367.3469387769"/>
  </r>
  <r>
    <x v="8"/>
    <x v="8"/>
    <x v="1"/>
    <x v="10"/>
    <x v="22"/>
    <x v="5"/>
    <n v="75112207.505830988"/>
  </r>
  <r>
    <x v="9"/>
    <x v="9"/>
    <x v="1"/>
    <x v="10"/>
    <x v="22"/>
    <x v="5"/>
    <m/>
  </r>
  <r>
    <x v="10"/>
    <x v="10"/>
    <x v="1"/>
    <x v="10"/>
    <x v="22"/>
    <x v="5"/>
    <n v="0"/>
  </r>
  <r>
    <x v="11"/>
    <x v="11"/>
    <x v="1"/>
    <x v="10"/>
    <x v="22"/>
    <x v="5"/>
    <n v="0"/>
  </r>
  <r>
    <x v="12"/>
    <x v="12"/>
    <x v="1"/>
    <x v="10"/>
    <x v="22"/>
    <x v="5"/>
    <n v="1229923.6909620999"/>
  </r>
  <r>
    <x v="13"/>
    <x v="13"/>
    <x v="1"/>
    <x v="10"/>
    <x v="22"/>
    <x v="5"/>
    <n v="0"/>
  </r>
  <r>
    <x v="14"/>
    <x v="14"/>
    <x v="1"/>
    <x v="10"/>
    <x v="22"/>
    <x v="5"/>
    <n v="16483607.905247813"/>
  </r>
  <r>
    <x v="15"/>
    <x v="15"/>
    <x v="1"/>
    <x v="10"/>
    <x v="22"/>
    <x v="5"/>
    <n v="-182488.18804664724"/>
  </r>
  <r>
    <x v="0"/>
    <x v="0"/>
    <x v="1"/>
    <x v="11"/>
    <x v="23"/>
    <x v="5"/>
    <n v="207281.85131195339"/>
  </r>
  <r>
    <x v="1"/>
    <x v="1"/>
    <x v="1"/>
    <x v="11"/>
    <x v="23"/>
    <x v="5"/>
    <n v="24002664.03207"/>
  </r>
  <r>
    <x v="2"/>
    <x v="2"/>
    <x v="1"/>
    <x v="11"/>
    <x v="23"/>
    <x v="5"/>
    <m/>
  </r>
  <r>
    <x v="3"/>
    <x v="3"/>
    <x v="1"/>
    <x v="11"/>
    <x v="23"/>
    <x v="5"/>
    <n v="21313067.937317804"/>
  </r>
  <r>
    <x v="4"/>
    <x v="4"/>
    <x v="1"/>
    <x v="11"/>
    <x v="23"/>
    <x v="5"/>
    <m/>
  </r>
  <r>
    <x v="5"/>
    <x v="5"/>
    <x v="1"/>
    <x v="11"/>
    <x v="23"/>
    <x v="5"/>
    <n v="373983.60058309039"/>
  </r>
  <r>
    <x v="6"/>
    <x v="6"/>
    <x v="1"/>
    <x v="11"/>
    <x v="23"/>
    <x v="5"/>
    <n v="0"/>
  </r>
  <r>
    <x v="7"/>
    <x v="7"/>
    <x v="1"/>
    <x v="11"/>
    <x v="23"/>
    <x v="5"/>
    <n v="991466.47230320587"/>
  </r>
  <r>
    <x v="8"/>
    <x v="8"/>
    <x v="1"/>
    <x v="11"/>
    <x v="23"/>
    <x v="5"/>
    <n v="68888288.612244546"/>
  </r>
  <r>
    <x v="9"/>
    <x v="9"/>
    <x v="1"/>
    <x v="11"/>
    <x v="23"/>
    <x v="5"/>
    <m/>
  </r>
  <r>
    <x v="10"/>
    <x v="10"/>
    <x v="1"/>
    <x v="11"/>
    <x v="23"/>
    <x v="5"/>
    <m/>
  </r>
  <r>
    <x v="11"/>
    <x v="11"/>
    <x v="1"/>
    <x v="11"/>
    <x v="23"/>
    <x v="5"/>
    <n v="0"/>
  </r>
  <r>
    <x v="12"/>
    <x v="12"/>
    <x v="1"/>
    <x v="11"/>
    <x v="23"/>
    <x v="5"/>
    <n v="2197579.7346938783"/>
  </r>
  <r>
    <x v="13"/>
    <x v="13"/>
    <x v="1"/>
    <x v="11"/>
    <x v="23"/>
    <x v="5"/>
    <n v="0"/>
  </r>
  <r>
    <x v="14"/>
    <x v="14"/>
    <x v="1"/>
    <x v="11"/>
    <x v="23"/>
    <x v="5"/>
    <n v="22440482.431486882"/>
  </r>
  <r>
    <x v="15"/>
    <x v="15"/>
    <x v="1"/>
    <x v="11"/>
    <x v="23"/>
    <x v="5"/>
    <n v="14723.05976676385"/>
  </r>
  <r>
    <x v="0"/>
    <x v="0"/>
    <x v="2"/>
    <x v="0"/>
    <x v="24"/>
    <x v="5"/>
    <n v="172106.74927113703"/>
  </r>
  <r>
    <x v="1"/>
    <x v="1"/>
    <x v="2"/>
    <x v="0"/>
    <x v="24"/>
    <x v="5"/>
    <n v="26607467.583090346"/>
  </r>
  <r>
    <x v="2"/>
    <x v="2"/>
    <x v="2"/>
    <x v="0"/>
    <x v="24"/>
    <x v="5"/>
    <m/>
  </r>
  <r>
    <x v="3"/>
    <x v="3"/>
    <x v="2"/>
    <x v="0"/>
    <x v="24"/>
    <x v="5"/>
    <n v="23994087.774052512"/>
  </r>
  <r>
    <x v="4"/>
    <x v="4"/>
    <x v="2"/>
    <x v="0"/>
    <x v="24"/>
    <x v="5"/>
    <m/>
  </r>
  <r>
    <x v="5"/>
    <x v="5"/>
    <x v="2"/>
    <x v="0"/>
    <x v="24"/>
    <x v="5"/>
    <n v="375871.35568513122"/>
  </r>
  <r>
    <x v="6"/>
    <x v="6"/>
    <x v="2"/>
    <x v="0"/>
    <x v="24"/>
    <x v="5"/>
    <n v="1636809.0437317784"/>
  </r>
  <r>
    <x v="7"/>
    <x v="7"/>
    <x v="2"/>
    <x v="0"/>
    <x v="24"/>
    <x v="5"/>
    <n v="996793.00291545421"/>
  </r>
  <r>
    <x v="8"/>
    <x v="8"/>
    <x v="2"/>
    <x v="0"/>
    <x v="24"/>
    <x v="5"/>
    <n v="78759968.056852087"/>
  </r>
  <r>
    <x v="9"/>
    <x v="9"/>
    <x v="2"/>
    <x v="0"/>
    <x v="24"/>
    <x v="5"/>
    <m/>
  </r>
  <r>
    <x v="10"/>
    <x v="10"/>
    <x v="2"/>
    <x v="0"/>
    <x v="24"/>
    <x v="5"/>
    <m/>
  </r>
  <r>
    <x v="11"/>
    <x v="11"/>
    <x v="2"/>
    <x v="0"/>
    <x v="24"/>
    <x v="5"/>
    <n v="0"/>
  </r>
  <r>
    <x v="12"/>
    <x v="12"/>
    <x v="2"/>
    <x v="0"/>
    <x v="24"/>
    <x v="5"/>
    <n v="1676764.1311953352"/>
  </r>
  <r>
    <x v="13"/>
    <x v="13"/>
    <x v="2"/>
    <x v="0"/>
    <x v="24"/>
    <x v="5"/>
    <n v="0"/>
  </r>
  <r>
    <x v="14"/>
    <x v="14"/>
    <x v="2"/>
    <x v="0"/>
    <x v="24"/>
    <x v="5"/>
    <n v="21113162.785714284"/>
  </r>
  <r>
    <x v="15"/>
    <x v="15"/>
    <x v="2"/>
    <x v="0"/>
    <x v="24"/>
    <x v="5"/>
    <n v="-43977.963556851311"/>
  </r>
  <r>
    <x v="0"/>
    <x v="0"/>
    <x v="2"/>
    <x v="1"/>
    <x v="25"/>
    <x v="5"/>
    <n v="172106.74927113703"/>
  </r>
  <r>
    <x v="1"/>
    <x v="1"/>
    <x v="2"/>
    <x v="1"/>
    <x v="25"/>
    <x v="5"/>
    <n v="26674249.446064129"/>
  </r>
  <r>
    <x v="2"/>
    <x v="2"/>
    <x v="2"/>
    <x v="1"/>
    <x v="25"/>
    <x v="5"/>
    <m/>
  </r>
  <r>
    <x v="3"/>
    <x v="3"/>
    <x v="2"/>
    <x v="1"/>
    <x v="25"/>
    <x v="5"/>
    <n v="22953725.793002896"/>
  </r>
  <r>
    <x v="4"/>
    <x v="4"/>
    <x v="2"/>
    <x v="1"/>
    <x v="25"/>
    <x v="5"/>
    <m/>
  </r>
  <r>
    <x v="5"/>
    <x v="5"/>
    <x v="2"/>
    <x v="1"/>
    <x v="25"/>
    <x v="5"/>
    <n v="366628.64431486884"/>
  </r>
  <r>
    <x v="6"/>
    <x v="6"/>
    <x v="2"/>
    <x v="1"/>
    <x v="25"/>
    <x v="5"/>
    <n v="13100936.790087473"/>
  </r>
  <r>
    <x v="7"/>
    <x v="7"/>
    <x v="2"/>
    <x v="1"/>
    <x v="25"/>
    <x v="5"/>
    <n v="997494.16909621144"/>
  </r>
  <r>
    <x v="8"/>
    <x v="8"/>
    <x v="2"/>
    <x v="1"/>
    <x v="25"/>
    <x v="5"/>
    <n v="69855393.427113801"/>
  </r>
  <r>
    <x v="9"/>
    <x v="9"/>
    <x v="2"/>
    <x v="1"/>
    <x v="25"/>
    <x v="5"/>
    <m/>
  </r>
  <r>
    <x v="10"/>
    <x v="10"/>
    <x v="2"/>
    <x v="1"/>
    <x v="25"/>
    <x v="5"/>
    <m/>
  </r>
  <r>
    <x v="11"/>
    <x v="11"/>
    <x v="2"/>
    <x v="1"/>
    <x v="25"/>
    <x v="5"/>
    <n v="0"/>
  </r>
  <r>
    <x v="12"/>
    <x v="12"/>
    <x v="2"/>
    <x v="1"/>
    <x v="25"/>
    <x v="5"/>
    <n v="1496402.8586005843"/>
  </r>
  <r>
    <x v="13"/>
    <x v="13"/>
    <x v="2"/>
    <x v="1"/>
    <x v="25"/>
    <x v="5"/>
    <n v="0"/>
  </r>
  <r>
    <x v="14"/>
    <x v="14"/>
    <x v="2"/>
    <x v="1"/>
    <x v="25"/>
    <x v="5"/>
    <n v="26708816.924198247"/>
  </r>
  <r>
    <x v="15"/>
    <x v="15"/>
    <x v="2"/>
    <x v="1"/>
    <x v="25"/>
    <x v="5"/>
    <n v="18865.039358600585"/>
  </r>
  <r>
    <x v="0"/>
    <x v="0"/>
    <x v="2"/>
    <x v="2"/>
    <x v="26"/>
    <x v="5"/>
    <n v="172106.74927113703"/>
  </r>
  <r>
    <x v="1"/>
    <x v="1"/>
    <x v="2"/>
    <x v="2"/>
    <x v="26"/>
    <x v="5"/>
    <n v="28626405.459183618"/>
  </r>
  <r>
    <x v="2"/>
    <x v="2"/>
    <x v="2"/>
    <x v="2"/>
    <x v="26"/>
    <x v="5"/>
    <m/>
  </r>
  <r>
    <x v="3"/>
    <x v="3"/>
    <x v="2"/>
    <x v="2"/>
    <x v="26"/>
    <x v="5"/>
    <n v="20403427.801749282"/>
  </r>
  <r>
    <x v="4"/>
    <x v="4"/>
    <x v="2"/>
    <x v="2"/>
    <x v="26"/>
    <x v="5"/>
    <m/>
  </r>
  <r>
    <x v="5"/>
    <x v="5"/>
    <x v="2"/>
    <x v="2"/>
    <x v="26"/>
    <x v="5"/>
    <n v="368443.51311953354"/>
  </r>
  <r>
    <x v="6"/>
    <x v="6"/>
    <x v="2"/>
    <x v="2"/>
    <x v="26"/>
    <x v="5"/>
    <n v="1320600.0568513121"/>
  </r>
  <r>
    <x v="7"/>
    <x v="7"/>
    <x v="2"/>
    <x v="2"/>
    <x v="26"/>
    <x v="5"/>
    <n v="1002016.0349854218"/>
  </r>
  <r>
    <x v="8"/>
    <x v="8"/>
    <x v="2"/>
    <x v="2"/>
    <x v="26"/>
    <x v="5"/>
    <n v="75552580.890670702"/>
  </r>
  <r>
    <x v="9"/>
    <x v="9"/>
    <x v="2"/>
    <x v="2"/>
    <x v="26"/>
    <x v="5"/>
    <m/>
  </r>
  <r>
    <x v="10"/>
    <x v="10"/>
    <x v="2"/>
    <x v="2"/>
    <x v="26"/>
    <x v="5"/>
    <m/>
  </r>
  <r>
    <x v="11"/>
    <x v="11"/>
    <x v="2"/>
    <x v="2"/>
    <x v="26"/>
    <x v="5"/>
    <n v="0"/>
  </r>
  <r>
    <x v="12"/>
    <x v="12"/>
    <x v="2"/>
    <x v="2"/>
    <x v="26"/>
    <x v="5"/>
    <n v="1533486.239067056"/>
  </r>
  <r>
    <x v="13"/>
    <x v="13"/>
    <x v="2"/>
    <x v="2"/>
    <x v="26"/>
    <x v="5"/>
    <n v="0"/>
  </r>
  <r>
    <x v="14"/>
    <x v="14"/>
    <x v="2"/>
    <x v="2"/>
    <x v="26"/>
    <x v="5"/>
    <n v="37014665.736151606"/>
  </r>
  <r>
    <x v="15"/>
    <x v="15"/>
    <x v="2"/>
    <x v="2"/>
    <x v="26"/>
    <x v="5"/>
    <n v="244441.33090379008"/>
  </r>
  <r>
    <x v="0"/>
    <x v="0"/>
    <x v="2"/>
    <x v="3"/>
    <x v="27"/>
    <x v="5"/>
    <n v="158539.20991253646"/>
  </r>
  <r>
    <x v="1"/>
    <x v="1"/>
    <x v="2"/>
    <x v="3"/>
    <x v="27"/>
    <x v="5"/>
    <n v="28051858.016034991"/>
  </r>
  <r>
    <x v="2"/>
    <x v="2"/>
    <x v="2"/>
    <x v="3"/>
    <x v="27"/>
    <x v="5"/>
    <m/>
  </r>
  <r>
    <x v="3"/>
    <x v="3"/>
    <x v="2"/>
    <x v="3"/>
    <x v="27"/>
    <x v="5"/>
    <n v="18791175.92565598"/>
  </r>
  <r>
    <x v="4"/>
    <x v="4"/>
    <x v="2"/>
    <x v="3"/>
    <x v="27"/>
    <x v="5"/>
    <m/>
  </r>
  <r>
    <x v="5"/>
    <x v="5"/>
    <x v="2"/>
    <x v="3"/>
    <x v="27"/>
    <x v="5"/>
    <n v="370216.8367346939"/>
  </r>
  <r>
    <x v="6"/>
    <x v="6"/>
    <x v="2"/>
    <x v="3"/>
    <x v="27"/>
    <x v="5"/>
    <n v="0"/>
  </r>
  <r>
    <x v="7"/>
    <x v="7"/>
    <x v="2"/>
    <x v="3"/>
    <x v="27"/>
    <x v="5"/>
    <n v="920093.29446064099"/>
  </r>
  <r>
    <x v="8"/>
    <x v="8"/>
    <x v="2"/>
    <x v="3"/>
    <x v="27"/>
    <x v="5"/>
    <n v="87932624.752186045"/>
  </r>
  <r>
    <x v="9"/>
    <x v="9"/>
    <x v="2"/>
    <x v="3"/>
    <x v="27"/>
    <x v="5"/>
    <m/>
  </r>
  <r>
    <x v="10"/>
    <x v="10"/>
    <x v="2"/>
    <x v="3"/>
    <x v="27"/>
    <x v="5"/>
    <m/>
  </r>
  <r>
    <x v="11"/>
    <x v="11"/>
    <x v="2"/>
    <x v="3"/>
    <x v="27"/>
    <x v="5"/>
    <n v="0"/>
  </r>
  <r>
    <x v="12"/>
    <x v="12"/>
    <x v="2"/>
    <x v="3"/>
    <x v="27"/>
    <x v="5"/>
    <n v="1497558.1778425663"/>
  </r>
  <r>
    <x v="13"/>
    <x v="13"/>
    <x v="2"/>
    <x v="3"/>
    <x v="27"/>
    <x v="5"/>
    <n v="0"/>
  </r>
  <r>
    <x v="14"/>
    <x v="14"/>
    <x v="2"/>
    <x v="3"/>
    <x v="27"/>
    <x v="5"/>
    <n v="28576057.908163264"/>
  </r>
  <r>
    <x v="15"/>
    <x v="15"/>
    <x v="2"/>
    <x v="3"/>
    <x v="27"/>
    <x v="5"/>
    <n v="220614.4037900875"/>
  </r>
  <r>
    <x v="0"/>
    <x v="0"/>
    <x v="2"/>
    <x v="4"/>
    <x v="28"/>
    <x v="5"/>
    <n v="158539.20991253646"/>
  </r>
  <r>
    <x v="1"/>
    <x v="1"/>
    <x v="2"/>
    <x v="4"/>
    <x v="28"/>
    <x v="5"/>
    <n v="28328026.071428649"/>
  </r>
  <r>
    <x v="2"/>
    <x v="2"/>
    <x v="2"/>
    <x v="4"/>
    <x v="28"/>
    <x v="5"/>
    <m/>
  </r>
  <r>
    <x v="3"/>
    <x v="3"/>
    <x v="2"/>
    <x v="4"/>
    <x v="28"/>
    <x v="5"/>
    <n v="20916257.725947522"/>
  </r>
  <r>
    <x v="4"/>
    <x v="4"/>
    <x v="2"/>
    <x v="4"/>
    <x v="28"/>
    <x v="5"/>
    <m/>
  </r>
  <r>
    <x v="5"/>
    <x v="5"/>
    <x v="2"/>
    <x v="4"/>
    <x v="28"/>
    <x v="5"/>
    <n v="372067.41982507292"/>
  </r>
  <r>
    <x v="6"/>
    <x v="6"/>
    <x v="2"/>
    <x v="4"/>
    <x v="28"/>
    <x v="5"/>
    <n v="0"/>
  </r>
  <r>
    <x v="7"/>
    <x v="7"/>
    <x v="2"/>
    <x v="4"/>
    <x v="28"/>
    <x v="5"/>
    <n v="921173.4693877548"/>
  </r>
  <r>
    <x v="8"/>
    <x v="8"/>
    <x v="2"/>
    <x v="4"/>
    <x v="28"/>
    <x v="5"/>
    <n v="91685086.023323148"/>
  </r>
  <r>
    <x v="9"/>
    <x v="9"/>
    <x v="2"/>
    <x v="4"/>
    <x v="28"/>
    <x v="5"/>
    <m/>
  </r>
  <r>
    <x v="10"/>
    <x v="10"/>
    <x v="2"/>
    <x v="4"/>
    <x v="28"/>
    <x v="5"/>
    <m/>
  </r>
  <r>
    <x v="11"/>
    <x v="11"/>
    <x v="2"/>
    <x v="4"/>
    <x v="28"/>
    <x v="5"/>
    <n v="0"/>
  </r>
  <r>
    <x v="12"/>
    <x v="12"/>
    <x v="2"/>
    <x v="4"/>
    <x v="28"/>
    <x v="5"/>
    <n v="1436032.5655976655"/>
  </r>
  <r>
    <x v="13"/>
    <x v="13"/>
    <x v="2"/>
    <x v="4"/>
    <x v="28"/>
    <x v="5"/>
    <n v="0"/>
  </r>
  <r>
    <x v="14"/>
    <x v="14"/>
    <x v="2"/>
    <x v="4"/>
    <x v="28"/>
    <x v="5"/>
    <n v="25523287.465014577"/>
  </r>
  <r>
    <x v="15"/>
    <x v="15"/>
    <x v="2"/>
    <x v="4"/>
    <x v="28"/>
    <x v="5"/>
    <n v="101161.90816326531"/>
  </r>
  <r>
    <x v="0"/>
    <x v="0"/>
    <x v="2"/>
    <x v="5"/>
    <x v="29"/>
    <x v="5"/>
    <n v="188492.39358600584"/>
  </r>
  <r>
    <x v="1"/>
    <x v="1"/>
    <x v="2"/>
    <x v="5"/>
    <x v="29"/>
    <x v="5"/>
    <n v="28266906.9008746"/>
  </r>
  <r>
    <x v="2"/>
    <x v="2"/>
    <x v="2"/>
    <x v="5"/>
    <x v="29"/>
    <x v="5"/>
    <m/>
  </r>
  <r>
    <x v="3"/>
    <x v="3"/>
    <x v="2"/>
    <x v="5"/>
    <x v="29"/>
    <x v="5"/>
    <n v="21623041.728862997"/>
  </r>
  <r>
    <x v="4"/>
    <x v="4"/>
    <x v="2"/>
    <x v="5"/>
    <x v="29"/>
    <x v="5"/>
    <n v="151570.84548104959"/>
  </r>
  <r>
    <x v="5"/>
    <x v="5"/>
    <x v="2"/>
    <x v="5"/>
    <x v="29"/>
    <x v="5"/>
    <n v="373876.09329446068"/>
  </r>
  <r>
    <x v="6"/>
    <x v="6"/>
    <x v="2"/>
    <x v="5"/>
    <x v="29"/>
    <x v="5"/>
    <n v="0"/>
  </r>
  <r>
    <x v="7"/>
    <x v="7"/>
    <x v="2"/>
    <x v="5"/>
    <x v="29"/>
    <x v="5"/>
    <n v="921597.66763848497"/>
  </r>
  <r>
    <x v="8"/>
    <x v="8"/>
    <x v="2"/>
    <x v="5"/>
    <x v="29"/>
    <x v="5"/>
    <n v="87939989.276967987"/>
  </r>
  <r>
    <x v="9"/>
    <x v="9"/>
    <x v="2"/>
    <x v="5"/>
    <x v="29"/>
    <x v="5"/>
    <m/>
  </r>
  <r>
    <x v="10"/>
    <x v="10"/>
    <x v="2"/>
    <x v="5"/>
    <x v="29"/>
    <x v="5"/>
    <m/>
  </r>
  <r>
    <x v="11"/>
    <x v="11"/>
    <x v="2"/>
    <x v="5"/>
    <x v="29"/>
    <x v="5"/>
    <n v="0"/>
  </r>
  <r>
    <x v="12"/>
    <x v="12"/>
    <x v="2"/>
    <x v="5"/>
    <x v="29"/>
    <x v="5"/>
    <n v="1406996.9256559778"/>
  </r>
  <r>
    <x v="13"/>
    <x v="13"/>
    <x v="2"/>
    <x v="5"/>
    <x v="29"/>
    <x v="5"/>
    <n v="0"/>
  </r>
  <r>
    <x v="14"/>
    <x v="14"/>
    <x v="2"/>
    <x v="5"/>
    <x v="29"/>
    <x v="5"/>
    <n v="28235830.870262388"/>
  </r>
  <r>
    <x v="15"/>
    <x v="15"/>
    <x v="2"/>
    <x v="5"/>
    <x v="29"/>
    <x v="5"/>
    <n v="-5211.2099125364421"/>
  </r>
  <r>
    <x v="0"/>
    <x v="0"/>
    <x v="2"/>
    <x v="6"/>
    <x v="30"/>
    <x v="5"/>
    <n v="191479.59475218662"/>
  </r>
  <r>
    <x v="1"/>
    <x v="1"/>
    <x v="2"/>
    <x v="6"/>
    <x v="30"/>
    <x v="5"/>
    <n v="28736510.529154483"/>
  </r>
  <r>
    <x v="2"/>
    <x v="2"/>
    <x v="2"/>
    <x v="6"/>
    <x v="30"/>
    <x v="5"/>
    <m/>
  </r>
  <r>
    <x v="3"/>
    <x v="3"/>
    <x v="2"/>
    <x v="6"/>
    <x v="30"/>
    <x v="5"/>
    <n v="22021676.702623866"/>
  </r>
  <r>
    <x v="4"/>
    <x v="4"/>
    <x v="2"/>
    <x v="6"/>
    <x v="30"/>
    <x v="5"/>
    <n v="152128.86297376093"/>
  </r>
  <r>
    <x v="5"/>
    <x v="5"/>
    <x v="2"/>
    <x v="6"/>
    <x v="30"/>
    <x v="5"/>
    <n v="375763.8483965015"/>
  </r>
  <r>
    <x v="6"/>
    <x v="6"/>
    <x v="2"/>
    <x v="6"/>
    <x v="30"/>
    <x v="5"/>
    <n v="0"/>
  </r>
  <r>
    <x v="7"/>
    <x v="7"/>
    <x v="2"/>
    <x v="6"/>
    <x v="30"/>
    <x v="5"/>
    <n v="922386.29737609404"/>
  </r>
  <r>
    <x v="8"/>
    <x v="8"/>
    <x v="2"/>
    <x v="6"/>
    <x v="30"/>
    <x v="5"/>
    <n v="98567477.265305251"/>
  </r>
  <r>
    <x v="9"/>
    <x v="9"/>
    <x v="2"/>
    <x v="6"/>
    <x v="30"/>
    <x v="5"/>
    <m/>
  </r>
  <r>
    <x v="10"/>
    <x v="10"/>
    <x v="2"/>
    <x v="6"/>
    <x v="30"/>
    <x v="5"/>
    <m/>
  </r>
  <r>
    <x v="11"/>
    <x v="11"/>
    <x v="2"/>
    <x v="6"/>
    <x v="30"/>
    <x v="5"/>
    <n v="0"/>
  </r>
  <r>
    <x v="12"/>
    <x v="12"/>
    <x v="2"/>
    <x v="6"/>
    <x v="30"/>
    <x v="5"/>
    <n v="1401868.1399416919"/>
  </r>
  <r>
    <x v="13"/>
    <x v="13"/>
    <x v="2"/>
    <x v="6"/>
    <x v="30"/>
    <x v="5"/>
    <n v="0"/>
  </r>
  <r>
    <x v="14"/>
    <x v="14"/>
    <x v="2"/>
    <x v="6"/>
    <x v="30"/>
    <x v="5"/>
    <n v="21539409.160349857"/>
  </r>
  <r>
    <x v="15"/>
    <x v="15"/>
    <x v="2"/>
    <x v="6"/>
    <x v="30"/>
    <x v="5"/>
    <n v="-32880.870262390672"/>
  </r>
  <r>
    <x v="0"/>
    <x v="0"/>
    <x v="2"/>
    <x v="7"/>
    <x v="31"/>
    <x v="5"/>
    <n v="191479.59475218662"/>
  </r>
  <r>
    <x v="1"/>
    <x v="1"/>
    <x v="2"/>
    <x v="7"/>
    <x v="31"/>
    <x v="5"/>
    <n v="29172154.234694"/>
  </r>
  <r>
    <x v="2"/>
    <x v="2"/>
    <x v="2"/>
    <x v="7"/>
    <x v="31"/>
    <x v="5"/>
    <m/>
  </r>
  <r>
    <x v="3"/>
    <x v="3"/>
    <x v="2"/>
    <x v="7"/>
    <x v="31"/>
    <x v="5"/>
    <n v="19740621.916909635"/>
  </r>
  <r>
    <x v="4"/>
    <x v="4"/>
    <x v="2"/>
    <x v="7"/>
    <x v="31"/>
    <x v="5"/>
    <n v="152691.10787172013"/>
  </r>
  <r>
    <x v="5"/>
    <x v="5"/>
    <x v="2"/>
    <x v="7"/>
    <x v="31"/>
    <x v="5"/>
    <n v="366691.69096209918"/>
  </r>
  <r>
    <x v="6"/>
    <x v="6"/>
    <x v="2"/>
    <x v="7"/>
    <x v="31"/>
    <x v="5"/>
    <n v="0"/>
  </r>
  <r>
    <x v="7"/>
    <x v="7"/>
    <x v="2"/>
    <x v="7"/>
    <x v="31"/>
    <x v="5"/>
    <n v="923116.61807580083"/>
  </r>
  <r>
    <x v="8"/>
    <x v="8"/>
    <x v="2"/>
    <x v="7"/>
    <x v="31"/>
    <x v="5"/>
    <n v="83919321.686588705"/>
  </r>
  <r>
    <x v="9"/>
    <x v="9"/>
    <x v="2"/>
    <x v="7"/>
    <x v="31"/>
    <x v="5"/>
    <m/>
  </r>
  <r>
    <x v="10"/>
    <x v="10"/>
    <x v="2"/>
    <x v="7"/>
    <x v="31"/>
    <x v="5"/>
    <m/>
  </r>
  <r>
    <x v="11"/>
    <x v="11"/>
    <x v="2"/>
    <x v="7"/>
    <x v="31"/>
    <x v="5"/>
    <n v="0"/>
  </r>
  <r>
    <x v="12"/>
    <x v="12"/>
    <x v="2"/>
    <x v="7"/>
    <x v="31"/>
    <x v="5"/>
    <n v="2193328.3338192427"/>
  </r>
  <r>
    <x v="13"/>
    <x v="13"/>
    <x v="2"/>
    <x v="7"/>
    <x v="31"/>
    <x v="5"/>
    <n v="0"/>
  </r>
  <r>
    <x v="14"/>
    <x v="14"/>
    <x v="2"/>
    <x v="7"/>
    <x v="31"/>
    <x v="5"/>
    <n v="35734477.370262392"/>
  </r>
  <r>
    <x v="15"/>
    <x v="15"/>
    <x v="2"/>
    <x v="7"/>
    <x v="31"/>
    <x v="5"/>
    <n v="5102.3527696793062"/>
  </r>
  <r>
    <x v="0"/>
    <x v="0"/>
    <x v="2"/>
    <x v="8"/>
    <x v="32"/>
    <x v="5"/>
    <n v="191479.59475218662"/>
  </r>
  <r>
    <x v="1"/>
    <x v="1"/>
    <x v="2"/>
    <x v="8"/>
    <x v="32"/>
    <x v="5"/>
    <n v="28881890.008746374"/>
  </r>
  <r>
    <x v="2"/>
    <x v="2"/>
    <x v="2"/>
    <x v="8"/>
    <x v="32"/>
    <x v="5"/>
    <m/>
  </r>
  <r>
    <x v="3"/>
    <x v="3"/>
    <x v="2"/>
    <x v="8"/>
    <x v="32"/>
    <x v="5"/>
    <n v="19478338.351311944"/>
  </r>
  <r>
    <x v="4"/>
    <x v="4"/>
    <x v="2"/>
    <x v="8"/>
    <x v="32"/>
    <x v="5"/>
    <n v="196058.00583090421"/>
  </r>
  <r>
    <x v="5"/>
    <x v="5"/>
    <x v="2"/>
    <x v="8"/>
    <x v="32"/>
    <x v="5"/>
    <n v="368449.34402332368"/>
  </r>
  <r>
    <x v="6"/>
    <x v="6"/>
    <x v="2"/>
    <x v="8"/>
    <x v="32"/>
    <x v="5"/>
    <n v="0"/>
  </r>
  <r>
    <x v="7"/>
    <x v="7"/>
    <x v="2"/>
    <x v="8"/>
    <x v="32"/>
    <x v="5"/>
    <n v="890583.09037900914"/>
  </r>
  <r>
    <x v="8"/>
    <x v="8"/>
    <x v="2"/>
    <x v="8"/>
    <x v="32"/>
    <x v="5"/>
    <n v="102386665.14139964"/>
  </r>
  <r>
    <x v="9"/>
    <x v="9"/>
    <x v="2"/>
    <x v="8"/>
    <x v="32"/>
    <x v="5"/>
    <m/>
  </r>
  <r>
    <x v="10"/>
    <x v="10"/>
    <x v="2"/>
    <x v="8"/>
    <x v="32"/>
    <x v="5"/>
    <m/>
  </r>
  <r>
    <x v="11"/>
    <x v="11"/>
    <x v="2"/>
    <x v="8"/>
    <x v="32"/>
    <x v="5"/>
    <n v="0"/>
  </r>
  <r>
    <x v="12"/>
    <x v="12"/>
    <x v="2"/>
    <x v="8"/>
    <x v="32"/>
    <x v="5"/>
    <n v="2124647.7944606431"/>
  </r>
  <r>
    <x v="13"/>
    <x v="13"/>
    <x v="2"/>
    <x v="8"/>
    <x v="32"/>
    <x v="5"/>
    <n v="0"/>
  </r>
  <r>
    <x v="14"/>
    <x v="14"/>
    <x v="2"/>
    <x v="8"/>
    <x v="32"/>
    <x v="5"/>
    <n v="23941231.744897962"/>
  </r>
  <r>
    <x v="15"/>
    <x v="15"/>
    <x v="2"/>
    <x v="8"/>
    <x v="32"/>
    <x v="5"/>
    <n v="29620.930029154519"/>
  </r>
  <r>
    <x v="0"/>
    <x v="0"/>
    <x v="2"/>
    <x v="9"/>
    <x v="33"/>
    <x v="5"/>
    <n v="198051.43731778426"/>
  </r>
  <r>
    <x v="1"/>
    <x v="1"/>
    <x v="2"/>
    <x v="9"/>
    <x v="33"/>
    <x v="5"/>
    <n v="28137863.811953411"/>
  </r>
  <r>
    <x v="2"/>
    <x v="2"/>
    <x v="2"/>
    <x v="9"/>
    <x v="33"/>
    <x v="5"/>
    <m/>
  </r>
  <r>
    <x v="3"/>
    <x v="3"/>
    <x v="2"/>
    <x v="9"/>
    <x v="33"/>
    <x v="5"/>
    <n v="19257675.465014573"/>
  </r>
  <r>
    <x v="4"/>
    <x v="4"/>
    <x v="2"/>
    <x v="9"/>
    <x v="33"/>
    <x v="5"/>
    <n v="155324.05247813414"/>
  </r>
  <r>
    <x v="5"/>
    <x v="5"/>
    <x v="2"/>
    <x v="9"/>
    <x v="33"/>
    <x v="5"/>
    <n v="370283.16326530615"/>
  </r>
  <r>
    <x v="6"/>
    <x v="6"/>
    <x v="2"/>
    <x v="9"/>
    <x v="33"/>
    <x v="5"/>
    <n v="0"/>
  </r>
  <r>
    <x v="7"/>
    <x v="7"/>
    <x v="2"/>
    <x v="9"/>
    <x v="33"/>
    <x v="5"/>
    <n v="890931.48688046832"/>
  </r>
  <r>
    <x v="8"/>
    <x v="8"/>
    <x v="2"/>
    <x v="9"/>
    <x v="33"/>
    <x v="5"/>
    <n v="94837952.100583881"/>
  </r>
  <r>
    <x v="9"/>
    <x v="9"/>
    <x v="2"/>
    <x v="9"/>
    <x v="33"/>
    <x v="5"/>
    <m/>
  </r>
  <r>
    <x v="10"/>
    <x v="10"/>
    <x v="2"/>
    <x v="9"/>
    <x v="33"/>
    <x v="5"/>
    <m/>
  </r>
  <r>
    <x v="11"/>
    <x v="11"/>
    <x v="2"/>
    <x v="9"/>
    <x v="33"/>
    <x v="5"/>
    <n v="0"/>
  </r>
  <r>
    <x v="12"/>
    <x v="12"/>
    <x v="2"/>
    <x v="9"/>
    <x v="33"/>
    <x v="5"/>
    <n v="2191843.2084548124"/>
  </r>
  <r>
    <x v="13"/>
    <x v="13"/>
    <x v="2"/>
    <x v="9"/>
    <x v="33"/>
    <x v="5"/>
    <n v="0"/>
  </r>
  <r>
    <x v="14"/>
    <x v="14"/>
    <x v="2"/>
    <x v="9"/>
    <x v="33"/>
    <x v="5"/>
    <n v="25600363.788629737"/>
  </r>
  <r>
    <x v="15"/>
    <x v="15"/>
    <x v="2"/>
    <x v="9"/>
    <x v="33"/>
    <x v="5"/>
    <n v="165006.49271137029"/>
  </r>
  <r>
    <x v="0"/>
    <x v="0"/>
    <x v="2"/>
    <x v="10"/>
    <x v="34"/>
    <x v="5"/>
    <n v="246892.17638483967"/>
  </r>
  <r>
    <x v="1"/>
    <x v="1"/>
    <x v="2"/>
    <x v="10"/>
    <x v="34"/>
    <x v="5"/>
    <n v="28195112.463556737"/>
  </r>
  <r>
    <x v="2"/>
    <x v="2"/>
    <x v="2"/>
    <x v="10"/>
    <x v="34"/>
    <x v="5"/>
    <m/>
  </r>
  <r>
    <x v="3"/>
    <x v="3"/>
    <x v="2"/>
    <x v="10"/>
    <x v="34"/>
    <x v="5"/>
    <n v="18630792.957725935"/>
  </r>
  <r>
    <x v="4"/>
    <x v="4"/>
    <x v="2"/>
    <x v="10"/>
    <x v="34"/>
    <x v="5"/>
    <n v="214740.2653061226"/>
  </r>
  <r>
    <x v="5"/>
    <x v="5"/>
    <x v="2"/>
    <x v="10"/>
    <x v="34"/>
    <x v="5"/>
    <n v="372075.43731778429"/>
  </r>
  <r>
    <x v="6"/>
    <x v="6"/>
    <x v="2"/>
    <x v="10"/>
    <x v="34"/>
    <x v="5"/>
    <n v="0"/>
  </r>
  <r>
    <x v="7"/>
    <x v="7"/>
    <x v="2"/>
    <x v="10"/>
    <x v="34"/>
    <x v="5"/>
    <n v="891558.30903790123"/>
  </r>
  <r>
    <x v="8"/>
    <x v="8"/>
    <x v="2"/>
    <x v="10"/>
    <x v="34"/>
    <x v="5"/>
    <n v="95595069.65597713"/>
  </r>
  <r>
    <x v="9"/>
    <x v="9"/>
    <x v="2"/>
    <x v="10"/>
    <x v="34"/>
    <x v="5"/>
    <m/>
  </r>
  <r>
    <x v="10"/>
    <x v="10"/>
    <x v="2"/>
    <x v="10"/>
    <x v="34"/>
    <x v="5"/>
    <m/>
  </r>
  <r>
    <x v="11"/>
    <x v="11"/>
    <x v="2"/>
    <x v="10"/>
    <x v="34"/>
    <x v="5"/>
    <n v="0"/>
  </r>
  <r>
    <x v="12"/>
    <x v="12"/>
    <x v="2"/>
    <x v="10"/>
    <x v="34"/>
    <x v="5"/>
    <n v="2247242.9956268216"/>
  </r>
  <r>
    <x v="13"/>
    <x v="13"/>
    <x v="2"/>
    <x v="10"/>
    <x v="34"/>
    <x v="5"/>
    <n v="0"/>
  </r>
  <r>
    <x v="14"/>
    <x v="14"/>
    <x v="2"/>
    <x v="10"/>
    <x v="34"/>
    <x v="5"/>
    <n v="19281075.568513118"/>
  </r>
  <r>
    <x v="15"/>
    <x v="15"/>
    <x v="2"/>
    <x v="10"/>
    <x v="34"/>
    <x v="5"/>
    <n v="56063.033527696804"/>
  </r>
  <r>
    <x v="0"/>
    <x v="0"/>
    <x v="2"/>
    <x v="11"/>
    <x v="35"/>
    <x v="5"/>
    <n v="246892.17638483967"/>
  </r>
  <r>
    <x v="1"/>
    <x v="1"/>
    <x v="2"/>
    <x v="11"/>
    <x v="35"/>
    <x v="5"/>
    <n v="26645010.635568582"/>
  </r>
  <r>
    <x v="2"/>
    <x v="2"/>
    <x v="2"/>
    <x v="11"/>
    <x v="35"/>
    <x v="5"/>
    <m/>
  </r>
  <r>
    <x v="3"/>
    <x v="3"/>
    <x v="2"/>
    <x v="11"/>
    <x v="35"/>
    <x v="5"/>
    <n v="18068416.827988341"/>
  </r>
  <r>
    <x v="4"/>
    <x v="4"/>
    <x v="2"/>
    <x v="11"/>
    <x v="35"/>
    <x v="5"/>
    <n v="215462.93440233229"/>
  </r>
  <r>
    <x v="5"/>
    <x v="5"/>
    <x v="2"/>
    <x v="11"/>
    <x v="35"/>
    <x v="5"/>
    <n v="373945.33527696796"/>
  </r>
  <r>
    <x v="6"/>
    <x v="6"/>
    <x v="2"/>
    <x v="11"/>
    <x v="35"/>
    <x v="5"/>
    <n v="0"/>
  </r>
  <r>
    <x v="7"/>
    <x v="7"/>
    <x v="2"/>
    <x v="11"/>
    <x v="35"/>
    <x v="5"/>
    <n v="826544.85714285739"/>
  </r>
  <r>
    <x v="8"/>
    <x v="8"/>
    <x v="2"/>
    <x v="11"/>
    <x v="35"/>
    <x v="5"/>
    <n v="102774669.83236119"/>
  </r>
  <r>
    <x v="9"/>
    <x v="9"/>
    <x v="2"/>
    <x v="11"/>
    <x v="35"/>
    <x v="5"/>
    <m/>
  </r>
  <r>
    <x v="10"/>
    <x v="10"/>
    <x v="2"/>
    <x v="11"/>
    <x v="35"/>
    <x v="5"/>
    <m/>
  </r>
  <r>
    <x v="11"/>
    <x v="11"/>
    <x v="2"/>
    <x v="11"/>
    <x v="35"/>
    <x v="5"/>
    <n v="0"/>
  </r>
  <r>
    <x v="12"/>
    <x v="12"/>
    <x v="2"/>
    <x v="11"/>
    <x v="35"/>
    <x v="5"/>
    <n v="2594478.1428571446"/>
  </r>
  <r>
    <x v="13"/>
    <x v="13"/>
    <x v="2"/>
    <x v="11"/>
    <x v="35"/>
    <x v="5"/>
    <n v="0"/>
  </r>
  <r>
    <x v="14"/>
    <x v="14"/>
    <x v="2"/>
    <x v="11"/>
    <x v="35"/>
    <x v="5"/>
    <n v="14380721.43586006"/>
  </r>
  <r>
    <x v="15"/>
    <x v="15"/>
    <x v="2"/>
    <x v="11"/>
    <x v="35"/>
    <x v="5"/>
    <n v="-77164.660349854239"/>
  </r>
  <r>
    <x v="0"/>
    <x v="0"/>
    <x v="3"/>
    <x v="0"/>
    <x v="36"/>
    <x v="5"/>
    <n v="188193.67346938778"/>
  </r>
  <r>
    <x v="1"/>
    <x v="1"/>
    <x v="3"/>
    <x v="0"/>
    <x v="36"/>
    <x v="5"/>
    <n v="27166980.562682323"/>
  </r>
  <r>
    <x v="2"/>
    <x v="2"/>
    <x v="3"/>
    <x v="0"/>
    <x v="36"/>
    <x v="5"/>
    <m/>
  </r>
  <r>
    <x v="3"/>
    <x v="3"/>
    <x v="3"/>
    <x v="0"/>
    <x v="36"/>
    <x v="5"/>
    <n v="17274945.510204077"/>
  </r>
  <r>
    <x v="4"/>
    <x v="4"/>
    <x v="3"/>
    <x v="0"/>
    <x v="36"/>
    <x v="5"/>
    <n v="216172.47667638474"/>
  </r>
  <r>
    <x v="5"/>
    <x v="5"/>
    <x v="3"/>
    <x v="0"/>
    <x v="36"/>
    <x v="5"/>
    <n v="375834.54810495628"/>
  </r>
  <r>
    <x v="6"/>
    <x v="6"/>
    <x v="3"/>
    <x v="0"/>
    <x v="36"/>
    <x v="5"/>
    <n v="0"/>
  </r>
  <r>
    <x v="7"/>
    <x v="7"/>
    <x v="3"/>
    <x v="0"/>
    <x v="36"/>
    <x v="5"/>
    <n v="802370.26239067118"/>
  </r>
  <r>
    <x v="8"/>
    <x v="8"/>
    <x v="3"/>
    <x v="0"/>
    <x v="36"/>
    <x v="5"/>
    <n v="99162263.221574605"/>
  </r>
  <r>
    <x v="9"/>
    <x v="9"/>
    <x v="3"/>
    <x v="0"/>
    <x v="36"/>
    <x v="5"/>
    <m/>
  </r>
  <r>
    <x v="10"/>
    <x v="10"/>
    <x v="3"/>
    <x v="0"/>
    <x v="36"/>
    <x v="5"/>
    <m/>
  </r>
  <r>
    <x v="11"/>
    <x v="11"/>
    <x v="3"/>
    <x v="0"/>
    <x v="36"/>
    <x v="5"/>
    <n v="0"/>
  </r>
  <r>
    <x v="12"/>
    <x v="12"/>
    <x v="3"/>
    <x v="0"/>
    <x v="36"/>
    <x v="5"/>
    <n v="3527620.4664723072"/>
  </r>
  <r>
    <x v="13"/>
    <x v="13"/>
    <x v="3"/>
    <x v="0"/>
    <x v="36"/>
    <x v="5"/>
    <n v="0"/>
  </r>
  <r>
    <x v="14"/>
    <x v="14"/>
    <x v="3"/>
    <x v="0"/>
    <x v="36"/>
    <x v="5"/>
    <n v="13635069.606413994"/>
  </r>
  <r>
    <x v="15"/>
    <x v="15"/>
    <x v="3"/>
    <x v="0"/>
    <x v="36"/>
    <x v="5"/>
    <n v="561575.1559766765"/>
  </r>
  <r>
    <x v="0"/>
    <x v="0"/>
    <x v="3"/>
    <x v="1"/>
    <x v="37"/>
    <x v="5"/>
    <n v="188193.67346938778"/>
  </r>
  <r>
    <x v="1"/>
    <x v="1"/>
    <x v="3"/>
    <x v="1"/>
    <x v="37"/>
    <x v="5"/>
    <n v="26894004.361516021"/>
  </r>
  <r>
    <x v="2"/>
    <x v="2"/>
    <x v="3"/>
    <x v="1"/>
    <x v="37"/>
    <x v="5"/>
    <m/>
  </r>
  <r>
    <x v="3"/>
    <x v="3"/>
    <x v="3"/>
    <x v="1"/>
    <x v="37"/>
    <x v="5"/>
    <n v="16896623.157434389"/>
  </r>
  <r>
    <x v="4"/>
    <x v="4"/>
    <x v="3"/>
    <x v="1"/>
    <x v="37"/>
    <x v="5"/>
    <n v="217458.31632653021"/>
  </r>
  <r>
    <x v="5"/>
    <x v="5"/>
    <x v="3"/>
    <x v="1"/>
    <x v="37"/>
    <x v="5"/>
    <n v="366575.43731778429"/>
  </r>
  <r>
    <x v="6"/>
    <x v="6"/>
    <x v="3"/>
    <x v="1"/>
    <x v="37"/>
    <x v="5"/>
    <n v="0"/>
  </r>
  <r>
    <x v="7"/>
    <x v="7"/>
    <x v="3"/>
    <x v="1"/>
    <x v="37"/>
    <x v="5"/>
    <n v="803087.46355685091"/>
  </r>
  <r>
    <x v="8"/>
    <x v="8"/>
    <x v="3"/>
    <x v="1"/>
    <x v="37"/>
    <x v="5"/>
    <n v="96045482.603499413"/>
  </r>
  <r>
    <x v="9"/>
    <x v="9"/>
    <x v="3"/>
    <x v="1"/>
    <x v="37"/>
    <x v="5"/>
    <m/>
  </r>
  <r>
    <x v="10"/>
    <x v="10"/>
    <x v="3"/>
    <x v="1"/>
    <x v="37"/>
    <x v="5"/>
    <m/>
  </r>
  <r>
    <x v="11"/>
    <x v="11"/>
    <x v="3"/>
    <x v="1"/>
    <x v="37"/>
    <x v="5"/>
    <n v="0"/>
  </r>
  <r>
    <x v="12"/>
    <x v="12"/>
    <x v="3"/>
    <x v="1"/>
    <x v="37"/>
    <x v="5"/>
    <n v="2559376.1151603479"/>
  </r>
  <r>
    <x v="13"/>
    <x v="13"/>
    <x v="3"/>
    <x v="1"/>
    <x v="37"/>
    <x v="5"/>
    <n v="0"/>
  </r>
  <r>
    <x v="14"/>
    <x v="14"/>
    <x v="3"/>
    <x v="1"/>
    <x v="37"/>
    <x v="5"/>
    <n v="17899864.116618074"/>
  </r>
  <r>
    <x v="15"/>
    <x v="15"/>
    <x v="3"/>
    <x v="1"/>
    <x v="37"/>
    <x v="5"/>
    <n v="385949.03644314874"/>
  </r>
  <r>
    <x v="0"/>
    <x v="0"/>
    <x v="3"/>
    <x v="2"/>
    <x v="38"/>
    <x v="5"/>
    <n v="188193.67346938778"/>
  </r>
  <r>
    <x v="1"/>
    <x v="1"/>
    <x v="3"/>
    <x v="2"/>
    <x v="38"/>
    <x v="5"/>
    <n v="27943666.206997052"/>
  </r>
  <r>
    <x v="2"/>
    <x v="2"/>
    <x v="3"/>
    <x v="2"/>
    <x v="38"/>
    <x v="5"/>
    <m/>
  </r>
  <r>
    <x v="3"/>
    <x v="3"/>
    <x v="3"/>
    <x v="2"/>
    <x v="38"/>
    <x v="5"/>
    <n v="16772884.17638484"/>
  </r>
  <r>
    <x v="4"/>
    <x v="4"/>
    <x v="3"/>
    <x v="2"/>
    <x v="38"/>
    <x v="5"/>
    <n v="218221.00583090354"/>
  </r>
  <r>
    <x v="5"/>
    <x v="5"/>
    <x v="3"/>
    <x v="2"/>
    <x v="38"/>
    <x v="5"/>
    <n v="368391.39941690967"/>
  </r>
  <r>
    <x v="6"/>
    <x v="6"/>
    <x v="3"/>
    <x v="2"/>
    <x v="38"/>
    <x v="5"/>
    <n v="0"/>
  </r>
  <r>
    <x v="7"/>
    <x v="7"/>
    <x v="3"/>
    <x v="2"/>
    <x v="38"/>
    <x v="5"/>
    <n v="803672.01166180777"/>
  </r>
  <r>
    <x v="8"/>
    <x v="8"/>
    <x v="3"/>
    <x v="2"/>
    <x v="38"/>
    <x v="5"/>
    <n v="92725068.740525275"/>
  </r>
  <r>
    <x v="9"/>
    <x v="9"/>
    <x v="3"/>
    <x v="2"/>
    <x v="38"/>
    <x v="5"/>
    <m/>
  </r>
  <r>
    <x v="10"/>
    <x v="10"/>
    <x v="3"/>
    <x v="2"/>
    <x v="38"/>
    <x v="5"/>
    <m/>
  </r>
  <r>
    <x v="11"/>
    <x v="11"/>
    <x v="3"/>
    <x v="2"/>
    <x v="38"/>
    <x v="5"/>
    <n v="0"/>
  </r>
  <r>
    <x v="12"/>
    <x v="12"/>
    <x v="3"/>
    <x v="2"/>
    <x v="38"/>
    <x v="5"/>
    <n v="2431937.9883381943"/>
  </r>
  <r>
    <x v="13"/>
    <x v="13"/>
    <x v="3"/>
    <x v="2"/>
    <x v="38"/>
    <x v="5"/>
    <n v="0"/>
  </r>
  <r>
    <x v="14"/>
    <x v="14"/>
    <x v="3"/>
    <x v="2"/>
    <x v="38"/>
    <x v="5"/>
    <n v="18064484.851311956"/>
  </r>
  <r>
    <x v="15"/>
    <x v="15"/>
    <x v="3"/>
    <x v="2"/>
    <x v="38"/>
    <x v="5"/>
    <n v="384145.04081632645"/>
  </r>
  <r>
    <x v="0"/>
    <x v="0"/>
    <x v="3"/>
    <x v="3"/>
    <x v="39"/>
    <x v="5"/>
    <n v="191778.31486880468"/>
  </r>
  <r>
    <x v="1"/>
    <x v="1"/>
    <x v="3"/>
    <x v="3"/>
    <x v="39"/>
    <x v="5"/>
    <n v="27414963.096209854"/>
  </r>
  <r>
    <x v="2"/>
    <x v="2"/>
    <x v="3"/>
    <x v="3"/>
    <x v="39"/>
    <x v="5"/>
    <m/>
  </r>
  <r>
    <x v="3"/>
    <x v="3"/>
    <x v="3"/>
    <x v="3"/>
    <x v="39"/>
    <x v="5"/>
    <n v="16778600.845481057"/>
  </r>
  <r>
    <x v="4"/>
    <x v="4"/>
    <x v="3"/>
    <x v="3"/>
    <x v="39"/>
    <x v="5"/>
    <n v="155311.37026239067"/>
  </r>
  <r>
    <x v="5"/>
    <x v="5"/>
    <x v="3"/>
    <x v="3"/>
    <x v="39"/>
    <x v="5"/>
    <n v="370166.18075801752"/>
  </r>
  <r>
    <x v="6"/>
    <x v="6"/>
    <x v="3"/>
    <x v="3"/>
    <x v="39"/>
    <x v="5"/>
    <n v="0"/>
  </r>
  <r>
    <x v="7"/>
    <x v="7"/>
    <x v="3"/>
    <x v="3"/>
    <x v="39"/>
    <x v="5"/>
    <n v="804258.01749271189"/>
  </r>
  <r>
    <x v="8"/>
    <x v="8"/>
    <x v="3"/>
    <x v="3"/>
    <x v="39"/>
    <x v="5"/>
    <n v="95335172.255102724"/>
  </r>
  <r>
    <x v="9"/>
    <x v="9"/>
    <x v="3"/>
    <x v="3"/>
    <x v="39"/>
    <x v="5"/>
    <m/>
  </r>
  <r>
    <x v="10"/>
    <x v="10"/>
    <x v="3"/>
    <x v="3"/>
    <x v="39"/>
    <x v="5"/>
    <m/>
  </r>
  <r>
    <x v="11"/>
    <x v="11"/>
    <x v="3"/>
    <x v="3"/>
    <x v="39"/>
    <x v="5"/>
    <n v="0"/>
  </r>
  <r>
    <x v="12"/>
    <x v="12"/>
    <x v="3"/>
    <x v="3"/>
    <x v="39"/>
    <x v="5"/>
    <n v="2279026.8163265288"/>
  </r>
  <r>
    <x v="13"/>
    <x v="13"/>
    <x v="3"/>
    <x v="3"/>
    <x v="39"/>
    <x v="5"/>
    <n v="0"/>
  </r>
  <r>
    <x v="14"/>
    <x v="14"/>
    <x v="3"/>
    <x v="3"/>
    <x v="39"/>
    <x v="5"/>
    <n v="13372057.263848398"/>
  </r>
  <r>
    <x v="15"/>
    <x v="15"/>
    <x v="3"/>
    <x v="3"/>
    <x v="39"/>
    <x v="5"/>
    <n v="581527.22303207009"/>
  </r>
  <r>
    <x v="0"/>
    <x v="0"/>
    <x v="3"/>
    <x v="4"/>
    <x v="40"/>
    <x v="5"/>
    <n v="191778.31486880468"/>
  </r>
  <r>
    <x v="1"/>
    <x v="1"/>
    <x v="3"/>
    <x v="4"/>
    <x v="40"/>
    <x v="5"/>
    <n v="27150689.772594772"/>
  </r>
  <r>
    <x v="2"/>
    <x v="2"/>
    <x v="3"/>
    <x v="4"/>
    <x v="40"/>
    <x v="5"/>
    <m/>
  </r>
  <r>
    <x v="3"/>
    <x v="3"/>
    <x v="3"/>
    <x v="4"/>
    <x v="40"/>
    <x v="5"/>
    <n v="16307385.588921282"/>
  </r>
  <r>
    <x v="4"/>
    <x v="4"/>
    <x v="3"/>
    <x v="4"/>
    <x v="40"/>
    <x v="5"/>
    <n v="187034.64431486884"/>
  </r>
  <r>
    <x v="5"/>
    <x v="5"/>
    <x v="3"/>
    <x v="4"/>
    <x v="40"/>
    <x v="5"/>
    <n v="372017.85714285716"/>
  </r>
  <r>
    <x v="6"/>
    <x v="6"/>
    <x v="3"/>
    <x v="4"/>
    <x v="40"/>
    <x v="5"/>
    <n v="0"/>
  </r>
  <r>
    <x v="7"/>
    <x v="7"/>
    <x v="3"/>
    <x v="4"/>
    <x v="40"/>
    <x v="5"/>
    <n v="804975.21865889349"/>
  </r>
  <r>
    <x v="8"/>
    <x v="8"/>
    <x v="3"/>
    <x v="4"/>
    <x v="40"/>
    <x v="5"/>
    <n v="89177363.590378553"/>
  </r>
  <r>
    <x v="9"/>
    <x v="9"/>
    <x v="3"/>
    <x v="4"/>
    <x v="40"/>
    <x v="5"/>
    <m/>
  </r>
  <r>
    <x v="10"/>
    <x v="10"/>
    <x v="3"/>
    <x v="4"/>
    <x v="40"/>
    <x v="5"/>
    <m/>
  </r>
  <r>
    <x v="11"/>
    <x v="11"/>
    <x v="3"/>
    <x v="4"/>
    <x v="40"/>
    <x v="5"/>
    <n v="0"/>
  </r>
  <r>
    <x v="12"/>
    <x v="12"/>
    <x v="3"/>
    <x v="4"/>
    <x v="40"/>
    <x v="5"/>
    <n v="2015389.1836734712"/>
  </r>
  <r>
    <x v="13"/>
    <x v="13"/>
    <x v="3"/>
    <x v="4"/>
    <x v="40"/>
    <x v="5"/>
    <n v="0"/>
  </r>
  <r>
    <x v="14"/>
    <x v="14"/>
    <x v="3"/>
    <x v="4"/>
    <x v="40"/>
    <x v="5"/>
    <n v="16435193.988338193"/>
  </r>
  <r>
    <x v="15"/>
    <x v="15"/>
    <x v="3"/>
    <x v="4"/>
    <x v="40"/>
    <x v="5"/>
    <n v="5051840.5699708462"/>
  </r>
  <r>
    <x v="0"/>
    <x v="0"/>
    <x v="3"/>
    <x v="5"/>
    <x v="41"/>
    <x v="5"/>
    <n v="184609.03206997085"/>
  </r>
  <r>
    <x v="1"/>
    <x v="1"/>
    <x v="3"/>
    <x v="5"/>
    <x v="41"/>
    <x v="5"/>
    <n v="27087203.666180801"/>
  </r>
  <r>
    <x v="2"/>
    <x v="2"/>
    <x v="3"/>
    <x v="5"/>
    <x v="41"/>
    <x v="5"/>
    <m/>
  </r>
  <r>
    <x v="3"/>
    <x v="3"/>
    <x v="3"/>
    <x v="5"/>
    <x v="41"/>
    <x v="5"/>
    <n v="15720408.532069981"/>
  </r>
  <r>
    <x v="4"/>
    <x v="4"/>
    <x v="3"/>
    <x v="5"/>
    <x v="41"/>
    <x v="5"/>
    <n v="152575.21865889215"/>
  </r>
  <r>
    <x v="5"/>
    <x v="5"/>
    <x v="3"/>
    <x v="5"/>
    <x v="41"/>
    <x v="5"/>
    <n v="373827.9883381924"/>
  </r>
  <r>
    <x v="6"/>
    <x v="6"/>
    <x v="3"/>
    <x v="5"/>
    <x v="41"/>
    <x v="5"/>
    <n v="0"/>
  </r>
  <r>
    <x v="7"/>
    <x v="7"/>
    <x v="3"/>
    <x v="5"/>
    <x v="41"/>
    <x v="5"/>
    <n v="805677.84256559645"/>
  </r>
  <r>
    <x v="8"/>
    <x v="8"/>
    <x v="3"/>
    <x v="5"/>
    <x v="41"/>
    <x v="5"/>
    <n v="91219522.916909575"/>
  </r>
  <r>
    <x v="9"/>
    <x v="9"/>
    <x v="3"/>
    <x v="5"/>
    <x v="41"/>
    <x v="5"/>
    <m/>
  </r>
  <r>
    <x v="10"/>
    <x v="10"/>
    <x v="3"/>
    <x v="5"/>
    <x v="41"/>
    <x v="5"/>
    <m/>
  </r>
  <r>
    <x v="11"/>
    <x v="11"/>
    <x v="3"/>
    <x v="5"/>
    <x v="41"/>
    <x v="5"/>
    <n v="0"/>
  </r>
  <r>
    <x v="12"/>
    <x v="12"/>
    <x v="3"/>
    <x v="5"/>
    <x v="41"/>
    <x v="5"/>
    <n v="1834153.9037900884"/>
  </r>
  <r>
    <x v="13"/>
    <x v="13"/>
    <x v="3"/>
    <x v="5"/>
    <x v="41"/>
    <x v="5"/>
    <n v="0"/>
  </r>
  <r>
    <x v="14"/>
    <x v="14"/>
    <x v="3"/>
    <x v="5"/>
    <x v="41"/>
    <x v="5"/>
    <n v="18479812.618075799"/>
  </r>
  <r>
    <x v="15"/>
    <x v="15"/>
    <x v="3"/>
    <x v="5"/>
    <x v="41"/>
    <x v="5"/>
    <n v="499518.89212827984"/>
  </r>
  <r>
    <x v="0"/>
    <x v="0"/>
    <x v="3"/>
    <x v="6"/>
    <x v="42"/>
    <x v="5"/>
    <n v="203863.81341107874"/>
  </r>
  <r>
    <x v="1"/>
    <x v="1"/>
    <x v="3"/>
    <x v="6"/>
    <x v="42"/>
    <x v="5"/>
    <n v="26973761.351311922"/>
  </r>
  <r>
    <x v="2"/>
    <x v="2"/>
    <x v="3"/>
    <x v="6"/>
    <x v="42"/>
    <x v="5"/>
    <m/>
  </r>
  <r>
    <x v="3"/>
    <x v="3"/>
    <x v="3"/>
    <x v="6"/>
    <x v="42"/>
    <x v="5"/>
    <n v="15463072.199708488"/>
  </r>
  <r>
    <x v="4"/>
    <x v="4"/>
    <x v="3"/>
    <x v="6"/>
    <x v="42"/>
    <x v="5"/>
    <n v="153107.14285714287"/>
  </r>
  <r>
    <x v="5"/>
    <x v="5"/>
    <x v="3"/>
    <x v="6"/>
    <x v="42"/>
    <x v="5"/>
    <n v="375716.47230320703"/>
  </r>
  <r>
    <x v="6"/>
    <x v="6"/>
    <x v="3"/>
    <x v="6"/>
    <x v="42"/>
    <x v="5"/>
    <n v="0"/>
  </r>
  <r>
    <x v="7"/>
    <x v="7"/>
    <x v="3"/>
    <x v="6"/>
    <x v="42"/>
    <x v="5"/>
    <n v="806247.81341107911"/>
  </r>
  <r>
    <x v="8"/>
    <x v="8"/>
    <x v="3"/>
    <x v="6"/>
    <x v="42"/>
    <x v="5"/>
    <n v="92138668.483964562"/>
  </r>
  <r>
    <x v="9"/>
    <x v="9"/>
    <x v="3"/>
    <x v="6"/>
    <x v="42"/>
    <x v="5"/>
    <m/>
  </r>
  <r>
    <x v="10"/>
    <x v="10"/>
    <x v="3"/>
    <x v="6"/>
    <x v="42"/>
    <x v="5"/>
    <m/>
  </r>
  <r>
    <x v="11"/>
    <x v="11"/>
    <x v="3"/>
    <x v="6"/>
    <x v="42"/>
    <x v="5"/>
    <n v="0"/>
  </r>
  <r>
    <x v="12"/>
    <x v="12"/>
    <x v="3"/>
    <x v="6"/>
    <x v="42"/>
    <x v="5"/>
    <n v="1701728.3571428587"/>
  </r>
  <r>
    <x v="13"/>
    <x v="13"/>
    <x v="3"/>
    <x v="6"/>
    <x v="42"/>
    <x v="5"/>
    <n v="0"/>
  </r>
  <r>
    <x v="14"/>
    <x v="14"/>
    <x v="3"/>
    <x v="6"/>
    <x v="42"/>
    <x v="5"/>
    <n v="12626750.483965013"/>
  </r>
  <r>
    <x v="15"/>
    <x v="15"/>
    <x v="3"/>
    <x v="6"/>
    <x v="42"/>
    <x v="5"/>
    <n v="468374.47084548103"/>
  </r>
  <r>
    <x v="0"/>
    <x v="0"/>
    <x v="3"/>
    <x v="7"/>
    <x v="43"/>
    <x v="5"/>
    <n v="203863.81341107874"/>
  </r>
  <r>
    <x v="1"/>
    <x v="1"/>
    <x v="3"/>
    <x v="7"/>
    <x v="43"/>
    <x v="5"/>
    <n v="26633565.08163267"/>
  </r>
  <r>
    <x v="2"/>
    <x v="2"/>
    <x v="3"/>
    <x v="7"/>
    <x v="43"/>
    <x v="5"/>
    <m/>
  </r>
  <r>
    <x v="3"/>
    <x v="3"/>
    <x v="3"/>
    <x v="7"/>
    <x v="43"/>
    <x v="5"/>
    <n v="13204946.083090365"/>
  </r>
  <r>
    <x v="4"/>
    <x v="4"/>
    <x v="3"/>
    <x v="7"/>
    <x v="43"/>
    <x v="5"/>
    <n v="153642.85714285716"/>
  </r>
  <r>
    <x v="5"/>
    <x v="5"/>
    <x v="3"/>
    <x v="7"/>
    <x v="43"/>
    <x v="5"/>
    <n v="338512.39067055396"/>
  </r>
  <r>
    <x v="6"/>
    <x v="6"/>
    <x v="3"/>
    <x v="7"/>
    <x v="43"/>
    <x v="5"/>
    <n v="0"/>
  </r>
  <r>
    <x v="7"/>
    <x v="7"/>
    <x v="3"/>
    <x v="7"/>
    <x v="43"/>
    <x v="5"/>
    <n v="806877.5510204091"/>
  </r>
  <r>
    <x v="8"/>
    <x v="8"/>
    <x v="3"/>
    <x v="7"/>
    <x v="43"/>
    <x v="5"/>
    <n v="86907623.22886312"/>
  </r>
  <r>
    <x v="9"/>
    <x v="9"/>
    <x v="3"/>
    <x v="7"/>
    <x v="43"/>
    <x v="5"/>
    <m/>
  </r>
  <r>
    <x v="10"/>
    <x v="10"/>
    <x v="3"/>
    <x v="7"/>
    <x v="43"/>
    <x v="5"/>
    <m/>
  </r>
  <r>
    <x v="11"/>
    <x v="11"/>
    <x v="3"/>
    <x v="7"/>
    <x v="43"/>
    <x v="5"/>
    <n v="0"/>
  </r>
  <r>
    <x v="12"/>
    <x v="12"/>
    <x v="3"/>
    <x v="7"/>
    <x v="43"/>
    <x v="5"/>
    <n v="1702941.6166180754"/>
  </r>
  <r>
    <x v="13"/>
    <x v="13"/>
    <x v="3"/>
    <x v="7"/>
    <x v="43"/>
    <x v="5"/>
    <n v="0"/>
  </r>
  <r>
    <x v="14"/>
    <x v="14"/>
    <x v="3"/>
    <x v="7"/>
    <x v="43"/>
    <x v="5"/>
    <n v="13902299.61516035"/>
  </r>
  <r>
    <x v="15"/>
    <x v="15"/>
    <x v="3"/>
    <x v="7"/>
    <x v="43"/>
    <x v="5"/>
    <n v="680877.59912536456"/>
  </r>
  <r>
    <x v="0"/>
    <x v="0"/>
    <x v="3"/>
    <x v="8"/>
    <x v="44"/>
    <x v="5"/>
    <n v="203863.81341107874"/>
  </r>
  <r>
    <x v="1"/>
    <x v="1"/>
    <x v="3"/>
    <x v="8"/>
    <x v="44"/>
    <x v="5"/>
    <n v="26086385.756559759"/>
  </r>
  <r>
    <x v="2"/>
    <x v="2"/>
    <x v="3"/>
    <x v="8"/>
    <x v="44"/>
    <x v="5"/>
    <m/>
  </r>
  <r>
    <x v="3"/>
    <x v="3"/>
    <x v="3"/>
    <x v="8"/>
    <x v="44"/>
    <x v="5"/>
    <n v="12301257.198250759"/>
  </r>
  <r>
    <x v="4"/>
    <x v="4"/>
    <x v="3"/>
    <x v="8"/>
    <x v="44"/>
    <x v="5"/>
    <n v="154164.72303206997"/>
  </r>
  <r>
    <x v="5"/>
    <x v="5"/>
    <x v="3"/>
    <x v="8"/>
    <x v="44"/>
    <x v="5"/>
    <n v="340136.29737609334"/>
  </r>
  <r>
    <x v="6"/>
    <x v="6"/>
    <x v="3"/>
    <x v="8"/>
    <x v="44"/>
    <x v="5"/>
    <n v="0"/>
  </r>
  <r>
    <x v="7"/>
    <x v="7"/>
    <x v="3"/>
    <x v="8"/>
    <x v="44"/>
    <x v="5"/>
    <n v="807565.59766764031"/>
  </r>
  <r>
    <x v="8"/>
    <x v="8"/>
    <x v="3"/>
    <x v="8"/>
    <x v="44"/>
    <x v="5"/>
    <n v="85725107.179300174"/>
  </r>
  <r>
    <x v="9"/>
    <x v="9"/>
    <x v="3"/>
    <x v="8"/>
    <x v="44"/>
    <x v="5"/>
    <m/>
  </r>
  <r>
    <x v="10"/>
    <x v="10"/>
    <x v="3"/>
    <x v="8"/>
    <x v="44"/>
    <x v="5"/>
    <m/>
  </r>
  <r>
    <x v="11"/>
    <x v="11"/>
    <x v="3"/>
    <x v="8"/>
    <x v="44"/>
    <x v="5"/>
    <n v="0"/>
  </r>
  <r>
    <x v="12"/>
    <x v="12"/>
    <x v="3"/>
    <x v="8"/>
    <x v="44"/>
    <x v="5"/>
    <n v="1866002.9446064155"/>
  </r>
  <r>
    <x v="13"/>
    <x v="13"/>
    <x v="3"/>
    <x v="8"/>
    <x v="44"/>
    <x v="5"/>
    <n v="0"/>
  </r>
  <r>
    <x v="14"/>
    <x v="14"/>
    <x v="3"/>
    <x v="8"/>
    <x v="44"/>
    <x v="5"/>
    <n v="12394502.04227405"/>
  </r>
  <r>
    <x v="15"/>
    <x v="15"/>
    <x v="3"/>
    <x v="8"/>
    <x v="44"/>
    <x v="5"/>
    <n v="514366.73760932952"/>
  </r>
  <r>
    <x v="0"/>
    <x v="0"/>
    <x v="3"/>
    <x v="9"/>
    <x v="45"/>
    <x v="5"/>
    <n v="211654.78717201171"/>
  </r>
  <r>
    <x v="1"/>
    <x v="1"/>
    <x v="3"/>
    <x v="9"/>
    <x v="45"/>
    <x v="5"/>
    <n v="26138274.128279876"/>
  </r>
  <r>
    <x v="2"/>
    <x v="2"/>
    <x v="3"/>
    <x v="9"/>
    <x v="45"/>
    <x v="5"/>
    <m/>
  </r>
  <r>
    <x v="3"/>
    <x v="3"/>
    <x v="3"/>
    <x v="9"/>
    <x v="45"/>
    <x v="5"/>
    <n v="12343315.319241993"/>
  </r>
  <r>
    <x v="4"/>
    <x v="4"/>
    <x v="3"/>
    <x v="9"/>
    <x v="45"/>
    <x v="5"/>
    <n v="154707.87172011661"/>
  </r>
  <r>
    <x v="5"/>
    <x v="5"/>
    <x v="3"/>
    <x v="9"/>
    <x v="45"/>
    <x v="5"/>
    <n v="341830.53935860062"/>
  </r>
  <r>
    <x v="6"/>
    <x v="6"/>
    <x v="3"/>
    <x v="9"/>
    <x v="45"/>
    <x v="5"/>
    <n v="0"/>
  </r>
  <r>
    <x v="7"/>
    <x v="7"/>
    <x v="3"/>
    <x v="9"/>
    <x v="45"/>
    <x v="5"/>
    <n v="808297.3760932947"/>
  </r>
  <r>
    <x v="8"/>
    <x v="8"/>
    <x v="3"/>
    <x v="9"/>
    <x v="45"/>
    <x v="5"/>
    <n v="82761995.489795372"/>
  </r>
  <r>
    <x v="9"/>
    <x v="9"/>
    <x v="3"/>
    <x v="9"/>
    <x v="45"/>
    <x v="5"/>
    <m/>
  </r>
  <r>
    <x v="10"/>
    <x v="10"/>
    <x v="3"/>
    <x v="9"/>
    <x v="45"/>
    <x v="5"/>
    <m/>
  </r>
  <r>
    <x v="11"/>
    <x v="11"/>
    <x v="3"/>
    <x v="9"/>
    <x v="45"/>
    <x v="5"/>
    <n v="0"/>
  </r>
  <r>
    <x v="12"/>
    <x v="12"/>
    <x v="3"/>
    <x v="9"/>
    <x v="45"/>
    <x v="5"/>
    <n v="1799411.7361516035"/>
  </r>
  <r>
    <x v="13"/>
    <x v="13"/>
    <x v="3"/>
    <x v="9"/>
    <x v="45"/>
    <x v="5"/>
    <n v="0"/>
  </r>
  <r>
    <x v="14"/>
    <x v="14"/>
    <x v="3"/>
    <x v="9"/>
    <x v="45"/>
    <x v="5"/>
    <n v="13460328.444606416"/>
  </r>
  <r>
    <x v="15"/>
    <x v="15"/>
    <x v="3"/>
    <x v="9"/>
    <x v="45"/>
    <x v="5"/>
    <n v="605207.00728862989"/>
  </r>
  <r>
    <x v="0"/>
    <x v="0"/>
    <x v="3"/>
    <x v="10"/>
    <x v="46"/>
    <x v="5"/>
    <n v="211654.78717201171"/>
  </r>
  <r>
    <x v="1"/>
    <x v="1"/>
    <x v="3"/>
    <x v="10"/>
    <x v="46"/>
    <x v="5"/>
    <n v="25587158.822157435"/>
  </r>
  <r>
    <x v="2"/>
    <x v="2"/>
    <x v="3"/>
    <x v="10"/>
    <x v="46"/>
    <x v="5"/>
    <m/>
  </r>
  <r>
    <x v="3"/>
    <x v="3"/>
    <x v="3"/>
    <x v="10"/>
    <x v="46"/>
    <x v="5"/>
    <n v="13272312.586005818"/>
  </r>
  <r>
    <x v="4"/>
    <x v="4"/>
    <x v="3"/>
    <x v="10"/>
    <x v="46"/>
    <x v="5"/>
    <n v="151438.48396501457"/>
  </r>
  <r>
    <x v="5"/>
    <x v="5"/>
    <x v="3"/>
    <x v="10"/>
    <x v="46"/>
    <x v="5"/>
    <n v="343486.15160349855"/>
  </r>
  <r>
    <x v="6"/>
    <x v="6"/>
    <x v="3"/>
    <x v="10"/>
    <x v="46"/>
    <x v="5"/>
    <n v="1460006.6297376093"/>
  </r>
  <r>
    <x v="7"/>
    <x v="7"/>
    <x v="3"/>
    <x v="10"/>
    <x v="46"/>
    <x v="5"/>
    <n v="809013.11953352683"/>
  </r>
  <r>
    <x v="8"/>
    <x v="8"/>
    <x v="3"/>
    <x v="10"/>
    <x v="46"/>
    <x v="5"/>
    <n v="77434841.465014726"/>
  </r>
  <r>
    <x v="9"/>
    <x v="9"/>
    <x v="3"/>
    <x v="10"/>
    <x v="46"/>
    <x v="5"/>
    <m/>
  </r>
  <r>
    <x v="10"/>
    <x v="10"/>
    <x v="3"/>
    <x v="10"/>
    <x v="46"/>
    <x v="5"/>
    <m/>
  </r>
  <r>
    <x v="11"/>
    <x v="11"/>
    <x v="3"/>
    <x v="10"/>
    <x v="46"/>
    <x v="5"/>
    <n v="0"/>
  </r>
  <r>
    <x v="12"/>
    <x v="12"/>
    <x v="3"/>
    <x v="10"/>
    <x v="46"/>
    <x v="5"/>
    <n v="1747950.2419825085"/>
  </r>
  <r>
    <x v="13"/>
    <x v="13"/>
    <x v="3"/>
    <x v="10"/>
    <x v="46"/>
    <x v="5"/>
    <n v="0"/>
  </r>
  <r>
    <x v="14"/>
    <x v="14"/>
    <x v="3"/>
    <x v="10"/>
    <x v="46"/>
    <x v="5"/>
    <n v="13740113.553935859"/>
  </r>
  <r>
    <x v="15"/>
    <x v="15"/>
    <x v="3"/>
    <x v="10"/>
    <x v="46"/>
    <x v="5"/>
    <n v="2952073.1341107874"/>
  </r>
  <r>
    <x v="0"/>
    <x v="0"/>
    <x v="3"/>
    <x v="11"/>
    <x v="47"/>
    <x v="5"/>
    <n v="211654.78717201171"/>
  </r>
  <r>
    <x v="1"/>
    <x v="1"/>
    <x v="3"/>
    <x v="11"/>
    <x v="47"/>
    <x v="5"/>
    <n v="26027172.642857127"/>
  </r>
  <r>
    <x v="2"/>
    <x v="2"/>
    <x v="3"/>
    <x v="11"/>
    <x v="47"/>
    <x v="5"/>
    <m/>
  </r>
  <r>
    <x v="3"/>
    <x v="3"/>
    <x v="3"/>
    <x v="11"/>
    <x v="47"/>
    <x v="5"/>
    <n v="11899726.160349857"/>
  </r>
  <r>
    <x v="4"/>
    <x v="4"/>
    <x v="3"/>
    <x v="11"/>
    <x v="47"/>
    <x v="5"/>
    <n v="151964.86880466473"/>
  </r>
  <r>
    <x v="5"/>
    <x v="5"/>
    <x v="3"/>
    <x v="11"/>
    <x v="47"/>
    <x v="5"/>
    <n v="345214.28571428574"/>
  </r>
  <r>
    <x v="6"/>
    <x v="6"/>
    <x v="3"/>
    <x v="11"/>
    <x v="47"/>
    <x v="5"/>
    <n v="0"/>
  </r>
  <r>
    <x v="7"/>
    <x v="7"/>
    <x v="3"/>
    <x v="11"/>
    <x v="47"/>
    <x v="5"/>
    <n v="809672.01166180742"/>
  </r>
  <r>
    <x v="8"/>
    <x v="8"/>
    <x v="3"/>
    <x v="11"/>
    <x v="47"/>
    <x v="5"/>
    <n v="73484983.829446256"/>
  </r>
  <r>
    <x v="9"/>
    <x v="9"/>
    <x v="3"/>
    <x v="11"/>
    <x v="47"/>
    <x v="5"/>
    <m/>
  </r>
  <r>
    <x v="10"/>
    <x v="10"/>
    <x v="3"/>
    <x v="11"/>
    <x v="47"/>
    <x v="5"/>
    <m/>
  </r>
  <r>
    <x v="11"/>
    <x v="11"/>
    <x v="3"/>
    <x v="11"/>
    <x v="47"/>
    <x v="5"/>
    <n v="0"/>
  </r>
  <r>
    <x v="12"/>
    <x v="12"/>
    <x v="3"/>
    <x v="11"/>
    <x v="47"/>
    <x v="5"/>
    <n v="1696327.7244897964"/>
  </r>
  <r>
    <x v="13"/>
    <x v="13"/>
    <x v="3"/>
    <x v="11"/>
    <x v="47"/>
    <x v="5"/>
    <n v="0"/>
  </r>
  <r>
    <x v="14"/>
    <x v="14"/>
    <x v="3"/>
    <x v="11"/>
    <x v="47"/>
    <x v="5"/>
    <n v="18551058.358600583"/>
  </r>
  <r>
    <x v="15"/>
    <x v="15"/>
    <x v="3"/>
    <x v="11"/>
    <x v="47"/>
    <x v="5"/>
    <n v="3003920.0131195337"/>
  </r>
  <r>
    <x v="0"/>
    <x v="0"/>
    <x v="4"/>
    <x v="0"/>
    <x v="48"/>
    <x v="5"/>
    <n v="216361.83381924202"/>
  </r>
  <r>
    <x v="1"/>
    <x v="1"/>
    <x v="4"/>
    <x v="0"/>
    <x v="48"/>
    <x v="5"/>
    <n v="20035231.428571407"/>
  </r>
  <r>
    <x v="2"/>
    <x v="2"/>
    <x v="4"/>
    <x v="0"/>
    <x v="48"/>
    <x v="5"/>
    <m/>
  </r>
  <r>
    <x v="3"/>
    <x v="3"/>
    <x v="4"/>
    <x v="0"/>
    <x v="48"/>
    <x v="5"/>
    <n v="10874512.688046627"/>
  </r>
  <r>
    <x v="4"/>
    <x v="4"/>
    <x v="4"/>
    <x v="0"/>
    <x v="48"/>
    <x v="5"/>
    <n v="152494.89795918367"/>
  </r>
  <r>
    <x v="5"/>
    <x v="5"/>
    <x v="4"/>
    <x v="0"/>
    <x v="48"/>
    <x v="5"/>
    <n v="346959.54810495628"/>
  </r>
  <r>
    <x v="6"/>
    <x v="6"/>
    <x v="4"/>
    <x v="0"/>
    <x v="48"/>
    <x v="5"/>
    <n v="0"/>
  </r>
  <r>
    <x v="7"/>
    <x v="7"/>
    <x v="4"/>
    <x v="0"/>
    <x v="48"/>
    <x v="5"/>
    <n v="810360.05830903747"/>
  </r>
  <r>
    <x v="8"/>
    <x v="8"/>
    <x v="4"/>
    <x v="0"/>
    <x v="48"/>
    <x v="5"/>
    <n v="79977545.173468903"/>
  </r>
  <r>
    <x v="9"/>
    <x v="9"/>
    <x v="4"/>
    <x v="0"/>
    <x v="48"/>
    <x v="5"/>
    <m/>
  </r>
  <r>
    <x v="10"/>
    <x v="10"/>
    <x v="4"/>
    <x v="0"/>
    <x v="48"/>
    <x v="5"/>
    <m/>
  </r>
  <r>
    <x v="11"/>
    <x v="11"/>
    <x v="4"/>
    <x v="0"/>
    <x v="48"/>
    <x v="5"/>
    <n v="0"/>
  </r>
  <r>
    <x v="12"/>
    <x v="12"/>
    <x v="4"/>
    <x v="0"/>
    <x v="48"/>
    <x v="5"/>
    <n v="1661737.2988338182"/>
  </r>
  <r>
    <x v="13"/>
    <x v="13"/>
    <x v="4"/>
    <x v="0"/>
    <x v="48"/>
    <x v="5"/>
    <n v="0"/>
  </r>
  <r>
    <x v="14"/>
    <x v="14"/>
    <x v="4"/>
    <x v="0"/>
    <x v="48"/>
    <x v="5"/>
    <n v="13586998.202623909"/>
  </r>
  <r>
    <x v="15"/>
    <x v="15"/>
    <x v="4"/>
    <x v="0"/>
    <x v="48"/>
    <x v="5"/>
    <n v="2429932.1778425658"/>
  </r>
  <r>
    <x v="0"/>
    <x v="0"/>
    <x v="4"/>
    <x v="1"/>
    <x v="49"/>
    <x v="5"/>
    <n v="200292.95043731781"/>
  </r>
  <r>
    <x v="1"/>
    <x v="1"/>
    <x v="4"/>
    <x v="1"/>
    <x v="49"/>
    <x v="5"/>
    <n v="19891572.021865882"/>
  </r>
  <r>
    <x v="2"/>
    <x v="2"/>
    <x v="4"/>
    <x v="1"/>
    <x v="49"/>
    <x v="5"/>
    <m/>
  </r>
  <r>
    <x v="3"/>
    <x v="3"/>
    <x v="4"/>
    <x v="1"/>
    <x v="49"/>
    <x v="5"/>
    <n v="10449440.110787157"/>
  </r>
  <r>
    <x v="4"/>
    <x v="4"/>
    <x v="4"/>
    <x v="1"/>
    <x v="49"/>
    <x v="5"/>
    <n v="152994.16909620992"/>
  </r>
  <r>
    <x v="5"/>
    <x v="5"/>
    <x v="4"/>
    <x v="1"/>
    <x v="49"/>
    <x v="5"/>
    <n v="310326.89504373178"/>
  </r>
  <r>
    <x v="6"/>
    <x v="6"/>
    <x v="4"/>
    <x v="1"/>
    <x v="49"/>
    <x v="5"/>
    <n v="0"/>
  </r>
  <r>
    <x v="7"/>
    <x v="7"/>
    <x v="4"/>
    <x v="1"/>
    <x v="49"/>
    <x v="5"/>
    <n v="811048.10495626926"/>
  </r>
  <r>
    <x v="8"/>
    <x v="8"/>
    <x v="4"/>
    <x v="1"/>
    <x v="49"/>
    <x v="5"/>
    <n v="81067579.692419872"/>
  </r>
  <r>
    <x v="9"/>
    <x v="9"/>
    <x v="4"/>
    <x v="1"/>
    <x v="49"/>
    <x v="5"/>
    <m/>
  </r>
  <r>
    <x v="10"/>
    <x v="10"/>
    <x v="4"/>
    <x v="1"/>
    <x v="49"/>
    <x v="5"/>
    <m/>
  </r>
  <r>
    <x v="11"/>
    <x v="11"/>
    <x v="4"/>
    <x v="1"/>
    <x v="49"/>
    <x v="5"/>
    <n v="0"/>
  </r>
  <r>
    <x v="12"/>
    <x v="12"/>
    <x v="4"/>
    <x v="1"/>
    <x v="49"/>
    <x v="5"/>
    <n v="1777252.6588921277"/>
  </r>
  <r>
    <x v="13"/>
    <x v="13"/>
    <x v="4"/>
    <x v="1"/>
    <x v="49"/>
    <x v="5"/>
    <n v="0"/>
  </r>
  <r>
    <x v="14"/>
    <x v="14"/>
    <x v="4"/>
    <x v="1"/>
    <x v="49"/>
    <x v="5"/>
    <n v="10593029.002915451"/>
  </r>
  <r>
    <x v="15"/>
    <x v="15"/>
    <x v="4"/>
    <x v="1"/>
    <x v="49"/>
    <x v="5"/>
    <n v="1995352.842565598"/>
  </r>
  <r>
    <x v="0"/>
    <x v="0"/>
    <x v="4"/>
    <x v="2"/>
    <x v="50"/>
    <x v="5"/>
    <n v="200292.95043731781"/>
  </r>
  <r>
    <x v="1"/>
    <x v="1"/>
    <x v="4"/>
    <x v="2"/>
    <x v="50"/>
    <x v="5"/>
    <n v="19723833.712827977"/>
  </r>
  <r>
    <x v="2"/>
    <x v="2"/>
    <x v="4"/>
    <x v="2"/>
    <x v="50"/>
    <x v="5"/>
    <m/>
  </r>
  <r>
    <x v="3"/>
    <x v="3"/>
    <x v="4"/>
    <x v="2"/>
    <x v="50"/>
    <x v="5"/>
    <n v="10605224.35131195"/>
  </r>
  <r>
    <x v="4"/>
    <x v="4"/>
    <x v="4"/>
    <x v="2"/>
    <x v="50"/>
    <x v="5"/>
    <n v="153531.48688046649"/>
  </r>
  <r>
    <x v="5"/>
    <x v="5"/>
    <x v="4"/>
    <x v="2"/>
    <x v="50"/>
    <x v="5"/>
    <n v="311865.52478134114"/>
  </r>
  <r>
    <x v="6"/>
    <x v="6"/>
    <x v="4"/>
    <x v="2"/>
    <x v="50"/>
    <x v="5"/>
    <n v="0"/>
  </r>
  <r>
    <x v="7"/>
    <x v="7"/>
    <x v="4"/>
    <x v="2"/>
    <x v="50"/>
    <x v="5"/>
    <n v="811632.65306122415"/>
  </r>
  <r>
    <x v="8"/>
    <x v="8"/>
    <x v="4"/>
    <x v="2"/>
    <x v="50"/>
    <x v="5"/>
    <n v="77886732.150145516"/>
  </r>
  <r>
    <x v="9"/>
    <x v="9"/>
    <x v="4"/>
    <x v="2"/>
    <x v="50"/>
    <x v="5"/>
    <m/>
  </r>
  <r>
    <x v="10"/>
    <x v="10"/>
    <x v="4"/>
    <x v="2"/>
    <x v="50"/>
    <x v="5"/>
    <m/>
  </r>
  <r>
    <x v="11"/>
    <x v="11"/>
    <x v="4"/>
    <x v="2"/>
    <x v="50"/>
    <x v="5"/>
    <n v="146148.68804664724"/>
  </r>
  <r>
    <x v="12"/>
    <x v="12"/>
    <x v="4"/>
    <x v="2"/>
    <x v="50"/>
    <x v="5"/>
    <n v="1742386.3673469385"/>
  </r>
  <r>
    <x v="13"/>
    <x v="13"/>
    <x v="4"/>
    <x v="2"/>
    <x v="50"/>
    <x v="5"/>
    <n v="0"/>
  </r>
  <r>
    <x v="14"/>
    <x v="14"/>
    <x v="4"/>
    <x v="2"/>
    <x v="50"/>
    <x v="5"/>
    <n v="13489779.93877551"/>
  </r>
  <r>
    <x v="15"/>
    <x v="15"/>
    <x v="4"/>
    <x v="2"/>
    <x v="50"/>
    <x v="5"/>
    <n v="1348227.360058309"/>
  </r>
  <r>
    <x v="0"/>
    <x v="0"/>
    <x v="4"/>
    <x v="3"/>
    <x v="51"/>
    <x v="5"/>
    <n v="203539.18950437318"/>
  </r>
  <r>
    <x v="1"/>
    <x v="1"/>
    <x v="4"/>
    <x v="3"/>
    <x v="51"/>
    <x v="5"/>
    <n v="19411089.760932926"/>
  </r>
  <r>
    <x v="2"/>
    <x v="2"/>
    <x v="4"/>
    <x v="3"/>
    <x v="51"/>
    <x v="5"/>
    <m/>
  </r>
  <r>
    <x v="3"/>
    <x v="3"/>
    <x v="4"/>
    <x v="3"/>
    <x v="51"/>
    <x v="5"/>
    <n v="11422219.543731783"/>
  </r>
  <r>
    <x v="4"/>
    <x v="4"/>
    <x v="4"/>
    <x v="3"/>
    <x v="51"/>
    <x v="5"/>
    <n v="154054.95626822158"/>
  </r>
  <r>
    <x v="5"/>
    <x v="5"/>
    <x v="4"/>
    <x v="3"/>
    <x v="51"/>
    <x v="5"/>
    <n v="313369.5335276968"/>
  </r>
  <r>
    <x v="6"/>
    <x v="6"/>
    <x v="4"/>
    <x v="3"/>
    <x v="51"/>
    <x v="5"/>
    <n v="0"/>
  </r>
  <r>
    <x v="7"/>
    <x v="7"/>
    <x v="4"/>
    <x v="3"/>
    <x v="51"/>
    <x v="5"/>
    <n v="812247.81341107818"/>
  </r>
  <r>
    <x v="8"/>
    <x v="8"/>
    <x v="4"/>
    <x v="3"/>
    <x v="51"/>
    <x v="5"/>
    <n v="78369630.298833579"/>
  </r>
  <r>
    <x v="9"/>
    <x v="9"/>
    <x v="4"/>
    <x v="3"/>
    <x v="51"/>
    <x v="5"/>
    <m/>
  </r>
  <r>
    <x v="10"/>
    <x v="10"/>
    <x v="4"/>
    <x v="3"/>
    <x v="51"/>
    <x v="5"/>
    <m/>
  </r>
  <r>
    <x v="11"/>
    <x v="11"/>
    <x v="4"/>
    <x v="3"/>
    <x v="51"/>
    <x v="5"/>
    <n v="146714.28571428574"/>
  </r>
  <r>
    <x v="12"/>
    <x v="12"/>
    <x v="4"/>
    <x v="3"/>
    <x v="51"/>
    <x v="5"/>
    <n v="1719489.3935860079"/>
  </r>
  <r>
    <x v="13"/>
    <x v="13"/>
    <x v="4"/>
    <x v="3"/>
    <x v="51"/>
    <x v="5"/>
    <n v="0"/>
  </r>
  <r>
    <x v="14"/>
    <x v="14"/>
    <x v="4"/>
    <x v="3"/>
    <x v="51"/>
    <x v="5"/>
    <n v="13453674.048104957"/>
  </r>
  <r>
    <x v="15"/>
    <x v="15"/>
    <x v="4"/>
    <x v="3"/>
    <x v="51"/>
    <x v="5"/>
    <n v="1178912.0801749274"/>
  </r>
  <r>
    <x v="0"/>
    <x v="0"/>
    <x v="4"/>
    <x v="4"/>
    <x v="52"/>
    <x v="5"/>
    <n v="203539.18950437318"/>
  </r>
  <r>
    <x v="1"/>
    <x v="1"/>
    <x v="4"/>
    <x v="4"/>
    <x v="52"/>
    <x v="5"/>
    <n v="21351624.434402354"/>
  </r>
  <r>
    <x v="2"/>
    <x v="2"/>
    <x v="4"/>
    <x v="4"/>
    <x v="52"/>
    <x v="5"/>
    <m/>
  </r>
  <r>
    <x v="3"/>
    <x v="3"/>
    <x v="4"/>
    <x v="4"/>
    <x v="52"/>
    <x v="5"/>
    <n v="11267170.107871726"/>
  </r>
  <r>
    <x v="4"/>
    <x v="4"/>
    <x v="4"/>
    <x v="4"/>
    <x v="52"/>
    <x v="5"/>
    <n v="150798.83381924199"/>
  </r>
  <r>
    <x v="5"/>
    <x v="5"/>
    <x v="4"/>
    <x v="4"/>
    <x v="52"/>
    <x v="5"/>
    <n v="314938.77551020408"/>
  </r>
  <r>
    <x v="6"/>
    <x v="6"/>
    <x v="4"/>
    <x v="4"/>
    <x v="52"/>
    <x v="5"/>
    <n v="0"/>
  </r>
  <r>
    <x v="7"/>
    <x v="7"/>
    <x v="4"/>
    <x v="4"/>
    <x v="52"/>
    <x v="5"/>
    <n v="812950.43731778301"/>
  </r>
  <r>
    <x v="8"/>
    <x v="8"/>
    <x v="4"/>
    <x v="4"/>
    <x v="52"/>
    <x v="5"/>
    <n v="79238141.065597385"/>
  </r>
  <r>
    <x v="9"/>
    <x v="9"/>
    <x v="4"/>
    <x v="4"/>
    <x v="52"/>
    <x v="5"/>
    <m/>
  </r>
  <r>
    <x v="10"/>
    <x v="10"/>
    <x v="4"/>
    <x v="4"/>
    <x v="52"/>
    <x v="5"/>
    <m/>
  </r>
  <r>
    <x v="11"/>
    <x v="11"/>
    <x v="4"/>
    <x v="4"/>
    <x v="52"/>
    <x v="5"/>
    <n v="147301.74927113703"/>
  </r>
  <r>
    <x v="12"/>
    <x v="12"/>
    <x v="4"/>
    <x v="4"/>
    <x v="52"/>
    <x v="5"/>
    <n v="1550669.1239067069"/>
  </r>
  <r>
    <x v="13"/>
    <x v="13"/>
    <x v="4"/>
    <x v="4"/>
    <x v="52"/>
    <x v="5"/>
    <n v="0"/>
  </r>
  <r>
    <x v="14"/>
    <x v="14"/>
    <x v="4"/>
    <x v="4"/>
    <x v="52"/>
    <x v="5"/>
    <n v="12817913.498542275"/>
  </r>
  <r>
    <x v="15"/>
    <x v="15"/>
    <x v="4"/>
    <x v="4"/>
    <x v="52"/>
    <x v="5"/>
    <n v="419163.11370262399"/>
  </r>
  <r>
    <x v="0"/>
    <x v="0"/>
    <x v="4"/>
    <x v="5"/>
    <x v="53"/>
    <x v="5"/>
    <n v="203539.18950437318"/>
  </r>
  <r>
    <x v="1"/>
    <x v="1"/>
    <x v="4"/>
    <x v="5"/>
    <x v="53"/>
    <x v="5"/>
    <n v="21731026.408163272"/>
  </r>
  <r>
    <x v="2"/>
    <x v="2"/>
    <x v="4"/>
    <x v="5"/>
    <x v="53"/>
    <x v="5"/>
    <m/>
  </r>
  <r>
    <x v="3"/>
    <x v="3"/>
    <x v="4"/>
    <x v="5"/>
    <x v="53"/>
    <x v="5"/>
    <n v="11733752.373177866"/>
  </r>
  <r>
    <x v="4"/>
    <x v="4"/>
    <x v="4"/>
    <x v="5"/>
    <x v="53"/>
    <x v="5"/>
    <n v="151306.12244897962"/>
  </r>
  <r>
    <x v="5"/>
    <x v="5"/>
    <x v="4"/>
    <x v="5"/>
    <x v="53"/>
    <x v="5"/>
    <n v="316472.30320699711"/>
  </r>
  <r>
    <x v="6"/>
    <x v="6"/>
    <x v="4"/>
    <x v="5"/>
    <x v="53"/>
    <x v="5"/>
    <n v="0"/>
  </r>
  <r>
    <x v="7"/>
    <x v="7"/>
    <x v="4"/>
    <x v="5"/>
    <x v="53"/>
    <x v="5"/>
    <n v="813653.06122449075"/>
  </r>
  <r>
    <x v="8"/>
    <x v="8"/>
    <x v="4"/>
    <x v="5"/>
    <x v="53"/>
    <x v="5"/>
    <n v="81461466.379008725"/>
  </r>
  <r>
    <x v="9"/>
    <x v="9"/>
    <x v="4"/>
    <x v="5"/>
    <x v="53"/>
    <x v="5"/>
    <m/>
  </r>
  <r>
    <x v="10"/>
    <x v="10"/>
    <x v="4"/>
    <x v="5"/>
    <x v="53"/>
    <x v="5"/>
    <m/>
  </r>
  <r>
    <x v="11"/>
    <x v="11"/>
    <x v="4"/>
    <x v="5"/>
    <x v="53"/>
    <x v="5"/>
    <n v="147873.17784256561"/>
  </r>
  <r>
    <x v="12"/>
    <x v="12"/>
    <x v="4"/>
    <x v="5"/>
    <x v="53"/>
    <x v="5"/>
    <n v="1546757.351311954"/>
  </r>
  <r>
    <x v="13"/>
    <x v="13"/>
    <x v="4"/>
    <x v="5"/>
    <x v="53"/>
    <x v="5"/>
    <n v="0"/>
  </r>
  <r>
    <x v="14"/>
    <x v="14"/>
    <x v="4"/>
    <x v="5"/>
    <x v="53"/>
    <x v="5"/>
    <n v="9944605.3921282813"/>
  </r>
  <r>
    <x v="15"/>
    <x v="15"/>
    <x v="4"/>
    <x v="5"/>
    <x v="53"/>
    <x v="5"/>
    <n v="1284283.3527696794"/>
  </r>
  <r>
    <x v="0"/>
    <x v="0"/>
    <x v="4"/>
    <x v="6"/>
    <x v="54"/>
    <x v="5"/>
    <n v="200130.63848396504"/>
  </r>
  <r>
    <x v="1"/>
    <x v="1"/>
    <x v="4"/>
    <x v="6"/>
    <x v="54"/>
    <x v="5"/>
    <n v="21738676.472303227"/>
  </r>
  <r>
    <x v="2"/>
    <x v="2"/>
    <x v="4"/>
    <x v="6"/>
    <x v="54"/>
    <x v="5"/>
    <m/>
  </r>
  <r>
    <x v="3"/>
    <x v="3"/>
    <x v="4"/>
    <x v="6"/>
    <x v="54"/>
    <x v="5"/>
    <n v="10020906.685131202"/>
  </r>
  <r>
    <x v="4"/>
    <x v="4"/>
    <x v="4"/>
    <x v="6"/>
    <x v="54"/>
    <x v="5"/>
    <n v="151833.96501457726"/>
  </r>
  <r>
    <x v="5"/>
    <x v="5"/>
    <x v="4"/>
    <x v="6"/>
    <x v="54"/>
    <x v="5"/>
    <n v="318072.88629737613"/>
  </r>
  <r>
    <x v="6"/>
    <x v="6"/>
    <x v="4"/>
    <x v="6"/>
    <x v="54"/>
    <x v="5"/>
    <m/>
  </r>
  <r>
    <x v="7"/>
    <x v="7"/>
    <x v="4"/>
    <x v="6"/>
    <x v="54"/>
    <x v="5"/>
    <n v="814282.79883381969"/>
  </r>
  <r>
    <x v="8"/>
    <x v="8"/>
    <x v="4"/>
    <x v="6"/>
    <x v="54"/>
    <x v="5"/>
    <n v="81877058.281340361"/>
  </r>
  <r>
    <x v="9"/>
    <x v="9"/>
    <x v="4"/>
    <x v="6"/>
    <x v="54"/>
    <x v="5"/>
    <m/>
  </r>
  <r>
    <x v="10"/>
    <x v="10"/>
    <x v="4"/>
    <x v="6"/>
    <x v="54"/>
    <x v="5"/>
    <m/>
  </r>
  <r>
    <x v="11"/>
    <x v="11"/>
    <x v="4"/>
    <x v="6"/>
    <x v="54"/>
    <x v="5"/>
    <n v="148465.01457725948"/>
  </r>
  <r>
    <x v="12"/>
    <x v="12"/>
    <x v="4"/>
    <x v="6"/>
    <x v="54"/>
    <x v="5"/>
    <n v="1524003.2492711381"/>
  </r>
  <r>
    <x v="13"/>
    <x v="13"/>
    <x v="4"/>
    <x v="6"/>
    <x v="54"/>
    <x v="5"/>
    <n v="0"/>
  </r>
  <r>
    <x v="14"/>
    <x v="14"/>
    <x v="4"/>
    <x v="6"/>
    <x v="54"/>
    <x v="5"/>
    <n v="9796088.7551020421"/>
  </r>
  <r>
    <x v="15"/>
    <x v="15"/>
    <x v="4"/>
    <x v="6"/>
    <x v="54"/>
    <x v="5"/>
    <n v="1540352.9081632651"/>
  </r>
  <r>
    <x v="0"/>
    <x v="0"/>
    <x v="4"/>
    <x v="7"/>
    <x v="55"/>
    <x v="5"/>
    <n v="200130.63848396504"/>
  </r>
  <r>
    <x v="1"/>
    <x v="1"/>
    <x v="4"/>
    <x v="7"/>
    <x v="55"/>
    <x v="5"/>
    <n v="21455384.432944629"/>
  </r>
  <r>
    <x v="2"/>
    <x v="2"/>
    <x v="4"/>
    <x v="7"/>
    <x v="55"/>
    <x v="5"/>
    <m/>
  </r>
  <r>
    <x v="3"/>
    <x v="3"/>
    <x v="4"/>
    <x v="7"/>
    <x v="55"/>
    <x v="5"/>
    <n v="10022294.661807586"/>
  </r>
  <r>
    <x v="4"/>
    <x v="4"/>
    <x v="4"/>
    <x v="7"/>
    <x v="55"/>
    <x v="5"/>
    <n v="152365.5976676385"/>
  </r>
  <r>
    <x v="5"/>
    <x v="5"/>
    <x v="4"/>
    <x v="7"/>
    <x v="55"/>
    <x v="5"/>
    <n v="282224.85422740527"/>
  </r>
  <r>
    <x v="6"/>
    <x v="6"/>
    <x v="4"/>
    <x v="7"/>
    <x v="55"/>
    <x v="5"/>
    <m/>
  </r>
  <r>
    <x v="7"/>
    <x v="7"/>
    <x v="4"/>
    <x v="7"/>
    <x v="55"/>
    <x v="5"/>
    <n v="727345.48104956141"/>
  </r>
  <r>
    <x v="8"/>
    <x v="8"/>
    <x v="4"/>
    <x v="7"/>
    <x v="55"/>
    <x v="5"/>
    <n v="75626973.189504325"/>
  </r>
  <r>
    <x v="9"/>
    <x v="9"/>
    <x v="4"/>
    <x v="7"/>
    <x v="55"/>
    <x v="5"/>
    <m/>
  </r>
  <r>
    <x v="10"/>
    <x v="10"/>
    <x v="4"/>
    <x v="7"/>
    <x v="55"/>
    <x v="5"/>
    <m/>
  </r>
  <r>
    <x v="11"/>
    <x v="11"/>
    <x v="4"/>
    <x v="7"/>
    <x v="55"/>
    <x v="5"/>
    <n v="149059.7667638484"/>
  </r>
  <r>
    <x v="12"/>
    <x v="12"/>
    <x v="4"/>
    <x v="7"/>
    <x v="55"/>
    <x v="5"/>
    <n v="1501581.230320699"/>
  </r>
  <r>
    <x v="13"/>
    <x v="13"/>
    <x v="4"/>
    <x v="7"/>
    <x v="55"/>
    <x v="5"/>
    <n v="0"/>
  </r>
  <r>
    <x v="14"/>
    <x v="14"/>
    <x v="4"/>
    <x v="7"/>
    <x v="55"/>
    <x v="5"/>
    <n v="15856401.819241982"/>
  </r>
  <r>
    <x v="15"/>
    <x v="15"/>
    <x v="4"/>
    <x v="7"/>
    <x v="55"/>
    <x v="5"/>
    <n v="1113695.6982507289"/>
  </r>
  <r>
    <x v="0"/>
    <x v="0"/>
    <x v="4"/>
    <x v="8"/>
    <x v="56"/>
    <x v="5"/>
    <n v="200130.63848396504"/>
  </r>
  <r>
    <x v="1"/>
    <x v="1"/>
    <x v="4"/>
    <x v="8"/>
    <x v="56"/>
    <x v="5"/>
    <n v="21111344.753644306"/>
  </r>
  <r>
    <x v="2"/>
    <x v="2"/>
    <x v="4"/>
    <x v="8"/>
    <x v="56"/>
    <x v="5"/>
    <m/>
  </r>
  <r>
    <x v="3"/>
    <x v="3"/>
    <x v="4"/>
    <x v="8"/>
    <x v="56"/>
    <x v="5"/>
    <n v="10210586.137026243"/>
  </r>
  <r>
    <x v="4"/>
    <x v="4"/>
    <x v="4"/>
    <x v="8"/>
    <x v="56"/>
    <x v="5"/>
    <n v="152883.67346938778"/>
  </r>
  <r>
    <x v="5"/>
    <x v="5"/>
    <x v="4"/>
    <x v="8"/>
    <x v="56"/>
    <x v="5"/>
    <n v="283579.81049562688"/>
  </r>
  <r>
    <x v="6"/>
    <x v="6"/>
    <x v="4"/>
    <x v="8"/>
    <x v="56"/>
    <x v="5"/>
    <n v="286504.37317784259"/>
  </r>
  <r>
    <x v="7"/>
    <x v="7"/>
    <x v="4"/>
    <x v="8"/>
    <x v="56"/>
    <x v="5"/>
    <n v="727916.90962099214"/>
  </r>
  <r>
    <x v="8"/>
    <x v="8"/>
    <x v="4"/>
    <x v="8"/>
    <x v="56"/>
    <x v="5"/>
    <n v="74074134.967929587"/>
  </r>
  <r>
    <x v="9"/>
    <x v="9"/>
    <x v="4"/>
    <x v="8"/>
    <x v="56"/>
    <x v="5"/>
    <m/>
  </r>
  <r>
    <x v="10"/>
    <x v="10"/>
    <x v="4"/>
    <x v="8"/>
    <x v="56"/>
    <x v="5"/>
    <m/>
  </r>
  <r>
    <x v="11"/>
    <x v="11"/>
    <x v="4"/>
    <x v="8"/>
    <x v="56"/>
    <x v="5"/>
    <n v="149637.02623906705"/>
  </r>
  <r>
    <x v="12"/>
    <x v="12"/>
    <x v="4"/>
    <x v="8"/>
    <x v="56"/>
    <x v="5"/>
    <n v="2101351.2842565598"/>
  </r>
  <r>
    <x v="13"/>
    <x v="13"/>
    <x v="4"/>
    <x v="8"/>
    <x v="56"/>
    <x v="5"/>
    <n v="0"/>
  </r>
  <r>
    <x v="14"/>
    <x v="14"/>
    <x v="4"/>
    <x v="8"/>
    <x v="56"/>
    <x v="5"/>
    <n v="12829091.266763851"/>
  </r>
  <r>
    <x v="15"/>
    <x v="15"/>
    <x v="4"/>
    <x v="8"/>
    <x v="56"/>
    <x v="5"/>
    <n v="853206.29008746357"/>
  </r>
  <r>
    <x v="0"/>
    <x v="0"/>
    <x v="4"/>
    <x v="9"/>
    <x v="57"/>
    <x v="5"/>
    <n v="223990.49562682217"/>
  </r>
  <r>
    <x v="1"/>
    <x v="1"/>
    <x v="4"/>
    <x v="9"/>
    <x v="57"/>
    <x v="5"/>
    <n v="21219313.37463557"/>
  </r>
  <r>
    <x v="2"/>
    <x v="2"/>
    <x v="4"/>
    <x v="9"/>
    <x v="57"/>
    <x v="5"/>
    <m/>
  </r>
  <r>
    <x v="3"/>
    <x v="3"/>
    <x v="4"/>
    <x v="9"/>
    <x v="57"/>
    <x v="5"/>
    <n v="10372730.29737607"/>
  </r>
  <r>
    <x v="4"/>
    <x v="4"/>
    <x v="4"/>
    <x v="9"/>
    <x v="57"/>
    <x v="5"/>
    <n v="153422.59475218659"/>
  </r>
  <r>
    <x v="5"/>
    <x v="5"/>
    <x v="4"/>
    <x v="9"/>
    <x v="57"/>
    <x v="5"/>
    <n v="284993.80466472305"/>
  </r>
  <r>
    <x v="6"/>
    <x v="6"/>
    <x v="4"/>
    <x v="9"/>
    <x v="57"/>
    <x v="5"/>
    <m/>
  </r>
  <r>
    <x v="7"/>
    <x v="7"/>
    <x v="4"/>
    <x v="9"/>
    <x v="57"/>
    <x v="5"/>
    <n v="697846.93877551146"/>
  </r>
  <r>
    <x v="8"/>
    <x v="8"/>
    <x v="4"/>
    <x v="9"/>
    <x v="57"/>
    <x v="5"/>
    <n v="67415708.586005971"/>
  </r>
  <r>
    <x v="9"/>
    <x v="9"/>
    <x v="4"/>
    <x v="9"/>
    <x v="57"/>
    <x v="5"/>
    <m/>
  </r>
  <r>
    <x v="10"/>
    <x v="10"/>
    <x v="4"/>
    <x v="9"/>
    <x v="57"/>
    <x v="5"/>
    <m/>
  </r>
  <r>
    <x v="11"/>
    <x v="11"/>
    <x v="4"/>
    <x v="9"/>
    <x v="57"/>
    <x v="5"/>
    <n v="150236.15160349855"/>
  </r>
  <r>
    <x v="12"/>
    <x v="12"/>
    <x v="4"/>
    <x v="9"/>
    <x v="57"/>
    <x v="5"/>
    <n v="2157912.8134110775"/>
  </r>
  <r>
    <x v="13"/>
    <x v="13"/>
    <x v="4"/>
    <x v="9"/>
    <x v="57"/>
    <x v="5"/>
    <n v="0"/>
  </r>
  <r>
    <x v="14"/>
    <x v="14"/>
    <x v="4"/>
    <x v="9"/>
    <x v="57"/>
    <x v="5"/>
    <n v="16193199.540816326"/>
  </r>
  <r>
    <x v="15"/>
    <x v="15"/>
    <x v="4"/>
    <x v="9"/>
    <x v="57"/>
    <x v="5"/>
    <n v="1692138.3804664724"/>
  </r>
  <r>
    <x v="0"/>
    <x v="0"/>
    <x v="4"/>
    <x v="10"/>
    <x v="58"/>
    <x v="5"/>
    <n v="223990.49562682217"/>
  </r>
  <r>
    <x v="1"/>
    <x v="1"/>
    <x v="4"/>
    <x v="10"/>
    <x v="58"/>
    <x v="5"/>
    <n v="21478419.846938763"/>
  </r>
  <r>
    <x v="2"/>
    <x v="2"/>
    <x v="4"/>
    <x v="10"/>
    <x v="58"/>
    <x v="5"/>
    <m/>
  </r>
  <r>
    <x v="3"/>
    <x v="3"/>
    <x v="4"/>
    <x v="10"/>
    <x v="58"/>
    <x v="5"/>
    <n v="10324641.695335262"/>
  </r>
  <r>
    <x v="4"/>
    <x v="4"/>
    <x v="4"/>
    <x v="10"/>
    <x v="58"/>
    <x v="5"/>
    <n v="137993.14868804664"/>
  </r>
  <r>
    <x v="5"/>
    <x v="5"/>
    <x v="4"/>
    <x v="10"/>
    <x v="58"/>
    <x v="5"/>
    <n v="286375.7288629738"/>
  </r>
  <r>
    <x v="6"/>
    <x v="6"/>
    <x v="4"/>
    <x v="10"/>
    <x v="58"/>
    <x v="5"/>
    <m/>
  </r>
  <r>
    <x v="7"/>
    <x v="7"/>
    <x v="4"/>
    <x v="10"/>
    <x v="58"/>
    <x v="5"/>
    <n v="580327.98833819211"/>
  </r>
  <r>
    <x v="8"/>
    <x v="8"/>
    <x v="4"/>
    <x v="10"/>
    <x v="58"/>
    <x v="5"/>
    <n v="65087375.690962009"/>
  </r>
  <r>
    <x v="9"/>
    <x v="9"/>
    <x v="4"/>
    <x v="10"/>
    <x v="58"/>
    <x v="5"/>
    <m/>
  </r>
  <r>
    <x v="10"/>
    <x v="10"/>
    <x v="4"/>
    <x v="10"/>
    <x v="58"/>
    <x v="5"/>
    <m/>
  </r>
  <r>
    <x v="11"/>
    <x v="11"/>
    <x v="4"/>
    <x v="10"/>
    <x v="58"/>
    <x v="5"/>
    <n v="150819.24198250729"/>
  </r>
  <r>
    <x v="12"/>
    <x v="12"/>
    <x v="4"/>
    <x v="10"/>
    <x v="58"/>
    <x v="5"/>
    <n v="2127089.5306122443"/>
  </r>
  <r>
    <x v="13"/>
    <x v="13"/>
    <x v="4"/>
    <x v="10"/>
    <x v="58"/>
    <x v="5"/>
    <n v="0"/>
  </r>
  <r>
    <x v="14"/>
    <x v="14"/>
    <x v="4"/>
    <x v="10"/>
    <x v="58"/>
    <x v="5"/>
    <n v="14454979.473760933"/>
  </r>
  <r>
    <x v="15"/>
    <x v="15"/>
    <x v="4"/>
    <x v="10"/>
    <x v="58"/>
    <x v="5"/>
    <n v="1760241.857142857"/>
  </r>
  <r>
    <x v="0"/>
    <x v="0"/>
    <x v="4"/>
    <x v="11"/>
    <x v="59"/>
    <x v="5"/>
    <n v="223990.49562682217"/>
  </r>
  <r>
    <x v="1"/>
    <x v="1"/>
    <x v="4"/>
    <x v="11"/>
    <x v="59"/>
    <x v="5"/>
    <n v="21502353.753644317"/>
  </r>
  <r>
    <x v="2"/>
    <x v="2"/>
    <x v="4"/>
    <x v="11"/>
    <x v="59"/>
    <x v="5"/>
    <m/>
  </r>
  <r>
    <x v="3"/>
    <x v="3"/>
    <x v="4"/>
    <x v="11"/>
    <x v="59"/>
    <x v="5"/>
    <n v="10019375.826530594"/>
  </r>
  <r>
    <x v="4"/>
    <x v="4"/>
    <x v="4"/>
    <x v="11"/>
    <x v="59"/>
    <x v="5"/>
    <n v="138473.17784256561"/>
  </r>
  <r>
    <x v="5"/>
    <x v="5"/>
    <x v="4"/>
    <x v="11"/>
    <x v="59"/>
    <x v="5"/>
    <n v="287817.7842565598"/>
  </r>
  <r>
    <x v="6"/>
    <x v="6"/>
    <x v="4"/>
    <x v="11"/>
    <x v="59"/>
    <x v="5"/>
    <n v="0"/>
  </r>
  <r>
    <x v="7"/>
    <x v="7"/>
    <x v="4"/>
    <x v="11"/>
    <x v="59"/>
    <x v="5"/>
    <n v="580811.95335277007"/>
  </r>
  <r>
    <x v="8"/>
    <x v="8"/>
    <x v="4"/>
    <x v="11"/>
    <x v="59"/>
    <x v="5"/>
    <n v="61724218.05247815"/>
  </r>
  <r>
    <x v="9"/>
    <x v="9"/>
    <x v="4"/>
    <x v="11"/>
    <x v="59"/>
    <x v="5"/>
    <m/>
  </r>
  <r>
    <x v="10"/>
    <x v="10"/>
    <x v="4"/>
    <x v="11"/>
    <x v="59"/>
    <x v="5"/>
    <m/>
  </r>
  <r>
    <x v="11"/>
    <x v="11"/>
    <x v="4"/>
    <x v="11"/>
    <x v="59"/>
    <x v="5"/>
    <n v="151422.74052478134"/>
  </r>
  <r>
    <x v="12"/>
    <x v="12"/>
    <x v="4"/>
    <x v="11"/>
    <x v="59"/>
    <x v="5"/>
    <n v="2097152.0918367342"/>
  </r>
  <r>
    <x v="13"/>
    <x v="13"/>
    <x v="4"/>
    <x v="11"/>
    <x v="59"/>
    <x v="5"/>
    <n v="0"/>
  </r>
  <r>
    <x v="14"/>
    <x v="14"/>
    <x v="4"/>
    <x v="11"/>
    <x v="59"/>
    <x v="5"/>
    <n v="16698640.889212828"/>
  </r>
  <r>
    <x v="15"/>
    <x v="15"/>
    <x v="4"/>
    <x v="11"/>
    <x v="59"/>
    <x v="5"/>
    <n v="1489937.6530612244"/>
  </r>
  <r>
    <x v="0"/>
    <x v="0"/>
    <x v="5"/>
    <x v="0"/>
    <x v="60"/>
    <x v="5"/>
    <n v="206311.45626822161"/>
  </r>
  <r>
    <x v="1"/>
    <x v="1"/>
    <x v="5"/>
    <x v="0"/>
    <x v="60"/>
    <x v="5"/>
    <n v="21876132.13119537"/>
  </r>
  <r>
    <x v="2"/>
    <x v="2"/>
    <x v="5"/>
    <x v="0"/>
    <x v="60"/>
    <x v="5"/>
    <m/>
  </r>
  <r>
    <x v="3"/>
    <x v="3"/>
    <x v="5"/>
    <x v="0"/>
    <x v="60"/>
    <x v="5"/>
    <n v="10020775.090378974"/>
  </r>
  <r>
    <x v="4"/>
    <x v="4"/>
    <x v="5"/>
    <x v="0"/>
    <x v="60"/>
    <x v="5"/>
    <n v="138956.41399416912"/>
  </r>
  <r>
    <x v="5"/>
    <x v="5"/>
    <x v="5"/>
    <x v="0"/>
    <x v="60"/>
    <x v="5"/>
    <n v="289274.05247813411"/>
  </r>
  <r>
    <x v="6"/>
    <x v="6"/>
    <x v="5"/>
    <x v="0"/>
    <x v="60"/>
    <x v="5"/>
    <m/>
  </r>
  <r>
    <x v="7"/>
    <x v="7"/>
    <x v="5"/>
    <x v="0"/>
    <x v="60"/>
    <x v="5"/>
    <n v="581279.88338192471"/>
  </r>
  <r>
    <x v="8"/>
    <x v="8"/>
    <x v="5"/>
    <x v="0"/>
    <x v="60"/>
    <x v="5"/>
    <n v="59653327.886297368"/>
  </r>
  <r>
    <x v="9"/>
    <x v="9"/>
    <x v="5"/>
    <x v="0"/>
    <x v="60"/>
    <x v="5"/>
    <m/>
  </r>
  <r>
    <x v="10"/>
    <x v="10"/>
    <x v="5"/>
    <x v="0"/>
    <x v="60"/>
    <x v="5"/>
    <m/>
  </r>
  <r>
    <x v="11"/>
    <x v="11"/>
    <x v="5"/>
    <x v="0"/>
    <x v="60"/>
    <x v="5"/>
    <n v="152029.15451895047"/>
  </r>
  <r>
    <x v="12"/>
    <x v="12"/>
    <x v="5"/>
    <x v="0"/>
    <x v="60"/>
    <x v="5"/>
    <n v="2030223.9723032052"/>
  </r>
  <r>
    <x v="13"/>
    <x v="13"/>
    <x v="5"/>
    <x v="0"/>
    <x v="60"/>
    <x v="5"/>
    <n v="0"/>
  </r>
  <r>
    <x v="14"/>
    <x v="14"/>
    <x v="5"/>
    <x v="0"/>
    <x v="60"/>
    <x v="5"/>
    <n v="17219157.298833821"/>
  </r>
  <r>
    <x v="15"/>
    <x v="15"/>
    <x v="5"/>
    <x v="0"/>
    <x v="60"/>
    <x v="5"/>
    <n v="854781.45189504372"/>
  </r>
  <r>
    <x v="0"/>
    <x v="0"/>
    <x v="5"/>
    <x v="1"/>
    <x v="61"/>
    <x v="5"/>
    <n v="206311.45626822161"/>
  </r>
  <r>
    <x v="1"/>
    <x v="1"/>
    <x v="5"/>
    <x v="1"/>
    <x v="61"/>
    <x v="5"/>
    <n v="21877265.951895047"/>
  </r>
  <r>
    <x v="2"/>
    <x v="2"/>
    <x v="5"/>
    <x v="1"/>
    <x v="61"/>
    <x v="5"/>
    <m/>
  </r>
  <r>
    <x v="3"/>
    <x v="3"/>
    <x v="5"/>
    <x v="1"/>
    <x v="61"/>
    <x v="5"/>
    <n v="9860876.6253644209"/>
  </r>
  <r>
    <x v="4"/>
    <x v="4"/>
    <x v="5"/>
    <x v="1"/>
    <x v="61"/>
    <x v="5"/>
    <n v="139395.91836734695"/>
  </r>
  <r>
    <x v="5"/>
    <x v="5"/>
    <x v="5"/>
    <x v="1"/>
    <x v="61"/>
    <x v="5"/>
    <n v="253978.13411078721"/>
  </r>
  <r>
    <x v="6"/>
    <x v="6"/>
    <x v="5"/>
    <x v="1"/>
    <x v="61"/>
    <x v="5"/>
    <m/>
  </r>
  <r>
    <x v="7"/>
    <x v="7"/>
    <x v="5"/>
    <x v="1"/>
    <x v="61"/>
    <x v="5"/>
    <n v="494110.78717201093"/>
  </r>
  <r>
    <x v="8"/>
    <x v="8"/>
    <x v="5"/>
    <x v="1"/>
    <x v="61"/>
    <x v="5"/>
    <n v="59169295.849854238"/>
  </r>
  <r>
    <x v="9"/>
    <x v="9"/>
    <x v="5"/>
    <x v="1"/>
    <x v="61"/>
    <x v="5"/>
    <m/>
  </r>
  <r>
    <x v="10"/>
    <x v="10"/>
    <x v="5"/>
    <x v="1"/>
    <x v="61"/>
    <x v="5"/>
    <m/>
  </r>
  <r>
    <x v="11"/>
    <x v="11"/>
    <x v="5"/>
    <x v="1"/>
    <x v="61"/>
    <x v="5"/>
    <n v="152578.7172011662"/>
  </r>
  <r>
    <x v="12"/>
    <x v="12"/>
    <x v="5"/>
    <x v="1"/>
    <x v="61"/>
    <x v="5"/>
    <n v="1962360.6865889202"/>
  </r>
  <r>
    <x v="13"/>
    <x v="13"/>
    <x v="5"/>
    <x v="1"/>
    <x v="61"/>
    <x v="5"/>
    <n v="0"/>
  </r>
  <r>
    <x v="14"/>
    <x v="14"/>
    <x v="5"/>
    <x v="1"/>
    <x v="61"/>
    <x v="5"/>
    <n v="18624997.256559767"/>
  </r>
  <r>
    <x v="15"/>
    <x v="15"/>
    <x v="5"/>
    <x v="1"/>
    <x v="61"/>
    <x v="5"/>
    <n v="856971.58163265313"/>
  </r>
  <r>
    <x v="0"/>
    <x v="0"/>
    <x v="5"/>
    <x v="2"/>
    <x v="62"/>
    <x v="5"/>
    <n v="206311.45626822161"/>
  </r>
  <r>
    <x v="1"/>
    <x v="1"/>
    <x v="5"/>
    <x v="2"/>
    <x v="62"/>
    <x v="5"/>
    <n v="21892033.147230297"/>
  </r>
  <r>
    <x v="2"/>
    <x v="2"/>
    <x v="5"/>
    <x v="2"/>
    <x v="62"/>
    <x v="5"/>
    <m/>
  </r>
  <r>
    <x v="3"/>
    <x v="3"/>
    <x v="5"/>
    <x v="2"/>
    <x v="62"/>
    <x v="5"/>
    <n v="10130507.730320705"/>
  </r>
  <r>
    <x v="4"/>
    <x v="4"/>
    <x v="5"/>
    <x v="2"/>
    <x v="62"/>
    <x v="5"/>
    <n v="139885.71428571429"/>
  </r>
  <r>
    <x v="5"/>
    <x v="5"/>
    <x v="5"/>
    <x v="2"/>
    <x v="62"/>
    <x v="5"/>
    <n v="255238.33819241985"/>
  </r>
  <r>
    <x v="6"/>
    <x v="6"/>
    <x v="5"/>
    <x v="2"/>
    <x v="62"/>
    <x v="5"/>
    <n v="0"/>
  </r>
  <r>
    <x v="7"/>
    <x v="7"/>
    <x v="5"/>
    <x v="2"/>
    <x v="62"/>
    <x v="5"/>
    <n v="494565.5976676385"/>
  </r>
  <r>
    <x v="8"/>
    <x v="8"/>
    <x v="5"/>
    <x v="2"/>
    <x v="62"/>
    <x v="5"/>
    <n v="61439990.247813419"/>
  </r>
  <r>
    <x v="9"/>
    <x v="9"/>
    <x v="5"/>
    <x v="2"/>
    <x v="62"/>
    <x v="5"/>
    <m/>
  </r>
  <r>
    <x v="10"/>
    <x v="10"/>
    <x v="5"/>
    <x v="2"/>
    <x v="62"/>
    <x v="5"/>
    <m/>
  </r>
  <r>
    <x v="11"/>
    <x v="11"/>
    <x v="5"/>
    <x v="2"/>
    <x v="62"/>
    <x v="5"/>
    <n v="0"/>
  </r>
  <r>
    <x v="12"/>
    <x v="12"/>
    <x v="5"/>
    <x v="2"/>
    <x v="62"/>
    <x v="5"/>
    <n v="1892200.1851311948"/>
  </r>
  <r>
    <x v="13"/>
    <x v="13"/>
    <x v="5"/>
    <x v="2"/>
    <x v="62"/>
    <x v="5"/>
    <n v="0"/>
  </r>
  <r>
    <x v="14"/>
    <x v="14"/>
    <x v="5"/>
    <x v="2"/>
    <x v="62"/>
    <x v="5"/>
    <n v="17555459.932944607"/>
  </r>
  <r>
    <x v="15"/>
    <x v="15"/>
    <x v="5"/>
    <x v="2"/>
    <x v="62"/>
    <x v="5"/>
    <n v="873511.25947521871"/>
  </r>
  <r>
    <x v="0"/>
    <x v="0"/>
    <x v="5"/>
    <x v="3"/>
    <x v="63"/>
    <x v="5"/>
    <n v="204590.58746355688"/>
  </r>
  <r>
    <x v="1"/>
    <x v="1"/>
    <x v="5"/>
    <x v="3"/>
    <x v="63"/>
    <x v="5"/>
    <n v="21924348.422740515"/>
  </r>
  <r>
    <x v="2"/>
    <x v="2"/>
    <x v="5"/>
    <x v="3"/>
    <x v="63"/>
    <x v="5"/>
    <m/>
  </r>
  <r>
    <x v="3"/>
    <x v="3"/>
    <x v="5"/>
    <x v="3"/>
    <x v="63"/>
    <x v="5"/>
    <n v="11299802.73906707"/>
  </r>
  <r>
    <x v="4"/>
    <x v="4"/>
    <x v="5"/>
    <x v="3"/>
    <x v="63"/>
    <x v="5"/>
    <n v="140362.97376093295"/>
  </r>
  <r>
    <x v="5"/>
    <x v="5"/>
    <x v="5"/>
    <x v="3"/>
    <x v="63"/>
    <x v="5"/>
    <n v="256470.11661807582"/>
  </r>
  <r>
    <x v="6"/>
    <x v="6"/>
    <x v="5"/>
    <x v="3"/>
    <x v="63"/>
    <x v="5"/>
    <n v="0"/>
  </r>
  <r>
    <x v="7"/>
    <x v="7"/>
    <x v="5"/>
    <x v="3"/>
    <x v="63"/>
    <x v="5"/>
    <n v="495020.40816326591"/>
  </r>
  <r>
    <x v="8"/>
    <x v="8"/>
    <x v="5"/>
    <x v="3"/>
    <x v="63"/>
    <x v="5"/>
    <n v="62531471.290087521"/>
  </r>
  <r>
    <x v="9"/>
    <x v="9"/>
    <x v="5"/>
    <x v="3"/>
    <x v="63"/>
    <x v="5"/>
    <m/>
  </r>
  <r>
    <x v="10"/>
    <x v="10"/>
    <x v="5"/>
    <x v="3"/>
    <x v="63"/>
    <x v="5"/>
    <m/>
  </r>
  <r>
    <x v="11"/>
    <x v="11"/>
    <x v="5"/>
    <x v="3"/>
    <x v="63"/>
    <x v="5"/>
    <n v="0"/>
  </r>
  <r>
    <x v="12"/>
    <x v="12"/>
    <x v="5"/>
    <x v="3"/>
    <x v="63"/>
    <x v="5"/>
    <n v="2114853.1224489794"/>
  </r>
  <r>
    <x v="13"/>
    <x v="13"/>
    <x v="5"/>
    <x v="3"/>
    <x v="63"/>
    <x v="5"/>
    <n v="0"/>
  </r>
  <r>
    <x v="14"/>
    <x v="14"/>
    <x v="5"/>
    <x v="3"/>
    <x v="63"/>
    <x v="5"/>
    <n v="17141769.860058308"/>
  </r>
  <r>
    <x v="15"/>
    <x v="15"/>
    <x v="5"/>
    <x v="3"/>
    <x v="63"/>
    <x v="5"/>
    <n v="402169.89941690967"/>
  </r>
  <r>
    <x v="0"/>
    <x v="0"/>
    <x v="5"/>
    <x v="4"/>
    <x v="64"/>
    <x v="5"/>
    <n v="204590.58746355688"/>
  </r>
  <r>
    <x v="1"/>
    <x v="1"/>
    <x v="5"/>
    <x v="4"/>
    <x v="64"/>
    <x v="5"/>
    <n v="21878179.750728898"/>
  </r>
  <r>
    <x v="2"/>
    <x v="2"/>
    <x v="5"/>
    <x v="4"/>
    <x v="64"/>
    <x v="5"/>
    <m/>
  </r>
  <r>
    <x v="3"/>
    <x v="3"/>
    <x v="5"/>
    <x v="4"/>
    <x v="64"/>
    <x v="5"/>
    <n v="10955087.223032057"/>
  </r>
  <r>
    <x v="4"/>
    <x v="4"/>
    <x v="5"/>
    <x v="4"/>
    <x v="64"/>
    <x v="5"/>
    <n v="125217.34693877552"/>
  </r>
  <r>
    <x v="5"/>
    <x v="5"/>
    <x v="5"/>
    <x v="4"/>
    <x v="64"/>
    <x v="5"/>
    <n v="257755.4664723032"/>
  </r>
  <r>
    <x v="6"/>
    <x v="6"/>
    <x v="5"/>
    <x v="4"/>
    <x v="64"/>
    <x v="5"/>
    <n v="427525.11370262399"/>
  </r>
  <r>
    <x v="7"/>
    <x v="7"/>
    <x v="5"/>
    <x v="4"/>
    <x v="64"/>
    <x v="5"/>
    <n v="495386.29737609351"/>
  </r>
  <r>
    <x v="8"/>
    <x v="8"/>
    <x v="5"/>
    <x v="4"/>
    <x v="64"/>
    <x v="5"/>
    <n v="62253394.354227491"/>
  </r>
  <r>
    <x v="9"/>
    <x v="9"/>
    <x v="5"/>
    <x v="4"/>
    <x v="64"/>
    <x v="5"/>
    <m/>
  </r>
  <r>
    <x v="10"/>
    <x v="10"/>
    <x v="5"/>
    <x v="4"/>
    <x v="64"/>
    <x v="5"/>
    <m/>
  </r>
  <r>
    <x v="11"/>
    <x v="11"/>
    <x v="5"/>
    <x v="4"/>
    <x v="64"/>
    <x v="5"/>
    <n v="0"/>
  </r>
  <r>
    <x v="12"/>
    <x v="12"/>
    <x v="5"/>
    <x v="4"/>
    <x v="64"/>
    <x v="5"/>
    <n v="2021798.8615160342"/>
  </r>
  <r>
    <x v="13"/>
    <x v="13"/>
    <x v="5"/>
    <x v="4"/>
    <x v="64"/>
    <x v="5"/>
    <n v="0"/>
  </r>
  <r>
    <x v="14"/>
    <x v="14"/>
    <x v="5"/>
    <x v="4"/>
    <x v="64"/>
    <x v="5"/>
    <n v="19126840.016034983"/>
  </r>
  <r>
    <x v="15"/>
    <x v="15"/>
    <x v="5"/>
    <x v="4"/>
    <x v="64"/>
    <x v="5"/>
    <n v="427644.63119533536"/>
  </r>
  <r>
    <x v="0"/>
    <x v="0"/>
    <x v="5"/>
    <x v="5"/>
    <x v="65"/>
    <x v="5"/>
    <n v="226309.472303207"/>
  </r>
  <r>
    <x v="1"/>
    <x v="1"/>
    <x v="5"/>
    <x v="5"/>
    <x v="65"/>
    <x v="5"/>
    <n v="21167721.188046645"/>
  </r>
  <r>
    <x v="2"/>
    <x v="2"/>
    <x v="5"/>
    <x v="5"/>
    <x v="65"/>
    <x v="5"/>
    <m/>
  </r>
  <r>
    <x v="3"/>
    <x v="3"/>
    <x v="5"/>
    <x v="5"/>
    <x v="65"/>
    <x v="5"/>
    <n v="10420258.088921309"/>
  </r>
  <r>
    <x v="4"/>
    <x v="4"/>
    <x v="5"/>
    <x v="5"/>
    <x v="65"/>
    <x v="5"/>
    <n v="125638.92128279885"/>
  </r>
  <r>
    <x v="5"/>
    <x v="5"/>
    <x v="5"/>
    <x v="5"/>
    <x v="65"/>
    <x v="5"/>
    <n v="259011.66180758021"/>
  </r>
  <r>
    <x v="6"/>
    <x v="6"/>
    <x v="5"/>
    <x v="5"/>
    <x v="65"/>
    <x v="5"/>
    <n v="290575.02623906685"/>
  </r>
  <r>
    <x v="7"/>
    <x v="7"/>
    <x v="5"/>
    <x v="5"/>
    <x v="65"/>
    <x v="5"/>
    <n v="466597.00874635507"/>
  </r>
  <r>
    <x v="8"/>
    <x v="8"/>
    <x v="5"/>
    <x v="5"/>
    <x v="65"/>
    <x v="5"/>
    <n v="61686875.06559781"/>
  </r>
  <r>
    <x v="9"/>
    <x v="9"/>
    <x v="5"/>
    <x v="5"/>
    <x v="65"/>
    <x v="5"/>
    <m/>
  </r>
  <r>
    <x v="10"/>
    <x v="10"/>
    <x v="5"/>
    <x v="5"/>
    <x v="65"/>
    <x v="5"/>
    <m/>
  </r>
  <r>
    <x v="11"/>
    <x v="11"/>
    <x v="5"/>
    <x v="5"/>
    <x v="65"/>
    <x v="5"/>
    <n v="0"/>
  </r>
  <r>
    <x v="12"/>
    <x v="12"/>
    <x v="5"/>
    <x v="5"/>
    <x v="65"/>
    <x v="5"/>
    <n v="1951862.5685131198"/>
  </r>
  <r>
    <x v="13"/>
    <x v="13"/>
    <x v="5"/>
    <x v="5"/>
    <x v="65"/>
    <x v="5"/>
    <n v="0"/>
  </r>
  <r>
    <x v="14"/>
    <x v="14"/>
    <x v="5"/>
    <x v="5"/>
    <x v="65"/>
    <x v="5"/>
    <n v="19619861.616618074"/>
  </r>
  <r>
    <x v="15"/>
    <x v="15"/>
    <x v="5"/>
    <x v="5"/>
    <x v="65"/>
    <x v="5"/>
    <n v="528241.60495626822"/>
  </r>
  <r>
    <x v="0"/>
    <x v="0"/>
    <x v="5"/>
    <x v="6"/>
    <x v="66"/>
    <x v="5"/>
    <n v="226993.84693877553"/>
  </r>
  <r>
    <x v="1"/>
    <x v="1"/>
    <x v="5"/>
    <x v="6"/>
    <x v="66"/>
    <x v="5"/>
    <n v="21144836.428571433"/>
  </r>
  <r>
    <x v="2"/>
    <x v="2"/>
    <x v="5"/>
    <x v="6"/>
    <x v="66"/>
    <x v="5"/>
    <m/>
  </r>
  <r>
    <x v="3"/>
    <x v="3"/>
    <x v="5"/>
    <x v="6"/>
    <x v="66"/>
    <x v="5"/>
    <n v="10284592.34110786"/>
  </r>
  <r>
    <x v="4"/>
    <x v="4"/>
    <x v="5"/>
    <x v="6"/>
    <x v="66"/>
    <x v="5"/>
    <n v="126077.40524781343"/>
  </r>
  <r>
    <x v="5"/>
    <x v="5"/>
    <x v="5"/>
    <x v="6"/>
    <x v="66"/>
    <x v="5"/>
    <n v="260322.88629737613"/>
  </r>
  <r>
    <x v="6"/>
    <x v="6"/>
    <x v="5"/>
    <x v="6"/>
    <x v="66"/>
    <x v="5"/>
    <n v="145972.58746355688"/>
  </r>
  <r>
    <x v="7"/>
    <x v="7"/>
    <x v="5"/>
    <x v="6"/>
    <x v="66"/>
    <x v="5"/>
    <n v="566266.64139941754"/>
  </r>
  <r>
    <x v="8"/>
    <x v="8"/>
    <x v="5"/>
    <x v="6"/>
    <x v="66"/>
    <x v="5"/>
    <n v="61505117.706996985"/>
  </r>
  <r>
    <x v="9"/>
    <x v="9"/>
    <x v="5"/>
    <x v="6"/>
    <x v="66"/>
    <x v="5"/>
    <m/>
  </r>
  <r>
    <x v="10"/>
    <x v="10"/>
    <x v="5"/>
    <x v="6"/>
    <x v="66"/>
    <x v="5"/>
    <m/>
  </r>
  <r>
    <x v="11"/>
    <x v="11"/>
    <x v="5"/>
    <x v="6"/>
    <x v="66"/>
    <x v="5"/>
    <n v="0"/>
  </r>
  <r>
    <x v="12"/>
    <x v="12"/>
    <x v="5"/>
    <x v="6"/>
    <x v="66"/>
    <x v="5"/>
    <n v="1887184.3483965006"/>
  </r>
  <r>
    <x v="13"/>
    <x v="13"/>
    <x v="5"/>
    <x v="6"/>
    <x v="66"/>
    <x v="5"/>
    <n v="0"/>
  </r>
  <r>
    <x v="14"/>
    <x v="14"/>
    <x v="5"/>
    <x v="6"/>
    <x v="66"/>
    <x v="5"/>
    <n v="21284137.05102041"/>
  </r>
  <r>
    <x v="15"/>
    <x v="15"/>
    <x v="5"/>
    <x v="6"/>
    <x v="66"/>
    <x v="5"/>
    <n v="1114443.7725947523"/>
  </r>
  <r>
    <x v="0"/>
    <x v="0"/>
    <x v="0"/>
    <x v="0"/>
    <x v="0"/>
    <x v="6"/>
    <n v="0"/>
  </r>
  <r>
    <x v="1"/>
    <x v="1"/>
    <x v="0"/>
    <x v="0"/>
    <x v="0"/>
    <x v="6"/>
    <n v="3020383.45"/>
  </r>
  <r>
    <x v="2"/>
    <x v="2"/>
    <x v="0"/>
    <x v="0"/>
    <x v="0"/>
    <x v="6"/>
    <n v="0"/>
  </r>
  <r>
    <x v="3"/>
    <x v="3"/>
    <x v="0"/>
    <x v="0"/>
    <x v="0"/>
    <x v="6"/>
    <n v="3220658.32"/>
  </r>
  <r>
    <x v="4"/>
    <x v="4"/>
    <x v="0"/>
    <x v="0"/>
    <x v="0"/>
    <x v="6"/>
    <m/>
  </r>
  <r>
    <x v="5"/>
    <x v="5"/>
    <x v="0"/>
    <x v="0"/>
    <x v="0"/>
    <x v="6"/>
    <m/>
  </r>
  <r>
    <x v="6"/>
    <x v="6"/>
    <x v="0"/>
    <x v="0"/>
    <x v="0"/>
    <x v="6"/>
    <n v="0"/>
  </r>
  <r>
    <x v="7"/>
    <x v="7"/>
    <x v="0"/>
    <x v="0"/>
    <x v="0"/>
    <x v="6"/>
    <n v="0"/>
  </r>
  <r>
    <x v="8"/>
    <x v="8"/>
    <x v="0"/>
    <x v="0"/>
    <x v="0"/>
    <x v="6"/>
    <n v="25371674.719999999"/>
  </r>
  <r>
    <x v="9"/>
    <x v="9"/>
    <x v="0"/>
    <x v="0"/>
    <x v="0"/>
    <x v="6"/>
    <n v="0"/>
  </r>
  <r>
    <x v="10"/>
    <x v="10"/>
    <x v="0"/>
    <x v="0"/>
    <x v="0"/>
    <x v="6"/>
    <m/>
  </r>
  <r>
    <x v="11"/>
    <x v="11"/>
    <x v="0"/>
    <x v="0"/>
    <x v="0"/>
    <x v="6"/>
    <n v="1116070.6000000001"/>
  </r>
  <r>
    <x v="12"/>
    <x v="12"/>
    <x v="0"/>
    <x v="0"/>
    <x v="0"/>
    <x v="6"/>
    <n v="371049.12"/>
  </r>
  <r>
    <x v="13"/>
    <x v="13"/>
    <x v="0"/>
    <x v="0"/>
    <x v="0"/>
    <x v="6"/>
    <n v="931963.35"/>
  </r>
  <r>
    <x v="14"/>
    <x v="14"/>
    <x v="0"/>
    <x v="0"/>
    <x v="0"/>
    <x v="6"/>
    <n v="4317824.3900000006"/>
  </r>
  <r>
    <x v="15"/>
    <x v="15"/>
    <x v="0"/>
    <x v="0"/>
    <x v="0"/>
    <x v="6"/>
    <n v="8082.6900000000005"/>
  </r>
  <r>
    <x v="0"/>
    <x v="0"/>
    <x v="0"/>
    <x v="1"/>
    <x v="1"/>
    <x v="6"/>
    <n v="0"/>
  </r>
  <r>
    <x v="1"/>
    <x v="1"/>
    <x v="0"/>
    <x v="1"/>
    <x v="1"/>
    <x v="6"/>
    <n v="3089945.26"/>
  </r>
  <r>
    <x v="2"/>
    <x v="2"/>
    <x v="0"/>
    <x v="1"/>
    <x v="1"/>
    <x v="6"/>
    <n v="0"/>
  </r>
  <r>
    <x v="3"/>
    <x v="3"/>
    <x v="0"/>
    <x v="1"/>
    <x v="1"/>
    <x v="6"/>
    <n v="3606262.25"/>
  </r>
  <r>
    <x v="4"/>
    <x v="4"/>
    <x v="0"/>
    <x v="1"/>
    <x v="1"/>
    <x v="6"/>
    <m/>
  </r>
  <r>
    <x v="5"/>
    <x v="5"/>
    <x v="0"/>
    <x v="1"/>
    <x v="1"/>
    <x v="6"/>
    <m/>
  </r>
  <r>
    <x v="6"/>
    <x v="6"/>
    <x v="0"/>
    <x v="1"/>
    <x v="1"/>
    <x v="6"/>
    <n v="0"/>
  </r>
  <r>
    <x v="7"/>
    <x v="7"/>
    <x v="0"/>
    <x v="1"/>
    <x v="1"/>
    <x v="6"/>
    <n v="0"/>
  </r>
  <r>
    <x v="8"/>
    <x v="8"/>
    <x v="0"/>
    <x v="1"/>
    <x v="1"/>
    <x v="6"/>
    <n v="24544423.189999998"/>
  </r>
  <r>
    <x v="9"/>
    <x v="9"/>
    <x v="0"/>
    <x v="1"/>
    <x v="1"/>
    <x v="6"/>
    <n v="0"/>
  </r>
  <r>
    <x v="10"/>
    <x v="10"/>
    <x v="0"/>
    <x v="1"/>
    <x v="1"/>
    <x v="6"/>
    <m/>
  </r>
  <r>
    <x v="11"/>
    <x v="11"/>
    <x v="0"/>
    <x v="1"/>
    <x v="1"/>
    <x v="6"/>
    <n v="1116405.7"/>
  </r>
  <r>
    <x v="12"/>
    <x v="12"/>
    <x v="0"/>
    <x v="1"/>
    <x v="1"/>
    <x v="6"/>
    <n v="737677.7"/>
  </r>
  <r>
    <x v="13"/>
    <x v="13"/>
    <x v="0"/>
    <x v="1"/>
    <x v="1"/>
    <x v="6"/>
    <n v="930016.61"/>
  </r>
  <r>
    <x v="14"/>
    <x v="14"/>
    <x v="0"/>
    <x v="1"/>
    <x v="1"/>
    <x v="6"/>
    <n v="4826373.59"/>
  </r>
  <r>
    <x v="15"/>
    <x v="15"/>
    <x v="0"/>
    <x v="1"/>
    <x v="1"/>
    <x v="6"/>
    <n v="4744.29"/>
  </r>
  <r>
    <x v="0"/>
    <x v="0"/>
    <x v="0"/>
    <x v="2"/>
    <x v="2"/>
    <x v="6"/>
    <n v="0"/>
  </r>
  <r>
    <x v="1"/>
    <x v="1"/>
    <x v="0"/>
    <x v="2"/>
    <x v="2"/>
    <x v="6"/>
    <n v="3192277.9"/>
  </r>
  <r>
    <x v="2"/>
    <x v="2"/>
    <x v="0"/>
    <x v="2"/>
    <x v="2"/>
    <x v="6"/>
    <n v="0"/>
  </r>
  <r>
    <x v="3"/>
    <x v="3"/>
    <x v="0"/>
    <x v="2"/>
    <x v="2"/>
    <x v="6"/>
    <n v="4521244.55"/>
  </r>
  <r>
    <x v="4"/>
    <x v="4"/>
    <x v="0"/>
    <x v="2"/>
    <x v="2"/>
    <x v="6"/>
    <m/>
  </r>
  <r>
    <x v="5"/>
    <x v="5"/>
    <x v="0"/>
    <x v="2"/>
    <x v="2"/>
    <x v="6"/>
    <m/>
  </r>
  <r>
    <x v="6"/>
    <x v="6"/>
    <x v="0"/>
    <x v="2"/>
    <x v="2"/>
    <x v="6"/>
    <n v="0"/>
  </r>
  <r>
    <x v="7"/>
    <x v="7"/>
    <x v="0"/>
    <x v="2"/>
    <x v="2"/>
    <x v="6"/>
    <n v="0"/>
  </r>
  <r>
    <x v="8"/>
    <x v="8"/>
    <x v="0"/>
    <x v="2"/>
    <x v="2"/>
    <x v="6"/>
    <n v="25312273.010000002"/>
  </r>
  <r>
    <x v="9"/>
    <x v="9"/>
    <x v="0"/>
    <x v="2"/>
    <x v="2"/>
    <x v="6"/>
    <m/>
  </r>
  <r>
    <x v="10"/>
    <x v="10"/>
    <x v="0"/>
    <x v="2"/>
    <x v="2"/>
    <x v="6"/>
    <m/>
  </r>
  <r>
    <x v="11"/>
    <x v="11"/>
    <x v="0"/>
    <x v="2"/>
    <x v="2"/>
    <x v="6"/>
    <n v="863981.3"/>
  </r>
  <r>
    <x v="12"/>
    <x v="12"/>
    <x v="0"/>
    <x v="2"/>
    <x v="2"/>
    <x v="6"/>
    <n v="737519.82"/>
  </r>
  <r>
    <x v="13"/>
    <x v="13"/>
    <x v="0"/>
    <x v="2"/>
    <x v="2"/>
    <x v="6"/>
    <n v="953098.9"/>
  </r>
  <r>
    <x v="14"/>
    <x v="14"/>
    <x v="0"/>
    <x v="2"/>
    <x v="2"/>
    <x v="6"/>
    <n v="5523997.3399999999"/>
  </r>
  <r>
    <x v="15"/>
    <x v="15"/>
    <x v="0"/>
    <x v="2"/>
    <x v="2"/>
    <x v="6"/>
    <n v="4633.46"/>
  </r>
  <r>
    <x v="0"/>
    <x v="0"/>
    <x v="0"/>
    <x v="3"/>
    <x v="3"/>
    <x v="6"/>
    <n v="0"/>
  </r>
  <r>
    <x v="1"/>
    <x v="1"/>
    <x v="0"/>
    <x v="3"/>
    <x v="3"/>
    <x v="6"/>
    <n v="3106145.41"/>
  </r>
  <r>
    <x v="2"/>
    <x v="2"/>
    <x v="0"/>
    <x v="3"/>
    <x v="3"/>
    <x v="6"/>
    <m/>
  </r>
  <r>
    <x v="3"/>
    <x v="3"/>
    <x v="0"/>
    <x v="3"/>
    <x v="3"/>
    <x v="6"/>
    <n v="4521527.21"/>
  </r>
  <r>
    <x v="4"/>
    <x v="4"/>
    <x v="0"/>
    <x v="3"/>
    <x v="3"/>
    <x v="6"/>
    <m/>
  </r>
  <r>
    <x v="5"/>
    <x v="5"/>
    <x v="0"/>
    <x v="3"/>
    <x v="3"/>
    <x v="6"/>
    <m/>
  </r>
  <r>
    <x v="6"/>
    <x v="6"/>
    <x v="0"/>
    <x v="3"/>
    <x v="3"/>
    <x v="6"/>
    <n v="0"/>
  </r>
  <r>
    <x v="7"/>
    <x v="7"/>
    <x v="0"/>
    <x v="3"/>
    <x v="3"/>
    <x v="6"/>
    <n v="0"/>
  </r>
  <r>
    <x v="8"/>
    <x v="8"/>
    <x v="0"/>
    <x v="3"/>
    <x v="3"/>
    <x v="6"/>
    <n v="27739330.329999998"/>
  </r>
  <r>
    <x v="9"/>
    <x v="9"/>
    <x v="0"/>
    <x v="3"/>
    <x v="3"/>
    <x v="6"/>
    <m/>
  </r>
  <r>
    <x v="10"/>
    <x v="10"/>
    <x v="0"/>
    <x v="3"/>
    <x v="3"/>
    <x v="6"/>
    <m/>
  </r>
  <r>
    <x v="11"/>
    <x v="11"/>
    <x v="0"/>
    <x v="3"/>
    <x v="3"/>
    <x v="6"/>
    <n v="556940.5"/>
  </r>
  <r>
    <x v="12"/>
    <x v="12"/>
    <x v="0"/>
    <x v="3"/>
    <x v="3"/>
    <x v="6"/>
    <n v="737061.66"/>
  </r>
  <r>
    <x v="13"/>
    <x v="13"/>
    <x v="0"/>
    <x v="3"/>
    <x v="3"/>
    <x v="6"/>
    <n v="965669.12"/>
  </r>
  <r>
    <x v="14"/>
    <x v="14"/>
    <x v="0"/>
    <x v="3"/>
    <x v="3"/>
    <x v="6"/>
    <n v="5666668.6200000001"/>
  </r>
  <r>
    <x v="15"/>
    <x v="15"/>
    <x v="0"/>
    <x v="3"/>
    <x v="3"/>
    <x v="6"/>
    <n v="85078.13"/>
  </r>
  <r>
    <x v="0"/>
    <x v="0"/>
    <x v="0"/>
    <x v="4"/>
    <x v="4"/>
    <x v="6"/>
    <n v="0"/>
  </r>
  <r>
    <x v="1"/>
    <x v="1"/>
    <x v="0"/>
    <x v="4"/>
    <x v="4"/>
    <x v="6"/>
    <n v="3099266.48"/>
  </r>
  <r>
    <x v="2"/>
    <x v="2"/>
    <x v="0"/>
    <x v="4"/>
    <x v="4"/>
    <x v="6"/>
    <m/>
  </r>
  <r>
    <x v="3"/>
    <x v="3"/>
    <x v="0"/>
    <x v="4"/>
    <x v="4"/>
    <x v="6"/>
    <n v="4429149.34"/>
  </r>
  <r>
    <x v="4"/>
    <x v="4"/>
    <x v="0"/>
    <x v="4"/>
    <x v="4"/>
    <x v="6"/>
    <m/>
  </r>
  <r>
    <x v="5"/>
    <x v="5"/>
    <x v="0"/>
    <x v="4"/>
    <x v="4"/>
    <x v="6"/>
    <m/>
  </r>
  <r>
    <x v="6"/>
    <x v="6"/>
    <x v="0"/>
    <x v="4"/>
    <x v="4"/>
    <x v="6"/>
    <n v="0"/>
  </r>
  <r>
    <x v="7"/>
    <x v="7"/>
    <x v="0"/>
    <x v="4"/>
    <x v="4"/>
    <x v="6"/>
    <n v="0"/>
  </r>
  <r>
    <x v="8"/>
    <x v="8"/>
    <x v="0"/>
    <x v="4"/>
    <x v="4"/>
    <x v="6"/>
    <n v="29061865.149999999"/>
  </r>
  <r>
    <x v="9"/>
    <x v="9"/>
    <x v="0"/>
    <x v="4"/>
    <x v="4"/>
    <x v="6"/>
    <m/>
  </r>
  <r>
    <x v="10"/>
    <x v="10"/>
    <x v="0"/>
    <x v="4"/>
    <x v="4"/>
    <x v="6"/>
    <m/>
  </r>
  <r>
    <x v="11"/>
    <x v="11"/>
    <x v="0"/>
    <x v="4"/>
    <x v="4"/>
    <x v="6"/>
    <n v="557105.5"/>
  </r>
  <r>
    <x v="12"/>
    <x v="12"/>
    <x v="0"/>
    <x v="4"/>
    <x v="4"/>
    <x v="6"/>
    <n v="736798.39"/>
  </r>
  <r>
    <x v="13"/>
    <x v="13"/>
    <x v="0"/>
    <x v="4"/>
    <x v="4"/>
    <x v="6"/>
    <n v="959408.39"/>
  </r>
  <r>
    <x v="14"/>
    <x v="14"/>
    <x v="0"/>
    <x v="4"/>
    <x v="4"/>
    <x v="6"/>
    <n v="5177056.9399999995"/>
  </r>
  <r>
    <x v="15"/>
    <x v="15"/>
    <x v="0"/>
    <x v="4"/>
    <x v="4"/>
    <x v="6"/>
    <n v="-6685.01"/>
  </r>
  <r>
    <x v="0"/>
    <x v="0"/>
    <x v="0"/>
    <x v="5"/>
    <x v="5"/>
    <x v="6"/>
    <n v="0"/>
  </r>
  <r>
    <x v="1"/>
    <x v="1"/>
    <x v="0"/>
    <x v="5"/>
    <x v="5"/>
    <x v="6"/>
    <n v="3747603.5700000003"/>
  </r>
  <r>
    <x v="2"/>
    <x v="2"/>
    <x v="0"/>
    <x v="5"/>
    <x v="5"/>
    <x v="6"/>
    <m/>
  </r>
  <r>
    <x v="3"/>
    <x v="3"/>
    <x v="0"/>
    <x v="5"/>
    <x v="5"/>
    <x v="6"/>
    <n v="4702241.29"/>
  </r>
  <r>
    <x v="4"/>
    <x v="4"/>
    <x v="0"/>
    <x v="5"/>
    <x v="5"/>
    <x v="6"/>
    <m/>
  </r>
  <r>
    <x v="5"/>
    <x v="5"/>
    <x v="0"/>
    <x v="5"/>
    <x v="5"/>
    <x v="6"/>
    <m/>
  </r>
  <r>
    <x v="6"/>
    <x v="6"/>
    <x v="0"/>
    <x v="5"/>
    <x v="5"/>
    <x v="6"/>
    <n v="0"/>
  </r>
  <r>
    <x v="7"/>
    <x v="7"/>
    <x v="0"/>
    <x v="5"/>
    <x v="5"/>
    <x v="6"/>
    <n v="0"/>
  </r>
  <r>
    <x v="8"/>
    <x v="8"/>
    <x v="0"/>
    <x v="5"/>
    <x v="5"/>
    <x v="6"/>
    <n v="29044288.77"/>
  </r>
  <r>
    <x v="9"/>
    <x v="9"/>
    <x v="0"/>
    <x v="5"/>
    <x v="5"/>
    <x v="6"/>
    <m/>
  </r>
  <r>
    <x v="10"/>
    <x v="10"/>
    <x v="0"/>
    <x v="5"/>
    <x v="5"/>
    <x v="6"/>
    <m/>
  </r>
  <r>
    <x v="11"/>
    <x v="11"/>
    <x v="0"/>
    <x v="5"/>
    <x v="5"/>
    <x v="6"/>
    <n v="557270.5"/>
  </r>
  <r>
    <x v="12"/>
    <x v="12"/>
    <x v="0"/>
    <x v="5"/>
    <x v="5"/>
    <x v="6"/>
    <n v="736337.9"/>
  </r>
  <r>
    <x v="13"/>
    <x v="13"/>
    <x v="0"/>
    <x v="5"/>
    <x v="5"/>
    <x v="6"/>
    <n v="961114.53"/>
  </r>
  <r>
    <x v="14"/>
    <x v="14"/>
    <x v="0"/>
    <x v="5"/>
    <x v="5"/>
    <x v="6"/>
    <n v="5819738.0199999996"/>
  </r>
  <r>
    <x v="15"/>
    <x v="15"/>
    <x v="0"/>
    <x v="5"/>
    <x v="5"/>
    <x v="6"/>
    <n v="312.41000000000003"/>
  </r>
  <r>
    <x v="0"/>
    <x v="0"/>
    <x v="0"/>
    <x v="6"/>
    <x v="6"/>
    <x v="6"/>
    <n v="0"/>
  </r>
  <r>
    <x v="1"/>
    <x v="1"/>
    <x v="0"/>
    <x v="6"/>
    <x v="6"/>
    <x v="6"/>
    <n v="3980044.5600000005"/>
  </r>
  <r>
    <x v="2"/>
    <x v="2"/>
    <x v="0"/>
    <x v="6"/>
    <x v="6"/>
    <x v="6"/>
    <m/>
  </r>
  <r>
    <x v="3"/>
    <x v="3"/>
    <x v="0"/>
    <x v="6"/>
    <x v="6"/>
    <x v="6"/>
    <n v="4878720.4700000007"/>
  </r>
  <r>
    <x v="4"/>
    <x v="4"/>
    <x v="0"/>
    <x v="6"/>
    <x v="6"/>
    <x v="6"/>
    <m/>
  </r>
  <r>
    <x v="5"/>
    <x v="5"/>
    <x v="0"/>
    <x v="6"/>
    <x v="6"/>
    <x v="6"/>
    <m/>
  </r>
  <r>
    <x v="6"/>
    <x v="6"/>
    <x v="0"/>
    <x v="6"/>
    <x v="6"/>
    <x v="6"/>
    <n v="0"/>
  </r>
  <r>
    <x v="7"/>
    <x v="7"/>
    <x v="0"/>
    <x v="6"/>
    <x v="6"/>
    <x v="6"/>
    <n v="0"/>
  </r>
  <r>
    <x v="8"/>
    <x v="8"/>
    <x v="0"/>
    <x v="6"/>
    <x v="6"/>
    <x v="6"/>
    <n v="29656394.870000001"/>
  </r>
  <r>
    <x v="9"/>
    <x v="9"/>
    <x v="0"/>
    <x v="6"/>
    <x v="6"/>
    <x v="6"/>
    <m/>
  </r>
  <r>
    <x v="10"/>
    <x v="10"/>
    <x v="0"/>
    <x v="6"/>
    <x v="6"/>
    <x v="6"/>
    <n v="0"/>
  </r>
  <r>
    <x v="11"/>
    <x v="11"/>
    <x v="0"/>
    <x v="6"/>
    <x v="6"/>
    <x v="6"/>
    <n v="961668.5"/>
  </r>
  <r>
    <x v="12"/>
    <x v="12"/>
    <x v="0"/>
    <x v="6"/>
    <x v="6"/>
    <x v="6"/>
    <n v="219577.69"/>
  </r>
  <r>
    <x v="13"/>
    <x v="13"/>
    <x v="0"/>
    <x v="6"/>
    <x v="6"/>
    <x v="6"/>
    <n v="971104.86"/>
  </r>
  <r>
    <x v="14"/>
    <x v="14"/>
    <x v="0"/>
    <x v="6"/>
    <x v="6"/>
    <x v="6"/>
    <n v="6915500.4399999995"/>
  </r>
  <r>
    <x v="15"/>
    <x v="15"/>
    <x v="0"/>
    <x v="6"/>
    <x v="6"/>
    <x v="6"/>
    <n v="-9180.5400000000009"/>
  </r>
  <r>
    <x v="0"/>
    <x v="0"/>
    <x v="0"/>
    <x v="7"/>
    <x v="7"/>
    <x v="6"/>
    <n v="0"/>
  </r>
  <r>
    <x v="1"/>
    <x v="1"/>
    <x v="0"/>
    <x v="7"/>
    <x v="7"/>
    <x v="6"/>
    <n v="4246198.8"/>
  </r>
  <r>
    <x v="2"/>
    <x v="2"/>
    <x v="0"/>
    <x v="7"/>
    <x v="7"/>
    <x v="6"/>
    <m/>
  </r>
  <r>
    <x v="3"/>
    <x v="3"/>
    <x v="0"/>
    <x v="7"/>
    <x v="7"/>
    <x v="6"/>
    <n v="5654062.5300000003"/>
  </r>
  <r>
    <x v="4"/>
    <x v="4"/>
    <x v="0"/>
    <x v="7"/>
    <x v="7"/>
    <x v="6"/>
    <m/>
  </r>
  <r>
    <x v="5"/>
    <x v="5"/>
    <x v="0"/>
    <x v="7"/>
    <x v="7"/>
    <x v="6"/>
    <m/>
  </r>
  <r>
    <x v="6"/>
    <x v="6"/>
    <x v="0"/>
    <x v="7"/>
    <x v="7"/>
    <x v="6"/>
    <n v="0"/>
  </r>
  <r>
    <x v="7"/>
    <x v="7"/>
    <x v="0"/>
    <x v="7"/>
    <x v="7"/>
    <x v="6"/>
    <n v="0"/>
  </r>
  <r>
    <x v="8"/>
    <x v="8"/>
    <x v="0"/>
    <x v="7"/>
    <x v="7"/>
    <x v="6"/>
    <n v="31202246.649999999"/>
  </r>
  <r>
    <x v="9"/>
    <x v="9"/>
    <x v="0"/>
    <x v="7"/>
    <x v="7"/>
    <x v="6"/>
    <m/>
  </r>
  <r>
    <x v="10"/>
    <x v="10"/>
    <x v="0"/>
    <x v="7"/>
    <x v="7"/>
    <x v="6"/>
    <n v="0"/>
  </r>
  <r>
    <x v="11"/>
    <x v="11"/>
    <x v="0"/>
    <x v="7"/>
    <x v="7"/>
    <x v="6"/>
    <n v="505891"/>
  </r>
  <r>
    <x v="12"/>
    <x v="12"/>
    <x v="0"/>
    <x v="7"/>
    <x v="7"/>
    <x v="6"/>
    <n v="73098.100000000006"/>
  </r>
  <r>
    <x v="13"/>
    <x v="13"/>
    <x v="0"/>
    <x v="7"/>
    <x v="7"/>
    <x v="6"/>
    <n v="975084.38"/>
  </r>
  <r>
    <x v="14"/>
    <x v="14"/>
    <x v="0"/>
    <x v="7"/>
    <x v="7"/>
    <x v="6"/>
    <n v="5785240.2400000002"/>
  </r>
  <r>
    <x v="15"/>
    <x v="15"/>
    <x v="0"/>
    <x v="7"/>
    <x v="7"/>
    <x v="6"/>
    <n v="-191.48"/>
  </r>
  <r>
    <x v="0"/>
    <x v="0"/>
    <x v="0"/>
    <x v="8"/>
    <x v="8"/>
    <x v="6"/>
    <n v="0"/>
  </r>
  <r>
    <x v="1"/>
    <x v="1"/>
    <x v="0"/>
    <x v="8"/>
    <x v="8"/>
    <x v="6"/>
    <n v="4666244.91"/>
  </r>
  <r>
    <x v="2"/>
    <x v="2"/>
    <x v="0"/>
    <x v="8"/>
    <x v="8"/>
    <x v="6"/>
    <m/>
  </r>
  <r>
    <x v="3"/>
    <x v="3"/>
    <x v="0"/>
    <x v="8"/>
    <x v="8"/>
    <x v="6"/>
    <n v="5114362.07"/>
  </r>
  <r>
    <x v="4"/>
    <x v="4"/>
    <x v="0"/>
    <x v="8"/>
    <x v="8"/>
    <x v="6"/>
    <m/>
  </r>
  <r>
    <x v="5"/>
    <x v="5"/>
    <x v="0"/>
    <x v="8"/>
    <x v="8"/>
    <x v="6"/>
    <m/>
  </r>
  <r>
    <x v="6"/>
    <x v="6"/>
    <x v="0"/>
    <x v="8"/>
    <x v="8"/>
    <x v="6"/>
    <n v="0"/>
  </r>
  <r>
    <x v="7"/>
    <x v="7"/>
    <x v="0"/>
    <x v="8"/>
    <x v="8"/>
    <x v="6"/>
    <n v="0"/>
  </r>
  <r>
    <x v="8"/>
    <x v="8"/>
    <x v="0"/>
    <x v="8"/>
    <x v="8"/>
    <x v="6"/>
    <n v="33798478.300000004"/>
  </r>
  <r>
    <x v="9"/>
    <x v="9"/>
    <x v="0"/>
    <x v="8"/>
    <x v="8"/>
    <x v="6"/>
    <m/>
  </r>
  <r>
    <x v="10"/>
    <x v="10"/>
    <x v="0"/>
    <x v="8"/>
    <x v="8"/>
    <x v="6"/>
    <n v="0"/>
  </r>
  <r>
    <x v="11"/>
    <x v="11"/>
    <x v="0"/>
    <x v="8"/>
    <x v="8"/>
    <x v="6"/>
    <n v="404556"/>
  </r>
  <r>
    <x v="12"/>
    <x v="12"/>
    <x v="0"/>
    <x v="8"/>
    <x v="8"/>
    <x v="6"/>
    <n v="73082.94"/>
  </r>
  <r>
    <x v="13"/>
    <x v="13"/>
    <x v="0"/>
    <x v="8"/>
    <x v="8"/>
    <x v="6"/>
    <n v="970252.9"/>
  </r>
  <r>
    <x v="14"/>
    <x v="14"/>
    <x v="0"/>
    <x v="8"/>
    <x v="8"/>
    <x v="6"/>
    <n v="5866279.0899999999"/>
  </r>
  <r>
    <x v="15"/>
    <x v="15"/>
    <x v="0"/>
    <x v="8"/>
    <x v="8"/>
    <x v="6"/>
    <n v="56.19"/>
  </r>
  <r>
    <x v="0"/>
    <x v="0"/>
    <x v="0"/>
    <x v="9"/>
    <x v="9"/>
    <x v="6"/>
    <n v="0"/>
  </r>
  <r>
    <x v="1"/>
    <x v="1"/>
    <x v="0"/>
    <x v="9"/>
    <x v="9"/>
    <x v="6"/>
    <n v="4343769.78"/>
  </r>
  <r>
    <x v="2"/>
    <x v="2"/>
    <x v="0"/>
    <x v="9"/>
    <x v="9"/>
    <x v="6"/>
    <m/>
  </r>
  <r>
    <x v="3"/>
    <x v="3"/>
    <x v="0"/>
    <x v="9"/>
    <x v="9"/>
    <x v="6"/>
    <n v="4234261.83"/>
  </r>
  <r>
    <x v="4"/>
    <x v="4"/>
    <x v="0"/>
    <x v="9"/>
    <x v="9"/>
    <x v="6"/>
    <m/>
  </r>
  <r>
    <x v="5"/>
    <x v="5"/>
    <x v="0"/>
    <x v="9"/>
    <x v="9"/>
    <x v="6"/>
    <m/>
  </r>
  <r>
    <x v="6"/>
    <x v="6"/>
    <x v="0"/>
    <x v="9"/>
    <x v="9"/>
    <x v="6"/>
    <n v="0"/>
  </r>
  <r>
    <x v="7"/>
    <x v="7"/>
    <x v="0"/>
    <x v="9"/>
    <x v="9"/>
    <x v="6"/>
    <n v="0"/>
  </r>
  <r>
    <x v="8"/>
    <x v="8"/>
    <x v="0"/>
    <x v="9"/>
    <x v="9"/>
    <x v="6"/>
    <n v="36231395.200000003"/>
  </r>
  <r>
    <x v="9"/>
    <x v="9"/>
    <x v="0"/>
    <x v="9"/>
    <x v="9"/>
    <x v="6"/>
    <m/>
  </r>
  <r>
    <x v="10"/>
    <x v="10"/>
    <x v="0"/>
    <x v="9"/>
    <x v="9"/>
    <x v="6"/>
    <n v="0"/>
  </r>
  <r>
    <x v="11"/>
    <x v="11"/>
    <x v="0"/>
    <x v="9"/>
    <x v="9"/>
    <x v="6"/>
    <n v="0"/>
  </r>
  <r>
    <x v="12"/>
    <x v="12"/>
    <x v="0"/>
    <x v="9"/>
    <x v="9"/>
    <x v="6"/>
    <n v="73098.100000000006"/>
  </r>
  <r>
    <x v="13"/>
    <x v="13"/>
    <x v="0"/>
    <x v="9"/>
    <x v="9"/>
    <x v="6"/>
    <n v="1229110.48"/>
  </r>
  <r>
    <x v="14"/>
    <x v="14"/>
    <x v="0"/>
    <x v="9"/>
    <x v="9"/>
    <x v="6"/>
    <n v="5375070.4800000004"/>
  </r>
  <r>
    <x v="15"/>
    <x v="15"/>
    <x v="0"/>
    <x v="9"/>
    <x v="9"/>
    <x v="6"/>
    <n v="-1078.51"/>
  </r>
  <r>
    <x v="0"/>
    <x v="0"/>
    <x v="0"/>
    <x v="10"/>
    <x v="10"/>
    <x v="6"/>
    <n v="0"/>
  </r>
  <r>
    <x v="1"/>
    <x v="1"/>
    <x v="0"/>
    <x v="10"/>
    <x v="10"/>
    <x v="6"/>
    <n v="3948708.64"/>
  </r>
  <r>
    <x v="2"/>
    <x v="2"/>
    <x v="0"/>
    <x v="10"/>
    <x v="10"/>
    <x v="6"/>
    <m/>
  </r>
  <r>
    <x v="3"/>
    <x v="3"/>
    <x v="0"/>
    <x v="10"/>
    <x v="10"/>
    <x v="6"/>
    <n v="4139728.8299999996"/>
  </r>
  <r>
    <x v="4"/>
    <x v="4"/>
    <x v="0"/>
    <x v="10"/>
    <x v="10"/>
    <x v="6"/>
    <m/>
  </r>
  <r>
    <x v="5"/>
    <x v="5"/>
    <x v="0"/>
    <x v="10"/>
    <x v="10"/>
    <x v="6"/>
    <m/>
  </r>
  <r>
    <x v="6"/>
    <x v="6"/>
    <x v="0"/>
    <x v="10"/>
    <x v="10"/>
    <x v="6"/>
    <n v="0"/>
  </r>
  <r>
    <x v="7"/>
    <x v="7"/>
    <x v="0"/>
    <x v="10"/>
    <x v="10"/>
    <x v="6"/>
    <n v="0"/>
  </r>
  <r>
    <x v="8"/>
    <x v="8"/>
    <x v="0"/>
    <x v="10"/>
    <x v="10"/>
    <x v="6"/>
    <n v="37273211.18"/>
  </r>
  <r>
    <x v="9"/>
    <x v="9"/>
    <x v="0"/>
    <x v="10"/>
    <x v="10"/>
    <x v="6"/>
    <m/>
  </r>
  <r>
    <x v="10"/>
    <x v="10"/>
    <x v="0"/>
    <x v="10"/>
    <x v="10"/>
    <x v="6"/>
    <n v="0"/>
  </r>
  <r>
    <x v="11"/>
    <x v="11"/>
    <x v="0"/>
    <x v="10"/>
    <x v="10"/>
    <x v="6"/>
    <n v="0"/>
  </r>
  <r>
    <x v="12"/>
    <x v="12"/>
    <x v="0"/>
    <x v="10"/>
    <x v="10"/>
    <x v="6"/>
    <n v="73082.94"/>
  </r>
  <r>
    <x v="13"/>
    <x v="13"/>
    <x v="0"/>
    <x v="10"/>
    <x v="10"/>
    <x v="6"/>
    <n v="1221142.6400000001"/>
  </r>
  <r>
    <x v="14"/>
    <x v="14"/>
    <x v="0"/>
    <x v="10"/>
    <x v="10"/>
    <x v="6"/>
    <n v="4026613.13"/>
  </r>
  <r>
    <x v="15"/>
    <x v="15"/>
    <x v="0"/>
    <x v="10"/>
    <x v="10"/>
    <x v="6"/>
    <n v="-3955.49"/>
  </r>
  <r>
    <x v="0"/>
    <x v="0"/>
    <x v="0"/>
    <x v="11"/>
    <x v="11"/>
    <x v="6"/>
    <n v="0"/>
  </r>
  <r>
    <x v="1"/>
    <x v="1"/>
    <x v="0"/>
    <x v="11"/>
    <x v="11"/>
    <x v="6"/>
    <n v="5339192.07"/>
  </r>
  <r>
    <x v="2"/>
    <x v="2"/>
    <x v="0"/>
    <x v="11"/>
    <x v="11"/>
    <x v="6"/>
    <m/>
  </r>
  <r>
    <x v="3"/>
    <x v="3"/>
    <x v="0"/>
    <x v="11"/>
    <x v="11"/>
    <x v="6"/>
    <n v="4167591.9099999997"/>
  </r>
  <r>
    <x v="4"/>
    <x v="4"/>
    <x v="0"/>
    <x v="11"/>
    <x v="11"/>
    <x v="6"/>
    <m/>
  </r>
  <r>
    <x v="5"/>
    <x v="5"/>
    <x v="0"/>
    <x v="11"/>
    <x v="11"/>
    <x v="6"/>
    <m/>
  </r>
  <r>
    <x v="6"/>
    <x v="6"/>
    <x v="0"/>
    <x v="11"/>
    <x v="11"/>
    <x v="6"/>
    <n v="0"/>
  </r>
  <r>
    <x v="7"/>
    <x v="7"/>
    <x v="0"/>
    <x v="11"/>
    <x v="11"/>
    <x v="6"/>
    <n v="0"/>
  </r>
  <r>
    <x v="8"/>
    <x v="8"/>
    <x v="0"/>
    <x v="11"/>
    <x v="11"/>
    <x v="6"/>
    <n v="37353795.369999997"/>
  </r>
  <r>
    <x v="9"/>
    <x v="9"/>
    <x v="0"/>
    <x v="11"/>
    <x v="11"/>
    <x v="6"/>
    <m/>
  </r>
  <r>
    <x v="10"/>
    <x v="10"/>
    <x v="0"/>
    <x v="11"/>
    <x v="11"/>
    <x v="6"/>
    <n v="0"/>
  </r>
  <r>
    <x v="11"/>
    <x v="11"/>
    <x v="0"/>
    <x v="11"/>
    <x v="11"/>
    <x v="6"/>
    <n v="0"/>
  </r>
  <r>
    <x v="12"/>
    <x v="12"/>
    <x v="0"/>
    <x v="11"/>
    <x v="11"/>
    <x v="6"/>
    <n v="73098.100000000006"/>
  </r>
  <r>
    <x v="13"/>
    <x v="13"/>
    <x v="0"/>
    <x v="11"/>
    <x v="11"/>
    <x v="6"/>
    <n v="1239915.97"/>
  </r>
  <r>
    <x v="14"/>
    <x v="14"/>
    <x v="0"/>
    <x v="11"/>
    <x v="11"/>
    <x v="6"/>
    <n v="3310205.5"/>
  </r>
  <r>
    <x v="15"/>
    <x v="15"/>
    <x v="0"/>
    <x v="11"/>
    <x v="11"/>
    <x v="6"/>
    <n v="-31338.51"/>
  </r>
  <r>
    <x v="0"/>
    <x v="0"/>
    <x v="1"/>
    <x v="0"/>
    <x v="12"/>
    <x v="6"/>
    <n v="0"/>
  </r>
  <r>
    <x v="1"/>
    <x v="1"/>
    <x v="1"/>
    <x v="0"/>
    <x v="12"/>
    <x v="6"/>
    <n v="5338387.87"/>
  </r>
  <r>
    <x v="2"/>
    <x v="2"/>
    <x v="1"/>
    <x v="0"/>
    <x v="12"/>
    <x v="6"/>
    <m/>
  </r>
  <r>
    <x v="3"/>
    <x v="3"/>
    <x v="1"/>
    <x v="0"/>
    <x v="12"/>
    <x v="6"/>
    <n v="3721294.14"/>
  </r>
  <r>
    <x v="4"/>
    <x v="4"/>
    <x v="1"/>
    <x v="0"/>
    <x v="12"/>
    <x v="6"/>
    <m/>
  </r>
  <r>
    <x v="5"/>
    <x v="5"/>
    <x v="1"/>
    <x v="0"/>
    <x v="12"/>
    <x v="6"/>
    <m/>
  </r>
  <r>
    <x v="6"/>
    <x v="6"/>
    <x v="1"/>
    <x v="0"/>
    <x v="12"/>
    <x v="6"/>
    <n v="0"/>
  </r>
  <r>
    <x v="7"/>
    <x v="7"/>
    <x v="1"/>
    <x v="0"/>
    <x v="12"/>
    <x v="6"/>
    <n v="0"/>
  </r>
  <r>
    <x v="8"/>
    <x v="8"/>
    <x v="1"/>
    <x v="0"/>
    <x v="12"/>
    <x v="6"/>
    <n v="35217762.010000005"/>
  </r>
  <r>
    <x v="9"/>
    <x v="9"/>
    <x v="1"/>
    <x v="0"/>
    <x v="12"/>
    <x v="6"/>
    <m/>
  </r>
  <r>
    <x v="10"/>
    <x v="10"/>
    <x v="1"/>
    <x v="0"/>
    <x v="12"/>
    <x v="6"/>
    <n v="0"/>
  </r>
  <r>
    <x v="11"/>
    <x v="11"/>
    <x v="1"/>
    <x v="0"/>
    <x v="12"/>
    <x v="6"/>
    <n v="0"/>
  </r>
  <r>
    <x v="12"/>
    <x v="12"/>
    <x v="1"/>
    <x v="0"/>
    <x v="12"/>
    <x v="6"/>
    <n v="75980.03"/>
  </r>
  <r>
    <x v="13"/>
    <x v="13"/>
    <x v="1"/>
    <x v="0"/>
    <x v="12"/>
    <x v="6"/>
    <n v="1243776.1600000001"/>
  </r>
  <r>
    <x v="14"/>
    <x v="14"/>
    <x v="1"/>
    <x v="0"/>
    <x v="12"/>
    <x v="6"/>
    <n v="4105997.24"/>
  </r>
  <r>
    <x v="15"/>
    <x v="15"/>
    <x v="1"/>
    <x v="0"/>
    <x v="12"/>
    <x v="6"/>
    <n v="-28584.41"/>
  </r>
  <r>
    <x v="0"/>
    <x v="0"/>
    <x v="1"/>
    <x v="1"/>
    <x v="13"/>
    <x v="6"/>
    <n v="0"/>
  </r>
  <r>
    <x v="1"/>
    <x v="1"/>
    <x v="1"/>
    <x v="1"/>
    <x v="13"/>
    <x v="6"/>
    <n v="5141712.9800000004"/>
  </r>
  <r>
    <x v="2"/>
    <x v="2"/>
    <x v="1"/>
    <x v="1"/>
    <x v="13"/>
    <x v="6"/>
    <m/>
  </r>
  <r>
    <x v="3"/>
    <x v="3"/>
    <x v="1"/>
    <x v="1"/>
    <x v="13"/>
    <x v="6"/>
    <n v="3400207.92"/>
  </r>
  <r>
    <x v="4"/>
    <x v="4"/>
    <x v="1"/>
    <x v="1"/>
    <x v="13"/>
    <x v="6"/>
    <m/>
  </r>
  <r>
    <x v="5"/>
    <x v="5"/>
    <x v="1"/>
    <x v="1"/>
    <x v="13"/>
    <x v="6"/>
    <m/>
  </r>
  <r>
    <x v="6"/>
    <x v="6"/>
    <x v="1"/>
    <x v="1"/>
    <x v="13"/>
    <x v="6"/>
    <n v="0"/>
  </r>
  <r>
    <x v="7"/>
    <x v="7"/>
    <x v="1"/>
    <x v="1"/>
    <x v="13"/>
    <x v="6"/>
    <n v="0"/>
  </r>
  <r>
    <x v="8"/>
    <x v="8"/>
    <x v="1"/>
    <x v="1"/>
    <x v="13"/>
    <x v="6"/>
    <n v="36173553.68"/>
  </r>
  <r>
    <x v="9"/>
    <x v="9"/>
    <x v="1"/>
    <x v="1"/>
    <x v="13"/>
    <x v="6"/>
    <m/>
  </r>
  <r>
    <x v="10"/>
    <x v="10"/>
    <x v="1"/>
    <x v="1"/>
    <x v="13"/>
    <x v="6"/>
    <n v="0"/>
  </r>
  <r>
    <x v="11"/>
    <x v="11"/>
    <x v="1"/>
    <x v="1"/>
    <x v="13"/>
    <x v="6"/>
    <n v="0"/>
  </r>
  <r>
    <x v="12"/>
    <x v="12"/>
    <x v="1"/>
    <x v="1"/>
    <x v="13"/>
    <x v="6"/>
    <n v="75862.39"/>
  </r>
  <r>
    <x v="13"/>
    <x v="13"/>
    <x v="1"/>
    <x v="1"/>
    <x v="13"/>
    <x v="6"/>
    <n v="1258324.6400000001"/>
  </r>
  <r>
    <x v="14"/>
    <x v="14"/>
    <x v="1"/>
    <x v="1"/>
    <x v="13"/>
    <x v="6"/>
    <n v="4261416.43"/>
  </r>
  <r>
    <x v="15"/>
    <x v="15"/>
    <x v="1"/>
    <x v="1"/>
    <x v="13"/>
    <x v="6"/>
    <n v="5645.77"/>
  </r>
  <r>
    <x v="0"/>
    <x v="0"/>
    <x v="1"/>
    <x v="2"/>
    <x v="14"/>
    <x v="6"/>
    <n v="0"/>
  </r>
  <r>
    <x v="1"/>
    <x v="1"/>
    <x v="1"/>
    <x v="2"/>
    <x v="14"/>
    <x v="6"/>
    <n v="5450528.1500000004"/>
  </r>
  <r>
    <x v="2"/>
    <x v="2"/>
    <x v="1"/>
    <x v="2"/>
    <x v="14"/>
    <x v="6"/>
    <m/>
  </r>
  <r>
    <x v="3"/>
    <x v="3"/>
    <x v="1"/>
    <x v="2"/>
    <x v="14"/>
    <x v="6"/>
    <n v="3447784.62"/>
  </r>
  <r>
    <x v="4"/>
    <x v="4"/>
    <x v="1"/>
    <x v="2"/>
    <x v="14"/>
    <x v="6"/>
    <m/>
  </r>
  <r>
    <x v="5"/>
    <x v="5"/>
    <x v="1"/>
    <x v="2"/>
    <x v="14"/>
    <x v="6"/>
    <n v="44005.01"/>
  </r>
  <r>
    <x v="6"/>
    <x v="6"/>
    <x v="1"/>
    <x v="2"/>
    <x v="14"/>
    <x v="6"/>
    <n v="0"/>
  </r>
  <r>
    <x v="7"/>
    <x v="7"/>
    <x v="1"/>
    <x v="2"/>
    <x v="14"/>
    <x v="6"/>
    <n v="0"/>
  </r>
  <r>
    <x v="8"/>
    <x v="8"/>
    <x v="1"/>
    <x v="2"/>
    <x v="14"/>
    <x v="6"/>
    <n v="31188352.190000001"/>
  </r>
  <r>
    <x v="9"/>
    <x v="9"/>
    <x v="1"/>
    <x v="2"/>
    <x v="14"/>
    <x v="6"/>
    <m/>
  </r>
  <r>
    <x v="10"/>
    <x v="10"/>
    <x v="1"/>
    <x v="2"/>
    <x v="14"/>
    <x v="6"/>
    <n v="0"/>
  </r>
  <r>
    <x v="11"/>
    <x v="11"/>
    <x v="1"/>
    <x v="2"/>
    <x v="14"/>
    <x v="6"/>
    <n v="0"/>
  </r>
  <r>
    <x v="12"/>
    <x v="12"/>
    <x v="1"/>
    <x v="2"/>
    <x v="14"/>
    <x v="6"/>
    <n v="75827.55"/>
  </r>
  <r>
    <x v="13"/>
    <x v="13"/>
    <x v="1"/>
    <x v="2"/>
    <x v="14"/>
    <x v="6"/>
    <n v="2118877.19"/>
  </r>
  <r>
    <x v="14"/>
    <x v="14"/>
    <x v="1"/>
    <x v="2"/>
    <x v="14"/>
    <x v="6"/>
    <n v="8542589.9399999995"/>
  </r>
  <r>
    <x v="15"/>
    <x v="15"/>
    <x v="1"/>
    <x v="2"/>
    <x v="14"/>
    <x v="6"/>
    <n v="29922.27"/>
  </r>
  <r>
    <x v="0"/>
    <x v="0"/>
    <x v="1"/>
    <x v="3"/>
    <x v="15"/>
    <x v="6"/>
    <n v="0"/>
  </r>
  <r>
    <x v="1"/>
    <x v="1"/>
    <x v="1"/>
    <x v="3"/>
    <x v="15"/>
    <x v="6"/>
    <n v="5958132.1099999994"/>
  </r>
  <r>
    <x v="2"/>
    <x v="2"/>
    <x v="1"/>
    <x v="3"/>
    <x v="15"/>
    <x v="6"/>
    <m/>
  </r>
  <r>
    <x v="3"/>
    <x v="3"/>
    <x v="1"/>
    <x v="3"/>
    <x v="15"/>
    <x v="6"/>
    <n v="3232114.62"/>
  </r>
  <r>
    <x v="4"/>
    <x v="4"/>
    <x v="1"/>
    <x v="3"/>
    <x v="15"/>
    <x v="6"/>
    <m/>
  </r>
  <r>
    <x v="5"/>
    <x v="5"/>
    <x v="1"/>
    <x v="3"/>
    <x v="15"/>
    <x v="6"/>
    <n v="44220.44"/>
  </r>
  <r>
    <x v="6"/>
    <x v="6"/>
    <x v="1"/>
    <x v="3"/>
    <x v="15"/>
    <x v="6"/>
    <n v="0"/>
  </r>
  <r>
    <x v="7"/>
    <x v="7"/>
    <x v="1"/>
    <x v="3"/>
    <x v="15"/>
    <x v="6"/>
    <n v="0"/>
  </r>
  <r>
    <x v="8"/>
    <x v="8"/>
    <x v="1"/>
    <x v="3"/>
    <x v="15"/>
    <x v="6"/>
    <n v="31638082.289999999"/>
  </r>
  <r>
    <x v="9"/>
    <x v="9"/>
    <x v="1"/>
    <x v="3"/>
    <x v="15"/>
    <x v="6"/>
    <m/>
  </r>
  <r>
    <x v="10"/>
    <x v="10"/>
    <x v="1"/>
    <x v="3"/>
    <x v="15"/>
    <x v="6"/>
    <n v="0"/>
  </r>
  <r>
    <x v="11"/>
    <x v="11"/>
    <x v="1"/>
    <x v="3"/>
    <x v="15"/>
    <x v="6"/>
    <n v="100297"/>
  </r>
  <r>
    <x v="12"/>
    <x v="12"/>
    <x v="1"/>
    <x v="3"/>
    <x v="15"/>
    <x v="6"/>
    <n v="148718.37"/>
  </r>
  <r>
    <x v="13"/>
    <x v="13"/>
    <x v="1"/>
    <x v="3"/>
    <x v="15"/>
    <x v="6"/>
    <n v="4395807.5"/>
  </r>
  <r>
    <x v="14"/>
    <x v="14"/>
    <x v="1"/>
    <x v="3"/>
    <x v="15"/>
    <x v="6"/>
    <n v="6472907.2800000003"/>
  </r>
  <r>
    <x v="15"/>
    <x v="15"/>
    <x v="1"/>
    <x v="3"/>
    <x v="15"/>
    <x v="6"/>
    <n v="33034.69"/>
  </r>
  <r>
    <x v="0"/>
    <x v="0"/>
    <x v="1"/>
    <x v="4"/>
    <x v="16"/>
    <x v="6"/>
    <n v="0"/>
  </r>
  <r>
    <x v="1"/>
    <x v="1"/>
    <x v="1"/>
    <x v="4"/>
    <x v="16"/>
    <x v="6"/>
    <n v="5914718.2300000004"/>
  </r>
  <r>
    <x v="2"/>
    <x v="2"/>
    <x v="1"/>
    <x v="4"/>
    <x v="16"/>
    <x v="6"/>
    <m/>
  </r>
  <r>
    <x v="3"/>
    <x v="3"/>
    <x v="1"/>
    <x v="4"/>
    <x v="16"/>
    <x v="6"/>
    <n v="3156219.64"/>
  </r>
  <r>
    <x v="4"/>
    <x v="4"/>
    <x v="1"/>
    <x v="4"/>
    <x v="16"/>
    <x v="6"/>
    <m/>
  </r>
  <r>
    <x v="5"/>
    <x v="5"/>
    <x v="1"/>
    <x v="4"/>
    <x v="16"/>
    <x v="6"/>
    <n v="44445.31"/>
  </r>
  <r>
    <x v="6"/>
    <x v="6"/>
    <x v="1"/>
    <x v="4"/>
    <x v="16"/>
    <x v="6"/>
    <n v="0"/>
  </r>
  <r>
    <x v="7"/>
    <x v="7"/>
    <x v="1"/>
    <x v="4"/>
    <x v="16"/>
    <x v="6"/>
    <n v="0"/>
  </r>
  <r>
    <x v="8"/>
    <x v="8"/>
    <x v="1"/>
    <x v="4"/>
    <x v="16"/>
    <x v="6"/>
    <n v="32534415"/>
  </r>
  <r>
    <x v="9"/>
    <x v="9"/>
    <x v="1"/>
    <x v="4"/>
    <x v="16"/>
    <x v="6"/>
    <m/>
  </r>
  <r>
    <x v="10"/>
    <x v="10"/>
    <x v="1"/>
    <x v="4"/>
    <x v="16"/>
    <x v="6"/>
    <n v="0"/>
  </r>
  <r>
    <x v="11"/>
    <x v="11"/>
    <x v="1"/>
    <x v="4"/>
    <x v="16"/>
    <x v="6"/>
    <n v="100457"/>
  </r>
  <r>
    <x v="12"/>
    <x v="12"/>
    <x v="1"/>
    <x v="4"/>
    <x v="16"/>
    <x v="6"/>
    <n v="148668.37"/>
  </r>
  <r>
    <x v="13"/>
    <x v="13"/>
    <x v="1"/>
    <x v="4"/>
    <x v="16"/>
    <x v="6"/>
    <n v="4758034.6899999995"/>
  </r>
  <r>
    <x v="14"/>
    <x v="14"/>
    <x v="1"/>
    <x v="4"/>
    <x v="16"/>
    <x v="6"/>
    <n v="7692473.9399999995"/>
  </r>
  <r>
    <x v="15"/>
    <x v="15"/>
    <x v="1"/>
    <x v="4"/>
    <x v="16"/>
    <x v="6"/>
    <n v="-4920.6400000000003"/>
  </r>
  <r>
    <x v="0"/>
    <x v="0"/>
    <x v="1"/>
    <x v="5"/>
    <x v="17"/>
    <x v="6"/>
    <n v="0"/>
  </r>
  <r>
    <x v="1"/>
    <x v="1"/>
    <x v="1"/>
    <x v="5"/>
    <x v="17"/>
    <x v="6"/>
    <n v="5900946.7300000004"/>
  </r>
  <r>
    <x v="2"/>
    <x v="2"/>
    <x v="1"/>
    <x v="5"/>
    <x v="17"/>
    <x v="6"/>
    <m/>
  </r>
  <r>
    <x v="3"/>
    <x v="3"/>
    <x v="1"/>
    <x v="5"/>
    <x v="17"/>
    <x v="6"/>
    <n v="3039807.48"/>
  </r>
  <r>
    <x v="4"/>
    <x v="4"/>
    <x v="1"/>
    <x v="5"/>
    <x v="17"/>
    <x v="6"/>
    <m/>
  </r>
  <r>
    <x v="5"/>
    <x v="5"/>
    <x v="1"/>
    <x v="5"/>
    <x v="17"/>
    <x v="6"/>
    <n v="44665.1"/>
  </r>
  <r>
    <x v="6"/>
    <x v="6"/>
    <x v="1"/>
    <x v="5"/>
    <x v="17"/>
    <x v="6"/>
    <n v="0"/>
  </r>
  <r>
    <x v="7"/>
    <x v="7"/>
    <x v="1"/>
    <x v="5"/>
    <x v="17"/>
    <x v="6"/>
    <n v="0"/>
  </r>
  <r>
    <x v="8"/>
    <x v="8"/>
    <x v="1"/>
    <x v="5"/>
    <x v="17"/>
    <x v="6"/>
    <n v="33472354.120000001"/>
  </r>
  <r>
    <x v="9"/>
    <x v="9"/>
    <x v="1"/>
    <x v="5"/>
    <x v="17"/>
    <x v="6"/>
    <m/>
  </r>
  <r>
    <x v="10"/>
    <x v="10"/>
    <x v="1"/>
    <x v="5"/>
    <x v="17"/>
    <x v="6"/>
    <m/>
  </r>
  <r>
    <x v="11"/>
    <x v="11"/>
    <x v="1"/>
    <x v="5"/>
    <x v="17"/>
    <x v="6"/>
    <n v="251234.5"/>
  </r>
  <r>
    <x v="12"/>
    <x v="12"/>
    <x v="1"/>
    <x v="5"/>
    <x v="17"/>
    <x v="6"/>
    <n v="148558.31"/>
  </r>
  <r>
    <x v="13"/>
    <x v="13"/>
    <x v="1"/>
    <x v="5"/>
    <x v="17"/>
    <x v="6"/>
    <n v="6570713.04"/>
  </r>
  <r>
    <x v="14"/>
    <x v="14"/>
    <x v="1"/>
    <x v="5"/>
    <x v="17"/>
    <x v="6"/>
    <n v="5855413.2599999998"/>
  </r>
  <r>
    <x v="15"/>
    <x v="15"/>
    <x v="1"/>
    <x v="5"/>
    <x v="17"/>
    <x v="6"/>
    <n v="1478.08"/>
  </r>
  <r>
    <x v="0"/>
    <x v="0"/>
    <x v="1"/>
    <x v="6"/>
    <x v="18"/>
    <x v="6"/>
    <n v="0"/>
  </r>
  <r>
    <x v="1"/>
    <x v="1"/>
    <x v="1"/>
    <x v="6"/>
    <x v="18"/>
    <x v="6"/>
    <n v="5695014.0700000003"/>
  </r>
  <r>
    <x v="2"/>
    <x v="2"/>
    <x v="1"/>
    <x v="6"/>
    <x v="18"/>
    <x v="6"/>
    <m/>
  </r>
  <r>
    <x v="3"/>
    <x v="3"/>
    <x v="1"/>
    <x v="6"/>
    <x v="18"/>
    <x v="6"/>
    <n v="3106278.99"/>
  </r>
  <r>
    <x v="4"/>
    <x v="4"/>
    <x v="1"/>
    <x v="6"/>
    <x v="18"/>
    <x v="6"/>
    <m/>
  </r>
  <r>
    <x v="5"/>
    <x v="5"/>
    <x v="1"/>
    <x v="6"/>
    <x v="18"/>
    <x v="6"/>
    <n v="44894.52"/>
  </r>
  <r>
    <x v="6"/>
    <x v="6"/>
    <x v="1"/>
    <x v="6"/>
    <x v="18"/>
    <x v="6"/>
    <n v="0"/>
  </r>
  <r>
    <x v="7"/>
    <x v="7"/>
    <x v="1"/>
    <x v="6"/>
    <x v="18"/>
    <x v="6"/>
    <n v="0"/>
  </r>
  <r>
    <x v="8"/>
    <x v="8"/>
    <x v="1"/>
    <x v="6"/>
    <x v="18"/>
    <x v="6"/>
    <n v="35212674.269999996"/>
  </r>
  <r>
    <x v="9"/>
    <x v="9"/>
    <x v="1"/>
    <x v="6"/>
    <x v="18"/>
    <x v="6"/>
    <m/>
  </r>
  <r>
    <x v="10"/>
    <x v="10"/>
    <x v="1"/>
    <x v="6"/>
    <x v="18"/>
    <x v="6"/>
    <m/>
  </r>
  <r>
    <x v="11"/>
    <x v="11"/>
    <x v="1"/>
    <x v="6"/>
    <x v="18"/>
    <x v="6"/>
    <n v="251572"/>
  </r>
  <r>
    <x v="12"/>
    <x v="12"/>
    <x v="1"/>
    <x v="6"/>
    <x v="18"/>
    <x v="6"/>
    <n v="148506.85"/>
  </r>
  <r>
    <x v="13"/>
    <x v="13"/>
    <x v="1"/>
    <x v="6"/>
    <x v="18"/>
    <x v="6"/>
    <n v="6341689.4900000002"/>
  </r>
  <r>
    <x v="14"/>
    <x v="14"/>
    <x v="1"/>
    <x v="6"/>
    <x v="18"/>
    <x v="6"/>
    <n v="5038174.74"/>
  </r>
  <r>
    <x v="15"/>
    <x v="15"/>
    <x v="1"/>
    <x v="6"/>
    <x v="18"/>
    <x v="6"/>
    <n v="-2203.4299999999998"/>
  </r>
  <r>
    <x v="0"/>
    <x v="0"/>
    <x v="1"/>
    <x v="7"/>
    <x v="19"/>
    <x v="6"/>
    <n v="0"/>
  </r>
  <r>
    <x v="1"/>
    <x v="1"/>
    <x v="1"/>
    <x v="7"/>
    <x v="19"/>
    <x v="6"/>
    <n v="5974286.5700000003"/>
  </r>
  <r>
    <x v="2"/>
    <x v="2"/>
    <x v="1"/>
    <x v="7"/>
    <x v="19"/>
    <x v="6"/>
    <m/>
  </r>
  <r>
    <x v="3"/>
    <x v="3"/>
    <x v="1"/>
    <x v="7"/>
    <x v="19"/>
    <x v="6"/>
    <n v="3095878.07"/>
  </r>
  <r>
    <x v="4"/>
    <x v="4"/>
    <x v="1"/>
    <x v="7"/>
    <x v="19"/>
    <x v="6"/>
    <m/>
  </r>
  <r>
    <x v="5"/>
    <x v="5"/>
    <x v="1"/>
    <x v="7"/>
    <x v="19"/>
    <x v="6"/>
    <n v="44008.21"/>
  </r>
  <r>
    <x v="6"/>
    <x v="6"/>
    <x v="1"/>
    <x v="7"/>
    <x v="19"/>
    <x v="6"/>
    <n v="0"/>
  </r>
  <r>
    <x v="7"/>
    <x v="7"/>
    <x v="1"/>
    <x v="7"/>
    <x v="19"/>
    <x v="6"/>
    <n v="0"/>
  </r>
  <r>
    <x v="8"/>
    <x v="8"/>
    <x v="1"/>
    <x v="7"/>
    <x v="19"/>
    <x v="6"/>
    <n v="35421709.700000003"/>
  </r>
  <r>
    <x v="9"/>
    <x v="9"/>
    <x v="1"/>
    <x v="7"/>
    <x v="19"/>
    <x v="6"/>
    <m/>
  </r>
  <r>
    <x v="10"/>
    <x v="10"/>
    <x v="1"/>
    <x v="7"/>
    <x v="19"/>
    <x v="6"/>
    <m/>
  </r>
  <r>
    <x v="11"/>
    <x v="11"/>
    <x v="1"/>
    <x v="7"/>
    <x v="19"/>
    <x v="6"/>
    <n v="251912"/>
  </r>
  <r>
    <x v="12"/>
    <x v="12"/>
    <x v="1"/>
    <x v="7"/>
    <x v="19"/>
    <x v="6"/>
    <n v="148882.94"/>
  </r>
  <r>
    <x v="13"/>
    <x v="13"/>
    <x v="1"/>
    <x v="7"/>
    <x v="19"/>
    <x v="6"/>
    <n v="6364010.3700000001"/>
  </r>
  <r>
    <x v="14"/>
    <x v="14"/>
    <x v="1"/>
    <x v="7"/>
    <x v="19"/>
    <x v="6"/>
    <n v="4488046.49"/>
  </r>
  <r>
    <x v="15"/>
    <x v="15"/>
    <x v="1"/>
    <x v="7"/>
    <x v="19"/>
    <x v="6"/>
    <n v="-563.25"/>
  </r>
  <r>
    <x v="0"/>
    <x v="0"/>
    <x v="1"/>
    <x v="8"/>
    <x v="20"/>
    <x v="6"/>
    <n v="0"/>
  </r>
  <r>
    <x v="1"/>
    <x v="1"/>
    <x v="1"/>
    <x v="8"/>
    <x v="20"/>
    <x v="6"/>
    <n v="5696758.5500000007"/>
  </r>
  <r>
    <x v="2"/>
    <x v="2"/>
    <x v="1"/>
    <x v="8"/>
    <x v="20"/>
    <x v="6"/>
    <m/>
  </r>
  <r>
    <x v="3"/>
    <x v="3"/>
    <x v="1"/>
    <x v="8"/>
    <x v="20"/>
    <x v="6"/>
    <n v="2774615.58"/>
  </r>
  <r>
    <x v="4"/>
    <x v="4"/>
    <x v="1"/>
    <x v="8"/>
    <x v="20"/>
    <x v="6"/>
    <m/>
  </r>
  <r>
    <x v="5"/>
    <x v="5"/>
    <x v="1"/>
    <x v="8"/>
    <x v="20"/>
    <x v="6"/>
    <n v="44218.95"/>
  </r>
  <r>
    <x v="6"/>
    <x v="6"/>
    <x v="1"/>
    <x v="8"/>
    <x v="20"/>
    <x v="6"/>
    <n v="0"/>
  </r>
  <r>
    <x v="7"/>
    <x v="7"/>
    <x v="1"/>
    <x v="8"/>
    <x v="20"/>
    <x v="6"/>
    <n v="0"/>
  </r>
  <r>
    <x v="8"/>
    <x v="8"/>
    <x v="1"/>
    <x v="8"/>
    <x v="20"/>
    <x v="6"/>
    <n v="35107175.240000002"/>
  </r>
  <r>
    <x v="9"/>
    <x v="9"/>
    <x v="1"/>
    <x v="8"/>
    <x v="20"/>
    <x v="6"/>
    <m/>
  </r>
  <r>
    <x v="10"/>
    <x v="10"/>
    <x v="1"/>
    <x v="8"/>
    <x v="20"/>
    <x v="6"/>
    <n v="0"/>
  </r>
  <r>
    <x v="11"/>
    <x v="11"/>
    <x v="1"/>
    <x v="8"/>
    <x v="20"/>
    <x v="6"/>
    <n v="252239.5"/>
  </r>
  <r>
    <x v="12"/>
    <x v="12"/>
    <x v="1"/>
    <x v="8"/>
    <x v="20"/>
    <x v="6"/>
    <n v="148754.96"/>
  </r>
  <r>
    <x v="13"/>
    <x v="13"/>
    <x v="1"/>
    <x v="8"/>
    <x v="20"/>
    <x v="6"/>
    <n v="6359471.0499999998"/>
  </r>
  <r>
    <x v="14"/>
    <x v="14"/>
    <x v="1"/>
    <x v="8"/>
    <x v="20"/>
    <x v="6"/>
    <n v="5456097.1600000001"/>
  </r>
  <r>
    <x v="15"/>
    <x v="15"/>
    <x v="1"/>
    <x v="8"/>
    <x v="20"/>
    <x v="6"/>
    <n v="-9509.75"/>
  </r>
  <r>
    <x v="0"/>
    <x v="0"/>
    <x v="1"/>
    <x v="9"/>
    <x v="21"/>
    <x v="6"/>
    <n v="0"/>
  </r>
  <r>
    <x v="1"/>
    <x v="1"/>
    <x v="1"/>
    <x v="9"/>
    <x v="21"/>
    <x v="6"/>
    <n v="5614287.2800000003"/>
  </r>
  <r>
    <x v="2"/>
    <x v="2"/>
    <x v="1"/>
    <x v="9"/>
    <x v="21"/>
    <x v="6"/>
    <m/>
  </r>
  <r>
    <x v="3"/>
    <x v="3"/>
    <x v="1"/>
    <x v="9"/>
    <x v="21"/>
    <x v="6"/>
    <n v="2859843.85"/>
  </r>
  <r>
    <x v="4"/>
    <x v="4"/>
    <x v="1"/>
    <x v="9"/>
    <x v="21"/>
    <x v="6"/>
    <m/>
  </r>
  <r>
    <x v="5"/>
    <x v="5"/>
    <x v="1"/>
    <x v="9"/>
    <x v="21"/>
    <x v="6"/>
    <n v="44438.879999999997"/>
  </r>
  <r>
    <x v="6"/>
    <x v="6"/>
    <x v="1"/>
    <x v="9"/>
    <x v="21"/>
    <x v="6"/>
    <n v="0"/>
  </r>
  <r>
    <x v="7"/>
    <x v="7"/>
    <x v="1"/>
    <x v="9"/>
    <x v="21"/>
    <x v="6"/>
    <n v="0"/>
  </r>
  <r>
    <x v="8"/>
    <x v="8"/>
    <x v="1"/>
    <x v="9"/>
    <x v="21"/>
    <x v="6"/>
    <n v="36272664.380000003"/>
  </r>
  <r>
    <x v="9"/>
    <x v="9"/>
    <x v="1"/>
    <x v="9"/>
    <x v="21"/>
    <x v="6"/>
    <m/>
  </r>
  <r>
    <x v="10"/>
    <x v="10"/>
    <x v="1"/>
    <x v="9"/>
    <x v="21"/>
    <x v="6"/>
    <n v="0"/>
  </r>
  <r>
    <x v="11"/>
    <x v="11"/>
    <x v="1"/>
    <x v="9"/>
    <x v="21"/>
    <x v="6"/>
    <n v="151528.5"/>
  </r>
  <r>
    <x v="12"/>
    <x v="12"/>
    <x v="1"/>
    <x v="9"/>
    <x v="21"/>
    <x v="6"/>
    <n v="148686.29999999999"/>
  </r>
  <r>
    <x v="13"/>
    <x v="13"/>
    <x v="1"/>
    <x v="9"/>
    <x v="21"/>
    <x v="6"/>
    <n v="6466635.46"/>
  </r>
  <r>
    <x v="14"/>
    <x v="14"/>
    <x v="1"/>
    <x v="9"/>
    <x v="21"/>
    <x v="6"/>
    <n v="3901417.62"/>
  </r>
  <r>
    <x v="15"/>
    <x v="15"/>
    <x v="1"/>
    <x v="9"/>
    <x v="21"/>
    <x v="6"/>
    <n v="-854.35"/>
  </r>
  <r>
    <x v="0"/>
    <x v="0"/>
    <x v="1"/>
    <x v="10"/>
    <x v="22"/>
    <x v="6"/>
    <n v="0"/>
  </r>
  <r>
    <x v="1"/>
    <x v="1"/>
    <x v="1"/>
    <x v="10"/>
    <x v="22"/>
    <x v="6"/>
    <n v="5623979.2199999997"/>
  </r>
  <r>
    <x v="2"/>
    <x v="2"/>
    <x v="1"/>
    <x v="10"/>
    <x v="22"/>
    <x v="6"/>
    <m/>
  </r>
  <r>
    <x v="3"/>
    <x v="3"/>
    <x v="1"/>
    <x v="10"/>
    <x v="22"/>
    <x v="6"/>
    <n v="2784336.31"/>
  </r>
  <r>
    <x v="4"/>
    <x v="4"/>
    <x v="1"/>
    <x v="10"/>
    <x v="22"/>
    <x v="6"/>
    <m/>
  </r>
  <r>
    <x v="5"/>
    <x v="5"/>
    <x v="1"/>
    <x v="10"/>
    <x v="22"/>
    <x v="6"/>
    <n v="44653.78"/>
  </r>
  <r>
    <x v="6"/>
    <x v="6"/>
    <x v="1"/>
    <x v="10"/>
    <x v="22"/>
    <x v="6"/>
    <n v="729321.79"/>
  </r>
  <r>
    <x v="7"/>
    <x v="7"/>
    <x v="1"/>
    <x v="10"/>
    <x v="22"/>
    <x v="6"/>
    <n v="0"/>
  </r>
  <r>
    <x v="8"/>
    <x v="8"/>
    <x v="1"/>
    <x v="10"/>
    <x v="22"/>
    <x v="6"/>
    <n v="34662177.960000001"/>
  </r>
  <r>
    <x v="9"/>
    <x v="9"/>
    <x v="1"/>
    <x v="10"/>
    <x v="22"/>
    <x v="6"/>
    <m/>
  </r>
  <r>
    <x v="10"/>
    <x v="10"/>
    <x v="1"/>
    <x v="10"/>
    <x v="22"/>
    <x v="6"/>
    <n v="0"/>
  </r>
  <r>
    <x v="11"/>
    <x v="11"/>
    <x v="1"/>
    <x v="10"/>
    <x v="22"/>
    <x v="6"/>
    <n v="151741.5"/>
  </r>
  <r>
    <x v="12"/>
    <x v="12"/>
    <x v="1"/>
    <x v="10"/>
    <x v="22"/>
    <x v="6"/>
    <n v="148558.17000000001"/>
  </r>
  <r>
    <x v="13"/>
    <x v="13"/>
    <x v="1"/>
    <x v="10"/>
    <x v="22"/>
    <x v="6"/>
    <n v="6534134.54"/>
  </r>
  <r>
    <x v="14"/>
    <x v="14"/>
    <x v="1"/>
    <x v="10"/>
    <x v="22"/>
    <x v="6"/>
    <n v="4348456.1899999995"/>
  </r>
  <r>
    <x v="15"/>
    <x v="15"/>
    <x v="1"/>
    <x v="10"/>
    <x v="22"/>
    <x v="6"/>
    <n v="-1479.25"/>
  </r>
  <r>
    <x v="0"/>
    <x v="0"/>
    <x v="1"/>
    <x v="11"/>
    <x v="23"/>
    <x v="6"/>
    <n v="0"/>
  </r>
  <r>
    <x v="1"/>
    <x v="1"/>
    <x v="1"/>
    <x v="11"/>
    <x v="23"/>
    <x v="6"/>
    <n v="5707326.7100000009"/>
  </r>
  <r>
    <x v="2"/>
    <x v="2"/>
    <x v="1"/>
    <x v="11"/>
    <x v="23"/>
    <x v="6"/>
    <m/>
  </r>
  <r>
    <x v="3"/>
    <x v="3"/>
    <x v="1"/>
    <x v="11"/>
    <x v="23"/>
    <x v="6"/>
    <n v="2443196.35"/>
  </r>
  <r>
    <x v="4"/>
    <x v="4"/>
    <x v="1"/>
    <x v="11"/>
    <x v="23"/>
    <x v="6"/>
    <m/>
  </r>
  <r>
    <x v="5"/>
    <x v="5"/>
    <x v="1"/>
    <x v="11"/>
    <x v="23"/>
    <x v="6"/>
    <n v="44878.03"/>
  </r>
  <r>
    <x v="6"/>
    <x v="6"/>
    <x v="1"/>
    <x v="11"/>
    <x v="23"/>
    <x v="6"/>
    <n v="730890.62"/>
  </r>
  <r>
    <x v="7"/>
    <x v="7"/>
    <x v="1"/>
    <x v="11"/>
    <x v="23"/>
    <x v="6"/>
    <n v="0"/>
  </r>
  <r>
    <x v="8"/>
    <x v="8"/>
    <x v="1"/>
    <x v="11"/>
    <x v="23"/>
    <x v="6"/>
    <n v="33316066.949999999"/>
  </r>
  <r>
    <x v="9"/>
    <x v="9"/>
    <x v="1"/>
    <x v="11"/>
    <x v="23"/>
    <x v="6"/>
    <m/>
  </r>
  <r>
    <x v="10"/>
    <x v="10"/>
    <x v="1"/>
    <x v="11"/>
    <x v="23"/>
    <x v="6"/>
    <m/>
  </r>
  <r>
    <x v="11"/>
    <x v="11"/>
    <x v="1"/>
    <x v="11"/>
    <x v="23"/>
    <x v="6"/>
    <n v="151960.5"/>
  </r>
  <r>
    <x v="12"/>
    <x v="12"/>
    <x v="1"/>
    <x v="11"/>
    <x v="23"/>
    <x v="6"/>
    <n v="147100"/>
  </r>
  <r>
    <x v="13"/>
    <x v="13"/>
    <x v="1"/>
    <x v="11"/>
    <x v="23"/>
    <x v="6"/>
    <n v="7107917.8999999994"/>
  </r>
  <r>
    <x v="14"/>
    <x v="14"/>
    <x v="1"/>
    <x v="11"/>
    <x v="23"/>
    <x v="6"/>
    <n v="3876534.51"/>
  </r>
  <r>
    <x v="15"/>
    <x v="15"/>
    <x v="1"/>
    <x v="11"/>
    <x v="23"/>
    <x v="6"/>
    <n v="-10232.32"/>
  </r>
  <r>
    <x v="0"/>
    <x v="0"/>
    <x v="2"/>
    <x v="0"/>
    <x v="24"/>
    <x v="6"/>
    <n v="0"/>
  </r>
  <r>
    <x v="1"/>
    <x v="1"/>
    <x v="2"/>
    <x v="0"/>
    <x v="24"/>
    <x v="6"/>
    <n v="5423370.0199999996"/>
  </r>
  <r>
    <x v="2"/>
    <x v="2"/>
    <x v="2"/>
    <x v="0"/>
    <x v="24"/>
    <x v="6"/>
    <m/>
  </r>
  <r>
    <x v="3"/>
    <x v="3"/>
    <x v="2"/>
    <x v="0"/>
    <x v="24"/>
    <x v="6"/>
    <n v="2283043.09"/>
  </r>
  <r>
    <x v="4"/>
    <x v="4"/>
    <x v="2"/>
    <x v="0"/>
    <x v="24"/>
    <x v="6"/>
    <m/>
  </r>
  <r>
    <x v="5"/>
    <x v="5"/>
    <x v="2"/>
    <x v="0"/>
    <x v="24"/>
    <x v="6"/>
    <n v="45104.56"/>
  </r>
  <r>
    <x v="6"/>
    <x v="6"/>
    <x v="2"/>
    <x v="0"/>
    <x v="24"/>
    <x v="6"/>
    <n v="1173362.51"/>
  </r>
  <r>
    <x v="7"/>
    <x v="7"/>
    <x v="2"/>
    <x v="0"/>
    <x v="24"/>
    <x v="6"/>
    <n v="0"/>
  </r>
  <r>
    <x v="8"/>
    <x v="8"/>
    <x v="2"/>
    <x v="0"/>
    <x v="24"/>
    <x v="6"/>
    <n v="32927014.82"/>
  </r>
  <r>
    <x v="9"/>
    <x v="9"/>
    <x v="2"/>
    <x v="0"/>
    <x v="24"/>
    <x v="6"/>
    <m/>
  </r>
  <r>
    <x v="10"/>
    <x v="10"/>
    <x v="2"/>
    <x v="0"/>
    <x v="24"/>
    <x v="6"/>
    <m/>
  </r>
  <r>
    <x v="11"/>
    <x v="11"/>
    <x v="2"/>
    <x v="0"/>
    <x v="24"/>
    <x v="6"/>
    <n v="152181"/>
  </r>
  <r>
    <x v="12"/>
    <x v="12"/>
    <x v="2"/>
    <x v="0"/>
    <x v="24"/>
    <x v="6"/>
    <n v="145466.91"/>
  </r>
  <r>
    <x v="13"/>
    <x v="13"/>
    <x v="2"/>
    <x v="0"/>
    <x v="24"/>
    <x v="6"/>
    <n v="5771627.1100000003"/>
  </r>
  <r>
    <x v="14"/>
    <x v="14"/>
    <x v="2"/>
    <x v="0"/>
    <x v="24"/>
    <x v="6"/>
    <n v="5142922.38"/>
  </r>
  <r>
    <x v="15"/>
    <x v="15"/>
    <x v="2"/>
    <x v="0"/>
    <x v="24"/>
    <x v="6"/>
    <n v="-17468.169999999998"/>
  </r>
  <r>
    <x v="0"/>
    <x v="0"/>
    <x v="2"/>
    <x v="1"/>
    <x v="25"/>
    <x v="6"/>
    <n v="0"/>
  </r>
  <r>
    <x v="1"/>
    <x v="1"/>
    <x v="2"/>
    <x v="1"/>
    <x v="25"/>
    <x v="6"/>
    <n v="5341652.45"/>
  </r>
  <r>
    <x v="2"/>
    <x v="2"/>
    <x v="2"/>
    <x v="1"/>
    <x v="25"/>
    <x v="6"/>
    <m/>
  </r>
  <r>
    <x v="3"/>
    <x v="3"/>
    <x v="2"/>
    <x v="1"/>
    <x v="25"/>
    <x v="6"/>
    <n v="2275857.73"/>
  </r>
  <r>
    <x v="4"/>
    <x v="4"/>
    <x v="2"/>
    <x v="1"/>
    <x v="25"/>
    <x v="6"/>
    <m/>
  </r>
  <r>
    <x v="5"/>
    <x v="5"/>
    <x v="2"/>
    <x v="1"/>
    <x v="25"/>
    <x v="6"/>
    <n v="43995.44"/>
  </r>
  <r>
    <x v="6"/>
    <x v="6"/>
    <x v="2"/>
    <x v="1"/>
    <x v="25"/>
    <x v="6"/>
    <n v="1978741.66"/>
  </r>
  <r>
    <x v="7"/>
    <x v="7"/>
    <x v="2"/>
    <x v="1"/>
    <x v="25"/>
    <x v="6"/>
    <n v="0"/>
  </r>
  <r>
    <x v="8"/>
    <x v="8"/>
    <x v="2"/>
    <x v="1"/>
    <x v="25"/>
    <x v="6"/>
    <n v="32178909.190000001"/>
  </r>
  <r>
    <x v="9"/>
    <x v="9"/>
    <x v="2"/>
    <x v="1"/>
    <x v="25"/>
    <x v="6"/>
    <m/>
  </r>
  <r>
    <x v="10"/>
    <x v="10"/>
    <x v="2"/>
    <x v="1"/>
    <x v="25"/>
    <x v="6"/>
    <m/>
  </r>
  <r>
    <x v="11"/>
    <x v="11"/>
    <x v="2"/>
    <x v="1"/>
    <x v="25"/>
    <x v="6"/>
    <n v="152484"/>
  </r>
  <r>
    <x v="12"/>
    <x v="12"/>
    <x v="2"/>
    <x v="1"/>
    <x v="25"/>
    <x v="6"/>
    <n v="143899.42000000001"/>
  </r>
  <r>
    <x v="13"/>
    <x v="13"/>
    <x v="2"/>
    <x v="1"/>
    <x v="25"/>
    <x v="6"/>
    <n v="7463923.8200000003"/>
  </r>
  <r>
    <x v="14"/>
    <x v="14"/>
    <x v="2"/>
    <x v="1"/>
    <x v="25"/>
    <x v="6"/>
    <n v="3275302.5"/>
  </r>
  <r>
    <x v="15"/>
    <x v="15"/>
    <x v="2"/>
    <x v="1"/>
    <x v="25"/>
    <x v="6"/>
    <n v="16298.88"/>
  </r>
  <r>
    <x v="0"/>
    <x v="0"/>
    <x v="2"/>
    <x v="2"/>
    <x v="26"/>
    <x v="6"/>
    <n v="0"/>
  </r>
  <r>
    <x v="1"/>
    <x v="1"/>
    <x v="2"/>
    <x v="2"/>
    <x v="26"/>
    <x v="6"/>
    <n v="5350982.71"/>
  </r>
  <r>
    <x v="2"/>
    <x v="2"/>
    <x v="2"/>
    <x v="2"/>
    <x v="26"/>
    <x v="6"/>
    <m/>
  </r>
  <r>
    <x v="3"/>
    <x v="3"/>
    <x v="2"/>
    <x v="2"/>
    <x v="26"/>
    <x v="6"/>
    <n v="2441034.59"/>
  </r>
  <r>
    <x v="4"/>
    <x v="4"/>
    <x v="2"/>
    <x v="2"/>
    <x v="26"/>
    <x v="6"/>
    <m/>
  </r>
  <r>
    <x v="5"/>
    <x v="5"/>
    <x v="2"/>
    <x v="2"/>
    <x v="26"/>
    <x v="6"/>
    <n v="44213.22"/>
  </r>
  <r>
    <x v="6"/>
    <x v="6"/>
    <x v="2"/>
    <x v="2"/>
    <x v="26"/>
    <x v="6"/>
    <n v="1983857.21"/>
  </r>
  <r>
    <x v="7"/>
    <x v="7"/>
    <x v="2"/>
    <x v="2"/>
    <x v="26"/>
    <x v="6"/>
    <n v="0"/>
  </r>
  <r>
    <x v="8"/>
    <x v="8"/>
    <x v="2"/>
    <x v="2"/>
    <x v="26"/>
    <x v="6"/>
    <n v="31494813.670000002"/>
  </r>
  <r>
    <x v="9"/>
    <x v="9"/>
    <x v="2"/>
    <x v="2"/>
    <x v="26"/>
    <x v="6"/>
    <m/>
  </r>
  <r>
    <x v="10"/>
    <x v="10"/>
    <x v="2"/>
    <x v="2"/>
    <x v="26"/>
    <x v="6"/>
    <m/>
  </r>
  <r>
    <x v="11"/>
    <x v="11"/>
    <x v="2"/>
    <x v="2"/>
    <x v="26"/>
    <x v="6"/>
    <n v="152668.5"/>
  </r>
  <r>
    <x v="12"/>
    <x v="12"/>
    <x v="2"/>
    <x v="2"/>
    <x v="26"/>
    <x v="6"/>
    <n v="142360.78"/>
  </r>
  <r>
    <x v="13"/>
    <x v="13"/>
    <x v="2"/>
    <x v="2"/>
    <x v="26"/>
    <x v="6"/>
    <n v="7437414.3300000001"/>
  </r>
  <r>
    <x v="14"/>
    <x v="14"/>
    <x v="2"/>
    <x v="2"/>
    <x v="26"/>
    <x v="6"/>
    <n v="3374487.9800000004"/>
  </r>
  <r>
    <x v="15"/>
    <x v="15"/>
    <x v="2"/>
    <x v="2"/>
    <x v="26"/>
    <x v="6"/>
    <n v="7453.1900000000005"/>
  </r>
  <r>
    <x v="0"/>
    <x v="0"/>
    <x v="2"/>
    <x v="3"/>
    <x v="27"/>
    <x v="6"/>
    <n v="0"/>
  </r>
  <r>
    <x v="1"/>
    <x v="1"/>
    <x v="2"/>
    <x v="3"/>
    <x v="27"/>
    <x v="6"/>
    <n v="5510312"/>
  </r>
  <r>
    <x v="2"/>
    <x v="2"/>
    <x v="2"/>
    <x v="3"/>
    <x v="27"/>
    <x v="6"/>
    <m/>
  </r>
  <r>
    <x v="3"/>
    <x v="3"/>
    <x v="2"/>
    <x v="3"/>
    <x v="27"/>
    <x v="6"/>
    <n v="2406158.02"/>
  </r>
  <r>
    <x v="4"/>
    <x v="4"/>
    <x v="2"/>
    <x v="3"/>
    <x v="27"/>
    <x v="6"/>
    <m/>
  </r>
  <r>
    <x v="5"/>
    <x v="5"/>
    <x v="2"/>
    <x v="3"/>
    <x v="27"/>
    <x v="6"/>
    <n v="44426.02"/>
  </r>
  <r>
    <x v="6"/>
    <x v="6"/>
    <x v="2"/>
    <x v="3"/>
    <x v="27"/>
    <x v="6"/>
    <n v="0"/>
  </r>
  <r>
    <x v="7"/>
    <x v="7"/>
    <x v="2"/>
    <x v="3"/>
    <x v="27"/>
    <x v="6"/>
    <n v="0"/>
  </r>
  <r>
    <x v="8"/>
    <x v="8"/>
    <x v="2"/>
    <x v="3"/>
    <x v="27"/>
    <x v="6"/>
    <n v="33181945.079999998"/>
  </r>
  <r>
    <x v="9"/>
    <x v="9"/>
    <x v="2"/>
    <x v="3"/>
    <x v="27"/>
    <x v="6"/>
    <m/>
  </r>
  <r>
    <x v="10"/>
    <x v="10"/>
    <x v="2"/>
    <x v="3"/>
    <x v="27"/>
    <x v="6"/>
    <m/>
  </r>
  <r>
    <x v="11"/>
    <x v="11"/>
    <x v="2"/>
    <x v="3"/>
    <x v="27"/>
    <x v="6"/>
    <n v="152845.5"/>
  </r>
  <r>
    <x v="12"/>
    <x v="12"/>
    <x v="2"/>
    <x v="3"/>
    <x v="27"/>
    <x v="6"/>
    <n v="140706.56"/>
  </r>
  <r>
    <x v="13"/>
    <x v="13"/>
    <x v="2"/>
    <x v="3"/>
    <x v="27"/>
    <x v="6"/>
    <n v="7779676.1399999997"/>
  </r>
  <r>
    <x v="14"/>
    <x v="14"/>
    <x v="2"/>
    <x v="3"/>
    <x v="27"/>
    <x v="6"/>
    <n v="2624143.75"/>
  </r>
  <r>
    <x v="15"/>
    <x v="15"/>
    <x v="2"/>
    <x v="3"/>
    <x v="27"/>
    <x v="6"/>
    <n v="24044.440000000002"/>
  </r>
  <r>
    <x v="0"/>
    <x v="0"/>
    <x v="2"/>
    <x v="4"/>
    <x v="28"/>
    <x v="6"/>
    <n v="0"/>
  </r>
  <r>
    <x v="1"/>
    <x v="1"/>
    <x v="2"/>
    <x v="4"/>
    <x v="28"/>
    <x v="6"/>
    <n v="5416815.8100000005"/>
  </r>
  <r>
    <x v="2"/>
    <x v="2"/>
    <x v="2"/>
    <x v="4"/>
    <x v="28"/>
    <x v="6"/>
    <m/>
  </r>
  <r>
    <x v="3"/>
    <x v="3"/>
    <x v="2"/>
    <x v="4"/>
    <x v="28"/>
    <x v="6"/>
    <n v="2264025.09"/>
  </r>
  <r>
    <x v="4"/>
    <x v="4"/>
    <x v="2"/>
    <x v="4"/>
    <x v="28"/>
    <x v="6"/>
    <m/>
  </r>
  <r>
    <x v="5"/>
    <x v="5"/>
    <x v="2"/>
    <x v="4"/>
    <x v="28"/>
    <x v="6"/>
    <n v="44648.09"/>
  </r>
  <r>
    <x v="6"/>
    <x v="6"/>
    <x v="2"/>
    <x v="4"/>
    <x v="28"/>
    <x v="6"/>
    <n v="0"/>
  </r>
  <r>
    <x v="7"/>
    <x v="7"/>
    <x v="2"/>
    <x v="4"/>
    <x v="28"/>
    <x v="6"/>
    <n v="0"/>
  </r>
  <r>
    <x v="8"/>
    <x v="8"/>
    <x v="2"/>
    <x v="4"/>
    <x v="28"/>
    <x v="6"/>
    <n v="32586469.240000002"/>
  </r>
  <r>
    <x v="9"/>
    <x v="9"/>
    <x v="2"/>
    <x v="4"/>
    <x v="28"/>
    <x v="6"/>
    <m/>
  </r>
  <r>
    <x v="10"/>
    <x v="10"/>
    <x v="2"/>
    <x v="4"/>
    <x v="28"/>
    <x v="6"/>
    <m/>
  </r>
  <r>
    <x v="11"/>
    <x v="11"/>
    <x v="2"/>
    <x v="4"/>
    <x v="28"/>
    <x v="6"/>
    <n v="100442"/>
  </r>
  <r>
    <x v="12"/>
    <x v="12"/>
    <x v="2"/>
    <x v="4"/>
    <x v="28"/>
    <x v="6"/>
    <n v="139110.49"/>
  </r>
  <r>
    <x v="13"/>
    <x v="13"/>
    <x v="2"/>
    <x v="4"/>
    <x v="28"/>
    <x v="6"/>
    <n v="7531783.4299999997"/>
  </r>
  <r>
    <x v="14"/>
    <x v="14"/>
    <x v="2"/>
    <x v="4"/>
    <x v="28"/>
    <x v="6"/>
    <n v="4724018.0199999996"/>
  </r>
  <r>
    <x v="15"/>
    <x v="15"/>
    <x v="2"/>
    <x v="4"/>
    <x v="28"/>
    <x v="6"/>
    <n v="11000.589999999997"/>
  </r>
  <r>
    <x v="0"/>
    <x v="0"/>
    <x v="2"/>
    <x v="5"/>
    <x v="29"/>
    <x v="6"/>
    <n v="0"/>
  </r>
  <r>
    <x v="1"/>
    <x v="1"/>
    <x v="2"/>
    <x v="5"/>
    <x v="29"/>
    <x v="6"/>
    <n v="5353932.96"/>
  </r>
  <r>
    <x v="2"/>
    <x v="2"/>
    <x v="2"/>
    <x v="5"/>
    <x v="29"/>
    <x v="6"/>
    <m/>
  </r>
  <r>
    <x v="3"/>
    <x v="3"/>
    <x v="2"/>
    <x v="5"/>
    <x v="29"/>
    <x v="6"/>
    <n v="2229633.87"/>
  </r>
  <r>
    <x v="4"/>
    <x v="4"/>
    <x v="2"/>
    <x v="5"/>
    <x v="29"/>
    <x v="6"/>
    <n v="0"/>
  </r>
  <r>
    <x v="5"/>
    <x v="5"/>
    <x v="2"/>
    <x v="5"/>
    <x v="29"/>
    <x v="6"/>
    <n v="44865.13"/>
  </r>
  <r>
    <x v="6"/>
    <x v="6"/>
    <x v="2"/>
    <x v="5"/>
    <x v="29"/>
    <x v="6"/>
    <n v="0"/>
  </r>
  <r>
    <x v="7"/>
    <x v="7"/>
    <x v="2"/>
    <x v="5"/>
    <x v="29"/>
    <x v="6"/>
    <n v="0"/>
  </r>
  <r>
    <x v="8"/>
    <x v="8"/>
    <x v="2"/>
    <x v="5"/>
    <x v="29"/>
    <x v="6"/>
    <n v="33280851.260000002"/>
  </r>
  <r>
    <x v="9"/>
    <x v="9"/>
    <x v="2"/>
    <x v="5"/>
    <x v="29"/>
    <x v="6"/>
    <m/>
  </r>
  <r>
    <x v="10"/>
    <x v="10"/>
    <x v="2"/>
    <x v="5"/>
    <x v="29"/>
    <x v="6"/>
    <m/>
  </r>
  <r>
    <x v="11"/>
    <x v="11"/>
    <x v="2"/>
    <x v="5"/>
    <x v="29"/>
    <x v="6"/>
    <n v="100628"/>
  </r>
  <r>
    <x v="12"/>
    <x v="12"/>
    <x v="2"/>
    <x v="5"/>
    <x v="29"/>
    <x v="6"/>
    <n v="137669.97"/>
  </r>
  <r>
    <x v="13"/>
    <x v="13"/>
    <x v="2"/>
    <x v="5"/>
    <x v="29"/>
    <x v="6"/>
    <n v="7483921.4699999997"/>
  </r>
  <r>
    <x v="14"/>
    <x v="14"/>
    <x v="2"/>
    <x v="5"/>
    <x v="29"/>
    <x v="6"/>
    <n v="4070515.26"/>
  </r>
  <r>
    <x v="15"/>
    <x v="15"/>
    <x v="2"/>
    <x v="5"/>
    <x v="29"/>
    <x v="6"/>
    <n v="3697.9799999999959"/>
  </r>
  <r>
    <x v="0"/>
    <x v="0"/>
    <x v="2"/>
    <x v="6"/>
    <x v="30"/>
    <x v="6"/>
    <n v="0"/>
  </r>
  <r>
    <x v="1"/>
    <x v="1"/>
    <x v="2"/>
    <x v="6"/>
    <x v="30"/>
    <x v="6"/>
    <n v="5238314.59"/>
  </r>
  <r>
    <x v="2"/>
    <x v="2"/>
    <x v="2"/>
    <x v="6"/>
    <x v="30"/>
    <x v="6"/>
    <m/>
  </r>
  <r>
    <x v="3"/>
    <x v="3"/>
    <x v="2"/>
    <x v="6"/>
    <x v="30"/>
    <x v="6"/>
    <n v="2225807.61"/>
  </r>
  <r>
    <x v="4"/>
    <x v="4"/>
    <x v="2"/>
    <x v="6"/>
    <x v="30"/>
    <x v="6"/>
    <n v="0"/>
  </r>
  <r>
    <x v="5"/>
    <x v="5"/>
    <x v="2"/>
    <x v="6"/>
    <x v="30"/>
    <x v="6"/>
    <n v="45091.66"/>
  </r>
  <r>
    <x v="6"/>
    <x v="6"/>
    <x v="2"/>
    <x v="6"/>
    <x v="30"/>
    <x v="6"/>
    <n v="0"/>
  </r>
  <r>
    <x v="7"/>
    <x v="7"/>
    <x v="2"/>
    <x v="6"/>
    <x v="30"/>
    <x v="6"/>
    <n v="0"/>
  </r>
  <r>
    <x v="8"/>
    <x v="8"/>
    <x v="2"/>
    <x v="6"/>
    <x v="30"/>
    <x v="6"/>
    <n v="33733337.729999997"/>
  </r>
  <r>
    <x v="9"/>
    <x v="9"/>
    <x v="2"/>
    <x v="6"/>
    <x v="30"/>
    <x v="6"/>
    <m/>
  </r>
  <r>
    <x v="10"/>
    <x v="10"/>
    <x v="2"/>
    <x v="6"/>
    <x v="30"/>
    <x v="6"/>
    <m/>
  </r>
  <r>
    <x v="11"/>
    <x v="11"/>
    <x v="2"/>
    <x v="6"/>
    <x v="30"/>
    <x v="6"/>
    <n v="200957"/>
  </r>
  <r>
    <x v="12"/>
    <x v="12"/>
    <x v="2"/>
    <x v="6"/>
    <x v="30"/>
    <x v="6"/>
    <n v="136571.57999999999"/>
  </r>
  <r>
    <x v="13"/>
    <x v="13"/>
    <x v="2"/>
    <x v="6"/>
    <x v="30"/>
    <x v="6"/>
    <n v="6494130.6900000004"/>
  </r>
  <r>
    <x v="14"/>
    <x v="14"/>
    <x v="2"/>
    <x v="6"/>
    <x v="30"/>
    <x v="6"/>
    <n v="4000753.16"/>
  </r>
  <r>
    <x v="15"/>
    <x v="15"/>
    <x v="2"/>
    <x v="6"/>
    <x v="30"/>
    <x v="6"/>
    <n v="-484.98"/>
  </r>
  <r>
    <x v="0"/>
    <x v="0"/>
    <x v="2"/>
    <x v="7"/>
    <x v="31"/>
    <x v="6"/>
    <n v="0"/>
  </r>
  <r>
    <x v="1"/>
    <x v="1"/>
    <x v="2"/>
    <x v="7"/>
    <x v="31"/>
    <x v="6"/>
    <n v="5289242.1500000004"/>
  </r>
  <r>
    <x v="2"/>
    <x v="2"/>
    <x v="2"/>
    <x v="7"/>
    <x v="31"/>
    <x v="6"/>
    <m/>
  </r>
  <r>
    <x v="3"/>
    <x v="3"/>
    <x v="2"/>
    <x v="7"/>
    <x v="31"/>
    <x v="6"/>
    <n v="2160632.0099999998"/>
  </r>
  <r>
    <x v="4"/>
    <x v="4"/>
    <x v="2"/>
    <x v="7"/>
    <x v="31"/>
    <x v="6"/>
    <n v="0"/>
  </r>
  <r>
    <x v="5"/>
    <x v="5"/>
    <x v="2"/>
    <x v="7"/>
    <x v="31"/>
    <x v="6"/>
    <n v="44003"/>
  </r>
  <r>
    <x v="6"/>
    <x v="6"/>
    <x v="2"/>
    <x v="7"/>
    <x v="31"/>
    <x v="6"/>
    <n v="0"/>
  </r>
  <r>
    <x v="7"/>
    <x v="7"/>
    <x v="2"/>
    <x v="7"/>
    <x v="31"/>
    <x v="6"/>
    <n v="0"/>
  </r>
  <r>
    <x v="8"/>
    <x v="8"/>
    <x v="2"/>
    <x v="7"/>
    <x v="31"/>
    <x v="6"/>
    <n v="31596122.32"/>
  </r>
  <r>
    <x v="9"/>
    <x v="9"/>
    <x v="2"/>
    <x v="7"/>
    <x v="31"/>
    <x v="6"/>
    <m/>
  </r>
  <r>
    <x v="10"/>
    <x v="10"/>
    <x v="2"/>
    <x v="7"/>
    <x v="31"/>
    <x v="6"/>
    <m/>
  </r>
  <r>
    <x v="11"/>
    <x v="11"/>
    <x v="2"/>
    <x v="7"/>
    <x v="31"/>
    <x v="6"/>
    <n v="201363"/>
  </r>
  <r>
    <x v="12"/>
    <x v="12"/>
    <x v="2"/>
    <x v="7"/>
    <x v="31"/>
    <x v="6"/>
    <n v="134743.44"/>
  </r>
  <r>
    <x v="13"/>
    <x v="13"/>
    <x v="2"/>
    <x v="7"/>
    <x v="31"/>
    <x v="6"/>
    <n v="7567559.5899999999"/>
  </r>
  <r>
    <x v="14"/>
    <x v="14"/>
    <x v="2"/>
    <x v="7"/>
    <x v="31"/>
    <x v="6"/>
    <n v="4986672.92"/>
  </r>
  <r>
    <x v="15"/>
    <x v="15"/>
    <x v="2"/>
    <x v="7"/>
    <x v="31"/>
    <x v="6"/>
    <n v="-14994.369999999999"/>
  </r>
  <r>
    <x v="0"/>
    <x v="0"/>
    <x v="2"/>
    <x v="8"/>
    <x v="32"/>
    <x v="6"/>
    <n v="0"/>
  </r>
  <r>
    <x v="1"/>
    <x v="1"/>
    <x v="2"/>
    <x v="8"/>
    <x v="32"/>
    <x v="6"/>
    <n v="5171083.32"/>
  </r>
  <r>
    <x v="2"/>
    <x v="2"/>
    <x v="2"/>
    <x v="8"/>
    <x v="32"/>
    <x v="6"/>
    <m/>
  </r>
  <r>
    <x v="3"/>
    <x v="3"/>
    <x v="2"/>
    <x v="8"/>
    <x v="32"/>
    <x v="6"/>
    <n v="2150095.5099999998"/>
  </r>
  <r>
    <x v="4"/>
    <x v="4"/>
    <x v="2"/>
    <x v="8"/>
    <x v="32"/>
    <x v="6"/>
    <n v="0"/>
  </r>
  <r>
    <x v="5"/>
    <x v="5"/>
    <x v="2"/>
    <x v="8"/>
    <x v="32"/>
    <x v="6"/>
    <n v="44213.919999999998"/>
  </r>
  <r>
    <x v="6"/>
    <x v="6"/>
    <x v="2"/>
    <x v="8"/>
    <x v="32"/>
    <x v="6"/>
    <n v="0"/>
  </r>
  <r>
    <x v="7"/>
    <x v="7"/>
    <x v="2"/>
    <x v="8"/>
    <x v="32"/>
    <x v="6"/>
    <n v="0"/>
  </r>
  <r>
    <x v="8"/>
    <x v="8"/>
    <x v="2"/>
    <x v="8"/>
    <x v="32"/>
    <x v="6"/>
    <n v="32628363.899999999"/>
  </r>
  <r>
    <x v="9"/>
    <x v="9"/>
    <x v="2"/>
    <x v="8"/>
    <x v="32"/>
    <x v="6"/>
    <m/>
  </r>
  <r>
    <x v="10"/>
    <x v="10"/>
    <x v="2"/>
    <x v="8"/>
    <x v="32"/>
    <x v="6"/>
    <m/>
  </r>
  <r>
    <x v="11"/>
    <x v="11"/>
    <x v="2"/>
    <x v="8"/>
    <x v="32"/>
    <x v="6"/>
    <n v="201757"/>
  </r>
  <r>
    <x v="12"/>
    <x v="12"/>
    <x v="2"/>
    <x v="8"/>
    <x v="32"/>
    <x v="6"/>
    <n v="133076.09"/>
  </r>
  <r>
    <x v="13"/>
    <x v="13"/>
    <x v="2"/>
    <x v="8"/>
    <x v="32"/>
    <x v="6"/>
    <n v="7671980.4900000002"/>
  </r>
  <r>
    <x v="14"/>
    <x v="14"/>
    <x v="2"/>
    <x v="8"/>
    <x v="32"/>
    <x v="6"/>
    <n v="3627172.08"/>
  </r>
  <r>
    <x v="15"/>
    <x v="15"/>
    <x v="2"/>
    <x v="8"/>
    <x v="32"/>
    <x v="6"/>
    <n v="-3976.41"/>
  </r>
  <r>
    <x v="0"/>
    <x v="0"/>
    <x v="2"/>
    <x v="9"/>
    <x v="33"/>
    <x v="6"/>
    <n v="0"/>
  </r>
  <r>
    <x v="1"/>
    <x v="1"/>
    <x v="2"/>
    <x v="9"/>
    <x v="33"/>
    <x v="6"/>
    <n v="5189175.62"/>
  </r>
  <r>
    <x v="2"/>
    <x v="2"/>
    <x v="2"/>
    <x v="9"/>
    <x v="33"/>
    <x v="6"/>
    <m/>
  </r>
  <r>
    <x v="3"/>
    <x v="3"/>
    <x v="2"/>
    <x v="9"/>
    <x v="33"/>
    <x v="6"/>
    <n v="2537501.4"/>
  </r>
  <r>
    <x v="4"/>
    <x v="4"/>
    <x v="2"/>
    <x v="9"/>
    <x v="33"/>
    <x v="6"/>
    <n v="0"/>
  </r>
  <r>
    <x v="5"/>
    <x v="5"/>
    <x v="2"/>
    <x v="9"/>
    <x v="33"/>
    <x v="6"/>
    <n v="44433.98"/>
  </r>
  <r>
    <x v="6"/>
    <x v="6"/>
    <x v="2"/>
    <x v="9"/>
    <x v="33"/>
    <x v="6"/>
    <n v="0"/>
  </r>
  <r>
    <x v="7"/>
    <x v="7"/>
    <x v="2"/>
    <x v="9"/>
    <x v="33"/>
    <x v="6"/>
    <n v="0"/>
  </r>
  <r>
    <x v="8"/>
    <x v="8"/>
    <x v="2"/>
    <x v="9"/>
    <x v="33"/>
    <x v="6"/>
    <n v="32056256.16"/>
  </r>
  <r>
    <x v="9"/>
    <x v="9"/>
    <x v="2"/>
    <x v="9"/>
    <x v="33"/>
    <x v="6"/>
    <m/>
  </r>
  <r>
    <x v="10"/>
    <x v="10"/>
    <x v="2"/>
    <x v="9"/>
    <x v="33"/>
    <x v="6"/>
    <m/>
  </r>
  <r>
    <x v="11"/>
    <x v="11"/>
    <x v="2"/>
    <x v="9"/>
    <x v="33"/>
    <x v="6"/>
    <n v="202165"/>
  </r>
  <r>
    <x v="12"/>
    <x v="12"/>
    <x v="2"/>
    <x v="9"/>
    <x v="33"/>
    <x v="6"/>
    <n v="131464"/>
  </r>
  <r>
    <x v="13"/>
    <x v="13"/>
    <x v="2"/>
    <x v="9"/>
    <x v="33"/>
    <x v="6"/>
    <n v="7285955.54"/>
  </r>
  <r>
    <x v="14"/>
    <x v="14"/>
    <x v="2"/>
    <x v="9"/>
    <x v="33"/>
    <x v="6"/>
    <n v="4691996.09"/>
  </r>
  <r>
    <x v="15"/>
    <x v="15"/>
    <x v="2"/>
    <x v="9"/>
    <x v="33"/>
    <x v="6"/>
    <n v="-12377.49"/>
  </r>
  <r>
    <x v="0"/>
    <x v="0"/>
    <x v="2"/>
    <x v="10"/>
    <x v="34"/>
    <x v="6"/>
    <n v="0"/>
  </r>
  <r>
    <x v="1"/>
    <x v="1"/>
    <x v="2"/>
    <x v="10"/>
    <x v="34"/>
    <x v="6"/>
    <n v="5198141.7300000004"/>
  </r>
  <r>
    <x v="2"/>
    <x v="2"/>
    <x v="2"/>
    <x v="10"/>
    <x v="34"/>
    <x v="6"/>
    <m/>
  </r>
  <r>
    <x v="3"/>
    <x v="3"/>
    <x v="2"/>
    <x v="10"/>
    <x v="34"/>
    <x v="6"/>
    <n v="2624657.2599999998"/>
  </r>
  <r>
    <x v="4"/>
    <x v="4"/>
    <x v="2"/>
    <x v="10"/>
    <x v="34"/>
    <x v="6"/>
    <n v="0"/>
  </r>
  <r>
    <x v="5"/>
    <x v="5"/>
    <x v="2"/>
    <x v="10"/>
    <x v="34"/>
    <x v="6"/>
    <n v="44649.05"/>
  </r>
  <r>
    <x v="6"/>
    <x v="6"/>
    <x v="2"/>
    <x v="10"/>
    <x v="34"/>
    <x v="6"/>
    <n v="0"/>
  </r>
  <r>
    <x v="7"/>
    <x v="7"/>
    <x v="2"/>
    <x v="10"/>
    <x v="34"/>
    <x v="6"/>
    <n v="0"/>
  </r>
  <r>
    <x v="8"/>
    <x v="8"/>
    <x v="2"/>
    <x v="10"/>
    <x v="34"/>
    <x v="6"/>
    <n v="31208338.93"/>
  </r>
  <r>
    <x v="9"/>
    <x v="9"/>
    <x v="2"/>
    <x v="10"/>
    <x v="34"/>
    <x v="6"/>
    <m/>
  </r>
  <r>
    <x v="10"/>
    <x v="10"/>
    <x v="2"/>
    <x v="10"/>
    <x v="34"/>
    <x v="6"/>
    <m/>
  </r>
  <r>
    <x v="11"/>
    <x v="11"/>
    <x v="2"/>
    <x v="10"/>
    <x v="34"/>
    <x v="6"/>
    <n v="202561"/>
  </r>
  <r>
    <x v="12"/>
    <x v="12"/>
    <x v="2"/>
    <x v="10"/>
    <x v="34"/>
    <x v="6"/>
    <n v="129947.66"/>
  </r>
  <r>
    <x v="13"/>
    <x v="13"/>
    <x v="2"/>
    <x v="10"/>
    <x v="34"/>
    <x v="6"/>
    <n v="6267849.9699999997"/>
  </r>
  <r>
    <x v="14"/>
    <x v="14"/>
    <x v="2"/>
    <x v="10"/>
    <x v="34"/>
    <x v="6"/>
    <n v="6066621.4399999995"/>
  </r>
  <r>
    <x v="15"/>
    <x v="15"/>
    <x v="2"/>
    <x v="10"/>
    <x v="34"/>
    <x v="6"/>
    <n v="33.03"/>
  </r>
  <r>
    <x v="0"/>
    <x v="0"/>
    <x v="2"/>
    <x v="11"/>
    <x v="35"/>
    <x v="6"/>
    <n v="0"/>
  </r>
  <r>
    <x v="1"/>
    <x v="1"/>
    <x v="2"/>
    <x v="11"/>
    <x v="35"/>
    <x v="6"/>
    <n v="5212812.33"/>
  </r>
  <r>
    <x v="2"/>
    <x v="2"/>
    <x v="2"/>
    <x v="11"/>
    <x v="35"/>
    <x v="6"/>
    <m/>
  </r>
  <r>
    <x v="3"/>
    <x v="3"/>
    <x v="2"/>
    <x v="11"/>
    <x v="35"/>
    <x v="6"/>
    <n v="2992113.6399999997"/>
  </r>
  <r>
    <x v="4"/>
    <x v="4"/>
    <x v="2"/>
    <x v="11"/>
    <x v="35"/>
    <x v="6"/>
    <n v="0"/>
  </r>
  <r>
    <x v="5"/>
    <x v="5"/>
    <x v="2"/>
    <x v="11"/>
    <x v="35"/>
    <x v="6"/>
    <n v="44873.440000000002"/>
  </r>
  <r>
    <x v="6"/>
    <x v="6"/>
    <x v="2"/>
    <x v="11"/>
    <x v="35"/>
    <x v="6"/>
    <n v="0"/>
  </r>
  <r>
    <x v="7"/>
    <x v="7"/>
    <x v="2"/>
    <x v="11"/>
    <x v="35"/>
    <x v="6"/>
    <n v="0"/>
  </r>
  <r>
    <x v="8"/>
    <x v="8"/>
    <x v="2"/>
    <x v="11"/>
    <x v="35"/>
    <x v="6"/>
    <n v="29668914.43"/>
  </r>
  <r>
    <x v="9"/>
    <x v="9"/>
    <x v="2"/>
    <x v="11"/>
    <x v="35"/>
    <x v="6"/>
    <m/>
  </r>
  <r>
    <x v="10"/>
    <x v="10"/>
    <x v="2"/>
    <x v="11"/>
    <x v="35"/>
    <x v="6"/>
    <m/>
  </r>
  <r>
    <x v="11"/>
    <x v="11"/>
    <x v="2"/>
    <x v="11"/>
    <x v="35"/>
    <x v="6"/>
    <n v="202971"/>
  </r>
  <r>
    <x v="12"/>
    <x v="12"/>
    <x v="2"/>
    <x v="11"/>
    <x v="35"/>
    <x v="6"/>
    <n v="128412.98"/>
  </r>
  <r>
    <x v="13"/>
    <x v="13"/>
    <x v="2"/>
    <x v="11"/>
    <x v="35"/>
    <x v="6"/>
    <n v="8145973.6799999997"/>
  </r>
  <r>
    <x v="14"/>
    <x v="14"/>
    <x v="2"/>
    <x v="11"/>
    <x v="35"/>
    <x v="6"/>
    <n v="4009423.38"/>
  </r>
  <r>
    <x v="15"/>
    <x v="15"/>
    <x v="2"/>
    <x v="11"/>
    <x v="35"/>
    <x v="6"/>
    <n v="112293.05"/>
  </r>
  <r>
    <x v="0"/>
    <x v="0"/>
    <x v="3"/>
    <x v="0"/>
    <x v="36"/>
    <x v="6"/>
    <n v="0"/>
  </r>
  <r>
    <x v="1"/>
    <x v="1"/>
    <x v="3"/>
    <x v="0"/>
    <x v="36"/>
    <x v="6"/>
    <n v="4937812.0600000005"/>
  </r>
  <r>
    <x v="2"/>
    <x v="2"/>
    <x v="3"/>
    <x v="0"/>
    <x v="36"/>
    <x v="6"/>
    <m/>
  </r>
  <r>
    <x v="3"/>
    <x v="3"/>
    <x v="3"/>
    <x v="0"/>
    <x v="36"/>
    <x v="6"/>
    <n v="2971333"/>
  </r>
  <r>
    <x v="4"/>
    <x v="4"/>
    <x v="3"/>
    <x v="0"/>
    <x v="36"/>
    <x v="6"/>
    <n v="0"/>
  </r>
  <r>
    <x v="5"/>
    <x v="5"/>
    <x v="3"/>
    <x v="0"/>
    <x v="36"/>
    <x v="6"/>
    <n v="45100.15"/>
  </r>
  <r>
    <x v="6"/>
    <x v="6"/>
    <x v="3"/>
    <x v="0"/>
    <x v="36"/>
    <x v="6"/>
    <n v="0"/>
  </r>
  <r>
    <x v="7"/>
    <x v="7"/>
    <x v="3"/>
    <x v="0"/>
    <x v="36"/>
    <x v="6"/>
    <n v="0"/>
  </r>
  <r>
    <x v="8"/>
    <x v="8"/>
    <x v="3"/>
    <x v="0"/>
    <x v="36"/>
    <x v="6"/>
    <n v="28592505.23"/>
  </r>
  <r>
    <x v="9"/>
    <x v="9"/>
    <x v="3"/>
    <x v="0"/>
    <x v="36"/>
    <x v="6"/>
    <m/>
  </r>
  <r>
    <x v="10"/>
    <x v="10"/>
    <x v="3"/>
    <x v="0"/>
    <x v="36"/>
    <x v="6"/>
    <m/>
  </r>
  <r>
    <x v="11"/>
    <x v="11"/>
    <x v="3"/>
    <x v="0"/>
    <x v="36"/>
    <x v="6"/>
    <n v="203382"/>
  </r>
  <r>
    <x v="12"/>
    <x v="12"/>
    <x v="3"/>
    <x v="0"/>
    <x v="36"/>
    <x v="6"/>
    <n v="126779.59"/>
  </r>
  <r>
    <x v="13"/>
    <x v="13"/>
    <x v="3"/>
    <x v="0"/>
    <x v="36"/>
    <x v="6"/>
    <n v="8157331.8099999996"/>
  </r>
  <r>
    <x v="14"/>
    <x v="14"/>
    <x v="3"/>
    <x v="0"/>
    <x v="36"/>
    <x v="6"/>
    <n v="3643756.01"/>
  </r>
  <r>
    <x v="15"/>
    <x v="15"/>
    <x v="3"/>
    <x v="0"/>
    <x v="36"/>
    <x v="6"/>
    <n v="-11702.64"/>
  </r>
  <r>
    <x v="0"/>
    <x v="0"/>
    <x v="3"/>
    <x v="1"/>
    <x v="37"/>
    <x v="6"/>
    <n v="0"/>
  </r>
  <r>
    <x v="1"/>
    <x v="1"/>
    <x v="3"/>
    <x v="1"/>
    <x v="37"/>
    <x v="6"/>
    <n v="5094299.88"/>
  </r>
  <r>
    <x v="2"/>
    <x v="2"/>
    <x v="3"/>
    <x v="1"/>
    <x v="37"/>
    <x v="6"/>
    <m/>
  </r>
  <r>
    <x v="3"/>
    <x v="3"/>
    <x v="3"/>
    <x v="1"/>
    <x v="37"/>
    <x v="6"/>
    <n v="2867426.2399999998"/>
  </r>
  <r>
    <x v="4"/>
    <x v="4"/>
    <x v="3"/>
    <x v="1"/>
    <x v="37"/>
    <x v="6"/>
    <n v="0"/>
  </r>
  <r>
    <x v="5"/>
    <x v="5"/>
    <x v="3"/>
    <x v="1"/>
    <x v="37"/>
    <x v="6"/>
    <n v="43989.05"/>
  </r>
  <r>
    <x v="6"/>
    <x v="6"/>
    <x v="3"/>
    <x v="1"/>
    <x v="37"/>
    <x v="6"/>
    <n v="0"/>
  </r>
  <r>
    <x v="7"/>
    <x v="7"/>
    <x v="3"/>
    <x v="1"/>
    <x v="37"/>
    <x v="6"/>
    <n v="0"/>
  </r>
  <r>
    <x v="8"/>
    <x v="8"/>
    <x v="3"/>
    <x v="1"/>
    <x v="37"/>
    <x v="6"/>
    <n v="26560596.489999998"/>
  </r>
  <r>
    <x v="9"/>
    <x v="9"/>
    <x v="3"/>
    <x v="1"/>
    <x v="37"/>
    <x v="6"/>
    <m/>
  </r>
  <r>
    <x v="10"/>
    <x v="10"/>
    <x v="3"/>
    <x v="1"/>
    <x v="37"/>
    <x v="6"/>
    <m/>
  </r>
  <r>
    <x v="11"/>
    <x v="11"/>
    <x v="3"/>
    <x v="1"/>
    <x v="37"/>
    <x v="6"/>
    <n v="203754"/>
  </r>
  <r>
    <x v="12"/>
    <x v="12"/>
    <x v="3"/>
    <x v="1"/>
    <x v="37"/>
    <x v="6"/>
    <n v="125225.07"/>
  </r>
  <r>
    <x v="13"/>
    <x v="13"/>
    <x v="3"/>
    <x v="1"/>
    <x v="37"/>
    <x v="6"/>
    <n v="8037441.9100000001"/>
  </r>
  <r>
    <x v="14"/>
    <x v="14"/>
    <x v="3"/>
    <x v="1"/>
    <x v="37"/>
    <x v="6"/>
    <n v="5244652.42"/>
  </r>
  <r>
    <x v="15"/>
    <x v="15"/>
    <x v="3"/>
    <x v="1"/>
    <x v="37"/>
    <x v="6"/>
    <n v="-1089.21"/>
  </r>
  <r>
    <x v="0"/>
    <x v="0"/>
    <x v="3"/>
    <x v="2"/>
    <x v="38"/>
    <x v="6"/>
    <n v="0"/>
  </r>
  <r>
    <x v="1"/>
    <x v="1"/>
    <x v="3"/>
    <x v="2"/>
    <x v="38"/>
    <x v="6"/>
    <n v="4442134.2200000007"/>
  </r>
  <r>
    <x v="2"/>
    <x v="2"/>
    <x v="3"/>
    <x v="2"/>
    <x v="38"/>
    <x v="6"/>
    <m/>
  </r>
  <r>
    <x v="3"/>
    <x v="3"/>
    <x v="3"/>
    <x v="2"/>
    <x v="38"/>
    <x v="6"/>
    <n v="2593317.66"/>
  </r>
  <r>
    <x v="4"/>
    <x v="4"/>
    <x v="3"/>
    <x v="2"/>
    <x v="38"/>
    <x v="6"/>
    <n v="0"/>
  </r>
  <r>
    <x v="5"/>
    <x v="5"/>
    <x v="3"/>
    <x v="2"/>
    <x v="38"/>
    <x v="6"/>
    <n v="44206.97"/>
  </r>
  <r>
    <x v="6"/>
    <x v="6"/>
    <x v="3"/>
    <x v="2"/>
    <x v="38"/>
    <x v="6"/>
    <n v="0"/>
  </r>
  <r>
    <x v="7"/>
    <x v="7"/>
    <x v="3"/>
    <x v="2"/>
    <x v="38"/>
    <x v="6"/>
    <n v="0"/>
  </r>
  <r>
    <x v="8"/>
    <x v="8"/>
    <x v="3"/>
    <x v="2"/>
    <x v="38"/>
    <x v="6"/>
    <n v="21036236.129999999"/>
  </r>
  <r>
    <x v="9"/>
    <x v="9"/>
    <x v="3"/>
    <x v="2"/>
    <x v="38"/>
    <x v="6"/>
    <m/>
  </r>
  <r>
    <x v="10"/>
    <x v="10"/>
    <x v="3"/>
    <x v="2"/>
    <x v="38"/>
    <x v="6"/>
    <m/>
  </r>
  <r>
    <x v="11"/>
    <x v="11"/>
    <x v="3"/>
    <x v="2"/>
    <x v="38"/>
    <x v="6"/>
    <n v="204166"/>
  </r>
  <r>
    <x v="12"/>
    <x v="12"/>
    <x v="3"/>
    <x v="2"/>
    <x v="38"/>
    <x v="6"/>
    <n v="123676.97"/>
  </r>
  <r>
    <x v="13"/>
    <x v="13"/>
    <x v="3"/>
    <x v="2"/>
    <x v="38"/>
    <x v="6"/>
    <n v="12152871.1"/>
  </r>
  <r>
    <x v="14"/>
    <x v="14"/>
    <x v="3"/>
    <x v="2"/>
    <x v="38"/>
    <x v="6"/>
    <n v="6939110.3599999994"/>
  </r>
  <r>
    <x v="15"/>
    <x v="15"/>
    <x v="3"/>
    <x v="2"/>
    <x v="38"/>
    <x v="6"/>
    <n v="-23193.06"/>
  </r>
  <r>
    <x v="0"/>
    <x v="0"/>
    <x v="3"/>
    <x v="3"/>
    <x v="39"/>
    <x v="6"/>
    <n v="0"/>
  </r>
  <r>
    <x v="1"/>
    <x v="1"/>
    <x v="3"/>
    <x v="3"/>
    <x v="39"/>
    <x v="6"/>
    <n v="3553016.25"/>
  </r>
  <r>
    <x v="2"/>
    <x v="2"/>
    <x v="3"/>
    <x v="3"/>
    <x v="39"/>
    <x v="6"/>
    <m/>
  </r>
  <r>
    <x v="3"/>
    <x v="3"/>
    <x v="3"/>
    <x v="3"/>
    <x v="39"/>
    <x v="6"/>
    <n v="2916161.74"/>
  </r>
  <r>
    <x v="4"/>
    <x v="4"/>
    <x v="3"/>
    <x v="3"/>
    <x v="39"/>
    <x v="6"/>
    <n v="0"/>
  </r>
  <r>
    <x v="5"/>
    <x v="5"/>
    <x v="3"/>
    <x v="3"/>
    <x v="39"/>
    <x v="6"/>
    <n v="44419.94"/>
  </r>
  <r>
    <x v="6"/>
    <x v="6"/>
    <x v="3"/>
    <x v="3"/>
    <x v="39"/>
    <x v="6"/>
    <n v="0"/>
  </r>
  <r>
    <x v="7"/>
    <x v="7"/>
    <x v="3"/>
    <x v="3"/>
    <x v="39"/>
    <x v="6"/>
    <n v="0"/>
  </r>
  <r>
    <x v="8"/>
    <x v="8"/>
    <x v="3"/>
    <x v="3"/>
    <x v="39"/>
    <x v="6"/>
    <n v="25668990.050000001"/>
  </r>
  <r>
    <x v="9"/>
    <x v="9"/>
    <x v="3"/>
    <x v="3"/>
    <x v="39"/>
    <x v="6"/>
    <m/>
  </r>
  <r>
    <x v="10"/>
    <x v="10"/>
    <x v="3"/>
    <x v="3"/>
    <x v="39"/>
    <x v="6"/>
    <m/>
  </r>
  <r>
    <x v="11"/>
    <x v="11"/>
    <x v="3"/>
    <x v="3"/>
    <x v="39"/>
    <x v="6"/>
    <n v="204566"/>
  </r>
  <r>
    <x v="12"/>
    <x v="12"/>
    <x v="3"/>
    <x v="3"/>
    <x v="39"/>
    <x v="6"/>
    <n v="122028.14"/>
  </r>
  <r>
    <x v="13"/>
    <x v="13"/>
    <x v="3"/>
    <x v="3"/>
    <x v="39"/>
    <x v="6"/>
    <n v="12382027.73"/>
  </r>
  <r>
    <x v="14"/>
    <x v="14"/>
    <x v="3"/>
    <x v="3"/>
    <x v="39"/>
    <x v="6"/>
    <n v="2383447.6"/>
  </r>
  <r>
    <x v="15"/>
    <x v="15"/>
    <x v="3"/>
    <x v="3"/>
    <x v="39"/>
    <x v="6"/>
    <n v="-9087.09"/>
  </r>
  <r>
    <x v="0"/>
    <x v="0"/>
    <x v="3"/>
    <x v="4"/>
    <x v="40"/>
    <x v="6"/>
    <n v="0"/>
  </r>
  <r>
    <x v="1"/>
    <x v="1"/>
    <x v="3"/>
    <x v="4"/>
    <x v="40"/>
    <x v="6"/>
    <n v="4211856.7"/>
  </r>
  <r>
    <x v="2"/>
    <x v="2"/>
    <x v="3"/>
    <x v="4"/>
    <x v="40"/>
    <x v="6"/>
    <m/>
  </r>
  <r>
    <x v="3"/>
    <x v="3"/>
    <x v="3"/>
    <x v="4"/>
    <x v="40"/>
    <x v="6"/>
    <n v="2875102.44"/>
  </r>
  <r>
    <x v="4"/>
    <x v="4"/>
    <x v="3"/>
    <x v="4"/>
    <x v="40"/>
    <x v="6"/>
    <n v="0"/>
  </r>
  <r>
    <x v="5"/>
    <x v="5"/>
    <x v="3"/>
    <x v="4"/>
    <x v="40"/>
    <x v="6"/>
    <n v="44642.14"/>
  </r>
  <r>
    <x v="6"/>
    <x v="6"/>
    <x v="3"/>
    <x v="4"/>
    <x v="40"/>
    <x v="6"/>
    <n v="0"/>
  </r>
  <r>
    <x v="7"/>
    <x v="7"/>
    <x v="3"/>
    <x v="4"/>
    <x v="40"/>
    <x v="6"/>
    <n v="0"/>
  </r>
  <r>
    <x v="8"/>
    <x v="8"/>
    <x v="3"/>
    <x v="4"/>
    <x v="40"/>
    <x v="6"/>
    <n v="23086491.32"/>
  </r>
  <r>
    <x v="9"/>
    <x v="9"/>
    <x v="3"/>
    <x v="4"/>
    <x v="40"/>
    <x v="6"/>
    <m/>
  </r>
  <r>
    <x v="10"/>
    <x v="10"/>
    <x v="3"/>
    <x v="4"/>
    <x v="40"/>
    <x v="6"/>
    <m/>
  </r>
  <r>
    <x v="11"/>
    <x v="11"/>
    <x v="3"/>
    <x v="4"/>
    <x v="40"/>
    <x v="6"/>
    <n v="102247"/>
  </r>
  <r>
    <x v="12"/>
    <x v="12"/>
    <x v="3"/>
    <x v="4"/>
    <x v="40"/>
    <x v="6"/>
    <n v="120431.63"/>
  </r>
  <r>
    <x v="13"/>
    <x v="13"/>
    <x v="3"/>
    <x v="4"/>
    <x v="40"/>
    <x v="6"/>
    <n v="9739021.8300000001"/>
  </r>
  <r>
    <x v="14"/>
    <x v="14"/>
    <x v="3"/>
    <x v="4"/>
    <x v="40"/>
    <x v="6"/>
    <n v="6654935.29"/>
  </r>
  <r>
    <x v="15"/>
    <x v="15"/>
    <x v="3"/>
    <x v="4"/>
    <x v="40"/>
    <x v="6"/>
    <n v="-11928.76"/>
  </r>
  <r>
    <x v="0"/>
    <x v="0"/>
    <x v="3"/>
    <x v="5"/>
    <x v="41"/>
    <x v="6"/>
    <n v="0"/>
  </r>
  <r>
    <x v="1"/>
    <x v="1"/>
    <x v="3"/>
    <x v="5"/>
    <x v="41"/>
    <x v="6"/>
    <n v="3684926.36"/>
  </r>
  <r>
    <x v="2"/>
    <x v="2"/>
    <x v="3"/>
    <x v="5"/>
    <x v="41"/>
    <x v="6"/>
    <m/>
  </r>
  <r>
    <x v="3"/>
    <x v="3"/>
    <x v="3"/>
    <x v="5"/>
    <x v="41"/>
    <x v="6"/>
    <n v="2893191.37"/>
  </r>
  <r>
    <x v="4"/>
    <x v="4"/>
    <x v="3"/>
    <x v="5"/>
    <x v="41"/>
    <x v="6"/>
    <n v="0"/>
  </r>
  <r>
    <x v="5"/>
    <x v="5"/>
    <x v="3"/>
    <x v="5"/>
    <x v="41"/>
    <x v="6"/>
    <n v="44859.360000000001"/>
  </r>
  <r>
    <x v="6"/>
    <x v="6"/>
    <x v="3"/>
    <x v="5"/>
    <x v="41"/>
    <x v="6"/>
    <n v="0"/>
  </r>
  <r>
    <x v="7"/>
    <x v="7"/>
    <x v="3"/>
    <x v="5"/>
    <x v="41"/>
    <x v="6"/>
    <n v="0"/>
  </r>
  <r>
    <x v="8"/>
    <x v="8"/>
    <x v="3"/>
    <x v="5"/>
    <x v="41"/>
    <x v="6"/>
    <n v="22012165.330000002"/>
  </r>
  <r>
    <x v="9"/>
    <x v="9"/>
    <x v="3"/>
    <x v="5"/>
    <x v="41"/>
    <x v="6"/>
    <m/>
  </r>
  <r>
    <x v="10"/>
    <x v="10"/>
    <x v="3"/>
    <x v="5"/>
    <x v="41"/>
    <x v="6"/>
    <m/>
  </r>
  <r>
    <x v="11"/>
    <x v="11"/>
    <x v="3"/>
    <x v="5"/>
    <x v="41"/>
    <x v="6"/>
    <n v="102458"/>
  </r>
  <r>
    <x v="12"/>
    <x v="12"/>
    <x v="3"/>
    <x v="5"/>
    <x v="41"/>
    <x v="6"/>
    <n v="118788.63"/>
  </r>
  <r>
    <x v="13"/>
    <x v="13"/>
    <x v="3"/>
    <x v="5"/>
    <x v="41"/>
    <x v="6"/>
    <n v="11812106.15"/>
  </r>
  <r>
    <x v="14"/>
    <x v="14"/>
    <x v="3"/>
    <x v="5"/>
    <x v="41"/>
    <x v="6"/>
    <n v="6006578.0599999996"/>
  </r>
  <r>
    <x v="15"/>
    <x v="15"/>
    <x v="3"/>
    <x v="5"/>
    <x v="41"/>
    <x v="6"/>
    <n v="-5131.96"/>
  </r>
  <r>
    <x v="0"/>
    <x v="0"/>
    <x v="3"/>
    <x v="6"/>
    <x v="42"/>
    <x v="6"/>
    <n v="0"/>
  </r>
  <r>
    <x v="1"/>
    <x v="1"/>
    <x v="3"/>
    <x v="6"/>
    <x v="42"/>
    <x v="6"/>
    <n v="3971799.29"/>
  </r>
  <r>
    <x v="2"/>
    <x v="2"/>
    <x v="3"/>
    <x v="6"/>
    <x v="42"/>
    <x v="6"/>
    <m/>
  </r>
  <r>
    <x v="3"/>
    <x v="3"/>
    <x v="3"/>
    <x v="6"/>
    <x v="42"/>
    <x v="6"/>
    <n v="2702532.78"/>
  </r>
  <r>
    <x v="4"/>
    <x v="4"/>
    <x v="3"/>
    <x v="6"/>
    <x v="42"/>
    <x v="6"/>
    <n v="0"/>
  </r>
  <r>
    <x v="5"/>
    <x v="5"/>
    <x v="3"/>
    <x v="6"/>
    <x v="42"/>
    <x v="6"/>
    <n v="120229.13"/>
  </r>
  <r>
    <x v="6"/>
    <x v="6"/>
    <x v="3"/>
    <x v="6"/>
    <x v="42"/>
    <x v="6"/>
    <n v="0"/>
  </r>
  <r>
    <x v="7"/>
    <x v="7"/>
    <x v="3"/>
    <x v="6"/>
    <x v="42"/>
    <x v="6"/>
    <n v="0"/>
  </r>
  <r>
    <x v="8"/>
    <x v="8"/>
    <x v="3"/>
    <x v="6"/>
    <x v="42"/>
    <x v="6"/>
    <n v="21840789.619999997"/>
  </r>
  <r>
    <x v="9"/>
    <x v="9"/>
    <x v="3"/>
    <x v="6"/>
    <x v="42"/>
    <x v="6"/>
    <m/>
  </r>
  <r>
    <x v="10"/>
    <x v="10"/>
    <x v="3"/>
    <x v="6"/>
    <x v="42"/>
    <x v="6"/>
    <m/>
  </r>
  <r>
    <x v="11"/>
    <x v="11"/>
    <x v="3"/>
    <x v="6"/>
    <x v="42"/>
    <x v="6"/>
    <n v="0"/>
  </r>
  <r>
    <x v="12"/>
    <x v="12"/>
    <x v="3"/>
    <x v="6"/>
    <x v="42"/>
    <x v="6"/>
    <n v="44204.23"/>
  </r>
  <r>
    <x v="13"/>
    <x v="13"/>
    <x v="3"/>
    <x v="6"/>
    <x v="42"/>
    <x v="6"/>
    <n v="11366396.469999999"/>
  </r>
  <r>
    <x v="14"/>
    <x v="14"/>
    <x v="3"/>
    <x v="6"/>
    <x v="42"/>
    <x v="6"/>
    <n v="6182525.9699999997"/>
  </r>
  <r>
    <x v="15"/>
    <x v="15"/>
    <x v="3"/>
    <x v="6"/>
    <x v="42"/>
    <x v="6"/>
    <n v="-1639.27"/>
  </r>
  <r>
    <x v="0"/>
    <x v="0"/>
    <x v="3"/>
    <x v="7"/>
    <x v="43"/>
    <x v="6"/>
    <n v="0"/>
  </r>
  <r>
    <x v="1"/>
    <x v="1"/>
    <x v="3"/>
    <x v="7"/>
    <x v="43"/>
    <x v="6"/>
    <n v="4465950.18"/>
  </r>
  <r>
    <x v="2"/>
    <x v="2"/>
    <x v="3"/>
    <x v="7"/>
    <x v="43"/>
    <x v="6"/>
    <m/>
  </r>
  <r>
    <x v="3"/>
    <x v="3"/>
    <x v="3"/>
    <x v="7"/>
    <x v="43"/>
    <x v="6"/>
    <n v="2481243.2199999997"/>
  </r>
  <r>
    <x v="4"/>
    <x v="4"/>
    <x v="3"/>
    <x v="7"/>
    <x v="43"/>
    <x v="6"/>
    <n v="0"/>
  </r>
  <r>
    <x v="5"/>
    <x v="5"/>
    <x v="3"/>
    <x v="7"/>
    <x v="43"/>
    <x v="6"/>
    <n v="108323.82"/>
  </r>
  <r>
    <x v="6"/>
    <x v="6"/>
    <x v="3"/>
    <x v="7"/>
    <x v="43"/>
    <x v="6"/>
    <n v="0"/>
  </r>
  <r>
    <x v="7"/>
    <x v="7"/>
    <x v="3"/>
    <x v="7"/>
    <x v="43"/>
    <x v="6"/>
    <n v="0"/>
  </r>
  <r>
    <x v="8"/>
    <x v="8"/>
    <x v="3"/>
    <x v="7"/>
    <x v="43"/>
    <x v="6"/>
    <n v="21911537.5"/>
  </r>
  <r>
    <x v="9"/>
    <x v="9"/>
    <x v="3"/>
    <x v="7"/>
    <x v="43"/>
    <x v="6"/>
    <m/>
  </r>
  <r>
    <x v="10"/>
    <x v="10"/>
    <x v="3"/>
    <x v="7"/>
    <x v="43"/>
    <x v="6"/>
    <m/>
  </r>
  <r>
    <x v="11"/>
    <x v="11"/>
    <x v="3"/>
    <x v="7"/>
    <x v="43"/>
    <x v="6"/>
    <n v="0"/>
  </r>
  <r>
    <x v="12"/>
    <x v="12"/>
    <x v="3"/>
    <x v="7"/>
    <x v="43"/>
    <x v="6"/>
    <n v="42589.8"/>
  </r>
  <r>
    <x v="13"/>
    <x v="13"/>
    <x v="3"/>
    <x v="7"/>
    <x v="43"/>
    <x v="6"/>
    <n v="11221070.439999999"/>
  </r>
  <r>
    <x v="14"/>
    <x v="14"/>
    <x v="3"/>
    <x v="7"/>
    <x v="43"/>
    <x v="6"/>
    <n v="5025249.3499999996"/>
  </r>
  <r>
    <x v="15"/>
    <x v="15"/>
    <x v="3"/>
    <x v="7"/>
    <x v="43"/>
    <x v="6"/>
    <n v="-8227.7999999999993"/>
  </r>
  <r>
    <x v="0"/>
    <x v="0"/>
    <x v="3"/>
    <x v="8"/>
    <x v="44"/>
    <x v="6"/>
    <n v="0"/>
  </r>
  <r>
    <x v="1"/>
    <x v="1"/>
    <x v="3"/>
    <x v="8"/>
    <x v="44"/>
    <x v="6"/>
    <n v="4870475.68"/>
  </r>
  <r>
    <x v="2"/>
    <x v="2"/>
    <x v="3"/>
    <x v="8"/>
    <x v="44"/>
    <x v="6"/>
    <m/>
  </r>
  <r>
    <x v="3"/>
    <x v="3"/>
    <x v="3"/>
    <x v="8"/>
    <x v="44"/>
    <x v="6"/>
    <n v="2600880.17"/>
  </r>
  <r>
    <x v="4"/>
    <x v="4"/>
    <x v="3"/>
    <x v="8"/>
    <x v="44"/>
    <x v="6"/>
    <n v="0"/>
  </r>
  <r>
    <x v="5"/>
    <x v="5"/>
    <x v="3"/>
    <x v="8"/>
    <x v="44"/>
    <x v="6"/>
    <n v="108843.4"/>
  </r>
  <r>
    <x v="6"/>
    <x v="6"/>
    <x v="3"/>
    <x v="8"/>
    <x v="44"/>
    <x v="6"/>
    <n v="0"/>
  </r>
  <r>
    <x v="7"/>
    <x v="7"/>
    <x v="3"/>
    <x v="8"/>
    <x v="44"/>
    <x v="6"/>
    <n v="0"/>
  </r>
  <r>
    <x v="8"/>
    <x v="8"/>
    <x v="3"/>
    <x v="8"/>
    <x v="44"/>
    <x v="6"/>
    <n v="21695822.710000001"/>
  </r>
  <r>
    <x v="9"/>
    <x v="9"/>
    <x v="3"/>
    <x v="8"/>
    <x v="44"/>
    <x v="6"/>
    <m/>
  </r>
  <r>
    <x v="10"/>
    <x v="10"/>
    <x v="3"/>
    <x v="8"/>
    <x v="44"/>
    <x v="6"/>
    <m/>
  </r>
  <r>
    <x v="11"/>
    <x v="11"/>
    <x v="3"/>
    <x v="8"/>
    <x v="44"/>
    <x v="6"/>
    <n v="0"/>
  </r>
  <r>
    <x v="12"/>
    <x v="12"/>
    <x v="3"/>
    <x v="8"/>
    <x v="44"/>
    <x v="6"/>
    <n v="40972.300000000003"/>
  </r>
  <r>
    <x v="13"/>
    <x v="13"/>
    <x v="3"/>
    <x v="8"/>
    <x v="44"/>
    <x v="6"/>
    <n v="10278287.74"/>
  </r>
  <r>
    <x v="14"/>
    <x v="14"/>
    <x v="3"/>
    <x v="8"/>
    <x v="44"/>
    <x v="6"/>
    <n v="3520681.61"/>
  </r>
  <r>
    <x v="15"/>
    <x v="15"/>
    <x v="3"/>
    <x v="8"/>
    <x v="44"/>
    <x v="6"/>
    <n v="-3972.21"/>
  </r>
  <r>
    <x v="0"/>
    <x v="0"/>
    <x v="3"/>
    <x v="9"/>
    <x v="45"/>
    <x v="6"/>
    <n v="0"/>
  </r>
  <r>
    <x v="1"/>
    <x v="1"/>
    <x v="3"/>
    <x v="9"/>
    <x v="45"/>
    <x v="6"/>
    <n v="5175339.51"/>
  </r>
  <r>
    <x v="2"/>
    <x v="2"/>
    <x v="3"/>
    <x v="9"/>
    <x v="45"/>
    <x v="6"/>
    <m/>
  </r>
  <r>
    <x v="3"/>
    <x v="3"/>
    <x v="3"/>
    <x v="9"/>
    <x v="45"/>
    <x v="6"/>
    <n v="2344189.66"/>
  </r>
  <r>
    <x v="4"/>
    <x v="4"/>
    <x v="3"/>
    <x v="9"/>
    <x v="45"/>
    <x v="6"/>
    <n v="0"/>
  </r>
  <r>
    <x v="5"/>
    <x v="5"/>
    <x v="3"/>
    <x v="9"/>
    <x v="45"/>
    <x v="6"/>
    <n v="109385.62"/>
  </r>
  <r>
    <x v="6"/>
    <x v="6"/>
    <x v="3"/>
    <x v="9"/>
    <x v="45"/>
    <x v="6"/>
    <n v="0"/>
  </r>
  <r>
    <x v="7"/>
    <x v="7"/>
    <x v="3"/>
    <x v="9"/>
    <x v="45"/>
    <x v="6"/>
    <n v="0"/>
  </r>
  <r>
    <x v="8"/>
    <x v="8"/>
    <x v="3"/>
    <x v="9"/>
    <x v="45"/>
    <x v="6"/>
    <n v="20657792.420000002"/>
  </r>
  <r>
    <x v="9"/>
    <x v="9"/>
    <x v="3"/>
    <x v="9"/>
    <x v="45"/>
    <x v="6"/>
    <m/>
  </r>
  <r>
    <x v="10"/>
    <x v="10"/>
    <x v="3"/>
    <x v="9"/>
    <x v="45"/>
    <x v="6"/>
    <m/>
  </r>
  <r>
    <x v="11"/>
    <x v="11"/>
    <x v="3"/>
    <x v="9"/>
    <x v="45"/>
    <x v="6"/>
    <n v="0"/>
  </r>
  <r>
    <x v="12"/>
    <x v="12"/>
    <x v="3"/>
    <x v="9"/>
    <x v="45"/>
    <x v="6"/>
    <n v="39371.72"/>
  </r>
  <r>
    <x v="13"/>
    <x v="13"/>
    <x v="3"/>
    <x v="9"/>
    <x v="45"/>
    <x v="6"/>
    <n v="9908780.0899999999"/>
  </r>
  <r>
    <x v="14"/>
    <x v="14"/>
    <x v="3"/>
    <x v="9"/>
    <x v="45"/>
    <x v="6"/>
    <n v="3012908.8"/>
  </r>
  <r>
    <x v="15"/>
    <x v="15"/>
    <x v="3"/>
    <x v="9"/>
    <x v="45"/>
    <x v="6"/>
    <n v="-38900.68"/>
  </r>
  <r>
    <x v="0"/>
    <x v="0"/>
    <x v="3"/>
    <x v="10"/>
    <x v="46"/>
    <x v="6"/>
    <n v="0"/>
  </r>
  <r>
    <x v="1"/>
    <x v="1"/>
    <x v="3"/>
    <x v="10"/>
    <x v="46"/>
    <x v="6"/>
    <n v="4801881.0199999996"/>
  </r>
  <r>
    <x v="2"/>
    <x v="2"/>
    <x v="3"/>
    <x v="10"/>
    <x v="46"/>
    <x v="6"/>
    <m/>
  </r>
  <r>
    <x v="3"/>
    <x v="3"/>
    <x v="3"/>
    <x v="10"/>
    <x v="46"/>
    <x v="6"/>
    <n v="2276914.94"/>
  </r>
  <r>
    <x v="4"/>
    <x v="4"/>
    <x v="3"/>
    <x v="10"/>
    <x v="46"/>
    <x v="6"/>
    <n v="0"/>
  </r>
  <r>
    <x v="5"/>
    <x v="5"/>
    <x v="3"/>
    <x v="10"/>
    <x v="46"/>
    <x v="6"/>
    <n v="109915.42"/>
  </r>
  <r>
    <x v="6"/>
    <x v="6"/>
    <x v="3"/>
    <x v="10"/>
    <x v="46"/>
    <x v="6"/>
    <n v="0"/>
  </r>
  <r>
    <x v="7"/>
    <x v="7"/>
    <x v="3"/>
    <x v="10"/>
    <x v="46"/>
    <x v="6"/>
    <n v="0"/>
  </r>
  <r>
    <x v="8"/>
    <x v="8"/>
    <x v="3"/>
    <x v="10"/>
    <x v="46"/>
    <x v="6"/>
    <n v="21217853.460000001"/>
  </r>
  <r>
    <x v="9"/>
    <x v="9"/>
    <x v="3"/>
    <x v="10"/>
    <x v="46"/>
    <x v="6"/>
    <m/>
  </r>
  <r>
    <x v="10"/>
    <x v="10"/>
    <x v="3"/>
    <x v="10"/>
    <x v="46"/>
    <x v="6"/>
    <m/>
  </r>
  <r>
    <x v="11"/>
    <x v="11"/>
    <x v="3"/>
    <x v="10"/>
    <x v="46"/>
    <x v="6"/>
    <n v="0"/>
  </r>
  <r>
    <x v="12"/>
    <x v="12"/>
    <x v="3"/>
    <x v="10"/>
    <x v="46"/>
    <x v="6"/>
    <n v="37833.24"/>
  </r>
  <r>
    <x v="13"/>
    <x v="13"/>
    <x v="3"/>
    <x v="10"/>
    <x v="46"/>
    <x v="6"/>
    <n v="9678668.4199999999"/>
  </r>
  <r>
    <x v="14"/>
    <x v="14"/>
    <x v="3"/>
    <x v="10"/>
    <x v="46"/>
    <x v="6"/>
    <n v="1885328.23"/>
  </r>
  <r>
    <x v="15"/>
    <x v="15"/>
    <x v="3"/>
    <x v="10"/>
    <x v="46"/>
    <x v="6"/>
    <n v="-41036.660000000003"/>
  </r>
  <r>
    <x v="0"/>
    <x v="0"/>
    <x v="3"/>
    <x v="11"/>
    <x v="47"/>
    <x v="6"/>
    <n v="0"/>
  </r>
  <r>
    <x v="1"/>
    <x v="1"/>
    <x v="3"/>
    <x v="11"/>
    <x v="47"/>
    <x v="6"/>
    <n v="4716275.7"/>
  </r>
  <r>
    <x v="2"/>
    <x v="2"/>
    <x v="3"/>
    <x v="11"/>
    <x v="47"/>
    <x v="6"/>
    <m/>
  </r>
  <r>
    <x v="3"/>
    <x v="3"/>
    <x v="3"/>
    <x v="11"/>
    <x v="47"/>
    <x v="6"/>
    <n v="2102074.8899999997"/>
  </r>
  <r>
    <x v="4"/>
    <x v="4"/>
    <x v="3"/>
    <x v="11"/>
    <x v="47"/>
    <x v="6"/>
    <n v="0"/>
  </r>
  <r>
    <x v="5"/>
    <x v="5"/>
    <x v="3"/>
    <x v="11"/>
    <x v="47"/>
    <x v="6"/>
    <n v="110468.35"/>
  </r>
  <r>
    <x v="6"/>
    <x v="6"/>
    <x v="3"/>
    <x v="11"/>
    <x v="47"/>
    <x v="6"/>
    <n v="0"/>
  </r>
  <r>
    <x v="7"/>
    <x v="7"/>
    <x v="3"/>
    <x v="11"/>
    <x v="47"/>
    <x v="6"/>
    <n v="0"/>
  </r>
  <r>
    <x v="8"/>
    <x v="8"/>
    <x v="3"/>
    <x v="11"/>
    <x v="47"/>
    <x v="6"/>
    <n v="16737274.800000001"/>
  </r>
  <r>
    <x v="9"/>
    <x v="9"/>
    <x v="3"/>
    <x v="11"/>
    <x v="47"/>
    <x v="6"/>
    <m/>
  </r>
  <r>
    <x v="10"/>
    <x v="10"/>
    <x v="3"/>
    <x v="11"/>
    <x v="47"/>
    <x v="6"/>
    <m/>
  </r>
  <r>
    <x v="11"/>
    <x v="11"/>
    <x v="3"/>
    <x v="11"/>
    <x v="47"/>
    <x v="6"/>
    <n v="402733.04"/>
  </r>
  <r>
    <x v="12"/>
    <x v="12"/>
    <x v="3"/>
    <x v="11"/>
    <x v="47"/>
    <x v="6"/>
    <n v="36237.32"/>
  </r>
  <r>
    <x v="13"/>
    <x v="13"/>
    <x v="3"/>
    <x v="11"/>
    <x v="47"/>
    <x v="6"/>
    <n v="8777640.0800000001"/>
  </r>
  <r>
    <x v="14"/>
    <x v="14"/>
    <x v="3"/>
    <x v="11"/>
    <x v="47"/>
    <x v="6"/>
    <n v="4678455.87"/>
  </r>
  <r>
    <x v="15"/>
    <x v="15"/>
    <x v="3"/>
    <x v="11"/>
    <x v="47"/>
    <x v="6"/>
    <n v="-40662.620000000003"/>
  </r>
  <r>
    <x v="0"/>
    <x v="0"/>
    <x v="4"/>
    <x v="0"/>
    <x v="48"/>
    <x v="6"/>
    <n v="0"/>
  </r>
  <r>
    <x v="1"/>
    <x v="1"/>
    <x v="4"/>
    <x v="0"/>
    <x v="48"/>
    <x v="6"/>
    <n v="4974121.29"/>
  </r>
  <r>
    <x v="2"/>
    <x v="2"/>
    <x v="4"/>
    <x v="0"/>
    <x v="48"/>
    <x v="6"/>
    <m/>
  </r>
  <r>
    <x v="3"/>
    <x v="3"/>
    <x v="4"/>
    <x v="0"/>
    <x v="48"/>
    <x v="6"/>
    <n v="1872103.5"/>
  </r>
  <r>
    <x v="4"/>
    <x v="4"/>
    <x v="4"/>
    <x v="0"/>
    <x v="48"/>
    <x v="6"/>
    <n v="0"/>
  </r>
  <r>
    <x v="5"/>
    <x v="5"/>
    <x v="4"/>
    <x v="0"/>
    <x v="48"/>
    <x v="6"/>
    <n v="111026.91"/>
  </r>
  <r>
    <x v="6"/>
    <x v="6"/>
    <x v="4"/>
    <x v="0"/>
    <x v="48"/>
    <x v="6"/>
    <n v="0"/>
  </r>
  <r>
    <x v="7"/>
    <x v="7"/>
    <x v="4"/>
    <x v="0"/>
    <x v="48"/>
    <x v="6"/>
    <n v="0"/>
  </r>
  <r>
    <x v="8"/>
    <x v="8"/>
    <x v="4"/>
    <x v="0"/>
    <x v="48"/>
    <x v="6"/>
    <n v="16963266.18"/>
  </r>
  <r>
    <x v="9"/>
    <x v="9"/>
    <x v="4"/>
    <x v="0"/>
    <x v="48"/>
    <x v="6"/>
    <m/>
  </r>
  <r>
    <x v="10"/>
    <x v="10"/>
    <x v="4"/>
    <x v="0"/>
    <x v="48"/>
    <x v="6"/>
    <m/>
  </r>
  <r>
    <x v="11"/>
    <x v="11"/>
    <x v="4"/>
    <x v="0"/>
    <x v="48"/>
    <x v="6"/>
    <n v="806391.41"/>
  </r>
  <r>
    <x v="12"/>
    <x v="12"/>
    <x v="4"/>
    <x v="0"/>
    <x v="48"/>
    <x v="6"/>
    <n v="34636.44"/>
  </r>
  <r>
    <x v="13"/>
    <x v="13"/>
    <x v="4"/>
    <x v="0"/>
    <x v="48"/>
    <x v="6"/>
    <n v="7217698.7699999996"/>
  </r>
  <r>
    <x v="14"/>
    <x v="14"/>
    <x v="4"/>
    <x v="0"/>
    <x v="48"/>
    <x v="6"/>
    <n v="5400585.9399999995"/>
  </r>
  <r>
    <x v="15"/>
    <x v="15"/>
    <x v="4"/>
    <x v="0"/>
    <x v="48"/>
    <x v="6"/>
    <n v="-38034.770000000004"/>
  </r>
  <r>
    <x v="0"/>
    <x v="0"/>
    <x v="4"/>
    <x v="1"/>
    <x v="49"/>
    <x v="6"/>
    <n v="0"/>
  </r>
  <r>
    <x v="1"/>
    <x v="1"/>
    <x v="4"/>
    <x v="1"/>
    <x v="49"/>
    <x v="6"/>
    <n v="4948149.4499999993"/>
  </r>
  <r>
    <x v="2"/>
    <x v="2"/>
    <x v="4"/>
    <x v="1"/>
    <x v="49"/>
    <x v="6"/>
    <m/>
  </r>
  <r>
    <x v="3"/>
    <x v="3"/>
    <x v="4"/>
    <x v="1"/>
    <x v="49"/>
    <x v="6"/>
    <n v="1694738.58"/>
  </r>
  <r>
    <x v="4"/>
    <x v="4"/>
    <x v="4"/>
    <x v="1"/>
    <x v="49"/>
    <x v="6"/>
    <n v="0"/>
  </r>
  <r>
    <x v="5"/>
    <x v="5"/>
    <x v="4"/>
    <x v="1"/>
    <x v="49"/>
    <x v="6"/>
    <n v="99304.46"/>
  </r>
  <r>
    <x v="6"/>
    <x v="6"/>
    <x v="4"/>
    <x v="1"/>
    <x v="49"/>
    <x v="6"/>
    <n v="0"/>
  </r>
  <r>
    <x v="7"/>
    <x v="7"/>
    <x v="4"/>
    <x v="1"/>
    <x v="49"/>
    <x v="6"/>
    <n v="0"/>
  </r>
  <r>
    <x v="8"/>
    <x v="8"/>
    <x v="4"/>
    <x v="1"/>
    <x v="49"/>
    <x v="6"/>
    <n v="17294404.84"/>
  </r>
  <r>
    <x v="9"/>
    <x v="9"/>
    <x v="4"/>
    <x v="1"/>
    <x v="49"/>
    <x v="6"/>
    <m/>
  </r>
  <r>
    <x v="10"/>
    <x v="10"/>
    <x v="4"/>
    <x v="1"/>
    <x v="49"/>
    <x v="6"/>
    <m/>
  </r>
  <r>
    <x v="11"/>
    <x v="11"/>
    <x v="4"/>
    <x v="1"/>
    <x v="49"/>
    <x v="6"/>
    <n v="1016584.55"/>
  </r>
  <r>
    <x v="12"/>
    <x v="12"/>
    <x v="4"/>
    <x v="1"/>
    <x v="49"/>
    <x v="6"/>
    <n v="33174.93"/>
  </r>
  <r>
    <x v="13"/>
    <x v="13"/>
    <x v="4"/>
    <x v="1"/>
    <x v="49"/>
    <x v="6"/>
    <n v="3322540.23"/>
  </r>
  <r>
    <x v="14"/>
    <x v="14"/>
    <x v="4"/>
    <x v="1"/>
    <x v="49"/>
    <x v="6"/>
    <n v="8246475.9100000001"/>
  </r>
  <r>
    <x v="15"/>
    <x v="15"/>
    <x v="4"/>
    <x v="1"/>
    <x v="49"/>
    <x v="6"/>
    <n v="-32540.12"/>
  </r>
  <r>
    <x v="0"/>
    <x v="0"/>
    <x v="4"/>
    <x v="2"/>
    <x v="50"/>
    <x v="6"/>
    <n v="0"/>
  </r>
  <r>
    <x v="1"/>
    <x v="1"/>
    <x v="4"/>
    <x v="2"/>
    <x v="50"/>
    <x v="6"/>
    <n v="4898181.16"/>
  </r>
  <r>
    <x v="2"/>
    <x v="2"/>
    <x v="4"/>
    <x v="2"/>
    <x v="50"/>
    <x v="6"/>
    <m/>
  </r>
  <r>
    <x v="3"/>
    <x v="3"/>
    <x v="4"/>
    <x v="2"/>
    <x v="50"/>
    <x v="6"/>
    <n v="1690939.69"/>
  </r>
  <r>
    <x v="4"/>
    <x v="4"/>
    <x v="4"/>
    <x v="2"/>
    <x v="50"/>
    <x v="6"/>
    <n v="0"/>
  </r>
  <r>
    <x v="5"/>
    <x v="5"/>
    <x v="4"/>
    <x v="2"/>
    <x v="50"/>
    <x v="6"/>
    <n v="99796.82"/>
  </r>
  <r>
    <x v="6"/>
    <x v="6"/>
    <x v="4"/>
    <x v="2"/>
    <x v="50"/>
    <x v="6"/>
    <n v="0"/>
  </r>
  <r>
    <x v="7"/>
    <x v="7"/>
    <x v="4"/>
    <x v="2"/>
    <x v="50"/>
    <x v="6"/>
    <n v="0"/>
  </r>
  <r>
    <x v="8"/>
    <x v="8"/>
    <x v="4"/>
    <x v="2"/>
    <x v="50"/>
    <x v="6"/>
    <n v="17612922.07"/>
  </r>
  <r>
    <x v="9"/>
    <x v="9"/>
    <x v="4"/>
    <x v="2"/>
    <x v="50"/>
    <x v="6"/>
    <m/>
  </r>
  <r>
    <x v="10"/>
    <x v="10"/>
    <x v="4"/>
    <x v="2"/>
    <x v="50"/>
    <x v="6"/>
    <m/>
  </r>
  <r>
    <x v="11"/>
    <x v="11"/>
    <x v="4"/>
    <x v="2"/>
    <x v="50"/>
    <x v="6"/>
    <n v="1018279.33"/>
  </r>
  <r>
    <x v="12"/>
    <x v="12"/>
    <x v="4"/>
    <x v="2"/>
    <x v="50"/>
    <x v="6"/>
    <n v="31593"/>
  </r>
  <r>
    <x v="13"/>
    <x v="13"/>
    <x v="4"/>
    <x v="2"/>
    <x v="50"/>
    <x v="6"/>
    <n v="932188.38"/>
  </r>
  <r>
    <x v="14"/>
    <x v="14"/>
    <x v="4"/>
    <x v="2"/>
    <x v="50"/>
    <x v="6"/>
    <n v="8945776.5700000003"/>
  </r>
  <r>
    <x v="15"/>
    <x v="15"/>
    <x v="4"/>
    <x v="2"/>
    <x v="50"/>
    <x v="6"/>
    <n v="3142.0800000000017"/>
  </r>
  <r>
    <x v="0"/>
    <x v="0"/>
    <x v="4"/>
    <x v="3"/>
    <x v="51"/>
    <x v="6"/>
    <n v="0"/>
  </r>
  <r>
    <x v="1"/>
    <x v="1"/>
    <x v="4"/>
    <x v="3"/>
    <x v="51"/>
    <x v="6"/>
    <n v="4868676.88"/>
  </r>
  <r>
    <x v="2"/>
    <x v="2"/>
    <x v="4"/>
    <x v="3"/>
    <x v="51"/>
    <x v="6"/>
    <m/>
  </r>
  <r>
    <x v="3"/>
    <x v="3"/>
    <x v="4"/>
    <x v="3"/>
    <x v="51"/>
    <x v="6"/>
    <n v="1634446"/>
  </r>
  <r>
    <x v="4"/>
    <x v="4"/>
    <x v="4"/>
    <x v="3"/>
    <x v="51"/>
    <x v="6"/>
    <n v="0"/>
  </r>
  <r>
    <x v="5"/>
    <x v="5"/>
    <x v="4"/>
    <x v="3"/>
    <x v="51"/>
    <x v="6"/>
    <n v="100278.1"/>
  </r>
  <r>
    <x v="6"/>
    <x v="6"/>
    <x v="4"/>
    <x v="3"/>
    <x v="51"/>
    <x v="6"/>
    <n v="0"/>
  </r>
  <r>
    <x v="7"/>
    <x v="7"/>
    <x v="4"/>
    <x v="3"/>
    <x v="51"/>
    <x v="6"/>
    <n v="0"/>
  </r>
  <r>
    <x v="8"/>
    <x v="8"/>
    <x v="4"/>
    <x v="3"/>
    <x v="51"/>
    <x v="6"/>
    <n v="18310226.350000001"/>
  </r>
  <r>
    <x v="9"/>
    <x v="9"/>
    <x v="4"/>
    <x v="3"/>
    <x v="51"/>
    <x v="6"/>
    <m/>
  </r>
  <r>
    <x v="10"/>
    <x v="10"/>
    <x v="4"/>
    <x v="3"/>
    <x v="51"/>
    <x v="6"/>
    <m/>
  </r>
  <r>
    <x v="11"/>
    <x v="11"/>
    <x v="4"/>
    <x v="3"/>
    <x v="51"/>
    <x v="6"/>
    <n v="1422876.2"/>
  </r>
  <r>
    <x v="12"/>
    <x v="12"/>
    <x v="4"/>
    <x v="3"/>
    <x v="51"/>
    <x v="6"/>
    <n v="29995.919999999998"/>
  </r>
  <r>
    <x v="13"/>
    <x v="13"/>
    <x v="4"/>
    <x v="3"/>
    <x v="51"/>
    <x v="6"/>
    <n v="2662216.88"/>
  </r>
  <r>
    <x v="14"/>
    <x v="14"/>
    <x v="4"/>
    <x v="3"/>
    <x v="51"/>
    <x v="6"/>
    <n v="5926574.2999999998"/>
  </r>
  <r>
    <x v="15"/>
    <x v="15"/>
    <x v="4"/>
    <x v="3"/>
    <x v="51"/>
    <x v="6"/>
    <n v="-34663.75"/>
  </r>
  <r>
    <x v="0"/>
    <x v="0"/>
    <x v="4"/>
    <x v="4"/>
    <x v="52"/>
    <x v="6"/>
    <n v="0"/>
  </r>
  <r>
    <x v="1"/>
    <x v="1"/>
    <x v="4"/>
    <x v="4"/>
    <x v="52"/>
    <x v="6"/>
    <n v="3638519.5500000003"/>
  </r>
  <r>
    <x v="2"/>
    <x v="2"/>
    <x v="4"/>
    <x v="4"/>
    <x v="52"/>
    <x v="6"/>
    <m/>
  </r>
  <r>
    <x v="3"/>
    <x v="3"/>
    <x v="4"/>
    <x v="4"/>
    <x v="52"/>
    <x v="6"/>
    <n v="1458455.79"/>
  </r>
  <r>
    <x v="4"/>
    <x v="4"/>
    <x v="4"/>
    <x v="4"/>
    <x v="52"/>
    <x v="6"/>
    <n v="0"/>
  </r>
  <r>
    <x v="5"/>
    <x v="5"/>
    <x v="4"/>
    <x v="4"/>
    <x v="52"/>
    <x v="6"/>
    <n v="100780.26"/>
  </r>
  <r>
    <x v="6"/>
    <x v="6"/>
    <x v="4"/>
    <x v="4"/>
    <x v="52"/>
    <x v="6"/>
    <n v="0"/>
  </r>
  <r>
    <x v="7"/>
    <x v="7"/>
    <x v="4"/>
    <x v="4"/>
    <x v="52"/>
    <x v="6"/>
    <n v="0"/>
  </r>
  <r>
    <x v="8"/>
    <x v="8"/>
    <x v="4"/>
    <x v="4"/>
    <x v="52"/>
    <x v="6"/>
    <n v="23398795.25"/>
  </r>
  <r>
    <x v="9"/>
    <x v="9"/>
    <x v="4"/>
    <x v="4"/>
    <x v="52"/>
    <x v="6"/>
    <m/>
  </r>
  <r>
    <x v="10"/>
    <x v="10"/>
    <x v="4"/>
    <x v="4"/>
    <x v="52"/>
    <x v="6"/>
    <m/>
  </r>
  <r>
    <x v="11"/>
    <x v="11"/>
    <x v="4"/>
    <x v="4"/>
    <x v="52"/>
    <x v="6"/>
    <n v="1425267.42"/>
  </r>
  <r>
    <x v="12"/>
    <x v="12"/>
    <x v="4"/>
    <x v="4"/>
    <x v="52"/>
    <x v="6"/>
    <n v="28412.1"/>
  </r>
  <r>
    <x v="13"/>
    <x v="13"/>
    <x v="4"/>
    <x v="4"/>
    <x v="52"/>
    <x v="6"/>
    <n v="2600894.61"/>
  </r>
  <r>
    <x v="14"/>
    <x v="14"/>
    <x v="4"/>
    <x v="4"/>
    <x v="52"/>
    <x v="6"/>
    <n v="2098462.29"/>
  </r>
  <r>
    <x v="15"/>
    <x v="15"/>
    <x v="4"/>
    <x v="4"/>
    <x v="52"/>
    <x v="6"/>
    <n v="-37979.759999999995"/>
  </r>
  <r>
    <x v="0"/>
    <x v="0"/>
    <x v="4"/>
    <x v="5"/>
    <x v="53"/>
    <x v="6"/>
    <n v="0"/>
  </r>
  <r>
    <x v="1"/>
    <x v="1"/>
    <x v="4"/>
    <x v="5"/>
    <x v="53"/>
    <x v="6"/>
    <n v="3644318.83"/>
  </r>
  <r>
    <x v="2"/>
    <x v="2"/>
    <x v="4"/>
    <x v="5"/>
    <x v="53"/>
    <x v="6"/>
    <m/>
  </r>
  <r>
    <x v="3"/>
    <x v="3"/>
    <x v="4"/>
    <x v="5"/>
    <x v="53"/>
    <x v="6"/>
    <n v="1330130.9099999999"/>
  </r>
  <r>
    <x v="4"/>
    <x v="4"/>
    <x v="4"/>
    <x v="5"/>
    <x v="53"/>
    <x v="6"/>
    <n v="0"/>
  </r>
  <r>
    <x v="5"/>
    <x v="5"/>
    <x v="4"/>
    <x v="5"/>
    <x v="53"/>
    <x v="6"/>
    <n v="101270.99"/>
  </r>
  <r>
    <x v="6"/>
    <x v="6"/>
    <x v="4"/>
    <x v="5"/>
    <x v="53"/>
    <x v="6"/>
    <n v="0"/>
  </r>
  <r>
    <x v="7"/>
    <x v="7"/>
    <x v="4"/>
    <x v="5"/>
    <x v="53"/>
    <x v="6"/>
    <n v="0"/>
  </r>
  <r>
    <x v="8"/>
    <x v="8"/>
    <x v="4"/>
    <x v="5"/>
    <x v="53"/>
    <x v="6"/>
    <n v="22426539.59"/>
  </r>
  <r>
    <x v="9"/>
    <x v="9"/>
    <x v="4"/>
    <x v="5"/>
    <x v="53"/>
    <x v="6"/>
    <m/>
  </r>
  <r>
    <x v="10"/>
    <x v="10"/>
    <x v="4"/>
    <x v="5"/>
    <x v="53"/>
    <x v="6"/>
    <m/>
  </r>
  <r>
    <x v="11"/>
    <x v="11"/>
    <x v="4"/>
    <x v="5"/>
    <x v="53"/>
    <x v="6"/>
    <n v="1427585.92"/>
  </r>
  <r>
    <x v="12"/>
    <x v="12"/>
    <x v="4"/>
    <x v="5"/>
    <x v="53"/>
    <x v="6"/>
    <n v="26820.99"/>
  </r>
  <r>
    <x v="13"/>
    <x v="13"/>
    <x v="4"/>
    <x v="5"/>
    <x v="53"/>
    <x v="6"/>
    <n v="2627241.4"/>
  </r>
  <r>
    <x v="14"/>
    <x v="14"/>
    <x v="4"/>
    <x v="5"/>
    <x v="53"/>
    <x v="6"/>
    <n v="2695512.41"/>
  </r>
  <r>
    <x v="15"/>
    <x v="15"/>
    <x v="4"/>
    <x v="5"/>
    <x v="53"/>
    <x v="6"/>
    <n v="-36319.19"/>
  </r>
  <r>
    <x v="0"/>
    <x v="0"/>
    <x v="4"/>
    <x v="6"/>
    <x v="54"/>
    <x v="6"/>
    <n v="0"/>
  </r>
  <r>
    <x v="1"/>
    <x v="1"/>
    <x v="4"/>
    <x v="6"/>
    <x v="54"/>
    <x v="6"/>
    <n v="3405443.93"/>
  </r>
  <r>
    <x v="2"/>
    <x v="2"/>
    <x v="4"/>
    <x v="6"/>
    <x v="54"/>
    <x v="6"/>
    <m/>
  </r>
  <r>
    <x v="3"/>
    <x v="3"/>
    <x v="4"/>
    <x v="6"/>
    <x v="54"/>
    <x v="6"/>
    <n v="781097.12"/>
  </r>
  <r>
    <x v="4"/>
    <x v="4"/>
    <x v="4"/>
    <x v="6"/>
    <x v="54"/>
    <x v="6"/>
    <n v="0"/>
  </r>
  <r>
    <x v="5"/>
    <x v="5"/>
    <x v="4"/>
    <x v="6"/>
    <x v="54"/>
    <x v="6"/>
    <n v="101783.18"/>
  </r>
  <r>
    <x v="6"/>
    <x v="6"/>
    <x v="4"/>
    <x v="6"/>
    <x v="54"/>
    <x v="6"/>
    <m/>
  </r>
  <r>
    <x v="7"/>
    <x v="7"/>
    <x v="4"/>
    <x v="6"/>
    <x v="54"/>
    <x v="6"/>
    <n v="0"/>
  </r>
  <r>
    <x v="8"/>
    <x v="8"/>
    <x v="4"/>
    <x v="6"/>
    <x v="54"/>
    <x v="6"/>
    <n v="22964416.48"/>
  </r>
  <r>
    <x v="9"/>
    <x v="9"/>
    <x v="4"/>
    <x v="6"/>
    <x v="54"/>
    <x v="6"/>
    <m/>
  </r>
  <r>
    <x v="10"/>
    <x v="10"/>
    <x v="4"/>
    <x v="6"/>
    <x v="54"/>
    <x v="6"/>
    <m/>
  </r>
  <r>
    <x v="11"/>
    <x v="11"/>
    <x v="4"/>
    <x v="6"/>
    <x v="54"/>
    <x v="6"/>
    <n v="1429989.14"/>
  </r>
  <r>
    <x v="12"/>
    <x v="12"/>
    <x v="4"/>
    <x v="6"/>
    <x v="54"/>
    <x v="6"/>
    <n v="25242.27"/>
  </r>
  <r>
    <x v="13"/>
    <x v="13"/>
    <x v="4"/>
    <x v="6"/>
    <x v="54"/>
    <x v="6"/>
    <n v="2651088.21"/>
  </r>
  <r>
    <x v="14"/>
    <x v="14"/>
    <x v="4"/>
    <x v="6"/>
    <x v="54"/>
    <x v="6"/>
    <n v="2036599.23"/>
  </r>
  <r>
    <x v="15"/>
    <x v="15"/>
    <x v="4"/>
    <x v="6"/>
    <x v="54"/>
    <x v="6"/>
    <n v="-38600.600000000006"/>
  </r>
  <r>
    <x v="0"/>
    <x v="0"/>
    <x v="4"/>
    <x v="7"/>
    <x v="55"/>
    <x v="6"/>
    <n v="0"/>
  </r>
  <r>
    <x v="1"/>
    <x v="1"/>
    <x v="4"/>
    <x v="7"/>
    <x v="55"/>
    <x v="6"/>
    <n v="3182418.86"/>
  </r>
  <r>
    <x v="2"/>
    <x v="2"/>
    <x v="4"/>
    <x v="7"/>
    <x v="55"/>
    <x v="6"/>
    <m/>
  </r>
  <r>
    <x v="3"/>
    <x v="3"/>
    <x v="4"/>
    <x v="7"/>
    <x v="55"/>
    <x v="6"/>
    <n v="688700.09"/>
  </r>
  <r>
    <x v="4"/>
    <x v="4"/>
    <x v="4"/>
    <x v="7"/>
    <x v="55"/>
    <x v="6"/>
    <n v="0"/>
  </r>
  <r>
    <x v="5"/>
    <x v="5"/>
    <x v="4"/>
    <x v="7"/>
    <x v="55"/>
    <x v="6"/>
    <n v="90311.81"/>
  </r>
  <r>
    <x v="6"/>
    <x v="6"/>
    <x v="4"/>
    <x v="7"/>
    <x v="55"/>
    <x v="6"/>
    <m/>
  </r>
  <r>
    <x v="7"/>
    <x v="7"/>
    <x v="4"/>
    <x v="7"/>
    <x v="55"/>
    <x v="6"/>
    <n v="0"/>
  </r>
  <r>
    <x v="8"/>
    <x v="8"/>
    <x v="4"/>
    <x v="7"/>
    <x v="55"/>
    <x v="6"/>
    <n v="22738841.620000001"/>
  </r>
  <r>
    <x v="9"/>
    <x v="9"/>
    <x v="4"/>
    <x v="7"/>
    <x v="55"/>
    <x v="6"/>
    <m/>
  </r>
  <r>
    <x v="10"/>
    <x v="10"/>
    <x v="4"/>
    <x v="7"/>
    <x v="55"/>
    <x v="6"/>
    <m/>
  </r>
  <r>
    <x v="11"/>
    <x v="11"/>
    <x v="4"/>
    <x v="7"/>
    <x v="55"/>
    <x v="6"/>
    <n v="1432384.36"/>
  </r>
  <r>
    <x v="12"/>
    <x v="12"/>
    <x v="4"/>
    <x v="7"/>
    <x v="55"/>
    <x v="6"/>
    <n v="23660.79"/>
  </r>
  <r>
    <x v="13"/>
    <x v="13"/>
    <x v="4"/>
    <x v="7"/>
    <x v="55"/>
    <x v="6"/>
    <n v="2663424.1"/>
  </r>
  <r>
    <x v="14"/>
    <x v="14"/>
    <x v="4"/>
    <x v="7"/>
    <x v="55"/>
    <x v="6"/>
    <n v="1814183.28"/>
  </r>
  <r>
    <x v="15"/>
    <x v="15"/>
    <x v="4"/>
    <x v="7"/>
    <x v="55"/>
    <x v="6"/>
    <n v="-39708.19"/>
  </r>
  <r>
    <x v="0"/>
    <x v="0"/>
    <x v="4"/>
    <x v="8"/>
    <x v="56"/>
    <x v="6"/>
    <n v="0"/>
  </r>
  <r>
    <x v="1"/>
    <x v="1"/>
    <x v="4"/>
    <x v="8"/>
    <x v="56"/>
    <x v="6"/>
    <n v="2980853.66"/>
  </r>
  <r>
    <x v="2"/>
    <x v="2"/>
    <x v="4"/>
    <x v="8"/>
    <x v="56"/>
    <x v="6"/>
    <m/>
  </r>
  <r>
    <x v="3"/>
    <x v="3"/>
    <x v="4"/>
    <x v="8"/>
    <x v="56"/>
    <x v="6"/>
    <n v="684026.05"/>
  </r>
  <r>
    <x v="4"/>
    <x v="4"/>
    <x v="4"/>
    <x v="8"/>
    <x v="56"/>
    <x v="6"/>
    <n v="0"/>
  </r>
  <r>
    <x v="5"/>
    <x v="5"/>
    <x v="4"/>
    <x v="8"/>
    <x v="56"/>
    <x v="6"/>
    <n v="90745.4"/>
  </r>
  <r>
    <x v="6"/>
    <x v="6"/>
    <x v="4"/>
    <x v="8"/>
    <x v="56"/>
    <x v="6"/>
    <n v="0"/>
  </r>
  <r>
    <x v="7"/>
    <x v="7"/>
    <x v="4"/>
    <x v="8"/>
    <x v="56"/>
    <x v="6"/>
    <n v="0"/>
  </r>
  <r>
    <x v="8"/>
    <x v="8"/>
    <x v="4"/>
    <x v="8"/>
    <x v="56"/>
    <x v="6"/>
    <n v="22371752.469999999"/>
  </r>
  <r>
    <x v="9"/>
    <x v="9"/>
    <x v="4"/>
    <x v="8"/>
    <x v="56"/>
    <x v="6"/>
    <m/>
  </r>
  <r>
    <x v="10"/>
    <x v="10"/>
    <x v="4"/>
    <x v="8"/>
    <x v="56"/>
    <x v="6"/>
    <m/>
  </r>
  <r>
    <x v="11"/>
    <x v="11"/>
    <x v="4"/>
    <x v="8"/>
    <x v="56"/>
    <x v="6"/>
    <n v="1025871.3"/>
  </r>
  <r>
    <x v="12"/>
    <x v="12"/>
    <x v="4"/>
    <x v="8"/>
    <x v="56"/>
    <x v="6"/>
    <n v="22079.01"/>
  </r>
  <r>
    <x v="13"/>
    <x v="13"/>
    <x v="4"/>
    <x v="8"/>
    <x v="56"/>
    <x v="6"/>
    <n v="2667499.63"/>
  </r>
  <r>
    <x v="14"/>
    <x v="14"/>
    <x v="4"/>
    <x v="8"/>
    <x v="56"/>
    <x v="6"/>
    <n v="2447288.4500000002"/>
  </r>
  <r>
    <x v="15"/>
    <x v="15"/>
    <x v="4"/>
    <x v="8"/>
    <x v="56"/>
    <x v="6"/>
    <n v="-37522.22"/>
  </r>
  <r>
    <x v="0"/>
    <x v="0"/>
    <x v="4"/>
    <x v="9"/>
    <x v="57"/>
    <x v="6"/>
    <n v="0"/>
  </r>
  <r>
    <x v="1"/>
    <x v="1"/>
    <x v="4"/>
    <x v="9"/>
    <x v="57"/>
    <x v="6"/>
    <n v="2824173.39"/>
  </r>
  <r>
    <x v="2"/>
    <x v="2"/>
    <x v="4"/>
    <x v="9"/>
    <x v="57"/>
    <x v="6"/>
    <m/>
  </r>
  <r>
    <x v="3"/>
    <x v="3"/>
    <x v="4"/>
    <x v="9"/>
    <x v="57"/>
    <x v="6"/>
    <n v="617967.6"/>
  </r>
  <r>
    <x v="4"/>
    <x v="4"/>
    <x v="4"/>
    <x v="9"/>
    <x v="57"/>
    <x v="6"/>
    <n v="0"/>
  </r>
  <r>
    <x v="5"/>
    <x v="5"/>
    <x v="4"/>
    <x v="9"/>
    <x v="57"/>
    <x v="6"/>
    <n v="91197.88"/>
  </r>
  <r>
    <x v="6"/>
    <x v="6"/>
    <x v="4"/>
    <x v="9"/>
    <x v="57"/>
    <x v="6"/>
    <m/>
  </r>
  <r>
    <x v="7"/>
    <x v="7"/>
    <x v="4"/>
    <x v="9"/>
    <x v="57"/>
    <x v="6"/>
    <n v="0"/>
  </r>
  <r>
    <x v="8"/>
    <x v="8"/>
    <x v="4"/>
    <x v="9"/>
    <x v="57"/>
    <x v="6"/>
    <n v="21111453.82"/>
  </r>
  <r>
    <x v="9"/>
    <x v="9"/>
    <x v="4"/>
    <x v="9"/>
    <x v="57"/>
    <x v="6"/>
    <m/>
  </r>
  <r>
    <x v="10"/>
    <x v="10"/>
    <x v="4"/>
    <x v="9"/>
    <x v="57"/>
    <x v="6"/>
    <m/>
  </r>
  <r>
    <x v="11"/>
    <x v="11"/>
    <x v="4"/>
    <x v="9"/>
    <x v="57"/>
    <x v="6"/>
    <n v="1121209.22"/>
  </r>
  <r>
    <x v="12"/>
    <x v="12"/>
    <x v="4"/>
    <x v="9"/>
    <x v="57"/>
    <x v="6"/>
    <n v="20507.73"/>
  </r>
  <r>
    <x v="13"/>
    <x v="13"/>
    <x v="4"/>
    <x v="9"/>
    <x v="57"/>
    <x v="6"/>
    <n v="2645759.59"/>
  </r>
  <r>
    <x v="14"/>
    <x v="14"/>
    <x v="4"/>
    <x v="9"/>
    <x v="57"/>
    <x v="6"/>
    <n v="2007981.64"/>
  </r>
  <r>
    <x v="15"/>
    <x v="15"/>
    <x v="4"/>
    <x v="9"/>
    <x v="57"/>
    <x v="6"/>
    <n v="-51982.12"/>
  </r>
  <r>
    <x v="0"/>
    <x v="0"/>
    <x v="4"/>
    <x v="10"/>
    <x v="58"/>
    <x v="6"/>
    <n v="0"/>
  </r>
  <r>
    <x v="1"/>
    <x v="1"/>
    <x v="4"/>
    <x v="10"/>
    <x v="58"/>
    <x v="6"/>
    <n v="2723464.3600000003"/>
  </r>
  <r>
    <x v="2"/>
    <x v="2"/>
    <x v="4"/>
    <x v="10"/>
    <x v="58"/>
    <x v="6"/>
    <m/>
  </r>
  <r>
    <x v="3"/>
    <x v="3"/>
    <x v="4"/>
    <x v="10"/>
    <x v="58"/>
    <x v="6"/>
    <n v="617129.32000000007"/>
  </r>
  <r>
    <x v="4"/>
    <x v="4"/>
    <x v="4"/>
    <x v="10"/>
    <x v="58"/>
    <x v="6"/>
    <n v="0"/>
  </r>
  <r>
    <x v="5"/>
    <x v="5"/>
    <x v="4"/>
    <x v="10"/>
    <x v="58"/>
    <x v="6"/>
    <n v="91640.09"/>
  </r>
  <r>
    <x v="6"/>
    <x v="6"/>
    <x v="4"/>
    <x v="10"/>
    <x v="58"/>
    <x v="6"/>
    <m/>
  </r>
  <r>
    <x v="7"/>
    <x v="7"/>
    <x v="4"/>
    <x v="10"/>
    <x v="58"/>
    <x v="6"/>
    <n v="0"/>
  </r>
  <r>
    <x v="8"/>
    <x v="8"/>
    <x v="4"/>
    <x v="10"/>
    <x v="58"/>
    <x v="6"/>
    <n v="20891651.670000002"/>
  </r>
  <r>
    <x v="9"/>
    <x v="9"/>
    <x v="4"/>
    <x v="10"/>
    <x v="58"/>
    <x v="6"/>
    <m/>
  </r>
  <r>
    <x v="10"/>
    <x v="10"/>
    <x v="4"/>
    <x v="10"/>
    <x v="58"/>
    <x v="6"/>
    <m/>
  </r>
  <r>
    <x v="11"/>
    <x v="11"/>
    <x v="4"/>
    <x v="10"/>
    <x v="58"/>
    <x v="6"/>
    <n v="811124.84"/>
  </r>
  <r>
    <x v="12"/>
    <x v="12"/>
    <x v="4"/>
    <x v="10"/>
    <x v="58"/>
    <x v="6"/>
    <n v="19005.25"/>
  </r>
  <r>
    <x v="13"/>
    <x v="13"/>
    <x v="4"/>
    <x v="10"/>
    <x v="58"/>
    <x v="6"/>
    <n v="2669433.9300000002"/>
  </r>
  <r>
    <x v="14"/>
    <x v="14"/>
    <x v="4"/>
    <x v="10"/>
    <x v="58"/>
    <x v="6"/>
    <n v="1873831.3199999998"/>
  </r>
  <r>
    <x v="15"/>
    <x v="15"/>
    <x v="4"/>
    <x v="10"/>
    <x v="58"/>
    <x v="6"/>
    <n v="-40026.170000000006"/>
  </r>
  <r>
    <x v="0"/>
    <x v="0"/>
    <x v="4"/>
    <x v="11"/>
    <x v="59"/>
    <x v="6"/>
    <n v="0"/>
  </r>
  <r>
    <x v="1"/>
    <x v="1"/>
    <x v="4"/>
    <x v="11"/>
    <x v="59"/>
    <x v="6"/>
    <n v="2293845.37"/>
  </r>
  <r>
    <x v="2"/>
    <x v="2"/>
    <x v="4"/>
    <x v="11"/>
    <x v="59"/>
    <x v="6"/>
    <m/>
  </r>
  <r>
    <x v="3"/>
    <x v="3"/>
    <x v="4"/>
    <x v="11"/>
    <x v="59"/>
    <x v="6"/>
    <n v="615652.21"/>
  </r>
  <r>
    <x v="4"/>
    <x v="4"/>
    <x v="4"/>
    <x v="11"/>
    <x v="59"/>
    <x v="6"/>
    <n v="0"/>
  </r>
  <r>
    <x v="5"/>
    <x v="5"/>
    <x v="4"/>
    <x v="11"/>
    <x v="59"/>
    <x v="6"/>
    <n v="92101.54"/>
  </r>
  <r>
    <x v="6"/>
    <x v="6"/>
    <x v="4"/>
    <x v="11"/>
    <x v="59"/>
    <x v="6"/>
    <n v="0"/>
  </r>
  <r>
    <x v="7"/>
    <x v="7"/>
    <x v="4"/>
    <x v="11"/>
    <x v="59"/>
    <x v="6"/>
    <n v="0"/>
  </r>
  <r>
    <x v="8"/>
    <x v="8"/>
    <x v="4"/>
    <x v="11"/>
    <x v="59"/>
    <x v="6"/>
    <n v="20924366.129999999"/>
  </r>
  <r>
    <x v="9"/>
    <x v="9"/>
    <x v="4"/>
    <x v="11"/>
    <x v="59"/>
    <x v="6"/>
    <m/>
  </r>
  <r>
    <x v="10"/>
    <x v="10"/>
    <x v="4"/>
    <x v="11"/>
    <x v="59"/>
    <x v="6"/>
    <m/>
  </r>
  <r>
    <x v="11"/>
    <x v="11"/>
    <x v="4"/>
    <x v="11"/>
    <x v="59"/>
    <x v="6"/>
    <n v="803586"/>
  </r>
  <r>
    <x v="12"/>
    <x v="12"/>
    <x v="4"/>
    <x v="11"/>
    <x v="59"/>
    <x v="6"/>
    <n v="17438.919999999998"/>
  </r>
  <r>
    <x v="13"/>
    <x v="13"/>
    <x v="4"/>
    <x v="11"/>
    <x v="59"/>
    <x v="6"/>
    <n v="2685125.74"/>
  </r>
  <r>
    <x v="14"/>
    <x v="14"/>
    <x v="4"/>
    <x v="11"/>
    <x v="59"/>
    <x v="6"/>
    <n v="1681913.0299999998"/>
  </r>
  <r>
    <x v="15"/>
    <x v="15"/>
    <x v="4"/>
    <x v="11"/>
    <x v="59"/>
    <x v="6"/>
    <n v="-80640.740000000005"/>
  </r>
  <r>
    <x v="0"/>
    <x v="0"/>
    <x v="5"/>
    <x v="0"/>
    <x v="60"/>
    <x v="6"/>
    <n v="0"/>
  </r>
  <r>
    <x v="1"/>
    <x v="1"/>
    <x v="5"/>
    <x v="0"/>
    <x v="60"/>
    <x v="6"/>
    <n v="2123457.9899999998"/>
  </r>
  <r>
    <x v="2"/>
    <x v="2"/>
    <x v="5"/>
    <x v="0"/>
    <x v="60"/>
    <x v="6"/>
    <m/>
  </r>
  <r>
    <x v="3"/>
    <x v="3"/>
    <x v="5"/>
    <x v="0"/>
    <x v="60"/>
    <x v="6"/>
    <n v="608689.98"/>
  </r>
  <r>
    <x v="4"/>
    <x v="4"/>
    <x v="5"/>
    <x v="0"/>
    <x v="60"/>
    <x v="6"/>
    <n v="0"/>
  </r>
  <r>
    <x v="5"/>
    <x v="5"/>
    <x v="5"/>
    <x v="0"/>
    <x v="60"/>
    <x v="6"/>
    <n v="92567.63"/>
  </r>
  <r>
    <x v="6"/>
    <x v="6"/>
    <x v="5"/>
    <x v="0"/>
    <x v="60"/>
    <x v="6"/>
    <m/>
  </r>
  <r>
    <x v="7"/>
    <x v="7"/>
    <x v="5"/>
    <x v="0"/>
    <x v="60"/>
    <x v="6"/>
    <n v="0"/>
  </r>
  <r>
    <x v="8"/>
    <x v="8"/>
    <x v="5"/>
    <x v="0"/>
    <x v="60"/>
    <x v="6"/>
    <n v="20694403.030000001"/>
  </r>
  <r>
    <x v="9"/>
    <x v="9"/>
    <x v="5"/>
    <x v="0"/>
    <x v="60"/>
    <x v="6"/>
    <m/>
  </r>
  <r>
    <x v="10"/>
    <x v="10"/>
    <x v="5"/>
    <x v="0"/>
    <x v="60"/>
    <x v="6"/>
    <m/>
  </r>
  <r>
    <x v="11"/>
    <x v="11"/>
    <x v="5"/>
    <x v="0"/>
    <x v="60"/>
    <x v="6"/>
    <n v="805362"/>
  </r>
  <r>
    <x v="12"/>
    <x v="12"/>
    <x v="5"/>
    <x v="0"/>
    <x v="60"/>
    <x v="6"/>
    <n v="15871.72"/>
  </r>
  <r>
    <x v="13"/>
    <x v="13"/>
    <x v="5"/>
    <x v="0"/>
    <x v="60"/>
    <x v="6"/>
    <n v="2710083.2"/>
  </r>
  <r>
    <x v="14"/>
    <x v="14"/>
    <x v="5"/>
    <x v="0"/>
    <x v="60"/>
    <x v="6"/>
    <n v="2131566.8199999998"/>
  </r>
  <r>
    <x v="15"/>
    <x v="15"/>
    <x v="5"/>
    <x v="0"/>
    <x v="60"/>
    <x v="6"/>
    <n v="-72281.489999999991"/>
  </r>
  <r>
    <x v="0"/>
    <x v="0"/>
    <x v="5"/>
    <x v="1"/>
    <x v="61"/>
    <x v="6"/>
    <n v="0"/>
  </r>
  <r>
    <x v="1"/>
    <x v="1"/>
    <x v="5"/>
    <x v="1"/>
    <x v="61"/>
    <x v="6"/>
    <n v="2861667.17"/>
  </r>
  <r>
    <x v="2"/>
    <x v="2"/>
    <x v="5"/>
    <x v="1"/>
    <x v="61"/>
    <x v="6"/>
    <m/>
  </r>
  <r>
    <x v="3"/>
    <x v="3"/>
    <x v="5"/>
    <x v="1"/>
    <x v="61"/>
    <x v="6"/>
    <n v="583064.75"/>
  </r>
  <r>
    <x v="4"/>
    <x v="4"/>
    <x v="5"/>
    <x v="1"/>
    <x v="61"/>
    <x v="6"/>
    <n v="0"/>
  </r>
  <r>
    <x v="5"/>
    <x v="5"/>
    <x v="5"/>
    <x v="1"/>
    <x v="61"/>
    <x v="6"/>
    <n v="81272.86"/>
  </r>
  <r>
    <x v="6"/>
    <x v="6"/>
    <x v="5"/>
    <x v="1"/>
    <x v="61"/>
    <x v="6"/>
    <m/>
  </r>
  <r>
    <x v="7"/>
    <x v="7"/>
    <x v="5"/>
    <x v="1"/>
    <x v="61"/>
    <x v="6"/>
    <n v="0"/>
  </r>
  <r>
    <x v="8"/>
    <x v="8"/>
    <x v="5"/>
    <x v="1"/>
    <x v="61"/>
    <x v="6"/>
    <n v="19120315.129999999"/>
  </r>
  <r>
    <x v="9"/>
    <x v="9"/>
    <x v="5"/>
    <x v="1"/>
    <x v="61"/>
    <x v="6"/>
    <m/>
  </r>
  <r>
    <x v="10"/>
    <x v="10"/>
    <x v="5"/>
    <x v="1"/>
    <x v="61"/>
    <x v="6"/>
    <m/>
  </r>
  <r>
    <x v="11"/>
    <x v="11"/>
    <x v="5"/>
    <x v="1"/>
    <x v="61"/>
    <x v="6"/>
    <n v="806972"/>
  </r>
  <r>
    <x v="12"/>
    <x v="12"/>
    <x v="5"/>
    <x v="1"/>
    <x v="61"/>
    <x v="6"/>
    <n v="14447.38"/>
  </r>
  <r>
    <x v="13"/>
    <x v="13"/>
    <x v="5"/>
    <x v="1"/>
    <x v="61"/>
    <x v="6"/>
    <n v="2709103.31"/>
  </r>
  <r>
    <x v="14"/>
    <x v="14"/>
    <x v="5"/>
    <x v="1"/>
    <x v="61"/>
    <x v="6"/>
    <n v="2901741.8"/>
  </r>
  <r>
    <x v="15"/>
    <x v="15"/>
    <x v="5"/>
    <x v="1"/>
    <x v="61"/>
    <x v="6"/>
    <n v="-72646.84"/>
  </r>
  <r>
    <x v="0"/>
    <x v="0"/>
    <x v="5"/>
    <x v="2"/>
    <x v="62"/>
    <x v="6"/>
    <n v="0"/>
  </r>
  <r>
    <x v="1"/>
    <x v="1"/>
    <x v="5"/>
    <x v="2"/>
    <x v="62"/>
    <x v="6"/>
    <n v="2523254.9299999997"/>
  </r>
  <r>
    <x v="2"/>
    <x v="2"/>
    <x v="5"/>
    <x v="2"/>
    <x v="62"/>
    <x v="6"/>
    <m/>
  </r>
  <r>
    <x v="3"/>
    <x v="3"/>
    <x v="5"/>
    <x v="2"/>
    <x v="62"/>
    <x v="6"/>
    <n v="578258.41999999993"/>
  </r>
  <r>
    <x v="4"/>
    <x v="4"/>
    <x v="5"/>
    <x v="2"/>
    <x v="62"/>
    <x v="6"/>
    <n v="0"/>
  </r>
  <r>
    <x v="5"/>
    <x v="5"/>
    <x v="5"/>
    <x v="2"/>
    <x v="62"/>
    <x v="6"/>
    <n v="81676.19"/>
  </r>
  <r>
    <x v="6"/>
    <x v="6"/>
    <x v="5"/>
    <x v="2"/>
    <x v="62"/>
    <x v="6"/>
    <n v="0"/>
  </r>
  <r>
    <x v="7"/>
    <x v="7"/>
    <x v="5"/>
    <x v="2"/>
    <x v="62"/>
    <x v="6"/>
    <n v="0"/>
  </r>
  <r>
    <x v="8"/>
    <x v="8"/>
    <x v="5"/>
    <x v="2"/>
    <x v="62"/>
    <x v="6"/>
    <n v="19536620.370000001"/>
  </r>
  <r>
    <x v="9"/>
    <x v="9"/>
    <x v="5"/>
    <x v="2"/>
    <x v="62"/>
    <x v="6"/>
    <m/>
  </r>
  <r>
    <x v="10"/>
    <x v="10"/>
    <x v="5"/>
    <x v="2"/>
    <x v="62"/>
    <x v="6"/>
    <m/>
  </r>
  <r>
    <x v="11"/>
    <x v="11"/>
    <x v="5"/>
    <x v="2"/>
    <x v="62"/>
    <x v="6"/>
    <n v="1110313.57"/>
  </r>
  <r>
    <x v="12"/>
    <x v="12"/>
    <x v="5"/>
    <x v="2"/>
    <x v="62"/>
    <x v="6"/>
    <n v="12894.61"/>
  </r>
  <r>
    <x v="13"/>
    <x v="13"/>
    <x v="5"/>
    <x v="2"/>
    <x v="62"/>
    <x v="6"/>
    <n v="2705500.19"/>
  </r>
  <r>
    <x v="14"/>
    <x v="14"/>
    <x v="5"/>
    <x v="2"/>
    <x v="62"/>
    <x v="6"/>
    <n v="2377928.5099999998"/>
  </r>
  <r>
    <x v="15"/>
    <x v="15"/>
    <x v="5"/>
    <x v="2"/>
    <x v="62"/>
    <x v="6"/>
    <n v="-7063.46"/>
  </r>
  <r>
    <x v="0"/>
    <x v="0"/>
    <x v="5"/>
    <x v="3"/>
    <x v="63"/>
    <x v="6"/>
    <n v="0"/>
  </r>
  <r>
    <x v="1"/>
    <x v="1"/>
    <x v="5"/>
    <x v="3"/>
    <x v="63"/>
    <x v="6"/>
    <n v="2606205.12"/>
  </r>
  <r>
    <x v="2"/>
    <x v="2"/>
    <x v="5"/>
    <x v="3"/>
    <x v="63"/>
    <x v="6"/>
    <m/>
  </r>
  <r>
    <x v="3"/>
    <x v="3"/>
    <x v="5"/>
    <x v="3"/>
    <x v="63"/>
    <x v="6"/>
    <n v="573598.89"/>
  </r>
  <r>
    <x v="4"/>
    <x v="4"/>
    <x v="5"/>
    <x v="3"/>
    <x v="63"/>
    <x v="6"/>
    <n v="0"/>
  </r>
  <r>
    <x v="5"/>
    <x v="5"/>
    <x v="5"/>
    <x v="3"/>
    <x v="63"/>
    <x v="6"/>
    <n v="82070.36"/>
  </r>
  <r>
    <x v="6"/>
    <x v="6"/>
    <x v="5"/>
    <x v="3"/>
    <x v="63"/>
    <x v="6"/>
    <n v="0"/>
  </r>
  <r>
    <x v="7"/>
    <x v="7"/>
    <x v="5"/>
    <x v="3"/>
    <x v="63"/>
    <x v="6"/>
    <n v="0"/>
  </r>
  <r>
    <x v="8"/>
    <x v="8"/>
    <x v="5"/>
    <x v="3"/>
    <x v="63"/>
    <x v="6"/>
    <n v="18744184.890000001"/>
  </r>
  <r>
    <x v="9"/>
    <x v="9"/>
    <x v="5"/>
    <x v="3"/>
    <x v="63"/>
    <x v="6"/>
    <m/>
  </r>
  <r>
    <x v="10"/>
    <x v="10"/>
    <x v="5"/>
    <x v="3"/>
    <x v="63"/>
    <x v="6"/>
    <m/>
  </r>
  <r>
    <x v="11"/>
    <x v="11"/>
    <x v="5"/>
    <x v="3"/>
    <x v="63"/>
    <x v="6"/>
    <n v="1104358"/>
  </r>
  <r>
    <x v="12"/>
    <x v="12"/>
    <x v="5"/>
    <x v="3"/>
    <x v="63"/>
    <x v="6"/>
    <n v="11334.26"/>
  </r>
  <r>
    <x v="13"/>
    <x v="13"/>
    <x v="5"/>
    <x v="3"/>
    <x v="63"/>
    <x v="6"/>
    <n v="2719436.63"/>
  </r>
  <r>
    <x v="14"/>
    <x v="14"/>
    <x v="5"/>
    <x v="3"/>
    <x v="63"/>
    <x v="6"/>
    <n v="2341803.19"/>
  </r>
  <r>
    <x v="15"/>
    <x v="15"/>
    <x v="5"/>
    <x v="3"/>
    <x v="63"/>
    <x v="6"/>
    <n v="-7819.22"/>
  </r>
  <r>
    <x v="0"/>
    <x v="0"/>
    <x v="5"/>
    <x v="4"/>
    <x v="64"/>
    <x v="6"/>
    <n v="0"/>
  </r>
  <r>
    <x v="1"/>
    <x v="1"/>
    <x v="5"/>
    <x v="4"/>
    <x v="64"/>
    <x v="6"/>
    <n v="2791716.08"/>
  </r>
  <r>
    <x v="2"/>
    <x v="2"/>
    <x v="5"/>
    <x v="4"/>
    <x v="64"/>
    <x v="6"/>
    <m/>
  </r>
  <r>
    <x v="3"/>
    <x v="3"/>
    <x v="5"/>
    <x v="4"/>
    <x v="64"/>
    <x v="6"/>
    <n v="572739.83000000007"/>
  </r>
  <r>
    <x v="4"/>
    <x v="4"/>
    <x v="5"/>
    <x v="4"/>
    <x v="64"/>
    <x v="6"/>
    <n v="0"/>
  </r>
  <r>
    <x v="5"/>
    <x v="5"/>
    <x v="5"/>
    <x v="4"/>
    <x v="64"/>
    <x v="6"/>
    <n v="82481.679999999993"/>
  </r>
  <r>
    <x v="6"/>
    <x v="6"/>
    <x v="5"/>
    <x v="4"/>
    <x v="64"/>
    <x v="6"/>
    <n v="0"/>
  </r>
  <r>
    <x v="7"/>
    <x v="7"/>
    <x v="5"/>
    <x v="4"/>
    <x v="64"/>
    <x v="6"/>
    <n v="0"/>
  </r>
  <r>
    <x v="8"/>
    <x v="8"/>
    <x v="5"/>
    <x v="4"/>
    <x v="64"/>
    <x v="6"/>
    <n v="18321365.629999999"/>
  </r>
  <r>
    <x v="9"/>
    <x v="9"/>
    <x v="5"/>
    <x v="4"/>
    <x v="64"/>
    <x v="6"/>
    <m/>
  </r>
  <r>
    <x v="10"/>
    <x v="10"/>
    <x v="5"/>
    <x v="4"/>
    <x v="64"/>
    <x v="6"/>
    <m/>
  </r>
  <r>
    <x v="11"/>
    <x v="11"/>
    <x v="5"/>
    <x v="4"/>
    <x v="64"/>
    <x v="6"/>
    <n v="1106790"/>
  </r>
  <r>
    <x v="12"/>
    <x v="12"/>
    <x v="5"/>
    <x v="4"/>
    <x v="64"/>
    <x v="6"/>
    <n v="9780.76"/>
  </r>
  <r>
    <x v="13"/>
    <x v="13"/>
    <x v="5"/>
    <x v="4"/>
    <x v="64"/>
    <x v="6"/>
    <n v="2719646.1799999997"/>
  </r>
  <r>
    <x v="14"/>
    <x v="14"/>
    <x v="5"/>
    <x v="4"/>
    <x v="64"/>
    <x v="6"/>
    <n v="2243489.56"/>
  </r>
  <r>
    <x v="15"/>
    <x v="15"/>
    <x v="5"/>
    <x v="4"/>
    <x v="64"/>
    <x v="6"/>
    <n v="9419.42"/>
  </r>
  <r>
    <x v="0"/>
    <x v="0"/>
    <x v="5"/>
    <x v="5"/>
    <x v="65"/>
    <x v="6"/>
    <n v="0"/>
  </r>
  <r>
    <x v="1"/>
    <x v="1"/>
    <x v="5"/>
    <x v="5"/>
    <x v="65"/>
    <x v="6"/>
    <n v="2795851.1999999997"/>
  </r>
  <r>
    <x v="2"/>
    <x v="2"/>
    <x v="5"/>
    <x v="5"/>
    <x v="65"/>
    <x v="6"/>
    <m/>
  </r>
  <r>
    <x v="3"/>
    <x v="3"/>
    <x v="5"/>
    <x v="5"/>
    <x v="65"/>
    <x v="6"/>
    <n v="571217.13"/>
  </r>
  <r>
    <x v="4"/>
    <x v="4"/>
    <x v="5"/>
    <x v="5"/>
    <x v="65"/>
    <x v="6"/>
    <n v="0"/>
  </r>
  <r>
    <x v="5"/>
    <x v="5"/>
    <x v="5"/>
    <x v="5"/>
    <x v="65"/>
    <x v="6"/>
    <n v="82883.66"/>
  </r>
  <r>
    <x v="6"/>
    <x v="6"/>
    <x v="5"/>
    <x v="5"/>
    <x v="65"/>
    <x v="6"/>
    <n v="0"/>
  </r>
  <r>
    <x v="7"/>
    <x v="7"/>
    <x v="5"/>
    <x v="5"/>
    <x v="65"/>
    <x v="6"/>
    <n v="0"/>
  </r>
  <r>
    <x v="8"/>
    <x v="8"/>
    <x v="5"/>
    <x v="5"/>
    <x v="65"/>
    <x v="6"/>
    <n v="15938227.91"/>
  </r>
  <r>
    <x v="9"/>
    <x v="9"/>
    <x v="5"/>
    <x v="5"/>
    <x v="65"/>
    <x v="6"/>
    <m/>
  </r>
  <r>
    <x v="10"/>
    <x v="10"/>
    <x v="5"/>
    <x v="5"/>
    <x v="65"/>
    <x v="6"/>
    <m/>
  </r>
  <r>
    <x v="11"/>
    <x v="11"/>
    <x v="5"/>
    <x v="5"/>
    <x v="65"/>
    <x v="6"/>
    <n v="1109161"/>
  </r>
  <r>
    <x v="12"/>
    <x v="12"/>
    <x v="5"/>
    <x v="5"/>
    <x v="65"/>
    <x v="6"/>
    <n v="8226.82"/>
  </r>
  <r>
    <x v="13"/>
    <x v="13"/>
    <x v="5"/>
    <x v="5"/>
    <x v="65"/>
    <x v="6"/>
    <n v="2723252.75"/>
  </r>
  <r>
    <x v="14"/>
    <x v="14"/>
    <x v="5"/>
    <x v="5"/>
    <x v="65"/>
    <x v="6"/>
    <n v="4164271.95"/>
  </r>
  <r>
    <x v="15"/>
    <x v="15"/>
    <x v="5"/>
    <x v="5"/>
    <x v="65"/>
    <x v="6"/>
    <n v="1287.25"/>
  </r>
  <r>
    <x v="0"/>
    <x v="0"/>
    <x v="5"/>
    <x v="6"/>
    <x v="66"/>
    <x v="6"/>
    <n v="0"/>
  </r>
  <r>
    <x v="1"/>
    <x v="1"/>
    <x v="5"/>
    <x v="6"/>
    <x v="66"/>
    <x v="6"/>
    <n v="2817930.5700000003"/>
  </r>
  <r>
    <x v="2"/>
    <x v="2"/>
    <x v="5"/>
    <x v="6"/>
    <x v="66"/>
    <x v="6"/>
    <m/>
  </r>
  <r>
    <x v="3"/>
    <x v="3"/>
    <x v="5"/>
    <x v="6"/>
    <x v="66"/>
    <x v="6"/>
    <n v="548597.75"/>
  </r>
  <r>
    <x v="4"/>
    <x v="4"/>
    <x v="5"/>
    <x v="6"/>
    <x v="66"/>
    <x v="6"/>
    <n v="0"/>
  </r>
  <r>
    <x v="5"/>
    <x v="5"/>
    <x v="5"/>
    <x v="6"/>
    <x v="66"/>
    <x v="6"/>
    <n v="83303.25"/>
  </r>
  <r>
    <x v="6"/>
    <x v="6"/>
    <x v="5"/>
    <x v="6"/>
    <x v="66"/>
    <x v="6"/>
    <n v="0"/>
  </r>
  <r>
    <x v="7"/>
    <x v="7"/>
    <x v="5"/>
    <x v="6"/>
    <x v="66"/>
    <x v="6"/>
    <n v="0"/>
  </r>
  <r>
    <x v="8"/>
    <x v="8"/>
    <x v="5"/>
    <x v="6"/>
    <x v="66"/>
    <x v="6"/>
    <n v="16891393.02"/>
  </r>
  <r>
    <x v="9"/>
    <x v="9"/>
    <x v="5"/>
    <x v="6"/>
    <x v="66"/>
    <x v="6"/>
    <m/>
  </r>
  <r>
    <x v="10"/>
    <x v="10"/>
    <x v="5"/>
    <x v="6"/>
    <x v="66"/>
    <x v="6"/>
    <m/>
  </r>
  <r>
    <x v="11"/>
    <x v="11"/>
    <x v="5"/>
    <x v="6"/>
    <x v="66"/>
    <x v="6"/>
    <n v="1111602"/>
  </r>
  <r>
    <x v="12"/>
    <x v="12"/>
    <x v="5"/>
    <x v="6"/>
    <x v="66"/>
    <x v="6"/>
    <n v="6605.69"/>
  </r>
  <r>
    <x v="13"/>
    <x v="13"/>
    <x v="5"/>
    <x v="6"/>
    <x v="66"/>
    <x v="6"/>
    <n v="3327031.2800000003"/>
  </r>
  <r>
    <x v="14"/>
    <x v="14"/>
    <x v="5"/>
    <x v="6"/>
    <x v="66"/>
    <x v="6"/>
    <n v="3417177.0500000003"/>
  </r>
  <r>
    <x v="15"/>
    <x v="15"/>
    <x v="5"/>
    <x v="6"/>
    <x v="66"/>
    <x v="6"/>
    <n v="-2175.6200000000003"/>
  </r>
  <r>
    <x v="0"/>
    <x v="0"/>
    <x v="0"/>
    <x v="0"/>
    <x v="0"/>
    <x v="7"/>
    <n v="1735047.9562682172"/>
  </r>
  <r>
    <x v="1"/>
    <x v="1"/>
    <x v="0"/>
    <x v="0"/>
    <x v="0"/>
    <x v="7"/>
    <n v="37523724.556851305"/>
  </r>
  <r>
    <x v="2"/>
    <x v="2"/>
    <x v="0"/>
    <x v="0"/>
    <x v="0"/>
    <x v="7"/>
    <n v="3033323.6151603451"/>
  </r>
  <r>
    <x v="3"/>
    <x v="3"/>
    <x v="0"/>
    <x v="0"/>
    <x v="0"/>
    <x v="7"/>
    <n v="63223466.215743408"/>
  </r>
  <r>
    <x v="4"/>
    <x v="4"/>
    <x v="0"/>
    <x v="0"/>
    <x v="0"/>
    <x v="7"/>
    <n v="0"/>
  </r>
  <r>
    <x v="5"/>
    <x v="5"/>
    <x v="0"/>
    <x v="0"/>
    <x v="0"/>
    <x v="7"/>
    <n v="0"/>
  </r>
  <r>
    <x v="6"/>
    <x v="6"/>
    <x v="0"/>
    <x v="0"/>
    <x v="0"/>
    <x v="7"/>
    <n v="3790583.8177842572"/>
  </r>
  <r>
    <x v="7"/>
    <x v="7"/>
    <x v="0"/>
    <x v="0"/>
    <x v="0"/>
    <x v="7"/>
    <n v="4247261.3177842535"/>
  </r>
  <r>
    <x v="8"/>
    <x v="8"/>
    <x v="0"/>
    <x v="0"/>
    <x v="0"/>
    <x v="7"/>
    <n v="314864925.25947869"/>
  </r>
  <r>
    <x v="9"/>
    <x v="9"/>
    <x v="0"/>
    <x v="0"/>
    <x v="0"/>
    <x v="7"/>
    <n v="0"/>
  </r>
  <r>
    <x v="10"/>
    <x v="10"/>
    <x v="0"/>
    <x v="0"/>
    <x v="0"/>
    <x v="7"/>
    <n v="0"/>
  </r>
  <r>
    <x v="11"/>
    <x v="11"/>
    <x v="0"/>
    <x v="0"/>
    <x v="0"/>
    <x v="7"/>
    <n v="8012326.3935860079"/>
  </r>
  <r>
    <x v="12"/>
    <x v="12"/>
    <x v="0"/>
    <x v="0"/>
    <x v="0"/>
    <x v="7"/>
    <n v="11191644.922740512"/>
  </r>
  <r>
    <x v="13"/>
    <x v="13"/>
    <x v="0"/>
    <x v="0"/>
    <x v="0"/>
    <x v="7"/>
    <n v="2342829.7463556849"/>
  </r>
  <r>
    <x v="14"/>
    <x v="14"/>
    <x v="0"/>
    <x v="0"/>
    <x v="0"/>
    <x v="7"/>
    <n v="81640716.498542279"/>
  </r>
  <r>
    <x v="15"/>
    <x v="15"/>
    <x v="0"/>
    <x v="0"/>
    <x v="0"/>
    <x v="7"/>
    <n v="241013.48104956266"/>
  </r>
  <r>
    <x v="0"/>
    <x v="0"/>
    <x v="0"/>
    <x v="1"/>
    <x v="1"/>
    <x v="7"/>
    <n v="1725877.0189504223"/>
  </r>
  <r>
    <x v="1"/>
    <x v="1"/>
    <x v="0"/>
    <x v="1"/>
    <x v="1"/>
    <x v="7"/>
    <n v="37936252.33673469"/>
  </r>
  <r>
    <x v="2"/>
    <x v="2"/>
    <x v="0"/>
    <x v="1"/>
    <x v="1"/>
    <x v="7"/>
    <n v="3033323.6151603451"/>
  </r>
  <r>
    <x v="3"/>
    <x v="3"/>
    <x v="0"/>
    <x v="1"/>
    <x v="1"/>
    <x v="7"/>
    <n v="62229776.889212877"/>
  </r>
  <r>
    <x v="4"/>
    <x v="4"/>
    <x v="0"/>
    <x v="1"/>
    <x v="1"/>
    <x v="7"/>
    <n v="0"/>
  </r>
  <r>
    <x v="5"/>
    <x v="5"/>
    <x v="0"/>
    <x v="1"/>
    <x v="1"/>
    <x v="7"/>
    <n v="0"/>
  </r>
  <r>
    <x v="6"/>
    <x v="6"/>
    <x v="0"/>
    <x v="1"/>
    <x v="1"/>
    <x v="7"/>
    <n v="3565149.1661807578"/>
  </r>
  <r>
    <x v="7"/>
    <x v="7"/>
    <x v="0"/>
    <x v="1"/>
    <x v="1"/>
    <x v="7"/>
    <n v="3592108.4460641332"/>
  </r>
  <r>
    <x v="8"/>
    <x v="8"/>
    <x v="0"/>
    <x v="1"/>
    <x v="1"/>
    <x v="7"/>
    <n v="322780413.72011495"/>
  </r>
  <r>
    <x v="9"/>
    <x v="9"/>
    <x v="0"/>
    <x v="1"/>
    <x v="1"/>
    <x v="7"/>
    <n v="90379.008746355699"/>
  </r>
  <r>
    <x v="10"/>
    <x v="10"/>
    <x v="0"/>
    <x v="1"/>
    <x v="1"/>
    <x v="7"/>
    <n v="0"/>
  </r>
  <r>
    <x v="11"/>
    <x v="11"/>
    <x v="0"/>
    <x v="1"/>
    <x v="1"/>
    <x v="7"/>
    <n v="9592736.1399416942"/>
  </r>
  <r>
    <x v="12"/>
    <x v="12"/>
    <x v="0"/>
    <x v="1"/>
    <x v="1"/>
    <x v="7"/>
    <n v="10870462.911078718"/>
  </r>
  <r>
    <x v="13"/>
    <x v="13"/>
    <x v="0"/>
    <x v="1"/>
    <x v="1"/>
    <x v="7"/>
    <n v="2191339.6938775508"/>
  </r>
  <r>
    <x v="14"/>
    <x v="14"/>
    <x v="0"/>
    <x v="1"/>
    <x v="1"/>
    <x v="7"/>
    <n v="96032741.310495615"/>
  </r>
  <r>
    <x v="15"/>
    <x v="15"/>
    <x v="0"/>
    <x v="1"/>
    <x v="1"/>
    <x v="7"/>
    <n v="90637.663265306139"/>
  </r>
  <r>
    <x v="0"/>
    <x v="0"/>
    <x v="0"/>
    <x v="2"/>
    <x v="2"/>
    <x v="7"/>
    <n v="1728847.5000000026"/>
  </r>
  <r>
    <x v="1"/>
    <x v="1"/>
    <x v="0"/>
    <x v="2"/>
    <x v="2"/>
    <x v="7"/>
    <n v="40421627.526239045"/>
  </r>
  <r>
    <x v="2"/>
    <x v="2"/>
    <x v="0"/>
    <x v="2"/>
    <x v="2"/>
    <x v="7"/>
    <n v="3033323.6151603451"/>
  </r>
  <r>
    <x v="3"/>
    <x v="3"/>
    <x v="0"/>
    <x v="2"/>
    <x v="2"/>
    <x v="7"/>
    <n v="72532177.099125385"/>
  </r>
  <r>
    <x v="4"/>
    <x v="4"/>
    <x v="0"/>
    <x v="2"/>
    <x v="2"/>
    <x v="7"/>
    <n v="0"/>
  </r>
  <r>
    <x v="5"/>
    <x v="5"/>
    <x v="0"/>
    <x v="2"/>
    <x v="2"/>
    <x v="7"/>
    <n v="0"/>
  </r>
  <r>
    <x v="6"/>
    <x v="6"/>
    <x v="0"/>
    <x v="2"/>
    <x v="2"/>
    <x v="7"/>
    <n v="3327790.6588921282"/>
  </r>
  <r>
    <x v="7"/>
    <x v="7"/>
    <x v="0"/>
    <x v="2"/>
    <x v="2"/>
    <x v="7"/>
    <n v="3350341.1428571404"/>
  </r>
  <r>
    <x v="8"/>
    <x v="8"/>
    <x v="0"/>
    <x v="2"/>
    <x v="2"/>
    <x v="7"/>
    <n v="347240902.962098"/>
  </r>
  <r>
    <x v="9"/>
    <x v="9"/>
    <x v="0"/>
    <x v="2"/>
    <x v="2"/>
    <x v="7"/>
    <n v="0"/>
  </r>
  <r>
    <x v="10"/>
    <x v="10"/>
    <x v="0"/>
    <x v="2"/>
    <x v="2"/>
    <x v="7"/>
    <n v="0"/>
  </r>
  <r>
    <x v="11"/>
    <x v="11"/>
    <x v="0"/>
    <x v="2"/>
    <x v="2"/>
    <x v="7"/>
    <n v="8001671.7930029128"/>
  </r>
  <r>
    <x v="12"/>
    <x v="12"/>
    <x v="0"/>
    <x v="2"/>
    <x v="2"/>
    <x v="7"/>
    <n v="10663418.622448986"/>
  </r>
  <r>
    <x v="13"/>
    <x v="13"/>
    <x v="0"/>
    <x v="2"/>
    <x v="2"/>
    <x v="7"/>
    <n v="2207954.5553935859"/>
  </r>
  <r>
    <x v="14"/>
    <x v="14"/>
    <x v="0"/>
    <x v="2"/>
    <x v="2"/>
    <x v="7"/>
    <n v="116573384.47521865"/>
  </r>
  <r>
    <x v="15"/>
    <x v="15"/>
    <x v="0"/>
    <x v="2"/>
    <x v="2"/>
    <x v="7"/>
    <n v="420923.60932944604"/>
  </r>
  <r>
    <x v="0"/>
    <x v="0"/>
    <x v="0"/>
    <x v="3"/>
    <x v="3"/>
    <x v="7"/>
    <n v="3297027.3673469401"/>
  </r>
  <r>
    <x v="1"/>
    <x v="1"/>
    <x v="0"/>
    <x v="3"/>
    <x v="3"/>
    <x v="7"/>
    <n v="45771884.06851314"/>
  </r>
  <r>
    <x v="2"/>
    <x v="2"/>
    <x v="0"/>
    <x v="3"/>
    <x v="3"/>
    <x v="7"/>
    <n v="0"/>
  </r>
  <r>
    <x v="3"/>
    <x v="3"/>
    <x v="0"/>
    <x v="3"/>
    <x v="3"/>
    <x v="7"/>
    <n v="71668259.007288605"/>
  </r>
  <r>
    <x v="4"/>
    <x v="4"/>
    <x v="0"/>
    <x v="3"/>
    <x v="3"/>
    <x v="7"/>
    <n v="0"/>
  </r>
  <r>
    <x v="5"/>
    <x v="5"/>
    <x v="0"/>
    <x v="3"/>
    <x v="3"/>
    <x v="7"/>
    <n v="0"/>
  </r>
  <r>
    <x v="6"/>
    <x v="6"/>
    <x v="0"/>
    <x v="3"/>
    <x v="3"/>
    <x v="7"/>
    <n v="0"/>
  </r>
  <r>
    <x v="7"/>
    <x v="7"/>
    <x v="0"/>
    <x v="3"/>
    <x v="3"/>
    <x v="7"/>
    <n v="2556733.2711370285"/>
  </r>
  <r>
    <x v="8"/>
    <x v="8"/>
    <x v="0"/>
    <x v="3"/>
    <x v="3"/>
    <x v="7"/>
    <n v="353603875.00874418"/>
  </r>
  <r>
    <x v="9"/>
    <x v="9"/>
    <x v="0"/>
    <x v="3"/>
    <x v="3"/>
    <x v="7"/>
    <n v="0"/>
  </r>
  <r>
    <x v="10"/>
    <x v="10"/>
    <x v="0"/>
    <x v="3"/>
    <x v="3"/>
    <x v="7"/>
    <n v="0"/>
  </r>
  <r>
    <x v="11"/>
    <x v="11"/>
    <x v="0"/>
    <x v="3"/>
    <x v="3"/>
    <x v="7"/>
    <n v="8013779.8104956169"/>
  </r>
  <r>
    <x v="12"/>
    <x v="12"/>
    <x v="0"/>
    <x v="3"/>
    <x v="3"/>
    <x v="7"/>
    <n v="9852273.1763848346"/>
  </r>
  <r>
    <x v="13"/>
    <x v="13"/>
    <x v="0"/>
    <x v="3"/>
    <x v="3"/>
    <x v="7"/>
    <n v="2208592.8965014578"/>
  </r>
  <r>
    <x v="14"/>
    <x v="14"/>
    <x v="0"/>
    <x v="3"/>
    <x v="3"/>
    <x v="7"/>
    <n v="129620799.34402333"/>
  </r>
  <r>
    <x v="15"/>
    <x v="15"/>
    <x v="0"/>
    <x v="3"/>
    <x v="3"/>
    <x v="7"/>
    <n v="370432.25510204077"/>
  </r>
  <r>
    <x v="0"/>
    <x v="0"/>
    <x v="0"/>
    <x v="4"/>
    <x v="4"/>
    <x v="7"/>
    <n v="3339294.0976676503"/>
  </r>
  <r>
    <x v="1"/>
    <x v="1"/>
    <x v="0"/>
    <x v="4"/>
    <x v="4"/>
    <x v="7"/>
    <n v="52348230.113702632"/>
  </r>
  <r>
    <x v="2"/>
    <x v="2"/>
    <x v="0"/>
    <x v="4"/>
    <x v="4"/>
    <x v="7"/>
    <n v="0"/>
  </r>
  <r>
    <x v="3"/>
    <x v="3"/>
    <x v="0"/>
    <x v="4"/>
    <x v="4"/>
    <x v="7"/>
    <n v="71879166.413994223"/>
  </r>
  <r>
    <x v="4"/>
    <x v="4"/>
    <x v="0"/>
    <x v="4"/>
    <x v="4"/>
    <x v="7"/>
    <n v="0"/>
  </r>
  <r>
    <x v="5"/>
    <x v="5"/>
    <x v="0"/>
    <x v="4"/>
    <x v="4"/>
    <x v="7"/>
    <n v="0"/>
  </r>
  <r>
    <x v="6"/>
    <x v="6"/>
    <x v="0"/>
    <x v="4"/>
    <x v="4"/>
    <x v="7"/>
    <n v="0"/>
  </r>
  <r>
    <x v="7"/>
    <x v="7"/>
    <x v="0"/>
    <x v="4"/>
    <x v="4"/>
    <x v="7"/>
    <n v="3268764.5641399408"/>
  </r>
  <r>
    <x v="8"/>
    <x v="8"/>
    <x v="0"/>
    <x v="4"/>
    <x v="4"/>
    <x v="7"/>
    <n v="370152096.63556576"/>
  </r>
  <r>
    <x v="9"/>
    <x v="9"/>
    <x v="0"/>
    <x v="4"/>
    <x v="4"/>
    <x v="7"/>
    <n v="0"/>
  </r>
  <r>
    <x v="10"/>
    <x v="10"/>
    <x v="0"/>
    <x v="4"/>
    <x v="4"/>
    <x v="7"/>
    <n v="0"/>
  </r>
  <r>
    <x v="11"/>
    <x v="11"/>
    <x v="0"/>
    <x v="4"/>
    <x v="4"/>
    <x v="7"/>
    <n v="8026269.7813411076"/>
  </r>
  <r>
    <x v="12"/>
    <x v="12"/>
    <x v="0"/>
    <x v="4"/>
    <x v="4"/>
    <x v="7"/>
    <n v="9456902.479591839"/>
  </r>
  <r>
    <x v="13"/>
    <x v="13"/>
    <x v="0"/>
    <x v="4"/>
    <x v="4"/>
    <x v="7"/>
    <n v="2520390.6895043729"/>
  </r>
  <r>
    <x v="14"/>
    <x v="14"/>
    <x v="0"/>
    <x v="4"/>
    <x v="4"/>
    <x v="7"/>
    <n v="110211800.06268221"/>
  </r>
  <r>
    <x v="15"/>
    <x v="15"/>
    <x v="0"/>
    <x v="4"/>
    <x v="4"/>
    <x v="7"/>
    <n v="320684.43440233241"/>
  </r>
  <r>
    <x v="0"/>
    <x v="0"/>
    <x v="0"/>
    <x v="5"/>
    <x v="5"/>
    <x v="7"/>
    <n v="3420985.637026248"/>
  </r>
  <r>
    <x v="1"/>
    <x v="1"/>
    <x v="0"/>
    <x v="5"/>
    <x v="5"/>
    <x v="7"/>
    <n v="53813243.577259511"/>
  </r>
  <r>
    <x v="2"/>
    <x v="2"/>
    <x v="0"/>
    <x v="5"/>
    <x v="5"/>
    <x v="7"/>
    <n v="0"/>
  </r>
  <r>
    <x v="3"/>
    <x v="3"/>
    <x v="0"/>
    <x v="5"/>
    <x v="5"/>
    <x v="7"/>
    <n v="76407956.578717232"/>
  </r>
  <r>
    <x v="4"/>
    <x v="4"/>
    <x v="0"/>
    <x v="5"/>
    <x v="5"/>
    <x v="7"/>
    <n v="0"/>
  </r>
  <r>
    <x v="5"/>
    <x v="5"/>
    <x v="0"/>
    <x v="5"/>
    <x v="5"/>
    <x v="7"/>
    <n v="0"/>
  </r>
  <r>
    <x v="6"/>
    <x v="6"/>
    <x v="0"/>
    <x v="5"/>
    <x v="5"/>
    <x v="7"/>
    <n v="0"/>
  </r>
  <r>
    <x v="7"/>
    <x v="7"/>
    <x v="0"/>
    <x v="5"/>
    <x v="5"/>
    <x v="7"/>
    <n v="3284035.7011661753"/>
  </r>
  <r>
    <x v="8"/>
    <x v="8"/>
    <x v="0"/>
    <x v="5"/>
    <x v="5"/>
    <x v="7"/>
    <n v="382055475.35714251"/>
  </r>
  <r>
    <x v="9"/>
    <x v="9"/>
    <x v="0"/>
    <x v="5"/>
    <x v="5"/>
    <x v="7"/>
    <n v="0"/>
  </r>
  <r>
    <x v="10"/>
    <x v="10"/>
    <x v="0"/>
    <x v="5"/>
    <x v="5"/>
    <x v="7"/>
    <n v="0"/>
  </r>
  <r>
    <x v="11"/>
    <x v="11"/>
    <x v="0"/>
    <x v="5"/>
    <x v="5"/>
    <x v="7"/>
    <n v="8044528.1778425612"/>
  </r>
  <r>
    <x v="12"/>
    <x v="12"/>
    <x v="0"/>
    <x v="5"/>
    <x v="5"/>
    <x v="7"/>
    <n v="9106891.0276967939"/>
  </r>
  <r>
    <x v="13"/>
    <x v="13"/>
    <x v="0"/>
    <x v="5"/>
    <x v="5"/>
    <x v="7"/>
    <n v="218378.74052478134"/>
  </r>
  <r>
    <x v="14"/>
    <x v="14"/>
    <x v="0"/>
    <x v="5"/>
    <x v="5"/>
    <x v="7"/>
    <n v="104380998.72448979"/>
  </r>
  <r>
    <x v="15"/>
    <x v="15"/>
    <x v="0"/>
    <x v="5"/>
    <x v="5"/>
    <x v="7"/>
    <n v="371605.04810495628"/>
  </r>
  <r>
    <x v="0"/>
    <x v="0"/>
    <x v="0"/>
    <x v="6"/>
    <x v="6"/>
    <x v="7"/>
    <n v="3380891.4883382129"/>
  </r>
  <r>
    <x v="1"/>
    <x v="1"/>
    <x v="0"/>
    <x v="6"/>
    <x v="6"/>
    <x v="7"/>
    <n v="59315533.268221617"/>
  </r>
  <r>
    <x v="2"/>
    <x v="2"/>
    <x v="0"/>
    <x v="6"/>
    <x v="6"/>
    <x v="7"/>
    <n v="0"/>
  </r>
  <r>
    <x v="3"/>
    <x v="3"/>
    <x v="0"/>
    <x v="6"/>
    <x v="6"/>
    <x v="7"/>
    <n v="79769446.887755007"/>
  </r>
  <r>
    <x v="4"/>
    <x v="4"/>
    <x v="0"/>
    <x v="6"/>
    <x v="6"/>
    <x v="7"/>
    <n v="0"/>
  </r>
  <r>
    <x v="5"/>
    <x v="5"/>
    <x v="0"/>
    <x v="6"/>
    <x v="6"/>
    <x v="7"/>
    <n v="0"/>
  </r>
  <r>
    <x v="6"/>
    <x v="6"/>
    <x v="0"/>
    <x v="6"/>
    <x v="6"/>
    <x v="7"/>
    <n v="0"/>
  </r>
  <r>
    <x v="7"/>
    <x v="7"/>
    <x v="0"/>
    <x v="6"/>
    <x v="6"/>
    <x v="7"/>
    <n v="2935885.5553935822"/>
  </r>
  <r>
    <x v="8"/>
    <x v="8"/>
    <x v="0"/>
    <x v="6"/>
    <x v="6"/>
    <x v="7"/>
    <n v="372721480.02623725"/>
  </r>
  <r>
    <x v="9"/>
    <x v="9"/>
    <x v="0"/>
    <x v="6"/>
    <x v="6"/>
    <x v="7"/>
    <n v="0"/>
  </r>
  <r>
    <x v="10"/>
    <x v="10"/>
    <x v="0"/>
    <x v="6"/>
    <x v="6"/>
    <x v="7"/>
    <n v="481030.32069970848"/>
  </r>
  <r>
    <x v="11"/>
    <x v="11"/>
    <x v="0"/>
    <x v="6"/>
    <x v="6"/>
    <x v="7"/>
    <n v="8056038.848396495"/>
  </r>
  <r>
    <x v="12"/>
    <x v="12"/>
    <x v="0"/>
    <x v="6"/>
    <x v="6"/>
    <x v="7"/>
    <n v="13367467.517492713"/>
  </r>
  <r>
    <x v="13"/>
    <x v="13"/>
    <x v="0"/>
    <x v="6"/>
    <x v="6"/>
    <x v="7"/>
    <n v="671968.39067055401"/>
  </r>
  <r>
    <x v="14"/>
    <x v="14"/>
    <x v="0"/>
    <x v="6"/>
    <x v="6"/>
    <x v="7"/>
    <n v="127008057.05393586"/>
  </r>
  <r>
    <x v="15"/>
    <x v="15"/>
    <x v="0"/>
    <x v="6"/>
    <x v="6"/>
    <x v="7"/>
    <n v="323155.61370262387"/>
  </r>
  <r>
    <x v="0"/>
    <x v="0"/>
    <x v="0"/>
    <x v="7"/>
    <x v="7"/>
    <x v="7"/>
    <n v="3504457.1822157525"/>
  </r>
  <r>
    <x v="1"/>
    <x v="1"/>
    <x v="0"/>
    <x v="7"/>
    <x v="7"/>
    <x v="7"/>
    <n v="65395531.293002903"/>
  </r>
  <r>
    <x v="2"/>
    <x v="2"/>
    <x v="0"/>
    <x v="7"/>
    <x v="7"/>
    <x v="7"/>
    <n v="0"/>
  </r>
  <r>
    <x v="3"/>
    <x v="3"/>
    <x v="0"/>
    <x v="7"/>
    <x v="7"/>
    <x v="7"/>
    <n v="91284197.637026355"/>
  </r>
  <r>
    <x v="4"/>
    <x v="4"/>
    <x v="0"/>
    <x v="7"/>
    <x v="7"/>
    <x v="7"/>
    <n v="0"/>
  </r>
  <r>
    <x v="5"/>
    <x v="5"/>
    <x v="0"/>
    <x v="7"/>
    <x v="7"/>
    <x v="7"/>
    <n v="0"/>
  </r>
  <r>
    <x v="6"/>
    <x v="6"/>
    <x v="0"/>
    <x v="7"/>
    <x v="7"/>
    <x v="7"/>
    <n v="0"/>
  </r>
  <r>
    <x v="7"/>
    <x v="7"/>
    <x v="0"/>
    <x v="7"/>
    <x v="7"/>
    <x v="7"/>
    <n v="2939752.9023323492"/>
  </r>
  <r>
    <x v="8"/>
    <x v="8"/>
    <x v="0"/>
    <x v="7"/>
    <x v="7"/>
    <x v="7"/>
    <n v="373651681.06413978"/>
  </r>
  <r>
    <x v="9"/>
    <x v="9"/>
    <x v="0"/>
    <x v="7"/>
    <x v="7"/>
    <x v="7"/>
    <n v="0"/>
  </r>
  <r>
    <x v="10"/>
    <x v="10"/>
    <x v="0"/>
    <x v="7"/>
    <x v="7"/>
    <x v="7"/>
    <n v="481785.56851311954"/>
  </r>
  <r>
    <x v="11"/>
    <x v="11"/>
    <x v="0"/>
    <x v="7"/>
    <x v="7"/>
    <x v="7"/>
    <n v="8074083.8921282832"/>
  </r>
  <r>
    <x v="12"/>
    <x v="12"/>
    <x v="0"/>
    <x v="7"/>
    <x v="7"/>
    <x v="7"/>
    <n v="12833016.839650149"/>
  </r>
  <r>
    <x v="13"/>
    <x v="13"/>
    <x v="0"/>
    <x v="7"/>
    <x v="7"/>
    <x v="7"/>
    <n v="3099237.2099125367"/>
  </r>
  <r>
    <x v="14"/>
    <x v="14"/>
    <x v="0"/>
    <x v="7"/>
    <x v="7"/>
    <x v="7"/>
    <n v="138173073.83236155"/>
  </r>
  <r>
    <x v="15"/>
    <x v="15"/>
    <x v="0"/>
    <x v="7"/>
    <x v="7"/>
    <x v="7"/>
    <n v="963674.87026239082"/>
  </r>
  <r>
    <x v="0"/>
    <x v="0"/>
    <x v="0"/>
    <x v="8"/>
    <x v="8"/>
    <x v="7"/>
    <n v="3504457.1822157525"/>
  </r>
  <r>
    <x v="1"/>
    <x v="1"/>
    <x v="0"/>
    <x v="8"/>
    <x v="8"/>
    <x v="7"/>
    <n v="64825271.723032072"/>
  </r>
  <r>
    <x v="2"/>
    <x v="2"/>
    <x v="0"/>
    <x v="8"/>
    <x v="8"/>
    <x v="7"/>
    <n v="0"/>
  </r>
  <r>
    <x v="3"/>
    <x v="3"/>
    <x v="0"/>
    <x v="8"/>
    <x v="8"/>
    <x v="7"/>
    <n v="88150944.714285612"/>
  </r>
  <r>
    <x v="4"/>
    <x v="4"/>
    <x v="0"/>
    <x v="8"/>
    <x v="8"/>
    <x v="7"/>
    <n v="0"/>
  </r>
  <r>
    <x v="5"/>
    <x v="5"/>
    <x v="0"/>
    <x v="8"/>
    <x v="8"/>
    <x v="7"/>
    <n v="0"/>
  </r>
  <r>
    <x v="6"/>
    <x v="6"/>
    <x v="0"/>
    <x v="8"/>
    <x v="8"/>
    <x v="7"/>
    <n v="9874635.5685131196"/>
  </r>
  <r>
    <x v="7"/>
    <x v="7"/>
    <x v="0"/>
    <x v="8"/>
    <x v="8"/>
    <x v="7"/>
    <n v="2973534.4752186527"/>
  </r>
  <r>
    <x v="8"/>
    <x v="8"/>
    <x v="0"/>
    <x v="8"/>
    <x v="8"/>
    <x v="7"/>
    <n v="368551575.24635494"/>
  </r>
  <r>
    <x v="9"/>
    <x v="9"/>
    <x v="0"/>
    <x v="8"/>
    <x v="8"/>
    <x v="7"/>
    <n v="0"/>
  </r>
  <r>
    <x v="10"/>
    <x v="10"/>
    <x v="0"/>
    <x v="8"/>
    <x v="8"/>
    <x v="7"/>
    <n v="2892659.8323615161"/>
  </r>
  <r>
    <x v="11"/>
    <x v="11"/>
    <x v="0"/>
    <x v="8"/>
    <x v="8"/>
    <x v="7"/>
    <n v="8083638.9504373148"/>
  </r>
  <r>
    <x v="12"/>
    <x v="12"/>
    <x v="0"/>
    <x v="8"/>
    <x v="8"/>
    <x v="7"/>
    <n v="12882095.173469385"/>
  </r>
  <r>
    <x v="13"/>
    <x v="13"/>
    <x v="0"/>
    <x v="8"/>
    <x v="8"/>
    <x v="7"/>
    <n v="2850685.5029154518"/>
  </r>
  <r>
    <x v="14"/>
    <x v="14"/>
    <x v="0"/>
    <x v="8"/>
    <x v="8"/>
    <x v="7"/>
    <n v="155296146.0787172"/>
  </r>
  <r>
    <x v="15"/>
    <x v="15"/>
    <x v="0"/>
    <x v="8"/>
    <x v="8"/>
    <x v="7"/>
    <n v="1735646.4518950437"/>
  </r>
  <r>
    <x v="0"/>
    <x v="0"/>
    <x v="0"/>
    <x v="9"/>
    <x v="9"/>
    <x v="7"/>
    <n v="3698541.9970845398"/>
  </r>
  <r>
    <x v="1"/>
    <x v="1"/>
    <x v="0"/>
    <x v="9"/>
    <x v="9"/>
    <x v="7"/>
    <n v="68272154.832361594"/>
  </r>
  <r>
    <x v="2"/>
    <x v="2"/>
    <x v="0"/>
    <x v="9"/>
    <x v="9"/>
    <x v="7"/>
    <n v="0"/>
  </r>
  <r>
    <x v="3"/>
    <x v="3"/>
    <x v="0"/>
    <x v="9"/>
    <x v="9"/>
    <x v="7"/>
    <n v="86021179.137026012"/>
  </r>
  <r>
    <x v="4"/>
    <x v="4"/>
    <x v="0"/>
    <x v="9"/>
    <x v="9"/>
    <x v="7"/>
    <n v="0"/>
  </r>
  <r>
    <x v="5"/>
    <x v="5"/>
    <x v="0"/>
    <x v="9"/>
    <x v="9"/>
    <x v="7"/>
    <n v="0"/>
  </r>
  <r>
    <x v="6"/>
    <x v="6"/>
    <x v="0"/>
    <x v="9"/>
    <x v="9"/>
    <x v="7"/>
    <n v="0"/>
  </r>
  <r>
    <x v="7"/>
    <x v="7"/>
    <x v="0"/>
    <x v="9"/>
    <x v="9"/>
    <x v="7"/>
    <n v="2986725.4373177821"/>
  </r>
  <r>
    <x v="8"/>
    <x v="8"/>
    <x v="0"/>
    <x v="9"/>
    <x v="9"/>
    <x v="7"/>
    <n v="380871564.99271131"/>
  </r>
  <r>
    <x v="9"/>
    <x v="9"/>
    <x v="0"/>
    <x v="9"/>
    <x v="9"/>
    <x v="7"/>
    <n v="0"/>
  </r>
  <r>
    <x v="10"/>
    <x v="10"/>
    <x v="0"/>
    <x v="9"/>
    <x v="9"/>
    <x v="7"/>
    <n v="24491492.40379009"/>
  </r>
  <r>
    <x v="11"/>
    <x v="11"/>
    <x v="0"/>
    <x v="9"/>
    <x v="9"/>
    <x v="7"/>
    <n v="5286301.3119533509"/>
  </r>
  <r>
    <x v="12"/>
    <x v="12"/>
    <x v="0"/>
    <x v="9"/>
    <x v="9"/>
    <x v="7"/>
    <n v="12579005.400874645"/>
  </r>
  <r>
    <x v="13"/>
    <x v="13"/>
    <x v="0"/>
    <x v="9"/>
    <x v="9"/>
    <x v="7"/>
    <n v="3693933.3906705542"/>
  </r>
  <r>
    <x v="14"/>
    <x v="14"/>
    <x v="0"/>
    <x v="9"/>
    <x v="9"/>
    <x v="7"/>
    <n v="129740816.94314869"/>
  </r>
  <r>
    <x v="15"/>
    <x v="15"/>
    <x v="0"/>
    <x v="9"/>
    <x v="9"/>
    <x v="7"/>
    <n v="76039.249271137029"/>
  </r>
  <r>
    <x v="0"/>
    <x v="0"/>
    <x v="0"/>
    <x v="10"/>
    <x v="10"/>
    <x v="7"/>
    <n v="3902469.0583090475"/>
  </r>
  <r>
    <x v="1"/>
    <x v="1"/>
    <x v="0"/>
    <x v="10"/>
    <x v="10"/>
    <x v="7"/>
    <n v="74057313.39504385"/>
  </r>
  <r>
    <x v="2"/>
    <x v="2"/>
    <x v="0"/>
    <x v="10"/>
    <x v="10"/>
    <x v="7"/>
    <n v="0"/>
  </r>
  <r>
    <x v="3"/>
    <x v="3"/>
    <x v="0"/>
    <x v="10"/>
    <x v="10"/>
    <x v="7"/>
    <n v="88336003.339650154"/>
  </r>
  <r>
    <x v="4"/>
    <x v="4"/>
    <x v="0"/>
    <x v="10"/>
    <x v="10"/>
    <x v="7"/>
    <n v="0"/>
  </r>
  <r>
    <x v="5"/>
    <x v="5"/>
    <x v="0"/>
    <x v="10"/>
    <x v="10"/>
    <x v="7"/>
    <n v="0"/>
  </r>
  <r>
    <x v="6"/>
    <x v="6"/>
    <x v="0"/>
    <x v="10"/>
    <x v="10"/>
    <x v="7"/>
    <n v="1657846.7186588922"/>
  </r>
  <r>
    <x v="7"/>
    <x v="7"/>
    <x v="0"/>
    <x v="10"/>
    <x v="10"/>
    <x v="7"/>
    <n v="2902369.5553935827"/>
  </r>
  <r>
    <x v="8"/>
    <x v="8"/>
    <x v="0"/>
    <x v="10"/>
    <x v="10"/>
    <x v="7"/>
    <n v="397491364.83090037"/>
  </r>
  <r>
    <x v="9"/>
    <x v="9"/>
    <x v="0"/>
    <x v="10"/>
    <x v="10"/>
    <x v="7"/>
    <n v="0"/>
  </r>
  <r>
    <x v="10"/>
    <x v="10"/>
    <x v="0"/>
    <x v="10"/>
    <x v="10"/>
    <x v="7"/>
    <n v="14404608.192419823"/>
  </r>
  <r>
    <x v="11"/>
    <x v="11"/>
    <x v="0"/>
    <x v="10"/>
    <x v="10"/>
    <x v="7"/>
    <n v="5292076.034985425"/>
  </r>
  <r>
    <x v="12"/>
    <x v="12"/>
    <x v="0"/>
    <x v="10"/>
    <x v="10"/>
    <x v="7"/>
    <n v="11988905.278425658"/>
  </r>
  <r>
    <x v="13"/>
    <x v="13"/>
    <x v="0"/>
    <x v="10"/>
    <x v="10"/>
    <x v="7"/>
    <n v="3888233.3819241985"/>
  </r>
  <r>
    <x v="14"/>
    <x v="14"/>
    <x v="0"/>
    <x v="10"/>
    <x v="10"/>
    <x v="7"/>
    <n v="101225574.06268223"/>
  </r>
  <r>
    <x v="15"/>
    <x v="15"/>
    <x v="0"/>
    <x v="10"/>
    <x v="10"/>
    <x v="7"/>
    <n v="28657.330903790084"/>
  </r>
  <r>
    <x v="0"/>
    <x v="0"/>
    <x v="0"/>
    <x v="11"/>
    <x v="11"/>
    <x v="7"/>
    <n v="3905537.6705539376"/>
  </r>
  <r>
    <x v="1"/>
    <x v="1"/>
    <x v="0"/>
    <x v="11"/>
    <x v="11"/>
    <x v="7"/>
    <n v="73372542.986880481"/>
  </r>
  <r>
    <x v="2"/>
    <x v="2"/>
    <x v="0"/>
    <x v="11"/>
    <x v="11"/>
    <x v="7"/>
    <n v="0"/>
  </r>
  <r>
    <x v="3"/>
    <x v="3"/>
    <x v="0"/>
    <x v="11"/>
    <x v="11"/>
    <x v="7"/>
    <n v="80132220.120991409"/>
  </r>
  <r>
    <x v="4"/>
    <x v="4"/>
    <x v="0"/>
    <x v="11"/>
    <x v="11"/>
    <x v="7"/>
    <n v="0"/>
  </r>
  <r>
    <x v="5"/>
    <x v="5"/>
    <x v="0"/>
    <x v="11"/>
    <x v="11"/>
    <x v="7"/>
    <n v="0"/>
  </r>
  <r>
    <x v="6"/>
    <x v="6"/>
    <x v="0"/>
    <x v="11"/>
    <x v="11"/>
    <x v="7"/>
    <n v="1662201.8163265307"/>
  </r>
  <r>
    <x v="7"/>
    <x v="7"/>
    <x v="0"/>
    <x v="11"/>
    <x v="11"/>
    <x v="7"/>
    <n v="2908741.6253644279"/>
  </r>
  <r>
    <x v="8"/>
    <x v="8"/>
    <x v="0"/>
    <x v="11"/>
    <x v="11"/>
    <x v="7"/>
    <n v="402412011.02332282"/>
  </r>
  <r>
    <x v="9"/>
    <x v="9"/>
    <x v="0"/>
    <x v="11"/>
    <x v="11"/>
    <x v="7"/>
    <n v="0"/>
  </r>
  <r>
    <x v="10"/>
    <x v="10"/>
    <x v="0"/>
    <x v="11"/>
    <x v="11"/>
    <x v="7"/>
    <n v="6016280.9037900902"/>
  </r>
  <r>
    <x v="11"/>
    <x v="11"/>
    <x v="0"/>
    <x v="11"/>
    <x v="11"/>
    <x v="7"/>
    <n v="2765135.5685131191"/>
  </r>
  <r>
    <x v="12"/>
    <x v="12"/>
    <x v="0"/>
    <x v="11"/>
    <x v="11"/>
    <x v="7"/>
    <n v="15527001.561224489"/>
  </r>
  <r>
    <x v="13"/>
    <x v="13"/>
    <x v="0"/>
    <x v="11"/>
    <x v="11"/>
    <x v="7"/>
    <n v="3888901.6953352769"/>
  </r>
  <r>
    <x v="14"/>
    <x v="14"/>
    <x v="0"/>
    <x v="11"/>
    <x v="11"/>
    <x v="7"/>
    <n v="121664732.70116617"/>
  </r>
  <r>
    <x v="15"/>
    <x v="15"/>
    <x v="0"/>
    <x v="11"/>
    <x v="11"/>
    <x v="7"/>
    <n v="514172.49271137035"/>
  </r>
  <r>
    <x v="0"/>
    <x v="0"/>
    <x v="1"/>
    <x v="0"/>
    <x v="12"/>
    <x v="7"/>
    <n v="3946668.5218658787"/>
  </r>
  <r>
    <x v="1"/>
    <x v="1"/>
    <x v="1"/>
    <x v="0"/>
    <x v="12"/>
    <x v="7"/>
    <n v="81029290.029154599"/>
  </r>
  <r>
    <x v="2"/>
    <x v="2"/>
    <x v="1"/>
    <x v="0"/>
    <x v="12"/>
    <x v="7"/>
    <n v="0"/>
  </r>
  <r>
    <x v="3"/>
    <x v="3"/>
    <x v="1"/>
    <x v="0"/>
    <x v="12"/>
    <x v="7"/>
    <n v="83045091.35714294"/>
  </r>
  <r>
    <x v="4"/>
    <x v="4"/>
    <x v="1"/>
    <x v="0"/>
    <x v="12"/>
    <x v="7"/>
    <n v="0"/>
  </r>
  <r>
    <x v="5"/>
    <x v="5"/>
    <x v="1"/>
    <x v="0"/>
    <x v="12"/>
    <x v="7"/>
    <n v="0"/>
  </r>
  <r>
    <x v="6"/>
    <x v="6"/>
    <x v="1"/>
    <x v="0"/>
    <x v="12"/>
    <x v="7"/>
    <n v="1669291.4052478136"/>
  </r>
  <r>
    <x v="7"/>
    <x v="7"/>
    <x v="1"/>
    <x v="0"/>
    <x v="12"/>
    <x v="7"/>
    <n v="2909842.0335276881"/>
  </r>
  <r>
    <x v="8"/>
    <x v="8"/>
    <x v="1"/>
    <x v="0"/>
    <x v="12"/>
    <x v="7"/>
    <n v="412168059.02478415"/>
  </r>
  <r>
    <x v="9"/>
    <x v="9"/>
    <x v="1"/>
    <x v="0"/>
    <x v="12"/>
    <x v="7"/>
    <n v="0"/>
  </r>
  <r>
    <x v="10"/>
    <x v="10"/>
    <x v="1"/>
    <x v="0"/>
    <x v="12"/>
    <x v="7"/>
    <n v="7799447.995626824"/>
  </r>
  <r>
    <x v="11"/>
    <x v="11"/>
    <x v="1"/>
    <x v="0"/>
    <x v="12"/>
    <x v="7"/>
    <n v="2768257.2886297372"/>
  </r>
  <r>
    <x v="12"/>
    <x v="12"/>
    <x v="1"/>
    <x v="0"/>
    <x v="12"/>
    <x v="7"/>
    <n v="15029460.765306119"/>
  </r>
  <r>
    <x v="13"/>
    <x v="13"/>
    <x v="1"/>
    <x v="0"/>
    <x v="12"/>
    <x v="7"/>
    <n v="3894688.7594752186"/>
  </r>
  <r>
    <x v="14"/>
    <x v="14"/>
    <x v="1"/>
    <x v="0"/>
    <x v="12"/>
    <x v="7"/>
    <n v="118401397.02040815"/>
  </r>
  <r>
    <x v="15"/>
    <x v="15"/>
    <x v="1"/>
    <x v="0"/>
    <x v="12"/>
    <x v="7"/>
    <n v="614224.48979591834"/>
  </r>
  <r>
    <x v="0"/>
    <x v="0"/>
    <x v="1"/>
    <x v="1"/>
    <x v="13"/>
    <x v="7"/>
    <n v="3806270.9635568387"/>
  </r>
  <r>
    <x v="1"/>
    <x v="1"/>
    <x v="1"/>
    <x v="1"/>
    <x v="13"/>
    <x v="7"/>
    <n v="79271703.975218579"/>
  </r>
  <r>
    <x v="2"/>
    <x v="2"/>
    <x v="1"/>
    <x v="1"/>
    <x v="13"/>
    <x v="7"/>
    <n v="0"/>
  </r>
  <r>
    <x v="3"/>
    <x v="3"/>
    <x v="1"/>
    <x v="1"/>
    <x v="13"/>
    <x v="7"/>
    <n v="82655846.638483956"/>
  </r>
  <r>
    <x v="4"/>
    <x v="4"/>
    <x v="1"/>
    <x v="1"/>
    <x v="13"/>
    <x v="7"/>
    <n v="0"/>
  </r>
  <r>
    <x v="5"/>
    <x v="5"/>
    <x v="1"/>
    <x v="1"/>
    <x v="13"/>
    <x v="7"/>
    <n v="0"/>
  </r>
  <r>
    <x v="6"/>
    <x v="6"/>
    <x v="1"/>
    <x v="1"/>
    <x v="13"/>
    <x v="7"/>
    <n v="1674376.7390670553"/>
  </r>
  <r>
    <x v="7"/>
    <x v="7"/>
    <x v="1"/>
    <x v="1"/>
    <x v="13"/>
    <x v="7"/>
    <n v="3042244.3790087411"/>
  </r>
  <r>
    <x v="8"/>
    <x v="8"/>
    <x v="1"/>
    <x v="1"/>
    <x v="13"/>
    <x v="7"/>
    <n v="420027549.24781102"/>
  </r>
  <r>
    <x v="9"/>
    <x v="9"/>
    <x v="1"/>
    <x v="1"/>
    <x v="13"/>
    <x v="7"/>
    <n v="0"/>
  </r>
  <r>
    <x v="10"/>
    <x v="10"/>
    <x v="1"/>
    <x v="1"/>
    <x v="13"/>
    <x v="7"/>
    <n v="2179361.7638483965"/>
  </r>
  <r>
    <x v="11"/>
    <x v="11"/>
    <x v="1"/>
    <x v="1"/>
    <x v="13"/>
    <x v="7"/>
    <n v="2771084.5481049563"/>
  </r>
  <r>
    <x v="12"/>
    <x v="12"/>
    <x v="1"/>
    <x v="1"/>
    <x v="13"/>
    <x v="7"/>
    <n v="14524651.435860051"/>
  </r>
  <r>
    <x v="13"/>
    <x v="13"/>
    <x v="1"/>
    <x v="1"/>
    <x v="13"/>
    <x v="7"/>
    <n v="3101471.7594752186"/>
  </r>
  <r>
    <x v="14"/>
    <x v="14"/>
    <x v="1"/>
    <x v="1"/>
    <x v="13"/>
    <x v="7"/>
    <n v="106446541.10787171"/>
  </r>
  <r>
    <x v="15"/>
    <x v="15"/>
    <x v="1"/>
    <x v="1"/>
    <x v="13"/>
    <x v="7"/>
    <n v="1198707.88483965"/>
  </r>
  <r>
    <x v="0"/>
    <x v="0"/>
    <x v="1"/>
    <x v="2"/>
    <x v="14"/>
    <x v="7"/>
    <n v="3872718.8352769488"/>
  </r>
  <r>
    <x v="1"/>
    <x v="1"/>
    <x v="1"/>
    <x v="2"/>
    <x v="14"/>
    <x v="7"/>
    <n v="78602748.857142866"/>
  </r>
  <r>
    <x v="2"/>
    <x v="2"/>
    <x v="1"/>
    <x v="2"/>
    <x v="14"/>
    <x v="7"/>
    <n v="0"/>
  </r>
  <r>
    <x v="3"/>
    <x v="3"/>
    <x v="1"/>
    <x v="2"/>
    <x v="14"/>
    <x v="7"/>
    <n v="80628126.759475395"/>
  </r>
  <r>
    <x v="4"/>
    <x v="4"/>
    <x v="1"/>
    <x v="2"/>
    <x v="14"/>
    <x v="7"/>
    <n v="0"/>
  </r>
  <r>
    <x v="5"/>
    <x v="5"/>
    <x v="1"/>
    <x v="2"/>
    <x v="14"/>
    <x v="7"/>
    <n v="689411.8950437319"/>
  </r>
  <r>
    <x v="6"/>
    <x v="6"/>
    <x v="1"/>
    <x v="2"/>
    <x v="14"/>
    <x v="7"/>
    <n v="0"/>
  </r>
  <r>
    <x v="7"/>
    <x v="7"/>
    <x v="1"/>
    <x v="2"/>
    <x v="14"/>
    <x v="7"/>
    <n v="2887850.459183678"/>
  </r>
  <r>
    <x v="8"/>
    <x v="8"/>
    <x v="1"/>
    <x v="2"/>
    <x v="14"/>
    <x v="7"/>
    <n v="404322570.55539477"/>
  </r>
  <r>
    <x v="9"/>
    <x v="9"/>
    <x v="1"/>
    <x v="2"/>
    <x v="14"/>
    <x v="7"/>
    <n v="0"/>
  </r>
  <r>
    <x v="10"/>
    <x v="10"/>
    <x v="1"/>
    <x v="2"/>
    <x v="14"/>
    <x v="7"/>
    <n v="153007.6530612245"/>
  </r>
  <r>
    <x v="11"/>
    <x v="11"/>
    <x v="1"/>
    <x v="2"/>
    <x v="14"/>
    <x v="7"/>
    <n v="1172586.5787172008"/>
  </r>
  <r>
    <x v="12"/>
    <x v="12"/>
    <x v="1"/>
    <x v="2"/>
    <x v="14"/>
    <x v="7"/>
    <n v="14009395.123906713"/>
  </r>
  <r>
    <x v="13"/>
    <x v="13"/>
    <x v="1"/>
    <x v="2"/>
    <x v="14"/>
    <x v="7"/>
    <n v="3896829.6399416905"/>
  </r>
  <r>
    <x v="14"/>
    <x v="14"/>
    <x v="1"/>
    <x v="2"/>
    <x v="14"/>
    <x v="7"/>
    <n v="123682445.76384841"/>
  </r>
  <r>
    <x v="15"/>
    <x v="15"/>
    <x v="1"/>
    <x v="2"/>
    <x v="14"/>
    <x v="7"/>
    <n v="232962.93731778426"/>
  </r>
  <r>
    <x v="0"/>
    <x v="0"/>
    <x v="1"/>
    <x v="3"/>
    <x v="15"/>
    <x v="7"/>
    <n v="3870842.9985422757"/>
  </r>
  <r>
    <x v="1"/>
    <x v="1"/>
    <x v="1"/>
    <x v="3"/>
    <x v="15"/>
    <x v="7"/>
    <n v="80700298.739067078"/>
  </r>
  <r>
    <x v="2"/>
    <x v="2"/>
    <x v="1"/>
    <x v="3"/>
    <x v="15"/>
    <x v="7"/>
    <n v="0"/>
  </r>
  <r>
    <x v="3"/>
    <x v="3"/>
    <x v="1"/>
    <x v="3"/>
    <x v="15"/>
    <x v="7"/>
    <n v="80348879.285714388"/>
  </r>
  <r>
    <x v="4"/>
    <x v="4"/>
    <x v="1"/>
    <x v="3"/>
    <x v="15"/>
    <x v="7"/>
    <n v="0"/>
  </r>
  <r>
    <x v="5"/>
    <x v="5"/>
    <x v="1"/>
    <x v="3"/>
    <x v="15"/>
    <x v="7"/>
    <n v="692786.85131195339"/>
  </r>
  <r>
    <x v="6"/>
    <x v="6"/>
    <x v="1"/>
    <x v="3"/>
    <x v="15"/>
    <x v="7"/>
    <n v="0"/>
  </r>
  <r>
    <x v="7"/>
    <x v="7"/>
    <x v="1"/>
    <x v="3"/>
    <x v="15"/>
    <x v="7"/>
    <n v="1809192.1938775519"/>
  </r>
  <r>
    <x v="8"/>
    <x v="8"/>
    <x v="1"/>
    <x v="3"/>
    <x v="15"/>
    <x v="7"/>
    <n v="416271851.61953843"/>
  </r>
  <r>
    <x v="9"/>
    <x v="9"/>
    <x v="1"/>
    <x v="3"/>
    <x v="15"/>
    <x v="7"/>
    <n v="0"/>
  </r>
  <r>
    <x v="10"/>
    <x v="10"/>
    <x v="1"/>
    <x v="3"/>
    <x v="15"/>
    <x v="7"/>
    <n v="153061.22448979595"/>
  </r>
  <r>
    <x v="11"/>
    <x v="11"/>
    <x v="1"/>
    <x v="3"/>
    <x v="15"/>
    <x v="7"/>
    <n v="1892523.8862973761"/>
  </r>
  <r>
    <x v="12"/>
    <x v="12"/>
    <x v="1"/>
    <x v="3"/>
    <x v="15"/>
    <x v="7"/>
    <n v="14699366.755102025"/>
  </r>
  <r>
    <x v="13"/>
    <x v="13"/>
    <x v="1"/>
    <x v="3"/>
    <x v="15"/>
    <x v="7"/>
    <n v="4416973.2623906704"/>
  </r>
  <r>
    <x v="14"/>
    <x v="14"/>
    <x v="1"/>
    <x v="3"/>
    <x v="15"/>
    <x v="7"/>
    <n v="84118939.358600587"/>
  </r>
  <r>
    <x v="15"/>
    <x v="15"/>
    <x v="1"/>
    <x v="3"/>
    <x v="15"/>
    <x v="7"/>
    <n v="133374.18075801749"/>
  </r>
  <r>
    <x v="0"/>
    <x v="0"/>
    <x v="1"/>
    <x v="4"/>
    <x v="16"/>
    <x v="7"/>
    <n v="3875205.4081632658"/>
  </r>
  <r>
    <x v="1"/>
    <x v="1"/>
    <x v="1"/>
    <x v="4"/>
    <x v="16"/>
    <x v="7"/>
    <n v="81841138.128279924"/>
  </r>
  <r>
    <x v="2"/>
    <x v="2"/>
    <x v="1"/>
    <x v="4"/>
    <x v="16"/>
    <x v="7"/>
    <n v="0"/>
  </r>
  <r>
    <x v="3"/>
    <x v="3"/>
    <x v="1"/>
    <x v="4"/>
    <x v="16"/>
    <x v="7"/>
    <n v="76972957.610787153"/>
  </r>
  <r>
    <x v="4"/>
    <x v="4"/>
    <x v="1"/>
    <x v="4"/>
    <x v="16"/>
    <x v="7"/>
    <n v="0"/>
  </r>
  <r>
    <x v="5"/>
    <x v="5"/>
    <x v="1"/>
    <x v="4"/>
    <x v="16"/>
    <x v="7"/>
    <n v="696309.79591836745"/>
  </r>
  <r>
    <x v="6"/>
    <x v="6"/>
    <x v="1"/>
    <x v="4"/>
    <x v="16"/>
    <x v="7"/>
    <n v="0"/>
  </r>
  <r>
    <x v="7"/>
    <x v="7"/>
    <x v="1"/>
    <x v="4"/>
    <x v="16"/>
    <x v="7"/>
    <n v="1636848.396501451"/>
  </r>
  <r>
    <x v="8"/>
    <x v="8"/>
    <x v="1"/>
    <x v="4"/>
    <x v="16"/>
    <x v="7"/>
    <n v="398204491.42419726"/>
  </r>
  <r>
    <x v="9"/>
    <x v="9"/>
    <x v="1"/>
    <x v="4"/>
    <x v="16"/>
    <x v="7"/>
    <n v="0"/>
  </r>
  <r>
    <x v="10"/>
    <x v="10"/>
    <x v="1"/>
    <x v="4"/>
    <x v="16"/>
    <x v="7"/>
    <n v="153061.22448979595"/>
  </r>
  <r>
    <x v="11"/>
    <x v="11"/>
    <x v="1"/>
    <x v="4"/>
    <x v="16"/>
    <x v="7"/>
    <n v="1901752.463556852"/>
  </r>
  <r>
    <x v="12"/>
    <x v="12"/>
    <x v="1"/>
    <x v="4"/>
    <x v="16"/>
    <x v="7"/>
    <n v="14235597.758017503"/>
  </r>
  <r>
    <x v="13"/>
    <x v="13"/>
    <x v="1"/>
    <x v="4"/>
    <x v="16"/>
    <x v="7"/>
    <n v="4440808.2813411076"/>
  </r>
  <r>
    <x v="14"/>
    <x v="14"/>
    <x v="1"/>
    <x v="4"/>
    <x v="16"/>
    <x v="7"/>
    <n v="83373126.604956269"/>
  </r>
  <r>
    <x v="15"/>
    <x v="15"/>
    <x v="1"/>
    <x v="4"/>
    <x v="16"/>
    <x v="7"/>
    <n v="178349.76384839654"/>
  </r>
  <r>
    <x v="0"/>
    <x v="0"/>
    <x v="1"/>
    <x v="5"/>
    <x v="17"/>
    <x v="7"/>
    <n v="3997005.9956268156"/>
  </r>
  <r>
    <x v="1"/>
    <x v="1"/>
    <x v="1"/>
    <x v="5"/>
    <x v="17"/>
    <x v="7"/>
    <n v="81784797.448979527"/>
  </r>
  <r>
    <x v="2"/>
    <x v="2"/>
    <x v="1"/>
    <x v="5"/>
    <x v="17"/>
    <x v="7"/>
    <n v="0"/>
  </r>
  <r>
    <x v="3"/>
    <x v="3"/>
    <x v="1"/>
    <x v="5"/>
    <x v="17"/>
    <x v="7"/>
    <n v="75460040.526239142"/>
  </r>
  <r>
    <x v="4"/>
    <x v="4"/>
    <x v="1"/>
    <x v="5"/>
    <x v="17"/>
    <x v="7"/>
    <n v="0"/>
  </r>
  <r>
    <x v="5"/>
    <x v="5"/>
    <x v="1"/>
    <x v="5"/>
    <x v="17"/>
    <x v="7"/>
    <n v="699753.26530612248"/>
  </r>
  <r>
    <x v="6"/>
    <x v="6"/>
    <x v="1"/>
    <x v="5"/>
    <x v="17"/>
    <x v="7"/>
    <n v="0"/>
  </r>
  <r>
    <x v="7"/>
    <x v="7"/>
    <x v="1"/>
    <x v="5"/>
    <x v="17"/>
    <x v="7"/>
    <n v="1455724.4897959207"/>
  </r>
  <r>
    <x v="8"/>
    <x v="8"/>
    <x v="1"/>
    <x v="5"/>
    <x v="17"/>
    <x v="7"/>
    <n v="390820590.95772409"/>
  </r>
  <r>
    <x v="9"/>
    <x v="9"/>
    <x v="1"/>
    <x v="5"/>
    <x v="17"/>
    <x v="7"/>
    <n v="0"/>
  </r>
  <r>
    <x v="10"/>
    <x v="10"/>
    <x v="1"/>
    <x v="5"/>
    <x v="17"/>
    <x v="7"/>
    <n v="0"/>
  </r>
  <r>
    <x v="11"/>
    <x v="11"/>
    <x v="1"/>
    <x v="5"/>
    <x v="17"/>
    <x v="7"/>
    <n v="2918394.4781341106"/>
  </r>
  <r>
    <x v="12"/>
    <x v="12"/>
    <x v="1"/>
    <x v="5"/>
    <x v="17"/>
    <x v="7"/>
    <n v="13309804.351311961"/>
  </r>
  <r>
    <x v="13"/>
    <x v="13"/>
    <x v="1"/>
    <x v="5"/>
    <x v="17"/>
    <x v="7"/>
    <n v="4451797.3206997085"/>
  </r>
  <r>
    <x v="14"/>
    <x v="14"/>
    <x v="1"/>
    <x v="5"/>
    <x v="17"/>
    <x v="7"/>
    <n v="83068653.995626807"/>
  </r>
  <r>
    <x v="15"/>
    <x v="15"/>
    <x v="1"/>
    <x v="5"/>
    <x v="17"/>
    <x v="7"/>
    <n v="55178.832361516033"/>
  </r>
  <r>
    <x v="0"/>
    <x v="0"/>
    <x v="1"/>
    <x v="6"/>
    <x v="18"/>
    <x v="7"/>
    <n v="4356066.5772594595"/>
  </r>
  <r>
    <x v="1"/>
    <x v="1"/>
    <x v="1"/>
    <x v="6"/>
    <x v="18"/>
    <x v="7"/>
    <n v="81989559.430029273"/>
  </r>
  <r>
    <x v="2"/>
    <x v="2"/>
    <x v="1"/>
    <x v="6"/>
    <x v="18"/>
    <x v="7"/>
    <n v="0"/>
  </r>
  <r>
    <x v="3"/>
    <x v="3"/>
    <x v="1"/>
    <x v="6"/>
    <x v="18"/>
    <x v="7"/>
    <n v="77996693.37900874"/>
  </r>
  <r>
    <x v="4"/>
    <x v="4"/>
    <x v="1"/>
    <x v="6"/>
    <x v="18"/>
    <x v="7"/>
    <n v="0"/>
  </r>
  <r>
    <x v="5"/>
    <x v="5"/>
    <x v="1"/>
    <x v="6"/>
    <x v="18"/>
    <x v="7"/>
    <n v="703347.46355685138"/>
  </r>
  <r>
    <x v="6"/>
    <x v="6"/>
    <x v="1"/>
    <x v="6"/>
    <x v="18"/>
    <x v="7"/>
    <n v="0"/>
  </r>
  <r>
    <x v="7"/>
    <x v="7"/>
    <x v="1"/>
    <x v="6"/>
    <x v="18"/>
    <x v="7"/>
    <n v="366379.00874635589"/>
  </r>
  <r>
    <x v="8"/>
    <x v="8"/>
    <x v="1"/>
    <x v="6"/>
    <x v="18"/>
    <x v="7"/>
    <n v="376208096.73323512"/>
  </r>
  <r>
    <x v="9"/>
    <x v="9"/>
    <x v="1"/>
    <x v="6"/>
    <x v="18"/>
    <x v="7"/>
    <n v="0"/>
  </r>
  <r>
    <x v="10"/>
    <x v="10"/>
    <x v="1"/>
    <x v="6"/>
    <x v="18"/>
    <x v="7"/>
    <n v="0"/>
  </r>
  <r>
    <x v="11"/>
    <x v="11"/>
    <x v="1"/>
    <x v="6"/>
    <x v="18"/>
    <x v="7"/>
    <n v="2924381.2478134115"/>
  </r>
  <r>
    <x v="12"/>
    <x v="12"/>
    <x v="1"/>
    <x v="6"/>
    <x v="18"/>
    <x v="7"/>
    <n v="13766452.438775519"/>
  </r>
  <r>
    <x v="13"/>
    <x v="13"/>
    <x v="1"/>
    <x v="6"/>
    <x v="18"/>
    <x v="7"/>
    <n v="3722572.690962099"/>
  </r>
  <r>
    <x v="14"/>
    <x v="14"/>
    <x v="1"/>
    <x v="6"/>
    <x v="18"/>
    <x v="7"/>
    <n v="89312920.192419827"/>
  </r>
  <r>
    <x v="15"/>
    <x v="15"/>
    <x v="1"/>
    <x v="6"/>
    <x v="18"/>
    <x v="7"/>
    <n v="111933.24781341107"/>
  </r>
  <r>
    <x v="0"/>
    <x v="0"/>
    <x v="1"/>
    <x v="7"/>
    <x v="19"/>
    <x v="7"/>
    <n v="4385009.9854227398"/>
  </r>
  <r>
    <x v="1"/>
    <x v="1"/>
    <x v="1"/>
    <x v="7"/>
    <x v="19"/>
    <x v="7"/>
    <n v="81033647.677842513"/>
  </r>
  <r>
    <x v="2"/>
    <x v="2"/>
    <x v="1"/>
    <x v="7"/>
    <x v="19"/>
    <x v="7"/>
    <n v="0"/>
  </r>
  <r>
    <x v="3"/>
    <x v="3"/>
    <x v="1"/>
    <x v="7"/>
    <x v="19"/>
    <x v="7"/>
    <n v="76500154.800291449"/>
  </r>
  <r>
    <x v="4"/>
    <x v="4"/>
    <x v="1"/>
    <x v="7"/>
    <x v="19"/>
    <x v="7"/>
    <n v="0"/>
  </r>
  <r>
    <x v="5"/>
    <x v="5"/>
    <x v="1"/>
    <x v="7"/>
    <x v="19"/>
    <x v="7"/>
    <n v="689461.90962099133"/>
  </r>
  <r>
    <x v="6"/>
    <x v="6"/>
    <x v="1"/>
    <x v="7"/>
    <x v="19"/>
    <x v="7"/>
    <n v="0"/>
  </r>
  <r>
    <x v="7"/>
    <x v="7"/>
    <x v="1"/>
    <x v="7"/>
    <x v="19"/>
    <x v="7"/>
    <n v="1010080.1749271135"/>
  </r>
  <r>
    <x v="8"/>
    <x v="8"/>
    <x v="1"/>
    <x v="7"/>
    <x v="19"/>
    <x v="7"/>
    <n v="384097667.13411164"/>
  </r>
  <r>
    <x v="9"/>
    <x v="9"/>
    <x v="1"/>
    <x v="7"/>
    <x v="19"/>
    <x v="7"/>
    <n v="0"/>
  </r>
  <r>
    <x v="10"/>
    <x v="10"/>
    <x v="1"/>
    <x v="7"/>
    <x v="19"/>
    <x v="7"/>
    <n v="0"/>
  </r>
  <r>
    <x v="11"/>
    <x v="11"/>
    <x v="1"/>
    <x v="7"/>
    <x v="19"/>
    <x v="7"/>
    <n v="2928899.027696793"/>
  </r>
  <r>
    <x v="12"/>
    <x v="12"/>
    <x v="1"/>
    <x v="7"/>
    <x v="19"/>
    <x v="7"/>
    <n v="12022899.723032068"/>
  </r>
  <r>
    <x v="13"/>
    <x v="13"/>
    <x v="1"/>
    <x v="7"/>
    <x v="19"/>
    <x v="7"/>
    <n v="3974579.6516034985"/>
  </r>
  <r>
    <x v="14"/>
    <x v="14"/>
    <x v="1"/>
    <x v="7"/>
    <x v="19"/>
    <x v="7"/>
    <n v="85504011.255102038"/>
  </r>
  <r>
    <x v="15"/>
    <x v="15"/>
    <x v="1"/>
    <x v="7"/>
    <x v="19"/>
    <x v="7"/>
    <n v="87093.045189504381"/>
  </r>
  <r>
    <x v="0"/>
    <x v="0"/>
    <x v="1"/>
    <x v="8"/>
    <x v="20"/>
    <x v="7"/>
    <n v="4385009.9854227398"/>
  </r>
  <r>
    <x v="1"/>
    <x v="1"/>
    <x v="1"/>
    <x v="8"/>
    <x v="20"/>
    <x v="7"/>
    <n v="79693626.19679302"/>
  </r>
  <r>
    <x v="2"/>
    <x v="2"/>
    <x v="1"/>
    <x v="8"/>
    <x v="20"/>
    <x v="7"/>
    <n v="0"/>
  </r>
  <r>
    <x v="3"/>
    <x v="3"/>
    <x v="1"/>
    <x v="8"/>
    <x v="20"/>
    <x v="7"/>
    <n v="70037010.583090454"/>
  </r>
  <r>
    <x v="4"/>
    <x v="4"/>
    <x v="1"/>
    <x v="8"/>
    <x v="20"/>
    <x v="7"/>
    <n v="0"/>
  </r>
  <r>
    <x v="5"/>
    <x v="5"/>
    <x v="1"/>
    <x v="8"/>
    <x v="20"/>
    <x v="7"/>
    <n v="692763.55685131205"/>
  </r>
  <r>
    <x v="6"/>
    <x v="6"/>
    <x v="1"/>
    <x v="8"/>
    <x v="20"/>
    <x v="7"/>
    <n v="0"/>
  </r>
  <r>
    <x v="7"/>
    <x v="7"/>
    <x v="1"/>
    <x v="8"/>
    <x v="20"/>
    <x v="7"/>
    <n v="1261857.1428571448"/>
  </r>
  <r>
    <x v="8"/>
    <x v="8"/>
    <x v="1"/>
    <x v="8"/>
    <x v="20"/>
    <x v="7"/>
    <n v="365102492.49562526"/>
  </r>
  <r>
    <x v="9"/>
    <x v="9"/>
    <x v="1"/>
    <x v="8"/>
    <x v="20"/>
    <x v="7"/>
    <n v="0"/>
  </r>
  <r>
    <x v="10"/>
    <x v="10"/>
    <x v="1"/>
    <x v="8"/>
    <x v="20"/>
    <x v="7"/>
    <n v="0"/>
  </r>
  <r>
    <x v="11"/>
    <x v="11"/>
    <x v="1"/>
    <x v="8"/>
    <x v="20"/>
    <x v="7"/>
    <n v="2491092.0758017502"/>
  </r>
  <r>
    <x v="12"/>
    <x v="12"/>
    <x v="1"/>
    <x v="8"/>
    <x v="20"/>
    <x v="7"/>
    <n v="18273545.409620982"/>
  </r>
  <r>
    <x v="13"/>
    <x v="13"/>
    <x v="1"/>
    <x v="8"/>
    <x v="20"/>
    <x v="7"/>
    <n v="3475517.421282799"/>
  </r>
  <r>
    <x v="14"/>
    <x v="14"/>
    <x v="1"/>
    <x v="8"/>
    <x v="20"/>
    <x v="7"/>
    <n v="104462079.10641399"/>
  </r>
  <r>
    <x v="15"/>
    <x v="15"/>
    <x v="1"/>
    <x v="8"/>
    <x v="20"/>
    <x v="7"/>
    <n v="117131.32507288631"/>
  </r>
  <r>
    <x v="0"/>
    <x v="0"/>
    <x v="1"/>
    <x v="9"/>
    <x v="21"/>
    <x v="7"/>
    <n v="4507583.7055393606"/>
  </r>
  <r>
    <x v="1"/>
    <x v="1"/>
    <x v="1"/>
    <x v="9"/>
    <x v="21"/>
    <x v="7"/>
    <n v="76544932.118075818"/>
  </r>
  <r>
    <x v="2"/>
    <x v="2"/>
    <x v="1"/>
    <x v="9"/>
    <x v="21"/>
    <x v="7"/>
    <n v="0"/>
  </r>
  <r>
    <x v="3"/>
    <x v="3"/>
    <x v="1"/>
    <x v="9"/>
    <x v="21"/>
    <x v="7"/>
    <n v="69444213.973761022"/>
  </r>
  <r>
    <x v="4"/>
    <x v="4"/>
    <x v="1"/>
    <x v="9"/>
    <x v="21"/>
    <x v="7"/>
    <n v="0"/>
  </r>
  <r>
    <x v="5"/>
    <x v="5"/>
    <x v="1"/>
    <x v="9"/>
    <x v="21"/>
    <x v="7"/>
    <n v="696209.08163265313"/>
  </r>
  <r>
    <x v="6"/>
    <x v="6"/>
    <x v="1"/>
    <x v="9"/>
    <x v="21"/>
    <x v="7"/>
    <n v="0"/>
  </r>
  <r>
    <x v="7"/>
    <x v="7"/>
    <x v="1"/>
    <x v="9"/>
    <x v="21"/>
    <x v="7"/>
    <n v="1488854.3731778411"/>
  </r>
  <r>
    <x v="8"/>
    <x v="8"/>
    <x v="1"/>
    <x v="9"/>
    <x v="21"/>
    <x v="7"/>
    <n v="355550385.97230291"/>
  </r>
  <r>
    <x v="9"/>
    <x v="9"/>
    <x v="1"/>
    <x v="9"/>
    <x v="21"/>
    <x v="7"/>
    <n v="0"/>
  </r>
  <r>
    <x v="10"/>
    <x v="10"/>
    <x v="1"/>
    <x v="9"/>
    <x v="21"/>
    <x v="7"/>
    <n v="0"/>
  </r>
  <r>
    <x v="11"/>
    <x v="11"/>
    <x v="1"/>
    <x v="9"/>
    <x v="21"/>
    <x v="7"/>
    <n v="2040893.2623906708"/>
  </r>
  <r>
    <x v="12"/>
    <x v="12"/>
    <x v="1"/>
    <x v="9"/>
    <x v="21"/>
    <x v="7"/>
    <n v="16617642.705539361"/>
  </r>
  <r>
    <x v="13"/>
    <x v="13"/>
    <x v="1"/>
    <x v="9"/>
    <x v="21"/>
    <x v="7"/>
    <n v="3506267.7303206995"/>
  </r>
  <r>
    <x v="14"/>
    <x v="14"/>
    <x v="1"/>
    <x v="9"/>
    <x v="21"/>
    <x v="7"/>
    <n v="112905497.96938777"/>
  </r>
  <r>
    <x v="15"/>
    <x v="15"/>
    <x v="1"/>
    <x v="9"/>
    <x v="21"/>
    <x v="7"/>
    <n v="200857.22157434403"/>
  </r>
  <r>
    <x v="0"/>
    <x v="0"/>
    <x v="1"/>
    <x v="10"/>
    <x v="22"/>
    <x v="7"/>
    <n v="4508242.0699708508"/>
  </r>
  <r>
    <x v="1"/>
    <x v="1"/>
    <x v="1"/>
    <x v="10"/>
    <x v="22"/>
    <x v="7"/>
    <n v="76280231.664723083"/>
  </r>
  <r>
    <x v="2"/>
    <x v="2"/>
    <x v="1"/>
    <x v="10"/>
    <x v="22"/>
    <x v="7"/>
    <n v="0"/>
  </r>
  <r>
    <x v="3"/>
    <x v="3"/>
    <x v="1"/>
    <x v="10"/>
    <x v="22"/>
    <x v="7"/>
    <n v="70234548.002915442"/>
  </r>
  <r>
    <x v="4"/>
    <x v="4"/>
    <x v="1"/>
    <x v="10"/>
    <x v="22"/>
    <x v="7"/>
    <n v="0"/>
  </r>
  <r>
    <x v="5"/>
    <x v="5"/>
    <x v="1"/>
    <x v="10"/>
    <x v="22"/>
    <x v="7"/>
    <n v="699575.81632653065"/>
  </r>
  <r>
    <x v="6"/>
    <x v="6"/>
    <x v="1"/>
    <x v="10"/>
    <x v="22"/>
    <x v="7"/>
    <n v="3646791.921282799"/>
  </r>
  <r>
    <x v="7"/>
    <x v="7"/>
    <x v="1"/>
    <x v="10"/>
    <x v="22"/>
    <x v="7"/>
    <n v="976367.3469387769"/>
  </r>
  <r>
    <x v="8"/>
    <x v="8"/>
    <x v="1"/>
    <x v="10"/>
    <x v="22"/>
    <x v="7"/>
    <n v="334934687.9169122"/>
  </r>
  <r>
    <x v="9"/>
    <x v="9"/>
    <x v="1"/>
    <x v="10"/>
    <x v="22"/>
    <x v="7"/>
    <n v="0"/>
  </r>
  <r>
    <x v="10"/>
    <x v="10"/>
    <x v="1"/>
    <x v="10"/>
    <x v="22"/>
    <x v="7"/>
    <n v="583670.97959183657"/>
  </r>
  <r>
    <x v="11"/>
    <x v="11"/>
    <x v="1"/>
    <x v="10"/>
    <x v="22"/>
    <x v="7"/>
    <n v="1516516.1559766764"/>
  </r>
  <r>
    <x v="12"/>
    <x v="12"/>
    <x v="1"/>
    <x v="10"/>
    <x v="22"/>
    <x v="7"/>
    <n v="16735982.97230323"/>
  </r>
  <r>
    <x v="13"/>
    <x v="13"/>
    <x v="1"/>
    <x v="10"/>
    <x v="22"/>
    <x v="7"/>
    <n v="4545432.9300291548"/>
  </r>
  <r>
    <x v="14"/>
    <x v="14"/>
    <x v="1"/>
    <x v="10"/>
    <x v="22"/>
    <x v="7"/>
    <n v="127722689.63411079"/>
  </r>
  <r>
    <x v="15"/>
    <x v="15"/>
    <x v="1"/>
    <x v="10"/>
    <x v="22"/>
    <x v="7"/>
    <n v="157247.21720116615"/>
  </r>
  <r>
    <x v="0"/>
    <x v="0"/>
    <x v="1"/>
    <x v="11"/>
    <x v="23"/>
    <x v="7"/>
    <n v="4950412.8877551109"/>
  </r>
  <r>
    <x v="1"/>
    <x v="1"/>
    <x v="1"/>
    <x v="11"/>
    <x v="23"/>
    <x v="7"/>
    <n v="76238584.988338172"/>
  </r>
  <r>
    <x v="2"/>
    <x v="2"/>
    <x v="1"/>
    <x v="11"/>
    <x v="23"/>
    <x v="7"/>
    <n v="0"/>
  </r>
  <r>
    <x v="3"/>
    <x v="3"/>
    <x v="1"/>
    <x v="11"/>
    <x v="23"/>
    <x v="7"/>
    <n v="63686855.976676516"/>
  </r>
  <r>
    <x v="4"/>
    <x v="4"/>
    <x v="1"/>
    <x v="11"/>
    <x v="23"/>
    <x v="7"/>
    <n v="0"/>
  </r>
  <r>
    <x v="5"/>
    <x v="5"/>
    <x v="1"/>
    <x v="11"/>
    <x v="23"/>
    <x v="7"/>
    <n v="703089.16909620992"/>
  </r>
  <r>
    <x v="6"/>
    <x v="6"/>
    <x v="1"/>
    <x v="11"/>
    <x v="23"/>
    <x v="7"/>
    <n v="3654636.4839650146"/>
  </r>
  <r>
    <x v="7"/>
    <x v="7"/>
    <x v="1"/>
    <x v="11"/>
    <x v="23"/>
    <x v="7"/>
    <n v="991466.47230320587"/>
  </r>
  <r>
    <x v="8"/>
    <x v="8"/>
    <x v="1"/>
    <x v="11"/>
    <x v="23"/>
    <x v="7"/>
    <n v="329370884.55539215"/>
  </r>
  <r>
    <x v="9"/>
    <x v="9"/>
    <x v="1"/>
    <x v="11"/>
    <x v="23"/>
    <x v="7"/>
    <n v="0"/>
  </r>
  <r>
    <x v="10"/>
    <x v="10"/>
    <x v="1"/>
    <x v="11"/>
    <x v="23"/>
    <x v="7"/>
    <n v="0"/>
  </r>
  <r>
    <x v="11"/>
    <x v="11"/>
    <x v="1"/>
    <x v="11"/>
    <x v="23"/>
    <x v="7"/>
    <n v="1520942.4300291548"/>
  </r>
  <r>
    <x v="12"/>
    <x v="12"/>
    <x v="1"/>
    <x v="11"/>
    <x v="23"/>
    <x v="7"/>
    <n v="16820325.332361512"/>
  </r>
  <r>
    <x v="13"/>
    <x v="13"/>
    <x v="1"/>
    <x v="11"/>
    <x v="23"/>
    <x v="7"/>
    <n v="4541297.8206997085"/>
  </r>
  <r>
    <x v="14"/>
    <x v="14"/>
    <x v="1"/>
    <x v="11"/>
    <x v="23"/>
    <x v="7"/>
    <n v="134981310.10058308"/>
  </r>
  <r>
    <x v="15"/>
    <x v="15"/>
    <x v="1"/>
    <x v="11"/>
    <x v="23"/>
    <x v="7"/>
    <n v="157002.6472303207"/>
  </r>
  <r>
    <x v="0"/>
    <x v="0"/>
    <x v="2"/>
    <x v="0"/>
    <x v="24"/>
    <x v="7"/>
    <n v="4721905.7711370224"/>
  </r>
  <r>
    <x v="1"/>
    <x v="1"/>
    <x v="2"/>
    <x v="0"/>
    <x v="24"/>
    <x v="7"/>
    <n v="75490187.575801715"/>
  </r>
  <r>
    <x v="2"/>
    <x v="2"/>
    <x v="2"/>
    <x v="0"/>
    <x v="24"/>
    <x v="7"/>
    <n v="0"/>
  </r>
  <r>
    <x v="3"/>
    <x v="3"/>
    <x v="2"/>
    <x v="0"/>
    <x v="24"/>
    <x v="7"/>
    <n v="62935137.740524814"/>
  </r>
  <r>
    <x v="4"/>
    <x v="4"/>
    <x v="2"/>
    <x v="0"/>
    <x v="24"/>
    <x v="7"/>
    <n v="0"/>
  </r>
  <r>
    <x v="5"/>
    <x v="5"/>
    <x v="2"/>
    <x v="0"/>
    <x v="24"/>
    <x v="7"/>
    <n v="706638.14868804673"/>
  </r>
  <r>
    <x v="6"/>
    <x v="6"/>
    <x v="2"/>
    <x v="0"/>
    <x v="24"/>
    <x v="7"/>
    <n v="5539073.1268221568"/>
  </r>
  <r>
    <x v="7"/>
    <x v="7"/>
    <x v="2"/>
    <x v="0"/>
    <x v="24"/>
    <x v="7"/>
    <n v="996793.00291545421"/>
  </r>
  <r>
    <x v="8"/>
    <x v="8"/>
    <x v="2"/>
    <x v="0"/>
    <x v="24"/>
    <x v="7"/>
    <n v="315657837.07143039"/>
  </r>
  <r>
    <x v="9"/>
    <x v="9"/>
    <x v="2"/>
    <x v="0"/>
    <x v="24"/>
    <x v="7"/>
    <n v="0"/>
  </r>
  <r>
    <x v="10"/>
    <x v="10"/>
    <x v="2"/>
    <x v="0"/>
    <x v="24"/>
    <x v="7"/>
    <n v="0"/>
  </r>
  <r>
    <x v="11"/>
    <x v="11"/>
    <x v="2"/>
    <x v="0"/>
    <x v="24"/>
    <x v="7"/>
    <n v="944725.07288629748"/>
  </r>
  <r>
    <x v="12"/>
    <x v="12"/>
    <x v="2"/>
    <x v="0"/>
    <x v="24"/>
    <x v="7"/>
    <n v="14707676.685131194"/>
  </r>
  <r>
    <x v="13"/>
    <x v="13"/>
    <x v="2"/>
    <x v="0"/>
    <x v="24"/>
    <x v="7"/>
    <n v="6579263.4110787176"/>
  </r>
  <r>
    <x v="14"/>
    <x v="14"/>
    <x v="2"/>
    <x v="0"/>
    <x v="24"/>
    <x v="7"/>
    <n v="131495979.58017494"/>
  </r>
  <r>
    <x v="15"/>
    <x v="15"/>
    <x v="2"/>
    <x v="0"/>
    <x v="24"/>
    <x v="7"/>
    <n v="-1207.1836734693861"/>
  </r>
  <r>
    <x v="0"/>
    <x v="0"/>
    <x v="2"/>
    <x v="1"/>
    <x v="25"/>
    <x v="7"/>
    <n v="4894771.4271137035"/>
  </r>
  <r>
    <x v="1"/>
    <x v="1"/>
    <x v="2"/>
    <x v="1"/>
    <x v="25"/>
    <x v="7"/>
    <n v="74977182.042274117"/>
  </r>
  <r>
    <x v="2"/>
    <x v="2"/>
    <x v="2"/>
    <x v="1"/>
    <x v="25"/>
    <x v="7"/>
    <n v="0"/>
  </r>
  <r>
    <x v="3"/>
    <x v="3"/>
    <x v="2"/>
    <x v="1"/>
    <x v="25"/>
    <x v="7"/>
    <n v="58012108.059766822"/>
  </r>
  <r>
    <x v="4"/>
    <x v="4"/>
    <x v="2"/>
    <x v="1"/>
    <x v="25"/>
    <x v="7"/>
    <n v="0"/>
  </r>
  <r>
    <x v="5"/>
    <x v="5"/>
    <x v="2"/>
    <x v="1"/>
    <x v="25"/>
    <x v="7"/>
    <n v="689261.85131195339"/>
  </r>
  <r>
    <x v="6"/>
    <x v="6"/>
    <x v="2"/>
    <x v="1"/>
    <x v="25"/>
    <x v="7"/>
    <n v="20460734.609329458"/>
  </r>
  <r>
    <x v="7"/>
    <x v="7"/>
    <x v="2"/>
    <x v="1"/>
    <x v="25"/>
    <x v="7"/>
    <n v="997494.16909621144"/>
  </r>
  <r>
    <x v="8"/>
    <x v="8"/>
    <x v="2"/>
    <x v="1"/>
    <x v="25"/>
    <x v="7"/>
    <n v="309471657.44752026"/>
  </r>
  <r>
    <x v="9"/>
    <x v="9"/>
    <x v="2"/>
    <x v="1"/>
    <x v="25"/>
    <x v="7"/>
    <n v="0"/>
  </r>
  <r>
    <x v="10"/>
    <x v="10"/>
    <x v="2"/>
    <x v="1"/>
    <x v="25"/>
    <x v="7"/>
    <n v="0"/>
  </r>
  <r>
    <x v="11"/>
    <x v="11"/>
    <x v="2"/>
    <x v="1"/>
    <x v="25"/>
    <x v="7"/>
    <n v="947499.4169096211"/>
  </r>
  <r>
    <x v="12"/>
    <x v="12"/>
    <x v="2"/>
    <x v="1"/>
    <x v="25"/>
    <x v="7"/>
    <n v="13619710.536443144"/>
  </r>
  <r>
    <x v="13"/>
    <x v="13"/>
    <x v="2"/>
    <x v="1"/>
    <x v="25"/>
    <x v="7"/>
    <n v="6616396.6311953347"/>
  </r>
  <r>
    <x v="14"/>
    <x v="14"/>
    <x v="2"/>
    <x v="1"/>
    <x v="25"/>
    <x v="7"/>
    <n v="125917160.5218659"/>
  </r>
  <r>
    <x v="15"/>
    <x v="15"/>
    <x v="2"/>
    <x v="1"/>
    <x v="25"/>
    <x v="7"/>
    <n v="50979.816326530621"/>
  </r>
  <r>
    <x v="0"/>
    <x v="0"/>
    <x v="2"/>
    <x v="2"/>
    <x v="26"/>
    <x v="7"/>
    <n v="4890891.067055393"/>
  </r>
  <r>
    <x v="1"/>
    <x v="1"/>
    <x v="2"/>
    <x v="2"/>
    <x v="26"/>
    <x v="7"/>
    <n v="74284777.396501422"/>
  </r>
  <r>
    <x v="2"/>
    <x v="2"/>
    <x v="2"/>
    <x v="2"/>
    <x v="26"/>
    <x v="7"/>
    <n v="0"/>
  </r>
  <r>
    <x v="3"/>
    <x v="3"/>
    <x v="2"/>
    <x v="2"/>
    <x v="26"/>
    <x v="7"/>
    <n v="51033488.645772636"/>
  </r>
  <r>
    <x v="4"/>
    <x v="4"/>
    <x v="2"/>
    <x v="2"/>
    <x v="26"/>
    <x v="7"/>
    <n v="0"/>
  </r>
  <r>
    <x v="5"/>
    <x v="5"/>
    <x v="2"/>
    <x v="2"/>
    <x v="26"/>
    <x v="7"/>
    <n v="692673.80466472311"/>
  </r>
  <r>
    <x v="6"/>
    <x v="6"/>
    <x v="2"/>
    <x v="2"/>
    <x v="26"/>
    <x v="7"/>
    <n v="3588040.5466472306"/>
  </r>
  <r>
    <x v="7"/>
    <x v="7"/>
    <x v="2"/>
    <x v="2"/>
    <x v="26"/>
    <x v="7"/>
    <n v="1002016.0349854218"/>
  </r>
  <r>
    <x v="8"/>
    <x v="8"/>
    <x v="2"/>
    <x v="2"/>
    <x v="26"/>
    <x v="7"/>
    <n v="326468553.0466485"/>
  </r>
  <r>
    <x v="9"/>
    <x v="9"/>
    <x v="2"/>
    <x v="2"/>
    <x v="26"/>
    <x v="7"/>
    <n v="0"/>
  </r>
  <r>
    <x v="10"/>
    <x v="10"/>
    <x v="2"/>
    <x v="2"/>
    <x v="26"/>
    <x v="7"/>
    <n v="0"/>
  </r>
  <r>
    <x v="11"/>
    <x v="11"/>
    <x v="2"/>
    <x v="2"/>
    <x v="26"/>
    <x v="7"/>
    <n v="284919.67930029158"/>
  </r>
  <r>
    <x v="12"/>
    <x v="12"/>
    <x v="2"/>
    <x v="2"/>
    <x v="26"/>
    <x v="7"/>
    <n v="13031107.782798829"/>
  </r>
  <r>
    <x v="13"/>
    <x v="13"/>
    <x v="2"/>
    <x v="2"/>
    <x v="26"/>
    <x v="7"/>
    <n v="6264925.3892128272"/>
  </r>
  <r>
    <x v="14"/>
    <x v="14"/>
    <x v="2"/>
    <x v="2"/>
    <x v="26"/>
    <x v="7"/>
    <n v="121125338.8819242"/>
  </r>
  <r>
    <x v="15"/>
    <x v="15"/>
    <x v="2"/>
    <x v="2"/>
    <x v="26"/>
    <x v="7"/>
    <n v="525795.13411078718"/>
  </r>
  <r>
    <x v="0"/>
    <x v="0"/>
    <x v="2"/>
    <x v="3"/>
    <x v="27"/>
    <x v="7"/>
    <n v="4898426.8935860153"/>
  </r>
  <r>
    <x v="1"/>
    <x v="1"/>
    <x v="2"/>
    <x v="3"/>
    <x v="27"/>
    <x v="7"/>
    <n v="71299561.026239067"/>
  </r>
  <r>
    <x v="2"/>
    <x v="2"/>
    <x v="2"/>
    <x v="3"/>
    <x v="27"/>
    <x v="7"/>
    <n v="0"/>
  </r>
  <r>
    <x v="3"/>
    <x v="3"/>
    <x v="2"/>
    <x v="3"/>
    <x v="27"/>
    <x v="7"/>
    <n v="47155010.100583084"/>
  </r>
  <r>
    <x v="4"/>
    <x v="4"/>
    <x v="2"/>
    <x v="3"/>
    <x v="27"/>
    <x v="7"/>
    <n v="0"/>
  </r>
  <r>
    <x v="5"/>
    <x v="5"/>
    <x v="2"/>
    <x v="3"/>
    <x v="27"/>
    <x v="7"/>
    <n v="696007.65306122461"/>
  </r>
  <r>
    <x v="6"/>
    <x v="6"/>
    <x v="2"/>
    <x v="3"/>
    <x v="27"/>
    <x v="7"/>
    <n v="0"/>
  </r>
  <r>
    <x v="7"/>
    <x v="7"/>
    <x v="2"/>
    <x v="3"/>
    <x v="27"/>
    <x v="7"/>
    <n v="920093.29446064099"/>
  </r>
  <r>
    <x v="8"/>
    <x v="8"/>
    <x v="2"/>
    <x v="3"/>
    <x v="27"/>
    <x v="7"/>
    <n v="342377553.91836691"/>
  </r>
  <r>
    <x v="9"/>
    <x v="9"/>
    <x v="2"/>
    <x v="3"/>
    <x v="27"/>
    <x v="7"/>
    <n v="0"/>
  </r>
  <r>
    <x v="10"/>
    <x v="10"/>
    <x v="2"/>
    <x v="3"/>
    <x v="27"/>
    <x v="7"/>
    <n v="0"/>
  </r>
  <r>
    <x v="11"/>
    <x v="11"/>
    <x v="2"/>
    <x v="3"/>
    <x v="27"/>
    <x v="7"/>
    <n v="0"/>
  </r>
  <r>
    <x v="12"/>
    <x v="12"/>
    <x v="2"/>
    <x v="3"/>
    <x v="27"/>
    <x v="7"/>
    <n v="12404382.344023323"/>
  </r>
  <r>
    <x v="13"/>
    <x v="13"/>
    <x v="2"/>
    <x v="3"/>
    <x v="27"/>
    <x v="7"/>
    <n v="9649749.4096209928"/>
  </r>
  <r>
    <x v="14"/>
    <x v="14"/>
    <x v="2"/>
    <x v="3"/>
    <x v="27"/>
    <x v="7"/>
    <n v="95621309.921282798"/>
  </r>
  <r>
    <x v="15"/>
    <x v="15"/>
    <x v="2"/>
    <x v="3"/>
    <x v="27"/>
    <x v="7"/>
    <n v="400485.55393586011"/>
  </r>
  <r>
    <x v="0"/>
    <x v="0"/>
    <x v="2"/>
    <x v="4"/>
    <x v="28"/>
    <x v="7"/>
    <n v="4899092.3309037955"/>
  </r>
  <r>
    <x v="1"/>
    <x v="1"/>
    <x v="2"/>
    <x v="4"/>
    <x v="28"/>
    <x v="7"/>
    <n v="72697738.690962166"/>
  </r>
  <r>
    <x v="2"/>
    <x v="2"/>
    <x v="2"/>
    <x v="4"/>
    <x v="28"/>
    <x v="7"/>
    <n v="0"/>
  </r>
  <r>
    <x v="3"/>
    <x v="3"/>
    <x v="2"/>
    <x v="4"/>
    <x v="28"/>
    <x v="7"/>
    <n v="48873427.014577225"/>
  </r>
  <r>
    <x v="4"/>
    <x v="4"/>
    <x v="2"/>
    <x v="4"/>
    <x v="28"/>
    <x v="7"/>
    <n v="0"/>
  </r>
  <r>
    <x v="5"/>
    <x v="5"/>
    <x v="2"/>
    <x v="4"/>
    <x v="28"/>
    <x v="7"/>
    <n v="699486.74927113706"/>
  </r>
  <r>
    <x v="6"/>
    <x v="6"/>
    <x v="2"/>
    <x v="4"/>
    <x v="28"/>
    <x v="7"/>
    <n v="0"/>
  </r>
  <r>
    <x v="7"/>
    <x v="7"/>
    <x v="2"/>
    <x v="4"/>
    <x v="28"/>
    <x v="7"/>
    <n v="921173.4693877548"/>
  </r>
  <r>
    <x v="8"/>
    <x v="8"/>
    <x v="2"/>
    <x v="4"/>
    <x v="28"/>
    <x v="7"/>
    <n v="340330030.94752097"/>
  </r>
  <r>
    <x v="9"/>
    <x v="9"/>
    <x v="2"/>
    <x v="4"/>
    <x v="28"/>
    <x v="7"/>
    <n v="0"/>
  </r>
  <r>
    <x v="10"/>
    <x v="10"/>
    <x v="2"/>
    <x v="4"/>
    <x v="28"/>
    <x v="7"/>
    <n v="0"/>
  </r>
  <r>
    <x v="11"/>
    <x v="11"/>
    <x v="2"/>
    <x v="4"/>
    <x v="28"/>
    <x v="7"/>
    <n v="0"/>
  </r>
  <r>
    <x v="12"/>
    <x v="12"/>
    <x v="2"/>
    <x v="4"/>
    <x v="28"/>
    <x v="7"/>
    <n v="12274870.931486882"/>
  </r>
  <r>
    <x v="13"/>
    <x v="13"/>
    <x v="2"/>
    <x v="4"/>
    <x v="28"/>
    <x v="7"/>
    <n v="9736754.1822157446"/>
  </r>
  <r>
    <x v="14"/>
    <x v="14"/>
    <x v="2"/>
    <x v="4"/>
    <x v="28"/>
    <x v="7"/>
    <n v="110123547.16472302"/>
  </r>
  <r>
    <x v="15"/>
    <x v="15"/>
    <x v="2"/>
    <x v="4"/>
    <x v="28"/>
    <x v="7"/>
    <n v="192668.69970845481"/>
  </r>
  <r>
    <x v="0"/>
    <x v="0"/>
    <x v="2"/>
    <x v="5"/>
    <x v="29"/>
    <x v="7"/>
    <n v="4929045.5145772649"/>
  </r>
  <r>
    <x v="1"/>
    <x v="1"/>
    <x v="2"/>
    <x v="5"/>
    <x v="29"/>
    <x v="7"/>
    <n v="72304556.021865785"/>
  </r>
  <r>
    <x v="2"/>
    <x v="2"/>
    <x v="2"/>
    <x v="5"/>
    <x v="29"/>
    <x v="7"/>
    <n v="0"/>
  </r>
  <r>
    <x v="3"/>
    <x v="3"/>
    <x v="2"/>
    <x v="5"/>
    <x v="29"/>
    <x v="7"/>
    <n v="50061416.142857224"/>
  </r>
  <r>
    <x v="4"/>
    <x v="4"/>
    <x v="2"/>
    <x v="5"/>
    <x v="29"/>
    <x v="7"/>
    <n v="757854.22740524798"/>
  </r>
  <r>
    <x v="5"/>
    <x v="5"/>
    <x v="2"/>
    <x v="5"/>
    <x v="29"/>
    <x v="7"/>
    <n v="702887.05539358617"/>
  </r>
  <r>
    <x v="6"/>
    <x v="6"/>
    <x v="2"/>
    <x v="5"/>
    <x v="29"/>
    <x v="7"/>
    <n v="0"/>
  </r>
  <r>
    <x v="7"/>
    <x v="7"/>
    <x v="2"/>
    <x v="5"/>
    <x v="29"/>
    <x v="7"/>
    <n v="921597.66763848497"/>
  </r>
  <r>
    <x v="8"/>
    <x v="8"/>
    <x v="2"/>
    <x v="5"/>
    <x v="29"/>
    <x v="7"/>
    <n v="353740267.03498507"/>
  </r>
  <r>
    <x v="9"/>
    <x v="9"/>
    <x v="2"/>
    <x v="5"/>
    <x v="29"/>
    <x v="7"/>
    <n v="0"/>
  </r>
  <r>
    <x v="10"/>
    <x v="10"/>
    <x v="2"/>
    <x v="5"/>
    <x v="29"/>
    <x v="7"/>
    <n v="0"/>
  </r>
  <r>
    <x v="11"/>
    <x v="11"/>
    <x v="2"/>
    <x v="5"/>
    <x v="29"/>
    <x v="7"/>
    <n v="0"/>
  </r>
  <r>
    <x v="12"/>
    <x v="12"/>
    <x v="2"/>
    <x v="5"/>
    <x v="29"/>
    <x v="7"/>
    <n v="12324936.93002915"/>
  </r>
  <r>
    <x v="13"/>
    <x v="13"/>
    <x v="2"/>
    <x v="5"/>
    <x v="29"/>
    <x v="7"/>
    <n v="10168000.122448981"/>
  </r>
  <r>
    <x v="14"/>
    <x v="14"/>
    <x v="2"/>
    <x v="5"/>
    <x v="29"/>
    <x v="7"/>
    <n v="113235793.36734693"/>
  </r>
  <r>
    <x v="15"/>
    <x v="15"/>
    <x v="2"/>
    <x v="5"/>
    <x v="29"/>
    <x v="7"/>
    <n v="115259.37172011661"/>
  </r>
  <r>
    <x v="0"/>
    <x v="0"/>
    <x v="2"/>
    <x v="6"/>
    <x v="30"/>
    <x v="7"/>
    <n v="4919533.5670554005"/>
  </r>
  <r>
    <x v="1"/>
    <x v="1"/>
    <x v="2"/>
    <x v="6"/>
    <x v="30"/>
    <x v="7"/>
    <n v="77364976.787171841"/>
  </r>
  <r>
    <x v="2"/>
    <x v="2"/>
    <x v="2"/>
    <x v="6"/>
    <x v="30"/>
    <x v="7"/>
    <n v="0"/>
  </r>
  <r>
    <x v="3"/>
    <x v="3"/>
    <x v="2"/>
    <x v="6"/>
    <x v="30"/>
    <x v="7"/>
    <n v="50517864.852769651"/>
  </r>
  <r>
    <x v="4"/>
    <x v="4"/>
    <x v="2"/>
    <x v="6"/>
    <x v="30"/>
    <x v="7"/>
    <n v="760644.31486880465"/>
  </r>
  <r>
    <x v="5"/>
    <x v="5"/>
    <x v="2"/>
    <x v="6"/>
    <x v="30"/>
    <x v="7"/>
    <n v="706436.03498542286"/>
  </r>
  <r>
    <x v="6"/>
    <x v="6"/>
    <x v="2"/>
    <x v="6"/>
    <x v="30"/>
    <x v="7"/>
    <n v="0"/>
  </r>
  <r>
    <x v="7"/>
    <x v="7"/>
    <x v="2"/>
    <x v="6"/>
    <x v="30"/>
    <x v="7"/>
    <n v="922386.29737609404"/>
  </r>
  <r>
    <x v="8"/>
    <x v="8"/>
    <x v="2"/>
    <x v="6"/>
    <x v="30"/>
    <x v="7"/>
    <n v="387276950.21282601"/>
  </r>
  <r>
    <x v="9"/>
    <x v="9"/>
    <x v="2"/>
    <x v="6"/>
    <x v="30"/>
    <x v="7"/>
    <n v="0"/>
  </r>
  <r>
    <x v="10"/>
    <x v="10"/>
    <x v="2"/>
    <x v="6"/>
    <x v="30"/>
    <x v="7"/>
    <n v="0"/>
  </r>
  <r>
    <x v="11"/>
    <x v="11"/>
    <x v="2"/>
    <x v="6"/>
    <x v="30"/>
    <x v="7"/>
    <n v="0"/>
  </r>
  <r>
    <x v="12"/>
    <x v="12"/>
    <x v="2"/>
    <x v="6"/>
    <x v="30"/>
    <x v="7"/>
    <n v="11695939.526239067"/>
  </r>
  <r>
    <x v="13"/>
    <x v="13"/>
    <x v="2"/>
    <x v="6"/>
    <x v="30"/>
    <x v="7"/>
    <n v="8115791.16909621"/>
  </r>
  <r>
    <x v="14"/>
    <x v="14"/>
    <x v="2"/>
    <x v="6"/>
    <x v="30"/>
    <x v="7"/>
    <n v="92162501.91690962"/>
  </r>
  <r>
    <x v="15"/>
    <x v="15"/>
    <x v="2"/>
    <x v="6"/>
    <x v="30"/>
    <x v="7"/>
    <n v="422939.48833819246"/>
  </r>
  <r>
    <x v="0"/>
    <x v="0"/>
    <x v="2"/>
    <x v="7"/>
    <x v="31"/>
    <x v="7"/>
    <n v="5128197.8760932898"/>
  </r>
  <r>
    <x v="1"/>
    <x v="1"/>
    <x v="2"/>
    <x v="7"/>
    <x v="31"/>
    <x v="7"/>
    <n v="77085278.230320826"/>
  </r>
  <r>
    <x v="2"/>
    <x v="2"/>
    <x v="2"/>
    <x v="7"/>
    <x v="31"/>
    <x v="7"/>
    <n v="0"/>
  </r>
  <r>
    <x v="3"/>
    <x v="3"/>
    <x v="2"/>
    <x v="7"/>
    <x v="31"/>
    <x v="7"/>
    <n v="46955949.540816389"/>
  </r>
  <r>
    <x v="4"/>
    <x v="4"/>
    <x v="2"/>
    <x v="7"/>
    <x v="31"/>
    <x v="7"/>
    <n v="763455.53935860062"/>
  </r>
  <r>
    <x v="5"/>
    <x v="5"/>
    <x v="2"/>
    <x v="7"/>
    <x v="31"/>
    <x v="7"/>
    <n v="689380.37900874647"/>
  </r>
  <r>
    <x v="6"/>
    <x v="6"/>
    <x v="2"/>
    <x v="7"/>
    <x v="31"/>
    <x v="7"/>
    <n v="0"/>
  </r>
  <r>
    <x v="7"/>
    <x v="7"/>
    <x v="2"/>
    <x v="7"/>
    <x v="31"/>
    <x v="7"/>
    <n v="923116.61807580083"/>
  </r>
  <r>
    <x v="8"/>
    <x v="8"/>
    <x v="2"/>
    <x v="7"/>
    <x v="31"/>
    <x v="7"/>
    <n v="377054483.85714537"/>
  </r>
  <r>
    <x v="9"/>
    <x v="9"/>
    <x v="2"/>
    <x v="7"/>
    <x v="31"/>
    <x v="7"/>
    <n v="0"/>
  </r>
  <r>
    <x v="10"/>
    <x v="10"/>
    <x v="2"/>
    <x v="7"/>
    <x v="31"/>
    <x v="7"/>
    <n v="0"/>
  </r>
  <r>
    <x v="11"/>
    <x v="11"/>
    <x v="2"/>
    <x v="7"/>
    <x v="31"/>
    <x v="7"/>
    <n v="0"/>
  </r>
  <r>
    <x v="12"/>
    <x v="12"/>
    <x v="2"/>
    <x v="7"/>
    <x v="31"/>
    <x v="7"/>
    <n v="14595993.811953353"/>
  </r>
  <r>
    <x v="13"/>
    <x v="13"/>
    <x v="2"/>
    <x v="7"/>
    <x v="31"/>
    <x v="7"/>
    <n v="10650885.088921282"/>
  </r>
  <r>
    <x v="14"/>
    <x v="14"/>
    <x v="2"/>
    <x v="7"/>
    <x v="31"/>
    <x v="7"/>
    <n v="106871724.4212828"/>
  </r>
  <r>
    <x v="15"/>
    <x v="15"/>
    <x v="2"/>
    <x v="7"/>
    <x v="31"/>
    <x v="7"/>
    <n v="795156.01166180777"/>
  </r>
  <r>
    <x v="0"/>
    <x v="0"/>
    <x v="2"/>
    <x v="8"/>
    <x v="32"/>
    <x v="7"/>
    <n v="4375956.5174927097"/>
  </r>
  <r>
    <x v="1"/>
    <x v="1"/>
    <x v="2"/>
    <x v="8"/>
    <x v="32"/>
    <x v="7"/>
    <n v="74288500.501457766"/>
  </r>
  <r>
    <x v="2"/>
    <x v="2"/>
    <x v="2"/>
    <x v="8"/>
    <x v="32"/>
    <x v="7"/>
    <n v="0"/>
  </r>
  <r>
    <x v="3"/>
    <x v="3"/>
    <x v="2"/>
    <x v="8"/>
    <x v="32"/>
    <x v="7"/>
    <n v="45320092.927113667"/>
  </r>
  <r>
    <x v="4"/>
    <x v="4"/>
    <x v="2"/>
    <x v="8"/>
    <x v="32"/>
    <x v="7"/>
    <n v="809014.27405247861"/>
  </r>
  <r>
    <x v="5"/>
    <x v="5"/>
    <x v="2"/>
    <x v="8"/>
    <x v="32"/>
    <x v="7"/>
    <n v="692684.76676384849"/>
  </r>
  <r>
    <x v="6"/>
    <x v="6"/>
    <x v="2"/>
    <x v="8"/>
    <x v="32"/>
    <x v="7"/>
    <n v="77736.15160349854"/>
  </r>
  <r>
    <x v="7"/>
    <x v="7"/>
    <x v="2"/>
    <x v="8"/>
    <x v="32"/>
    <x v="7"/>
    <n v="890583.09037900914"/>
  </r>
  <r>
    <x v="8"/>
    <x v="8"/>
    <x v="2"/>
    <x v="8"/>
    <x v="32"/>
    <x v="7"/>
    <n v="412721550.25510013"/>
  </r>
  <r>
    <x v="9"/>
    <x v="9"/>
    <x v="2"/>
    <x v="8"/>
    <x v="32"/>
    <x v="7"/>
    <n v="0"/>
  </r>
  <r>
    <x v="10"/>
    <x v="10"/>
    <x v="2"/>
    <x v="8"/>
    <x v="32"/>
    <x v="7"/>
    <n v="0"/>
  </r>
  <r>
    <x v="11"/>
    <x v="11"/>
    <x v="2"/>
    <x v="8"/>
    <x v="32"/>
    <x v="7"/>
    <n v="0"/>
  </r>
  <r>
    <x v="12"/>
    <x v="12"/>
    <x v="2"/>
    <x v="8"/>
    <x v="32"/>
    <x v="7"/>
    <n v="13860138.830903806"/>
  </r>
  <r>
    <x v="13"/>
    <x v="13"/>
    <x v="2"/>
    <x v="8"/>
    <x v="32"/>
    <x v="7"/>
    <n v="9121082.5291545186"/>
  </r>
  <r>
    <x v="14"/>
    <x v="14"/>
    <x v="2"/>
    <x v="8"/>
    <x v="32"/>
    <x v="7"/>
    <n v="86062978.962099135"/>
  </r>
  <r>
    <x v="15"/>
    <x v="15"/>
    <x v="2"/>
    <x v="8"/>
    <x v="32"/>
    <x v="7"/>
    <n v="773171.63702623919"/>
  </r>
  <r>
    <x v="0"/>
    <x v="0"/>
    <x v="2"/>
    <x v="9"/>
    <x v="33"/>
    <x v="7"/>
    <n v="4722403.1355685126"/>
  </r>
  <r>
    <x v="1"/>
    <x v="1"/>
    <x v="2"/>
    <x v="9"/>
    <x v="33"/>
    <x v="7"/>
    <n v="72626166.262390718"/>
  </r>
  <r>
    <x v="2"/>
    <x v="2"/>
    <x v="2"/>
    <x v="9"/>
    <x v="33"/>
    <x v="7"/>
    <n v="0"/>
  </r>
  <r>
    <x v="3"/>
    <x v="3"/>
    <x v="2"/>
    <x v="9"/>
    <x v="33"/>
    <x v="7"/>
    <n v="44326150.132653043"/>
  </r>
  <r>
    <x v="4"/>
    <x v="4"/>
    <x v="2"/>
    <x v="9"/>
    <x v="33"/>
    <x v="7"/>
    <n v="776620.2623906706"/>
  </r>
  <r>
    <x v="5"/>
    <x v="5"/>
    <x v="2"/>
    <x v="9"/>
    <x v="33"/>
    <x v="7"/>
    <n v="696132.34693877562"/>
  </r>
  <r>
    <x v="6"/>
    <x v="6"/>
    <x v="2"/>
    <x v="9"/>
    <x v="33"/>
    <x v="7"/>
    <n v="0"/>
  </r>
  <r>
    <x v="7"/>
    <x v="7"/>
    <x v="2"/>
    <x v="9"/>
    <x v="33"/>
    <x v="7"/>
    <n v="890931.48688046832"/>
  </r>
  <r>
    <x v="8"/>
    <x v="8"/>
    <x v="2"/>
    <x v="9"/>
    <x v="33"/>
    <x v="7"/>
    <n v="381431627.20991254"/>
  </r>
  <r>
    <x v="9"/>
    <x v="9"/>
    <x v="2"/>
    <x v="9"/>
    <x v="33"/>
    <x v="7"/>
    <n v="0"/>
  </r>
  <r>
    <x v="10"/>
    <x v="10"/>
    <x v="2"/>
    <x v="9"/>
    <x v="33"/>
    <x v="7"/>
    <n v="0"/>
  </r>
  <r>
    <x v="11"/>
    <x v="11"/>
    <x v="2"/>
    <x v="9"/>
    <x v="33"/>
    <x v="7"/>
    <n v="0"/>
  </r>
  <r>
    <x v="12"/>
    <x v="12"/>
    <x v="2"/>
    <x v="9"/>
    <x v="33"/>
    <x v="7"/>
    <n v="15180397.588921286"/>
  </r>
  <r>
    <x v="13"/>
    <x v="13"/>
    <x v="2"/>
    <x v="9"/>
    <x v="33"/>
    <x v="7"/>
    <n v="8614198.8411078714"/>
  </r>
  <r>
    <x v="14"/>
    <x v="14"/>
    <x v="2"/>
    <x v="9"/>
    <x v="33"/>
    <x v="7"/>
    <n v="103821006.92711371"/>
  </r>
  <r>
    <x v="15"/>
    <x v="15"/>
    <x v="2"/>
    <x v="9"/>
    <x v="33"/>
    <x v="7"/>
    <n v="979199.52915451908"/>
  </r>
  <r>
    <x v="0"/>
    <x v="0"/>
    <x v="2"/>
    <x v="10"/>
    <x v="34"/>
    <x v="7"/>
    <n v="4860939.9679300282"/>
  </r>
  <r>
    <x v="1"/>
    <x v="1"/>
    <x v="2"/>
    <x v="10"/>
    <x v="34"/>
    <x v="7"/>
    <n v="72364478.855684981"/>
  </r>
  <r>
    <x v="2"/>
    <x v="2"/>
    <x v="2"/>
    <x v="10"/>
    <x v="34"/>
    <x v="7"/>
    <n v="0"/>
  </r>
  <r>
    <x v="3"/>
    <x v="3"/>
    <x v="2"/>
    <x v="10"/>
    <x v="34"/>
    <x v="7"/>
    <n v="43145560.491253659"/>
  </r>
  <r>
    <x v="4"/>
    <x v="4"/>
    <x v="2"/>
    <x v="10"/>
    <x v="34"/>
    <x v="7"/>
    <n v="825509.94460641418"/>
  </r>
  <r>
    <x v="5"/>
    <x v="5"/>
    <x v="2"/>
    <x v="10"/>
    <x v="34"/>
    <x v="7"/>
    <n v="699501.82215743442"/>
  </r>
  <r>
    <x v="6"/>
    <x v="6"/>
    <x v="2"/>
    <x v="10"/>
    <x v="34"/>
    <x v="7"/>
    <n v="0"/>
  </r>
  <r>
    <x v="7"/>
    <x v="7"/>
    <x v="2"/>
    <x v="10"/>
    <x v="34"/>
    <x v="7"/>
    <n v="891558.30903790123"/>
  </r>
  <r>
    <x v="8"/>
    <x v="8"/>
    <x v="2"/>
    <x v="10"/>
    <x v="34"/>
    <x v="7"/>
    <n v="371875756.24198431"/>
  </r>
  <r>
    <x v="9"/>
    <x v="9"/>
    <x v="2"/>
    <x v="10"/>
    <x v="34"/>
    <x v="7"/>
    <n v="0"/>
  </r>
  <r>
    <x v="10"/>
    <x v="10"/>
    <x v="2"/>
    <x v="10"/>
    <x v="34"/>
    <x v="7"/>
    <n v="0"/>
  </r>
  <r>
    <x v="11"/>
    <x v="11"/>
    <x v="2"/>
    <x v="10"/>
    <x v="34"/>
    <x v="7"/>
    <n v="0"/>
  </r>
  <r>
    <x v="12"/>
    <x v="12"/>
    <x v="2"/>
    <x v="10"/>
    <x v="34"/>
    <x v="7"/>
    <n v="14636501.115160361"/>
  </r>
  <r>
    <x v="13"/>
    <x v="13"/>
    <x v="2"/>
    <x v="10"/>
    <x v="34"/>
    <x v="7"/>
    <n v="8755878.0699708462"/>
  </r>
  <r>
    <x v="14"/>
    <x v="14"/>
    <x v="2"/>
    <x v="10"/>
    <x v="34"/>
    <x v="7"/>
    <n v="84220298.927113697"/>
  </r>
  <r>
    <x v="15"/>
    <x v="15"/>
    <x v="2"/>
    <x v="10"/>
    <x v="34"/>
    <x v="7"/>
    <n v="903066.60787172033"/>
  </r>
  <r>
    <x v="0"/>
    <x v="0"/>
    <x v="2"/>
    <x v="11"/>
    <x v="35"/>
    <x v="7"/>
    <n v="4891985.6822157484"/>
  </r>
  <r>
    <x v="1"/>
    <x v="1"/>
    <x v="2"/>
    <x v="11"/>
    <x v="35"/>
    <x v="7"/>
    <n v="72494251.138483971"/>
  </r>
  <r>
    <x v="2"/>
    <x v="2"/>
    <x v="2"/>
    <x v="11"/>
    <x v="35"/>
    <x v="7"/>
    <n v="0"/>
  </r>
  <r>
    <x v="3"/>
    <x v="3"/>
    <x v="2"/>
    <x v="11"/>
    <x v="35"/>
    <x v="7"/>
    <n v="42589276.239067093"/>
  </r>
  <r>
    <x v="4"/>
    <x v="4"/>
    <x v="2"/>
    <x v="11"/>
    <x v="35"/>
    <x v="7"/>
    <n v="1992906.0247813407"/>
  </r>
  <r>
    <x v="5"/>
    <x v="5"/>
    <x v="2"/>
    <x v="11"/>
    <x v="35"/>
    <x v="7"/>
    <n v="703017.23032069975"/>
  </r>
  <r>
    <x v="6"/>
    <x v="6"/>
    <x v="2"/>
    <x v="11"/>
    <x v="35"/>
    <x v="7"/>
    <n v="0"/>
  </r>
  <r>
    <x v="7"/>
    <x v="7"/>
    <x v="2"/>
    <x v="11"/>
    <x v="35"/>
    <x v="7"/>
    <n v="826544.85714285739"/>
  </r>
  <r>
    <x v="8"/>
    <x v="8"/>
    <x v="2"/>
    <x v="11"/>
    <x v="35"/>
    <x v="7"/>
    <n v="375082452.2740525"/>
  </r>
  <r>
    <x v="9"/>
    <x v="9"/>
    <x v="2"/>
    <x v="11"/>
    <x v="35"/>
    <x v="7"/>
    <n v="0"/>
  </r>
  <r>
    <x v="10"/>
    <x v="10"/>
    <x v="2"/>
    <x v="11"/>
    <x v="35"/>
    <x v="7"/>
    <n v="0"/>
  </r>
  <r>
    <x v="11"/>
    <x v="11"/>
    <x v="2"/>
    <x v="11"/>
    <x v="35"/>
    <x v="7"/>
    <n v="0"/>
  </r>
  <r>
    <x v="12"/>
    <x v="12"/>
    <x v="2"/>
    <x v="11"/>
    <x v="35"/>
    <x v="7"/>
    <n v="18860345.341107879"/>
  </r>
  <r>
    <x v="13"/>
    <x v="13"/>
    <x v="2"/>
    <x v="11"/>
    <x v="35"/>
    <x v="7"/>
    <n v="9553324.1122448966"/>
  </r>
  <r>
    <x v="14"/>
    <x v="14"/>
    <x v="2"/>
    <x v="11"/>
    <x v="35"/>
    <x v="7"/>
    <n v="80693175.876093298"/>
  </r>
  <r>
    <x v="15"/>
    <x v="15"/>
    <x v="2"/>
    <x v="11"/>
    <x v="35"/>
    <x v="7"/>
    <n v="379288.54810495628"/>
  </r>
  <r>
    <x v="0"/>
    <x v="0"/>
    <x v="3"/>
    <x v="0"/>
    <x v="36"/>
    <x v="7"/>
    <n v="4712345.6880466416"/>
  </r>
  <r>
    <x v="1"/>
    <x v="1"/>
    <x v="3"/>
    <x v="0"/>
    <x v="36"/>
    <x v="7"/>
    <n v="72990497.465014786"/>
  </r>
  <r>
    <x v="2"/>
    <x v="2"/>
    <x v="3"/>
    <x v="0"/>
    <x v="36"/>
    <x v="7"/>
    <n v="0"/>
  </r>
  <r>
    <x v="3"/>
    <x v="3"/>
    <x v="3"/>
    <x v="0"/>
    <x v="36"/>
    <x v="7"/>
    <n v="43836245.370262362"/>
  </r>
  <r>
    <x v="4"/>
    <x v="4"/>
    <x v="3"/>
    <x v="0"/>
    <x v="36"/>
    <x v="7"/>
    <n v="1270854.5903790086"/>
  </r>
  <r>
    <x v="5"/>
    <x v="5"/>
    <x v="3"/>
    <x v="0"/>
    <x v="36"/>
    <x v="7"/>
    <n v="706568.95043731784"/>
  </r>
  <r>
    <x v="6"/>
    <x v="6"/>
    <x v="3"/>
    <x v="0"/>
    <x v="36"/>
    <x v="7"/>
    <n v="0"/>
  </r>
  <r>
    <x v="7"/>
    <x v="7"/>
    <x v="3"/>
    <x v="0"/>
    <x v="36"/>
    <x v="7"/>
    <n v="802370.26239067118"/>
  </r>
  <r>
    <x v="8"/>
    <x v="8"/>
    <x v="3"/>
    <x v="0"/>
    <x v="36"/>
    <x v="7"/>
    <n v="372770426.55247778"/>
  </r>
  <r>
    <x v="9"/>
    <x v="9"/>
    <x v="3"/>
    <x v="0"/>
    <x v="36"/>
    <x v="7"/>
    <n v="0"/>
  </r>
  <r>
    <x v="10"/>
    <x v="10"/>
    <x v="3"/>
    <x v="0"/>
    <x v="36"/>
    <x v="7"/>
    <n v="0"/>
  </r>
  <r>
    <x v="11"/>
    <x v="11"/>
    <x v="3"/>
    <x v="0"/>
    <x v="36"/>
    <x v="7"/>
    <n v="0"/>
  </r>
  <r>
    <x v="12"/>
    <x v="12"/>
    <x v="3"/>
    <x v="0"/>
    <x v="36"/>
    <x v="7"/>
    <n v="20953671.259475201"/>
  </r>
  <r>
    <x v="13"/>
    <x v="13"/>
    <x v="3"/>
    <x v="0"/>
    <x v="36"/>
    <x v="7"/>
    <n v="9631958.6720116623"/>
  </r>
  <r>
    <x v="14"/>
    <x v="14"/>
    <x v="3"/>
    <x v="0"/>
    <x v="36"/>
    <x v="7"/>
    <n v="72212736.062682211"/>
  </r>
  <r>
    <x v="15"/>
    <x v="15"/>
    <x v="3"/>
    <x v="0"/>
    <x v="36"/>
    <x v="7"/>
    <n v="1250382.8411078718"/>
  </r>
  <r>
    <x v="0"/>
    <x v="0"/>
    <x v="3"/>
    <x v="1"/>
    <x v="37"/>
    <x v="7"/>
    <n v="4590399.8469387619"/>
  </r>
  <r>
    <x v="1"/>
    <x v="1"/>
    <x v="3"/>
    <x v="1"/>
    <x v="37"/>
    <x v="7"/>
    <n v="72136601.35568516"/>
  </r>
  <r>
    <x v="2"/>
    <x v="2"/>
    <x v="3"/>
    <x v="1"/>
    <x v="37"/>
    <x v="7"/>
    <n v="0"/>
  </r>
  <r>
    <x v="3"/>
    <x v="3"/>
    <x v="3"/>
    <x v="1"/>
    <x v="37"/>
    <x v="7"/>
    <n v="42953768.553935848"/>
  </r>
  <r>
    <x v="4"/>
    <x v="4"/>
    <x v="3"/>
    <x v="1"/>
    <x v="37"/>
    <x v="7"/>
    <n v="834429.1618075798"/>
  </r>
  <r>
    <x v="5"/>
    <x v="5"/>
    <x v="3"/>
    <x v="1"/>
    <x v="37"/>
    <x v="7"/>
    <n v="689161.82215743442"/>
  </r>
  <r>
    <x v="6"/>
    <x v="6"/>
    <x v="3"/>
    <x v="1"/>
    <x v="37"/>
    <x v="7"/>
    <n v="0"/>
  </r>
  <r>
    <x v="7"/>
    <x v="7"/>
    <x v="3"/>
    <x v="1"/>
    <x v="37"/>
    <x v="7"/>
    <n v="803087.46355685091"/>
  </r>
  <r>
    <x v="8"/>
    <x v="8"/>
    <x v="3"/>
    <x v="1"/>
    <x v="37"/>
    <x v="7"/>
    <n v="364904382.58309329"/>
  </r>
  <r>
    <x v="9"/>
    <x v="9"/>
    <x v="3"/>
    <x v="1"/>
    <x v="37"/>
    <x v="7"/>
    <n v="0"/>
  </r>
  <r>
    <x v="10"/>
    <x v="10"/>
    <x v="3"/>
    <x v="1"/>
    <x v="37"/>
    <x v="7"/>
    <n v="0"/>
  </r>
  <r>
    <x v="11"/>
    <x v="11"/>
    <x v="3"/>
    <x v="1"/>
    <x v="37"/>
    <x v="7"/>
    <n v="0"/>
  </r>
  <r>
    <x v="12"/>
    <x v="12"/>
    <x v="3"/>
    <x v="1"/>
    <x v="37"/>
    <x v="7"/>
    <n v="18370296.909621015"/>
  </r>
  <r>
    <x v="13"/>
    <x v="13"/>
    <x v="3"/>
    <x v="1"/>
    <x v="37"/>
    <x v="7"/>
    <n v="10274106.809037901"/>
  </r>
  <r>
    <x v="14"/>
    <x v="14"/>
    <x v="3"/>
    <x v="1"/>
    <x v="37"/>
    <x v="7"/>
    <n v="90994755.880466461"/>
  </r>
  <r>
    <x v="15"/>
    <x v="15"/>
    <x v="3"/>
    <x v="1"/>
    <x v="37"/>
    <x v="7"/>
    <n v="1086134.3104956269"/>
  </r>
  <r>
    <x v="0"/>
    <x v="0"/>
    <x v="3"/>
    <x v="2"/>
    <x v="38"/>
    <x v="7"/>
    <n v="4690373.3046647217"/>
  </r>
  <r>
    <x v="1"/>
    <x v="1"/>
    <x v="3"/>
    <x v="2"/>
    <x v="38"/>
    <x v="7"/>
    <n v="73007674.44023329"/>
  </r>
  <r>
    <x v="2"/>
    <x v="2"/>
    <x v="3"/>
    <x v="2"/>
    <x v="38"/>
    <x v="7"/>
    <n v="0"/>
  </r>
  <r>
    <x v="3"/>
    <x v="3"/>
    <x v="3"/>
    <x v="2"/>
    <x v="38"/>
    <x v="7"/>
    <n v="42546542.145772606"/>
  </r>
  <r>
    <x v="4"/>
    <x v="4"/>
    <x v="3"/>
    <x v="2"/>
    <x v="38"/>
    <x v="7"/>
    <n v="1013706.3906705537"/>
  </r>
  <r>
    <x v="5"/>
    <x v="5"/>
    <x v="3"/>
    <x v="2"/>
    <x v="38"/>
    <x v="7"/>
    <n v="692575.83090379019"/>
  </r>
  <r>
    <x v="6"/>
    <x v="6"/>
    <x v="3"/>
    <x v="2"/>
    <x v="38"/>
    <x v="7"/>
    <n v="0"/>
  </r>
  <r>
    <x v="7"/>
    <x v="7"/>
    <x v="3"/>
    <x v="2"/>
    <x v="38"/>
    <x v="7"/>
    <n v="803672.01166180777"/>
  </r>
  <r>
    <x v="8"/>
    <x v="8"/>
    <x v="3"/>
    <x v="2"/>
    <x v="38"/>
    <x v="7"/>
    <n v="347816820.80758071"/>
  </r>
  <r>
    <x v="9"/>
    <x v="9"/>
    <x v="3"/>
    <x v="2"/>
    <x v="38"/>
    <x v="7"/>
    <n v="0"/>
  </r>
  <r>
    <x v="10"/>
    <x v="10"/>
    <x v="3"/>
    <x v="2"/>
    <x v="38"/>
    <x v="7"/>
    <n v="0"/>
  </r>
  <r>
    <x v="11"/>
    <x v="11"/>
    <x v="3"/>
    <x v="2"/>
    <x v="38"/>
    <x v="7"/>
    <n v="0"/>
  </r>
  <r>
    <x v="12"/>
    <x v="12"/>
    <x v="3"/>
    <x v="2"/>
    <x v="38"/>
    <x v="7"/>
    <n v="17749067.116618101"/>
  </r>
  <r>
    <x v="13"/>
    <x v="13"/>
    <x v="3"/>
    <x v="2"/>
    <x v="38"/>
    <x v="7"/>
    <n v="9212284.3819241971"/>
  </r>
  <r>
    <x v="14"/>
    <x v="14"/>
    <x v="3"/>
    <x v="2"/>
    <x v="38"/>
    <x v="7"/>
    <n v="98091641.752186581"/>
  </r>
  <r>
    <x v="15"/>
    <x v="15"/>
    <x v="3"/>
    <x v="2"/>
    <x v="38"/>
    <x v="7"/>
    <n v="888159.53644314862"/>
  </r>
  <r>
    <x v="0"/>
    <x v="0"/>
    <x v="3"/>
    <x v="3"/>
    <x v="39"/>
    <x v="7"/>
    <n v="4640194.7157434458"/>
  </r>
  <r>
    <x v="1"/>
    <x v="1"/>
    <x v="3"/>
    <x v="3"/>
    <x v="39"/>
    <x v="7"/>
    <n v="70834117.319241971"/>
  </r>
  <r>
    <x v="2"/>
    <x v="2"/>
    <x v="3"/>
    <x v="3"/>
    <x v="39"/>
    <x v="7"/>
    <n v="0"/>
  </r>
  <r>
    <x v="3"/>
    <x v="3"/>
    <x v="3"/>
    <x v="3"/>
    <x v="39"/>
    <x v="7"/>
    <n v="41202892.829446048"/>
  </r>
  <r>
    <x v="4"/>
    <x v="4"/>
    <x v="3"/>
    <x v="3"/>
    <x v="39"/>
    <x v="7"/>
    <n v="776556.85131195339"/>
  </r>
  <r>
    <x v="5"/>
    <x v="5"/>
    <x v="3"/>
    <x v="3"/>
    <x v="39"/>
    <x v="7"/>
    <n v="695912.41982507287"/>
  </r>
  <r>
    <x v="6"/>
    <x v="6"/>
    <x v="3"/>
    <x v="3"/>
    <x v="39"/>
    <x v="7"/>
    <n v="0"/>
  </r>
  <r>
    <x v="7"/>
    <x v="7"/>
    <x v="3"/>
    <x v="3"/>
    <x v="39"/>
    <x v="7"/>
    <n v="804258.01749271189"/>
  </r>
  <r>
    <x v="8"/>
    <x v="8"/>
    <x v="3"/>
    <x v="3"/>
    <x v="39"/>
    <x v="7"/>
    <n v="353252665.8833828"/>
  </r>
  <r>
    <x v="9"/>
    <x v="9"/>
    <x v="3"/>
    <x v="3"/>
    <x v="39"/>
    <x v="7"/>
    <n v="0"/>
  </r>
  <r>
    <x v="10"/>
    <x v="10"/>
    <x v="3"/>
    <x v="3"/>
    <x v="39"/>
    <x v="7"/>
    <n v="0"/>
  </r>
  <r>
    <x v="11"/>
    <x v="11"/>
    <x v="3"/>
    <x v="3"/>
    <x v="39"/>
    <x v="7"/>
    <n v="0"/>
  </r>
  <r>
    <x v="12"/>
    <x v="12"/>
    <x v="3"/>
    <x v="3"/>
    <x v="39"/>
    <x v="7"/>
    <n v="18381748.533527687"/>
  </r>
  <r>
    <x v="13"/>
    <x v="13"/>
    <x v="3"/>
    <x v="3"/>
    <x v="39"/>
    <x v="7"/>
    <n v="9781062.2813411076"/>
  </r>
  <r>
    <x v="14"/>
    <x v="14"/>
    <x v="3"/>
    <x v="3"/>
    <x v="39"/>
    <x v="7"/>
    <n v="74789100.397959188"/>
  </r>
  <r>
    <x v="15"/>
    <x v="15"/>
    <x v="3"/>
    <x v="3"/>
    <x v="39"/>
    <x v="7"/>
    <n v="1302404.9897959186"/>
  </r>
  <r>
    <x v="0"/>
    <x v="0"/>
    <x v="3"/>
    <x v="4"/>
    <x v="40"/>
    <x v="7"/>
    <n v="5121226.8731778553"/>
  </r>
  <r>
    <x v="1"/>
    <x v="1"/>
    <x v="3"/>
    <x v="4"/>
    <x v="40"/>
    <x v="7"/>
    <n v="70928613.581632584"/>
  </r>
  <r>
    <x v="2"/>
    <x v="2"/>
    <x v="3"/>
    <x v="4"/>
    <x v="40"/>
    <x v="7"/>
    <n v="0"/>
  </r>
  <r>
    <x v="3"/>
    <x v="3"/>
    <x v="3"/>
    <x v="4"/>
    <x v="40"/>
    <x v="7"/>
    <n v="40981236.320699692"/>
  </r>
  <r>
    <x v="4"/>
    <x v="4"/>
    <x v="3"/>
    <x v="4"/>
    <x v="40"/>
    <x v="7"/>
    <n v="884969.3498542275"/>
  </r>
  <r>
    <x v="5"/>
    <x v="5"/>
    <x v="3"/>
    <x v="4"/>
    <x v="40"/>
    <x v="7"/>
    <n v="699393.57142857148"/>
  </r>
  <r>
    <x v="6"/>
    <x v="6"/>
    <x v="3"/>
    <x v="4"/>
    <x v="40"/>
    <x v="7"/>
    <n v="218448.97959183675"/>
  </r>
  <r>
    <x v="7"/>
    <x v="7"/>
    <x v="3"/>
    <x v="4"/>
    <x v="40"/>
    <x v="7"/>
    <n v="804975.21865889349"/>
  </r>
  <r>
    <x v="8"/>
    <x v="8"/>
    <x v="3"/>
    <x v="4"/>
    <x v="40"/>
    <x v="7"/>
    <n v="339658312.91253495"/>
  </r>
  <r>
    <x v="9"/>
    <x v="9"/>
    <x v="3"/>
    <x v="4"/>
    <x v="40"/>
    <x v="7"/>
    <n v="0"/>
  </r>
  <r>
    <x v="10"/>
    <x v="10"/>
    <x v="3"/>
    <x v="4"/>
    <x v="40"/>
    <x v="7"/>
    <n v="0"/>
  </r>
  <r>
    <x v="11"/>
    <x v="11"/>
    <x v="3"/>
    <x v="4"/>
    <x v="40"/>
    <x v="7"/>
    <n v="0"/>
  </r>
  <r>
    <x v="12"/>
    <x v="12"/>
    <x v="3"/>
    <x v="4"/>
    <x v="40"/>
    <x v="7"/>
    <n v="16798263.358600564"/>
  </r>
  <r>
    <x v="13"/>
    <x v="13"/>
    <x v="3"/>
    <x v="4"/>
    <x v="40"/>
    <x v="7"/>
    <n v="11234337.95335277"/>
  </r>
  <r>
    <x v="14"/>
    <x v="14"/>
    <x v="3"/>
    <x v="4"/>
    <x v="40"/>
    <x v="7"/>
    <n v="84744332.435860053"/>
  </r>
  <r>
    <x v="15"/>
    <x v="15"/>
    <x v="3"/>
    <x v="4"/>
    <x v="40"/>
    <x v="7"/>
    <n v="5356356.444606415"/>
  </r>
  <r>
    <x v="0"/>
    <x v="0"/>
    <x v="3"/>
    <x v="5"/>
    <x v="41"/>
    <x v="7"/>
    <n v="5710365.9402332511"/>
  </r>
  <r>
    <x v="1"/>
    <x v="1"/>
    <x v="3"/>
    <x v="5"/>
    <x v="41"/>
    <x v="7"/>
    <n v="71046496.93294476"/>
  </r>
  <r>
    <x v="2"/>
    <x v="2"/>
    <x v="3"/>
    <x v="5"/>
    <x v="41"/>
    <x v="7"/>
    <n v="0"/>
  </r>
  <r>
    <x v="3"/>
    <x v="3"/>
    <x v="3"/>
    <x v="5"/>
    <x v="41"/>
    <x v="7"/>
    <n v="39394269.428571492"/>
  </r>
  <r>
    <x v="4"/>
    <x v="4"/>
    <x v="3"/>
    <x v="5"/>
    <x v="41"/>
    <x v="7"/>
    <n v="944319.24344023317"/>
  </r>
  <r>
    <x v="5"/>
    <x v="5"/>
    <x v="3"/>
    <x v="5"/>
    <x v="41"/>
    <x v="7"/>
    <n v="702796.61807580176"/>
  </r>
  <r>
    <x v="6"/>
    <x v="6"/>
    <x v="3"/>
    <x v="5"/>
    <x v="41"/>
    <x v="7"/>
    <n v="219122.44897959186"/>
  </r>
  <r>
    <x v="7"/>
    <x v="7"/>
    <x v="3"/>
    <x v="5"/>
    <x v="41"/>
    <x v="7"/>
    <n v="805677.84256559645"/>
  </r>
  <r>
    <x v="8"/>
    <x v="8"/>
    <x v="3"/>
    <x v="5"/>
    <x v="41"/>
    <x v="7"/>
    <n v="330617613.97521877"/>
  </r>
  <r>
    <x v="9"/>
    <x v="9"/>
    <x v="3"/>
    <x v="5"/>
    <x v="41"/>
    <x v="7"/>
    <n v="0"/>
  </r>
  <r>
    <x v="10"/>
    <x v="10"/>
    <x v="3"/>
    <x v="5"/>
    <x v="41"/>
    <x v="7"/>
    <n v="0"/>
  </r>
  <r>
    <x v="11"/>
    <x v="11"/>
    <x v="3"/>
    <x v="5"/>
    <x v="41"/>
    <x v="7"/>
    <n v="0"/>
  </r>
  <r>
    <x v="12"/>
    <x v="12"/>
    <x v="3"/>
    <x v="5"/>
    <x v="41"/>
    <x v="7"/>
    <n v="16161199.827988319"/>
  </r>
  <r>
    <x v="13"/>
    <x v="13"/>
    <x v="3"/>
    <x v="5"/>
    <x v="41"/>
    <x v="7"/>
    <n v="10355234.890670555"/>
  </r>
  <r>
    <x v="14"/>
    <x v="14"/>
    <x v="3"/>
    <x v="5"/>
    <x v="41"/>
    <x v="7"/>
    <n v="91608011.244897962"/>
  </r>
  <r>
    <x v="15"/>
    <x v="15"/>
    <x v="3"/>
    <x v="5"/>
    <x v="41"/>
    <x v="7"/>
    <n v="3050980.6661807583"/>
  </r>
  <r>
    <x v="0"/>
    <x v="0"/>
    <x v="3"/>
    <x v="6"/>
    <x v="42"/>
    <x v="7"/>
    <n v="5275275.593294479"/>
  </r>
  <r>
    <x v="1"/>
    <x v="1"/>
    <x v="3"/>
    <x v="6"/>
    <x v="42"/>
    <x v="7"/>
    <n v="70962603.54518953"/>
  </r>
  <r>
    <x v="2"/>
    <x v="2"/>
    <x v="3"/>
    <x v="6"/>
    <x v="42"/>
    <x v="7"/>
    <n v="0"/>
  </r>
  <r>
    <x v="3"/>
    <x v="3"/>
    <x v="3"/>
    <x v="6"/>
    <x v="42"/>
    <x v="7"/>
    <n v="40464223.616618067"/>
  </r>
  <r>
    <x v="4"/>
    <x v="4"/>
    <x v="3"/>
    <x v="6"/>
    <x v="42"/>
    <x v="7"/>
    <n v="838994.32653061231"/>
  </r>
  <r>
    <x v="5"/>
    <x v="5"/>
    <x v="3"/>
    <x v="6"/>
    <x v="42"/>
    <x v="7"/>
    <n v="631203.67346938781"/>
  </r>
  <r>
    <x v="6"/>
    <x v="6"/>
    <x v="3"/>
    <x v="6"/>
    <x v="42"/>
    <x v="7"/>
    <n v="0"/>
  </r>
  <r>
    <x v="7"/>
    <x v="7"/>
    <x v="3"/>
    <x v="6"/>
    <x v="42"/>
    <x v="7"/>
    <n v="806247.81341107911"/>
  </r>
  <r>
    <x v="8"/>
    <x v="8"/>
    <x v="3"/>
    <x v="6"/>
    <x v="42"/>
    <x v="7"/>
    <n v="335761131.87463504"/>
  </r>
  <r>
    <x v="9"/>
    <x v="9"/>
    <x v="3"/>
    <x v="6"/>
    <x v="42"/>
    <x v="7"/>
    <n v="0"/>
  </r>
  <r>
    <x v="10"/>
    <x v="10"/>
    <x v="3"/>
    <x v="6"/>
    <x v="42"/>
    <x v="7"/>
    <n v="0"/>
  </r>
  <r>
    <x v="11"/>
    <x v="11"/>
    <x v="3"/>
    <x v="6"/>
    <x v="42"/>
    <x v="7"/>
    <n v="0"/>
  </r>
  <r>
    <x v="12"/>
    <x v="12"/>
    <x v="3"/>
    <x v="6"/>
    <x v="42"/>
    <x v="7"/>
    <n v="17147454.581632644"/>
  </r>
  <r>
    <x v="13"/>
    <x v="13"/>
    <x v="3"/>
    <x v="6"/>
    <x v="42"/>
    <x v="7"/>
    <n v="10522688.951895043"/>
  </r>
  <r>
    <x v="14"/>
    <x v="14"/>
    <x v="3"/>
    <x v="6"/>
    <x v="42"/>
    <x v="7"/>
    <n v="78777533.963556841"/>
  </r>
  <r>
    <x v="15"/>
    <x v="15"/>
    <x v="3"/>
    <x v="6"/>
    <x v="42"/>
    <x v="7"/>
    <n v="2594951.6224489799"/>
  </r>
  <r>
    <x v="0"/>
    <x v="0"/>
    <x v="3"/>
    <x v="7"/>
    <x v="43"/>
    <x v="7"/>
    <n v="5275275.593294479"/>
  </r>
  <r>
    <x v="1"/>
    <x v="1"/>
    <x v="3"/>
    <x v="7"/>
    <x v="43"/>
    <x v="7"/>
    <n v="70029319.122448936"/>
  </r>
  <r>
    <x v="2"/>
    <x v="2"/>
    <x v="3"/>
    <x v="7"/>
    <x v="43"/>
    <x v="7"/>
    <n v="0"/>
  </r>
  <r>
    <x v="3"/>
    <x v="3"/>
    <x v="3"/>
    <x v="7"/>
    <x v="43"/>
    <x v="7"/>
    <n v="38695039.899416864"/>
  </r>
  <r>
    <x v="4"/>
    <x v="4"/>
    <x v="3"/>
    <x v="7"/>
    <x v="43"/>
    <x v="7"/>
    <n v="841941.86588921293"/>
  </r>
  <r>
    <x v="5"/>
    <x v="5"/>
    <x v="3"/>
    <x v="7"/>
    <x v="43"/>
    <x v="7"/>
    <n v="568700.81632653065"/>
  </r>
  <r>
    <x v="6"/>
    <x v="6"/>
    <x v="3"/>
    <x v="7"/>
    <x v="43"/>
    <x v="7"/>
    <n v="0"/>
  </r>
  <r>
    <x v="7"/>
    <x v="7"/>
    <x v="3"/>
    <x v="7"/>
    <x v="43"/>
    <x v="7"/>
    <n v="806877.5510204091"/>
  </r>
  <r>
    <x v="8"/>
    <x v="8"/>
    <x v="3"/>
    <x v="7"/>
    <x v="43"/>
    <x v="7"/>
    <n v="308649738.41107768"/>
  </r>
  <r>
    <x v="9"/>
    <x v="9"/>
    <x v="3"/>
    <x v="7"/>
    <x v="43"/>
    <x v="7"/>
    <n v="0"/>
  </r>
  <r>
    <x v="10"/>
    <x v="10"/>
    <x v="3"/>
    <x v="7"/>
    <x v="43"/>
    <x v="7"/>
    <n v="0"/>
  </r>
  <r>
    <x v="11"/>
    <x v="11"/>
    <x v="3"/>
    <x v="7"/>
    <x v="43"/>
    <x v="7"/>
    <n v="0"/>
  </r>
  <r>
    <x v="12"/>
    <x v="12"/>
    <x v="3"/>
    <x v="7"/>
    <x v="43"/>
    <x v="7"/>
    <n v="16261768.546647232"/>
  </r>
  <r>
    <x v="13"/>
    <x v="13"/>
    <x v="3"/>
    <x v="7"/>
    <x v="43"/>
    <x v="7"/>
    <n v="11212976.053935859"/>
  </r>
  <r>
    <x v="14"/>
    <x v="14"/>
    <x v="3"/>
    <x v="7"/>
    <x v="43"/>
    <x v="7"/>
    <n v="104466252.60495627"/>
  </r>
  <r>
    <x v="15"/>
    <x v="15"/>
    <x v="3"/>
    <x v="7"/>
    <x v="43"/>
    <x v="7"/>
    <n v="1178345.196793003"/>
  </r>
  <r>
    <x v="0"/>
    <x v="0"/>
    <x v="3"/>
    <x v="8"/>
    <x v="44"/>
    <x v="7"/>
    <n v="5743358.3483965192"/>
  </r>
  <r>
    <x v="1"/>
    <x v="1"/>
    <x v="3"/>
    <x v="8"/>
    <x v="44"/>
    <x v="7"/>
    <n v="69269618.504373074"/>
  </r>
  <r>
    <x v="2"/>
    <x v="2"/>
    <x v="3"/>
    <x v="8"/>
    <x v="44"/>
    <x v="7"/>
    <n v="0"/>
  </r>
  <r>
    <x v="3"/>
    <x v="3"/>
    <x v="3"/>
    <x v="8"/>
    <x v="44"/>
    <x v="7"/>
    <n v="38364916.835276976"/>
  </r>
  <r>
    <x v="4"/>
    <x v="4"/>
    <x v="3"/>
    <x v="8"/>
    <x v="44"/>
    <x v="7"/>
    <n v="770823.61516034987"/>
  </r>
  <r>
    <x v="5"/>
    <x v="5"/>
    <x v="3"/>
    <x v="8"/>
    <x v="44"/>
    <x v="7"/>
    <n v="571428.9795918368"/>
  </r>
  <r>
    <x v="6"/>
    <x v="6"/>
    <x v="3"/>
    <x v="8"/>
    <x v="44"/>
    <x v="7"/>
    <n v="0"/>
  </r>
  <r>
    <x v="7"/>
    <x v="7"/>
    <x v="3"/>
    <x v="8"/>
    <x v="44"/>
    <x v="7"/>
    <n v="807565.59766764031"/>
  </r>
  <r>
    <x v="8"/>
    <x v="8"/>
    <x v="3"/>
    <x v="8"/>
    <x v="44"/>
    <x v="7"/>
    <n v="310940541.98250759"/>
  </r>
  <r>
    <x v="9"/>
    <x v="9"/>
    <x v="3"/>
    <x v="8"/>
    <x v="44"/>
    <x v="7"/>
    <n v="0"/>
  </r>
  <r>
    <x v="10"/>
    <x v="10"/>
    <x v="3"/>
    <x v="8"/>
    <x v="44"/>
    <x v="7"/>
    <n v="0"/>
  </r>
  <r>
    <x v="11"/>
    <x v="11"/>
    <x v="3"/>
    <x v="8"/>
    <x v="44"/>
    <x v="7"/>
    <n v="0"/>
  </r>
  <r>
    <x v="12"/>
    <x v="12"/>
    <x v="3"/>
    <x v="8"/>
    <x v="44"/>
    <x v="7"/>
    <n v="16306759.561224489"/>
  </r>
  <r>
    <x v="13"/>
    <x v="13"/>
    <x v="3"/>
    <x v="8"/>
    <x v="44"/>
    <x v="7"/>
    <n v="10108088.300291546"/>
  </r>
  <r>
    <x v="14"/>
    <x v="14"/>
    <x v="3"/>
    <x v="8"/>
    <x v="44"/>
    <x v="7"/>
    <n v="85139598.225947499"/>
  </r>
  <r>
    <x v="15"/>
    <x v="15"/>
    <x v="3"/>
    <x v="8"/>
    <x v="44"/>
    <x v="7"/>
    <n v="1022111.33819242"/>
  </r>
  <r>
    <x v="0"/>
    <x v="0"/>
    <x v="3"/>
    <x v="9"/>
    <x v="45"/>
    <x v="7"/>
    <n v="5001584.1865889141"/>
  </r>
  <r>
    <x v="1"/>
    <x v="1"/>
    <x v="3"/>
    <x v="9"/>
    <x v="45"/>
    <x v="7"/>
    <n v="70775638.54518941"/>
  </r>
  <r>
    <x v="2"/>
    <x v="2"/>
    <x v="3"/>
    <x v="9"/>
    <x v="45"/>
    <x v="7"/>
    <n v="0"/>
  </r>
  <r>
    <x v="3"/>
    <x v="3"/>
    <x v="3"/>
    <x v="9"/>
    <x v="45"/>
    <x v="7"/>
    <n v="37051154.927113712"/>
  </r>
  <r>
    <x v="4"/>
    <x v="4"/>
    <x v="3"/>
    <x v="9"/>
    <x v="45"/>
    <x v="7"/>
    <n v="773539.35860058304"/>
  </r>
  <r>
    <x v="5"/>
    <x v="5"/>
    <x v="3"/>
    <x v="9"/>
    <x v="45"/>
    <x v="7"/>
    <n v="574275.30612244899"/>
  </r>
  <r>
    <x v="6"/>
    <x v="6"/>
    <x v="3"/>
    <x v="9"/>
    <x v="45"/>
    <x v="7"/>
    <n v="0"/>
  </r>
  <r>
    <x v="7"/>
    <x v="7"/>
    <x v="3"/>
    <x v="9"/>
    <x v="45"/>
    <x v="7"/>
    <n v="808297.3760932947"/>
  </r>
  <r>
    <x v="8"/>
    <x v="8"/>
    <x v="3"/>
    <x v="9"/>
    <x v="45"/>
    <x v="7"/>
    <n v="285698328.63410985"/>
  </r>
  <r>
    <x v="9"/>
    <x v="9"/>
    <x v="3"/>
    <x v="9"/>
    <x v="45"/>
    <x v="7"/>
    <n v="0"/>
  </r>
  <r>
    <x v="10"/>
    <x v="10"/>
    <x v="3"/>
    <x v="9"/>
    <x v="45"/>
    <x v="7"/>
    <n v="0"/>
  </r>
  <r>
    <x v="11"/>
    <x v="11"/>
    <x v="3"/>
    <x v="9"/>
    <x v="45"/>
    <x v="7"/>
    <n v="0"/>
  </r>
  <r>
    <x v="12"/>
    <x v="12"/>
    <x v="3"/>
    <x v="9"/>
    <x v="45"/>
    <x v="7"/>
    <n v="15575760.639941676"/>
  </r>
  <r>
    <x v="13"/>
    <x v="13"/>
    <x v="3"/>
    <x v="9"/>
    <x v="45"/>
    <x v="7"/>
    <n v="9861409.134110786"/>
  </r>
  <r>
    <x v="14"/>
    <x v="14"/>
    <x v="3"/>
    <x v="9"/>
    <x v="45"/>
    <x v="7"/>
    <n v="82639976.540816337"/>
  </r>
  <r>
    <x v="15"/>
    <x v="15"/>
    <x v="3"/>
    <x v="9"/>
    <x v="45"/>
    <x v="7"/>
    <n v="2945137.4985422743"/>
  </r>
  <r>
    <x v="0"/>
    <x v="0"/>
    <x v="3"/>
    <x v="10"/>
    <x v="46"/>
    <x v="7"/>
    <n v="5015148.8731778543"/>
  </r>
  <r>
    <x v="1"/>
    <x v="1"/>
    <x v="3"/>
    <x v="10"/>
    <x v="46"/>
    <x v="7"/>
    <n v="70457551.27988337"/>
  </r>
  <r>
    <x v="2"/>
    <x v="2"/>
    <x v="3"/>
    <x v="10"/>
    <x v="46"/>
    <x v="7"/>
    <n v="0"/>
  </r>
  <r>
    <x v="3"/>
    <x v="3"/>
    <x v="3"/>
    <x v="10"/>
    <x v="46"/>
    <x v="7"/>
    <n v="37913982.918367341"/>
  </r>
  <r>
    <x v="4"/>
    <x v="4"/>
    <x v="3"/>
    <x v="10"/>
    <x v="46"/>
    <x v="7"/>
    <n v="757192.41982507287"/>
  </r>
  <r>
    <x v="5"/>
    <x v="5"/>
    <x v="3"/>
    <x v="10"/>
    <x v="46"/>
    <x v="7"/>
    <n v="577056.73469387763"/>
  </r>
  <r>
    <x v="6"/>
    <x v="6"/>
    <x v="3"/>
    <x v="10"/>
    <x v="46"/>
    <x v="7"/>
    <n v="4380153.1953352764"/>
  </r>
  <r>
    <x v="7"/>
    <x v="7"/>
    <x v="3"/>
    <x v="10"/>
    <x v="46"/>
    <x v="7"/>
    <n v="809013.11953352683"/>
  </r>
  <r>
    <x v="8"/>
    <x v="8"/>
    <x v="3"/>
    <x v="10"/>
    <x v="46"/>
    <x v="7"/>
    <n v="257874970.80612311"/>
  </r>
  <r>
    <x v="9"/>
    <x v="9"/>
    <x v="3"/>
    <x v="10"/>
    <x v="46"/>
    <x v="7"/>
    <n v="0"/>
  </r>
  <r>
    <x v="10"/>
    <x v="10"/>
    <x v="3"/>
    <x v="10"/>
    <x v="46"/>
    <x v="7"/>
    <n v="0"/>
  </r>
  <r>
    <x v="11"/>
    <x v="11"/>
    <x v="3"/>
    <x v="10"/>
    <x v="46"/>
    <x v="7"/>
    <n v="0"/>
  </r>
  <r>
    <x v="12"/>
    <x v="12"/>
    <x v="3"/>
    <x v="10"/>
    <x v="46"/>
    <x v="7"/>
    <n v="15102041.406705534"/>
  </r>
  <r>
    <x v="13"/>
    <x v="13"/>
    <x v="3"/>
    <x v="10"/>
    <x v="46"/>
    <x v="7"/>
    <n v="6760517.7711370261"/>
  </r>
  <r>
    <x v="14"/>
    <x v="14"/>
    <x v="3"/>
    <x v="10"/>
    <x v="46"/>
    <x v="7"/>
    <n v="86869567.825072885"/>
  </r>
  <r>
    <x v="15"/>
    <x v="15"/>
    <x v="3"/>
    <x v="10"/>
    <x v="46"/>
    <x v="7"/>
    <n v="13286370.626822159"/>
  </r>
  <r>
    <x v="0"/>
    <x v="0"/>
    <x v="3"/>
    <x v="11"/>
    <x v="47"/>
    <x v="7"/>
    <n v="5139287.2769679548"/>
  </r>
  <r>
    <x v="1"/>
    <x v="1"/>
    <x v="3"/>
    <x v="11"/>
    <x v="47"/>
    <x v="7"/>
    <n v="72069856.346938789"/>
  </r>
  <r>
    <x v="2"/>
    <x v="2"/>
    <x v="3"/>
    <x v="11"/>
    <x v="47"/>
    <x v="7"/>
    <n v="0"/>
  </r>
  <r>
    <x v="3"/>
    <x v="3"/>
    <x v="3"/>
    <x v="11"/>
    <x v="47"/>
    <x v="7"/>
    <n v="35806774.12099126"/>
  </r>
  <r>
    <x v="4"/>
    <x v="4"/>
    <x v="3"/>
    <x v="11"/>
    <x v="47"/>
    <x v="7"/>
    <n v="759824.34402332373"/>
  </r>
  <r>
    <x v="5"/>
    <x v="5"/>
    <x v="3"/>
    <x v="11"/>
    <x v="47"/>
    <x v="7"/>
    <n v="579960"/>
  </r>
  <r>
    <x v="6"/>
    <x v="6"/>
    <x v="3"/>
    <x v="11"/>
    <x v="47"/>
    <x v="7"/>
    <n v="1458909.9591836734"/>
  </r>
  <r>
    <x v="7"/>
    <x v="7"/>
    <x v="3"/>
    <x v="11"/>
    <x v="47"/>
    <x v="7"/>
    <n v="809672.01166180742"/>
  </r>
  <r>
    <x v="8"/>
    <x v="8"/>
    <x v="3"/>
    <x v="11"/>
    <x v="47"/>
    <x v="7"/>
    <n v="264015970.43440437"/>
  </r>
  <r>
    <x v="9"/>
    <x v="9"/>
    <x v="3"/>
    <x v="11"/>
    <x v="47"/>
    <x v="7"/>
    <n v="0"/>
  </r>
  <r>
    <x v="10"/>
    <x v="10"/>
    <x v="3"/>
    <x v="11"/>
    <x v="47"/>
    <x v="7"/>
    <n v="0"/>
  </r>
  <r>
    <x v="11"/>
    <x v="11"/>
    <x v="3"/>
    <x v="11"/>
    <x v="47"/>
    <x v="7"/>
    <n v="0"/>
  </r>
  <r>
    <x v="12"/>
    <x v="12"/>
    <x v="3"/>
    <x v="11"/>
    <x v="47"/>
    <x v="7"/>
    <n v="14529012.415451881"/>
  </r>
  <r>
    <x v="13"/>
    <x v="13"/>
    <x v="3"/>
    <x v="11"/>
    <x v="47"/>
    <x v="7"/>
    <n v="7375962.8600583086"/>
  </r>
  <r>
    <x v="14"/>
    <x v="14"/>
    <x v="3"/>
    <x v="11"/>
    <x v="47"/>
    <x v="7"/>
    <n v="84244784.836734697"/>
  </r>
  <r>
    <x v="15"/>
    <x v="15"/>
    <x v="3"/>
    <x v="11"/>
    <x v="47"/>
    <x v="7"/>
    <n v="13266345.122448981"/>
  </r>
  <r>
    <x v="0"/>
    <x v="0"/>
    <x v="4"/>
    <x v="0"/>
    <x v="48"/>
    <x v="7"/>
    <n v="5142793.631195331"/>
  </r>
  <r>
    <x v="1"/>
    <x v="1"/>
    <x v="4"/>
    <x v="0"/>
    <x v="48"/>
    <x v="7"/>
    <n v="69740138.857142851"/>
  </r>
  <r>
    <x v="2"/>
    <x v="2"/>
    <x v="4"/>
    <x v="0"/>
    <x v="48"/>
    <x v="7"/>
    <n v="0"/>
  </r>
  <r>
    <x v="3"/>
    <x v="3"/>
    <x v="4"/>
    <x v="0"/>
    <x v="48"/>
    <x v="7"/>
    <n v="33571526.320699662"/>
  </r>
  <r>
    <x v="4"/>
    <x v="4"/>
    <x v="4"/>
    <x v="0"/>
    <x v="48"/>
    <x v="7"/>
    <n v="762474.48979591834"/>
  </r>
  <r>
    <x v="5"/>
    <x v="5"/>
    <x v="4"/>
    <x v="0"/>
    <x v="48"/>
    <x v="7"/>
    <n v="582892.04081632663"/>
  </r>
  <r>
    <x v="6"/>
    <x v="6"/>
    <x v="4"/>
    <x v="0"/>
    <x v="48"/>
    <x v="7"/>
    <n v="0"/>
  </r>
  <r>
    <x v="7"/>
    <x v="7"/>
    <x v="4"/>
    <x v="0"/>
    <x v="48"/>
    <x v="7"/>
    <n v="810360.05830903747"/>
  </r>
  <r>
    <x v="8"/>
    <x v="8"/>
    <x v="4"/>
    <x v="0"/>
    <x v="48"/>
    <x v="7"/>
    <n v="262318678.22157419"/>
  </r>
  <r>
    <x v="9"/>
    <x v="9"/>
    <x v="4"/>
    <x v="0"/>
    <x v="48"/>
    <x v="7"/>
    <n v="0"/>
  </r>
  <r>
    <x v="10"/>
    <x v="10"/>
    <x v="4"/>
    <x v="0"/>
    <x v="48"/>
    <x v="7"/>
    <n v="0"/>
  </r>
  <r>
    <x v="11"/>
    <x v="11"/>
    <x v="4"/>
    <x v="0"/>
    <x v="48"/>
    <x v="7"/>
    <n v="0"/>
  </r>
  <r>
    <x v="12"/>
    <x v="12"/>
    <x v="4"/>
    <x v="0"/>
    <x v="48"/>
    <x v="7"/>
    <n v="14245792.864431482"/>
  </r>
  <r>
    <x v="13"/>
    <x v="13"/>
    <x v="4"/>
    <x v="0"/>
    <x v="48"/>
    <x v="7"/>
    <n v="7515280.6020408161"/>
  </r>
  <r>
    <x v="14"/>
    <x v="14"/>
    <x v="4"/>
    <x v="0"/>
    <x v="48"/>
    <x v="7"/>
    <n v="78718660.425655961"/>
  </r>
  <r>
    <x v="15"/>
    <x v="15"/>
    <x v="4"/>
    <x v="0"/>
    <x v="48"/>
    <x v="7"/>
    <n v="7959377.6005830904"/>
  </r>
  <r>
    <x v="0"/>
    <x v="0"/>
    <x v="4"/>
    <x v="1"/>
    <x v="49"/>
    <x v="7"/>
    <n v="5745726.1705539366"/>
  </r>
  <r>
    <x v="1"/>
    <x v="1"/>
    <x v="4"/>
    <x v="1"/>
    <x v="49"/>
    <x v="7"/>
    <n v="65643390.723032057"/>
  </r>
  <r>
    <x v="2"/>
    <x v="2"/>
    <x v="4"/>
    <x v="1"/>
    <x v="49"/>
    <x v="7"/>
    <n v="0"/>
  </r>
  <r>
    <x v="3"/>
    <x v="3"/>
    <x v="4"/>
    <x v="1"/>
    <x v="49"/>
    <x v="7"/>
    <n v="32154813.110787168"/>
  </r>
  <r>
    <x v="4"/>
    <x v="4"/>
    <x v="4"/>
    <x v="1"/>
    <x v="49"/>
    <x v="7"/>
    <n v="764970.84548104962"/>
  </r>
  <r>
    <x v="5"/>
    <x v="5"/>
    <x v="4"/>
    <x v="1"/>
    <x v="49"/>
    <x v="7"/>
    <n v="521349.18367346941"/>
  </r>
  <r>
    <x v="6"/>
    <x v="6"/>
    <x v="4"/>
    <x v="1"/>
    <x v="49"/>
    <x v="7"/>
    <n v="286200.46355685155"/>
  </r>
  <r>
    <x v="7"/>
    <x v="7"/>
    <x v="4"/>
    <x v="1"/>
    <x v="49"/>
    <x v="7"/>
    <n v="811048.10495626926"/>
  </r>
  <r>
    <x v="8"/>
    <x v="8"/>
    <x v="4"/>
    <x v="1"/>
    <x v="49"/>
    <x v="7"/>
    <n v="266042862.81049544"/>
  </r>
  <r>
    <x v="9"/>
    <x v="9"/>
    <x v="4"/>
    <x v="1"/>
    <x v="49"/>
    <x v="7"/>
    <n v="0"/>
  </r>
  <r>
    <x v="10"/>
    <x v="10"/>
    <x v="4"/>
    <x v="1"/>
    <x v="49"/>
    <x v="7"/>
    <n v="0"/>
  </r>
  <r>
    <x v="11"/>
    <x v="11"/>
    <x v="4"/>
    <x v="1"/>
    <x v="49"/>
    <x v="7"/>
    <n v="0"/>
  </r>
  <r>
    <x v="12"/>
    <x v="12"/>
    <x v="4"/>
    <x v="1"/>
    <x v="49"/>
    <x v="7"/>
    <n v="14851675.679300278"/>
  </r>
  <r>
    <x v="13"/>
    <x v="13"/>
    <x v="4"/>
    <x v="1"/>
    <x v="49"/>
    <x v="7"/>
    <n v="7249599.5408163257"/>
  </r>
  <r>
    <x v="14"/>
    <x v="14"/>
    <x v="4"/>
    <x v="1"/>
    <x v="49"/>
    <x v="7"/>
    <n v="98382760.2798834"/>
  </r>
  <r>
    <x v="15"/>
    <x v="15"/>
    <x v="4"/>
    <x v="1"/>
    <x v="49"/>
    <x v="7"/>
    <n v="5621266.9416909628"/>
  </r>
  <r>
    <x v="0"/>
    <x v="0"/>
    <x v="4"/>
    <x v="2"/>
    <x v="50"/>
    <x v="7"/>
    <n v="5745726.1705539366"/>
  </r>
  <r>
    <x v="1"/>
    <x v="1"/>
    <x v="4"/>
    <x v="2"/>
    <x v="50"/>
    <x v="7"/>
    <n v="64476525.314868733"/>
  </r>
  <r>
    <x v="2"/>
    <x v="2"/>
    <x v="4"/>
    <x v="2"/>
    <x v="50"/>
    <x v="7"/>
    <n v="0"/>
  </r>
  <r>
    <x v="3"/>
    <x v="3"/>
    <x v="4"/>
    <x v="2"/>
    <x v="50"/>
    <x v="7"/>
    <n v="31998579.946064129"/>
  </r>
  <r>
    <x v="4"/>
    <x v="4"/>
    <x v="4"/>
    <x v="2"/>
    <x v="50"/>
    <x v="7"/>
    <n v="1001023.6093294456"/>
  </r>
  <r>
    <x v="5"/>
    <x v="5"/>
    <x v="4"/>
    <x v="2"/>
    <x v="50"/>
    <x v="7"/>
    <n v="523934.08163265313"/>
  </r>
  <r>
    <x v="6"/>
    <x v="6"/>
    <x v="4"/>
    <x v="2"/>
    <x v="50"/>
    <x v="7"/>
    <n v="221665.30612244896"/>
  </r>
  <r>
    <x v="7"/>
    <x v="7"/>
    <x v="4"/>
    <x v="2"/>
    <x v="50"/>
    <x v="7"/>
    <n v="811632.65306122415"/>
  </r>
  <r>
    <x v="8"/>
    <x v="8"/>
    <x v="4"/>
    <x v="2"/>
    <x v="50"/>
    <x v="7"/>
    <n v="268314681.42274028"/>
  </r>
  <r>
    <x v="9"/>
    <x v="9"/>
    <x v="4"/>
    <x v="2"/>
    <x v="50"/>
    <x v="7"/>
    <n v="0"/>
  </r>
  <r>
    <x v="10"/>
    <x v="10"/>
    <x v="4"/>
    <x v="2"/>
    <x v="50"/>
    <x v="7"/>
    <n v="0"/>
  </r>
  <r>
    <x v="11"/>
    <x v="11"/>
    <x v="4"/>
    <x v="2"/>
    <x v="50"/>
    <x v="7"/>
    <n v="292297.37609329447"/>
  </r>
  <r>
    <x v="12"/>
    <x v="12"/>
    <x v="4"/>
    <x v="2"/>
    <x v="50"/>
    <x v="7"/>
    <n v="14250248.294460637"/>
  </r>
  <r>
    <x v="13"/>
    <x v="13"/>
    <x v="4"/>
    <x v="2"/>
    <x v="50"/>
    <x v="7"/>
    <n v="0"/>
  </r>
  <r>
    <x v="14"/>
    <x v="14"/>
    <x v="4"/>
    <x v="2"/>
    <x v="50"/>
    <x v="7"/>
    <n v="103427728.40524781"/>
  </r>
  <r>
    <x v="15"/>
    <x v="15"/>
    <x v="4"/>
    <x v="2"/>
    <x v="50"/>
    <x v="7"/>
    <n v="5283754.9387755096"/>
  </r>
  <r>
    <x v="0"/>
    <x v="0"/>
    <x v="4"/>
    <x v="3"/>
    <x v="51"/>
    <x v="7"/>
    <n v="5447600.1632653149"/>
  </r>
  <r>
    <x v="1"/>
    <x v="1"/>
    <x v="4"/>
    <x v="3"/>
    <x v="51"/>
    <x v="7"/>
    <n v="61481899.172011629"/>
  </r>
  <r>
    <x v="2"/>
    <x v="2"/>
    <x v="4"/>
    <x v="3"/>
    <x v="51"/>
    <x v="7"/>
    <n v="0"/>
  </r>
  <r>
    <x v="3"/>
    <x v="3"/>
    <x v="4"/>
    <x v="3"/>
    <x v="51"/>
    <x v="7"/>
    <n v="32633718.263848424"/>
  </r>
  <r>
    <x v="4"/>
    <x v="4"/>
    <x v="4"/>
    <x v="3"/>
    <x v="51"/>
    <x v="7"/>
    <n v="988106.42128279887"/>
  </r>
  <r>
    <x v="5"/>
    <x v="5"/>
    <x v="4"/>
    <x v="3"/>
    <x v="51"/>
    <x v="7"/>
    <n v="526460.81632653065"/>
  </r>
  <r>
    <x v="6"/>
    <x v="6"/>
    <x v="4"/>
    <x v="3"/>
    <x v="51"/>
    <x v="7"/>
    <n v="0"/>
  </r>
  <r>
    <x v="7"/>
    <x v="7"/>
    <x v="4"/>
    <x v="3"/>
    <x v="51"/>
    <x v="7"/>
    <n v="812247.81341107818"/>
  </r>
  <r>
    <x v="8"/>
    <x v="8"/>
    <x v="4"/>
    <x v="3"/>
    <x v="51"/>
    <x v="7"/>
    <n v="278089825.40087402"/>
  </r>
  <r>
    <x v="9"/>
    <x v="9"/>
    <x v="4"/>
    <x v="3"/>
    <x v="51"/>
    <x v="7"/>
    <n v="0"/>
  </r>
  <r>
    <x v="10"/>
    <x v="10"/>
    <x v="4"/>
    <x v="3"/>
    <x v="51"/>
    <x v="7"/>
    <n v="0"/>
  </r>
  <r>
    <x v="11"/>
    <x v="11"/>
    <x v="4"/>
    <x v="3"/>
    <x v="51"/>
    <x v="7"/>
    <n v="293428.57142857148"/>
  </r>
  <r>
    <x v="12"/>
    <x v="12"/>
    <x v="4"/>
    <x v="3"/>
    <x v="51"/>
    <x v="7"/>
    <n v="13742839.833819248"/>
  </r>
  <r>
    <x v="13"/>
    <x v="13"/>
    <x v="4"/>
    <x v="3"/>
    <x v="51"/>
    <x v="7"/>
    <n v="0"/>
  </r>
  <r>
    <x v="14"/>
    <x v="14"/>
    <x v="4"/>
    <x v="3"/>
    <x v="51"/>
    <x v="7"/>
    <n v="98933996.842565596"/>
  </r>
  <r>
    <x v="15"/>
    <x v="15"/>
    <x v="4"/>
    <x v="3"/>
    <x v="51"/>
    <x v="7"/>
    <n v="2333674.6195335281"/>
  </r>
  <r>
    <x v="0"/>
    <x v="0"/>
    <x v="4"/>
    <x v="4"/>
    <x v="52"/>
    <x v="7"/>
    <n v="5450194.8250728948"/>
  </r>
  <r>
    <x v="1"/>
    <x v="1"/>
    <x v="4"/>
    <x v="4"/>
    <x v="52"/>
    <x v="7"/>
    <n v="68077087.53790091"/>
  </r>
  <r>
    <x v="2"/>
    <x v="2"/>
    <x v="4"/>
    <x v="4"/>
    <x v="52"/>
    <x v="7"/>
    <n v="0"/>
  </r>
  <r>
    <x v="3"/>
    <x v="3"/>
    <x v="4"/>
    <x v="4"/>
    <x v="52"/>
    <x v="7"/>
    <n v="32141518.706997078"/>
  </r>
  <r>
    <x v="4"/>
    <x v="4"/>
    <x v="4"/>
    <x v="4"/>
    <x v="52"/>
    <x v="7"/>
    <n v="753994.16909620992"/>
  </r>
  <r>
    <x v="5"/>
    <x v="5"/>
    <x v="4"/>
    <x v="4"/>
    <x v="52"/>
    <x v="7"/>
    <n v="529097.14285714284"/>
  </r>
  <r>
    <x v="6"/>
    <x v="6"/>
    <x v="4"/>
    <x v="4"/>
    <x v="52"/>
    <x v="7"/>
    <n v="0"/>
  </r>
  <r>
    <x v="7"/>
    <x v="7"/>
    <x v="4"/>
    <x v="4"/>
    <x v="52"/>
    <x v="7"/>
    <n v="812950.43731778301"/>
  </r>
  <r>
    <x v="8"/>
    <x v="8"/>
    <x v="4"/>
    <x v="4"/>
    <x v="52"/>
    <x v="7"/>
    <n v="287630890.6997059"/>
  </r>
  <r>
    <x v="9"/>
    <x v="9"/>
    <x v="4"/>
    <x v="4"/>
    <x v="52"/>
    <x v="7"/>
    <n v="0"/>
  </r>
  <r>
    <x v="10"/>
    <x v="10"/>
    <x v="4"/>
    <x v="4"/>
    <x v="52"/>
    <x v="7"/>
    <n v="0"/>
  </r>
  <r>
    <x v="11"/>
    <x v="11"/>
    <x v="4"/>
    <x v="4"/>
    <x v="52"/>
    <x v="7"/>
    <n v="294603.49854227406"/>
  </r>
  <r>
    <x v="12"/>
    <x v="12"/>
    <x v="4"/>
    <x v="4"/>
    <x v="52"/>
    <x v="7"/>
    <n v="13182141.265306119"/>
  </r>
  <r>
    <x v="13"/>
    <x v="13"/>
    <x v="4"/>
    <x v="4"/>
    <x v="52"/>
    <x v="7"/>
    <n v="0"/>
  </r>
  <r>
    <x v="14"/>
    <x v="14"/>
    <x v="4"/>
    <x v="4"/>
    <x v="52"/>
    <x v="7"/>
    <n v="96336960.392128289"/>
  </r>
  <r>
    <x v="15"/>
    <x v="15"/>
    <x v="4"/>
    <x v="4"/>
    <x v="52"/>
    <x v="7"/>
    <n v="1236534.3527696794"/>
  </r>
  <r>
    <x v="0"/>
    <x v="0"/>
    <x v="4"/>
    <x v="5"/>
    <x v="53"/>
    <x v="7"/>
    <n v="5294291.1224489948"/>
  </r>
  <r>
    <x v="1"/>
    <x v="1"/>
    <x v="4"/>
    <x v="5"/>
    <x v="53"/>
    <x v="7"/>
    <n v="73366829.615160361"/>
  </r>
  <r>
    <x v="2"/>
    <x v="2"/>
    <x v="4"/>
    <x v="5"/>
    <x v="53"/>
    <x v="7"/>
    <n v="0"/>
  </r>
  <r>
    <x v="3"/>
    <x v="3"/>
    <x v="4"/>
    <x v="5"/>
    <x v="53"/>
    <x v="7"/>
    <n v="31655908.965014614"/>
  </r>
  <r>
    <x v="4"/>
    <x v="4"/>
    <x v="4"/>
    <x v="5"/>
    <x v="53"/>
    <x v="7"/>
    <n v="756530.6122448981"/>
  </r>
  <r>
    <x v="5"/>
    <x v="5"/>
    <x v="4"/>
    <x v="5"/>
    <x v="53"/>
    <x v="7"/>
    <n v="531673.46938775515"/>
  </r>
  <r>
    <x v="6"/>
    <x v="6"/>
    <x v="4"/>
    <x v="5"/>
    <x v="53"/>
    <x v="7"/>
    <n v="730887.23469387763"/>
  </r>
  <r>
    <x v="7"/>
    <x v="7"/>
    <x v="4"/>
    <x v="5"/>
    <x v="53"/>
    <x v="7"/>
    <n v="813653.06122449075"/>
  </r>
  <r>
    <x v="8"/>
    <x v="8"/>
    <x v="4"/>
    <x v="5"/>
    <x v="53"/>
    <x v="7"/>
    <n v="289811180.05393523"/>
  </r>
  <r>
    <x v="9"/>
    <x v="9"/>
    <x v="4"/>
    <x v="5"/>
    <x v="53"/>
    <x v="7"/>
    <n v="0"/>
  </r>
  <r>
    <x v="10"/>
    <x v="10"/>
    <x v="4"/>
    <x v="5"/>
    <x v="53"/>
    <x v="7"/>
    <n v="0"/>
  </r>
  <r>
    <x v="11"/>
    <x v="11"/>
    <x v="4"/>
    <x v="5"/>
    <x v="53"/>
    <x v="7"/>
    <n v="295746.35568513122"/>
  </r>
  <r>
    <x v="12"/>
    <x v="12"/>
    <x v="4"/>
    <x v="5"/>
    <x v="53"/>
    <x v="7"/>
    <n v="12736483.537900863"/>
  </r>
  <r>
    <x v="13"/>
    <x v="13"/>
    <x v="4"/>
    <x v="5"/>
    <x v="53"/>
    <x v="7"/>
    <n v="1800007.1997084548"/>
  </r>
  <r>
    <x v="14"/>
    <x v="14"/>
    <x v="4"/>
    <x v="5"/>
    <x v="53"/>
    <x v="7"/>
    <n v="79618993.60641399"/>
  </r>
  <r>
    <x v="15"/>
    <x v="15"/>
    <x v="4"/>
    <x v="5"/>
    <x v="53"/>
    <x v="7"/>
    <n v="2641546.2580174925"/>
  </r>
  <r>
    <x v="0"/>
    <x v="0"/>
    <x v="4"/>
    <x v="6"/>
    <x v="54"/>
    <x v="7"/>
    <n v="5333677.6603498505"/>
  </r>
  <r>
    <x v="1"/>
    <x v="1"/>
    <x v="4"/>
    <x v="6"/>
    <x v="54"/>
    <x v="7"/>
    <n v="73056790.986880451"/>
  </r>
  <r>
    <x v="2"/>
    <x v="2"/>
    <x v="4"/>
    <x v="6"/>
    <x v="54"/>
    <x v="7"/>
    <n v="0"/>
  </r>
  <r>
    <x v="3"/>
    <x v="3"/>
    <x v="4"/>
    <x v="6"/>
    <x v="54"/>
    <x v="7"/>
    <n v="29918596.351311974"/>
  </r>
  <r>
    <x v="4"/>
    <x v="4"/>
    <x v="4"/>
    <x v="6"/>
    <x v="54"/>
    <x v="7"/>
    <n v="759169.82507288631"/>
  </r>
  <r>
    <x v="5"/>
    <x v="5"/>
    <x v="4"/>
    <x v="6"/>
    <x v="54"/>
    <x v="7"/>
    <n v="534362.44897959195"/>
  </r>
  <r>
    <x v="6"/>
    <x v="6"/>
    <x v="4"/>
    <x v="6"/>
    <x v="54"/>
    <x v="7"/>
    <n v="0"/>
  </r>
  <r>
    <x v="7"/>
    <x v="7"/>
    <x v="4"/>
    <x v="6"/>
    <x v="54"/>
    <x v="7"/>
    <n v="814282.79883381969"/>
  </r>
  <r>
    <x v="8"/>
    <x v="8"/>
    <x v="4"/>
    <x v="6"/>
    <x v="54"/>
    <x v="7"/>
    <n v="285642222.31924146"/>
  </r>
  <r>
    <x v="9"/>
    <x v="9"/>
    <x v="4"/>
    <x v="6"/>
    <x v="54"/>
    <x v="7"/>
    <n v="0"/>
  </r>
  <r>
    <x v="10"/>
    <x v="10"/>
    <x v="4"/>
    <x v="6"/>
    <x v="54"/>
    <x v="7"/>
    <n v="0"/>
  </r>
  <r>
    <x v="11"/>
    <x v="11"/>
    <x v="4"/>
    <x v="6"/>
    <x v="54"/>
    <x v="7"/>
    <n v="296930.02915451897"/>
  </r>
  <r>
    <x v="12"/>
    <x v="12"/>
    <x v="4"/>
    <x v="6"/>
    <x v="54"/>
    <x v="7"/>
    <n v="12414987.555393588"/>
  </r>
  <r>
    <x v="13"/>
    <x v="13"/>
    <x v="4"/>
    <x v="6"/>
    <x v="54"/>
    <x v="7"/>
    <n v="650057.31049562688"/>
  </r>
  <r>
    <x v="14"/>
    <x v="14"/>
    <x v="4"/>
    <x v="6"/>
    <x v="54"/>
    <x v="7"/>
    <n v="86939282.661807567"/>
  </r>
  <r>
    <x v="15"/>
    <x v="15"/>
    <x v="4"/>
    <x v="6"/>
    <x v="54"/>
    <x v="7"/>
    <n v="4136937.6297376091"/>
  </r>
  <r>
    <x v="0"/>
    <x v="0"/>
    <x v="4"/>
    <x v="7"/>
    <x v="55"/>
    <x v="7"/>
    <n v="5512018.3542274097"/>
  </r>
  <r>
    <x v="1"/>
    <x v="1"/>
    <x v="4"/>
    <x v="7"/>
    <x v="55"/>
    <x v="7"/>
    <n v="74235529.747813404"/>
  </r>
  <r>
    <x v="2"/>
    <x v="2"/>
    <x v="4"/>
    <x v="7"/>
    <x v="55"/>
    <x v="7"/>
    <n v="0"/>
  </r>
  <r>
    <x v="3"/>
    <x v="3"/>
    <x v="4"/>
    <x v="7"/>
    <x v="55"/>
    <x v="7"/>
    <n v="30213129.13119534"/>
  </r>
  <r>
    <x v="4"/>
    <x v="4"/>
    <x v="4"/>
    <x v="7"/>
    <x v="55"/>
    <x v="7"/>
    <n v="761827.98833819246"/>
  </r>
  <r>
    <x v="5"/>
    <x v="5"/>
    <x v="4"/>
    <x v="7"/>
    <x v="55"/>
    <x v="7"/>
    <n v="474137.75510204083"/>
  </r>
  <r>
    <x v="6"/>
    <x v="6"/>
    <x v="4"/>
    <x v="7"/>
    <x v="55"/>
    <x v="7"/>
    <n v="0"/>
  </r>
  <r>
    <x v="7"/>
    <x v="7"/>
    <x v="4"/>
    <x v="7"/>
    <x v="55"/>
    <x v="7"/>
    <n v="727345.48104956141"/>
  </r>
  <r>
    <x v="8"/>
    <x v="8"/>
    <x v="4"/>
    <x v="7"/>
    <x v="55"/>
    <x v="7"/>
    <n v="283401939.22740459"/>
  </r>
  <r>
    <x v="9"/>
    <x v="9"/>
    <x v="4"/>
    <x v="7"/>
    <x v="55"/>
    <x v="7"/>
    <n v="0"/>
  </r>
  <r>
    <x v="10"/>
    <x v="10"/>
    <x v="4"/>
    <x v="7"/>
    <x v="55"/>
    <x v="7"/>
    <n v="0"/>
  </r>
  <r>
    <x v="11"/>
    <x v="11"/>
    <x v="4"/>
    <x v="7"/>
    <x v="55"/>
    <x v="7"/>
    <n v="298119.5335276968"/>
  </r>
  <r>
    <x v="12"/>
    <x v="12"/>
    <x v="4"/>
    <x v="7"/>
    <x v="55"/>
    <x v="7"/>
    <n v="11781212.351311941"/>
  </r>
  <r>
    <x v="13"/>
    <x v="13"/>
    <x v="4"/>
    <x v="7"/>
    <x v="55"/>
    <x v="7"/>
    <n v="0"/>
  </r>
  <r>
    <x v="14"/>
    <x v="14"/>
    <x v="4"/>
    <x v="7"/>
    <x v="55"/>
    <x v="7"/>
    <n v="94075035.709912539"/>
  </r>
  <r>
    <x v="15"/>
    <x v="15"/>
    <x v="4"/>
    <x v="7"/>
    <x v="55"/>
    <x v="7"/>
    <n v="8276607.9810495628"/>
  </r>
  <r>
    <x v="0"/>
    <x v="0"/>
    <x v="4"/>
    <x v="8"/>
    <x v="56"/>
    <x v="7"/>
    <n v="5507707.5903790202"/>
  </r>
  <r>
    <x v="1"/>
    <x v="1"/>
    <x v="4"/>
    <x v="8"/>
    <x v="56"/>
    <x v="7"/>
    <n v="73021703.539358556"/>
  </r>
  <r>
    <x v="2"/>
    <x v="2"/>
    <x v="4"/>
    <x v="8"/>
    <x v="56"/>
    <x v="7"/>
    <n v="0"/>
  </r>
  <r>
    <x v="3"/>
    <x v="3"/>
    <x v="4"/>
    <x v="8"/>
    <x v="56"/>
    <x v="7"/>
    <n v="30745154.502915449"/>
  </r>
  <r>
    <x v="4"/>
    <x v="4"/>
    <x v="4"/>
    <x v="8"/>
    <x v="56"/>
    <x v="7"/>
    <n v="764418.36734693893"/>
  </r>
  <r>
    <x v="5"/>
    <x v="5"/>
    <x v="4"/>
    <x v="8"/>
    <x v="56"/>
    <x v="7"/>
    <n v="476414.08163265313"/>
  </r>
  <r>
    <x v="6"/>
    <x v="6"/>
    <x v="4"/>
    <x v="8"/>
    <x v="56"/>
    <x v="7"/>
    <n v="946734.03790087474"/>
  </r>
  <r>
    <x v="7"/>
    <x v="7"/>
    <x v="4"/>
    <x v="8"/>
    <x v="56"/>
    <x v="7"/>
    <n v="727916.90962099214"/>
  </r>
  <r>
    <x v="8"/>
    <x v="8"/>
    <x v="4"/>
    <x v="8"/>
    <x v="56"/>
    <x v="7"/>
    <n v="273047749.90087426"/>
  </r>
  <r>
    <x v="9"/>
    <x v="9"/>
    <x v="4"/>
    <x v="8"/>
    <x v="56"/>
    <x v="7"/>
    <n v="0"/>
  </r>
  <r>
    <x v="10"/>
    <x v="10"/>
    <x v="4"/>
    <x v="8"/>
    <x v="56"/>
    <x v="7"/>
    <n v="0"/>
  </r>
  <r>
    <x v="11"/>
    <x v="11"/>
    <x v="4"/>
    <x v="8"/>
    <x v="56"/>
    <x v="7"/>
    <n v="299274.05247813411"/>
  </r>
  <r>
    <x v="12"/>
    <x v="12"/>
    <x v="4"/>
    <x v="8"/>
    <x v="56"/>
    <x v="7"/>
    <n v="10709751.237609331"/>
  </r>
  <r>
    <x v="13"/>
    <x v="13"/>
    <x v="4"/>
    <x v="8"/>
    <x v="56"/>
    <x v="7"/>
    <n v="1800005"/>
  </r>
  <r>
    <x v="14"/>
    <x v="14"/>
    <x v="4"/>
    <x v="8"/>
    <x v="56"/>
    <x v="7"/>
    <n v="100357090.86880466"/>
  </r>
  <r>
    <x v="15"/>
    <x v="15"/>
    <x v="4"/>
    <x v="8"/>
    <x v="56"/>
    <x v="7"/>
    <n v="1774527.7944606417"/>
  </r>
  <r>
    <x v="0"/>
    <x v="0"/>
    <x v="4"/>
    <x v="9"/>
    <x v="57"/>
    <x v="7"/>
    <n v="5487573.6355685098"/>
  </r>
  <r>
    <x v="1"/>
    <x v="1"/>
    <x v="4"/>
    <x v="9"/>
    <x v="57"/>
    <x v="7"/>
    <n v="73667170.911078602"/>
  </r>
  <r>
    <x v="2"/>
    <x v="2"/>
    <x v="4"/>
    <x v="9"/>
    <x v="57"/>
    <x v="7"/>
    <n v="0"/>
  </r>
  <r>
    <x v="3"/>
    <x v="3"/>
    <x v="4"/>
    <x v="9"/>
    <x v="57"/>
    <x v="7"/>
    <n v="30953216.897959162"/>
  </r>
  <r>
    <x v="4"/>
    <x v="4"/>
    <x v="4"/>
    <x v="9"/>
    <x v="57"/>
    <x v="7"/>
    <n v="767112.97376093292"/>
  </r>
  <r>
    <x v="5"/>
    <x v="5"/>
    <x v="4"/>
    <x v="9"/>
    <x v="57"/>
    <x v="7"/>
    <n v="478789.59183673473"/>
  </r>
  <r>
    <x v="6"/>
    <x v="6"/>
    <x v="4"/>
    <x v="9"/>
    <x v="57"/>
    <x v="7"/>
    <n v="0"/>
  </r>
  <r>
    <x v="7"/>
    <x v="7"/>
    <x v="4"/>
    <x v="9"/>
    <x v="57"/>
    <x v="7"/>
    <n v="697846.93877551146"/>
  </r>
  <r>
    <x v="8"/>
    <x v="8"/>
    <x v="4"/>
    <x v="9"/>
    <x v="57"/>
    <x v="7"/>
    <n v="263012000.37463468"/>
  </r>
  <r>
    <x v="9"/>
    <x v="9"/>
    <x v="4"/>
    <x v="9"/>
    <x v="57"/>
    <x v="7"/>
    <n v="0"/>
  </r>
  <r>
    <x v="10"/>
    <x v="10"/>
    <x v="4"/>
    <x v="9"/>
    <x v="57"/>
    <x v="7"/>
    <n v="0"/>
  </r>
  <r>
    <x v="11"/>
    <x v="11"/>
    <x v="4"/>
    <x v="9"/>
    <x v="57"/>
    <x v="7"/>
    <n v="2721146.9271137039"/>
  </r>
  <r>
    <x v="12"/>
    <x v="12"/>
    <x v="4"/>
    <x v="9"/>
    <x v="57"/>
    <x v="7"/>
    <n v="11470701.529154517"/>
  </r>
  <r>
    <x v="13"/>
    <x v="13"/>
    <x v="4"/>
    <x v="9"/>
    <x v="57"/>
    <x v="7"/>
    <n v="1000001.6705539359"/>
  </r>
  <r>
    <x v="14"/>
    <x v="14"/>
    <x v="4"/>
    <x v="9"/>
    <x v="57"/>
    <x v="7"/>
    <n v="107169689.53061225"/>
  </r>
  <r>
    <x v="15"/>
    <x v="15"/>
    <x v="4"/>
    <x v="9"/>
    <x v="57"/>
    <x v="7"/>
    <n v="5331319.8061224492"/>
  </r>
  <r>
    <x v="0"/>
    <x v="0"/>
    <x v="4"/>
    <x v="10"/>
    <x v="58"/>
    <x v="7"/>
    <n v="5468393.8921282701"/>
  </r>
  <r>
    <x v="1"/>
    <x v="1"/>
    <x v="4"/>
    <x v="10"/>
    <x v="58"/>
    <x v="7"/>
    <n v="73437841.06851314"/>
  </r>
  <r>
    <x v="2"/>
    <x v="2"/>
    <x v="4"/>
    <x v="10"/>
    <x v="58"/>
    <x v="7"/>
    <n v="0"/>
  </r>
  <r>
    <x v="3"/>
    <x v="3"/>
    <x v="4"/>
    <x v="10"/>
    <x v="58"/>
    <x v="7"/>
    <n v="30729202.820699666"/>
  </r>
  <r>
    <x v="4"/>
    <x v="4"/>
    <x v="4"/>
    <x v="10"/>
    <x v="58"/>
    <x v="7"/>
    <n v="689965.74344023317"/>
  </r>
  <r>
    <x v="5"/>
    <x v="5"/>
    <x v="4"/>
    <x v="10"/>
    <x v="58"/>
    <x v="7"/>
    <n v="481111.22448979598"/>
  </r>
  <r>
    <x v="6"/>
    <x v="6"/>
    <x v="4"/>
    <x v="10"/>
    <x v="58"/>
    <x v="7"/>
    <n v="0"/>
  </r>
  <r>
    <x v="7"/>
    <x v="7"/>
    <x v="4"/>
    <x v="10"/>
    <x v="58"/>
    <x v="7"/>
    <n v="580327.98833819211"/>
  </r>
  <r>
    <x v="8"/>
    <x v="8"/>
    <x v="4"/>
    <x v="10"/>
    <x v="58"/>
    <x v="7"/>
    <n v="272424159.86151505"/>
  </r>
  <r>
    <x v="9"/>
    <x v="9"/>
    <x v="4"/>
    <x v="10"/>
    <x v="58"/>
    <x v="7"/>
    <n v="0"/>
  </r>
  <r>
    <x v="10"/>
    <x v="10"/>
    <x v="4"/>
    <x v="10"/>
    <x v="58"/>
    <x v="7"/>
    <n v="0"/>
  </r>
  <r>
    <x v="11"/>
    <x v="11"/>
    <x v="4"/>
    <x v="10"/>
    <x v="58"/>
    <x v="7"/>
    <n v="2732469.1472303215"/>
  </r>
  <r>
    <x v="12"/>
    <x v="12"/>
    <x v="4"/>
    <x v="10"/>
    <x v="58"/>
    <x v="7"/>
    <n v="10982773.392128278"/>
  </r>
  <r>
    <x v="13"/>
    <x v="13"/>
    <x v="4"/>
    <x v="10"/>
    <x v="58"/>
    <x v="7"/>
    <n v="2027000.3804664724"/>
  </r>
  <r>
    <x v="14"/>
    <x v="14"/>
    <x v="4"/>
    <x v="10"/>
    <x v="58"/>
    <x v="7"/>
    <n v="96427957.839650139"/>
  </r>
  <r>
    <x v="15"/>
    <x v="15"/>
    <x v="4"/>
    <x v="10"/>
    <x v="58"/>
    <x v="7"/>
    <n v="4771013.9533527698"/>
  </r>
  <r>
    <x v="0"/>
    <x v="0"/>
    <x v="4"/>
    <x v="11"/>
    <x v="59"/>
    <x v="7"/>
    <n v="5549501.81341107"/>
  </r>
  <r>
    <x v="1"/>
    <x v="1"/>
    <x v="4"/>
    <x v="11"/>
    <x v="59"/>
    <x v="7"/>
    <n v="73266015.604956135"/>
  </r>
  <r>
    <x v="2"/>
    <x v="2"/>
    <x v="4"/>
    <x v="11"/>
    <x v="59"/>
    <x v="7"/>
    <n v="0"/>
  </r>
  <r>
    <x v="3"/>
    <x v="3"/>
    <x v="4"/>
    <x v="11"/>
    <x v="59"/>
    <x v="7"/>
    <n v="29773027.102040809"/>
  </r>
  <r>
    <x v="4"/>
    <x v="4"/>
    <x v="4"/>
    <x v="11"/>
    <x v="59"/>
    <x v="7"/>
    <n v="692365.88921282801"/>
  </r>
  <r>
    <x v="5"/>
    <x v="5"/>
    <x v="4"/>
    <x v="11"/>
    <x v="59"/>
    <x v="7"/>
    <n v="483533.87755102047"/>
  </r>
  <r>
    <x v="6"/>
    <x v="6"/>
    <x v="4"/>
    <x v="11"/>
    <x v="59"/>
    <x v="7"/>
    <n v="219390.50728862977"/>
  </r>
  <r>
    <x v="7"/>
    <x v="7"/>
    <x v="4"/>
    <x v="11"/>
    <x v="59"/>
    <x v="7"/>
    <n v="580811.95335277007"/>
  </r>
  <r>
    <x v="8"/>
    <x v="8"/>
    <x v="4"/>
    <x v="11"/>
    <x v="59"/>
    <x v="7"/>
    <n v="265130544.69242036"/>
  </r>
  <r>
    <x v="9"/>
    <x v="9"/>
    <x v="4"/>
    <x v="11"/>
    <x v="59"/>
    <x v="7"/>
    <n v="0"/>
  </r>
  <r>
    <x v="10"/>
    <x v="10"/>
    <x v="4"/>
    <x v="11"/>
    <x v="59"/>
    <x v="7"/>
    <n v="0"/>
  </r>
  <r>
    <x v="11"/>
    <x v="11"/>
    <x v="4"/>
    <x v="11"/>
    <x v="59"/>
    <x v="7"/>
    <n v="2744206.3600583128"/>
  </r>
  <r>
    <x v="12"/>
    <x v="12"/>
    <x v="4"/>
    <x v="11"/>
    <x v="59"/>
    <x v="7"/>
    <n v="10921464.424198259"/>
  </r>
  <r>
    <x v="13"/>
    <x v="13"/>
    <x v="4"/>
    <x v="11"/>
    <x v="59"/>
    <x v="7"/>
    <n v="2110837.8688046648"/>
  </r>
  <r>
    <x v="14"/>
    <x v="14"/>
    <x v="4"/>
    <x v="11"/>
    <x v="59"/>
    <x v="7"/>
    <n v="119089393.85422741"/>
  </r>
  <r>
    <x v="15"/>
    <x v="15"/>
    <x v="4"/>
    <x v="11"/>
    <x v="59"/>
    <x v="7"/>
    <n v="2953914.5714285709"/>
  </r>
  <r>
    <x v="0"/>
    <x v="0"/>
    <x v="5"/>
    <x v="0"/>
    <x v="60"/>
    <x v="7"/>
    <n v="5455072.7623906806"/>
  </r>
  <r>
    <x v="1"/>
    <x v="1"/>
    <x v="5"/>
    <x v="0"/>
    <x v="60"/>
    <x v="7"/>
    <n v="74103088.357142895"/>
  </r>
  <r>
    <x v="2"/>
    <x v="2"/>
    <x v="5"/>
    <x v="0"/>
    <x v="60"/>
    <x v="7"/>
    <n v="0"/>
  </r>
  <r>
    <x v="3"/>
    <x v="3"/>
    <x v="5"/>
    <x v="0"/>
    <x v="60"/>
    <x v="7"/>
    <n v="29775894.610787176"/>
  </r>
  <r>
    <x v="4"/>
    <x v="4"/>
    <x v="5"/>
    <x v="0"/>
    <x v="60"/>
    <x v="7"/>
    <n v="969933.66472303215"/>
  </r>
  <r>
    <x v="5"/>
    <x v="5"/>
    <x v="5"/>
    <x v="0"/>
    <x v="60"/>
    <x v="7"/>
    <n v="485980.40816326533"/>
  </r>
  <r>
    <x v="6"/>
    <x v="6"/>
    <x v="5"/>
    <x v="0"/>
    <x v="60"/>
    <x v="7"/>
    <n v="0"/>
  </r>
  <r>
    <x v="7"/>
    <x v="7"/>
    <x v="5"/>
    <x v="0"/>
    <x v="60"/>
    <x v="7"/>
    <n v="581279.88338192471"/>
  </r>
  <r>
    <x v="8"/>
    <x v="8"/>
    <x v="5"/>
    <x v="0"/>
    <x v="60"/>
    <x v="7"/>
    <n v="253230039.00728706"/>
  </r>
  <r>
    <x v="9"/>
    <x v="9"/>
    <x v="5"/>
    <x v="0"/>
    <x v="60"/>
    <x v="7"/>
    <n v="0"/>
  </r>
  <r>
    <x v="10"/>
    <x v="10"/>
    <x v="5"/>
    <x v="0"/>
    <x v="60"/>
    <x v="7"/>
    <n v="0"/>
  </r>
  <r>
    <x v="11"/>
    <x v="11"/>
    <x v="5"/>
    <x v="0"/>
    <x v="60"/>
    <x v="7"/>
    <n v="2755997.7390670539"/>
  </r>
  <r>
    <x v="12"/>
    <x v="12"/>
    <x v="5"/>
    <x v="0"/>
    <x v="60"/>
    <x v="7"/>
    <n v="10470584.272594757"/>
  </r>
  <r>
    <x v="13"/>
    <x v="13"/>
    <x v="5"/>
    <x v="0"/>
    <x v="60"/>
    <x v="7"/>
    <n v="2122342.0204081633"/>
  </r>
  <r>
    <x v="14"/>
    <x v="14"/>
    <x v="5"/>
    <x v="0"/>
    <x v="60"/>
    <x v="7"/>
    <n v="122852206.5116618"/>
  </r>
  <r>
    <x v="15"/>
    <x v="15"/>
    <x v="5"/>
    <x v="0"/>
    <x v="60"/>
    <x v="7"/>
    <n v="2214251.7623906704"/>
  </r>
  <r>
    <x v="0"/>
    <x v="0"/>
    <x v="5"/>
    <x v="1"/>
    <x v="61"/>
    <x v="7"/>
    <n v="5460239.4183673691"/>
  </r>
  <r>
    <x v="1"/>
    <x v="1"/>
    <x v="5"/>
    <x v="1"/>
    <x v="61"/>
    <x v="7"/>
    <n v="72560747.549562648"/>
  </r>
  <r>
    <x v="2"/>
    <x v="2"/>
    <x v="5"/>
    <x v="1"/>
    <x v="61"/>
    <x v="7"/>
    <n v="0"/>
  </r>
  <r>
    <x v="3"/>
    <x v="3"/>
    <x v="5"/>
    <x v="1"/>
    <x v="61"/>
    <x v="7"/>
    <n v="30280982.409620993"/>
  </r>
  <r>
    <x v="4"/>
    <x v="4"/>
    <x v="5"/>
    <x v="1"/>
    <x v="61"/>
    <x v="7"/>
    <n v="1484566.5306122452"/>
  </r>
  <r>
    <x v="5"/>
    <x v="5"/>
    <x v="5"/>
    <x v="1"/>
    <x v="61"/>
    <x v="7"/>
    <n v="426683.26530612248"/>
  </r>
  <r>
    <x v="6"/>
    <x v="6"/>
    <x v="5"/>
    <x v="1"/>
    <x v="61"/>
    <x v="7"/>
    <n v="0"/>
  </r>
  <r>
    <x v="7"/>
    <x v="7"/>
    <x v="5"/>
    <x v="1"/>
    <x v="61"/>
    <x v="7"/>
    <n v="494110.78717201093"/>
  </r>
  <r>
    <x v="8"/>
    <x v="8"/>
    <x v="5"/>
    <x v="1"/>
    <x v="61"/>
    <x v="7"/>
    <n v="251498213.43148541"/>
  </r>
  <r>
    <x v="9"/>
    <x v="9"/>
    <x v="5"/>
    <x v="1"/>
    <x v="61"/>
    <x v="7"/>
    <n v="0"/>
  </r>
  <r>
    <x v="10"/>
    <x v="10"/>
    <x v="5"/>
    <x v="1"/>
    <x v="61"/>
    <x v="7"/>
    <n v="0"/>
  </r>
  <r>
    <x v="11"/>
    <x v="11"/>
    <x v="5"/>
    <x v="1"/>
    <x v="61"/>
    <x v="7"/>
    <n v="2766683.3760932935"/>
  </r>
  <r>
    <x v="12"/>
    <x v="12"/>
    <x v="5"/>
    <x v="1"/>
    <x v="61"/>
    <x v="7"/>
    <n v="11493903.428571427"/>
  </r>
  <r>
    <x v="13"/>
    <x v="13"/>
    <x v="5"/>
    <x v="1"/>
    <x v="61"/>
    <x v="7"/>
    <n v="3055909"/>
  </r>
  <r>
    <x v="14"/>
    <x v="14"/>
    <x v="5"/>
    <x v="1"/>
    <x v="61"/>
    <x v="7"/>
    <n v="136321650.58309036"/>
  </r>
  <r>
    <x v="15"/>
    <x v="15"/>
    <x v="5"/>
    <x v="1"/>
    <x v="61"/>
    <x v="7"/>
    <n v="2267899.8965014578"/>
  </r>
  <r>
    <x v="0"/>
    <x v="0"/>
    <x v="5"/>
    <x v="2"/>
    <x v="62"/>
    <x v="7"/>
    <n v="5098556.1457726099"/>
  </r>
  <r>
    <x v="1"/>
    <x v="1"/>
    <x v="5"/>
    <x v="2"/>
    <x v="62"/>
    <x v="7"/>
    <n v="69754424.836734548"/>
  </r>
  <r>
    <x v="2"/>
    <x v="2"/>
    <x v="5"/>
    <x v="2"/>
    <x v="62"/>
    <x v="7"/>
    <n v="0"/>
  </r>
  <r>
    <x v="3"/>
    <x v="3"/>
    <x v="5"/>
    <x v="2"/>
    <x v="62"/>
    <x v="7"/>
    <n v="32163985.412536383"/>
  </r>
  <r>
    <x v="4"/>
    <x v="4"/>
    <x v="5"/>
    <x v="2"/>
    <x v="62"/>
    <x v="7"/>
    <n v="1489782.857142857"/>
  </r>
  <r>
    <x v="5"/>
    <x v="5"/>
    <x v="5"/>
    <x v="2"/>
    <x v="62"/>
    <x v="7"/>
    <n v="428800.40816326533"/>
  </r>
  <r>
    <x v="6"/>
    <x v="6"/>
    <x v="5"/>
    <x v="2"/>
    <x v="62"/>
    <x v="7"/>
    <n v="2060674.9620991289"/>
  </r>
  <r>
    <x v="7"/>
    <x v="7"/>
    <x v="5"/>
    <x v="2"/>
    <x v="62"/>
    <x v="7"/>
    <n v="2002546.204081632"/>
  </r>
  <r>
    <x v="8"/>
    <x v="8"/>
    <x v="5"/>
    <x v="2"/>
    <x v="62"/>
    <x v="7"/>
    <n v="257071956.43002927"/>
  </r>
  <r>
    <x v="9"/>
    <x v="9"/>
    <x v="5"/>
    <x v="2"/>
    <x v="62"/>
    <x v="7"/>
    <n v="0"/>
  </r>
  <r>
    <x v="10"/>
    <x v="10"/>
    <x v="5"/>
    <x v="2"/>
    <x v="62"/>
    <x v="7"/>
    <n v="0"/>
  </r>
  <r>
    <x v="11"/>
    <x v="11"/>
    <x v="5"/>
    <x v="2"/>
    <x v="62"/>
    <x v="7"/>
    <n v="2472196.498542273"/>
  </r>
  <r>
    <x v="12"/>
    <x v="12"/>
    <x v="5"/>
    <x v="2"/>
    <x v="62"/>
    <x v="7"/>
    <n v="11024941.330903791"/>
  </r>
  <r>
    <x v="13"/>
    <x v="13"/>
    <x v="5"/>
    <x v="2"/>
    <x v="62"/>
    <x v="7"/>
    <n v="3020225.9300291548"/>
  </r>
  <r>
    <x v="14"/>
    <x v="14"/>
    <x v="5"/>
    <x v="2"/>
    <x v="62"/>
    <x v="7"/>
    <n v="144364320.04081631"/>
  </r>
  <r>
    <x v="15"/>
    <x v="15"/>
    <x v="5"/>
    <x v="2"/>
    <x v="62"/>
    <x v="7"/>
    <n v="1668178.1311953352"/>
  </r>
  <r>
    <x v="0"/>
    <x v="0"/>
    <x v="5"/>
    <x v="3"/>
    <x v="63"/>
    <x v="7"/>
    <n v="5448043.739067045"/>
  </r>
  <r>
    <x v="1"/>
    <x v="1"/>
    <x v="5"/>
    <x v="3"/>
    <x v="63"/>
    <x v="7"/>
    <n v="68464100.051020384"/>
  </r>
  <r>
    <x v="2"/>
    <x v="2"/>
    <x v="5"/>
    <x v="3"/>
    <x v="63"/>
    <x v="7"/>
    <n v="0"/>
  </r>
  <r>
    <x v="3"/>
    <x v="3"/>
    <x v="5"/>
    <x v="3"/>
    <x v="63"/>
    <x v="7"/>
    <n v="35889172.032069966"/>
  </r>
  <r>
    <x v="4"/>
    <x v="4"/>
    <x v="5"/>
    <x v="3"/>
    <x v="63"/>
    <x v="7"/>
    <n v="1494865.6705539359"/>
  </r>
  <r>
    <x v="5"/>
    <x v="5"/>
    <x v="5"/>
    <x v="3"/>
    <x v="63"/>
    <x v="7"/>
    <n v="430869.79591836734"/>
  </r>
  <r>
    <x v="6"/>
    <x v="6"/>
    <x v="5"/>
    <x v="3"/>
    <x v="63"/>
    <x v="7"/>
    <n v="3128234.2653061259"/>
  </r>
  <r>
    <x v="7"/>
    <x v="7"/>
    <x v="5"/>
    <x v="3"/>
    <x v="63"/>
    <x v="7"/>
    <n v="1786064.0335276956"/>
  </r>
  <r>
    <x v="8"/>
    <x v="8"/>
    <x v="5"/>
    <x v="3"/>
    <x v="63"/>
    <x v="7"/>
    <n v="264803385.83381879"/>
  </r>
  <r>
    <x v="9"/>
    <x v="9"/>
    <x v="5"/>
    <x v="3"/>
    <x v="63"/>
    <x v="7"/>
    <n v="0"/>
  </r>
  <r>
    <x v="10"/>
    <x v="10"/>
    <x v="5"/>
    <x v="3"/>
    <x v="63"/>
    <x v="7"/>
    <n v="0"/>
  </r>
  <r>
    <x v="11"/>
    <x v="11"/>
    <x v="5"/>
    <x v="3"/>
    <x v="63"/>
    <x v="7"/>
    <n v="2482558.7069970826"/>
  </r>
  <r>
    <x v="12"/>
    <x v="12"/>
    <x v="5"/>
    <x v="3"/>
    <x v="63"/>
    <x v="7"/>
    <n v="10991320.116618063"/>
  </r>
  <r>
    <x v="13"/>
    <x v="13"/>
    <x v="5"/>
    <x v="3"/>
    <x v="63"/>
    <x v="7"/>
    <n v="5543117.5306122452"/>
  </r>
  <r>
    <x v="14"/>
    <x v="14"/>
    <x v="5"/>
    <x v="3"/>
    <x v="63"/>
    <x v="7"/>
    <n v="129918931.1180758"/>
  </r>
  <r>
    <x v="15"/>
    <x v="15"/>
    <x v="5"/>
    <x v="3"/>
    <x v="63"/>
    <x v="7"/>
    <n v="1029628.0349854227"/>
  </r>
  <r>
    <x v="0"/>
    <x v="0"/>
    <x v="5"/>
    <x v="4"/>
    <x v="64"/>
    <x v="7"/>
    <n v="5571147.0247813361"/>
  </r>
  <r>
    <x v="1"/>
    <x v="1"/>
    <x v="5"/>
    <x v="4"/>
    <x v="64"/>
    <x v="7"/>
    <n v="69883439.858600646"/>
  </r>
  <r>
    <x v="2"/>
    <x v="2"/>
    <x v="5"/>
    <x v="4"/>
    <x v="64"/>
    <x v="7"/>
    <n v="0"/>
  </r>
  <r>
    <x v="3"/>
    <x v="3"/>
    <x v="5"/>
    <x v="4"/>
    <x v="64"/>
    <x v="7"/>
    <n v="34654911.237609282"/>
  </r>
  <r>
    <x v="4"/>
    <x v="4"/>
    <x v="5"/>
    <x v="4"/>
    <x v="64"/>
    <x v="7"/>
    <n v="1333564.7448979593"/>
  </r>
  <r>
    <x v="5"/>
    <x v="5"/>
    <x v="5"/>
    <x v="4"/>
    <x v="64"/>
    <x v="7"/>
    <n v="433029.18367346941"/>
  </r>
  <r>
    <x v="6"/>
    <x v="6"/>
    <x v="5"/>
    <x v="4"/>
    <x v="64"/>
    <x v="7"/>
    <n v="3889126.6078717257"/>
  </r>
  <r>
    <x v="7"/>
    <x v="7"/>
    <x v="5"/>
    <x v="4"/>
    <x v="64"/>
    <x v="7"/>
    <n v="495386.29737609351"/>
  </r>
  <r>
    <x v="8"/>
    <x v="8"/>
    <x v="5"/>
    <x v="4"/>
    <x v="64"/>
    <x v="7"/>
    <n v="268817657.84402305"/>
  </r>
  <r>
    <x v="9"/>
    <x v="9"/>
    <x v="5"/>
    <x v="4"/>
    <x v="64"/>
    <x v="7"/>
    <n v="0"/>
  </r>
  <r>
    <x v="10"/>
    <x v="10"/>
    <x v="5"/>
    <x v="4"/>
    <x v="64"/>
    <x v="7"/>
    <n v="0"/>
  </r>
  <r>
    <x v="11"/>
    <x v="11"/>
    <x v="5"/>
    <x v="4"/>
    <x v="64"/>
    <x v="7"/>
    <n v="2493324.7682215772"/>
  </r>
  <r>
    <x v="12"/>
    <x v="12"/>
    <x v="5"/>
    <x v="4"/>
    <x v="64"/>
    <x v="7"/>
    <n v="10525223.41836735"/>
  </r>
  <r>
    <x v="13"/>
    <x v="13"/>
    <x v="5"/>
    <x v="4"/>
    <x v="64"/>
    <x v="7"/>
    <n v="5445718.9504373176"/>
  </r>
  <r>
    <x v="14"/>
    <x v="14"/>
    <x v="5"/>
    <x v="4"/>
    <x v="64"/>
    <x v="7"/>
    <n v="131633741.18658891"/>
  </r>
  <r>
    <x v="15"/>
    <x v="15"/>
    <x v="5"/>
    <x v="4"/>
    <x v="64"/>
    <x v="7"/>
    <n v="982161.17638483993"/>
  </r>
  <r>
    <x v="0"/>
    <x v="0"/>
    <x v="5"/>
    <x v="5"/>
    <x v="65"/>
    <x v="7"/>
    <n v="5592865.9096209863"/>
  </r>
  <r>
    <x v="1"/>
    <x v="1"/>
    <x v="5"/>
    <x v="5"/>
    <x v="65"/>
    <x v="7"/>
    <n v="69074528.094752103"/>
  </r>
  <r>
    <x v="2"/>
    <x v="2"/>
    <x v="5"/>
    <x v="5"/>
    <x v="65"/>
    <x v="7"/>
    <n v="0"/>
  </r>
  <r>
    <x v="3"/>
    <x v="3"/>
    <x v="5"/>
    <x v="5"/>
    <x v="65"/>
    <x v="7"/>
    <n v="33221713.913994189"/>
  </r>
  <r>
    <x v="4"/>
    <x v="4"/>
    <x v="5"/>
    <x v="5"/>
    <x v="65"/>
    <x v="7"/>
    <n v="1300362.8352769676"/>
  </r>
  <r>
    <x v="5"/>
    <x v="5"/>
    <x v="5"/>
    <x v="5"/>
    <x v="65"/>
    <x v="7"/>
    <n v="435139.59183673473"/>
  </r>
  <r>
    <x v="6"/>
    <x v="6"/>
    <x v="5"/>
    <x v="5"/>
    <x v="65"/>
    <x v="7"/>
    <n v="3814163.5539358477"/>
  </r>
  <r>
    <x v="7"/>
    <x v="7"/>
    <x v="5"/>
    <x v="5"/>
    <x v="65"/>
    <x v="7"/>
    <n v="1196569.0641399408"/>
  </r>
  <r>
    <x v="8"/>
    <x v="8"/>
    <x v="5"/>
    <x v="5"/>
    <x v="65"/>
    <x v="7"/>
    <n v="272836718.81778383"/>
  </r>
  <r>
    <x v="9"/>
    <x v="9"/>
    <x v="5"/>
    <x v="5"/>
    <x v="65"/>
    <x v="7"/>
    <n v="0"/>
  </r>
  <r>
    <x v="10"/>
    <x v="10"/>
    <x v="5"/>
    <x v="5"/>
    <x v="65"/>
    <x v="7"/>
    <n v="0"/>
  </r>
  <r>
    <x v="11"/>
    <x v="11"/>
    <x v="5"/>
    <x v="5"/>
    <x v="65"/>
    <x v="7"/>
    <n v="2503781.3148688017"/>
  </r>
  <r>
    <x v="12"/>
    <x v="12"/>
    <x v="5"/>
    <x v="5"/>
    <x v="65"/>
    <x v="7"/>
    <n v="10066942.434402328"/>
  </r>
  <r>
    <x v="13"/>
    <x v="13"/>
    <x v="5"/>
    <x v="5"/>
    <x v="65"/>
    <x v="7"/>
    <n v="5904322.1107871719"/>
  </r>
  <r>
    <x v="14"/>
    <x v="14"/>
    <x v="5"/>
    <x v="5"/>
    <x v="65"/>
    <x v="7"/>
    <n v="133289094.40379009"/>
  </r>
  <r>
    <x v="15"/>
    <x v="15"/>
    <x v="5"/>
    <x v="5"/>
    <x v="65"/>
    <x v="7"/>
    <n v="1199606.275510204"/>
  </r>
  <r>
    <x v="0"/>
    <x v="0"/>
    <x v="5"/>
    <x v="6"/>
    <x v="66"/>
    <x v="7"/>
    <n v="5550466.2478134092"/>
  </r>
  <r>
    <x v="1"/>
    <x v="1"/>
    <x v="5"/>
    <x v="6"/>
    <x v="66"/>
    <x v="7"/>
    <n v="69680245.666180596"/>
  </r>
  <r>
    <x v="2"/>
    <x v="2"/>
    <x v="5"/>
    <x v="6"/>
    <x v="66"/>
    <x v="7"/>
    <n v="0"/>
  </r>
  <r>
    <x v="3"/>
    <x v="3"/>
    <x v="5"/>
    <x v="6"/>
    <x v="66"/>
    <x v="7"/>
    <n v="32018441.303206977"/>
  </r>
  <r>
    <x v="4"/>
    <x v="4"/>
    <x v="5"/>
    <x v="6"/>
    <x v="66"/>
    <x v="7"/>
    <n v="1304901.1443148686"/>
  </r>
  <r>
    <x v="5"/>
    <x v="5"/>
    <x v="5"/>
    <x v="6"/>
    <x v="66"/>
    <x v="7"/>
    <n v="437342.44897959189"/>
  </r>
  <r>
    <x v="6"/>
    <x v="6"/>
    <x v="5"/>
    <x v="6"/>
    <x v="66"/>
    <x v="7"/>
    <n v="3716527.9635568531"/>
  </r>
  <r>
    <x v="7"/>
    <x v="7"/>
    <x v="5"/>
    <x v="6"/>
    <x v="66"/>
    <x v="7"/>
    <n v="968746.89941691002"/>
  </r>
  <r>
    <x v="8"/>
    <x v="8"/>
    <x v="5"/>
    <x v="6"/>
    <x v="66"/>
    <x v="7"/>
    <n v="270943693.23177719"/>
  </r>
  <r>
    <x v="9"/>
    <x v="9"/>
    <x v="5"/>
    <x v="6"/>
    <x v="66"/>
    <x v="7"/>
    <n v="0"/>
  </r>
  <r>
    <x v="10"/>
    <x v="10"/>
    <x v="5"/>
    <x v="6"/>
    <x v="66"/>
    <x v="7"/>
    <n v="0"/>
  </r>
  <r>
    <x v="11"/>
    <x v="11"/>
    <x v="5"/>
    <x v="6"/>
    <x v="66"/>
    <x v="7"/>
    <n v="2986915.9577259482"/>
  </r>
  <r>
    <x v="12"/>
    <x v="12"/>
    <x v="5"/>
    <x v="6"/>
    <x v="66"/>
    <x v="7"/>
    <n v="9640634.6836734749"/>
  </r>
  <r>
    <x v="13"/>
    <x v="13"/>
    <x v="5"/>
    <x v="6"/>
    <x v="66"/>
    <x v="7"/>
    <n v="5997804.8411078714"/>
  </r>
  <r>
    <x v="14"/>
    <x v="14"/>
    <x v="5"/>
    <x v="6"/>
    <x v="66"/>
    <x v="7"/>
    <n v="150011186.03498542"/>
  </r>
  <r>
    <x v="15"/>
    <x v="15"/>
    <x v="5"/>
    <x v="6"/>
    <x v="66"/>
    <x v="7"/>
    <n v="2105429.6501457728"/>
  </r>
  <r>
    <x v="0"/>
    <x v="0"/>
    <x v="0"/>
    <x v="0"/>
    <x v="0"/>
    <x v="8"/>
    <n v="270413.7"/>
  </r>
  <r>
    <x v="1"/>
    <x v="1"/>
    <x v="0"/>
    <x v="0"/>
    <x v="0"/>
    <x v="8"/>
    <n v="40409032.460000001"/>
  </r>
  <r>
    <x v="2"/>
    <x v="2"/>
    <x v="0"/>
    <x v="0"/>
    <x v="0"/>
    <x v="8"/>
    <n v="0"/>
  </r>
  <r>
    <x v="3"/>
    <x v="3"/>
    <x v="0"/>
    <x v="0"/>
    <x v="0"/>
    <x v="8"/>
    <n v="66503463.479999997"/>
  </r>
  <r>
    <x v="4"/>
    <x v="4"/>
    <x v="0"/>
    <x v="0"/>
    <x v="0"/>
    <x v="8"/>
    <n v="0"/>
  </r>
  <r>
    <x v="5"/>
    <x v="5"/>
    <x v="0"/>
    <x v="0"/>
    <x v="0"/>
    <x v="8"/>
    <n v="0"/>
  </r>
  <r>
    <x v="6"/>
    <x v="6"/>
    <x v="0"/>
    <x v="0"/>
    <x v="0"/>
    <x v="8"/>
    <n v="0"/>
  </r>
  <r>
    <x v="7"/>
    <x v="7"/>
    <x v="0"/>
    <x v="0"/>
    <x v="0"/>
    <x v="8"/>
    <n v="1217190.3799999999"/>
  </r>
  <r>
    <x v="8"/>
    <x v="8"/>
    <x v="0"/>
    <x v="0"/>
    <x v="0"/>
    <x v="8"/>
    <n v="236429888.04999998"/>
  </r>
  <r>
    <x v="9"/>
    <x v="9"/>
    <x v="0"/>
    <x v="0"/>
    <x v="0"/>
    <x v="8"/>
    <n v="0"/>
  </r>
  <r>
    <x v="10"/>
    <x v="10"/>
    <x v="0"/>
    <x v="0"/>
    <x v="0"/>
    <x v="8"/>
    <n v="0"/>
  </r>
  <r>
    <x v="11"/>
    <x v="11"/>
    <x v="0"/>
    <x v="0"/>
    <x v="0"/>
    <x v="8"/>
    <n v="15615645.49"/>
  </r>
  <r>
    <x v="12"/>
    <x v="12"/>
    <x v="0"/>
    <x v="0"/>
    <x v="0"/>
    <x v="8"/>
    <n v="2672764.0099999998"/>
  </r>
  <r>
    <x v="13"/>
    <x v="13"/>
    <x v="0"/>
    <x v="0"/>
    <x v="0"/>
    <x v="8"/>
    <n v="51215401.630000003"/>
  </r>
  <r>
    <x v="14"/>
    <x v="14"/>
    <x v="0"/>
    <x v="0"/>
    <x v="0"/>
    <x v="8"/>
    <n v="88110764.590000004"/>
  </r>
  <r>
    <x v="15"/>
    <x v="15"/>
    <x v="0"/>
    <x v="0"/>
    <x v="0"/>
    <x v="8"/>
    <n v="290950.57999999996"/>
  </r>
  <r>
    <x v="0"/>
    <x v="0"/>
    <x v="0"/>
    <x v="1"/>
    <x v="1"/>
    <x v="8"/>
    <n v="287205.46999999997"/>
  </r>
  <r>
    <x v="1"/>
    <x v="1"/>
    <x v="0"/>
    <x v="1"/>
    <x v="1"/>
    <x v="8"/>
    <n v="40334448.369999997"/>
  </r>
  <r>
    <x v="2"/>
    <x v="2"/>
    <x v="0"/>
    <x v="1"/>
    <x v="1"/>
    <x v="8"/>
    <n v="0"/>
  </r>
  <r>
    <x v="3"/>
    <x v="3"/>
    <x v="0"/>
    <x v="1"/>
    <x v="1"/>
    <x v="8"/>
    <n v="65535526.950000003"/>
  </r>
  <r>
    <x v="4"/>
    <x v="4"/>
    <x v="0"/>
    <x v="1"/>
    <x v="1"/>
    <x v="8"/>
    <n v="0"/>
  </r>
  <r>
    <x v="5"/>
    <x v="5"/>
    <x v="0"/>
    <x v="1"/>
    <x v="1"/>
    <x v="8"/>
    <n v="0"/>
  </r>
  <r>
    <x v="6"/>
    <x v="6"/>
    <x v="0"/>
    <x v="1"/>
    <x v="1"/>
    <x v="8"/>
    <n v="237076.59"/>
  </r>
  <r>
    <x v="7"/>
    <x v="7"/>
    <x v="0"/>
    <x v="1"/>
    <x v="1"/>
    <x v="8"/>
    <n v="1220392.18"/>
  </r>
  <r>
    <x v="8"/>
    <x v="8"/>
    <x v="0"/>
    <x v="1"/>
    <x v="1"/>
    <x v="8"/>
    <n v="229654553.19999996"/>
  </r>
  <r>
    <x v="9"/>
    <x v="9"/>
    <x v="0"/>
    <x v="1"/>
    <x v="1"/>
    <x v="8"/>
    <n v="0"/>
  </r>
  <r>
    <x v="10"/>
    <x v="10"/>
    <x v="0"/>
    <x v="1"/>
    <x v="1"/>
    <x v="8"/>
    <n v="0"/>
  </r>
  <r>
    <x v="11"/>
    <x v="11"/>
    <x v="0"/>
    <x v="1"/>
    <x v="1"/>
    <x v="8"/>
    <n v="16292870.390000001"/>
  </r>
  <r>
    <x v="12"/>
    <x v="12"/>
    <x v="0"/>
    <x v="1"/>
    <x v="1"/>
    <x v="8"/>
    <n v="3012869.96"/>
  </r>
  <r>
    <x v="13"/>
    <x v="13"/>
    <x v="0"/>
    <x v="1"/>
    <x v="1"/>
    <x v="8"/>
    <n v="48607195.450000003"/>
  </r>
  <r>
    <x v="14"/>
    <x v="14"/>
    <x v="0"/>
    <x v="1"/>
    <x v="1"/>
    <x v="8"/>
    <n v="121092280.54000002"/>
  </r>
  <r>
    <x v="15"/>
    <x v="15"/>
    <x v="0"/>
    <x v="1"/>
    <x v="1"/>
    <x v="8"/>
    <n v="50696.47"/>
  </r>
  <r>
    <x v="0"/>
    <x v="0"/>
    <x v="0"/>
    <x v="2"/>
    <x v="2"/>
    <x v="8"/>
    <n v="299295.12999999995"/>
  </r>
  <r>
    <x v="1"/>
    <x v="1"/>
    <x v="0"/>
    <x v="2"/>
    <x v="2"/>
    <x v="8"/>
    <n v="42527126.979999997"/>
  </r>
  <r>
    <x v="2"/>
    <x v="2"/>
    <x v="0"/>
    <x v="2"/>
    <x v="2"/>
    <x v="8"/>
    <n v="0"/>
  </r>
  <r>
    <x v="3"/>
    <x v="3"/>
    <x v="0"/>
    <x v="2"/>
    <x v="2"/>
    <x v="8"/>
    <n v="93791900.639999986"/>
  </r>
  <r>
    <x v="4"/>
    <x v="4"/>
    <x v="0"/>
    <x v="2"/>
    <x v="2"/>
    <x v="8"/>
    <n v="0"/>
  </r>
  <r>
    <x v="5"/>
    <x v="5"/>
    <x v="0"/>
    <x v="2"/>
    <x v="2"/>
    <x v="8"/>
    <n v="0"/>
  </r>
  <r>
    <x v="6"/>
    <x v="6"/>
    <x v="0"/>
    <x v="2"/>
    <x v="2"/>
    <x v="8"/>
    <n v="236636.61"/>
  </r>
  <r>
    <x v="7"/>
    <x v="7"/>
    <x v="0"/>
    <x v="2"/>
    <x v="2"/>
    <x v="8"/>
    <n v="1225442.26"/>
  </r>
  <r>
    <x v="8"/>
    <x v="8"/>
    <x v="0"/>
    <x v="2"/>
    <x v="2"/>
    <x v="8"/>
    <n v="234467488.22999996"/>
  </r>
  <r>
    <x v="9"/>
    <x v="9"/>
    <x v="0"/>
    <x v="2"/>
    <x v="2"/>
    <x v="8"/>
    <n v="0"/>
  </r>
  <r>
    <x v="10"/>
    <x v="10"/>
    <x v="0"/>
    <x v="2"/>
    <x v="2"/>
    <x v="8"/>
    <n v="0"/>
  </r>
  <r>
    <x v="11"/>
    <x v="11"/>
    <x v="0"/>
    <x v="2"/>
    <x v="2"/>
    <x v="8"/>
    <n v="16550925.300000003"/>
  </r>
  <r>
    <x v="12"/>
    <x v="12"/>
    <x v="0"/>
    <x v="2"/>
    <x v="2"/>
    <x v="8"/>
    <n v="2983841.88"/>
  </r>
  <r>
    <x v="13"/>
    <x v="13"/>
    <x v="0"/>
    <x v="2"/>
    <x v="2"/>
    <x v="8"/>
    <n v="45315419.18"/>
  </r>
  <r>
    <x v="14"/>
    <x v="14"/>
    <x v="0"/>
    <x v="2"/>
    <x v="2"/>
    <x v="8"/>
    <n v="90945992.289999992"/>
  </r>
  <r>
    <x v="15"/>
    <x v="15"/>
    <x v="0"/>
    <x v="2"/>
    <x v="2"/>
    <x v="8"/>
    <n v="120153.15999999999"/>
  </r>
  <r>
    <x v="0"/>
    <x v="0"/>
    <x v="0"/>
    <x v="3"/>
    <x v="3"/>
    <x v="8"/>
    <n v="306225.27"/>
  </r>
  <r>
    <x v="1"/>
    <x v="1"/>
    <x v="0"/>
    <x v="3"/>
    <x v="3"/>
    <x v="8"/>
    <n v="41923225.579999998"/>
  </r>
  <r>
    <x v="2"/>
    <x v="2"/>
    <x v="0"/>
    <x v="3"/>
    <x v="3"/>
    <x v="8"/>
    <n v="0"/>
  </r>
  <r>
    <x v="3"/>
    <x v="3"/>
    <x v="0"/>
    <x v="3"/>
    <x v="3"/>
    <x v="8"/>
    <n v="97252096.790000007"/>
  </r>
  <r>
    <x v="4"/>
    <x v="4"/>
    <x v="0"/>
    <x v="3"/>
    <x v="3"/>
    <x v="8"/>
    <n v="0"/>
  </r>
  <r>
    <x v="5"/>
    <x v="5"/>
    <x v="0"/>
    <x v="3"/>
    <x v="3"/>
    <x v="8"/>
    <n v="0"/>
  </r>
  <r>
    <x v="6"/>
    <x v="6"/>
    <x v="0"/>
    <x v="3"/>
    <x v="3"/>
    <x v="8"/>
    <n v="0"/>
  </r>
  <r>
    <x v="7"/>
    <x v="7"/>
    <x v="0"/>
    <x v="3"/>
    <x v="3"/>
    <x v="8"/>
    <n v="1160703.77"/>
  </r>
  <r>
    <x v="8"/>
    <x v="8"/>
    <x v="0"/>
    <x v="3"/>
    <x v="3"/>
    <x v="8"/>
    <n v="228986148.60000002"/>
  </r>
  <r>
    <x v="9"/>
    <x v="9"/>
    <x v="0"/>
    <x v="3"/>
    <x v="3"/>
    <x v="8"/>
    <n v="0"/>
  </r>
  <r>
    <x v="10"/>
    <x v="10"/>
    <x v="0"/>
    <x v="3"/>
    <x v="3"/>
    <x v="8"/>
    <n v="0"/>
  </r>
  <r>
    <x v="11"/>
    <x v="11"/>
    <x v="0"/>
    <x v="3"/>
    <x v="3"/>
    <x v="8"/>
    <n v="12564879.109999999"/>
  </r>
  <r>
    <x v="12"/>
    <x v="12"/>
    <x v="0"/>
    <x v="3"/>
    <x v="3"/>
    <x v="8"/>
    <n v="2957744.3000000003"/>
  </r>
  <r>
    <x v="13"/>
    <x v="13"/>
    <x v="0"/>
    <x v="3"/>
    <x v="3"/>
    <x v="8"/>
    <n v="53638681.889999993"/>
  </r>
  <r>
    <x v="14"/>
    <x v="14"/>
    <x v="0"/>
    <x v="3"/>
    <x v="3"/>
    <x v="8"/>
    <n v="87513778.25"/>
  </r>
  <r>
    <x v="15"/>
    <x v="15"/>
    <x v="0"/>
    <x v="3"/>
    <x v="3"/>
    <x v="8"/>
    <n v="595120.30000000005"/>
  </r>
  <r>
    <x v="0"/>
    <x v="0"/>
    <x v="0"/>
    <x v="4"/>
    <x v="4"/>
    <x v="8"/>
    <n v="424026.44"/>
  </r>
  <r>
    <x v="1"/>
    <x v="1"/>
    <x v="0"/>
    <x v="4"/>
    <x v="4"/>
    <x v="8"/>
    <n v="41756979.509999998"/>
  </r>
  <r>
    <x v="2"/>
    <x v="2"/>
    <x v="0"/>
    <x v="4"/>
    <x v="4"/>
    <x v="8"/>
    <n v="0"/>
  </r>
  <r>
    <x v="3"/>
    <x v="3"/>
    <x v="0"/>
    <x v="4"/>
    <x v="4"/>
    <x v="8"/>
    <n v="92204667.980000004"/>
  </r>
  <r>
    <x v="4"/>
    <x v="4"/>
    <x v="0"/>
    <x v="4"/>
    <x v="4"/>
    <x v="8"/>
    <n v="0"/>
  </r>
  <r>
    <x v="5"/>
    <x v="5"/>
    <x v="0"/>
    <x v="4"/>
    <x v="4"/>
    <x v="8"/>
    <n v="0"/>
  </r>
  <r>
    <x v="6"/>
    <x v="6"/>
    <x v="0"/>
    <x v="4"/>
    <x v="4"/>
    <x v="8"/>
    <n v="0"/>
  </r>
  <r>
    <x v="7"/>
    <x v="7"/>
    <x v="0"/>
    <x v="4"/>
    <x v="4"/>
    <x v="8"/>
    <n v="1110373.8399999999"/>
  </r>
  <r>
    <x v="8"/>
    <x v="8"/>
    <x v="0"/>
    <x v="4"/>
    <x v="4"/>
    <x v="8"/>
    <n v="217341964.07000002"/>
  </r>
  <r>
    <x v="9"/>
    <x v="9"/>
    <x v="0"/>
    <x v="4"/>
    <x v="4"/>
    <x v="8"/>
    <n v="0"/>
  </r>
  <r>
    <x v="10"/>
    <x v="10"/>
    <x v="0"/>
    <x v="4"/>
    <x v="4"/>
    <x v="8"/>
    <n v="0"/>
  </r>
  <r>
    <x v="11"/>
    <x v="11"/>
    <x v="0"/>
    <x v="4"/>
    <x v="4"/>
    <x v="8"/>
    <n v="12570472.49"/>
  </r>
  <r>
    <x v="12"/>
    <x v="12"/>
    <x v="0"/>
    <x v="4"/>
    <x v="4"/>
    <x v="8"/>
    <n v="2930973.0500000003"/>
  </r>
  <r>
    <x v="13"/>
    <x v="13"/>
    <x v="0"/>
    <x v="4"/>
    <x v="4"/>
    <x v="8"/>
    <n v="55313331.740000002"/>
  </r>
  <r>
    <x v="14"/>
    <x v="14"/>
    <x v="0"/>
    <x v="4"/>
    <x v="4"/>
    <x v="8"/>
    <n v="111271282.38"/>
  </r>
  <r>
    <x v="15"/>
    <x v="15"/>
    <x v="0"/>
    <x v="4"/>
    <x v="4"/>
    <x v="8"/>
    <n v="1883214.0100000002"/>
  </r>
  <r>
    <x v="0"/>
    <x v="0"/>
    <x v="0"/>
    <x v="5"/>
    <x v="5"/>
    <x v="8"/>
    <n v="427786.36"/>
  </r>
  <r>
    <x v="1"/>
    <x v="1"/>
    <x v="0"/>
    <x v="5"/>
    <x v="5"/>
    <x v="8"/>
    <n v="52304199.100000001"/>
  </r>
  <r>
    <x v="2"/>
    <x v="2"/>
    <x v="0"/>
    <x v="5"/>
    <x v="5"/>
    <x v="8"/>
    <n v="0"/>
  </r>
  <r>
    <x v="3"/>
    <x v="3"/>
    <x v="0"/>
    <x v="5"/>
    <x v="5"/>
    <x v="8"/>
    <n v="92434003.049999997"/>
  </r>
  <r>
    <x v="4"/>
    <x v="4"/>
    <x v="0"/>
    <x v="5"/>
    <x v="5"/>
    <x v="8"/>
    <n v="0"/>
  </r>
  <r>
    <x v="5"/>
    <x v="5"/>
    <x v="0"/>
    <x v="5"/>
    <x v="5"/>
    <x v="8"/>
    <n v="0"/>
  </r>
  <r>
    <x v="6"/>
    <x v="6"/>
    <x v="0"/>
    <x v="5"/>
    <x v="5"/>
    <x v="8"/>
    <n v="0"/>
  </r>
  <r>
    <x v="7"/>
    <x v="7"/>
    <x v="0"/>
    <x v="5"/>
    <x v="5"/>
    <x v="8"/>
    <n v="1111902.23"/>
  </r>
  <r>
    <x v="8"/>
    <x v="8"/>
    <x v="0"/>
    <x v="5"/>
    <x v="5"/>
    <x v="8"/>
    <n v="216145945.88"/>
  </r>
  <r>
    <x v="9"/>
    <x v="9"/>
    <x v="0"/>
    <x v="5"/>
    <x v="5"/>
    <x v="8"/>
    <n v="0"/>
  </r>
  <r>
    <x v="10"/>
    <x v="10"/>
    <x v="0"/>
    <x v="5"/>
    <x v="5"/>
    <x v="8"/>
    <n v="0"/>
  </r>
  <r>
    <x v="11"/>
    <x v="11"/>
    <x v="0"/>
    <x v="5"/>
    <x v="5"/>
    <x v="8"/>
    <n v="12428041.439999999"/>
  </r>
  <r>
    <x v="12"/>
    <x v="12"/>
    <x v="0"/>
    <x v="5"/>
    <x v="5"/>
    <x v="8"/>
    <n v="2889608.57"/>
  </r>
  <r>
    <x v="13"/>
    <x v="13"/>
    <x v="0"/>
    <x v="5"/>
    <x v="5"/>
    <x v="8"/>
    <n v="55514968.890000001"/>
  </r>
  <r>
    <x v="14"/>
    <x v="14"/>
    <x v="0"/>
    <x v="5"/>
    <x v="5"/>
    <x v="8"/>
    <n v="97377043.390000001"/>
  </r>
  <r>
    <x v="15"/>
    <x v="15"/>
    <x v="0"/>
    <x v="5"/>
    <x v="5"/>
    <x v="8"/>
    <n v="2737420.2199999997"/>
  </r>
  <r>
    <x v="0"/>
    <x v="0"/>
    <x v="0"/>
    <x v="6"/>
    <x v="6"/>
    <x v="8"/>
    <n v="340794.43999999994"/>
  </r>
  <r>
    <x v="1"/>
    <x v="1"/>
    <x v="0"/>
    <x v="6"/>
    <x v="6"/>
    <x v="8"/>
    <n v="53653993.040000007"/>
  </r>
  <r>
    <x v="2"/>
    <x v="2"/>
    <x v="0"/>
    <x v="6"/>
    <x v="6"/>
    <x v="8"/>
    <n v="0"/>
  </r>
  <r>
    <x v="3"/>
    <x v="3"/>
    <x v="0"/>
    <x v="6"/>
    <x v="6"/>
    <x v="8"/>
    <n v="93847111.560000002"/>
  </r>
  <r>
    <x v="4"/>
    <x v="4"/>
    <x v="0"/>
    <x v="6"/>
    <x v="6"/>
    <x v="8"/>
    <n v="0"/>
  </r>
  <r>
    <x v="5"/>
    <x v="5"/>
    <x v="0"/>
    <x v="6"/>
    <x v="6"/>
    <x v="8"/>
    <n v="0"/>
  </r>
  <r>
    <x v="6"/>
    <x v="6"/>
    <x v="0"/>
    <x v="6"/>
    <x v="6"/>
    <x v="8"/>
    <n v="0"/>
  </r>
  <r>
    <x v="7"/>
    <x v="7"/>
    <x v="0"/>
    <x v="6"/>
    <x v="6"/>
    <x v="8"/>
    <n v="686008.97"/>
  </r>
  <r>
    <x v="8"/>
    <x v="8"/>
    <x v="0"/>
    <x v="6"/>
    <x v="6"/>
    <x v="8"/>
    <n v="210620954.13999999"/>
  </r>
  <r>
    <x v="9"/>
    <x v="9"/>
    <x v="0"/>
    <x v="6"/>
    <x v="6"/>
    <x v="8"/>
    <n v="0"/>
  </r>
  <r>
    <x v="10"/>
    <x v="10"/>
    <x v="0"/>
    <x v="6"/>
    <x v="6"/>
    <x v="8"/>
    <n v="0"/>
  </r>
  <r>
    <x v="11"/>
    <x v="11"/>
    <x v="0"/>
    <x v="6"/>
    <x v="6"/>
    <x v="8"/>
    <n v="17406236.520000003"/>
  </r>
  <r>
    <x v="12"/>
    <x v="12"/>
    <x v="0"/>
    <x v="6"/>
    <x v="6"/>
    <x v="8"/>
    <n v="2014707.78"/>
  </r>
  <r>
    <x v="13"/>
    <x v="13"/>
    <x v="0"/>
    <x v="6"/>
    <x v="6"/>
    <x v="8"/>
    <n v="58393162.810000002"/>
  </r>
  <r>
    <x v="14"/>
    <x v="14"/>
    <x v="0"/>
    <x v="6"/>
    <x v="6"/>
    <x v="8"/>
    <n v="112809556.36999999"/>
  </r>
  <r>
    <x v="15"/>
    <x v="15"/>
    <x v="0"/>
    <x v="6"/>
    <x v="6"/>
    <x v="8"/>
    <n v="1971112.5299999998"/>
  </r>
  <r>
    <x v="0"/>
    <x v="0"/>
    <x v="0"/>
    <x v="7"/>
    <x v="7"/>
    <x v="8"/>
    <n v="358571.39999999997"/>
  </r>
  <r>
    <x v="1"/>
    <x v="1"/>
    <x v="0"/>
    <x v="7"/>
    <x v="7"/>
    <x v="8"/>
    <n v="55525725.230000004"/>
  </r>
  <r>
    <x v="2"/>
    <x v="2"/>
    <x v="0"/>
    <x v="7"/>
    <x v="7"/>
    <x v="8"/>
    <n v="0"/>
  </r>
  <r>
    <x v="3"/>
    <x v="3"/>
    <x v="0"/>
    <x v="7"/>
    <x v="7"/>
    <x v="8"/>
    <n v="93126599.989999995"/>
  </r>
  <r>
    <x v="4"/>
    <x v="4"/>
    <x v="0"/>
    <x v="7"/>
    <x v="7"/>
    <x v="8"/>
    <n v="0"/>
  </r>
  <r>
    <x v="5"/>
    <x v="5"/>
    <x v="0"/>
    <x v="7"/>
    <x v="7"/>
    <x v="8"/>
    <n v="0"/>
  </r>
  <r>
    <x v="6"/>
    <x v="6"/>
    <x v="0"/>
    <x v="7"/>
    <x v="7"/>
    <x v="8"/>
    <n v="0"/>
  </r>
  <r>
    <x v="7"/>
    <x v="7"/>
    <x v="0"/>
    <x v="7"/>
    <x v="7"/>
    <x v="8"/>
    <n v="686109.94"/>
  </r>
  <r>
    <x v="8"/>
    <x v="8"/>
    <x v="0"/>
    <x v="7"/>
    <x v="7"/>
    <x v="8"/>
    <n v="220654804.30999997"/>
  </r>
  <r>
    <x v="9"/>
    <x v="9"/>
    <x v="0"/>
    <x v="7"/>
    <x v="7"/>
    <x v="8"/>
    <n v="0"/>
  </r>
  <r>
    <x v="10"/>
    <x v="10"/>
    <x v="0"/>
    <x v="7"/>
    <x v="7"/>
    <x v="8"/>
    <n v="0"/>
  </r>
  <r>
    <x v="11"/>
    <x v="11"/>
    <x v="0"/>
    <x v="7"/>
    <x v="7"/>
    <x v="8"/>
    <n v="13173394.76"/>
  </r>
  <r>
    <x v="12"/>
    <x v="12"/>
    <x v="0"/>
    <x v="7"/>
    <x v="7"/>
    <x v="8"/>
    <n v="1842710.8"/>
  </r>
  <r>
    <x v="13"/>
    <x v="13"/>
    <x v="0"/>
    <x v="7"/>
    <x v="7"/>
    <x v="8"/>
    <n v="58354949.600000001"/>
  </r>
  <r>
    <x v="14"/>
    <x v="14"/>
    <x v="0"/>
    <x v="7"/>
    <x v="7"/>
    <x v="8"/>
    <n v="113896159.65000002"/>
  </r>
  <r>
    <x v="15"/>
    <x v="15"/>
    <x v="0"/>
    <x v="7"/>
    <x v="7"/>
    <x v="8"/>
    <n v="124140.41"/>
  </r>
  <r>
    <x v="0"/>
    <x v="0"/>
    <x v="0"/>
    <x v="8"/>
    <x v="8"/>
    <x v="8"/>
    <n v="358571.39999999997"/>
  </r>
  <r>
    <x v="1"/>
    <x v="1"/>
    <x v="0"/>
    <x v="8"/>
    <x v="8"/>
    <x v="8"/>
    <n v="49255202.760000005"/>
  </r>
  <r>
    <x v="2"/>
    <x v="2"/>
    <x v="0"/>
    <x v="8"/>
    <x v="8"/>
    <x v="8"/>
    <n v="0"/>
  </r>
  <r>
    <x v="3"/>
    <x v="3"/>
    <x v="0"/>
    <x v="8"/>
    <x v="8"/>
    <x v="8"/>
    <n v="91944943.689999998"/>
  </r>
  <r>
    <x v="4"/>
    <x v="4"/>
    <x v="0"/>
    <x v="8"/>
    <x v="8"/>
    <x v="8"/>
    <n v="0"/>
  </r>
  <r>
    <x v="5"/>
    <x v="5"/>
    <x v="0"/>
    <x v="8"/>
    <x v="8"/>
    <x v="8"/>
    <n v="0"/>
  </r>
  <r>
    <x v="6"/>
    <x v="6"/>
    <x v="0"/>
    <x v="8"/>
    <x v="8"/>
    <x v="8"/>
    <n v="0"/>
  </r>
  <r>
    <x v="7"/>
    <x v="7"/>
    <x v="0"/>
    <x v="8"/>
    <x v="8"/>
    <x v="8"/>
    <n v="686348.69"/>
  </r>
  <r>
    <x v="8"/>
    <x v="8"/>
    <x v="0"/>
    <x v="8"/>
    <x v="8"/>
    <x v="8"/>
    <n v="233425041.86000001"/>
  </r>
  <r>
    <x v="9"/>
    <x v="9"/>
    <x v="0"/>
    <x v="8"/>
    <x v="8"/>
    <x v="8"/>
    <n v="0"/>
  </r>
  <r>
    <x v="10"/>
    <x v="10"/>
    <x v="0"/>
    <x v="8"/>
    <x v="8"/>
    <x v="8"/>
    <n v="0"/>
  </r>
  <r>
    <x v="11"/>
    <x v="11"/>
    <x v="0"/>
    <x v="8"/>
    <x v="8"/>
    <x v="8"/>
    <n v="6643628.5"/>
  </r>
  <r>
    <x v="12"/>
    <x v="12"/>
    <x v="0"/>
    <x v="8"/>
    <x v="8"/>
    <x v="8"/>
    <n v="1817091.04"/>
  </r>
  <r>
    <x v="13"/>
    <x v="13"/>
    <x v="0"/>
    <x v="8"/>
    <x v="8"/>
    <x v="8"/>
    <n v="53992612.07"/>
  </r>
  <r>
    <x v="14"/>
    <x v="14"/>
    <x v="0"/>
    <x v="8"/>
    <x v="8"/>
    <x v="8"/>
    <n v="119129900.95999999"/>
  </r>
  <r>
    <x v="15"/>
    <x v="15"/>
    <x v="0"/>
    <x v="8"/>
    <x v="8"/>
    <x v="8"/>
    <n v="51621.770000000004"/>
  </r>
  <r>
    <x v="0"/>
    <x v="0"/>
    <x v="0"/>
    <x v="9"/>
    <x v="9"/>
    <x v="8"/>
    <n v="344595.98"/>
  </r>
  <r>
    <x v="1"/>
    <x v="1"/>
    <x v="0"/>
    <x v="9"/>
    <x v="9"/>
    <x v="8"/>
    <n v="48575971.359999999"/>
  </r>
  <r>
    <x v="2"/>
    <x v="2"/>
    <x v="0"/>
    <x v="9"/>
    <x v="9"/>
    <x v="8"/>
    <n v="0"/>
  </r>
  <r>
    <x v="3"/>
    <x v="3"/>
    <x v="0"/>
    <x v="9"/>
    <x v="9"/>
    <x v="8"/>
    <n v="82950303.919999987"/>
  </r>
  <r>
    <x v="4"/>
    <x v="4"/>
    <x v="0"/>
    <x v="9"/>
    <x v="9"/>
    <x v="8"/>
    <n v="0"/>
  </r>
  <r>
    <x v="5"/>
    <x v="5"/>
    <x v="0"/>
    <x v="9"/>
    <x v="9"/>
    <x v="8"/>
    <n v="0"/>
  </r>
  <r>
    <x v="6"/>
    <x v="6"/>
    <x v="0"/>
    <x v="9"/>
    <x v="9"/>
    <x v="8"/>
    <n v="1556324.11"/>
  </r>
  <r>
    <x v="7"/>
    <x v="7"/>
    <x v="0"/>
    <x v="9"/>
    <x v="9"/>
    <x v="8"/>
    <n v="686688.99"/>
  </r>
  <r>
    <x v="8"/>
    <x v="8"/>
    <x v="0"/>
    <x v="9"/>
    <x v="9"/>
    <x v="8"/>
    <n v="239432848.94999999"/>
  </r>
  <r>
    <x v="9"/>
    <x v="9"/>
    <x v="0"/>
    <x v="9"/>
    <x v="9"/>
    <x v="8"/>
    <n v="0"/>
  </r>
  <r>
    <x v="10"/>
    <x v="10"/>
    <x v="0"/>
    <x v="9"/>
    <x v="9"/>
    <x v="8"/>
    <n v="0"/>
  </r>
  <r>
    <x v="11"/>
    <x v="11"/>
    <x v="0"/>
    <x v="9"/>
    <x v="9"/>
    <x v="8"/>
    <n v="6080453.21"/>
  </r>
  <r>
    <x v="12"/>
    <x v="12"/>
    <x v="0"/>
    <x v="9"/>
    <x v="9"/>
    <x v="8"/>
    <n v="1791744.7400000002"/>
  </r>
  <r>
    <x v="13"/>
    <x v="13"/>
    <x v="0"/>
    <x v="9"/>
    <x v="9"/>
    <x v="8"/>
    <n v="56449783.790000007"/>
  </r>
  <r>
    <x v="14"/>
    <x v="14"/>
    <x v="0"/>
    <x v="9"/>
    <x v="9"/>
    <x v="8"/>
    <n v="118508491.83"/>
  </r>
  <r>
    <x v="15"/>
    <x v="15"/>
    <x v="0"/>
    <x v="9"/>
    <x v="9"/>
    <x v="8"/>
    <n v="124454.95"/>
  </r>
  <r>
    <x v="0"/>
    <x v="0"/>
    <x v="0"/>
    <x v="10"/>
    <x v="10"/>
    <x v="8"/>
    <n v="369604.49"/>
  </r>
  <r>
    <x v="1"/>
    <x v="1"/>
    <x v="0"/>
    <x v="10"/>
    <x v="10"/>
    <x v="8"/>
    <n v="57387954.590000004"/>
  </r>
  <r>
    <x v="2"/>
    <x v="2"/>
    <x v="0"/>
    <x v="10"/>
    <x v="10"/>
    <x v="8"/>
    <n v="0"/>
  </r>
  <r>
    <x v="3"/>
    <x v="3"/>
    <x v="0"/>
    <x v="10"/>
    <x v="10"/>
    <x v="8"/>
    <n v="80839382.140000001"/>
  </r>
  <r>
    <x v="4"/>
    <x v="4"/>
    <x v="0"/>
    <x v="10"/>
    <x v="10"/>
    <x v="8"/>
    <n v="0"/>
  </r>
  <r>
    <x v="5"/>
    <x v="5"/>
    <x v="0"/>
    <x v="10"/>
    <x v="10"/>
    <x v="8"/>
    <n v="0"/>
  </r>
  <r>
    <x v="6"/>
    <x v="6"/>
    <x v="0"/>
    <x v="10"/>
    <x v="10"/>
    <x v="8"/>
    <n v="78041.399999999994"/>
  </r>
  <r>
    <x v="7"/>
    <x v="7"/>
    <x v="0"/>
    <x v="10"/>
    <x v="10"/>
    <x v="8"/>
    <n v="686821.02"/>
  </r>
  <r>
    <x v="8"/>
    <x v="8"/>
    <x v="0"/>
    <x v="10"/>
    <x v="10"/>
    <x v="8"/>
    <n v="242813699.94000006"/>
  </r>
  <r>
    <x v="9"/>
    <x v="9"/>
    <x v="0"/>
    <x v="10"/>
    <x v="10"/>
    <x v="8"/>
    <n v="0"/>
  </r>
  <r>
    <x v="10"/>
    <x v="10"/>
    <x v="0"/>
    <x v="10"/>
    <x v="10"/>
    <x v="8"/>
    <n v="0"/>
  </r>
  <r>
    <x v="11"/>
    <x v="11"/>
    <x v="0"/>
    <x v="10"/>
    <x v="10"/>
    <x v="8"/>
    <n v="6082720.7299999995"/>
  </r>
  <r>
    <x v="12"/>
    <x v="12"/>
    <x v="0"/>
    <x v="10"/>
    <x v="10"/>
    <x v="8"/>
    <n v="2495519.19"/>
  </r>
  <r>
    <x v="13"/>
    <x v="13"/>
    <x v="0"/>
    <x v="10"/>
    <x v="10"/>
    <x v="8"/>
    <n v="63592955.579999998"/>
  </r>
  <r>
    <x v="14"/>
    <x v="14"/>
    <x v="0"/>
    <x v="10"/>
    <x v="10"/>
    <x v="8"/>
    <n v="107873161.47"/>
  </r>
  <r>
    <x v="15"/>
    <x v="15"/>
    <x v="0"/>
    <x v="10"/>
    <x v="10"/>
    <x v="8"/>
    <n v="31619.609999999993"/>
  </r>
  <r>
    <x v="0"/>
    <x v="0"/>
    <x v="0"/>
    <x v="11"/>
    <x v="11"/>
    <x v="8"/>
    <n v="369604.49"/>
  </r>
  <r>
    <x v="1"/>
    <x v="1"/>
    <x v="0"/>
    <x v="11"/>
    <x v="11"/>
    <x v="8"/>
    <n v="61159822.030000009"/>
  </r>
  <r>
    <x v="2"/>
    <x v="2"/>
    <x v="0"/>
    <x v="11"/>
    <x v="11"/>
    <x v="8"/>
    <n v="0"/>
  </r>
  <r>
    <x v="3"/>
    <x v="3"/>
    <x v="0"/>
    <x v="11"/>
    <x v="11"/>
    <x v="8"/>
    <n v="80065707.209999993"/>
  </r>
  <r>
    <x v="4"/>
    <x v="4"/>
    <x v="0"/>
    <x v="11"/>
    <x v="11"/>
    <x v="8"/>
    <n v="0"/>
  </r>
  <r>
    <x v="5"/>
    <x v="5"/>
    <x v="0"/>
    <x v="11"/>
    <x v="11"/>
    <x v="8"/>
    <n v="0"/>
  </r>
  <r>
    <x v="6"/>
    <x v="6"/>
    <x v="0"/>
    <x v="11"/>
    <x v="11"/>
    <x v="8"/>
    <n v="364778.14"/>
  </r>
  <r>
    <x v="7"/>
    <x v="7"/>
    <x v="0"/>
    <x v="11"/>
    <x v="11"/>
    <x v="8"/>
    <n v="687008.08"/>
  </r>
  <r>
    <x v="8"/>
    <x v="8"/>
    <x v="0"/>
    <x v="11"/>
    <x v="11"/>
    <x v="8"/>
    <n v="256890796.65000004"/>
  </r>
  <r>
    <x v="9"/>
    <x v="9"/>
    <x v="0"/>
    <x v="11"/>
    <x v="11"/>
    <x v="8"/>
    <n v="0"/>
  </r>
  <r>
    <x v="10"/>
    <x v="10"/>
    <x v="0"/>
    <x v="11"/>
    <x v="11"/>
    <x v="8"/>
    <n v="0"/>
  </r>
  <r>
    <x v="11"/>
    <x v="11"/>
    <x v="0"/>
    <x v="11"/>
    <x v="11"/>
    <x v="8"/>
    <n v="5860231.3499999996"/>
  </r>
  <r>
    <x v="12"/>
    <x v="12"/>
    <x v="0"/>
    <x v="11"/>
    <x v="11"/>
    <x v="8"/>
    <n v="2122332.29"/>
  </r>
  <r>
    <x v="13"/>
    <x v="13"/>
    <x v="0"/>
    <x v="11"/>
    <x v="11"/>
    <x v="8"/>
    <n v="63698239.469999991"/>
  </r>
  <r>
    <x v="14"/>
    <x v="14"/>
    <x v="0"/>
    <x v="11"/>
    <x v="11"/>
    <x v="8"/>
    <n v="94084174.840000004"/>
  </r>
  <r>
    <x v="15"/>
    <x v="15"/>
    <x v="0"/>
    <x v="11"/>
    <x v="11"/>
    <x v="8"/>
    <n v="-84927.249999999971"/>
  </r>
  <r>
    <x v="0"/>
    <x v="0"/>
    <x v="1"/>
    <x v="0"/>
    <x v="12"/>
    <x v="8"/>
    <n v="392871.08999999997"/>
  </r>
  <r>
    <x v="1"/>
    <x v="1"/>
    <x v="1"/>
    <x v="0"/>
    <x v="12"/>
    <x v="8"/>
    <n v="63372425.849999994"/>
  </r>
  <r>
    <x v="2"/>
    <x v="2"/>
    <x v="1"/>
    <x v="0"/>
    <x v="12"/>
    <x v="8"/>
    <n v="0"/>
  </r>
  <r>
    <x v="3"/>
    <x v="3"/>
    <x v="1"/>
    <x v="0"/>
    <x v="12"/>
    <x v="8"/>
    <n v="78889780.510000005"/>
  </r>
  <r>
    <x v="4"/>
    <x v="4"/>
    <x v="1"/>
    <x v="0"/>
    <x v="12"/>
    <x v="8"/>
    <n v="0"/>
  </r>
  <r>
    <x v="5"/>
    <x v="5"/>
    <x v="1"/>
    <x v="0"/>
    <x v="12"/>
    <x v="8"/>
    <n v="0"/>
  </r>
  <r>
    <x v="6"/>
    <x v="6"/>
    <x v="1"/>
    <x v="0"/>
    <x v="12"/>
    <x v="8"/>
    <n v="0"/>
  </r>
  <r>
    <x v="7"/>
    <x v="7"/>
    <x v="1"/>
    <x v="0"/>
    <x v="12"/>
    <x v="8"/>
    <n v="536023.89"/>
  </r>
  <r>
    <x v="8"/>
    <x v="8"/>
    <x v="1"/>
    <x v="0"/>
    <x v="12"/>
    <x v="8"/>
    <n v="248686780.38999999"/>
  </r>
  <r>
    <x v="9"/>
    <x v="9"/>
    <x v="1"/>
    <x v="0"/>
    <x v="12"/>
    <x v="8"/>
    <n v="0"/>
  </r>
  <r>
    <x v="10"/>
    <x v="10"/>
    <x v="1"/>
    <x v="0"/>
    <x v="12"/>
    <x v="8"/>
    <n v="0"/>
  </r>
  <r>
    <x v="11"/>
    <x v="11"/>
    <x v="1"/>
    <x v="0"/>
    <x v="12"/>
    <x v="8"/>
    <n v="5081153.13"/>
  </r>
  <r>
    <x v="12"/>
    <x v="12"/>
    <x v="1"/>
    <x v="0"/>
    <x v="12"/>
    <x v="8"/>
    <n v="2072065.6"/>
  </r>
  <r>
    <x v="13"/>
    <x v="13"/>
    <x v="1"/>
    <x v="0"/>
    <x v="12"/>
    <x v="8"/>
    <n v="62829334.030000001"/>
  </r>
  <r>
    <x v="14"/>
    <x v="14"/>
    <x v="1"/>
    <x v="0"/>
    <x v="12"/>
    <x v="8"/>
    <n v="110931078.42999999"/>
  </r>
  <r>
    <x v="15"/>
    <x v="15"/>
    <x v="1"/>
    <x v="0"/>
    <x v="12"/>
    <x v="8"/>
    <n v="340437.12000000005"/>
  </r>
  <r>
    <x v="0"/>
    <x v="0"/>
    <x v="1"/>
    <x v="1"/>
    <x v="13"/>
    <x v="8"/>
    <n v="392871.08999999997"/>
  </r>
  <r>
    <x v="1"/>
    <x v="1"/>
    <x v="1"/>
    <x v="1"/>
    <x v="13"/>
    <x v="8"/>
    <n v="67502697.780000001"/>
  </r>
  <r>
    <x v="2"/>
    <x v="2"/>
    <x v="1"/>
    <x v="1"/>
    <x v="13"/>
    <x v="8"/>
    <n v="0"/>
  </r>
  <r>
    <x v="3"/>
    <x v="3"/>
    <x v="1"/>
    <x v="1"/>
    <x v="13"/>
    <x v="8"/>
    <n v="76991132.659999996"/>
  </r>
  <r>
    <x v="4"/>
    <x v="4"/>
    <x v="1"/>
    <x v="1"/>
    <x v="13"/>
    <x v="8"/>
    <n v="0"/>
  </r>
  <r>
    <x v="5"/>
    <x v="5"/>
    <x v="1"/>
    <x v="1"/>
    <x v="13"/>
    <x v="8"/>
    <n v="0"/>
  </r>
  <r>
    <x v="6"/>
    <x v="6"/>
    <x v="1"/>
    <x v="1"/>
    <x v="13"/>
    <x v="8"/>
    <n v="0"/>
  </r>
  <r>
    <x v="7"/>
    <x v="7"/>
    <x v="1"/>
    <x v="1"/>
    <x v="13"/>
    <x v="8"/>
    <n v="535593.64"/>
  </r>
  <r>
    <x v="8"/>
    <x v="8"/>
    <x v="1"/>
    <x v="1"/>
    <x v="13"/>
    <x v="8"/>
    <n v="261401136.95000002"/>
  </r>
  <r>
    <x v="9"/>
    <x v="9"/>
    <x v="1"/>
    <x v="1"/>
    <x v="13"/>
    <x v="8"/>
    <n v="0"/>
  </r>
  <r>
    <x v="10"/>
    <x v="10"/>
    <x v="1"/>
    <x v="1"/>
    <x v="13"/>
    <x v="8"/>
    <n v="0"/>
  </r>
  <r>
    <x v="11"/>
    <x v="11"/>
    <x v="1"/>
    <x v="1"/>
    <x v="13"/>
    <x v="8"/>
    <n v="573212.82999999996"/>
  </r>
  <r>
    <x v="12"/>
    <x v="12"/>
    <x v="1"/>
    <x v="1"/>
    <x v="13"/>
    <x v="8"/>
    <n v="2001678.72"/>
  </r>
  <r>
    <x v="13"/>
    <x v="13"/>
    <x v="1"/>
    <x v="1"/>
    <x v="13"/>
    <x v="8"/>
    <n v="62857928.869999997"/>
  </r>
  <r>
    <x v="14"/>
    <x v="14"/>
    <x v="1"/>
    <x v="1"/>
    <x v="13"/>
    <x v="8"/>
    <n v="108880971.76999998"/>
  </r>
  <r>
    <x v="15"/>
    <x v="15"/>
    <x v="1"/>
    <x v="1"/>
    <x v="13"/>
    <x v="8"/>
    <n v="899478.01"/>
  </r>
  <r>
    <x v="0"/>
    <x v="0"/>
    <x v="1"/>
    <x v="2"/>
    <x v="14"/>
    <x v="8"/>
    <n v="392673.10999999993"/>
  </r>
  <r>
    <x v="1"/>
    <x v="1"/>
    <x v="1"/>
    <x v="2"/>
    <x v="14"/>
    <x v="8"/>
    <n v="81813122.040000021"/>
  </r>
  <r>
    <x v="2"/>
    <x v="2"/>
    <x v="1"/>
    <x v="2"/>
    <x v="14"/>
    <x v="8"/>
    <n v="0"/>
  </r>
  <r>
    <x v="3"/>
    <x v="3"/>
    <x v="1"/>
    <x v="2"/>
    <x v="14"/>
    <x v="8"/>
    <n v="73503308.170000002"/>
  </r>
  <r>
    <x v="4"/>
    <x v="4"/>
    <x v="1"/>
    <x v="2"/>
    <x v="14"/>
    <x v="8"/>
    <n v="0"/>
  </r>
  <r>
    <x v="5"/>
    <x v="5"/>
    <x v="1"/>
    <x v="2"/>
    <x v="14"/>
    <x v="8"/>
    <n v="44005.01"/>
  </r>
  <r>
    <x v="6"/>
    <x v="6"/>
    <x v="1"/>
    <x v="2"/>
    <x v="14"/>
    <x v="8"/>
    <n v="0"/>
  </r>
  <r>
    <x v="7"/>
    <x v="7"/>
    <x v="1"/>
    <x v="2"/>
    <x v="14"/>
    <x v="8"/>
    <n v="534934.93000000005"/>
  </r>
  <r>
    <x v="8"/>
    <x v="8"/>
    <x v="1"/>
    <x v="2"/>
    <x v="14"/>
    <x v="8"/>
    <n v="264453943.22"/>
  </r>
  <r>
    <x v="9"/>
    <x v="9"/>
    <x v="1"/>
    <x v="2"/>
    <x v="14"/>
    <x v="8"/>
    <n v="0"/>
  </r>
  <r>
    <x v="10"/>
    <x v="10"/>
    <x v="1"/>
    <x v="2"/>
    <x v="14"/>
    <x v="8"/>
    <n v="0"/>
  </r>
  <r>
    <x v="11"/>
    <x v="11"/>
    <x v="1"/>
    <x v="2"/>
    <x v="14"/>
    <x v="8"/>
    <n v="207285.71"/>
  </r>
  <r>
    <x v="12"/>
    <x v="12"/>
    <x v="1"/>
    <x v="2"/>
    <x v="14"/>
    <x v="8"/>
    <n v="1932763.6800000002"/>
  </r>
  <r>
    <x v="13"/>
    <x v="13"/>
    <x v="1"/>
    <x v="2"/>
    <x v="14"/>
    <x v="8"/>
    <n v="62945723.080000006"/>
  </r>
  <r>
    <x v="14"/>
    <x v="14"/>
    <x v="1"/>
    <x v="2"/>
    <x v="14"/>
    <x v="8"/>
    <n v="106581221.27000001"/>
  </r>
  <r>
    <x v="15"/>
    <x v="15"/>
    <x v="1"/>
    <x v="2"/>
    <x v="14"/>
    <x v="8"/>
    <n v="117621.27"/>
  </r>
  <r>
    <x v="0"/>
    <x v="0"/>
    <x v="1"/>
    <x v="3"/>
    <x v="15"/>
    <x v="8"/>
    <n v="393511.77999999997"/>
  </r>
  <r>
    <x v="1"/>
    <x v="1"/>
    <x v="1"/>
    <x v="3"/>
    <x v="15"/>
    <x v="8"/>
    <n v="85945061.160000011"/>
  </r>
  <r>
    <x v="2"/>
    <x v="2"/>
    <x v="1"/>
    <x v="3"/>
    <x v="15"/>
    <x v="8"/>
    <n v="0"/>
  </r>
  <r>
    <x v="3"/>
    <x v="3"/>
    <x v="1"/>
    <x v="3"/>
    <x v="15"/>
    <x v="8"/>
    <n v="71899924.090000004"/>
  </r>
  <r>
    <x v="4"/>
    <x v="4"/>
    <x v="1"/>
    <x v="3"/>
    <x v="15"/>
    <x v="8"/>
    <n v="0"/>
  </r>
  <r>
    <x v="5"/>
    <x v="5"/>
    <x v="1"/>
    <x v="3"/>
    <x v="15"/>
    <x v="8"/>
    <n v="44220.44"/>
  </r>
  <r>
    <x v="6"/>
    <x v="6"/>
    <x v="1"/>
    <x v="3"/>
    <x v="15"/>
    <x v="8"/>
    <n v="0"/>
  </r>
  <r>
    <x v="7"/>
    <x v="7"/>
    <x v="1"/>
    <x v="3"/>
    <x v="15"/>
    <x v="8"/>
    <n v="534466.73"/>
  </r>
  <r>
    <x v="8"/>
    <x v="8"/>
    <x v="1"/>
    <x v="3"/>
    <x v="15"/>
    <x v="8"/>
    <n v="254178508.35000002"/>
  </r>
  <r>
    <x v="9"/>
    <x v="9"/>
    <x v="1"/>
    <x v="3"/>
    <x v="15"/>
    <x v="8"/>
    <n v="0"/>
  </r>
  <r>
    <x v="10"/>
    <x v="10"/>
    <x v="1"/>
    <x v="3"/>
    <x v="15"/>
    <x v="8"/>
    <n v="0"/>
  </r>
  <r>
    <x v="11"/>
    <x v="11"/>
    <x v="1"/>
    <x v="3"/>
    <x v="15"/>
    <x v="8"/>
    <n v="8549773.9000000004"/>
  </r>
  <r>
    <x v="12"/>
    <x v="12"/>
    <x v="1"/>
    <x v="3"/>
    <x v="15"/>
    <x v="8"/>
    <n v="2008746.3199999998"/>
  </r>
  <r>
    <x v="13"/>
    <x v="13"/>
    <x v="1"/>
    <x v="3"/>
    <x v="15"/>
    <x v="8"/>
    <n v="67058781.659999996"/>
  </r>
  <r>
    <x v="14"/>
    <x v="14"/>
    <x v="1"/>
    <x v="3"/>
    <x v="15"/>
    <x v="8"/>
    <n v="112619959.7"/>
  </r>
  <r>
    <x v="15"/>
    <x v="15"/>
    <x v="1"/>
    <x v="3"/>
    <x v="15"/>
    <x v="8"/>
    <n v="84791.760000000009"/>
  </r>
  <r>
    <x v="0"/>
    <x v="0"/>
    <x v="1"/>
    <x v="4"/>
    <x v="16"/>
    <x v="8"/>
    <n v="412552.75999999995"/>
  </r>
  <r>
    <x v="1"/>
    <x v="1"/>
    <x v="1"/>
    <x v="4"/>
    <x v="16"/>
    <x v="8"/>
    <n v="87812206.970000014"/>
  </r>
  <r>
    <x v="2"/>
    <x v="2"/>
    <x v="1"/>
    <x v="4"/>
    <x v="16"/>
    <x v="8"/>
    <n v="0"/>
  </r>
  <r>
    <x v="3"/>
    <x v="3"/>
    <x v="1"/>
    <x v="4"/>
    <x v="16"/>
    <x v="8"/>
    <n v="69791561.140000001"/>
  </r>
  <r>
    <x v="4"/>
    <x v="4"/>
    <x v="1"/>
    <x v="4"/>
    <x v="16"/>
    <x v="8"/>
    <n v="0"/>
  </r>
  <r>
    <x v="5"/>
    <x v="5"/>
    <x v="1"/>
    <x v="4"/>
    <x v="16"/>
    <x v="8"/>
    <n v="44445.31"/>
  </r>
  <r>
    <x v="6"/>
    <x v="6"/>
    <x v="1"/>
    <x v="4"/>
    <x v="16"/>
    <x v="8"/>
    <n v="0"/>
  </r>
  <r>
    <x v="7"/>
    <x v="7"/>
    <x v="1"/>
    <x v="4"/>
    <x v="16"/>
    <x v="8"/>
    <n v="339234.79"/>
  </r>
  <r>
    <x v="8"/>
    <x v="8"/>
    <x v="1"/>
    <x v="4"/>
    <x v="16"/>
    <x v="8"/>
    <n v="267051543.91000003"/>
  </r>
  <r>
    <x v="9"/>
    <x v="9"/>
    <x v="1"/>
    <x v="4"/>
    <x v="16"/>
    <x v="8"/>
    <n v="0"/>
  </r>
  <r>
    <x v="10"/>
    <x v="10"/>
    <x v="1"/>
    <x v="4"/>
    <x v="16"/>
    <x v="8"/>
    <n v="0"/>
  </r>
  <r>
    <x v="11"/>
    <x v="11"/>
    <x v="1"/>
    <x v="4"/>
    <x v="16"/>
    <x v="8"/>
    <n v="14176337.26"/>
  </r>
  <r>
    <x v="12"/>
    <x v="12"/>
    <x v="1"/>
    <x v="4"/>
    <x v="16"/>
    <x v="8"/>
    <n v="1975695.5"/>
  </r>
  <r>
    <x v="13"/>
    <x v="13"/>
    <x v="1"/>
    <x v="4"/>
    <x v="16"/>
    <x v="8"/>
    <n v="65855505.539999999"/>
  </r>
  <r>
    <x v="14"/>
    <x v="14"/>
    <x v="1"/>
    <x v="4"/>
    <x v="16"/>
    <x v="8"/>
    <n v="98133457.979999989"/>
  </r>
  <r>
    <x v="15"/>
    <x v="15"/>
    <x v="1"/>
    <x v="4"/>
    <x v="16"/>
    <x v="8"/>
    <n v="-24103.72"/>
  </r>
  <r>
    <x v="0"/>
    <x v="0"/>
    <x v="1"/>
    <x v="5"/>
    <x v="17"/>
    <x v="8"/>
    <n v="414843.26999999996"/>
  </r>
  <r>
    <x v="1"/>
    <x v="1"/>
    <x v="1"/>
    <x v="5"/>
    <x v="17"/>
    <x v="8"/>
    <n v="88339194.769999996"/>
  </r>
  <r>
    <x v="2"/>
    <x v="2"/>
    <x v="1"/>
    <x v="5"/>
    <x v="17"/>
    <x v="8"/>
    <n v="0"/>
  </r>
  <r>
    <x v="3"/>
    <x v="3"/>
    <x v="1"/>
    <x v="5"/>
    <x v="17"/>
    <x v="8"/>
    <n v="69984311.680000007"/>
  </r>
  <r>
    <x v="4"/>
    <x v="4"/>
    <x v="1"/>
    <x v="5"/>
    <x v="17"/>
    <x v="8"/>
    <n v="0"/>
  </r>
  <r>
    <x v="5"/>
    <x v="5"/>
    <x v="1"/>
    <x v="5"/>
    <x v="17"/>
    <x v="8"/>
    <n v="44665.1"/>
  </r>
  <r>
    <x v="6"/>
    <x v="6"/>
    <x v="1"/>
    <x v="5"/>
    <x v="17"/>
    <x v="8"/>
    <n v="0"/>
  </r>
  <r>
    <x v="7"/>
    <x v="7"/>
    <x v="1"/>
    <x v="5"/>
    <x v="17"/>
    <x v="8"/>
    <n v="339600.66000000003"/>
  </r>
  <r>
    <x v="8"/>
    <x v="8"/>
    <x v="1"/>
    <x v="5"/>
    <x v="17"/>
    <x v="8"/>
    <n v="264991648.81"/>
  </r>
  <r>
    <x v="9"/>
    <x v="9"/>
    <x v="1"/>
    <x v="5"/>
    <x v="17"/>
    <x v="8"/>
    <n v="0"/>
  </r>
  <r>
    <x v="10"/>
    <x v="10"/>
    <x v="1"/>
    <x v="5"/>
    <x v="17"/>
    <x v="8"/>
    <n v="0"/>
  </r>
  <r>
    <x v="11"/>
    <x v="11"/>
    <x v="1"/>
    <x v="5"/>
    <x v="17"/>
    <x v="8"/>
    <n v="15645419.800000001"/>
  </r>
  <r>
    <x v="12"/>
    <x v="12"/>
    <x v="1"/>
    <x v="5"/>
    <x v="17"/>
    <x v="8"/>
    <n v="2052111.7800000003"/>
  </r>
  <r>
    <x v="13"/>
    <x v="13"/>
    <x v="1"/>
    <x v="5"/>
    <x v="17"/>
    <x v="8"/>
    <n v="71764269.269999996"/>
  </r>
  <r>
    <x v="14"/>
    <x v="14"/>
    <x v="1"/>
    <x v="5"/>
    <x v="17"/>
    <x v="8"/>
    <n v="87688324.020000011"/>
  </r>
  <r>
    <x v="15"/>
    <x v="15"/>
    <x v="1"/>
    <x v="5"/>
    <x v="17"/>
    <x v="8"/>
    <n v="213292.45"/>
  </r>
  <r>
    <x v="0"/>
    <x v="0"/>
    <x v="1"/>
    <x v="6"/>
    <x v="18"/>
    <x v="8"/>
    <n v="417551.63"/>
  </r>
  <r>
    <x v="1"/>
    <x v="1"/>
    <x v="1"/>
    <x v="6"/>
    <x v="18"/>
    <x v="8"/>
    <n v="87881531.139999986"/>
  </r>
  <r>
    <x v="2"/>
    <x v="2"/>
    <x v="1"/>
    <x v="6"/>
    <x v="18"/>
    <x v="8"/>
    <n v="0"/>
  </r>
  <r>
    <x v="3"/>
    <x v="3"/>
    <x v="1"/>
    <x v="6"/>
    <x v="18"/>
    <x v="8"/>
    <n v="68287602.979999989"/>
  </r>
  <r>
    <x v="4"/>
    <x v="4"/>
    <x v="1"/>
    <x v="6"/>
    <x v="18"/>
    <x v="8"/>
    <n v="0"/>
  </r>
  <r>
    <x v="5"/>
    <x v="5"/>
    <x v="1"/>
    <x v="6"/>
    <x v="18"/>
    <x v="8"/>
    <n v="44894.52"/>
  </r>
  <r>
    <x v="6"/>
    <x v="6"/>
    <x v="1"/>
    <x v="6"/>
    <x v="18"/>
    <x v="8"/>
    <n v="0"/>
  </r>
  <r>
    <x v="7"/>
    <x v="7"/>
    <x v="1"/>
    <x v="6"/>
    <x v="18"/>
    <x v="8"/>
    <n v="190854.14"/>
  </r>
  <r>
    <x v="8"/>
    <x v="8"/>
    <x v="1"/>
    <x v="6"/>
    <x v="18"/>
    <x v="8"/>
    <n v="275501974.82999998"/>
  </r>
  <r>
    <x v="9"/>
    <x v="9"/>
    <x v="1"/>
    <x v="6"/>
    <x v="18"/>
    <x v="8"/>
    <n v="0"/>
  </r>
  <r>
    <x v="10"/>
    <x v="10"/>
    <x v="1"/>
    <x v="6"/>
    <x v="18"/>
    <x v="8"/>
    <n v="0"/>
  </r>
  <r>
    <x v="11"/>
    <x v="11"/>
    <x v="1"/>
    <x v="6"/>
    <x v="18"/>
    <x v="8"/>
    <n v="15667114.790000001"/>
  </r>
  <r>
    <x v="12"/>
    <x v="12"/>
    <x v="1"/>
    <x v="6"/>
    <x v="18"/>
    <x v="8"/>
    <n v="1981966.7000000002"/>
  </r>
  <r>
    <x v="13"/>
    <x v="13"/>
    <x v="1"/>
    <x v="6"/>
    <x v="18"/>
    <x v="8"/>
    <n v="73890213.99000001"/>
  </r>
  <r>
    <x v="14"/>
    <x v="14"/>
    <x v="1"/>
    <x v="6"/>
    <x v="18"/>
    <x v="8"/>
    <n v="79553010.989999995"/>
  </r>
  <r>
    <x v="15"/>
    <x v="15"/>
    <x v="1"/>
    <x v="6"/>
    <x v="18"/>
    <x v="8"/>
    <n v="-4615"/>
  </r>
  <r>
    <x v="0"/>
    <x v="0"/>
    <x v="1"/>
    <x v="7"/>
    <x v="19"/>
    <x v="8"/>
    <n v="367380.43"/>
  </r>
  <r>
    <x v="1"/>
    <x v="1"/>
    <x v="1"/>
    <x v="7"/>
    <x v="19"/>
    <x v="8"/>
    <n v="87642110.370000005"/>
  </r>
  <r>
    <x v="2"/>
    <x v="2"/>
    <x v="1"/>
    <x v="7"/>
    <x v="19"/>
    <x v="8"/>
    <n v="0"/>
  </r>
  <r>
    <x v="3"/>
    <x v="3"/>
    <x v="1"/>
    <x v="7"/>
    <x v="19"/>
    <x v="8"/>
    <n v="66990574.100000001"/>
  </r>
  <r>
    <x v="4"/>
    <x v="4"/>
    <x v="1"/>
    <x v="7"/>
    <x v="19"/>
    <x v="8"/>
    <n v="0"/>
  </r>
  <r>
    <x v="5"/>
    <x v="5"/>
    <x v="1"/>
    <x v="7"/>
    <x v="19"/>
    <x v="8"/>
    <n v="44008.21"/>
  </r>
  <r>
    <x v="6"/>
    <x v="6"/>
    <x v="1"/>
    <x v="7"/>
    <x v="19"/>
    <x v="8"/>
    <n v="0"/>
  </r>
  <r>
    <x v="7"/>
    <x v="7"/>
    <x v="1"/>
    <x v="7"/>
    <x v="19"/>
    <x v="8"/>
    <n v="214011.66"/>
  </r>
  <r>
    <x v="8"/>
    <x v="8"/>
    <x v="1"/>
    <x v="7"/>
    <x v="19"/>
    <x v="8"/>
    <n v="279367826.45999998"/>
  </r>
  <r>
    <x v="9"/>
    <x v="9"/>
    <x v="1"/>
    <x v="7"/>
    <x v="19"/>
    <x v="8"/>
    <n v="0"/>
  </r>
  <r>
    <x v="10"/>
    <x v="10"/>
    <x v="1"/>
    <x v="7"/>
    <x v="19"/>
    <x v="8"/>
    <n v="0"/>
  </r>
  <r>
    <x v="11"/>
    <x v="11"/>
    <x v="1"/>
    <x v="7"/>
    <x v="19"/>
    <x v="8"/>
    <n v="15641748.83"/>
  </r>
  <r>
    <x v="12"/>
    <x v="12"/>
    <x v="1"/>
    <x v="7"/>
    <x v="19"/>
    <x v="8"/>
    <n v="2333506.04"/>
  </r>
  <r>
    <x v="13"/>
    <x v="13"/>
    <x v="1"/>
    <x v="7"/>
    <x v="19"/>
    <x v="8"/>
    <n v="73103010.170000002"/>
  </r>
  <r>
    <x v="14"/>
    <x v="14"/>
    <x v="1"/>
    <x v="7"/>
    <x v="19"/>
    <x v="8"/>
    <n v="85278143.950000003"/>
  </r>
  <r>
    <x v="15"/>
    <x v="15"/>
    <x v="1"/>
    <x v="7"/>
    <x v="19"/>
    <x v="8"/>
    <n v="-2604.3700000000026"/>
  </r>
  <r>
    <x v="0"/>
    <x v="0"/>
    <x v="1"/>
    <x v="8"/>
    <x v="20"/>
    <x v="8"/>
    <n v="367380.43"/>
  </r>
  <r>
    <x v="1"/>
    <x v="1"/>
    <x v="1"/>
    <x v="8"/>
    <x v="20"/>
    <x v="8"/>
    <n v="79441875.839999989"/>
  </r>
  <r>
    <x v="2"/>
    <x v="2"/>
    <x v="1"/>
    <x v="8"/>
    <x v="20"/>
    <x v="8"/>
    <n v="0"/>
  </r>
  <r>
    <x v="3"/>
    <x v="3"/>
    <x v="1"/>
    <x v="8"/>
    <x v="20"/>
    <x v="8"/>
    <n v="64837976.170000002"/>
  </r>
  <r>
    <x v="4"/>
    <x v="4"/>
    <x v="1"/>
    <x v="8"/>
    <x v="20"/>
    <x v="8"/>
    <n v="0"/>
  </r>
  <r>
    <x v="5"/>
    <x v="5"/>
    <x v="1"/>
    <x v="8"/>
    <x v="20"/>
    <x v="8"/>
    <n v="44218.95"/>
  </r>
  <r>
    <x v="6"/>
    <x v="6"/>
    <x v="1"/>
    <x v="8"/>
    <x v="20"/>
    <x v="8"/>
    <n v="0"/>
  </r>
  <r>
    <x v="7"/>
    <x v="7"/>
    <x v="1"/>
    <x v="8"/>
    <x v="20"/>
    <x v="8"/>
    <n v="214425.43"/>
  </r>
  <r>
    <x v="8"/>
    <x v="8"/>
    <x v="1"/>
    <x v="8"/>
    <x v="20"/>
    <x v="8"/>
    <n v="283351895.35000002"/>
  </r>
  <r>
    <x v="9"/>
    <x v="9"/>
    <x v="1"/>
    <x v="8"/>
    <x v="20"/>
    <x v="8"/>
    <n v="0"/>
  </r>
  <r>
    <x v="10"/>
    <x v="10"/>
    <x v="1"/>
    <x v="8"/>
    <x v="20"/>
    <x v="8"/>
    <n v="61097.11"/>
  </r>
  <r>
    <x v="11"/>
    <x v="11"/>
    <x v="1"/>
    <x v="8"/>
    <x v="20"/>
    <x v="8"/>
    <n v="15647908.43"/>
  </r>
  <r>
    <x v="12"/>
    <x v="12"/>
    <x v="1"/>
    <x v="8"/>
    <x v="20"/>
    <x v="8"/>
    <n v="2667899.5300000003"/>
  </r>
  <r>
    <x v="13"/>
    <x v="13"/>
    <x v="1"/>
    <x v="8"/>
    <x v="20"/>
    <x v="8"/>
    <n v="73001069.480000004"/>
  </r>
  <r>
    <x v="14"/>
    <x v="14"/>
    <x v="1"/>
    <x v="8"/>
    <x v="20"/>
    <x v="8"/>
    <n v="95766166.849999994"/>
  </r>
  <r>
    <x v="15"/>
    <x v="15"/>
    <x v="1"/>
    <x v="8"/>
    <x v="20"/>
    <x v="8"/>
    <n v="-37351.449999999997"/>
  </r>
  <r>
    <x v="0"/>
    <x v="0"/>
    <x v="1"/>
    <x v="9"/>
    <x v="21"/>
    <x v="8"/>
    <n v="297208.16000000003"/>
  </r>
  <r>
    <x v="1"/>
    <x v="1"/>
    <x v="1"/>
    <x v="9"/>
    <x v="21"/>
    <x v="8"/>
    <n v="78559879.129999995"/>
  </r>
  <r>
    <x v="2"/>
    <x v="2"/>
    <x v="1"/>
    <x v="9"/>
    <x v="21"/>
    <x v="8"/>
    <n v="0"/>
  </r>
  <r>
    <x v="3"/>
    <x v="3"/>
    <x v="1"/>
    <x v="9"/>
    <x v="21"/>
    <x v="8"/>
    <n v="68400134.719999999"/>
  </r>
  <r>
    <x v="4"/>
    <x v="4"/>
    <x v="1"/>
    <x v="9"/>
    <x v="21"/>
    <x v="8"/>
    <n v="0"/>
  </r>
  <r>
    <x v="5"/>
    <x v="5"/>
    <x v="1"/>
    <x v="9"/>
    <x v="21"/>
    <x v="8"/>
    <n v="44438.879999999997"/>
  </r>
  <r>
    <x v="6"/>
    <x v="6"/>
    <x v="1"/>
    <x v="9"/>
    <x v="21"/>
    <x v="8"/>
    <n v="0"/>
  </r>
  <r>
    <x v="7"/>
    <x v="7"/>
    <x v="1"/>
    <x v="9"/>
    <x v="21"/>
    <x v="8"/>
    <n v="206338.69"/>
  </r>
  <r>
    <x v="8"/>
    <x v="8"/>
    <x v="1"/>
    <x v="9"/>
    <x v="21"/>
    <x v="8"/>
    <n v="273534772.56"/>
  </r>
  <r>
    <x v="9"/>
    <x v="9"/>
    <x v="1"/>
    <x v="9"/>
    <x v="21"/>
    <x v="8"/>
    <n v="0"/>
  </r>
  <r>
    <x v="10"/>
    <x v="10"/>
    <x v="1"/>
    <x v="9"/>
    <x v="21"/>
    <x v="8"/>
    <n v="61218.3"/>
  </r>
  <r>
    <x v="11"/>
    <x v="11"/>
    <x v="1"/>
    <x v="9"/>
    <x v="21"/>
    <x v="8"/>
    <n v="7407403.8100000005"/>
  </r>
  <r>
    <x v="12"/>
    <x v="12"/>
    <x v="1"/>
    <x v="9"/>
    <x v="21"/>
    <x v="8"/>
    <n v="2600757.88"/>
  </r>
  <r>
    <x v="13"/>
    <x v="13"/>
    <x v="1"/>
    <x v="9"/>
    <x v="21"/>
    <x v="8"/>
    <n v="70505811.469999999"/>
  </r>
  <r>
    <x v="14"/>
    <x v="14"/>
    <x v="1"/>
    <x v="9"/>
    <x v="21"/>
    <x v="8"/>
    <n v="114428381.79000002"/>
  </r>
  <r>
    <x v="15"/>
    <x v="15"/>
    <x v="1"/>
    <x v="9"/>
    <x v="21"/>
    <x v="8"/>
    <n v="-49405.740000000005"/>
  </r>
  <r>
    <x v="0"/>
    <x v="0"/>
    <x v="1"/>
    <x v="10"/>
    <x v="22"/>
    <x v="8"/>
    <n v="297208.16000000003"/>
  </r>
  <r>
    <x v="1"/>
    <x v="1"/>
    <x v="1"/>
    <x v="10"/>
    <x v="22"/>
    <x v="8"/>
    <n v="79028797.090000004"/>
  </r>
  <r>
    <x v="2"/>
    <x v="2"/>
    <x v="1"/>
    <x v="10"/>
    <x v="22"/>
    <x v="8"/>
    <n v="0"/>
  </r>
  <r>
    <x v="3"/>
    <x v="3"/>
    <x v="1"/>
    <x v="10"/>
    <x v="22"/>
    <x v="8"/>
    <n v="66611522.270000003"/>
  </r>
  <r>
    <x v="4"/>
    <x v="4"/>
    <x v="1"/>
    <x v="10"/>
    <x v="22"/>
    <x v="8"/>
    <n v="0"/>
  </r>
  <r>
    <x v="5"/>
    <x v="5"/>
    <x v="1"/>
    <x v="10"/>
    <x v="22"/>
    <x v="8"/>
    <n v="44653.78"/>
  </r>
  <r>
    <x v="6"/>
    <x v="6"/>
    <x v="1"/>
    <x v="10"/>
    <x v="22"/>
    <x v="8"/>
    <n v="1896492.82"/>
  </r>
  <r>
    <x v="7"/>
    <x v="7"/>
    <x v="1"/>
    <x v="10"/>
    <x v="22"/>
    <x v="8"/>
    <n v="206458.05000000002"/>
  </r>
  <r>
    <x v="8"/>
    <x v="8"/>
    <x v="1"/>
    <x v="10"/>
    <x v="22"/>
    <x v="8"/>
    <n v="262694583.81"/>
  </r>
  <r>
    <x v="9"/>
    <x v="9"/>
    <x v="1"/>
    <x v="10"/>
    <x v="22"/>
    <x v="8"/>
    <n v="0"/>
  </r>
  <r>
    <x v="10"/>
    <x v="10"/>
    <x v="1"/>
    <x v="10"/>
    <x v="22"/>
    <x v="8"/>
    <n v="163636.48000000001"/>
  </r>
  <r>
    <x v="11"/>
    <x v="11"/>
    <x v="1"/>
    <x v="10"/>
    <x v="22"/>
    <x v="8"/>
    <n v="1923078.86"/>
  </r>
  <r>
    <x v="12"/>
    <x v="12"/>
    <x v="1"/>
    <x v="10"/>
    <x v="22"/>
    <x v="8"/>
    <n v="2818653.74"/>
  </r>
  <r>
    <x v="13"/>
    <x v="13"/>
    <x v="1"/>
    <x v="10"/>
    <x v="22"/>
    <x v="8"/>
    <n v="71216890.480000004"/>
  </r>
  <r>
    <x v="14"/>
    <x v="14"/>
    <x v="1"/>
    <x v="10"/>
    <x v="22"/>
    <x v="8"/>
    <n v="128353565.23999999"/>
  </r>
  <r>
    <x v="15"/>
    <x v="15"/>
    <x v="1"/>
    <x v="10"/>
    <x v="22"/>
    <x v="8"/>
    <n v="-52001.68"/>
  </r>
  <r>
    <x v="0"/>
    <x v="0"/>
    <x v="1"/>
    <x v="11"/>
    <x v="23"/>
    <x v="8"/>
    <n v="297208.16000000003"/>
  </r>
  <r>
    <x v="1"/>
    <x v="1"/>
    <x v="1"/>
    <x v="11"/>
    <x v="23"/>
    <x v="8"/>
    <n v="85391896.49000001"/>
  </r>
  <r>
    <x v="2"/>
    <x v="2"/>
    <x v="1"/>
    <x v="11"/>
    <x v="23"/>
    <x v="8"/>
    <n v="0"/>
  </r>
  <r>
    <x v="3"/>
    <x v="3"/>
    <x v="1"/>
    <x v="11"/>
    <x v="23"/>
    <x v="8"/>
    <n v="65067103.829999998"/>
  </r>
  <r>
    <x v="4"/>
    <x v="4"/>
    <x v="1"/>
    <x v="11"/>
    <x v="23"/>
    <x v="8"/>
    <n v="0"/>
  </r>
  <r>
    <x v="5"/>
    <x v="5"/>
    <x v="1"/>
    <x v="11"/>
    <x v="23"/>
    <x v="8"/>
    <n v="44878.03"/>
  </r>
  <r>
    <x v="6"/>
    <x v="6"/>
    <x v="1"/>
    <x v="11"/>
    <x v="23"/>
    <x v="8"/>
    <n v="1900572.33"/>
  </r>
  <r>
    <x v="7"/>
    <x v="7"/>
    <x v="1"/>
    <x v="11"/>
    <x v="23"/>
    <x v="8"/>
    <n v="55647.35"/>
  </r>
  <r>
    <x v="8"/>
    <x v="8"/>
    <x v="1"/>
    <x v="11"/>
    <x v="23"/>
    <x v="8"/>
    <n v="258961730.75"/>
  </r>
  <r>
    <x v="9"/>
    <x v="9"/>
    <x v="1"/>
    <x v="11"/>
    <x v="23"/>
    <x v="8"/>
    <n v="0"/>
  </r>
  <r>
    <x v="10"/>
    <x v="10"/>
    <x v="1"/>
    <x v="11"/>
    <x v="23"/>
    <x v="8"/>
    <n v="0"/>
  </r>
  <r>
    <x v="11"/>
    <x v="11"/>
    <x v="1"/>
    <x v="11"/>
    <x v="23"/>
    <x v="8"/>
    <n v="1893043.7199999997"/>
  </r>
  <r>
    <x v="12"/>
    <x v="12"/>
    <x v="1"/>
    <x v="11"/>
    <x v="23"/>
    <x v="8"/>
    <n v="2841118.42"/>
  </r>
  <r>
    <x v="13"/>
    <x v="13"/>
    <x v="1"/>
    <x v="11"/>
    <x v="23"/>
    <x v="8"/>
    <n v="76024885.99000001"/>
  </r>
  <r>
    <x v="14"/>
    <x v="14"/>
    <x v="1"/>
    <x v="11"/>
    <x v="23"/>
    <x v="8"/>
    <n v="111824699.37000002"/>
  </r>
  <r>
    <x v="15"/>
    <x v="15"/>
    <x v="1"/>
    <x v="11"/>
    <x v="23"/>
    <x v="8"/>
    <n v="66207.97"/>
  </r>
  <r>
    <x v="0"/>
    <x v="0"/>
    <x v="2"/>
    <x v="0"/>
    <x v="24"/>
    <x v="8"/>
    <n v="323785.61"/>
  </r>
  <r>
    <x v="1"/>
    <x v="1"/>
    <x v="2"/>
    <x v="0"/>
    <x v="24"/>
    <x v="8"/>
    <n v="79655382.159999996"/>
  </r>
  <r>
    <x v="2"/>
    <x v="2"/>
    <x v="2"/>
    <x v="0"/>
    <x v="24"/>
    <x v="8"/>
    <n v="0"/>
  </r>
  <r>
    <x v="3"/>
    <x v="3"/>
    <x v="2"/>
    <x v="0"/>
    <x v="24"/>
    <x v="8"/>
    <n v="63621401.230000004"/>
  </r>
  <r>
    <x v="4"/>
    <x v="4"/>
    <x v="2"/>
    <x v="0"/>
    <x v="24"/>
    <x v="8"/>
    <n v="0"/>
  </r>
  <r>
    <x v="5"/>
    <x v="5"/>
    <x v="2"/>
    <x v="0"/>
    <x v="24"/>
    <x v="8"/>
    <n v="45104.56"/>
  </r>
  <r>
    <x v="6"/>
    <x v="6"/>
    <x v="2"/>
    <x v="0"/>
    <x v="24"/>
    <x v="8"/>
    <n v="2606490.0300000003"/>
  </r>
  <r>
    <x v="7"/>
    <x v="7"/>
    <x v="2"/>
    <x v="0"/>
    <x v="24"/>
    <x v="8"/>
    <n v="55747.21"/>
  </r>
  <r>
    <x v="8"/>
    <x v="8"/>
    <x v="2"/>
    <x v="0"/>
    <x v="24"/>
    <x v="8"/>
    <n v="258660132.03999999"/>
  </r>
  <r>
    <x v="9"/>
    <x v="9"/>
    <x v="2"/>
    <x v="0"/>
    <x v="24"/>
    <x v="8"/>
    <n v="0"/>
  </r>
  <r>
    <x v="10"/>
    <x v="10"/>
    <x v="2"/>
    <x v="0"/>
    <x v="24"/>
    <x v="8"/>
    <n v="0"/>
  </r>
  <r>
    <x v="11"/>
    <x v="11"/>
    <x v="2"/>
    <x v="0"/>
    <x v="24"/>
    <x v="8"/>
    <n v="1817637.09"/>
  </r>
  <r>
    <x v="12"/>
    <x v="12"/>
    <x v="2"/>
    <x v="0"/>
    <x v="24"/>
    <x v="8"/>
    <n v="2451576.17"/>
  </r>
  <r>
    <x v="13"/>
    <x v="13"/>
    <x v="2"/>
    <x v="0"/>
    <x v="24"/>
    <x v="8"/>
    <n v="73237553.899999991"/>
  </r>
  <r>
    <x v="14"/>
    <x v="14"/>
    <x v="2"/>
    <x v="0"/>
    <x v="24"/>
    <x v="8"/>
    <n v="118651946.25"/>
  </r>
  <r>
    <x v="15"/>
    <x v="15"/>
    <x v="2"/>
    <x v="0"/>
    <x v="24"/>
    <x v="8"/>
    <n v="-45407.979999999981"/>
  </r>
  <r>
    <x v="0"/>
    <x v="0"/>
    <x v="2"/>
    <x v="1"/>
    <x v="25"/>
    <x v="8"/>
    <n v="323594.89999999997"/>
  </r>
  <r>
    <x v="1"/>
    <x v="1"/>
    <x v="2"/>
    <x v="1"/>
    <x v="25"/>
    <x v="8"/>
    <n v="78322513.310000017"/>
  </r>
  <r>
    <x v="2"/>
    <x v="2"/>
    <x v="2"/>
    <x v="1"/>
    <x v="25"/>
    <x v="8"/>
    <n v="0"/>
  </r>
  <r>
    <x v="3"/>
    <x v="3"/>
    <x v="2"/>
    <x v="1"/>
    <x v="25"/>
    <x v="8"/>
    <n v="62537894.640000001"/>
  </r>
  <r>
    <x v="4"/>
    <x v="4"/>
    <x v="2"/>
    <x v="1"/>
    <x v="25"/>
    <x v="8"/>
    <n v="0"/>
  </r>
  <r>
    <x v="5"/>
    <x v="5"/>
    <x v="2"/>
    <x v="1"/>
    <x v="25"/>
    <x v="8"/>
    <n v="43995.44"/>
  </r>
  <r>
    <x v="6"/>
    <x v="6"/>
    <x v="2"/>
    <x v="1"/>
    <x v="25"/>
    <x v="8"/>
    <n v="4407681.82"/>
  </r>
  <r>
    <x v="7"/>
    <x v="7"/>
    <x v="2"/>
    <x v="1"/>
    <x v="25"/>
    <x v="8"/>
    <n v="55836.97"/>
  </r>
  <r>
    <x v="8"/>
    <x v="8"/>
    <x v="2"/>
    <x v="1"/>
    <x v="25"/>
    <x v="8"/>
    <n v="259679845.12"/>
  </r>
  <r>
    <x v="9"/>
    <x v="9"/>
    <x v="2"/>
    <x v="1"/>
    <x v="25"/>
    <x v="8"/>
    <n v="0"/>
  </r>
  <r>
    <x v="10"/>
    <x v="10"/>
    <x v="2"/>
    <x v="1"/>
    <x v="25"/>
    <x v="8"/>
    <n v="0"/>
  </r>
  <r>
    <x v="11"/>
    <x v="11"/>
    <x v="2"/>
    <x v="1"/>
    <x v="25"/>
    <x v="8"/>
    <n v="4782535.47"/>
  </r>
  <r>
    <x v="12"/>
    <x v="12"/>
    <x v="2"/>
    <x v="1"/>
    <x v="25"/>
    <x v="8"/>
    <n v="2015272.5100000002"/>
  </r>
  <r>
    <x v="13"/>
    <x v="13"/>
    <x v="2"/>
    <x v="1"/>
    <x v="25"/>
    <x v="8"/>
    <n v="81194496.700000018"/>
  </r>
  <r>
    <x v="14"/>
    <x v="14"/>
    <x v="2"/>
    <x v="1"/>
    <x v="25"/>
    <x v="8"/>
    <n v="110324787.85000001"/>
  </r>
  <r>
    <x v="15"/>
    <x v="15"/>
    <x v="2"/>
    <x v="1"/>
    <x v="25"/>
    <x v="8"/>
    <n v="128647.87"/>
  </r>
  <r>
    <x v="0"/>
    <x v="0"/>
    <x v="2"/>
    <x v="2"/>
    <x v="26"/>
    <x v="8"/>
    <n v="323517.76"/>
  </r>
  <r>
    <x v="1"/>
    <x v="1"/>
    <x v="2"/>
    <x v="2"/>
    <x v="26"/>
    <x v="8"/>
    <n v="77821514.36999999"/>
  </r>
  <r>
    <x v="2"/>
    <x v="2"/>
    <x v="2"/>
    <x v="2"/>
    <x v="26"/>
    <x v="8"/>
    <n v="0"/>
  </r>
  <r>
    <x v="3"/>
    <x v="3"/>
    <x v="2"/>
    <x v="2"/>
    <x v="26"/>
    <x v="8"/>
    <n v="61109520.329999998"/>
  </r>
  <r>
    <x v="4"/>
    <x v="4"/>
    <x v="2"/>
    <x v="2"/>
    <x v="26"/>
    <x v="8"/>
    <n v="0"/>
  </r>
  <r>
    <x v="5"/>
    <x v="5"/>
    <x v="2"/>
    <x v="2"/>
    <x v="26"/>
    <x v="8"/>
    <n v="44213.22"/>
  </r>
  <r>
    <x v="6"/>
    <x v="6"/>
    <x v="2"/>
    <x v="2"/>
    <x v="26"/>
    <x v="8"/>
    <n v="5345228.9800000004"/>
  </r>
  <r>
    <x v="7"/>
    <x v="7"/>
    <x v="2"/>
    <x v="2"/>
    <x v="26"/>
    <x v="8"/>
    <n v="56027.62"/>
  </r>
  <r>
    <x v="8"/>
    <x v="8"/>
    <x v="2"/>
    <x v="2"/>
    <x v="26"/>
    <x v="8"/>
    <n v="260576335.48000002"/>
  </r>
  <r>
    <x v="9"/>
    <x v="9"/>
    <x v="2"/>
    <x v="2"/>
    <x v="26"/>
    <x v="8"/>
    <n v="0"/>
  </r>
  <r>
    <x v="10"/>
    <x v="10"/>
    <x v="2"/>
    <x v="2"/>
    <x v="26"/>
    <x v="8"/>
    <n v="0"/>
  </r>
  <r>
    <x v="11"/>
    <x v="11"/>
    <x v="2"/>
    <x v="2"/>
    <x v="26"/>
    <x v="8"/>
    <n v="6584682.6299999999"/>
  </r>
  <r>
    <x v="12"/>
    <x v="12"/>
    <x v="2"/>
    <x v="2"/>
    <x v="26"/>
    <x v="8"/>
    <n v="1891353.3299999998"/>
  </r>
  <r>
    <x v="13"/>
    <x v="13"/>
    <x v="2"/>
    <x v="2"/>
    <x v="26"/>
    <x v="8"/>
    <n v="78035149.560000002"/>
  </r>
  <r>
    <x v="14"/>
    <x v="14"/>
    <x v="2"/>
    <x v="2"/>
    <x v="26"/>
    <x v="8"/>
    <n v="111561391.91000001"/>
  </r>
  <r>
    <x v="15"/>
    <x v="15"/>
    <x v="2"/>
    <x v="2"/>
    <x v="26"/>
    <x v="8"/>
    <n v="10363.269999999999"/>
  </r>
  <r>
    <x v="0"/>
    <x v="0"/>
    <x v="2"/>
    <x v="3"/>
    <x v="27"/>
    <x v="8"/>
    <n v="444592.87"/>
  </r>
  <r>
    <x v="1"/>
    <x v="1"/>
    <x v="2"/>
    <x v="3"/>
    <x v="27"/>
    <x v="8"/>
    <n v="78291124.790000007"/>
  </r>
  <r>
    <x v="2"/>
    <x v="2"/>
    <x v="2"/>
    <x v="3"/>
    <x v="27"/>
    <x v="8"/>
    <n v="0"/>
  </r>
  <r>
    <x v="3"/>
    <x v="3"/>
    <x v="2"/>
    <x v="3"/>
    <x v="27"/>
    <x v="8"/>
    <n v="64534876.940000005"/>
  </r>
  <r>
    <x v="4"/>
    <x v="4"/>
    <x v="2"/>
    <x v="3"/>
    <x v="27"/>
    <x v="8"/>
    <n v="0"/>
  </r>
  <r>
    <x v="5"/>
    <x v="5"/>
    <x v="2"/>
    <x v="3"/>
    <x v="27"/>
    <x v="8"/>
    <n v="44426.02"/>
  </r>
  <r>
    <x v="6"/>
    <x v="6"/>
    <x v="2"/>
    <x v="3"/>
    <x v="27"/>
    <x v="8"/>
    <n v="0"/>
  </r>
  <r>
    <x v="7"/>
    <x v="7"/>
    <x v="2"/>
    <x v="3"/>
    <x v="27"/>
    <x v="8"/>
    <n v="56163.58"/>
  </r>
  <r>
    <x v="8"/>
    <x v="8"/>
    <x v="2"/>
    <x v="3"/>
    <x v="27"/>
    <x v="8"/>
    <n v="270777222.63999999"/>
  </r>
  <r>
    <x v="9"/>
    <x v="9"/>
    <x v="2"/>
    <x v="3"/>
    <x v="27"/>
    <x v="8"/>
    <n v="0"/>
  </r>
  <r>
    <x v="10"/>
    <x v="10"/>
    <x v="2"/>
    <x v="3"/>
    <x v="27"/>
    <x v="8"/>
    <n v="0"/>
  </r>
  <r>
    <x v="11"/>
    <x v="11"/>
    <x v="2"/>
    <x v="3"/>
    <x v="27"/>
    <x v="8"/>
    <n v="6306198.8499999996"/>
  </r>
  <r>
    <x v="12"/>
    <x v="12"/>
    <x v="2"/>
    <x v="3"/>
    <x v="27"/>
    <x v="8"/>
    <n v="1817211.6700000002"/>
  </r>
  <r>
    <x v="13"/>
    <x v="13"/>
    <x v="2"/>
    <x v="3"/>
    <x v="27"/>
    <x v="8"/>
    <n v="80889702.959999993"/>
  </r>
  <r>
    <x v="14"/>
    <x v="14"/>
    <x v="2"/>
    <x v="3"/>
    <x v="27"/>
    <x v="8"/>
    <n v="104024828.06999999"/>
  </r>
  <r>
    <x v="15"/>
    <x v="15"/>
    <x v="2"/>
    <x v="3"/>
    <x v="27"/>
    <x v="8"/>
    <n v="77128.39"/>
  </r>
  <r>
    <x v="0"/>
    <x v="0"/>
    <x v="2"/>
    <x v="4"/>
    <x v="28"/>
    <x v="8"/>
    <n v="442992.8"/>
  </r>
  <r>
    <x v="1"/>
    <x v="1"/>
    <x v="2"/>
    <x v="4"/>
    <x v="28"/>
    <x v="8"/>
    <n v="72971925.950000003"/>
  </r>
  <r>
    <x v="2"/>
    <x v="2"/>
    <x v="2"/>
    <x v="4"/>
    <x v="28"/>
    <x v="8"/>
    <n v="0"/>
  </r>
  <r>
    <x v="3"/>
    <x v="3"/>
    <x v="2"/>
    <x v="4"/>
    <x v="28"/>
    <x v="8"/>
    <n v="59513143.870000005"/>
  </r>
  <r>
    <x v="4"/>
    <x v="4"/>
    <x v="2"/>
    <x v="4"/>
    <x v="28"/>
    <x v="8"/>
    <n v="0"/>
  </r>
  <r>
    <x v="5"/>
    <x v="5"/>
    <x v="2"/>
    <x v="4"/>
    <x v="28"/>
    <x v="8"/>
    <n v="44648.09"/>
  </r>
  <r>
    <x v="6"/>
    <x v="6"/>
    <x v="2"/>
    <x v="4"/>
    <x v="28"/>
    <x v="8"/>
    <n v="0"/>
  </r>
  <r>
    <x v="7"/>
    <x v="7"/>
    <x v="2"/>
    <x v="4"/>
    <x v="28"/>
    <x v="8"/>
    <n v="56231.68"/>
  </r>
  <r>
    <x v="8"/>
    <x v="8"/>
    <x v="2"/>
    <x v="4"/>
    <x v="28"/>
    <x v="8"/>
    <n v="273690799.11000001"/>
  </r>
  <r>
    <x v="9"/>
    <x v="9"/>
    <x v="2"/>
    <x v="4"/>
    <x v="28"/>
    <x v="8"/>
    <n v="0"/>
  </r>
  <r>
    <x v="10"/>
    <x v="10"/>
    <x v="2"/>
    <x v="4"/>
    <x v="28"/>
    <x v="8"/>
    <n v="0"/>
  </r>
  <r>
    <x v="11"/>
    <x v="11"/>
    <x v="2"/>
    <x v="4"/>
    <x v="28"/>
    <x v="8"/>
    <n v="6437946"/>
  </r>
  <r>
    <x v="12"/>
    <x v="12"/>
    <x v="2"/>
    <x v="4"/>
    <x v="28"/>
    <x v="8"/>
    <n v="1743221.1300000001"/>
  </r>
  <r>
    <x v="13"/>
    <x v="13"/>
    <x v="2"/>
    <x v="4"/>
    <x v="28"/>
    <x v="8"/>
    <n v="80867038.620000005"/>
  </r>
  <r>
    <x v="14"/>
    <x v="14"/>
    <x v="2"/>
    <x v="4"/>
    <x v="28"/>
    <x v="8"/>
    <n v="112551899.67999998"/>
  </r>
  <r>
    <x v="15"/>
    <x v="15"/>
    <x v="2"/>
    <x v="4"/>
    <x v="28"/>
    <x v="8"/>
    <n v="-90637.36"/>
  </r>
  <r>
    <x v="0"/>
    <x v="0"/>
    <x v="2"/>
    <x v="5"/>
    <x v="29"/>
    <x v="8"/>
    <n v="442992.8"/>
  </r>
  <r>
    <x v="1"/>
    <x v="1"/>
    <x v="2"/>
    <x v="5"/>
    <x v="29"/>
    <x v="8"/>
    <n v="72914745.729999989"/>
  </r>
  <r>
    <x v="2"/>
    <x v="2"/>
    <x v="2"/>
    <x v="5"/>
    <x v="29"/>
    <x v="8"/>
    <n v="0"/>
  </r>
  <r>
    <x v="3"/>
    <x v="3"/>
    <x v="2"/>
    <x v="5"/>
    <x v="29"/>
    <x v="8"/>
    <n v="60094573.270000003"/>
  </r>
  <r>
    <x v="4"/>
    <x v="4"/>
    <x v="2"/>
    <x v="5"/>
    <x v="29"/>
    <x v="8"/>
    <n v="757854.23"/>
  </r>
  <r>
    <x v="5"/>
    <x v="5"/>
    <x v="2"/>
    <x v="5"/>
    <x v="29"/>
    <x v="8"/>
    <n v="44865.13"/>
  </r>
  <r>
    <x v="6"/>
    <x v="6"/>
    <x v="2"/>
    <x v="5"/>
    <x v="29"/>
    <x v="8"/>
    <n v="0"/>
  </r>
  <r>
    <x v="7"/>
    <x v="7"/>
    <x v="2"/>
    <x v="5"/>
    <x v="29"/>
    <x v="8"/>
    <n v="56291.15"/>
  </r>
  <r>
    <x v="8"/>
    <x v="8"/>
    <x v="2"/>
    <x v="5"/>
    <x v="29"/>
    <x v="8"/>
    <n v="262241311.09999999"/>
  </r>
  <r>
    <x v="9"/>
    <x v="9"/>
    <x v="2"/>
    <x v="5"/>
    <x v="29"/>
    <x v="8"/>
    <n v="0"/>
  </r>
  <r>
    <x v="10"/>
    <x v="10"/>
    <x v="2"/>
    <x v="5"/>
    <x v="29"/>
    <x v="8"/>
    <n v="0"/>
  </r>
  <r>
    <x v="11"/>
    <x v="11"/>
    <x v="2"/>
    <x v="5"/>
    <x v="29"/>
    <x v="8"/>
    <n v="6445588"/>
  </r>
  <r>
    <x v="12"/>
    <x v="12"/>
    <x v="2"/>
    <x v="5"/>
    <x v="29"/>
    <x v="8"/>
    <n v="2603168.87"/>
  </r>
  <r>
    <x v="13"/>
    <x v="13"/>
    <x v="2"/>
    <x v="5"/>
    <x v="29"/>
    <x v="8"/>
    <n v="78752760.25"/>
  </r>
  <r>
    <x v="14"/>
    <x v="14"/>
    <x v="2"/>
    <x v="5"/>
    <x v="29"/>
    <x v="8"/>
    <n v="106486150.45999999"/>
  </r>
  <r>
    <x v="15"/>
    <x v="15"/>
    <x v="2"/>
    <x v="5"/>
    <x v="29"/>
    <x v="8"/>
    <n v="-383693.94"/>
  </r>
  <r>
    <x v="0"/>
    <x v="0"/>
    <x v="2"/>
    <x v="6"/>
    <x v="30"/>
    <x v="8"/>
    <n v="382819.37"/>
  </r>
  <r>
    <x v="1"/>
    <x v="1"/>
    <x v="2"/>
    <x v="6"/>
    <x v="30"/>
    <x v="8"/>
    <n v="75580199.439999998"/>
  </r>
  <r>
    <x v="2"/>
    <x v="2"/>
    <x v="2"/>
    <x v="6"/>
    <x v="30"/>
    <x v="8"/>
    <n v="0"/>
  </r>
  <r>
    <x v="3"/>
    <x v="3"/>
    <x v="2"/>
    <x v="6"/>
    <x v="30"/>
    <x v="8"/>
    <n v="60102313.539999999"/>
  </r>
  <r>
    <x v="4"/>
    <x v="4"/>
    <x v="2"/>
    <x v="6"/>
    <x v="30"/>
    <x v="8"/>
    <n v="760644.31"/>
  </r>
  <r>
    <x v="5"/>
    <x v="5"/>
    <x v="2"/>
    <x v="6"/>
    <x v="30"/>
    <x v="8"/>
    <n v="45091.66"/>
  </r>
  <r>
    <x v="6"/>
    <x v="6"/>
    <x v="2"/>
    <x v="6"/>
    <x v="30"/>
    <x v="8"/>
    <n v="0"/>
  </r>
  <r>
    <x v="7"/>
    <x v="7"/>
    <x v="2"/>
    <x v="6"/>
    <x v="30"/>
    <x v="8"/>
    <n v="56321.599999999999"/>
  </r>
  <r>
    <x v="8"/>
    <x v="8"/>
    <x v="2"/>
    <x v="6"/>
    <x v="30"/>
    <x v="8"/>
    <n v="257177982.83999997"/>
  </r>
  <r>
    <x v="9"/>
    <x v="9"/>
    <x v="2"/>
    <x v="6"/>
    <x v="30"/>
    <x v="8"/>
    <n v="0"/>
  </r>
  <r>
    <x v="10"/>
    <x v="10"/>
    <x v="2"/>
    <x v="6"/>
    <x v="30"/>
    <x v="8"/>
    <n v="0"/>
  </r>
  <r>
    <x v="11"/>
    <x v="11"/>
    <x v="2"/>
    <x v="6"/>
    <x v="30"/>
    <x v="8"/>
    <n v="7354704.5"/>
  </r>
  <r>
    <x v="12"/>
    <x v="12"/>
    <x v="2"/>
    <x v="6"/>
    <x v="30"/>
    <x v="8"/>
    <n v="2047342.7300000002"/>
  </r>
  <r>
    <x v="13"/>
    <x v="13"/>
    <x v="2"/>
    <x v="6"/>
    <x v="30"/>
    <x v="8"/>
    <n v="72568580.63000001"/>
  </r>
  <r>
    <x v="14"/>
    <x v="14"/>
    <x v="2"/>
    <x v="6"/>
    <x v="30"/>
    <x v="8"/>
    <n v="107324260.08"/>
  </r>
  <r>
    <x v="15"/>
    <x v="15"/>
    <x v="2"/>
    <x v="6"/>
    <x v="30"/>
    <x v="8"/>
    <n v="-9854.1999999999971"/>
  </r>
  <r>
    <x v="0"/>
    <x v="0"/>
    <x v="2"/>
    <x v="7"/>
    <x v="31"/>
    <x v="8"/>
    <n v="384352.72000000003"/>
  </r>
  <r>
    <x v="1"/>
    <x v="1"/>
    <x v="2"/>
    <x v="7"/>
    <x v="31"/>
    <x v="8"/>
    <n v="76331555.060000002"/>
  </r>
  <r>
    <x v="2"/>
    <x v="2"/>
    <x v="2"/>
    <x v="7"/>
    <x v="31"/>
    <x v="8"/>
    <n v="0"/>
  </r>
  <r>
    <x v="3"/>
    <x v="3"/>
    <x v="2"/>
    <x v="7"/>
    <x v="31"/>
    <x v="8"/>
    <n v="58520407.850000001"/>
  </r>
  <r>
    <x v="4"/>
    <x v="4"/>
    <x v="2"/>
    <x v="7"/>
    <x v="31"/>
    <x v="8"/>
    <n v="763455.54"/>
  </r>
  <r>
    <x v="5"/>
    <x v="5"/>
    <x v="2"/>
    <x v="7"/>
    <x v="31"/>
    <x v="8"/>
    <n v="44003"/>
  </r>
  <r>
    <x v="6"/>
    <x v="6"/>
    <x v="2"/>
    <x v="7"/>
    <x v="31"/>
    <x v="8"/>
    <n v="77590.38"/>
  </r>
  <r>
    <x v="7"/>
    <x v="7"/>
    <x v="2"/>
    <x v="7"/>
    <x v="31"/>
    <x v="8"/>
    <n v="56363.76"/>
  </r>
  <r>
    <x v="8"/>
    <x v="8"/>
    <x v="2"/>
    <x v="7"/>
    <x v="31"/>
    <x v="8"/>
    <n v="247321855.65000001"/>
  </r>
  <r>
    <x v="9"/>
    <x v="9"/>
    <x v="2"/>
    <x v="7"/>
    <x v="31"/>
    <x v="8"/>
    <n v="0"/>
  </r>
  <r>
    <x v="10"/>
    <x v="10"/>
    <x v="2"/>
    <x v="7"/>
    <x v="31"/>
    <x v="8"/>
    <n v="0"/>
  </r>
  <r>
    <x v="11"/>
    <x v="11"/>
    <x v="2"/>
    <x v="7"/>
    <x v="31"/>
    <x v="8"/>
    <n v="7364539.5"/>
  </r>
  <r>
    <x v="12"/>
    <x v="12"/>
    <x v="2"/>
    <x v="7"/>
    <x v="31"/>
    <x v="8"/>
    <n v="1582650.32"/>
  </r>
  <r>
    <x v="13"/>
    <x v="13"/>
    <x v="2"/>
    <x v="7"/>
    <x v="31"/>
    <x v="8"/>
    <n v="85099012.030000001"/>
  </r>
  <r>
    <x v="14"/>
    <x v="14"/>
    <x v="2"/>
    <x v="7"/>
    <x v="31"/>
    <x v="8"/>
    <n v="104348812.27999999"/>
  </r>
  <r>
    <x v="15"/>
    <x v="15"/>
    <x v="2"/>
    <x v="7"/>
    <x v="31"/>
    <x v="8"/>
    <n v="24150.399999999991"/>
  </r>
  <r>
    <x v="0"/>
    <x v="0"/>
    <x v="2"/>
    <x v="8"/>
    <x v="32"/>
    <x v="8"/>
    <n v="1393055.75"/>
  </r>
  <r>
    <x v="1"/>
    <x v="1"/>
    <x v="2"/>
    <x v="8"/>
    <x v="32"/>
    <x v="8"/>
    <n v="75293757.50999999"/>
  </r>
  <r>
    <x v="2"/>
    <x v="2"/>
    <x v="2"/>
    <x v="8"/>
    <x v="32"/>
    <x v="8"/>
    <n v="0"/>
  </r>
  <r>
    <x v="3"/>
    <x v="3"/>
    <x v="2"/>
    <x v="8"/>
    <x v="32"/>
    <x v="8"/>
    <n v="57979407.330000006"/>
  </r>
  <r>
    <x v="4"/>
    <x v="4"/>
    <x v="2"/>
    <x v="8"/>
    <x v="32"/>
    <x v="8"/>
    <n v="766195.34"/>
  </r>
  <r>
    <x v="5"/>
    <x v="5"/>
    <x v="2"/>
    <x v="8"/>
    <x v="32"/>
    <x v="8"/>
    <n v="44213.919999999998"/>
  </r>
  <r>
    <x v="6"/>
    <x v="6"/>
    <x v="2"/>
    <x v="8"/>
    <x v="32"/>
    <x v="8"/>
    <n v="0"/>
  </r>
  <r>
    <x v="7"/>
    <x v="7"/>
    <x v="2"/>
    <x v="8"/>
    <x v="32"/>
    <x v="8"/>
    <n v="56404.43"/>
  </r>
  <r>
    <x v="8"/>
    <x v="8"/>
    <x v="2"/>
    <x v="8"/>
    <x v="32"/>
    <x v="8"/>
    <n v="242545816.86000001"/>
  </r>
  <r>
    <x v="9"/>
    <x v="9"/>
    <x v="2"/>
    <x v="8"/>
    <x v="32"/>
    <x v="8"/>
    <n v="0"/>
  </r>
  <r>
    <x v="10"/>
    <x v="10"/>
    <x v="2"/>
    <x v="8"/>
    <x v="32"/>
    <x v="8"/>
    <n v="0"/>
  </r>
  <r>
    <x v="11"/>
    <x v="11"/>
    <x v="2"/>
    <x v="8"/>
    <x v="32"/>
    <x v="8"/>
    <n v="7374079"/>
  </r>
  <r>
    <x v="12"/>
    <x v="12"/>
    <x v="2"/>
    <x v="8"/>
    <x v="32"/>
    <x v="8"/>
    <n v="1574145.4700000002"/>
  </r>
  <r>
    <x v="13"/>
    <x v="13"/>
    <x v="2"/>
    <x v="8"/>
    <x v="32"/>
    <x v="8"/>
    <n v="86288260.039999992"/>
  </r>
  <r>
    <x v="14"/>
    <x v="14"/>
    <x v="2"/>
    <x v="8"/>
    <x v="32"/>
    <x v="8"/>
    <n v="102980913.42999999"/>
  </r>
  <r>
    <x v="15"/>
    <x v="15"/>
    <x v="2"/>
    <x v="8"/>
    <x v="32"/>
    <x v="8"/>
    <n v="16917.740000000009"/>
  </r>
  <r>
    <x v="0"/>
    <x v="0"/>
    <x v="2"/>
    <x v="9"/>
    <x v="33"/>
    <x v="8"/>
    <n v="1264867.27"/>
  </r>
  <r>
    <x v="1"/>
    <x v="1"/>
    <x v="2"/>
    <x v="9"/>
    <x v="33"/>
    <x v="8"/>
    <n v="74837719.829999998"/>
  </r>
  <r>
    <x v="2"/>
    <x v="2"/>
    <x v="2"/>
    <x v="9"/>
    <x v="33"/>
    <x v="8"/>
    <n v="0"/>
  </r>
  <r>
    <x v="3"/>
    <x v="3"/>
    <x v="2"/>
    <x v="9"/>
    <x v="33"/>
    <x v="8"/>
    <n v="56371709.329999998"/>
  </r>
  <r>
    <x v="4"/>
    <x v="4"/>
    <x v="2"/>
    <x v="9"/>
    <x v="33"/>
    <x v="8"/>
    <n v="776620.26"/>
  </r>
  <r>
    <x v="5"/>
    <x v="5"/>
    <x v="2"/>
    <x v="9"/>
    <x v="33"/>
    <x v="8"/>
    <n v="44433.98"/>
  </r>
  <r>
    <x v="6"/>
    <x v="6"/>
    <x v="2"/>
    <x v="9"/>
    <x v="33"/>
    <x v="8"/>
    <n v="0"/>
  </r>
  <r>
    <x v="7"/>
    <x v="7"/>
    <x v="2"/>
    <x v="9"/>
    <x v="33"/>
    <x v="8"/>
    <n v="56426.25"/>
  </r>
  <r>
    <x v="8"/>
    <x v="8"/>
    <x v="2"/>
    <x v="9"/>
    <x v="33"/>
    <x v="8"/>
    <n v="245402728.23999998"/>
  </r>
  <r>
    <x v="9"/>
    <x v="9"/>
    <x v="2"/>
    <x v="9"/>
    <x v="33"/>
    <x v="8"/>
    <n v="0"/>
  </r>
  <r>
    <x v="10"/>
    <x v="10"/>
    <x v="2"/>
    <x v="9"/>
    <x v="33"/>
    <x v="8"/>
    <n v="0"/>
  </r>
  <r>
    <x v="11"/>
    <x v="11"/>
    <x v="2"/>
    <x v="9"/>
    <x v="33"/>
    <x v="8"/>
    <n v="7383952"/>
  </r>
  <r>
    <x v="12"/>
    <x v="12"/>
    <x v="2"/>
    <x v="9"/>
    <x v="33"/>
    <x v="8"/>
    <n v="2549517.13"/>
  </r>
  <r>
    <x v="13"/>
    <x v="13"/>
    <x v="2"/>
    <x v="9"/>
    <x v="33"/>
    <x v="8"/>
    <n v="85685711.830000013"/>
  </r>
  <r>
    <x v="14"/>
    <x v="14"/>
    <x v="2"/>
    <x v="9"/>
    <x v="33"/>
    <x v="8"/>
    <n v="103811844.53"/>
  </r>
  <r>
    <x v="15"/>
    <x v="15"/>
    <x v="2"/>
    <x v="9"/>
    <x v="33"/>
    <x v="8"/>
    <n v="262839.38"/>
  </r>
  <r>
    <x v="0"/>
    <x v="0"/>
    <x v="2"/>
    <x v="10"/>
    <x v="34"/>
    <x v="8"/>
    <n v="1348934.91"/>
  </r>
  <r>
    <x v="1"/>
    <x v="1"/>
    <x v="2"/>
    <x v="10"/>
    <x v="34"/>
    <x v="8"/>
    <n v="74954377.850000009"/>
  </r>
  <r>
    <x v="2"/>
    <x v="2"/>
    <x v="2"/>
    <x v="10"/>
    <x v="34"/>
    <x v="8"/>
    <n v="0"/>
  </r>
  <r>
    <x v="3"/>
    <x v="3"/>
    <x v="2"/>
    <x v="10"/>
    <x v="34"/>
    <x v="8"/>
    <n v="54133900.919999987"/>
  </r>
  <r>
    <x v="4"/>
    <x v="4"/>
    <x v="2"/>
    <x v="10"/>
    <x v="34"/>
    <x v="8"/>
    <n v="763462.1"/>
  </r>
  <r>
    <x v="5"/>
    <x v="5"/>
    <x v="2"/>
    <x v="10"/>
    <x v="34"/>
    <x v="8"/>
    <n v="44649.05"/>
  </r>
  <r>
    <x v="6"/>
    <x v="6"/>
    <x v="2"/>
    <x v="10"/>
    <x v="34"/>
    <x v="8"/>
    <n v="0"/>
  </r>
  <r>
    <x v="7"/>
    <x v="7"/>
    <x v="2"/>
    <x v="10"/>
    <x v="34"/>
    <x v="8"/>
    <n v="56449.49"/>
  </r>
  <r>
    <x v="8"/>
    <x v="8"/>
    <x v="2"/>
    <x v="10"/>
    <x v="34"/>
    <x v="8"/>
    <n v="242898568.30000001"/>
  </r>
  <r>
    <x v="9"/>
    <x v="9"/>
    <x v="2"/>
    <x v="10"/>
    <x v="34"/>
    <x v="8"/>
    <n v="0"/>
  </r>
  <r>
    <x v="10"/>
    <x v="10"/>
    <x v="2"/>
    <x v="10"/>
    <x v="34"/>
    <x v="8"/>
    <n v="0"/>
  </r>
  <r>
    <x v="11"/>
    <x v="11"/>
    <x v="2"/>
    <x v="10"/>
    <x v="34"/>
    <x v="8"/>
    <n v="7393515"/>
  </r>
  <r>
    <x v="12"/>
    <x v="12"/>
    <x v="2"/>
    <x v="10"/>
    <x v="34"/>
    <x v="8"/>
    <n v="2464098.9400000004"/>
  </r>
  <r>
    <x v="13"/>
    <x v="13"/>
    <x v="2"/>
    <x v="10"/>
    <x v="34"/>
    <x v="8"/>
    <n v="83288157.849999994"/>
  </r>
  <r>
    <x v="14"/>
    <x v="14"/>
    <x v="2"/>
    <x v="10"/>
    <x v="34"/>
    <x v="8"/>
    <n v="109995185.27000001"/>
  </r>
  <r>
    <x v="15"/>
    <x v="15"/>
    <x v="2"/>
    <x v="10"/>
    <x v="34"/>
    <x v="8"/>
    <n v="277540.43"/>
  </r>
  <r>
    <x v="0"/>
    <x v="0"/>
    <x v="2"/>
    <x v="11"/>
    <x v="35"/>
    <x v="8"/>
    <n v="1350561.04"/>
  </r>
  <r>
    <x v="1"/>
    <x v="1"/>
    <x v="2"/>
    <x v="11"/>
    <x v="35"/>
    <x v="8"/>
    <n v="77624378.789999992"/>
  </r>
  <r>
    <x v="2"/>
    <x v="2"/>
    <x v="2"/>
    <x v="11"/>
    <x v="35"/>
    <x v="8"/>
    <n v="0"/>
  </r>
  <r>
    <x v="3"/>
    <x v="3"/>
    <x v="2"/>
    <x v="11"/>
    <x v="35"/>
    <x v="8"/>
    <n v="53416760.070000008"/>
  </r>
  <r>
    <x v="4"/>
    <x v="4"/>
    <x v="2"/>
    <x v="11"/>
    <x v="35"/>
    <x v="8"/>
    <n v="766114.43"/>
  </r>
  <r>
    <x v="5"/>
    <x v="5"/>
    <x v="2"/>
    <x v="11"/>
    <x v="35"/>
    <x v="8"/>
    <n v="44873.440000000002"/>
  </r>
  <r>
    <x v="6"/>
    <x v="6"/>
    <x v="2"/>
    <x v="11"/>
    <x v="35"/>
    <x v="8"/>
    <n v="0"/>
  </r>
  <r>
    <x v="7"/>
    <x v="7"/>
    <x v="2"/>
    <x v="11"/>
    <x v="35"/>
    <x v="8"/>
    <n v="56493.07"/>
  </r>
  <r>
    <x v="8"/>
    <x v="8"/>
    <x v="2"/>
    <x v="11"/>
    <x v="35"/>
    <x v="8"/>
    <n v="243156168.11000001"/>
  </r>
  <r>
    <x v="9"/>
    <x v="9"/>
    <x v="2"/>
    <x v="11"/>
    <x v="35"/>
    <x v="8"/>
    <n v="0"/>
  </r>
  <r>
    <x v="10"/>
    <x v="10"/>
    <x v="2"/>
    <x v="11"/>
    <x v="35"/>
    <x v="8"/>
    <n v="0"/>
  </r>
  <r>
    <x v="11"/>
    <x v="11"/>
    <x v="2"/>
    <x v="11"/>
    <x v="35"/>
    <x v="8"/>
    <n v="7403431.5"/>
  </r>
  <r>
    <x v="12"/>
    <x v="12"/>
    <x v="2"/>
    <x v="11"/>
    <x v="35"/>
    <x v="8"/>
    <n v="1467637.67"/>
  </r>
  <r>
    <x v="13"/>
    <x v="13"/>
    <x v="2"/>
    <x v="11"/>
    <x v="35"/>
    <x v="8"/>
    <n v="88397034.680000007"/>
  </r>
  <r>
    <x v="14"/>
    <x v="14"/>
    <x v="2"/>
    <x v="11"/>
    <x v="35"/>
    <x v="8"/>
    <n v="105697461.33"/>
  </r>
  <r>
    <x v="15"/>
    <x v="15"/>
    <x v="2"/>
    <x v="11"/>
    <x v="35"/>
    <x v="8"/>
    <n v="383376.2"/>
  </r>
  <r>
    <x v="0"/>
    <x v="0"/>
    <x v="3"/>
    <x v="0"/>
    <x v="36"/>
    <x v="8"/>
    <n v="1292428.8799999999"/>
  </r>
  <r>
    <x v="1"/>
    <x v="1"/>
    <x v="3"/>
    <x v="0"/>
    <x v="36"/>
    <x v="8"/>
    <n v="71666480.390000001"/>
  </r>
  <r>
    <x v="2"/>
    <x v="2"/>
    <x v="3"/>
    <x v="0"/>
    <x v="36"/>
    <x v="8"/>
    <n v="0"/>
  </r>
  <r>
    <x v="3"/>
    <x v="3"/>
    <x v="3"/>
    <x v="0"/>
    <x v="36"/>
    <x v="8"/>
    <n v="53394482.169999994"/>
  </r>
  <r>
    <x v="4"/>
    <x v="4"/>
    <x v="3"/>
    <x v="0"/>
    <x v="36"/>
    <x v="8"/>
    <n v="768784.99"/>
  </r>
  <r>
    <x v="5"/>
    <x v="5"/>
    <x v="3"/>
    <x v="0"/>
    <x v="36"/>
    <x v="8"/>
    <n v="45100.15"/>
  </r>
  <r>
    <x v="6"/>
    <x v="6"/>
    <x v="3"/>
    <x v="0"/>
    <x v="36"/>
    <x v="8"/>
    <n v="0"/>
  </r>
  <r>
    <x v="7"/>
    <x v="7"/>
    <x v="3"/>
    <x v="0"/>
    <x v="36"/>
    <x v="8"/>
    <n v="50619.74"/>
  </r>
  <r>
    <x v="8"/>
    <x v="8"/>
    <x v="3"/>
    <x v="0"/>
    <x v="36"/>
    <x v="8"/>
    <n v="247535972.59999999"/>
  </r>
  <r>
    <x v="9"/>
    <x v="9"/>
    <x v="3"/>
    <x v="0"/>
    <x v="36"/>
    <x v="8"/>
    <n v="0"/>
  </r>
  <r>
    <x v="10"/>
    <x v="10"/>
    <x v="3"/>
    <x v="0"/>
    <x v="36"/>
    <x v="8"/>
    <n v="0"/>
  </r>
  <r>
    <x v="11"/>
    <x v="11"/>
    <x v="3"/>
    <x v="0"/>
    <x v="36"/>
    <x v="8"/>
    <n v="7530040.5499999998"/>
  </r>
  <r>
    <x v="12"/>
    <x v="12"/>
    <x v="3"/>
    <x v="0"/>
    <x v="36"/>
    <x v="8"/>
    <n v="1335967.1199999999"/>
  </r>
  <r>
    <x v="13"/>
    <x v="13"/>
    <x v="3"/>
    <x v="0"/>
    <x v="36"/>
    <x v="8"/>
    <n v="86833184.979999989"/>
  </r>
  <r>
    <x v="14"/>
    <x v="14"/>
    <x v="3"/>
    <x v="0"/>
    <x v="36"/>
    <x v="8"/>
    <n v="114610366.87000002"/>
  </r>
  <r>
    <x v="15"/>
    <x v="15"/>
    <x v="3"/>
    <x v="0"/>
    <x v="36"/>
    <x v="8"/>
    <n v="263522.04999999993"/>
  </r>
  <r>
    <x v="0"/>
    <x v="0"/>
    <x v="3"/>
    <x v="1"/>
    <x v="37"/>
    <x v="8"/>
    <n v="1224291.6099999999"/>
  </r>
  <r>
    <x v="1"/>
    <x v="1"/>
    <x v="3"/>
    <x v="1"/>
    <x v="37"/>
    <x v="8"/>
    <n v="71070596.899999991"/>
  </r>
  <r>
    <x v="2"/>
    <x v="2"/>
    <x v="3"/>
    <x v="1"/>
    <x v="37"/>
    <x v="8"/>
    <n v="0"/>
  </r>
  <r>
    <x v="3"/>
    <x v="3"/>
    <x v="3"/>
    <x v="1"/>
    <x v="37"/>
    <x v="8"/>
    <n v="52687815.280000009"/>
  </r>
  <r>
    <x v="4"/>
    <x v="4"/>
    <x v="3"/>
    <x v="1"/>
    <x v="37"/>
    <x v="8"/>
    <n v="771213.56"/>
  </r>
  <r>
    <x v="5"/>
    <x v="5"/>
    <x v="3"/>
    <x v="1"/>
    <x v="37"/>
    <x v="8"/>
    <n v="43989.05"/>
  </r>
  <r>
    <x v="6"/>
    <x v="6"/>
    <x v="3"/>
    <x v="1"/>
    <x v="37"/>
    <x v="8"/>
    <n v="0"/>
  </r>
  <r>
    <x v="7"/>
    <x v="7"/>
    <x v="3"/>
    <x v="1"/>
    <x v="37"/>
    <x v="8"/>
    <n v="50660.45"/>
  </r>
  <r>
    <x v="8"/>
    <x v="8"/>
    <x v="3"/>
    <x v="1"/>
    <x v="37"/>
    <x v="8"/>
    <n v="237701739.08000001"/>
  </r>
  <r>
    <x v="9"/>
    <x v="9"/>
    <x v="3"/>
    <x v="1"/>
    <x v="37"/>
    <x v="8"/>
    <n v="0"/>
  </r>
  <r>
    <x v="10"/>
    <x v="10"/>
    <x v="3"/>
    <x v="1"/>
    <x v="37"/>
    <x v="8"/>
    <n v="0"/>
  </r>
  <r>
    <x v="11"/>
    <x v="11"/>
    <x v="3"/>
    <x v="1"/>
    <x v="37"/>
    <x v="8"/>
    <n v="16892611.75"/>
  </r>
  <r>
    <x v="12"/>
    <x v="12"/>
    <x v="3"/>
    <x v="1"/>
    <x v="37"/>
    <x v="8"/>
    <n v="1321394.81"/>
  </r>
  <r>
    <x v="13"/>
    <x v="13"/>
    <x v="3"/>
    <x v="1"/>
    <x v="37"/>
    <x v="8"/>
    <n v="86571308.450000003"/>
  </r>
  <r>
    <x v="14"/>
    <x v="14"/>
    <x v="3"/>
    <x v="1"/>
    <x v="37"/>
    <x v="8"/>
    <n v="121221279.20999999"/>
  </r>
  <r>
    <x v="15"/>
    <x v="15"/>
    <x v="3"/>
    <x v="1"/>
    <x v="37"/>
    <x v="8"/>
    <n v="199195.43000000002"/>
  </r>
  <r>
    <x v="0"/>
    <x v="0"/>
    <x v="3"/>
    <x v="2"/>
    <x v="38"/>
    <x v="8"/>
    <n v="1224299.31"/>
  </r>
  <r>
    <x v="1"/>
    <x v="1"/>
    <x v="3"/>
    <x v="2"/>
    <x v="38"/>
    <x v="8"/>
    <n v="70585244.870000005"/>
  </r>
  <r>
    <x v="2"/>
    <x v="2"/>
    <x v="3"/>
    <x v="2"/>
    <x v="38"/>
    <x v="8"/>
    <n v="0"/>
  </r>
  <r>
    <x v="3"/>
    <x v="3"/>
    <x v="3"/>
    <x v="2"/>
    <x v="38"/>
    <x v="8"/>
    <n v="48710284.810000002"/>
  </r>
  <r>
    <x v="4"/>
    <x v="4"/>
    <x v="3"/>
    <x v="2"/>
    <x v="38"/>
    <x v="8"/>
    <n v="773919.83"/>
  </r>
  <r>
    <x v="5"/>
    <x v="5"/>
    <x v="3"/>
    <x v="2"/>
    <x v="38"/>
    <x v="8"/>
    <n v="44206.97"/>
  </r>
  <r>
    <x v="6"/>
    <x v="6"/>
    <x v="3"/>
    <x v="2"/>
    <x v="38"/>
    <x v="8"/>
    <n v="0"/>
  </r>
  <r>
    <x v="7"/>
    <x v="7"/>
    <x v="3"/>
    <x v="2"/>
    <x v="38"/>
    <x v="8"/>
    <n v="50686.55"/>
  </r>
  <r>
    <x v="8"/>
    <x v="8"/>
    <x v="3"/>
    <x v="2"/>
    <x v="38"/>
    <x v="8"/>
    <n v="232529654.33000001"/>
  </r>
  <r>
    <x v="9"/>
    <x v="9"/>
    <x v="3"/>
    <x v="2"/>
    <x v="38"/>
    <x v="8"/>
    <n v="0"/>
  </r>
  <r>
    <x v="10"/>
    <x v="10"/>
    <x v="3"/>
    <x v="2"/>
    <x v="38"/>
    <x v="8"/>
    <n v="0"/>
  </r>
  <r>
    <x v="11"/>
    <x v="11"/>
    <x v="3"/>
    <x v="2"/>
    <x v="38"/>
    <x v="8"/>
    <n v="14875806.800000001"/>
  </r>
  <r>
    <x v="12"/>
    <x v="12"/>
    <x v="3"/>
    <x v="2"/>
    <x v="38"/>
    <x v="8"/>
    <n v="1319569.17"/>
  </r>
  <r>
    <x v="13"/>
    <x v="13"/>
    <x v="3"/>
    <x v="2"/>
    <x v="38"/>
    <x v="8"/>
    <n v="94955890.749999985"/>
  </r>
  <r>
    <x v="14"/>
    <x v="14"/>
    <x v="3"/>
    <x v="2"/>
    <x v="38"/>
    <x v="8"/>
    <n v="128553534.28"/>
  </r>
  <r>
    <x v="15"/>
    <x v="15"/>
    <x v="3"/>
    <x v="2"/>
    <x v="38"/>
    <x v="8"/>
    <n v="155245.17000000001"/>
  </r>
  <r>
    <x v="0"/>
    <x v="0"/>
    <x v="3"/>
    <x v="3"/>
    <x v="39"/>
    <x v="8"/>
    <n v="1194418.32"/>
  </r>
  <r>
    <x v="1"/>
    <x v="1"/>
    <x v="3"/>
    <x v="3"/>
    <x v="39"/>
    <x v="8"/>
    <n v="68216790.50999999"/>
  </r>
  <r>
    <x v="2"/>
    <x v="2"/>
    <x v="3"/>
    <x v="3"/>
    <x v="39"/>
    <x v="8"/>
    <n v="0"/>
  </r>
  <r>
    <x v="3"/>
    <x v="3"/>
    <x v="3"/>
    <x v="3"/>
    <x v="39"/>
    <x v="8"/>
    <n v="47286263.109999999"/>
  </r>
  <r>
    <x v="4"/>
    <x v="4"/>
    <x v="3"/>
    <x v="3"/>
    <x v="39"/>
    <x v="8"/>
    <n v="776556.85"/>
  </r>
  <r>
    <x v="5"/>
    <x v="5"/>
    <x v="3"/>
    <x v="3"/>
    <x v="39"/>
    <x v="8"/>
    <n v="44419.94"/>
  </r>
  <r>
    <x v="6"/>
    <x v="6"/>
    <x v="3"/>
    <x v="3"/>
    <x v="39"/>
    <x v="8"/>
    <n v="0"/>
  </r>
  <r>
    <x v="7"/>
    <x v="7"/>
    <x v="3"/>
    <x v="3"/>
    <x v="39"/>
    <x v="8"/>
    <n v="50727.26"/>
  </r>
  <r>
    <x v="8"/>
    <x v="8"/>
    <x v="3"/>
    <x v="3"/>
    <x v="39"/>
    <x v="8"/>
    <n v="236934022.99000001"/>
  </r>
  <r>
    <x v="9"/>
    <x v="9"/>
    <x v="3"/>
    <x v="3"/>
    <x v="39"/>
    <x v="8"/>
    <n v="0"/>
  </r>
  <r>
    <x v="10"/>
    <x v="10"/>
    <x v="3"/>
    <x v="3"/>
    <x v="39"/>
    <x v="8"/>
    <n v="0"/>
  </r>
  <r>
    <x v="11"/>
    <x v="11"/>
    <x v="3"/>
    <x v="3"/>
    <x v="39"/>
    <x v="8"/>
    <n v="16134447.5"/>
  </r>
  <r>
    <x v="12"/>
    <x v="12"/>
    <x v="3"/>
    <x v="3"/>
    <x v="39"/>
    <x v="8"/>
    <n v="1284371.7999999998"/>
  </r>
  <r>
    <x v="13"/>
    <x v="13"/>
    <x v="3"/>
    <x v="3"/>
    <x v="39"/>
    <x v="8"/>
    <n v="95114495.649999991"/>
  </r>
  <r>
    <x v="14"/>
    <x v="14"/>
    <x v="3"/>
    <x v="3"/>
    <x v="39"/>
    <x v="8"/>
    <n v="124304000.50999999"/>
  </r>
  <r>
    <x v="15"/>
    <x v="15"/>
    <x v="3"/>
    <x v="3"/>
    <x v="39"/>
    <x v="8"/>
    <n v="160470.59999999995"/>
  </r>
  <r>
    <x v="0"/>
    <x v="0"/>
    <x v="3"/>
    <x v="4"/>
    <x v="40"/>
    <x v="8"/>
    <n v="915178.07000000007"/>
  </r>
  <r>
    <x v="1"/>
    <x v="1"/>
    <x v="3"/>
    <x v="4"/>
    <x v="40"/>
    <x v="8"/>
    <n v="68759302.060000002"/>
  </r>
  <r>
    <x v="2"/>
    <x v="2"/>
    <x v="3"/>
    <x v="4"/>
    <x v="40"/>
    <x v="8"/>
    <n v="0"/>
  </r>
  <r>
    <x v="3"/>
    <x v="3"/>
    <x v="3"/>
    <x v="4"/>
    <x v="40"/>
    <x v="8"/>
    <n v="40926822.489999995"/>
  </r>
  <r>
    <x v="4"/>
    <x v="4"/>
    <x v="3"/>
    <x v="4"/>
    <x v="40"/>
    <x v="8"/>
    <n v="796858.23"/>
  </r>
  <r>
    <x v="5"/>
    <x v="5"/>
    <x v="3"/>
    <x v="4"/>
    <x v="40"/>
    <x v="8"/>
    <n v="44642.14"/>
  </r>
  <r>
    <x v="6"/>
    <x v="6"/>
    <x v="3"/>
    <x v="4"/>
    <x v="40"/>
    <x v="8"/>
    <n v="0"/>
  </r>
  <r>
    <x v="7"/>
    <x v="7"/>
    <x v="3"/>
    <x v="4"/>
    <x v="40"/>
    <x v="8"/>
    <n v="50767.97"/>
  </r>
  <r>
    <x v="8"/>
    <x v="8"/>
    <x v="3"/>
    <x v="4"/>
    <x v="40"/>
    <x v="8"/>
    <n v="250653508.12"/>
  </r>
  <r>
    <x v="9"/>
    <x v="9"/>
    <x v="3"/>
    <x v="4"/>
    <x v="40"/>
    <x v="8"/>
    <n v="0"/>
  </r>
  <r>
    <x v="10"/>
    <x v="10"/>
    <x v="3"/>
    <x v="4"/>
    <x v="40"/>
    <x v="8"/>
    <n v="0"/>
  </r>
  <r>
    <x v="11"/>
    <x v="11"/>
    <x v="3"/>
    <x v="4"/>
    <x v="40"/>
    <x v="8"/>
    <n v="14630323.77"/>
  </r>
  <r>
    <x v="12"/>
    <x v="12"/>
    <x v="3"/>
    <x v="4"/>
    <x v="40"/>
    <x v="8"/>
    <n v="1219729.1499999999"/>
  </r>
  <r>
    <x v="13"/>
    <x v="13"/>
    <x v="3"/>
    <x v="4"/>
    <x v="40"/>
    <x v="8"/>
    <n v="90796750.620000005"/>
  </r>
  <r>
    <x v="14"/>
    <x v="14"/>
    <x v="3"/>
    <x v="4"/>
    <x v="40"/>
    <x v="8"/>
    <n v="126765361.54000001"/>
  </r>
  <r>
    <x v="15"/>
    <x v="15"/>
    <x v="3"/>
    <x v="4"/>
    <x v="40"/>
    <x v="8"/>
    <n v="-140163.48000000004"/>
  </r>
  <r>
    <x v="0"/>
    <x v="0"/>
    <x v="3"/>
    <x v="5"/>
    <x v="41"/>
    <x v="8"/>
    <n v="1312357.47"/>
  </r>
  <r>
    <x v="1"/>
    <x v="1"/>
    <x v="3"/>
    <x v="5"/>
    <x v="41"/>
    <x v="8"/>
    <n v="67418115.200000003"/>
  </r>
  <r>
    <x v="2"/>
    <x v="2"/>
    <x v="3"/>
    <x v="5"/>
    <x v="41"/>
    <x v="8"/>
    <n v="0"/>
  </r>
  <r>
    <x v="3"/>
    <x v="3"/>
    <x v="3"/>
    <x v="5"/>
    <x v="41"/>
    <x v="8"/>
    <n v="40284764.129999995"/>
  </r>
  <r>
    <x v="4"/>
    <x v="4"/>
    <x v="3"/>
    <x v="5"/>
    <x v="41"/>
    <x v="8"/>
    <n v="799475.95"/>
  </r>
  <r>
    <x v="5"/>
    <x v="5"/>
    <x v="3"/>
    <x v="5"/>
    <x v="41"/>
    <x v="8"/>
    <n v="44859.360000000001"/>
  </r>
  <r>
    <x v="6"/>
    <x v="6"/>
    <x v="3"/>
    <x v="5"/>
    <x v="41"/>
    <x v="8"/>
    <n v="0"/>
  </r>
  <r>
    <x v="7"/>
    <x v="7"/>
    <x v="3"/>
    <x v="5"/>
    <x v="41"/>
    <x v="8"/>
    <n v="50792.63"/>
  </r>
  <r>
    <x v="8"/>
    <x v="8"/>
    <x v="3"/>
    <x v="5"/>
    <x v="41"/>
    <x v="8"/>
    <n v="243932380.15000001"/>
  </r>
  <r>
    <x v="9"/>
    <x v="9"/>
    <x v="3"/>
    <x v="5"/>
    <x v="41"/>
    <x v="8"/>
    <n v="0"/>
  </r>
  <r>
    <x v="10"/>
    <x v="10"/>
    <x v="3"/>
    <x v="5"/>
    <x v="41"/>
    <x v="8"/>
    <n v="0"/>
  </r>
  <r>
    <x v="11"/>
    <x v="11"/>
    <x v="3"/>
    <x v="5"/>
    <x v="41"/>
    <x v="8"/>
    <n v="14662614.33"/>
  </r>
  <r>
    <x v="12"/>
    <x v="12"/>
    <x v="3"/>
    <x v="5"/>
    <x v="41"/>
    <x v="8"/>
    <n v="1217657.1400000001"/>
  </r>
  <r>
    <x v="13"/>
    <x v="13"/>
    <x v="3"/>
    <x v="5"/>
    <x v="41"/>
    <x v="8"/>
    <n v="92662754.460000008"/>
  </r>
  <r>
    <x v="14"/>
    <x v="14"/>
    <x v="3"/>
    <x v="5"/>
    <x v="41"/>
    <x v="8"/>
    <n v="135006741.29999998"/>
  </r>
  <r>
    <x v="15"/>
    <x v="15"/>
    <x v="3"/>
    <x v="5"/>
    <x v="41"/>
    <x v="8"/>
    <n v="-11430.130000000001"/>
  </r>
  <r>
    <x v="0"/>
    <x v="0"/>
    <x v="3"/>
    <x v="6"/>
    <x v="42"/>
    <x v="8"/>
    <n v="1069690.81"/>
  </r>
  <r>
    <x v="1"/>
    <x v="1"/>
    <x v="3"/>
    <x v="6"/>
    <x v="42"/>
    <x v="8"/>
    <n v="67130843.689999998"/>
  </r>
  <r>
    <x v="2"/>
    <x v="2"/>
    <x v="3"/>
    <x v="6"/>
    <x v="42"/>
    <x v="8"/>
    <n v="0"/>
  </r>
  <r>
    <x v="3"/>
    <x v="3"/>
    <x v="3"/>
    <x v="6"/>
    <x v="42"/>
    <x v="8"/>
    <n v="39233342.740000002"/>
  </r>
  <r>
    <x v="4"/>
    <x v="4"/>
    <x v="3"/>
    <x v="6"/>
    <x v="42"/>
    <x v="8"/>
    <n v="802266.1"/>
  </r>
  <r>
    <x v="5"/>
    <x v="5"/>
    <x v="3"/>
    <x v="6"/>
    <x v="42"/>
    <x v="8"/>
    <n v="120229.13"/>
  </r>
  <r>
    <x v="6"/>
    <x v="6"/>
    <x v="3"/>
    <x v="6"/>
    <x v="42"/>
    <x v="8"/>
    <n v="0"/>
  </r>
  <r>
    <x v="7"/>
    <x v="7"/>
    <x v="3"/>
    <x v="6"/>
    <x v="42"/>
    <x v="8"/>
    <n v="50831.89"/>
  </r>
  <r>
    <x v="8"/>
    <x v="8"/>
    <x v="3"/>
    <x v="6"/>
    <x v="42"/>
    <x v="8"/>
    <n v="250692147.84000003"/>
  </r>
  <r>
    <x v="9"/>
    <x v="9"/>
    <x v="3"/>
    <x v="6"/>
    <x v="42"/>
    <x v="8"/>
    <n v="0"/>
  </r>
  <r>
    <x v="10"/>
    <x v="10"/>
    <x v="3"/>
    <x v="6"/>
    <x v="42"/>
    <x v="8"/>
    <n v="0"/>
  </r>
  <r>
    <x v="11"/>
    <x v="11"/>
    <x v="3"/>
    <x v="6"/>
    <x v="42"/>
    <x v="8"/>
    <n v="13680118"/>
  </r>
  <r>
    <x v="12"/>
    <x v="12"/>
    <x v="3"/>
    <x v="6"/>
    <x v="42"/>
    <x v="8"/>
    <n v="1142662.25"/>
  </r>
  <r>
    <x v="13"/>
    <x v="13"/>
    <x v="3"/>
    <x v="6"/>
    <x v="42"/>
    <x v="8"/>
    <n v="92164158.689999998"/>
  </r>
  <r>
    <x v="14"/>
    <x v="14"/>
    <x v="3"/>
    <x v="6"/>
    <x v="42"/>
    <x v="8"/>
    <n v="138358518.45000002"/>
  </r>
  <r>
    <x v="15"/>
    <x v="15"/>
    <x v="3"/>
    <x v="6"/>
    <x v="42"/>
    <x v="8"/>
    <n v="-100845.9"/>
  </r>
  <r>
    <x v="0"/>
    <x v="0"/>
    <x v="3"/>
    <x v="7"/>
    <x v="43"/>
    <x v="8"/>
    <n v="1069690.81"/>
  </r>
  <r>
    <x v="1"/>
    <x v="1"/>
    <x v="3"/>
    <x v="7"/>
    <x v="43"/>
    <x v="8"/>
    <n v="67263207.560000002"/>
  </r>
  <r>
    <x v="2"/>
    <x v="2"/>
    <x v="3"/>
    <x v="7"/>
    <x v="43"/>
    <x v="8"/>
    <n v="0"/>
  </r>
  <r>
    <x v="3"/>
    <x v="3"/>
    <x v="3"/>
    <x v="7"/>
    <x v="43"/>
    <x v="8"/>
    <n v="35606345.379999995"/>
  </r>
  <r>
    <x v="4"/>
    <x v="4"/>
    <x v="3"/>
    <x v="7"/>
    <x v="43"/>
    <x v="8"/>
    <n v="768214.29"/>
  </r>
  <r>
    <x v="5"/>
    <x v="5"/>
    <x v="3"/>
    <x v="7"/>
    <x v="43"/>
    <x v="8"/>
    <n v="108323.82"/>
  </r>
  <r>
    <x v="6"/>
    <x v="6"/>
    <x v="3"/>
    <x v="7"/>
    <x v="43"/>
    <x v="8"/>
    <n v="0"/>
  </r>
  <r>
    <x v="7"/>
    <x v="7"/>
    <x v="3"/>
    <x v="7"/>
    <x v="43"/>
    <x v="8"/>
    <n v="50874.04"/>
  </r>
  <r>
    <x v="8"/>
    <x v="8"/>
    <x v="3"/>
    <x v="7"/>
    <x v="43"/>
    <x v="8"/>
    <n v="251399013.95999998"/>
  </r>
  <r>
    <x v="9"/>
    <x v="9"/>
    <x v="3"/>
    <x v="7"/>
    <x v="43"/>
    <x v="8"/>
    <n v="0"/>
  </r>
  <r>
    <x v="10"/>
    <x v="10"/>
    <x v="3"/>
    <x v="7"/>
    <x v="43"/>
    <x v="8"/>
    <n v="0"/>
  </r>
  <r>
    <x v="11"/>
    <x v="11"/>
    <x v="3"/>
    <x v="7"/>
    <x v="43"/>
    <x v="8"/>
    <n v="13711633"/>
  </r>
  <r>
    <x v="12"/>
    <x v="12"/>
    <x v="3"/>
    <x v="7"/>
    <x v="43"/>
    <x v="8"/>
    <n v="1040262.1000000001"/>
  </r>
  <r>
    <x v="13"/>
    <x v="13"/>
    <x v="3"/>
    <x v="7"/>
    <x v="43"/>
    <x v="8"/>
    <n v="92272982.169999987"/>
  </r>
  <r>
    <x v="14"/>
    <x v="14"/>
    <x v="3"/>
    <x v="7"/>
    <x v="43"/>
    <x v="8"/>
    <n v="135280416.22999999"/>
  </r>
  <r>
    <x v="15"/>
    <x v="15"/>
    <x v="3"/>
    <x v="7"/>
    <x v="43"/>
    <x v="8"/>
    <n v="105182.37"/>
  </r>
  <r>
    <x v="0"/>
    <x v="0"/>
    <x v="3"/>
    <x v="8"/>
    <x v="44"/>
    <x v="8"/>
    <n v="2284705.6"/>
  </r>
  <r>
    <x v="1"/>
    <x v="1"/>
    <x v="3"/>
    <x v="8"/>
    <x v="44"/>
    <x v="8"/>
    <n v="76385587.23999998"/>
  </r>
  <r>
    <x v="2"/>
    <x v="2"/>
    <x v="3"/>
    <x v="8"/>
    <x v="44"/>
    <x v="8"/>
    <n v="0"/>
  </r>
  <r>
    <x v="3"/>
    <x v="3"/>
    <x v="3"/>
    <x v="8"/>
    <x v="44"/>
    <x v="8"/>
    <n v="36288784.200000003"/>
  </r>
  <r>
    <x v="4"/>
    <x v="4"/>
    <x v="3"/>
    <x v="8"/>
    <x v="44"/>
    <x v="8"/>
    <n v="770823.62"/>
  </r>
  <r>
    <x v="5"/>
    <x v="5"/>
    <x v="3"/>
    <x v="8"/>
    <x v="44"/>
    <x v="8"/>
    <n v="108843.4"/>
  </r>
  <r>
    <x v="6"/>
    <x v="6"/>
    <x v="3"/>
    <x v="8"/>
    <x v="44"/>
    <x v="8"/>
    <n v="0"/>
  </r>
  <r>
    <x v="7"/>
    <x v="7"/>
    <x v="3"/>
    <x v="8"/>
    <x v="44"/>
    <x v="8"/>
    <n v="50914.74"/>
  </r>
  <r>
    <x v="8"/>
    <x v="8"/>
    <x v="3"/>
    <x v="8"/>
    <x v="44"/>
    <x v="8"/>
    <n v="241902320.89999998"/>
  </r>
  <r>
    <x v="9"/>
    <x v="9"/>
    <x v="3"/>
    <x v="8"/>
    <x v="44"/>
    <x v="8"/>
    <n v="0"/>
  </r>
  <r>
    <x v="10"/>
    <x v="10"/>
    <x v="3"/>
    <x v="8"/>
    <x v="44"/>
    <x v="8"/>
    <n v="0"/>
  </r>
  <r>
    <x v="11"/>
    <x v="11"/>
    <x v="3"/>
    <x v="8"/>
    <x v="44"/>
    <x v="8"/>
    <n v="13742261"/>
  </r>
  <r>
    <x v="12"/>
    <x v="12"/>
    <x v="3"/>
    <x v="8"/>
    <x v="44"/>
    <x v="8"/>
    <n v="937401.31"/>
  </r>
  <r>
    <x v="13"/>
    <x v="13"/>
    <x v="3"/>
    <x v="8"/>
    <x v="44"/>
    <x v="8"/>
    <n v="89879726.189999983"/>
  </r>
  <r>
    <x v="14"/>
    <x v="14"/>
    <x v="3"/>
    <x v="8"/>
    <x v="44"/>
    <x v="8"/>
    <n v="143349876.83000001"/>
  </r>
  <r>
    <x v="15"/>
    <x v="15"/>
    <x v="3"/>
    <x v="8"/>
    <x v="44"/>
    <x v="8"/>
    <n v="115292.28999999998"/>
  </r>
  <r>
    <x v="0"/>
    <x v="0"/>
    <x v="3"/>
    <x v="9"/>
    <x v="45"/>
    <x v="8"/>
    <n v="2466546.0099999998"/>
  </r>
  <r>
    <x v="1"/>
    <x v="1"/>
    <x v="3"/>
    <x v="9"/>
    <x v="45"/>
    <x v="8"/>
    <n v="74895228.829999998"/>
  </r>
  <r>
    <x v="2"/>
    <x v="2"/>
    <x v="3"/>
    <x v="9"/>
    <x v="45"/>
    <x v="8"/>
    <n v="0"/>
  </r>
  <r>
    <x v="3"/>
    <x v="3"/>
    <x v="3"/>
    <x v="9"/>
    <x v="45"/>
    <x v="8"/>
    <n v="35716679.07"/>
  </r>
  <r>
    <x v="4"/>
    <x v="4"/>
    <x v="3"/>
    <x v="9"/>
    <x v="45"/>
    <x v="8"/>
    <n v="773539.36"/>
  </r>
  <r>
    <x v="5"/>
    <x v="5"/>
    <x v="3"/>
    <x v="9"/>
    <x v="45"/>
    <x v="8"/>
    <n v="109385.62"/>
  </r>
  <r>
    <x v="6"/>
    <x v="6"/>
    <x v="3"/>
    <x v="9"/>
    <x v="45"/>
    <x v="8"/>
    <n v="0"/>
  </r>
  <r>
    <x v="7"/>
    <x v="7"/>
    <x v="3"/>
    <x v="9"/>
    <x v="45"/>
    <x v="8"/>
    <n v="50939.41"/>
  </r>
  <r>
    <x v="8"/>
    <x v="8"/>
    <x v="3"/>
    <x v="9"/>
    <x v="45"/>
    <x v="8"/>
    <n v="233791055.38"/>
  </r>
  <r>
    <x v="9"/>
    <x v="9"/>
    <x v="3"/>
    <x v="9"/>
    <x v="45"/>
    <x v="8"/>
    <n v="0"/>
  </r>
  <r>
    <x v="10"/>
    <x v="10"/>
    <x v="3"/>
    <x v="9"/>
    <x v="45"/>
    <x v="8"/>
    <n v="0"/>
  </r>
  <r>
    <x v="11"/>
    <x v="11"/>
    <x v="3"/>
    <x v="9"/>
    <x v="45"/>
    <x v="8"/>
    <n v="13922244.32"/>
  </r>
  <r>
    <x v="12"/>
    <x v="12"/>
    <x v="3"/>
    <x v="9"/>
    <x v="45"/>
    <x v="8"/>
    <n v="834347.36999999988"/>
  </r>
  <r>
    <x v="13"/>
    <x v="13"/>
    <x v="3"/>
    <x v="9"/>
    <x v="45"/>
    <x v="8"/>
    <n v="91968122.109999999"/>
  </r>
  <r>
    <x v="14"/>
    <x v="14"/>
    <x v="3"/>
    <x v="9"/>
    <x v="45"/>
    <x v="8"/>
    <n v="150964208.84"/>
  </r>
  <r>
    <x v="15"/>
    <x v="15"/>
    <x v="3"/>
    <x v="9"/>
    <x v="45"/>
    <x v="8"/>
    <n v="1334231.51"/>
  </r>
  <r>
    <x v="0"/>
    <x v="0"/>
    <x v="3"/>
    <x v="10"/>
    <x v="46"/>
    <x v="8"/>
    <n v="2465365.4300000002"/>
  </r>
  <r>
    <x v="1"/>
    <x v="1"/>
    <x v="3"/>
    <x v="10"/>
    <x v="46"/>
    <x v="8"/>
    <n v="80398659.700000003"/>
  </r>
  <r>
    <x v="2"/>
    <x v="2"/>
    <x v="3"/>
    <x v="10"/>
    <x v="46"/>
    <x v="8"/>
    <n v="0"/>
  </r>
  <r>
    <x v="3"/>
    <x v="3"/>
    <x v="3"/>
    <x v="10"/>
    <x v="46"/>
    <x v="8"/>
    <n v="42299106.530000001"/>
  </r>
  <r>
    <x v="4"/>
    <x v="4"/>
    <x v="3"/>
    <x v="10"/>
    <x v="46"/>
    <x v="8"/>
    <n v="757192.42"/>
  </r>
  <r>
    <x v="5"/>
    <x v="5"/>
    <x v="3"/>
    <x v="10"/>
    <x v="46"/>
    <x v="8"/>
    <n v="109915.42"/>
  </r>
  <r>
    <x v="6"/>
    <x v="6"/>
    <x v="3"/>
    <x v="10"/>
    <x v="46"/>
    <x v="8"/>
    <n v="0"/>
  </r>
  <r>
    <x v="7"/>
    <x v="7"/>
    <x v="3"/>
    <x v="10"/>
    <x v="46"/>
    <x v="8"/>
    <n v="50987.34"/>
  </r>
  <r>
    <x v="8"/>
    <x v="8"/>
    <x v="3"/>
    <x v="10"/>
    <x v="46"/>
    <x v="8"/>
    <n v="235223786.16"/>
  </r>
  <r>
    <x v="9"/>
    <x v="9"/>
    <x v="3"/>
    <x v="10"/>
    <x v="46"/>
    <x v="8"/>
    <n v="0"/>
  </r>
  <r>
    <x v="10"/>
    <x v="10"/>
    <x v="3"/>
    <x v="10"/>
    <x v="46"/>
    <x v="8"/>
    <n v="0"/>
  </r>
  <r>
    <x v="11"/>
    <x v="11"/>
    <x v="3"/>
    <x v="10"/>
    <x v="46"/>
    <x v="8"/>
    <n v="13953302.52"/>
  </r>
  <r>
    <x v="12"/>
    <x v="12"/>
    <x v="3"/>
    <x v="10"/>
    <x v="46"/>
    <x v="8"/>
    <n v="832500.29999999993"/>
  </r>
  <r>
    <x v="13"/>
    <x v="13"/>
    <x v="3"/>
    <x v="10"/>
    <x v="46"/>
    <x v="8"/>
    <n v="87514956.689999998"/>
  </r>
  <r>
    <x v="14"/>
    <x v="14"/>
    <x v="3"/>
    <x v="10"/>
    <x v="46"/>
    <x v="8"/>
    <n v="155108054.78999999"/>
  </r>
  <r>
    <x v="15"/>
    <x v="15"/>
    <x v="3"/>
    <x v="10"/>
    <x v="46"/>
    <x v="8"/>
    <n v="89395.72000000003"/>
  </r>
  <r>
    <x v="0"/>
    <x v="0"/>
    <x v="3"/>
    <x v="11"/>
    <x v="47"/>
    <x v="8"/>
    <n v="2465365.4300000002"/>
  </r>
  <r>
    <x v="1"/>
    <x v="1"/>
    <x v="3"/>
    <x v="11"/>
    <x v="47"/>
    <x v="8"/>
    <n v="78778223.939999998"/>
  </r>
  <r>
    <x v="2"/>
    <x v="2"/>
    <x v="3"/>
    <x v="11"/>
    <x v="47"/>
    <x v="8"/>
    <n v="0"/>
  </r>
  <r>
    <x v="3"/>
    <x v="3"/>
    <x v="3"/>
    <x v="11"/>
    <x v="47"/>
    <x v="8"/>
    <n v="42334198.399999999"/>
  </r>
  <r>
    <x v="4"/>
    <x v="4"/>
    <x v="3"/>
    <x v="11"/>
    <x v="47"/>
    <x v="8"/>
    <n v="759824.34"/>
  </r>
  <r>
    <x v="5"/>
    <x v="5"/>
    <x v="3"/>
    <x v="11"/>
    <x v="47"/>
    <x v="8"/>
    <n v="110468.35"/>
  </r>
  <r>
    <x v="6"/>
    <x v="6"/>
    <x v="3"/>
    <x v="11"/>
    <x v="47"/>
    <x v="8"/>
    <n v="0"/>
  </r>
  <r>
    <x v="7"/>
    <x v="7"/>
    <x v="3"/>
    <x v="11"/>
    <x v="47"/>
    <x v="8"/>
    <n v="51026.58"/>
  </r>
  <r>
    <x v="8"/>
    <x v="8"/>
    <x v="3"/>
    <x v="11"/>
    <x v="47"/>
    <x v="8"/>
    <n v="234647190.37"/>
  </r>
  <r>
    <x v="9"/>
    <x v="9"/>
    <x v="3"/>
    <x v="11"/>
    <x v="47"/>
    <x v="8"/>
    <n v="0"/>
  </r>
  <r>
    <x v="10"/>
    <x v="10"/>
    <x v="3"/>
    <x v="11"/>
    <x v="47"/>
    <x v="8"/>
    <n v="0"/>
  </r>
  <r>
    <x v="11"/>
    <x v="11"/>
    <x v="3"/>
    <x v="11"/>
    <x v="47"/>
    <x v="8"/>
    <n v="17528110.529999997"/>
  </r>
  <r>
    <x v="12"/>
    <x v="12"/>
    <x v="3"/>
    <x v="11"/>
    <x v="47"/>
    <x v="8"/>
    <n v="760540.49999999988"/>
  </r>
  <r>
    <x v="13"/>
    <x v="13"/>
    <x v="3"/>
    <x v="11"/>
    <x v="47"/>
    <x v="8"/>
    <n v="83026918.059999987"/>
  </r>
  <r>
    <x v="14"/>
    <x v="14"/>
    <x v="3"/>
    <x v="11"/>
    <x v="47"/>
    <x v="8"/>
    <n v="184313741.41999999"/>
  </r>
  <r>
    <x v="15"/>
    <x v="15"/>
    <x v="3"/>
    <x v="11"/>
    <x v="47"/>
    <x v="8"/>
    <n v="-62214.020000000004"/>
  </r>
  <r>
    <x v="0"/>
    <x v="0"/>
    <x v="4"/>
    <x v="0"/>
    <x v="48"/>
    <x v="8"/>
    <n v="2435626.0999999996"/>
  </r>
  <r>
    <x v="1"/>
    <x v="1"/>
    <x v="4"/>
    <x v="0"/>
    <x v="48"/>
    <x v="8"/>
    <n v="79790567.490000024"/>
  </r>
  <r>
    <x v="2"/>
    <x v="2"/>
    <x v="4"/>
    <x v="0"/>
    <x v="48"/>
    <x v="8"/>
    <n v="0"/>
  </r>
  <r>
    <x v="3"/>
    <x v="3"/>
    <x v="4"/>
    <x v="0"/>
    <x v="48"/>
    <x v="8"/>
    <n v="41274330.840000004"/>
  </r>
  <r>
    <x v="4"/>
    <x v="4"/>
    <x v="4"/>
    <x v="0"/>
    <x v="48"/>
    <x v="8"/>
    <n v="762474.49"/>
  </r>
  <r>
    <x v="5"/>
    <x v="5"/>
    <x v="4"/>
    <x v="0"/>
    <x v="48"/>
    <x v="8"/>
    <n v="111026.91"/>
  </r>
  <r>
    <x v="6"/>
    <x v="6"/>
    <x v="4"/>
    <x v="0"/>
    <x v="48"/>
    <x v="8"/>
    <n v="0"/>
  </r>
  <r>
    <x v="7"/>
    <x v="7"/>
    <x v="4"/>
    <x v="0"/>
    <x v="48"/>
    <x v="8"/>
    <n v="51070.18"/>
  </r>
  <r>
    <x v="8"/>
    <x v="8"/>
    <x v="4"/>
    <x v="0"/>
    <x v="48"/>
    <x v="8"/>
    <n v="237110990.72999999"/>
  </r>
  <r>
    <x v="9"/>
    <x v="9"/>
    <x v="4"/>
    <x v="0"/>
    <x v="48"/>
    <x v="8"/>
    <n v="0"/>
  </r>
  <r>
    <x v="10"/>
    <x v="10"/>
    <x v="4"/>
    <x v="0"/>
    <x v="48"/>
    <x v="8"/>
    <n v="0"/>
  </r>
  <r>
    <x v="11"/>
    <x v="11"/>
    <x v="4"/>
    <x v="0"/>
    <x v="48"/>
    <x v="8"/>
    <n v="6447614.3499999996"/>
  </r>
  <r>
    <x v="12"/>
    <x v="12"/>
    <x v="4"/>
    <x v="0"/>
    <x v="48"/>
    <x v="8"/>
    <n v="758745.41999999993"/>
  </r>
  <r>
    <x v="13"/>
    <x v="13"/>
    <x v="4"/>
    <x v="0"/>
    <x v="48"/>
    <x v="8"/>
    <n v="79949116.199999988"/>
  </r>
  <r>
    <x v="14"/>
    <x v="14"/>
    <x v="4"/>
    <x v="0"/>
    <x v="48"/>
    <x v="8"/>
    <n v="218924736.81"/>
  </r>
  <r>
    <x v="15"/>
    <x v="15"/>
    <x v="4"/>
    <x v="0"/>
    <x v="48"/>
    <x v="8"/>
    <n v="-94322.140000000014"/>
  </r>
  <r>
    <x v="0"/>
    <x v="0"/>
    <x v="4"/>
    <x v="1"/>
    <x v="49"/>
    <x v="8"/>
    <n v="2292377.61"/>
  </r>
  <r>
    <x v="1"/>
    <x v="1"/>
    <x v="4"/>
    <x v="1"/>
    <x v="49"/>
    <x v="8"/>
    <n v="79240041.940000013"/>
  </r>
  <r>
    <x v="2"/>
    <x v="2"/>
    <x v="4"/>
    <x v="1"/>
    <x v="49"/>
    <x v="8"/>
    <n v="0"/>
  </r>
  <r>
    <x v="3"/>
    <x v="3"/>
    <x v="4"/>
    <x v="1"/>
    <x v="49"/>
    <x v="8"/>
    <n v="38451568.68"/>
  </r>
  <r>
    <x v="4"/>
    <x v="4"/>
    <x v="4"/>
    <x v="1"/>
    <x v="49"/>
    <x v="8"/>
    <n v="764970.85"/>
  </r>
  <r>
    <x v="5"/>
    <x v="5"/>
    <x v="4"/>
    <x v="1"/>
    <x v="49"/>
    <x v="8"/>
    <n v="99304.46"/>
  </r>
  <r>
    <x v="6"/>
    <x v="6"/>
    <x v="4"/>
    <x v="1"/>
    <x v="49"/>
    <x v="8"/>
    <n v="0"/>
  </r>
  <r>
    <x v="7"/>
    <x v="7"/>
    <x v="4"/>
    <x v="1"/>
    <x v="49"/>
    <x v="8"/>
    <n v="51096.29"/>
  </r>
  <r>
    <x v="8"/>
    <x v="8"/>
    <x v="4"/>
    <x v="1"/>
    <x v="49"/>
    <x v="8"/>
    <n v="243894160.34000003"/>
  </r>
  <r>
    <x v="9"/>
    <x v="9"/>
    <x v="4"/>
    <x v="1"/>
    <x v="49"/>
    <x v="8"/>
    <n v="0"/>
  </r>
  <r>
    <x v="10"/>
    <x v="10"/>
    <x v="4"/>
    <x v="1"/>
    <x v="49"/>
    <x v="8"/>
    <n v="0"/>
  </r>
  <r>
    <x v="11"/>
    <x v="11"/>
    <x v="4"/>
    <x v="1"/>
    <x v="49"/>
    <x v="8"/>
    <n v="14302782.770000001"/>
  </r>
  <r>
    <x v="12"/>
    <x v="12"/>
    <x v="4"/>
    <x v="1"/>
    <x v="49"/>
    <x v="8"/>
    <n v="665184.37"/>
  </r>
  <r>
    <x v="13"/>
    <x v="13"/>
    <x v="4"/>
    <x v="1"/>
    <x v="49"/>
    <x v="8"/>
    <n v="76248167.350000009"/>
  </r>
  <r>
    <x v="14"/>
    <x v="14"/>
    <x v="4"/>
    <x v="1"/>
    <x v="49"/>
    <x v="8"/>
    <n v="218804839.52000001"/>
  </r>
  <r>
    <x v="15"/>
    <x v="15"/>
    <x v="4"/>
    <x v="1"/>
    <x v="49"/>
    <x v="8"/>
    <n v="-246107.31"/>
  </r>
  <r>
    <x v="0"/>
    <x v="0"/>
    <x v="4"/>
    <x v="2"/>
    <x v="50"/>
    <x v="8"/>
    <n v="2292377.61"/>
  </r>
  <r>
    <x v="1"/>
    <x v="1"/>
    <x v="4"/>
    <x v="2"/>
    <x v="50"/>
    <x v="8"/>
    <n v="79503482.820000008"/>
  </r>
  <r>
    <x v="2"/>
    <x v="2"/>
    <x v="4"/>
    <x v="2"/>
    <x v="50"/>
    <x v="8"/>
    <n v="0"/>
  </r>
  <r>
    <x v="3"/>
    <x v="3"/>
    <x v="4"/>
    <x v="2"/>
    <x v="50"/>
    <x v="8"/>
    <n v="37609008.600000001"/>
  </r>
  <r>
    <x v="4"/>
    <x v="4"/>
    <x v="4"/>
    <x v="2"/>
    <x v="50"/>
    <x v="8"/>
    <n v="767657.43"/>
  </r>
  <r>
    <x v="5"/>
    <x v="5"/>
    <x v="4"/>
    <x v="2"/>
    <x v="50"/>
    <x v="8"/>
    <n v="99796.82"/>
  </r>
  <r>
    <x v="6"/>
    <x v="6"/>
    <x v="4"/>
    <x v="2"/>
    <x v="50"/>
    <x v="8"/>
    <n v="0"/>
  </r>
  <r>
    <x v="7"/>
    <x v="7"/>
    <x v="4"/>
    <x v="2"/>
    <x v="50"/>
    <x v="8"/>
    <n v="51132.65"/>
  </r>
  <r>
    <x v="8"/>
    <x v="8"/>
    <x v="4"/>
    <x v="2"/>
    <x v="50"/>
    <x v="8"/>
    <n v="253285831.06999996"/>
  </r>
  <r>
    <x v="9"/>
    <x v="9"/>
    <x v="4"/>
    <x v="2"/>
    <x v="50"/>
    <x v="8"/>
    <n v="0"/>
  </r>
  <r>
    <x v="10"/>
    <x v="10"/>
    <x v="4"/>
    <x v="2"/>
    <x v="50"/>
    <x v="8"/>
    <n v="0"/>
  </r>
  <r>
    <x v="11"/>
    <x v="11"/>
    <x v="4"/>
    <x v="2"/>
    <x v="50"/>
    <x v="8"/>
    <n v="14676304.51"/>
  </r>
  <r>
    <x v="12"/>
    <x v="12"/>
    <x v="4"/>
    <x v="2"/>
    <x v="50"/>
    <x v="8"/>
    <n v="571397.52"/>
  </r>
  <r>
    <x v="13"/>
    <x v="13"/>
    <x v="4"/>
    <x v="2"/>
    <x v="50"/>
    <x v="8"/>
    <n v="63033899.240000002"/>
  </r>
  <r>
    <x v="14"/>
    <x v="14"/>
    <x v="4"/>
    <x v="2"/>
    <x v="50"/>
    <x v="8"/>
    <n v="215478269.02999997"/>
  </r>
  <r>
    <x v="15"/>
    <x v="15"/>
    <x v="4"/>
    <x v="2"/>
    <x v="50"/>
    <x v="8"/>
    <n v="-132861.19"/>
  </r>
  <r>
    <x v="0"/>
    <x v="0"/>
    <x v="4"/>
    <x v="3"/>
    <x v="51"/>
    <x v="8"/>
    <n v="2063530.08"/>
  </r>
  <r>
    <x v="1"/>
    <x v="1"/>
    <x v="4"/>
    <x v="3"/>
    <x v="51"/>
    <x v="8"/>
    <n v="79337740.560000002"/>
  </r>
  <r>
    <x v="2"/>
    <x v="2"/>
    <x v="4"/>
    <x v="3"/>
    <x v="51"/>
    <x v="8"/>
    <n v="0"/>
  </r>
  <r>
    <x v="3"/>
    <x v="3"/>
    <x v="4"/>
    <x v="3"/>
    <x v="51"/>
    <x v="8"/>
    <n v="37538123.170000002"/>
  </r>
  <r>
    <x v="4"/>
    <x v="4"/>
    <x v="4"/>
    <x v="3"/>
    <x v="51"/>
    <x v="8"/>
    <n v="770274.78"/>
  </r>
  <r>
    <x v="5"/>
    <x v="5"/>
    <x v="4"/>
    <x v="3"/>
    <x v="51"/>
    <x v="8"/>
    <n v="100278.1"/>
  </r>
  <r>
    <x v="6"/>
    <x v="6"/>
    <x v="4"/>
    <x v="3"/>
    <x v="51"/>
    <x v="8"/>
    <n v="0"/>
  </r>
  <r>
    <x v="7"/>
    <x v="7"/>
    <x v="4"/>
    <x v="3"/>
    <x v="51"/>
    <x v="8"/>
    <n v="51173.37"/>
  </r>
  <r>
    <x v="8"/>
    <x v="8"/>
    <x v="4"/>
    <x v="3"/>
    <x v="51"/>
    <x v="8"/>
    <n v="255443602.76000002"/>
  </r>
  <r>
    <x v="9"/>
    <x v="9"/>
    <x v="4"/>
    <x v="3"/>
    <x v="51"/>
    <x v="8"/>
    <n v="0"/>
  </r>
  <r>
    <x v="10"/>
    <x v="10"/>
    <x v="4"/>
    <x v="3"/>
    <x v="51"/>
    <x v="8"/>
    <n v="0"/>
  </r>
  <r>
    <x v="11"/>
    <x v="11"/>
    <x v="4"/>
    <x v="3"/>
    <x v="51"/>
    <x v="8"/>
    <n v="17522126.41"/>
  </r>
  <r>
    <x v="12"/>
    <x v="12"/>
    <x v="4"/>
    <x v="3"/>
    <x v="51"/>
    <x v="8"/>
    <n v="477163.43"/>
  </r>
  <r>
    <x v="13"/>
    <x v="13"/>
    <x v="4"/>
    <x v="3"/>
    <x v="51"/>
    <x v="8"/>
    <n v="67997464.320000008"/>
  </r>
  <r>
    <x v="14"/>
    <x v="14"/>
    <x v="4"/>
    <x v="3"/>
    <x v="51"/>
    <x v="8"/>
    <n v="199790731.74000001"/>
  </r>
  <r>
    <x v="15"/>
    <x v="15"/>
    <x v="4"/>
    <x v="3"/>
    <x v="51"/>
    <x v="8"/>
    <n v="-163439.06"/>
  </r>
  <r>
    <x v="0"/>
    <x v="0"/>
    <x v="4"/>
    <x v="4"/>
    <x v="52"/>
    <x v="8"/>
    <n v="2070576.46"/>
  </r>
  <r>
    <x v="1"/>
    <x v="1"/>
    <x v="4"/>
    <x v="4"/>
    <x v="52"/>
    <x v="8"/>
    <n v="77043087.689999998"/>
  </r>
  <r>
    <x v="2"/>
    <x v="2"/>
    <x v="4"/>
    <x v="4"/>
    <x v="52"/>
    <x v="8"/>
    <n v="0"/>
  </r>
  <r>
    <x v="3"/>
    <x v="3"/>
    <x v="4"/>
    <x v="4"/>
    <x v="52"/>
    <x v="8"/>
    <n v="35779436.799999997"/>
  </r>
  <r>
    <x v="4"/>
    <x v="4"/>
    <x v="4"/>
    <x v="4"/>
    <x v="52"/>
    <x v="8"/>
    <n v="753994.17"/>
  </r>
  <r>
    <x v="5"/>
    <x v="5"/>
    <x v="4"/>
    <x v="4"/>
    <x v="52"/>
    <x v="8"/>
    <n v="100780.26"/>
  </r>
  <r>
    <x v="6"/>
    <x v="6"/>
    <x v="4"/>
    <x v="4"/>
    <x v="52"/>
    <x v="8"/>
    <n v="0"/>
  </r>
  <r>
    <x v="7"/>
    <x v="7"/>
    <x v="4"/>
    <x v="4"/>
    <x v="52"/>
    <x v="8"/>
    <n v="51228.49"/>
  </r>
  <r>
    <x v="8"/>
    <x v="8"/>
    <x v="4"/>
    <x v="4"/>
    <x v="52"/>
    <x v="8"/>
    <n v="242748495.92000002"/>
  </r>
  <r>
    <x v="9"/>
    <x v="9"/>
    <x v="4"/>
    <x v="4"/>
    <x v="52"/>
    <x v="8"/>
    <n v="0"/>
  </r>
  <r>
    <x v="10"/>
    <x v="10"/>
    <x v="4"/>
    <x v="4"/>
    <x v="52"/>
    <x v="8"/>
    <n v="0"/>
  </r>
  <r>
    <x v="11"/>
    <x v="11"/>
    <x v="4"/>
    <x v="4"/>
    <x v="52"/>
    <x v="8"/>
    <n v="18054767.259999998"/>
  </r>
  <r>
    <x v="12"/>
    <x v="12"/>
    <x v="4"/>
    <x v="4"/>
    <x v="52"/>
    <x v="8"/>
    <n v="382710.07"/>
  </r>
  <r>
    <x v="13"/>
    <x v="13"/>
    <x v="4"/>
    <x v="4"/>
    <x v="52"/>
    <x v="8"/>
    <n v="67884177.980000004"/>
  </r>
  <r>
    <x v="14"/>
    <x v="14"/>
    <x v="4"/>
    <x v="4"/>
    <x v="52"/>
    <x v="8"/>
    <n v="219581547.14999995"/>
  </r>
  <r>
    <x v="15"/>
    <x v="15"/>
    <x v="4"/>
    <x v="4"/>
    <x v="52"/>
    <x v="8"/>
    <n v="-163778.37"/>
  </r>
  <r>
    <x v="0"/>
    <x v="0"/>
    <x v="4"/>
    <x v="5"/>
    <x v="53"/>
    <x v="8"/>
    <n v="1949785.47"/>
  </r>
  <r>
    <x v="1"/>
    <x v="1"/>
    <x v="4"/>
    <x v="5"/>
    <x v="53"/>
    <x v="8"/>
    <n v="77618566.11999999"/>
  </r>
  <r>
    <x v="2"/>
    <x v="2"/>
    <x v="4"/>
    <x v="5"/>
    <x v="53"/>
    <x v="8"/>
    <n v="0"/>
  </r>
  <r>
    <x v="3"/>
    <x v="3"/>
    <x v="4"/>
    <x v="5"/>
    <x v="53"/>
    <x v="8"/>
    <n v="35933055.319999993"/>
  </r>
  <r>
    <x v="4"/>
    <x v="4"/>
    <x v="4"/>
    <x v="5"/>
    <x v="53"/>
    <x v="8"/>
    <n v="756530.61"/>
  </r>
  <r>
    <x v="5"/>
    <x v="5"/>
    <x v="4"/>
    <x v="5"/>
    <x v="53"/>
    <x v="8"/>
    <n v="101270.99"/>
  </r>
  <r>
    <x v="6"/>
    <x v="6"/>
    <x v="4"/>
    <x v="5"/>
    <x v="53"/>
    <x v="8"/>
    <n v="0"/>
  </r>
  <r>
    <x v="7"/>
    <x v="7"/>
    <x v="4"/>
    <x v="5"/>
    <x v="53"/>
    <x v="8"/>
    <n v="51254.62"/>
  </r>
  <r>
    <x v="8"/>
    <x v="8"/>
    <x v="4"/>
    <x v="5"/>
    <x v="53"/>
    <x v="8"/>
    <n v="266696410.51000002"/>
  </r>
  <r>
    <x v="9"/>
    <x v="9"/>
    <x v="4"/>
    <x v="5"/>
    <x v="53"/>
    <x v="8"/>
    <n v="0"/>
  </r>
  <r>
    <x v="10"/>
    <x v="10"/>
    <x v="4"/>
    <x v="5"/>
    <x v="53"/>
    <x v="8"/>
    <n v="0"/>
  </r>
  <r>
    <x v="11"/>
    <x v="11"/>
    <x v="4"/>
    <x v="5"/>
    <x v="53"/>
    <x v="8"/>
    <n v="17929492.880000003"/>
  </r>
  <r>
    <x v="12"/>
    <x v="12"/>
    <x v="4"/>
    <x v="5"/>
    <x v="53"/>
    <x v="8"/>
    <n v="380986.11"/>
  </r>
  <r>
    <x v="13"/>
    <x v="13"/>
    <x v="4"/>
    <x v="5"/>
    <x v="53"/>
    <x v="8"/>
    <n v="70905368.5"/>
  </r>
  <r>
    <x v="14"/>
    <x v="14"/>
    <x v="4"/>
    <x v="5"/>
    <x v="53"/>
    <x v="8"/>
    <n v="194869838.53"/>
  </r>
  <r>
    <x v="15"/>
    <x v="15"/>
    <x v="4"/>
    <x v="5"/>
    <x v="53"/>
    <x v="8"/>
    <n v="263640.53000000003"/>
  </r>
  <r>
    <x v="0"/>
    <x v="0"/>
    <x v="4"/>
    <x v="6"/>
    <x v="54"/>
    <x v="8"/>
    <n v="1942801.42"/>
  </r>
  <r>
    <x v="1"/>
    <x v="1"/>
    <x v="4"/>
    <x v="6"/>
    <x v="54"/>
    <x v="8"/>
    <n v="76171467.340000004"/>
  </r>
  <r>
    <x v="2"/>
    <x v="2"/>
    <x v="4"/>
    <x v="6"/>
    <x v="54"/>
    <x v="8"/>
    <n v="0"/>
  </r>
  <r>
    <x v="3"/>
    <x v="3"/>
    <x v="4"/>
    <x v="6"/>
    <x v="54"/>
    <x v="8"/>
    <n v="34078400.879999995"/>
  </r>
  <r>
    <x v="4"/>
    <x v="4"/>
    <x v="4"/>
    <x v="6"/>
    <x v="54"/>
    <x v="8"/>
    <n v="759169.83"/>
  </r>
  <r>
    <x v="5"/>
    <x v="5"/>
    <x v="4"/>
    <x v="6"/>
    <x v="54"/>
    <x v="8"/>
    <n v="101783.18"/>
  </r>
  <r>
    <x v="6"/>
    <x v="6"/>
    <x v="4"/>
    <x v="6"/>
    <x v="54"/>
    <x v="8"/>
    <n v="0"/>
  </r>
  <r>
    <x v="7"/>
    <x v="7"/>
    <x v="4"/>
    <x v="6"/>
    <x v="54"/>
    <x v="8"/>
    <n v="51293.87"/>
  </r>
  <r>
    <x v="8"/>
    <x v="8"/>
    <x v="4"/>
    <x v="6"/>
    <x v="54"/>
    <x v="8"/>
    <n v="274898447.58999997"/>
  </r>
  <r>
    <x v="9"/>
    <x v="9"/>
    <x v="4"/>
    <x v="6"/>
    <x v="54"/>
    <x v="8"/>
    <n v="0"/>
  </r>
  <r>
    <x v="10"/>
    <x v="10"/>
    <x v="4"/>
    <x v="6"/>
    <x v="54"/>
    <x v="8"/>
    <n v="0"/>
  </r>
  <r>
    <x v="11"/>
    <x v="11"/>
    <x v="4"/>
    <x v="6"/>
    <x v="54"/>
    <x v="8"/>
    <n v="17774324.399999999"/>
  </r>
  <r>
    <x v="12"/>
    <x v="12"/>
    <x v="4"/>
    <x v="6"/>
    <x v="54"/>
    <x v="8"/>
    <n v="379305.51"/>
  </r>
  <r>
    <x v="13"/>
    <x v="13"/>
    <x v="4"/>
    <x v="6"/>
    <x v="54"/>
    <x v="8"/>
    <n v="67693261.829999998"/>
  </r>
  <r>
    <x v="14"/>
    <x v="14"/>
    <x v="4"/>
    <x v="6"/>
    <x v="54"/>
    <x v="8"/>
    <n v="194842887.60999998"/>
  </r>
  <r>
    <x v="15"/>
    <x v="15"/>
    <x v="4"/>
    <x v="6"/>
    <x v="54"/>
    <x v="8"/>
    <n v="194299.89999999997"/>
  </r>
  <r>
    <x v="0"/>
    <x v="0"/>
    <x v="4"/>
    <x v="7"/>
    <x v="55"/>
    <x v="8"/>
    <n v="2061625.28"/>
  </r>
  <r>
    <x v="1"/>
    <x v="1"/>
    <x v="4"/>
    <x v="7"/>
    <x v="55"/>
    <x v="8"/>
    <n v="75463379.570000008"/>
  </r>
  <r>
    <x v="2"/>
    <x v="2"/>
    <x v="4"/>
    <x v="7"/>
    <x v="55"/>
    <x v="8"/>
    <n v="0"/>
  </r>
  <r>
    <x v="3"/>
    <x v="3"/>
    <x v="4"/>
    <x v="7"/>
    <x v="55"/>
    <x v="8"/>
    <n v="31449881.219999999"/>
  </r>
  <r>
    <x v="4"/>
    <x v="4"/>
    <x v="4"/>
    <x v="7"/>
    <x v="55"/>
    <x v="8"/>
    <n v="761827.99"/>
  </r>
  <r>
    <x v="5"/>
    <x v="5"/>
    <x v="4"/>
    <x v="7"/>
    <x v="55"/>
    <x v="8"/>
    <n v="90311.81"/>
  </r>
  <r>
    <x v="6"/>
    <x v="6"/>
    <x v="4"/>
    <x v="7"/>
    <x v="55"/>
    <x v="8"/>
    <n v="0"/>
  </r>
  <r>
    <x v="7"/>
    <x v="7"/>
    <x v="4"/>
    <x v="7"/>
    <x v="55"/>
    <x v="8"/>
    <n v="51334.58"/>
  </r>
  <r>
    <x v="8"/>
    <x v="8"/>
    <x v="4"/>
    <x v="7"/>
    <x v="55"/>
    <x v="8"/>
    <n v="263240251.14999998"/>
  </r>
  <r>
    <x v="9"/>
    <x v="9"/>
    <x v="4"/>
    <x v="7"/>
    <x v="55"/>
    <x v="8"/>
    <n v="0"/>
  </r>
  <r>
    <x v="10"/>
    <x v="10"/>
    <x v="4"/>
    <x v="7"/>
    <x v="55"/>
    <x v="8"/>
    <n v="0"/>
  </r>
  <r>
    <x v="11"/>
    <x v="11"/>
    <x v="4"/>
    <x v="7"/>
    <x v="55"/>
    <x v="8"/>
    <n v="17908411.919999998"/>
  </r>
  <r>
    <x v="12"/>
    <x v="12"/>
    <x v="4"/>
    <x v="7"/>
    <x v="55"/>
    <x v="8"/>
    <n v="284506.07"/>
  </r>
  <r>
    <x v="13"/>
    <x v="13"/>
    <x v="4"/>
    <x v="7"/>
    <x v="55"/>
    <x v="8"/>
    <n v="65672411.939999998"/>
  </r>
  <r>
    <x v="14"/>
    <x v="14"/>
    <x v="4"/>
    <x v="7"/>
    <x v="55"/>
    <x v="8"/>
    <n v="206370739.44000003"/>
  </r>
  <r>
    <x v="15"/>
    <x v="15"/>
    <x v="4"/>
    <x v="7"/>
    <x v="55"/>
    <x v="8"/>
    <n v="179215.03999999992"/>
  </r>
  <r>
    <x v="0"/>
    <x v="0"/>
    <x v="4"/>
    <x v="8"/>
    <x v="56"/>
    <x v="8"/>
    <n v="2068451.77"/>
  </r>
  <r>
    <x v="1"/>
    <x v="1"/>
    <x v="4"/>
    <x v="8"/>
    <x v="56"/>
    <x v="8"/>
    <n v="74633859.269999996"/>
  </r>
  <r>
    <x v="2"/>
    <x v="2"/>
    <x v="4"/>
    <x v="8"/>
    <x v="56"/>
    <x v="8"/>
    <n v="0"/>
  </r>
  <r>
    <x v="3"/>
    <x v="3"/>
    <x v="4"/>
    <x v="8"/>
    <x v="56"/>
    <x v="8"/>
    <n v="31002322.789999999"/>
  </r>
  <r>
    <x v="4"/>
    <x v="4"/>
    <x v="4"/>
    <x v="8"/>
    <x v="56"/>
    <x v="8"/>
    <n v="764418.37"/>
  </r>
  <r>
    <x v="5"/>
    <x v="5"/>
    <x v="4"/>
    <x v="8"/>
    <x v="56"/>
    <x v="8"/>
    <n v="90745.4"/>
  </r>
  <r>
    <x v="6"/>
    <x v="6"/>
    <x v="4"/>
    <x v="8"/>
    <x v="56"/>
    <x v="8"/>
    <n v="0"/>
  </r>
  <r>
    <x v="7"/>
    <x v="7"/>
    <x v="4"/>
    <x v="8"/>
    <x v="56"/>
    <x v="8"/>
    <n v="51375.27"/>
  </r>
  <r>
    <x v="8"/>
    <x v="8"/>
    <x v="4"/>
    <x v="8"/>
    <x v="56"/>
    <x v="8"/>
    <n v="266829461.50999999"/>
  </r>
  <r>
    <x v="9"/>
    <x v="9"/>
    <x v="4"/>
    <x v="8"/>
    <x v="56"/>
    <x v="8"/>
    <n v="0"/>
  </r>
  <r>
    <x v="10"/>
    <x v="10"/>
    <x v="4"/>
    <x v="8"/>
    <x v="56"/>
    <x v="8"/>
    <n v="0"/>
  </r>
  <r>
    <x v="11"/>
    <x v="11"/>
    <x v="4"/>
    <x v="8"/>
    <x v="56"/>
    <x v="8"/>
    <n v="13546138.77"/>
  </r>
  <r>
    <x v="12"/>
    <x v="12"/>
    <x v="4"/>
    <x v="8"/>
    <x v="56"/>
    <x v="8"/>
    <n v="282806.91000000003"/>
  </r>
  <r>
    <x v="13"/>
    <x v="13"/>
    <x v="4"/>
    <x v="8"/>
    <x v="56"/>
    <x v="8"/>
    <n v="66044569.980000004"/>
  </r>
  <r>
    <x v="14"/>
    <x v="14"/>
    <x v="4"/>
    <x v="8"/>
    <x v="56"/>
    <x v="8"/>
    <n v="217380476.71999997"/>
  </r>
  <r>
    <x v="15"/>
    <x v="15"/>
    <x v="4"/>
    <x v="8"/>
    <x v="56"/>
    <x v="8"/>
    <n v="114829.69999999998"/>
  </r>
  <r>
    <x v="0"/>
    <x v="0"/>
    <x v="4"/>
    <x v="9"/>
    <x v="57"/>
    <x v="8"/>
    <n v="2019036.0200000003"/>
  </r>
  <r>
    <x v="1"/>
    <x v="1"/>
    <x v="4"/>
    <x v="9"/>
    <x v="57"/>
    <x v="8"/>
    <n v="75549788.310000002"/>
  </r>
  <r>
    <x v="2"/>
    <x v="2"/>
    <x v="4"/>
    <x v="9"/>
    <x v="57"/>
    <x v="8"/>
    <n v="0"/>
  </r>
  <r>
    <x v="3"/>
    <x v="3"/>
    <x v="4"/>
    <x v="9"/>
    <x v="57"/>
    <x v="8"/>
    <n v="30259719.850000001"/>
  </r>
  <r>
    <x v="4"/>
    <x v="4"/>
    <x v="4"/>
    <x v="9"/>
    <x v="57"/>
    <x v="8"/>
    <n v="767112.97"/>
  </r>
  <r>
    <x v="5"/>
    <x v="5"/>
    <x v="4"/>
    <x v="9"/>
    <x v="57"/>
    <x v="8"/>
    <n v="91197.88"/>
  </r>
  <r>
    <x v="6"/>
    <x v="6"/>
    <x v="4"/>
    <x v="9"/>
    <x v="57"/>
    <x v="8"/>
    <n v="0"/>
  </r>
  <r>
    <x v="7"/>
    <x v="7"/>
    <x v="4"/>
    <x v="9"/>
    <x v="57"/>
    <x v="8"/>
    <n v="51408.62"/>
  </r>
  <r>
    <x v="8"/>
    <x v="8"/>
    <x v="4"/>
    <x v="9"/>
    <x v="57"/>
    <x v="8"/>
    <n v="279966023.44"/>
  </r>
  <r>
    <x v="9"/>
    <x v="9"/>
    <x v="4"/>
    <x v="9"/>
    <x v="57"/>
    <x v="8"/>
    <n v="0"/>
  </r>
  <r>
    <x v="10"/>
    <x v="10"/>
    <x v="4"/>
    <x v="9"/>
    <x v="57"/>
    <x v="8"/>
    <n v="0"/>
  </r>
  <r>
    <x v="11"/>
    <x v="11"/>
    <x v="4"/>
    <x v="9"/>
    <x v="57"/>
    <x v="8"/>
    <n v="16346350.709999999"/>
  </r>
  <r>
    <x v="12"/>
    <x v="12"/>
    <x v="4"/>
    <x v="9"/>
    <x v="57"/>
    <x v="8"/>
    <n v="187724.14"/>
  </r>
  <r>
    <x v="13"/>
    <x v="13"/>
    <x v="4"/>
    <x v="9"/>
    <x v="57"/>
    <x v="8"/>
    <n v="64854947.370000005"/>
  </r>
  <r>
    <x v="14"/>
    <x v="14"/>
    <x v="4"/>
    <x v="9"/>
    <x v="57"/>
    <x v="8"/>
    <n v="212098897.28999996"/>
  </r>
  <r>
    <x v="15"/>
    <x v="15"/>
    <x v="4"/>
    <x v="9"/>
    <x v="57"/>
    <x v="8"/>
    <n v="218841.07999999996"/>
  </r>
  <r>
    <x v="0"/>
    <x v="0"/>
    <x v="4"/>
    <x v="10"/>
    <x v="58"/>
    <x v="8"/>
    <n v="2019763.61"/>
  </r>
  <r>
    <x v="1"/>
    <x v="1"/>
    <x v="4"/>
    <x v="10"/>
    <x v="58"/>
    <x v="8"/>
    <n v="74677182.129999995"/>
  </r>
  <r>
    <x v="2"/>
    <x v="2"/>
    <x v="4"/>
    <x v="10"/>
    <x v="58"/>
    <x v="8"/>
    <n v="0"/>
  </r>
  <r>
    <x v="3"/>
    <x v="3"/>
    <x v="4"/>
    <x v="10"/>
    <x v="58"/>
    <x v="8"/>
    <n v="31158708.539999999"/>
  </r>
  <r>
    <x v="4"/>
    <x v="4"/>
    <x v="4"/>
    <x v="10"/>
    <x v="58"/>
    <x v="8"/>
    <n v="689965.74"/>
  </r>
  <r>
    <x v="5"/>
    <x v="5"/>
    <x v="4"/>
    <x v="10"/>
    <x v="58"/>
    <x v="8"/>
    <n v="91640.09"/>
  </r>
  <r>
    <x v="6"/>
    <x v="6"/>
    <x v="4"/>
    <x v="10"/>
    <x v="58"/>
    <x v="8"/>
    <n v="0"/>
  </r>
  <r>
    <x v="7"/>
    <x v="7"/>
    <x v="4"/>
    <x v="10"/>
    <x v="58"/>
    <x v="8"/>
    <n v="51457.98"/>
  </r>
  <r>
    <x v="8"/>
    <x v="8"/>
    <x v="4"/>
    <x v="10"/>
    <x v="58"/>
    <x v="8"/>
    <n v="283801093.73000002"/>
  </r>
  <r>
    <x v="9"/>
    <x v="9"/>
    <x v="4"/>
    <x v="10"/>
    <x v="58"/>
    <x v="8"/>
    <n v="0"/>
  </r>
  <r>
    <x v="10"/>
    <x v="10"/>
    <x v="4"/>
    <x v="10"/>
    <x v="58"/>
    <x v="8"/>
    <n v="0"/>
  </r>
  <r>
    <x v="11"/>
    <x v="11"/>
    <x v="4"/>
    <x v="10"/>
    <x v="58"/>
    <x v="8"/>
    <n v="15507980.01"/>
  </r>
  <r>
    <x v="12"/>
    <x v="12"/>
    <x v="4"/>
    <x v="10"/>
    <x v="58"/>
    <x v="8"/>
    <n v="91976.82"/>
  </r>
  <r>
    <x v="13"/>
    <x v="13"/>
    <x v="4"/>
    <x v="10"/>
    <x v="58"/>
    <x v="8"/>
    <n v="63799071.259999998"/>
  </r>
  <r>
    <x v="14"/>
    <x v="14"/>
    <x v="4"/>
    <x v="10"/>
    <x v="58"/>
    <x v="8"/>
    <n v="214630420.56999999"/>
  </r>
  <r>
    <x v="15"/>
    <x v="15"/>
    <x v="4"/>
    <x v="10"/>
    <x v="58"/>
    <x v="8"/>
    <n v="213389.89999999994"/>
  </r>
  <r>
    <x v="0"/>
    <x v="0"/>
    <x v="4"/>
    <x v="11"/>
    <x v="59"/>
    <x v="8"/>
    <n v="2088027.88"/>
  </r>
  <r>
    <x v="1"/>
    <x v="1"/>
    <x v="4"/>
    <x v="11"/>
    <x v="59"/>
    <x v="8"/>
    <n v="73543230.510000005"/>
  </r>
  <r>
    <x v="2"/>
    <x v="2"/>
    <x v="4"/>
    <x v="11"/>
    <x v="59"/>
    <x v="8"/>
    <n v="0"/>
  </r>
  <r>
    <x v="3"/>
    <x v="3"/>
    <x v="4"/>
    <x v="11"/>
    <x v="59"/>
    <x v="8"/>
    <n v="29880384.140000001"/>
  </r>
  <r>
    <x v="4"/>
    <x v="4"/>
    <x v="4"/>
    <x v="11"/>
    <x v="59"/>
    <x v="8"/>
    <n v="692365.89"/>
  </r>
  <r>
    <x v="5"/>
    <x v="5"/>
    <x v="4"/>
    <x v="11"/>
    <x v="59"/>
    <x v="8"/>
    <n v="92101.54"/>
  </r>
  <r>
    <x v="6"/>
    <x v="6"/>
    <x v="4"/>
    <x v="11"/>
    <x v="59"/>
    <x v="8"/>
    <n v="0"/>
  </r>
  <r>
    <x v="7"/>
    <x v="7"/>
    <x v="4"/>
    <x v="11"/>
    <x v="59"/>
    <x v="8"/>
    <n v="51500.11"/>
  </r>
  <r>
    <x v="8"/>
    <x v="8"/>
    <x v="4"/>
    <x v="11"/>
    <x v="59"/>
    <x v="8"/>
    <n v="283191441.19999999"/>
  </r>
  <r>
    <x v="9"/>
    <x v="9"/>
    <x v="4"/>
    <x v="11"/>
    <x v="59"/>
    <x v="8"/>
    <n v="0"/>
  </r>
  <r>
    <x v="10"/>
    <x v="10"/>
    <x v="4"/>
    <x v="11"/>
    <x v="59"/>
    <x v="8"/>
    <n v="0"/>
  </r>
  <r>
    <x v="11"/>
    <x v="11"/>
    <x v="4"/>
    <x v="11"/>
    <x v="59"/>
    <x v="8"/>
    <n v="18402917.82"/>
  </r>
  <r>
    <x v="12"/>
    <x v="12"/>
    <x v="4"/>
    <x v="11"/>
    <x v="59"/>
    <x v="8"/>
    <n v="90425.8"/>
  </r>
  <r>
    <x v="13"/>
    <x v="13"/>
    <x v="4"/>
    <x v="11"/>
    <x v="59"/>
    <x v="8"/>
    <n v="63832169.130000003"/>
  </r>
  <r>
    <x v="14"/>
    <x v="14"/>
    <x v="4"/>
    <x v="11"/>
    <x v="59"/>
    <x v="8"/>
    <n v="207541222.63000003"/>
  </r>
  <r>
    <x v="15"/>
    <x v="15"/>
    <x v="4"/>
    <x v="11"/>
    <x v="59"/>
    <x v="8"/>
    <n v="-241918.11"/>
  </r>
  <r>
    <x v="0"/>
    <x v="0"/>
    <x v="5"/>
    <x v="0"/>
    <x v="60"/>
    <x v="8"/>
    <n v="2083671.73"/>
  </r>
  <r>
    <x v="1"/>
    <x v="1"/>
    <x v="5"/>
    <x v="0"/>
    <x v="60"/>
    <x v="8"/>
    <n v="72597527.249999985"/>
  </r>
  <r>
    <x v="2"/>
    <x v="2"/>
    <x v="5"/>
    <x v="0"/>
    <x v="60"/>
    <x v="8"/>
    <n v="0"/>
  </r>
  <r>
    <x v="3"/>
    <x v="3"/>
    <x v="5"/>
    <x v="0"/>
    <x v="60"/>
    <x v="8"/>
    <n v="30445002.259999998"/>
  </r>
  <r>
    <x v="4"/>
    <x v="4"/>
    <x v="5"/>
    <x v="0"/>
    <x v="60"/>
    <x v="8"/>
    <n v="694782.07"/>
  </r>
  <r>
    <x v="5"/>
    <x v="5"/>
    <x v="5"/>
    <x v="0"/>
    <x v="60"/>
    <x v="8"/>
    <n v="92567.63"/>
  </r>
  <r>
    <x v="6"/>
    <x v="6"/>
    <x v="5"/>
    <x v="0"/>
    <x v="60"/>
    <x v="8"/>
    <n v="0"/>
  </r>
  <r>
    <x v="7"/>
    <x v="7"/>
    <x v="5"/>
    <x v="0"/>
    <x v="60"/>
    <x v="8"/>
    <n v="51539.38"/>
  </r>
  <r>
    <x v="8"/>
    <x v="8"/>
    <x v="5"/>
    <x v="0"/>
    <x v="60"/>
    <x v="8"/>
    <n v="291552474.80999994"/>
  </r>
  <r>
    <x v="9"/>
    <x v="9"/>
    <x v="5"/>
    <x v="0"/>
    <x v="60"/>
    <x v="8"/>
    <n v="0"/>
  </r>
  <r>
    <x v="10"/>
    <x v="10"/>
    <x v="5"/>
    <x v="0"/>
    <x v="60"/>
    <x v="8"/>
    <n v="0"/>
  </r>
  <r>
    <x v="11"/>
    <x v="11"/>
    <x v="5"/>
    <x v="0"/>
    <x v="60"/>
    <x v="8"/>
    <n v="18264285.440000001"/>
  </r>
  <r>
    <x v="12"/>
    <x v="12"/>
    <x v="5"/>
    <x v="0"/>
    <x v="60"/>
    <x v="8"/>
    <n v="88858.6"/>
  </r>
  <r>
    <x v="13"/>
    <x v="13"/>
    <x v="5"/>
    <x v="0"/>
    <x v="60"/>
    <x v="8"/>
    <n v="60054244.999999993"/>
  </r>
  <r>
    <x v="14"/>
    <x v="14"/>
    <x v="5"/>
    <x v="0"/>
    <x v="60"/>
    <x v="8"/>
    <n v="207279053.77999997"/>
  </r>
  <r>
    <x v="15"/>
    <x v="15"/>
    <x v="5"/>
    <x v="0"/>
    <x v="60"/>
    <x v="8"/>
    <n v="-231978.01"/>
  </r>
  <r>
    <x v="0"/>
    <x v="0"/>
    <x v="5"/>
    <x v="1"/>
    <x v="61"/>
    <x v="8"/>
    <n v="2089930.1900000002"/>
  </r>
  <r>
    <x v="1"/>
    <x v="1"/>
    <x v="5"/>
    <x v="1"/>
    <x v="61"/>
    <x v="8"/>
    <n v="72431349.390000001"/>
  </r>
  <r>
    <x v="2"/>
    <x v="2"/>
    <x v="5"/>
    <x v="1"/>
    <x v="61"/>
    <x v="8"/>
    <n v="0"/>
  </r>
  <r>
    <x v="3"/>
    <x v="3"/>
    <x v="5"/>
    <x v="1"/>
    <x v="61"/>
    <x v="8"/>
    <n v="27015583.25"/>
  </r>
  <r>
    <x v="4"/>
    <x v="4"/>
    <x v="5"/>
    <x v="1"/>
    <x v="61"/>
    <x v="8"/>
    <n v="696979.59"/>
  </r>
  <r>
    <x v="5"/>
    <x v="5"/>
    <x v="5"/>
    <x v="1"/>
    <x v="61"/>
    <x v="8"/>
    <n v="81272.86"/>
  </r>
  <r>
    <x v="6"/>
    <x v="6"/>
    <x v="5"/>
    <x v="1"/>
    <x v="61"/>
    <x v="8"/>
    <n v="0"/>
  </r>
  <r>
    <x v="7"/>
    <x v="7"/>
    <x v="5"/>
    <x v="1"/>
    <x v="61"/>
    <x v="8"/>
    <n v="51561.17"/>
  </r>
  <r>
    <x v="8"/>
    <x v="8"/>
    <x v="5"/>
    <x v="1"/>
    <x v="61"/>
    <x v="8"/>
    <n v="298726562.74000001"/>
  </r>
  <r>
    <x v="9"/>
    <x v="9"/>
    <x v="5"/>
    <x v="1"/>
    <x v="61"/>
    <x v="8"/>
    <n v="0"/>
  </r>
  <r>
    <x v="10"/>
    <x v="10"/>
    <x v="5"/>
    <x v="1"/>
    <x v="61"/>
    <x v="8"/>
    <n v="0"/>
  </r>
  <r>
    <x v="11"/>
    <x v="11"/>
    <x v="5"/>
    <x v="1"/>
    <x v="61"/>
    <x v="8"/>
    <n v="9157944.3399999999"/>
  </r>
  <r>
    <x v="12"/>
    <x v="12"/>
    <x v="5"/>
    <x v="1"/>
    <x v="61"/>
    <x v="8"/>
    <n v="87385.430000000008"/>
  </r>
  <r>
    <x v="13"/>
    <x v="13"/>
    <x v="5"/>
    <x v="1"/>
    <x v="61"/>
    <x v="8"/>
    <n v="61630586.13000001"/>
  </r>
  <r>
    <x v="14"/>
    <x v="14"/>
    <x v="5"/>
    <x v="1"/>
    <x v="61"/>
    <x v="8"/>
    <n v="213933747.19000003"/>
  </r>
  <r>
    <x v="15"/>
    <x v="15"/>
    <x v="5"/>
    <x v="1"/>
    <x v="61"/>
    <x v="8"/>
    <n v="168987.81000000003"/>
  </r>
  <r>
    <x v="0"/>
    <x v="0"/>
    <x v="5"/>
    <x v="2"/>
    <x v="62"/>
    <x v="8"/>
    <n v="2325192.02"/>
  </r>
  <r>
    <x v="1"/>
    <x v="1"/>
    <x v="5"/>
    <x v="2"/>
    <x v="62"/>
    <x v="8"/>
    <n v="71441383.680000007"/>
  </r>
  <r>
    <x v="2"/>
    <x v="2"/>
    <x v="5"/>
    <x v="2"/>
    <x v="62"/>
    <x v="8"/>
    <n v="0"/>
  </r>
  <r>
    <x v="3"/>
    <x v="3"/>
    <x v="5"/>
    <x v="2"/>
    <x v="62"/>
    <x v="8"/>
    <n v="27625143.329999998"/>
  </r>
  <r>
    <x v="4"/>
    <x v="4"/>
    <x v="5"/>
    <x v="2"/>
    <x v="62"/>
    <x v="8"/>
    <n v="699428.57"/>
  </r>
  <r>
    <x v="5"/>
    <x v="5"/>
    <x v="5"/>
    <x v="2"/>
    <x v="62"/>
    <x v="8"/>
    <n v="81676.19"/>
  </r>
  <r>
    <x v="6"/>
    <x v="6"/>
    <x v="5"/>
    <x v="2"/>
    <x v="62"/>
    <x v="8"/>
    <n v="0"/>
  </r>
  <r>
    <x v="7"/>
    <x v="7"/>
    <x v="5"/>
    <x v="2"/>
    <x v="62"/>
    <x v="8"/>
    <n v="51601.87"/>
  </r>
  <r>
    <x v="8"/>
    <x v="8"/>
    <x v="5"/>
    <x v="2"/>
    <x v="62"/>
    <x v="8"/>
    <n v="296139052.50000006"/>
  </r>
  <r>
    <x v="9"/>
    <x v="9"/>
    <x v="5"/>
    <x v="2"/>
    <x v="62"/>
    <x v="8"/>
    <n v="0"/>
  </r>
  <r>
    <x v="10"/>
    <x v="10"/>
    <x v="5"/>
    <x v="2"/>
    <x v="62"/>
    <x v="8"/>
    <n v="0"/>
  </r>
  <r>
    <x v="11"/>
    <x v="11"/>
    <x v="5"/>
    <x v="2"/>
    <x v="62"/>
    <x v="8"/>
    <n v="12271310.050000001"/>
  </r>
  <r>
    <x v="12"/>
    <x v="12"/>
    <x v="5"/>
    <x v="2"/>
    <x v="62"/>
    <x v="8"/>
    <n v="85880.76"/>
  </r>
  <r>
    <x v="13"/>
    <x v="13"/>
    <x v="5"/>
    <x v="2"/>
    <x v="62"/>
    <x v="8"/>
    <n v="63605750.82"/>
  </r>
  <r>
    <x v="14"/>
    <x v="14"/>
    <x v="5"/>
    <x v="2"/>
    <x v="62"/>
    <x v="8"/>
    <n v="212389910.06"/>
  </r>
  <r>
    <x v="15"/>
    <x v="15"/>
    <x v="5"/>
    <x v="2"/>
    <x v="62"/>
    <x v="8"/>
    <n v="-137370.44"/>
  </r>
  <r>
    <x v="0"/>
    <x v="0"/>
    <x v="5"/>
    <x v="3"/>
    <x v="63"/>
    <x v="8"/>
    <n v="2542520.91"/>
  </r>
  <r>
    <x v="1"/>
    <x v="1"/>
    <x v="5"/>
    <x v="3"/>
    <x v="63"/>
    <x v="8"/>
    <n v="70567237.820000008"/>
  </r>
  <r>
    <x v="2"/>
    <x v="2"/>
    <x v="5"/>
    <x v="3"/>
    <x v="63"/>
    <x v="8"/>
    <n v="0"/>
  </r>
  <r>
    <x v="3"/>
    <x v="3"/>
    <x v="5"/>
    <x v="3"/>
    <x v="63"/>
    <x v="8"/>
    <n v="28404062.060000002"/>
  </r>
  <r>
    <x v="4"/>
    <x v="4"/>
    <x v="5"/>
    <x v="3"/>
    <x v="63"/>
    <x v="8"/>
    <n v="701814.87"/>
  </r>
  <r>
    <x v="5"/>
    <x v="5"/>
    <x v="5"/>
    <x v="3"/>
    <x v="63"/>
    <x v="8"/>
    <n v="82070.36"/>
  </r>
  <r>
    <x v="6"/>
    <x v="6"/>
    <x v="5"/>
    <x v="3"/>
    <x v="63"/>
    <x v="8"/>
    <n v="0"/>
  </r>
  <r>
    <x v="7"/>
    <x v="7"/>
    <x v="5"/>
    <x v="3"/>
    <x v="63"/>
    <x v="8"/>
    <n v="51644"/>
  </r>
  <r>
    <x v="8"/>
    <x v="8"/>
    <x v="5"/>
    <x v="3"/>
    <x v="63"/>
    <x v="8"/>
    <n v="301638670.94"/>
  </r>
  <r>
    <x v="9"/>
    <x v="9"/>
    <x v="5"/>
    <x v="3"/>
    <x v="63"/>
    <x v="8"/>
    <n v="0"/>
  </r>
  <r>
    <x v="10"/>
    <x v="10"/>
    <x v="5"/>
    <x v="3"/>
    <x v="63"/>
    <x v="8"/>
    <n v="0"/>
  </r>
  <r>
    <x v="11"/>
    <x v="11"/>
    <x v="5"/>
    <x v="3"/>
    <x v="63"/>
    <x v="8"/>
    <n v="12771340.190000001"/>
  </r>
  <r>
    <x v="12"/>
    <x v="12"/>
    <x v="5"/>
    <x v="3"/>
    <x v="63"/>
    <x v="8"/>
    <n v="84303.65"/>
  </r>
  <r>
    <x v="13"/>
    <x v="13"/>
    <x v="5"/>
    <x v="3"/>
    <x v="63"/>
    <x v="8"/>
    <n v="63954150.56000001"/>
  </r>
  <r>
    <x v="14"/>
    <x v="14"/>
    <x v="5"/>
    <x v="3"/>
    <x v="63"/>
    <x v="8"/>
    <n v="202250668.98000002"/>
  </r>
  <r>
    <x v="15"/>
    <x v="15"/>
    <x v="5"/>
    <x v="3"/>
    <x v="63"/>
    <x v="8"/>
    <n v="-71711.929999999993"/>
  </r>
  <r>
    <x v="0"/>
    <x v="0"/>
    <x v="5"/>
    <x v="4"/>
    <x v="64"/>
    <x v="8"/>
    <n v="2659565.71"/>
  </r>
  <r>
    <x v="1"/>
    <x v="1"/>
    <x v="5"/>
    <x v="4"/>
    <x v="64"/>
    <x v="8"/>
    <n v="65185318.149999991"/>
  </r>
  <r>
    <x v="2"/>
    <x v="2"/>
    <x v="5"/>
    <x v="4"/>
    <x v="64"/>
    <x v="8"/>
    <n v="0"/>
  </r>
  <r>
    <x v="3"/>
    <x v="3"/>
    <x v="5"/>
    <x v="4"/>
    <x v="64"/>
    <x v="8"/>
    <n v="27810213.480000004"/>
  </r>
  <r>
    <x v="4"/>
    <x v="4"/>
    <x v="5"/>
    <x v="4"/>
    <x v="64"/>
    <x v="8"/>
    <n v="626086.73"/>
  </r>
  <r>
    <x v="5"/>
    <x v="5"/>
    <x v="5"/>
    <x v="4"/>
    <x v="64"/>
    <x v="8"/>
    <n v="82481.679999999993"/>
  </r>
  <r>
    <x v="6"/>
    <x v="6"/>
    <x v="5"/>
    <x v="4"/>
    <x v="64"/>
    <x v="8"/>
    <n v="0"/>
  </r>
  <r>
    <x v="7"/>
    <x v="7"/>
    <x v="5"/>
    <x v="4"/>
    <x v="64"/>
    <x v="8"/>
    <n v="51680.38"/>
  </r>
  <r>
    <x v="8"/>
    <x v="8"/>
    <x v="5"/>
    <x v="4"/>
    <x v="64"/>
    <x v="8"/>
    <n v="306819903.72999996"/>
  </r>
  <r>
    <x v="9"/>
    <x v="9"/>
    <x v="5"/>
    <x v="4"/>
    <x v="64"/>
    <x v="8"/>
    <n v="0"/>
  </r>
  <r>
    <x v="10"/>
    <x v="10"/>
    <x v="5"/>
    <x v="4"/>
    <x v="64"/>
    <x v="8"/>
    <n v="0"/>
  </r>
  <r>
    <x v="11"/>
    <x v="11"/>
    <x v="5"/>
    <x v="4"/>
    <x v="64"/>
    <x v="8"/>
    <n v="18808257.93"/>
  </r>
  <r>
    <x v="12"/>
    <x v="12"/>
    <x v="5"/>
    <x v="4"/>
    <x v="64"/>
    <x v="8"/>
    <n v="83213.7"/>
  </r>
  <r>
    <x v="13"/>
    <x v="13"/>
    <x v="5"/>
    <x v="4"/>
    <x v="64"/>
    <x v="8"/>
    <n v="63719375.180000007"/>
  </r>
  <r>
    <x v="14"/>
    <x v="14"/>
    <x v="5"/>
    <x v="4"/>
    <x v="64"/>
    <x v="8"/>
    <n v="200790209.06"/>
  </r>
  <r>
    <x v="15"/>
    <x v="15"/>
    <x v="5"/>
    <x v="4"/>
    <x v="64"/>
    <x v="8"/>
    <n v="-70200.070000000007"/>
  </r>
  <r>
    <x v="0"/>
    <x v="0"/>
    <x v="5"/>
    <x v="5"/>
    <x v="65"/>
    <x v="8"/>
    <n v="2659565.71"/>
  </r>
  <r>
    <x v="1"/>
    <x v="1"/>
    <x v="5"/>
    <x v="5"/>
    <x v="65"/>
    <x v="8"/>
    <n v="64065701.049999997"/>
  </r>
  <r>
    <x v="2"/>
    <x v="2"/>
    <x v="5"/>
    <x v="5"/>
    <x v="65"/>
    <x v="8"/>
    <n v="0"/>
  </r>
  <r>
    <x v="3"/>
    <x v="3"/>
    <x v="5"/>
    <x v="5"/>
    <x v="65"/>
    <x v="8"/>
    <n v="28347414.050000001"/>
  </r>
  <r>
    <x v="4"/>
    <x v="4"/>
    <x v="5"/>
    <x v="5"/>
    <x v="65"/>
    <x v="8"/>
    <n v="628194.61"/>
  </r>
  <r>
    <x v="5"/>
    <x v="5"/>
    <x v="5"/>
    <x v="5"/>
    <x v="65"/>
    <x v="8"/>
    <n v="82883.66"/>
  </r>
  <r>
    <x v="6"/>
    <x v="6"/>
    <x v="5"/>
    <x v="5"/>
    <x v="65"/>
    <x v="8"/>
    <n v="0"/>
  </r>
  <r>
    <x v="7"/>
    <x v="7"/>
    <x v="5"/>
    <x v="5"/>
    <x v="65"/>
    <x v="8"/>
    <n v="51721.08"/>
  </r>
  <r>
    <x v="8"/>
    <x v="8"/>
    <x v="5"/>
    <x v="5"/>
    <x v="65"/>
    <x v="8"/>
    <n v="311543016.46000004"/>
  </r>
  <r>
    <x v="9"/>
    <x v="9"/>
    <x v="5"/>
    <x v="5"/>
    <x v="65"/>
    <x v="8"/>
    <n v="0"/>
  </r>
  <r>
    <x v="10"/>
    <x v="10"/>
    <x v="5"/>
    <x v="5"/>
    <x v="65"/>
    <x v="8"/>
    <n v="0"/>
  </r>
  <r>
    <x v="11"/>
    <x v="11"/>
    <x v="5"/>
    <x v="5"/>
    <x v="65"/>
    <x v="8"/>
    <n v="18846705.119999997"/>
  </r>
  <r>
    <x v="12"/>
    <x v="12"/>
    <x v="5"/>
    <x v="5"/>
    <x v="65"/>
    <x v="8"/>
    <n v="82118.22"/>
  </r>
  <r>
    <x v="13"/>
    <x v="13"/>
    <x v="5"/>
    <x v="5"/>
    <x v="65"/>
    <x v="8"/>
    <n v="63274466.809999995"/>
  </r>
  <r>
    <x v="14"/>
    <x v="14"/>
    <x v="5"/>
    <x v="5"/>
    <x v="65"/>
    <x v="8"/>
    <n v="198572553.44"/>
  </r>
  <r>
    <x v="15"/>
    <x v="15"/>
    <x v="5"/>
    <x v="5"/>
    <x v="65"/>
    <x v="8"/>
    <n v="-81949.59"/>
  </r>
  <r>
    <x v="0"/>
    <x v="0"/>
    <x v="5"/>
    <x v="6"/>
    <x v="66"/>
    <x v="8"/>
    <n v="2574904.2000000002"/>
  </r>
  <r>
    <x v="1"/>
    <x v="1"/>
    <x v="5"/>
    <x v="6"/>
    <x v="66"/>
    <x v="8"/>
    <n v="64877824.640000001"/>
  </r>
  <r>
    <x v="2"/>
    <x v="2"/>
    <x v="5"/>
    <x v="6"/>
    <x v="66"/>
    <x v="8"/>
    <n v="0"/>
  </r>
  <r>
    <x v="3"/>
    <x v="3"/>
    <x v="5"/>
    <x v="6"/>
    <x v="66"/>
    <x v="8"/>
    <n v="28585849.700000003"/>
  </r>
  <r>
    <x v="4"/>
    <x v="4"/>
    <x v="5"/>
    <x v="6"/>
    <x v="66"/>
    <x v="8"/>
    <n v="630387.03"/>
  </r>
  <r>
    <x v="5"/>
    <x v="5"/>
    <x v="5"/>
    <x v="6"/>
    <x v="66"/>
    <x v="8"/>
    <n v="83303.25"/>
  </r>
  <r>
    <x v="6"/>
    <x v="6"/>
    <x v="5"/>
    <x v="6"/>
    <x v="66"/>
    <x v="8"/>
    <n v="0"/>
  </r>
  <r>
    <x v="7"/>
    <x v="7"/>
    <x v="5"/>
    <x v="6"/>
    <x v="66"/>
    <x v="8"/>
    <n v="51747.19"/>
  </r>
  <r>
    <x v="8"/>
    <x v="8"/>
    <x v="5"/>
    <x v="6"/>
    <x v="66"/>
    <x v="8"/>
    <n v="312503774.66000003"/>
  </r>
  <r>
    <x v="9"/>
    <x v="9"/>
    <x v="5"/>
    <x v="6"/>
    <x v="66"/>
    <x v="8"/>
    <n v="0"/>
  </r>
  <r>
    <x v="10"/>
    <x v="10"/>
    <x v="5"/>
    <x v="6"/>
    <x v="66"/>
    <x v="8"/>
    <n v="0"/>
  </r>
  <r>
    <x v="11"/>
    <x v="11"/>
    <x v="5"/>
    <x v="6"/>
    <x v="66"/>
    <x v="8"/>
    <n v="18886473.25"/>
  </r>
  <r>
    <x v="12"/>
    <x v="12"/>
    <x v="5"/>
    <x v="6"/>
    <x v="66"/>
    <x v="8"/>
    <n v="80977.41"/>
  </r>
  <r>
    <x v="13"/>
    <x v="13"/>
    <x v="5"/>
    <x v="6"/>
    <x v="66"/>
    <x v="8"/>
    <n v="68178245.36999999"/>
  </r>
  <r>
    <x v="14"/>
    <x v="14"/>
    <x v="5"/>
    <x v="6"/>
    <x v="66"/>
    <x v="8"/>
    <n v="203540016.20000002"/>
  </r>
  <r>
    <x v="15"/>
    <x v="15"/>
    <x v="5"/>
    <x v="6"/>
    <x v="66"/>
    <x v="8"/>
    <n v="-81170.740000000005"/>
  </r>
  <r>
    <x v="0"/>
    <x v="0"/>
    <x v="0"/>
    <x v="0"/>
    <x v="0"/>
    <x v="9"/>
    <n v="2005461.6562682171"/>
  </r>
  <r>
    <x v="1"/>
    <x v="1"/>
    <x v="0"/>
    <x v="0"/>
    <x v="0"/>
    <x v="9"/>
    <n v="77932757.016851306"/>
  </r>
  <r>
    <x v="2"/>
    <x v="2"/>
    <x v="0"/>
    <x v="0"/>
    <x v="0"/>
    <x v="9"/>
    <n v="3033323.6151603451"/>
  </r>
  <r>
    <x v="3"/>
    <x v="3"/>
    <x v="0"/>
    <x v="0"/>
    <x v="0"/>
    <x v="9"/>
    <n v="130848911.82260394"/>
  </r>
  <r>
    <x v="4"/>
    <x v="4"/>
    <x v="0"/>
    <x v="0"/>
    <x v="0"/>
    <x v="9"/>
    <n v="0"/>
  </r>
  <r>
    <x v="5"/>
    <x v="5"/>
    <x v="0"/>
    <x v="0"/>
    <x v="0"/>
    <x v="9"/>
    <n v="0"/>
  </r>
  <r>
    <x v="6"/>
    <x v="6"/>
    <x v="0"/>
    <x v="0"/>
    <x v="0"/>
    <x v="9"/>
    <n v="30304949.860879451"/>
  </r>
  <r>
    <x v="7"/>
    <x v="7"/>
    <x v="0"/>
    <x v="0"/>
    <x v="0"/>
    <x v="9"/>
    <n v="9007175.7040677499"/>
  </r>
  <r>
    <x v="8"/>
    <x v="8"/>
    <x v="0"/>
    <x v="0"/>
    <x v="0"/>
    <x v="9"/>
    <n v="564408231.17578864"/>
  </r>
  <r>
    <x v="9"/>
    <x v="9"/>
    <x v="0"/>
    <x v="0"/>
    <x v="0"/>
    <x v="9"/>
    <n v="1166169.0963619824"/>
  </r>
  <r>
    <x v="10"/>
    <x v="10"/>
    <x v="0"/>
    <x v="0"/>
    <x v="0"/>
    <x v="9"/>
    <n v="0"/>
  </r>
  <r>
    <x v="11"/>
    <x v="11"/>
    <x v="0"/>
    <x v="0"/>
    <x v="0"/>
    <x v="9"/>
    <n v="23627971.883586008"/>
  </r>
  <r>
    <x v="12"/>
    <x v="12"/>
    <x v="0"/>
    <x v="0"/>
    <x v="0"/>
    <x v="9"/>
    <n v="13864408.932740511"/>
  </r>
  <r>
    <x v="13"/>
    <x v="13"/>
    <x v="0"/>
    <x v="0"/>
    <x v="0"/>
    <x v="9"/>
    <n v="53558231.376355685"/>
  </r>
  <r>
    <x v="14"/>
    <x v="14"/>
    <x v="0"/>
    <x v="0"/>
    <x v="0"/>
    <x v="9"/>
    <n v="173933535.14080513"/>
  </r>
  <r>
    <x v="15"/>
    <x v="15"/>
    <x v="0"/>
    <x v="0"/>
    <x v="0"/>
    <x v="9"/>
    <n v="521328.48057527695"/>
  </r>
  <r>
    <x v="0"/>
    <x v="0"/>
    <x v="0"/>
    <x v="1"/>
    <x v="1"/>
    <x v="9"/>
    <n v="2013082.4889504223"/>
  </r>
  <r>
    <x v="1"/>
    <x v="1"/>
    <x v="0"/>
    <x v="1"/>
    <x v="1"/>
    <x v="9"/>
    <n v="78270700.706734687"/>
  </r>
  <r>
    <x v="2"/>
    <x v="2"/>
    <x v="0"/>
    <x v="1"/>
    <x v="1"/>
    <x v="9"/>
    <n v="3033323.6151603451"/>
  </r>
  <r>
    <x v="3"/>
    <x v="3"/>
    <x v="0"/>
    <x v="1"/>
    <x v="1"/>
    <x v="9"/>
    <n v="128522654.12296477"/>
  </r>
  <r>
    <x v="4"/>
    <x v="4"/>
    <x v="0"/>
    <x v="1"/>
    <x v="1"/>
    <x v="9"/>
    <n v="0"/>
  </r>
  <r>
    <x v="5"/>
    <x v="5"/>
    <x v="0"/>
    <x v="1"/>
    <x v="1"/>
    <x v="9"/>
    <n v="0"/>
  </r>
  <r>
    <x v="6"/>
    <x v="6"/>
    <x v="0"/>
    <x v="1"/>
    <x v="1"/>
    <x v="9"/>
    <n v="30382602.259471841"/>
  </r>
  <r>
    <x v="7"/>
    <x v="7"/>
    <x v="0"/>
    <x v="1"/>
    <x v="1"/>
    <x v="9"/>
    <n v="8353213.4413186675"/>
  </r>
  <r>
    <x v="8"/>
    <x v="8"/>
    <x v="0"/>
    <x v="1"/>
    <x v="1"/>
    <x v="9"/>
    <n v="567312501.02293718"/>
  </r>
  <r>
    <x v="9"/>
    <x v="9"/>
    <x v="0"/>
    <x v="1"/>
    <x v="1"/>
    <x v="9"/>
    <n v="90379.008746355699"/>
  </r>
  <r>
    <x v="10"/>
    <x v="10"/>
    <x v="0"/>
    <x v="1"/>
    <x v="1"/>
    <x v="9"/>
    <n v="0"/>
  </r>
  <r>
    <x v="11"/>
    <x v="11"/>
    <x v="0"/>
    <x v="1"/>
    <x v="1"/>
    <x v="9"/>
    <n v="25885606.529941693"/>
  </r>
  <r>
    <x v="12"/>
    <x v="12"/>
    <x v="0"/>
    <x v="1"/>
    <x v="1"/>
    <x v="9"/>
    <n v="13883332.871078718"/>
  </r>
  <r>
    <x v="13"/>
    <x v="13"/>
    <x v="0"/>
    <x v="1"/>
    <x v="1"/>
    <x v="9"/>
    <n v="50798535.143877551"/>
  </r>
  <r>
    <x v="14"/>
    <x v="14"/>
    <x v="0"/>
    <x v="1"/>
    <x v="1"/>
    <x v="9"/>
    <n v="220164455.93419069"/>
  </r>
  <r>
    <x v="15"/>
    <x v="15"/>
    <x v="0"/>
    <x v="1"/>
    <x v="1"/>
    <x v="9"/>
    <n v="133750.88841822158"/>
  </r>
  <r>
    <x v="0"/>
    <x v="0"/>
    <x v="0"/>
    <x v="2"/>
    <x v="2"/>
    <x v="9"/>
    <n v="2028142.6300000024"/>
  </r>
  <r>
    <x v="1"/>
    <x v="1"/>
    <x v="0"/>
    <x v="2"/>
    <x v="2"/>
    <x v="9"/>
    <n v="82948754.506239042"/>
  </r>
  <r>
    <x v="2"/>
    <x v="2"/>
    <x v="0"/>
    <x v="2"/>
    <x v="2"/>
    <x v="9"/>
    <n v="3033323.6151603451"/>
  </r>
  <r>
    <x v="3"/>
    <x v="3"/>
    <x v="0"/>
    <x v="2"/>
    <x v="2"/>
    <x v="9"/>
    <n v="167083516.38433617"/>
  </r>
  <r>
    <x v="4"/>
    <x v="4"/>
    <x v="0"/>
    <x v="2"/>
    <x v="2"/>
    <x v="9"/>
    <n v="0"/>
  </r>
  <r>
    <x v="5"/>
    <x v="5"/>
    <x v="0"/>
    <x v="2"/>
    <x v="2"/>
    <x v="9"/>
    <n v="0"/>
  </r>
  <r>
    <x v="6"/>
    <x v="6"/>
    <x v="0"/>
    <x v="2"/>
    <x v="2"/>
    <x v="9"/>
    <n v="30339050.010867652"/>
  </r>
  <r>
    <x v="7"/>
    <x v="7"/>
    <x v="0"/>
    <x v="2"/>
    <x v="2"/>
    <x v="9"/>
    <n v="8113800.0289704865"/>
  </r>
  <r>
    <x v="8"/>
    <x v="8"/>
    <x v="0"/>
    <x v="2"/>
    <x v="2"/>
    <x v="9"/>
    <n v="597199183.97155654"/>
  </r>
  <r>
    <x v="9"/>
    <x v="9"/>
    <x v="0"/>
    <x v="2"/>
    <x v="2"/>
    <x v="9"/>
    <n v="0"/>
  </r>
  <r>
    <x v="10"/>
    <x v="10"/>
    <x v="0"/>
    <x v="2"/>
    <x v="2"/>
    <x v="9"/>
    <n v="0"/>
  </r>
  <r>
    <x v="11"/>
    <x v="11"/>
    <x v="0"/>
    <x v="2"/>
    <x v="2"/>
    <x v="9"/>
    <n v="24552597.093002915"/>
  </r>
  <r>
    <x v="12"/>
    <x v="12"/>
    <x v="0"/>
    <x v="2"/>
    <x v="2"/>
    <x v="9"/>
    <n v="13647260.502448987"/>
  </r>
  <r>
    <x v="13"/>
    <x v="13"/>
    <x v="0"/>
    <x v="2"/>
    <x v="2"/>
    <x v="9"/>
    <n v="47523373.735393584"/>
  </r>
  <r>
    <x v="14"/>
    <x v="14"/>
    <x v="0"/>
    <x v="2"/>
    <x v="2"/>
    <x v="9"/>
    <n v="210578014.74192119"/>
  </r>
  <r>
    <x v="15"/>
    <x v="15"/>
    <x v="0"/>
    <x v="2"/>
    <x v="2"/>
    <x v="9"/>
    <n v="520009.76352995622"/>
  </r>
  <r>
    <x v="0"/>
    <x v="0"/>
    <x v="0"/>
    <x v="3"/>
    <x v="3"/>
    <x v="9"/>
    <n v="3603252.6373469401"/>
  </r>
  <r>
    <x v="1"/>
    <x v="1"/>
    <x v="0"/>
    <x v="3"/>
    <x v="3"/>
    <x v="9"/>
    <n v="87695109.648513138"/>
  </r>
  <r>
    <x v="2"/>
    <x v="2"/>
    <x v="0"/>
    <x v="3"/>
    <x v="3"/>
    <x v="9"/>
    <n v="0"/>
  </r>
  <r>
    <x v="3"/>
    <x v="3"/>
    <x v="0"/>
    <x v="3"/>
    <x v="3"/>
    <x v="9"/>
    <n v="169673844.9383319"/>
  </r>
  <r>
    <x v="4"/>
    <x v="4"/>
    <x v="0"/>
    <x v="3"/>
    <x v="3"/>
    <x v="9"/>
    <n v="0"/>
  </r>
  <r>
    <x v="5"/>
    <x v="5"/>
    <x v="0"/>
    <x v="3"/>
    <x v="3"/>
    <x v="9"/>
    <n v="0"/>
  </r>
  <r>
    <x v="6"/>
    <x v="6"/>
    <x v="0"/>
    <x v="3"/>
    <x v="3"/>
    <x v="9"/>
    <n v="25767862.81006892"/>
  </r>
  <r>
    <x v="7"/>
    <x v="7"/>
    <x v="0"/>
    <x v="3"/>
    <x v="3"/>
    <x v="9"/>
    <n v="7022901.7286341907"/>
  </r>
  <r>
    <x v="8"/>
    <x v="8"/>
    <x v="0"/>
    <x v="3"/>
    <x v="3"/>
    <x v="9"/>
    <n v="592359256.25622642"/>
  </r>
  <r>
    <x v="9"/>
    <x v="9"/>
    <x v="0"/>
    <x v="3"/>
    <x v="3"/>
    <x v="9"/>
    <n v="0"/>
  </r>
  <r>
    <x v="10"/>
    <x v="10"/>
    <x v="0"/>
    <x v="3"/>
    <x v="3"/>
    <x v="9"/>
    <n v="0"/>
  </r>
  <r>
    <x v="11"/>
    <x v="11"/>
    <x v="0"/>
    <x v="3"/>
    <x v="3"/>
    <x v="9"/>
    <n v="20578658.920495614"/>
  </r>
  <r>
    <x v="12"/>
    <x v="12"/>
    <x v="0"/>
    <x v="3"/>
    <x v="3"/>
    <x v="9"/>
    <n v="12810017.476384835"/>
  </r>
  <r>
    <x v="13"/>
    <x v="13"/>
    <x v="0"/>
    <x v="3"/>
    <x v="3"/>
    <x v="9"/>
    <n v="55847274.786501452"/>
  </r>
  <r>
    <x v="14"/>
    <x v="14"/>
    <x v="0"/>
    <x v="3"/>
    <x v="3"/>
    <x v="9"/>
    <n v="225316438.87257597"/>
  </r>
  <r>
    <x v="15"/>
    <x v="15"/>
    <x v="0"/>
    <x v="3"/>
    <x v="3"/>
    <x v="9"/>
    <n v="954291.25165262388"/>
  </r>
  <r>
    <x v="0"/>
    <x v="0"/>
    <x v="0"/>
    <x v="4"/>
    <x v="4"/>
    <x v="9"/>
    <n v="3763320.5376676503"/>
  </r>
  <r>
    <x v="1"/>
    <x v="1"/>
    <x v="0"/>
    <x v="4"/>
    <x v="4"/>
    <x v="9"/>
    <n v="94105209.62370263"/>
  </r>
  <r>
    <x v="2"/>
    <x v="2"/>
    <x v="0"/>
    <x v="4"/>
    <x v="4"/>
    <x v="9"/>
    <n v="0"/>
  </r>
  <r>
    <x v="3"/>
    <x v="3"/>
    <x v="0"/>
    <x v="4"/>
    <x v="4"/>
    <x v="9"/>
    <n v="164797718.6427137"/>
  </r>
  <r>
    <x v="4"/>
    <x v="4"/>
    <x v="0"/>
    <x v="4"/>
    <x v="4"/>
    <x v="9"/>
    <n v="0"/>
  </r>
  <r>
    <x v="5"/>
    <x v="5"/>
    <x v="0"/>
    <x v="4"/>
    <x v="4"/>
    <x v="9"/>
    <n v="0"/>
  </r>
  <r>
    <x v="6"/>
    <x v="6"/>
    <x v="0"/>
    <x v="4"/>
    <x v="4"/>
    <x v="9"/>
    <n v="25800976.130305443"/>
  </r>
  <r>
    <x v="7"/>
    <x v="7"/>
    <x v="0"/>
    <x v="4"/>
    <x v="4"/>
    <x v="9"/>
    <n v="7607918.5427432582"/>
  </r>
  <r>
    <x v="8"/>
    <x v="8"/>
    <x v="0"/>
    <x v="4"/>
    <x v="4"/>
    <x v="9"/>
    <n v="600516039.41154921"/>
  </r>
  <r>
    <x v="9"/>
    <x v="9"/>
    <x v="0"/>
    <x v="4"/>
    <x v="4"/>
    <x v="9"/>
    <n v="0"/>
  </r>
  <r>
    <x v="10"/>
    <x v="10"/>
    <x v="0"/>
    <x v="4"/>
    <x v="4"/>
    <x v="9"/>
    <n v="0"/>
  </r>
  <r>
    <x v="11"/>
    <x v="11"/>
    <x v="0"/>
    <x v="4"/>
    <x v="4"/>
    <x v="9"/>
    <n v="20596742.271341108"/>
  </r>
  <r>
    <x v="12"/>
    <x v="12"/>
    <x v="0"/>
    <x v="4"/>
    <x v="4"/>
    <x v="9"/>
    <n v="12387875.52959184"/>
  </r>
  <r>
    <x v="13"/>
    <x v="13"/>
    <x v="0"/>
    <x v="4"/>
    <x v="4"/>
    <x v="9"/>
    <n v="57833722.429504372"/>
  </r>
  <r>
    <x v="14"/>
    <x v="14"/>
    <x v="0"/>
    <x v="4"/>
    <x v="4"/>
    <x v="9"/>
    <n v="226583900.72172534"/>
  </r>
  <r>
    <x v="15"/>
    <x v="15"/>
    <x v="0"/>
    <x v="4"/>
    <x v="4"/>
    <x v="9"/>
    <n v="2197503.5613523615"/>
  </r>
  <r>
    <x v="0"/>
    <x v="0"/>
    <x v="0"/>
    <x v="5"/>
    <x v="5"/>
    <x v="9"/>
    <n v="3848771.9970262479"/>
  </r>
  <r>
    <x v="1"/>
    <x v="1"/>
    <x v="0"/>
    <x v="5"/>
    <x v="5"/>
    <x v="9"/>
    <n v="106117442.6772595"/>
  </r>
  <r>
    <x v="2"/>
    <x v="2"/>
    <x v="0"/>
    <x v="5"/>
    <x v="5"/>
    <x v="9"/>
    <n v="0"/>
  </r>
  <r>
    <x v="3"/>
    <x v="3"/>
    <x v="0"/>
    <x v="5"/>
    <x v="5"/>
    <x v="9"/>
    <n v="169548966.57506478"/>
  </r>
  <r>
    <x v="4"/>
    <x v="4"/>
    <x v="0"/>
    <x v="5"/>
    <x v="5"/>
    <x v="9"/>
    <n v="0"/>
  </r>
  <r>
    <x v="5"/>
    <x v="5"/>
    <x v="0"/>
    <x v="5"/>
    <x v="5"/>
    <x v="9"/>
    <n v="0"/>
  </r>
  <r>
    <x v="6"/>
    <x v="6"/>
    <x v="0"/>
    <x v="5"/>
    <x v="5"/>
    <x v="9"/>
    <n v="25877634.431497946"/>
  </r>
  <r>
    <x v="7"/>
    <x v="7"/>
    <x v="0"/>
    <x v="5"/>
    <x v="5"/>
    <x v="9"/>
    <n v="7628081.5516002271"/>
  </r>
  <r>
    <x v="8"/>
    <x v="8"/>
    <x v="0"/>
    <x v="5"/>
    <x v="5"/>
    <x v="9"/>
    <n v="611263510.2693671"/>
  </r>
  <r>
    <x v="9"/>
    <x v="9"/>
    <x v="0"/>
    <x v="5"/>
    <x v="5"/>
    <x v="9"/>
    <n v="0"/>
  </r>
  <r>
    <x v="10"/>
    <x v="10"/>
    <x v="0"/>
    <x v="5"/>
    <x v="5"/>
    <x v="9"/>
    <n v="0"/>
  </r>
  <r>
    <x v="11"/>
    <x v="11"/>
    <x v="0"/>
    <x v="5"/>
    <x v="5"/>
    <x v="9"/>
    <n v="20472569.617842562"/>
  </r>
  <r>
    <x v="12"/>
    <x v="12"/>
    <x v="0"/>
    <x v="5"/>
    <x v="5"/>
    <x v="9"/>
    <n v="11996499.597696794"/>
  </r>
  <r>
    <x v="13"/>
    <x v="13"/>
    <x v="0"/>
    <x v="5"/>
    <x v="5"/>
    <x v="9"/>
    <n v="55733347.630524784"/>
  </r>
  <r>
    <x v="14"/>
    <x v="14"/>
    <x v="0"/>
    <x v="5"/>
    <x v="5"/>
    <x v="9"/>
    <n v="207307134.71509621"/>
  </r>
  <r>
    <x v="15"/>
    <x v="15"/>
    <x v="0"/>
    <x v="5"/>
    <x v="5"/>
    <x v="9"/>
    <n v="3114923.348831953"/>
  </r>
  <r>
    <x v="0"/>
    <x v="0"/>
    <x v="0"/>
    <x v="6"/>
    <x v="6"/>
    <x v="9"/>
    <n v="3721685.9283382129"/>
  </r>
  <r>
    <x v="1"/>
    <x v="1"/>
    <x v="0"/>
    <x v="6"/>
    <x v="6"/>
    <x v="9"/>
    <n v="112969526.30822162"/>
  </r>
  <r>
    <x v="2"/>
    <x v="2"/>
    <x v="0"/>
    <x v="6"/>
    <x v="6"/>
    <x v="9"/>
    <n v="0"/>
  </r>
  <r>
    <x v="3"/>
    <x v="3"/>
    <x v="0"/>
    <x v="6"/>
    <x v="6"/>
    <x v="9"/>
    <n v="174325076.58039689"/>
  </r>
  <r>
    <x v="4"/>
    <x v="4"/>
    <x v="0"/>
    <x v="6"/>
    <x v="6"/>
    <x v="9"/>
    <n v="0"/>
  </r>
  <r>
    <x v="5"/>
    <x v="5"/>
    <x v="0"/>
    <x v="6"/>
    <x v="6"/>
    <x v="9"/>
    <n v="0"/>
  </r>
  <r>
    <x v="6"/>
    <x v="6"/>
    <x v="0"/>
    <x v="6"/>
    <x v="6"/>
    <x v="9"/>
    <n v="27842109.498222597"/>
  </r>
  <r>
    <x v="7"/>
    <x v="7"/>
    <x v="0"/>
    <x v="6"/>
    <x v="6"/>
    <x v="9"/>
    <n v="6622621.6259719878"/>
  </r>
  <r>
    <x v="8"/>
    <x v="8"/>
    <x v="0"/>
    <x v="6"/>
    <x v="6"/>
    <x v="9"/>
    <n v="597572105.97443378"/>
  </r>
  <r>
    <x v="9"/>
    <x v="9"/>
    <x v="0"/>
    <x v="6"/>
    <x v="6"/>
    <x v="9"/>
    <n v="0"/>
  </r>
  <r>
    <x v="10"/>
    <x v="10"/>
    <x v="0"/>
    <x v="6"/>
    <x v="6"/>
    <x v="9"/>
    <n v="481030.32069970848"/>
  </r>
  <r>
    <x v="11"/>
    <x v="11"/>
    <x v="0"/>
    <x v="6"/>
    <x v="6"/>
    <x v="9"/>
    <n v="25462275.368396498"/>
  </r>
  <r>
    <x v="12"/>
    <x v="12"/>
    <x v="0"/>
    <x v="6"/>
    <x v="6"/>
    <x v="9"/>
    <n v="15382175.297492713"/>
  </r>
  <r>
    <x v="13"/>
    <x v="13"/>
    <x v="0"/>
    <x v="6"/>
    <x v="6"/>
    <x v="9"/>
    <n v="59065131.200670555"/>
  </r>
  <r>
    <x v="14"/>
    <x v="14"/>
    <x v="0"/>
    <x v="6"/>
    <x v="6"/>
    <x v="9"/>
    <n v="242209311.11622781"/>
  </r>
  <r>
    <x v="15"/>
    <x v="15"/>
    <x v="0"/>
    <x v="6"/>
    <x v="6"/>
    <x v="9"/>
    <n v="2288284.1972642415"/>
  </r>
  <r>
    <x v="0"/>
    <x v="0"/>
    <x v="0"/>
    <x v="7"/>
    <x v="7"/>
    <x v="9"/>
    <n v="3863028.5822157525"/>
  </r>
  <r>
    <x v="1"/>
    <x v="1"/>
    <x v="0"/>
    <x v="7"/>
    <x v="7"/>
    <x v="9"/>
    <n v="120921256.52300291"/>
  </r>
  <r>
    <x v="2"/>
    <x v="2"/>
    <x v="0"/>
    <x v="7"/>
    <x v="7"/>
    <x v="9"/>
    <n v="0"/>
  </r>
  <r>
    <x v="3"/>
    <x v="3"/>
    <x v="0"/>
    <x v="7"/>
    <x v="7"/>
    <x v="9"/>
    <n v="184835680.6417385"/>
  </r>
  <r>
    <x v="4"/>
    <x v="4"/>
    <x v="0"/>
    <x v="7"/>
    <x v="7"/>
    <x v="9"/>
    <n v="0"/>
  </r>
  <r>
    <x v="5"/>
    <x v="5"/>
    <x v="0"/>
    <x v="7"/>
    <x v="7"/>
    <x v="9"/>
    <n v="0"/>
  </r>
  <r>
    <x v="6"/>
    <x v="6"/>
    <x v="0"/>
    <x v="7"/>
    <x v="7"/>
    <x v="9"/>
    <n v="26427103.384407714"/>
  </r>
  <r>
    <x v="7"/>
    <x v="7"/>
    <x v="0"/>
    <x v="7"/>
    <x v="7"/>
    <x v="9"/>
    <n v="6548650.4544679755"/>
  </r>
  <r>
    <x v="8"/>
    <x v="8"/>
    <x v="0"/>
    <x v="7"/>
    <x v="7"/>
    <x v="9"/>
    <n v="608556181.25317895"/>
  </r>
  <r>
    <x v="9"/>
    <x v="9"/>
    <x v="0"/>
    <x v="7"/>
    <x v="7"/>
    <x v="9"/>
    <n v="0"/>
  </r>
  <r>
    <x v="10"/>
    <x v="10"/>
    <x v="0"/>
    <x v="7"/>
    <x v="7"/>
    <x v="9"/>
    <n v="481785.56851311954"/>
  </r>
  <r>
    <x v="11"/>
    <x v="11"/>
    <x v="0"/>
    <x v="7"/>
    <x v="7"/>
    <x v="9"/>
    <n v="21247478.652128283"/>
  </r>
  <r>
    <x v="12"/>
    <x v="12"/>
    <x v="0"/>
    <x v="7"/>
    <x v="7"/>
    <x v="9"/>
    <n v="14675727.639650149"/>
  </r>
  <r>
    <x v="13"/>
    <x v="13"/>
    <x v="0"/>
    <x v="7"/>
    <x v="7"/>
    <x v="9"/>
    <n v="61454186.80991254"/>
  </r>
  <r>
    <x v="14"/>
    <x v="14"/>
    <x v="0"/>
    <x v="7"/>
    <x v="7"/>
    <x v="9"/>
    <n v="254960003.35226226"/>
  </r>
  <r>
    <x v="15"/>
    <x v="15"/>
    <x v="0"/>
    <x v="7"/>
    <x v="7"/>
    <x v="9"/>
    <n v="1091716.1726104666"/>
  </r>
  <r>
    <x v="0"/>
    <x v="0"/>
    <x v="0"/>
    <x v="8"/>
    <x v="8"/>
    <x v="9"/>
    <n v="3863028.5822157525"/>
  </r>
  <r>
    <x v="1"/>
    <x v="1"/>
    <x v="0"/>
    <x v="8"/>
    <x v="8"/>
    <x v="9"/>
    <n v="114080474.48303208"/>
  </r>
  <r>
    <x v="2"/>
    <x v="2"/>
    <x v="0"/>
    <x v="8"/>
    <x v="8"/>
    <x v="9"/>
    <n v="0"/>
  </r>
  <r>
    <x v="3"/>
    <x v="3"/>
    <x v="0"/>
    <x v="8"/>
    <x v="8"/>
    <x v="9"/>
    <n v="180565029.38571405"/>
  </r>
  <r>
    <x v="4"/>
    <x v="4"/>
    <x v="0"/>
    <x v="8"/>
    <x v="8"/>
    <x v="9"/>
    <n v="0"/>
  </r>
  <r>
    <x v="5"/>
    <x v="5"/>
    <x v="0"/>
    <x v="8"/>
    <x v="8"/>
    <x v="9"/>
    <n v="0"/>
  </r>
  <r>
    <x v="6"/>
    <x v="6"/>
    <x v="0"/>
    <x v="8"/>
    <x v="8"/>
    <x v="9"/>
    <n v="38594260.038987264"/>
  </r>
  <r>
    <x v="7"/>
    <x v="7"/>
    <x v="0"/>
    <x v="8"/>
    <x v="8"/>
    <x v="9"/>
    <n v="6582714.0576572064"/>
  </r>
  <r>
    <x v="8"/>
    <x v="8"/>
    <x v="0"/>
    <x v="8"/>
    <x v="8"/>
    <x v="9"/>
    <n v="613221531.51445687"/>
  </r>
  <r>
    <x v="9"/>
    <x v="9"/>
    <x v="0"/>
    <x v="8"/>
    <x v="8"/>
    <x v="9"/>
    <n v="0"/>
  </r>
  <r>
    <x v="10"/>
    <x v="10"/>
    <x v="0"/>
    <x v="8"/>
    <x v="8"/>
    <x v="9"/>
    <n v="2892659.8323615161"/>
  </r>
  <r>
    <x v="11"/>
    <x v="11"/>
    <x v="0"/>
    <x v="8"/>
    <x v="8"/>
    <x v="9"/>
    <n v="14727267.450437315"/>
  </r>
  <r>
    <x v="12"/>
    <x v="12"/>
    <x v="0"/>
    <x v="8"/>
    <x v="8"/>
    <x v="9"/>
    <n v="14699186.213469386"/>
  </r>
  <r>
    <x v="13"/>
    <x v="13"/>
    <x v="0"/>
    <x v="8"/>
    <x v="8"/>
    <x v="9"/>
    <n v="56843297.57291545"/>
  </r>
  <r>
    <x v="14"/>
    <x v="14"/>
    <x v="0"/>
    <x v="8"/>
    <x v="8"/>
    <x v="9"/>
    <n v="276715099.95449847"/>
  </r>
  <r>
    <x v="15"/>
    <x v="15"/>
    <x v="0"/>
    <x v="8"/>
    <x v="8"/>
    <x v="9"/>
    <n v="1813781.3464306269"/>
  </r>
  <r>
    <x v="0"/>
    <x v="0"/>
    <x v="0"/>
    <x v="9"/>
    <x v="9"/>
    <x v="9"/>
    <n v="4043137.9770845398"/>
  </r>
  <r>
    <x v="1"/>
    <x v="1"/>
    <x v="0"/>
    <x v="9"/>
    <x v="9"/>
    <x v="9"/>
    <n v="116848126.19236159"/>
  </r>
  <r>
    <x v="2"/>
    <x v="2"/>
    <x v="0"/>
    <x v="9"/>
    <x v="9"/>
    <x v="9"/>
    <n v="0"/>
  </r>
  <r>
    <x v="3"/>
    <x v="3"/>
    <x v="0"/>
    <x v="9"/>
    <x v="9"/>
    <x v="9"/>
    <n v="169367487.33905721"/>
  </r>
  <r>
    <x v="4"/>
    <x v="4"/>
    <x v="0"/>
    <x v="9"/>
    <x v="9"/>
    <x v="9"/>
    <n v="0"/>
  </r>
  <r>
    <x v="5"/>
    <x v="5"/>
    <x v="0"/>
    <x v="9"/>
    <x v="9"/>
    <x v="9"/>
    <n v="0"/>
  </r>
  <r>
    <x v="6"/>
    <x v="6"/>
    <x v="0"/>
    <x v="9"/>
    <x v="9"/>
    <x v="9"/>
    <n v="29970917.044855613"/>
  </r>
  <r>
    <x v="7"/>
    <x v="7"/>
    <x v="0"/>
    <x v="9"/>
    <x v="9"/>
    <x v="9"/>
    <n v="6596042.7960748523"/>
  </r>
  <r>
    <x v="8"/>
    <x v="8"/>
    <x v="0"/>
    <x v="9"/>
    <x v="9"/>
    <x v="9"/>
    <n v="627844161.91082346"/>
  </r>
  <r>
    <x v="9"/>
    <x v="9"/>
    <x v="0"/>
    <x v="9"/>
    <x v="9"/>
    <x v="9"/>
    <n v="0"/>
  </r>
  <r>
    <x v="10"/>
    <x v="10"/>
    <x v="0"/>
    <x v="9"/>
    <x v="9"/>
    <x v="9"/>
    <n v="24491492.40379009"/>
  </r>
  <r>
    <x v="11"/>
    <x v="11"/>
    <x v="0"/>
    <x v="9"/>
    <x v="9"/>
    <x v="9"/>
    <n v="11366754.521953352"/>
  </r>
  <r>
    <x v="12"/>
    <x v="12"/>
    <x v="0"/>
    <x v="9"/>
    <x v="9"/>
    <x v="9"/>
    <n v="14370750.140874645"/>
  </r>
  <r>
    <x v="13"/>
    <x v="13"/>
    <x v="0"/>
    <x v="9"/>
    <x v="9"/>
    <x v="9"/>
    <n v="60143717.180670559"/>
  </r>
  <r>
    <x v="14"/>
    <x v="14"/>
    <x v="0"/>
    <x v="9"/>
    <x v="9"/>
    <x v="9"/>
    <n v="251749930.64292517"/>
  </r>
  <r>
    <x v="15"/>
    <x v="15"/>
    <x v="0"/>
    <x v="9"/>
    <x v="9"/>
    <x v="9"/>
    <n v="196780.97534422739"/>
  </r>
  <r>
    <x v="0"/>
    <x v="0"/>
    <x v="0"/>
    <x v="10"/>
    <x v="10"/>
    <x v="9"/>
    <n v="4272073.5483090477"/>
  </r>
  <r>
    <x v="1"/>
    <x v="1"/>
    <x v="0"/>
    <x v="10"/>
    <x v="10"/>
    <x v="9"/>
    <n v="131445267.98504385"/>
  </r>
  <r>
    <x v="2"/>
    <x v="2"/>
    <x v="0"/>
    <x v="10"/>
    <x v="10"/>
    <x v="9"/>
    <n v="0"/>
  </r>
  <r>
    <x v="3"/>
    <x v="3"/>
    <x v="0"/>
    <x v="10"/>
    <x v="10"/>
    <x v="9"/>
    <n v="169536253.78829703"/>
  </r>
  <r>
    <x v="4"/>
    <x v="4"/>
    <x v="0"/>
    <x v="10"/>
    <x v="10"/>
    <x v="9"/>
    <n v="0"/>
  </r>
  <r>
    <x v="5"/>
    <x v="5"/>
    <x v="0"/>
    <x v="10"/>
    <x v="10"/>
    <x v="9"/>
    <n v="0"/>
  </r>
  <r>
    <x v="6"/>
    <x v="6"/>
    <x v="0"/>
    <x v="10"/>
    <x v="10"/>
    <x v="9"/>
    <n v="28423468.967840258"/>
  </r>
  <r>
    <x v="7"/>
    <x v="7"/>
    <x v="0"/>
    <x v="10"/>
    <x v="10"/>
    <x v="9"/>
    <n v="6511871.5144233573"/>
  </r>
  <r>
    <x v="8"/>
    <x v="8"/>
    <x v="0"/>
    <x v="10"/>
    <x v="10"/>
    <x v="9"/>
    <n v="649929912.66418552"/>
  </r>
  <r>
    <x v="9"/>
    <x v="9"/>
    <x v="0"/>
    <x v="10"/>
    <x v="10"/>
    <x v="9"/>
    <n v="0"/>
  </r>
  <r>
    <x v="10"/>
    <x v="10"/>
    <x v="0"/>
    <x v="10"/>
    <x v="10"/>
    <x v="9"/>
    <n v="14404608.192419823"/>
  </r>
  <r>
    <x v="11"/>
    <x v="11"/>
    <x v="0"/>
    <x v="10"/>
    <x v="10"/>
    <x v="9"/>
    <n v="11374796.764985424"/>
  </r>
  <r>
    <x v="12"/>
    <x v="12"/>
    <x v="0"/>
    <x v="10"/>
    <x v="10"/>
    <x v="9"/>
    <n v="14484424.468425658"/>
  </r>
  <r>
    <x v="13"/>
    <x v="13"/>
    <x v="0"/>
    <x v="10"/>
    <x v="10"/>
    <x v="9"/>
    <n v="67481188.961924195"/>
  </r>
  <r>
    <x v="14"/>
    <x v="14"/>
    <x v="0"/>
    <x v="10"/>
    <x v="10"/>
    <x v="9"/>
    <n v="211227359.32855627"/>
  </r>
  <r>
    <x v="15"/>
    <x v="15"/>
    <x v="0"/>
    <x v="10"/>
    <x v="10"/>
    <x v="9"/>
    <n v="51637.827476209903"/>
  </r>
  <r>
    <x v="0"/>
    <x v="0"/>
    <x v="0"/>
    <x v="11"/>
    <x v="11"/>
    <x v="9"/>
    <n v="4275142.1605539378"/>
  </r>
  <r>
    <x v="1"/>
    <x v="1"/>
    <x v="0"/>
    <x v="11"/>
    <x v="11"/>
    <x v="9"/>
    <n v="134532365.01688048"/>
  </r>
  <r>
    <x v="2"/>
    <x v="2"/>
    <x v="0"/>
    <x v="11"/>
    <x v="11"/>
    <x v="9"/>
    <n v="0"/>
  </r>
  <r>
    <x v="3"/>
    <x v="3"/>
    <x v="0"/>
    <x v="11"/>
    <x v="11"/>
    <x v="9"/>
    <n v="160441771.67824617"/>
  </r>
  <r>
    <x v="4"/>
    <x v="4"/>
    <x v="0"/>
    <x v="11"/>
    <x v="11"/>
    <x v="9"/>
    <n v="0"/>
  </r>
  <r>
    <x v="5"/>
    <x v="5"/>
    <x v="0"/>
    <x v="11"/>
    <x v="11"/>
    <x v="9"/>
    <n v="0"/>
  </r>
  <r>
    <x v="6"/>
    <x v="6"/>
    <x v="0"/>
    <x v="11"/>
    <x v="11"/>
    <x v="9"/>
    <n v="27074686.963175565"/>
  </r>
  <r>
    <x v="7"/>
    <x v="7"/>
    <x v="0"/>
    <x v="11"/>
    <x v="11"/>
    <x v="9"/>
    <n v="6518748.4497439191"/>
  </r>
  <r>
    <x v="8"/>
    <x v="8"/>
    <x v="0"/>
    <x v="11"/>
    <x v="11"/>
    <x v="9"/>
    <n v="669603503.58709824"/>
  </r>
  <r>
    <x v="9"/>
    <x v="9"/>
    <x v="0"/>
    <x v="11"/>
    <x v="11"/>
    <x v="9"/>
    <n v="0"/>
  </r>
  <r>
    <x v="10"/>
    <x v="10"/>
    <x v="0"/>
    <x v="11"/>
    <x v="11"/>
    <x v="9"/>
    <n v="6016280.9037900902"/>
  </r>
  <r>
    <x v="11"/>
    <x v="11"/>
    <x v="0"/>
    <x v="11"/>
    <x v="11"/>
    <x v="9"/>
    <n v="8625366.9185131192"/>
  </r>
  <r>
    <x v="12"/>
    <x v="12"/>
    <x v="0"/>
    <x v="11"/>
    <x v="11"/>
    <x v="9"/>
    <n v="17649333.85122449"/>
  </r>
  <r>
    <x v="13"/>
    <x v="13"/>
    <x v="0"/>
    <x v="11"/>
    <x v="11"/>
    <x v="9"/>
    <n v="67587141.165335268"/>
  </r>
  <r>
    <x v="14"/>
    <x v="14"/>
    <x v="0"/>
    <x v="11"/>
    <x v="11"/>
    <x v="9"/>
    <n v="220330897.62473649"/>
  </r>
  <r>
    <x v="15"/>
    <x v="15"/>
    <x v="0"/>
    <x v="11"/>
    <x v="11"/>
    <x v="9"/>
    <n v="426651.01823341119"/>
  </r>
  <r>
    <x v="0"/>
    <x v="0"/>
    <x v="1"/>
    <x v="0"/>
    <x v="12"/>
    <x v="9"/>
    <n v="4339539.611865879"/>
  </r>
  <r>
    <x v="1"/>
    <x v="1"/>
    <x v="1"/>
    <x v="0"/>
    <x v="12"/>
    <x v="9"/>
    <n v="144401715.87915459"/>
  </r>
  <r>
    <x v="2"/>
    <x v="2"/>
    <x v="1"/>
    <x v="0"/>
    <x v="12"/>
    <x v="9"/>
    <n v="0"/>
  </r>
  <r>
    <x v="3"/>
    <x v="3"/>
    <x v="1"/>
    <x v="0"/>
    <x v="12"/>
    <x v="9"/>
    <n v="161934871.86714295"/>
  </r>
  <r>
    <x v="4"/>
    <x v="4"/>
    <x v="1"/>
    <x v="0"/>
    <x v="12"/>
    <x v="9"/>
    <n v="0"/>
  </r>
  <r>
    <x v="5"/>
    <x v="5"/>
    <x v="1"/>
    <x v="0"/>
    <x v="12"/>
    <x v="9"/>
    <n v="0"/>
  </r>
  <r>
    <x v="6"/>
    <x v="6"/>
    <x v="1"/>
    <x v="0"/>
    <x v="12"/>
    <x v="9"/>
    <n v="28440218.540873516"/>
  </r>
  <r>
    <x v="7"/>
    <x v="7"/>
    <x v="1"/>
    <x v="0"/>
    <x v="12"/>
    <x v="9"/>
    <n v="6369707.0147359399"/>
  </r>
  <r>
    <x v="8"/>
    <x v="8"/>
    <x v="1"/>
    <x v="0"/>
    <x v="12"/>
    <x v="9"/>
    <n v="668380683.18189359"/>
  </r>
  <r>
    <x v="9"/>
    <x v="9"/>
    <x v="1"/>
    <x v="0"/>
    <x v="12"/>
    <x v="9"/>
    <n v="0"/>
  </r>
  <r>
    <x v="10"/>
    <x v="10"/>
    <x v="1"/>
    <x v="0"/>
    <x v="12"/>
    <x v="9"/>
    <n v="7799447.995626824"/>
  </r>
  <r>
    <x v="11"/>
    <x v="11"/>
    <x v="1"/>
    <x v="0"/>
    <x v="12"/>
    <x v="9"/>
    <n v="7849410.4186297376"/>
  </r>
  <r>
    <x v="12"/>
    <x v="12"/>
    <x v="1"/>
    <x v="0"/>
    <x v="12"/>
    <x v="9"/>
    <n v="17101526.36530612"/>
  </r>
  <r>
    <x v="13"/>
    <x v="13"/>
    <x v="1"/>
    <x v="0"/>
    <x v="12"/>
    <x v="9"/>
    <n v="66724022.789475217"/>
  </r>
  <r>
    <x v="14"/>
    <x v="14"/>
    <x v="1"/>
    <x v="0"/>
    <x v="12"/>
    <x v="9"/>
    <n v="233140040.26473218"/>
  </r>
  <r>
    <x v="15"/>
    <x v="15"/>
    <x v="1"/>
    <x v="0"/>
    <x v="12"/>
    <x v="9"/>
    <n v="953851.28363565612"/>
  </r>
  <r>
    <x v="0"/>
    <x v="0"/>
    <x v="1"/>
    <x v="1"/>
    <x v="13"/>
    <x v="9"/>
    <n v="4199142.053556839"/>
  </r>
  <r>
    <x v="1"/>
    <x v="1"/>
    <x v="1"/>
    <x v="1"/>
    <x v="13"/>
    <x v="9"/>
    <n v="146774401.75521857"/>
  </r>
  <r>
    <x v="2"/>
    <x v="2"/>
    <x v="1"/>
    <x v="1"/>
    <x v="13"/>
    <x v="9"/>
    <n v="0"/>
  </r>
  <r>
    <x v="3"/>
    <x v="3"/>
    <x v="1"/>
    <x v="1"/>
    <x v="13"/>
    <x v="9"/>
    <n v="159646979.29848397"/>
  </r>
  <r>
    <x v="4"/>
    <x v="4"/>
    <x v="1"/>
    <x v="1"/>
    <x v="13"/>
    <x v="9"/>
    <n v="0"/>
  </r>
  <r>
    <x v="5"/>
    <x v="5"/>
    <x v="1"/>
    <x v="1"/>
    <x v="13"/>
    <x v="9"/>
    <n v="0"/>
  </r>
  <r>
    <x v="6"/>
    <x v="6"/>
    <x v="1"/>
    <x v="1"/>
    <x v="13"/>
    <x v="9"/>
    <n v="28488611.31335758"/>
  </r>
  <r>
    <x v="7"/>
    <x v="7"/>
    <x v="1"/>
    <x v="1"/>
    <x v="13"/>
    <x v="9"/>
    <n v="6502803.8271961864"/>
  </r>
  <r>
    <x v="8"/>
    <x v="8"/>
    <x v="1"/>
    <x v="1"/>
    <x v="13"/>
    <x v="9"/>
    <n v="689005425.74296474"/>
  </r>
  <r>
    <x v="9"/>
    <x v="9"/>
    <x v="1"/>
    <x v="1"/>
    <x v="13"/>
    <x v="9"/>
    <n v="0"/>
  </r>
  <r>
    <x v="10"/>
    <x v="10"/>
    <x v="1"/>
    <x v="1"/>
    <x v="13"/>
    <x v="9"/>
    <n v="2179361.7638483965"/>
  </r>
  <r>
    <x v="11"/>
    <x v="11"/>
    <x v="1"/>
    <x v="1"/>
    <x v="13"/>
    <x v="9"/>
    <n v="3344297.3781049564"/>
  </r>
  <r>
    <x v="12"/>
    <x v="12"/>
    <x v="1"/>
    <x v="1"/>
    <x v="13"/>
    <x v="9"/>
    <n v="16526330.155860052"/>
  </r>
  <r>
    <x v="13"/>
    <x v="13"/>
    <x v="1"/>
    <x v="1"/>
    <x v="13"/>
    <x v="9"/>
    <n v="65959400.629475214"/>
  </r>
  <r>
    <x v="14"/>
    <x v="14"/>
    <x v="1"/>
    <x v="1"/>
    <x v="13"/>
    <x v="9"/>
    <n v="217449104.17392698"/>
  </r>
  <r>
    <x v="15"/>
    <x v="15"/>
    <x v="1"/>
    <x v="1"/>
    <x v="13"/>
    <x v="9"/>
    <n v="2131501.989095889"/>
  </r>
  <r>
    <x v="0"/>
    <x v="0"/>
    <x v="1"/>
    <x v="2"/>
    <x v="14"/>
    <x v="9"/>
    <n v="4265391.9452769486"/>
  </r>
  <r>
    <x v="1"/>
    <x v="1"/>
    <x v="1"/>
    <x v="2"/>
    <x v="14"/>
    <x v="9"/>
    <n v="160415870.89714289"/>
  </r>
  <r>
    <x v="2"/>
    <x v="2"/>
    <x v="1"/>
    <x v="2"/>
    <x v="14"/>
    <x v="9"/>
    <n v="0"/>
  </r>
  <r>
    <x v="3"/>
    <x v="3"/>
    <x v="1"/>
    <x v="2"/>
    <x v="14"/>
    <x v="9"/>
    <n v="154131434.9294754"/>
  </r>
  <r>
    <x v="4"/>
    <x v="4"/>
    <x v="1"/>
    <x v="2"/>
    <x v="14"/>
    <x v="9"/>
    <n v="0"/>
  </r>
  <r>
    <x v="5"/>
    <x v="5"/>
    <x v="1"/>
    <x v="2"/>
    <x v="14"/>
    <x v="9"/>
    <n v="733416.90504373191"/>
  </r>
  <r>
    <x v="6"/>
    <x v="6"/>
    <x v="1"/>
    <x v="2"/>
    <x v="14"/>
    <x v="9"/>
    <n v="28481653.358432632"/>
  </r>
  <r>
    <x v="7"/>
    <x v="7"/>
    <x v="1"/>
    <x v="2"/>
    <x v="14"/>
    <x v="9"/>
    <n v="6347564.4966933001"/>
  </r>
  <r>
    <x v="8"/>
    <x v="8"/>
    <x v="1"/>
    <x v="2"/>
    <x v="14"/>
    <x v="9"/>
    <n v="675408656.9657948"/>
  </r>
  <r>
    <x v="9"/>
    <x v="9"/>
    <x v="1"/>
    <x v="2"/>
    <x v="14"/>
    <x v="9"/>
    <n v="0"/>
  </r>
  <r>
    <x v="10"/>
    <x v="10"/>
    <x v="1"/>
    <x v="2"/>
    <x v="14"/>
    <x v="9"/>
    <n v="153007.6530612245"/>
  </r>
  <r>
    <x v="11"/>
    <x v="11"/>
    <x v="1"/>
    <x v="2"/>
    <x v="14"/>
    <x v="9"/>
    <n v="1379872.2887172007"/>
  </r>
  <r>
    <x v="12"/>
    <x v="12"/>
    <x v="1"/>
    <x v="2"/>
    <x v="14"/>
    <x v="9"/>
    <n v="15942158.803906713"/>
  </r>
  <r>
    <x v="13"/>
    <x v="13"/>
    <x v="1"/>
    <x v="2"/>
    <x v="14"/>
    <x v="9"/>
    <n v="66842552.719941698"/>
  </r>
  <r>
    <x v="14"/>
    <x v="14"/>
    <x v="1"/>
    <x v="2"/>
    <x v="14"/>
    <x v="9"/>
    <n v="232961488.25977761"/>
  </r>
  <r>
    <x v="15"/>
    <x v="15"/>
    <x v="1"/>
    <x v="2"/>
    <x v="14"/>
    <x v="9"/>
    <n v="361761.21979055391"/>
  </r>
  <r>
    <x v="0"/>
    <x v="0"/>
    <x v="1"/>
    <x v="3"/>
    <x v="15"/>
    <x v="9"/>
    <n v="4264354.7785422755"/>
  </r>
  <r>
    <x v="1"/>
    <x v="1"/>
    <x v="1"/>
    <x v="3"/>
    <x v="15"/>
    <x v="9"/>
    <n v="166645359.8990671"/>
  </r>
  <r>
    <x v="2"/>
    <x v="2"/>
    <x v="1"/>
    <x v="3"/>
    <x v="15"/>
    <x v="9"/>
    <n v="0"/>
  </r>
  <r>
    <x v="3"/>
    <x v="3"/>
    <x v="1"/>
    <x v="3"/>
    <x v="15"/>
    <x v="9"/>
    <n v="152248803.37571439"/>
  </r>
  <r>
    <x v="4"/>
    <x v="4"/>
    <x v="1"/>
    <x v="3"/>
    <x v="15"/>
    <x v="9"/>
    <n v="0"/>
  </r>
  <r>
    <x v="5"/>
    <x v="5"/>
    <x v="1"/>
    <x v="3"/>
    <x v="15"/>
    <x v="9"/>
    <n v="737007.29131195345"/>
  </r>
  <r>
    <x v="6"/>
    <x v="6"/>
    <x v="1"/>
    <x v="3"/>
    <x v="15"/>
    <x v="9"/>
    <n v="21752955.763785448"/>
  </r>
  <r>
    <x v="7"/>
    <x v="7"/>
    <x v="1"/>
    <x v="3"/>
    <x v="15"/>
    <x v="9"/>
    <n v="5028015.7604877856"/>
  </r>
  <r>
    <x v="8"/>
    <x v="8"/>
    <x v="1"/>
    <x v="3"/>
    <x v="15"/>
    <x v="9"/>
    <n v="675968793.084517"/>
  </r>
  <r>
    <x v="9"/>
    <x v="9"/>
    <x v="1"/>
    <x v="3"/>
    <x v="15"/>
    <x v="9"/>
    <n v="0"/>
  </r>
  <r>
    <x v="10"/>
    <x v="10"/>
    <x v="1"/>
    <x v="3"/>
    <x v="15"/>
    <x v="9"/>
    <n v="153061.22448979595"/>
  </r>
  <r>
    <x v="11"/>
    <x v="11"/>
    <x v="1"/>
    <x v="3"/>
    <x v="15"/>
    <x v="9"/>
    <n v="10442297.786297377"/>
  </r>
  <r>
    <x v="12"/>
    <x v="12"/>
    <x v="1"/>
    <x v="3"/>
    <x v="15"/>
    <x v="9"/>
    <n v="16708113.075102026"/>
  </r>
  <r>
    <x v="13"/>
    <x v="13"/>
    <x v="1"/>
    <x v="3"/>
    <x v="15"/>
    <x v="9"/>
    <n v="71475754.92239067"/>
  </r>
  <r>
    <x v="14"/>
    <x v="14"/>
    <x v="1"/>
    <x v="3"/>
    <x v="15"/>
    <x v="9"/>
    <n v="202564790.91943863"/>
  </r>
  <r>
    <x v="15"/>
    <x v="15"/>
    <x v="1"/>
    <x v="3"/>
    <x v="15"/>
    <x v="9"/>
    <n v="205332.24695644315"/>
  </r>
  <r>
    <x v="0"/>
    <x v="0"/>
    <x v="1"/>
    <x v="4"/>
    <x v="16"/>
    <x v="9"/>
    <n v="4287758.168163266"/>
  </r>
  <r>
    <x v="1"/>
    <x v="1"/>
    <x v="1"/>
    <x v="4"/>
    <x v="16"/>
    <x v="9"/>
    <n v="169653345.09827995"/>
  </r>
  <r>
    <x v="2"/>
    <x v="2"/>
    <x v="1"/>
    <x v="4"/>
    <x v="16"/>
    <x v="9"/>
    <n v="0"/>
  </r>
  <r>
    <x v="3"/>
    <x v="3"/>
    <x v="1"/>
    <x v="4"/>
    <x v="16"/>
    <x v="9"/>
    <n v="146764518.75078714"/>
  </r>
  <r>
    <x v="4"/>
    <x v="4"/>
    <x v="1"/>
    <x v="4"/>
    <x v="16"/>
    <x v="9"/>
    <n v="0"/>
  </r>
  <r>
    <x v="5"/>
    <x v="5"/>
    <x v="1"/>
    <x v="4"/>
    <x v="16"/>
    <x v="9"/>
    <n v="740755.10591836739"/>
  </r>
  <r>
    <x v="6"/>
    <x v="6"/>
    <x v="1"/>
    <x v="4"/>
    <x v="16"/>
    <x v="9"/>
    <n v="21728835.257001225"/>
  </r>
  <r>
    <x v="7"/>
    <x v="7"/>
    <x v="1"/>
    <x v="4"/>
    <x v="16"/>
    <x v="9"/>
    <n v="4578527.224831284"/>
  </r>
  <r>
    <x v="8"/>
    <x v="8"/>
    <x v="1"/>
    <x v="4"/>
    <x v="16"/>
    <x v="9"/>
    <n v="672027433.44951224"/>
  </r>
  <r>
    <x v="9"/>
    <x v="9"/>
    <x v="1"/>
    <x v="4"/>
    <x v="16"/>
    <x v="9"/>
    <n v="0"/>
  </r>
  <r>
    <x v="10"/>
    <x v="10"/>
    <x v="1"/>
    <x v="4"/>
    <x v="16"/>
    <x v="9"/>
    <n v="153061.22448979595"/>
  </r>
  <r>
    <x v="11"/>
    <x v="11"/>
    <x v="1"/>
    <x v="4"/>
    <x v="16"/>
    <x v="9"/>
    <n v="16078089.723556852"/>
  </r>
  <r>
    <x v="12"/>
    <x v="12"/>
    <x v="1"/>
    <x v="4"/>
    <x v="16"/>
    <x v="9"/>
    <n v="16211293.258017503"/>
  </r>
  <r>
    <x v="13"/>
    <x v="13"/>
    <x v="1"/>
    <x v="4"/>
    <x v="16"/>
    <x v="9"/>
    <n v="70296313.821341112"/>
  </r>
  <r>
    <x v="14"/>
    <x v="14"/>
    <x v="1"/>
    <x v="4"/>
    <x v="16"/>
    <x v="9"/>
    <n v="185913177.01475352"/>
  </r>
  <r>
    <x v="15"/>
    <x v="15"/>
    <x v="1"/>
    <x v="4"/>
    <x v="16"/>
    <x v="9"/>
    <n v="151895.494804519"/>
  </r>
  <r>
    <x v="0"/>
    <x v="0"/>
    <x v="1"/>
    <x v="5"/>
    <x v="17"/>
    <x v="9"/>
    <n v="4411849.2656268151"/>
  </r>
  <r>
    <x v="1"/>
    <x v="1"/>
    <x v="1"/>
    <x v="5"/>
    <x v="17"/>
    <x v="9"/>
    <n v="170123992.21897954"/>
  </r>
  <r>
    <x v="2"/>
    <x v="2"/>
    <x v="1"/>
    <x v="5"/>
    <x v="17"/>
    <x v="9"/>
    <n v="0"/>
  </r>
  <r>
    <x v="3"/>
    <x v="3"/>
    <x v="1"/>
    <x v="5"/>
    <x v="17"/>
    <x v="9"/>
    <n v="145444352.20623916"/>
  </r>
  <r>
    <x v="4"/>
    <x v="4"/>
    <x v="1"/>
    <x v="5"/>
    <x v="17"/>
    <x v="9"/>
    <n v="0"/>
  </r>
  <r>
    <x v="5"/>
    <x v="5"/>
    <x v="1"/>
    <x v="5"/>
    <x v="17"/>
    <x v="9"/>
    <n v="744418.36530612246"/>
  </r>
  <r>
    <x v="6"/>
    <x v="6"/>
    <x v="1"/>
    <x v="5"/>
    <x v="17"/>
    <x v="9"/>
    <n v="21719237.383708674"/>
  </r>
  <r>
    <x v="7"/>
    <x v="7"/>
    <x v="1"/>
    <x v="5"/>
    <x v="17"/>
    <x v="9"/>
    <n v="4152870.242044013"/>
  </r>
  <r>
    <x v="8"/>
    <x v="8"/>
    <x v="1"/>
    <x v="5"/>
    <x v="17"/>
    <x v="9"/>
    <n v="665093105.57707274"/>
  </r>
  <r>
    <x v="9"/>
    <x v="9"/>
    <x v="1"/>
    <x v="5"/>
    <x v="17"/>
    <x v="9"/>
    <n v="0"/>
  </r>
  <r>
    <x v="10"/>
    <x v="10"/>
    <x v="1"/>
    <x v="5"/>
    <x v="17"/>
    <x v="9"/>
    <n v="0"/>
  </r>
  <r>
    <x v="11"/>
    <x v="11"/>
    <x v="1"/>
    <x v="5"/>
    <x v="17"/>
    <x v="9"/>
    <n v="18563814.278134111"/>
  </r>
  <r>
    <x v="12"/>
    <x v="12"/>
    <x v="1"/>
    <x v="5"/>
    <x v="17"/>
    <x v="9"/>
    <n v="15361916.131311961"/>
  </r>
  <r>
    <x v="13"/>
    <x v="13"/>
    <x v="1"/>
    <x v="5"/>
    <x v="17"/>
    <x v="9"/>
    <n v="76216066.590699703"/>
  </r>
  <r>
    <x v="14"/>
    <x v="14"/>
    <x v="1"/>
    <x v="5"/>
    <x v="17"/>
    <x v="9"/>
    <n v="172707469.16694757"/>
  </r>
  <r>
    <x v="15"/>
    <x v="15"/>
    <x v="1"/>
    <x v="5"/>
    <x v="17"/>
    <x v="9"/>
    <n v="265387.77687746356"/>
  </r>
  <r>
    <x v="0"/>
    <x v="0"/>
    <x v="1"/>
    <x v="6"/>
    <x v="18"/>
    <x v="9"/>
    <n v="4773618.2072594594"/>
  </r>
  <r>
    <x v="1"/>
    <x v="1"/>
    <x v="1"/>
    <x v="6"/>
    <x v="18"/>
    <x v="9"/>
    <n v="169871090.57002926"/>
  </r>
  <r>
    <x v="2"/>
    <x v="2"/>
    <x v="1"/>
    <x v="6"/>
    <x v="18"/>
    <x v="9"/>
    <n v="0"/>
  </r>
  <r>
    <x v="3"/>
    <x v="3"/>
    <x v="1"/>
    <x v="6"/>
    <x v="18"/>
    <x v="9"/>
    <n v="146284296.35900873"/>
  </r>
  <r>
    <x v="4"/>
    <x v="4"/>
    <x v="1"/>
    <x v="6"/>
    <x v="18"/>
    <x v="9"/>
    <n v="0"/>
  </r>
  <r>
    <x v="5"/>
    <x v="5"/>
    <x v="1"/>
    <x v="6"/>
    <x v="18"/>
    <x v="9"/>
    <n v="748241.9835568514"/>
  </r>
  <r>
    <x v="6"/>
    <x v="6"/>
    <x v="1"/>
    <x v="6"/>
    <x v="18"/>
    <x v="9"/>
    <n v="21707449.528787028"/>
  </r>
  <r>
    <x v="7"/>
    <x v="7"/>
    <x v="1"/>
    <x v="6"/>
    <x v="18"/>
    <x v="9"/>
    <n v="2911269.162053369"/>
  </r>
  <r>
    <x v="8"/>
    <x v="8"/>
    <x v="1"/>
    <x v="6"/>
    <x v="18"/>
    <x v="9"/>
    <n v="660278688.87641323"/>
  </r>
  <r>
    <x v="9"/>
    <x v="9"/>
    <x v="1"/>
    <x v="6"/>
    <x v="18"/>
    <x v="9"/>
    <n v="0"/>
  </r>
  <r>
    <x v="10"/>
    <x v="10"/>
    <x v="1"/>
    <x v="6"/>
    <x v="18"/>
    <x v="9"/>
    <n v="0"/>
  </r>
  <r>
    <x v="11"/>
    <x v="11"/>
    <x v="1"/>
    <x v="6"/>
    <x v="18"/>
    <x v="9"/>
    <n v="18591496.037813414"/>
  </r>
  <r>
    <x v="12"/>
    <x v="12"/>
    <x v="1"/>
    <x v="6"/>
    <x v="18"/>
    <x v="9"/>
    <n v="15748419.13877552"/>
  </r>
  <r>
    <x v="13"/>
    <x v="13"/>
    <x v="1"/>
    <x v="6"/>
    <x v="18"/>
    <x v="9"/>
    <n v="77612786.680962116"/>
  </r>
  <r>
    <x v="14"/>
    <x v="14"/>
    <x v="1"/>
    <x v="6"/>
    <x v="18"/>
    <x v="9"/>
    <n v="170752303.7300286"/>
  </r>
  <r>
    <x v="15"/>
    <x v="15"/>
    <x v="1"/>
    <x v="6"/>
    <x v="18"/>
    <x v="9"/>
    <n v="94128.344422011651"/>
  </r>
  <r>
    <x v="0"/>
    <x v="0"/>
    <x v="1"/>
    <x v="7"/>
    <x v="19"/>
    <x v="9"/>
    <n v="4752390.4154227395"/>
  </r>
  <r>
    <x v="1"/>
    <x v="1"/>
    <x v="1"/>
    <x v="7"/>
    <x v="19"/>
    <x v="9"/>
    <n v="168675758.0478425"/>
  </r>
  <r>
    <x v="2"/>
    <x v="2"/>
    <x v="1"/>
    <x v="7"/>
    <x v="19"/>
    <x v="9"/>
    <n v="0"/>
  </r>
  <r>
    <x v="3"/>
    <x v="3"/>
    <x v="1"/>
    <x v="7"/>
    <x v="19"/>
    <x v="9"/>
    <n v="143490728.90029144"/>
  </r>
  <r>
    <x v="4"/>
    <x v="4"/>
    <x v="1"/>
    <x v="7"/>
    <x v="19"/>
    <x v="9"/>
    <n v="0"/>
  </r>
  <r>
    <x v="5"/>
    <x v="5"/>
    <x v="1"/>
    <x v="7"/>
    <x v="19"/>
    <x v="9"/>
    <n v="733470.11962099129"/>
  </r>
  <r>
    <x v="6"/>
    <x v="6"/>
    <x v="1"/>
    <x v="7"/>
    <x v="19"/>
    <x v="9"/>
    <n v="20111235.541791927"/>
  </r>
  <r>
    <x v="7"/>
    <x v="7"/>
    <x v="1"/>
    <x v="7"/>
    <x v="19"/>
    <x v="9"/>
    <n v="3495328.2186250733"/>
  </r>
  <r>
    <x v="8"/>
    <x v="8"/>
    <x v="1"/>
    <x v="7"/>
    <x v="19"/>
    <x v="9"/>
    <n v="673410494.63008595"/>
  </r>
  <r>
    <x v="9"/>
    <x v="9"/>
    <x v="1"/>
    <x v="7"/>
    <x v="19"/>
    <x v="9"/>
    <n v="0"/>
  </r>
  <r>
    <x v="10"/>
    <x v="10"/>
    <x v="1"/>
    <x v="7"/>
    <x v="19"/>
    <x v="9"/>
    <n v="0"/>
  </r>
  <r>
    <x v="11"/>
    <x v="11"/>
    <x v="1"/>
    <x v="7"/>
    <x v="19"/>
    <x v="9"/>
    <n v="18570647.857696794"/>
  </r>
  <r>
    <x v="12"/>
    <x v="12"/>
    <x v="1"/>
    <x v="7"/>
    <x v="19"/>
    <x v="9"/>
    <n v="14356405.763032068"/>
  </r>
  <r>
    <x v="13"/>
    <x v="13"/>
    <x v="1"/>
    <x v="7"/>
    <x v="19"/>
    <x v="9"/>
    <n v="77077589.821603507"/>
  </r>
  <r>
    <x v="14"/>
    <x v="14"/>
    <x v="1"/>
    <x v="7"/>
    <x v="19"/>
    <x v="9"/>
    <n v="172294619.53955433"/>
  </r>
  <r>
    <x v="15"/>
    <x v="15"/>
    <x v="1"/>
    <x v="7"/>
    <x v="19"/>
    <x v="9"/>
    <n v="82131.24254325073"/>
  </r>
  <r>
    <x v="0"/>
    <x v="0"/>
    <x v="1"/>
    <x v="8"/>
    <x v="20"/>
    <x v="9"/>
    <n v="4752390.4154227395"/>
  </r>
  <r>
    <x v="1"/>
    <x v="1"/>
    <x v="1"/>
    <x v="8"/>
    <x v="20"/>
    <x v="9"/>
    <n v="159135502.03679299"/>
  </r>
  <r>
    <x v="2"/>
    <x v="2"/>
    <x v="1"/>
    <x v="8"/>
    <x v="20"/>
    <x v="9"/>
    <n v="0"/>
  </r>
  <r>
    <x v="3"/>
    <x v="3"/>
    <x v="1"/>
    <x v="8"/>
    <x v="20"/>
    <x v="9"/>
    <n v="134874986.75309044"/>
  </r>
  <r>
    <x v="4"/>
    <x v="4"/>
    <x v="1"/>
    <x v="8"/>
    <x v="20"/>
    <x v="9"/>
    <n v="0"/>
  </r>
  <r>
    <x v="5"/>
    <x v="5"/>
    <x v="1"/>
    <x v="8"/>
    <x v="20"/>
    <x v="9"/>
    <n v="736982.50685131201"/>
  </r>
  <r>
    <x v="6"/>
    <x v="6"/>
    <x v="1"/>
    <x v="8"/>
    <x v="20"/>
    <x v="9"/>
    <n v="17161634.167967305"/>
  </r>
  <r>
    <x v="7"/>
    <x v="7"/>
    <x v="1"/>
    <x v="8"/>
    <x v="20"/>
    <x v="9"/>
    <n v="3747025.209033784"/>
  </r>
  <r>
    <x v="8"/>
    <x v="8"/>
    <x v="1"/>
    <x v="8"/>
    <x v="20"/>
    <x v="9"/>
    <n v="661164938.15378857"/>
  </r>
  <r>
    <x v="9"/>
    <x v="9"/>
    <x v="1"/>
    <x v="8"/>
    <x v="20"/>
    <x v="9"/>
    <n v="0"/>
  </r>
  <r>
    <x v="10"/>
    <x v="10"/>
    <x v="1"/>
    <x v="8"/>
    <x v="20"/>
    <x v="9"/>
    <n v="61097.11"/>
  </r>
  <r>
    <x v="11"/>
    <x v="11"/>
    <x v="1"/>
    <x v="8"/>
    <x v="20"/>
    <x v="9"/>
    <n v="18139000.505801748"/>
  </r>
  <r>
    <x v="12"/>
    <x v="12"/>
    <x v="1"/>
    <x v="8"/>
    <x v="20"/>
    <x v="9"/>
    <n v="20941444.939620983"/>
  </r>
  <r>
    <x v="13"/>
    <x v="13"/>
    <x v="1"/>
    <x v="8"/>
    <x v="20"/>
    <x v="9"/>
    <n v="76476586.901282802"/>
  </r>
  <r>
    <x v="14"/>
    <x v="14"/>
    <x v="1"/>
    <x v="8"/>
    <x v="20"/>
    <x v="9"/>
    <n v="200864397.05914938"/>
  </r>
  <r>
    <x v="15"/>
    <x v="15"/>
    <x v="1"/>
    <x v="8"/>
    <x v="20"/>
    <x v="9"/>
    <n v="64209.368902128292"/>
  </r>
  <r>
    <x v="0"/>
    <x v="0"/>
    <x v="1"/>
    <x v="9"/>
    <x v="21"/>
    <x v="9"/>
    <n v="4804791.8655393608"/>
  </r>
  <r>
    <x v="1"/>
    <x v="1"/>
    <x v="1"/>
    <x v="9"/>
    <x v="21"/>
    <x v="9"/>
    <n v="155104811.24807581"/>
  </r>
  <r>
    <x v="2"/>
    <x v="2"/>
    <x v="1"/>
    <x v="9"/>
    <x v="21"/>
    <x v="9"/>
    <n v="0"/>
  </r>
  <r>
    <x v="3"/>
    <x v="3"/>
    <x v="1"/>
    <x v="9"/>
    <x v="21"/>
    <x v="9"/>
    <n v="137844348.69376102"/>
  </r>
  <r>
    <x v="4"/>
    <x v="4"/>
    <x v="1"/>
    <x v="9"/>
    <x v="21"/>
    <x v="9"/>
    <n v="0"/>
  </r>
  <r>
    <x v="5"/>
    <x v="5"/>
    <x v="1"/>
    <x v="9"/>
    <x v="21"/>
    <x v="9"/>
    <n v="740647.96163265314"/>
  </r>
  <r>
    <x v="6"/>
    <x v="6"/>
    <x v="1"/>
    <x v="9"/>
    <x v="21"/>
    <x v="9"/>
    <n v="17168530.902333904"/>
  </r>
  <r>
    <x v="7"/>
    <x v="7"/>
    <x v="1"/>
    <x v="9"/>
    <x v="21"/>
    <x v="9"/>
    <n v="3722684.9737998545"/>
  </r>
  <r>
    <x v="8"/>
    <x v="8"/>
    <x v="1"/>
    <x v="9"/>
    <x v="21"/>
    <x v="9"/>
    <n v="640676834.31276524"/>
  </r>
  <r>
    <x v="9"/>
    <x v="9"/>
    <x v="1"/>
    <x v="9"/>
    <x v="21"/>
    <x v="9"/>
    <n v="0"/>
  </r>
  <r>
    <x v="10"/>
    <x v="10"/>
    <x v="1"/>
    <x v="9"/>
    <x v="21"/>
    <x v="9"/>
    <n v="61218.3"/>
  </r>
  <r>
    <x v="11"/>
    <x v="11"/>
    <x v="1"/>
    <x v="9"/>
    <x v="21"/>
    <x v="9"/>
    <n v="9448297.0723906718"/>
  </r>
  <r>
    <x v="12"/>
    <x v="12"/>
    <x v="1"/>
    <x v="9"/>
    <x v="21"/>
    <x v="9"/>
    <n v="19218400.58553936"/>
  </r>
  <r>
    <x v="13"/>
    <x v="13"/>
    <x v="1"/>
    <x v="9"/>
    <x v="21"/>
    <x v="9"/>
    <n v="74012079.200320691"/>
  </r>
  <r>
    <x v="14"/>
    <x v="14"/>
    <x v="1"/>
    <x v="9"/>
    <x v="21"/>
    <x v="9"/>
    <n v="229171159.5763348"/>
  </r>
  <r>
    <x v="15"/>
    <x v="15"/>
    <x v="1"/>
    <x v="9"/>
    <x v="21"/>
    <x v="9"/>
    <n v="150716.67129892131"/>
  </r>
  <r>
    <x v="0"/>
    <x v="0"/>
    <x v="1"/>
    <x v="10"/>
    <x v="22"/>
    <x v="9"/>
    <n v="4805450.229970851"/>
  </r>
  <r>
    <x v="1"/>
    <x v="1"/>
    <x v="1"/>
    <x v="10"/>
    <x v="22"/>
    <x v="9"/>
    <n v="155309028.75472307"/>
  </r>
  <r>
    <x v="2"/>
    <x v="2"/>
    <x v="1"/>
    <x v="10"/>
    <x v="22"/>
    <x v="9"/>
    <n v="0"/>
  </r>
  <r>
    <x v="3"/>
    <x v="3"/>
    <x v="1"/>
    <x v="10"/>
    <x v="22"/>
    <x v="9"/>
    <n v="136846070.27291545"/>
  </r>
  <r>
    <x v="4"/>
    <x v="4"/>
    <x v="1"/>
    <x v="10"/>
    <x v="22"/>
    <x v="9"/>
    <n v="0"/>
  </r>
  <r>
    <x v="5"/>
    <x v="5"/>
    <x v="1"/>
    <x v="10"/>
    <x v="22"/>
    <x v="9"/>
    <n v="744229.59632653068"/>
  </r>
  <r>
    <x v="6"/>
    <x v="6"/>
    <x v="1"/>
    <x v="10"/>
    <x v="22"/>
    <x v="9"/>
    <n v="26511903.719758511"/>
  </r>
  <r>
    <x v="7"/>
    <x v="7"/>
    <x v="1"/>
    <x v="10"/>
    <x v="22"/>
    <x v="9"/>
    <n v="3210148.5630958099"/>
  </r>
  <r>
    <x v="8"/>
    <x v="8"/>
    <x v="1"/>
    <x v="10"/>
    <x v="22"/>
    <x v="9"/>
    <n v="602412906.5873332"/>
  </r>
  <r>
    <x v="9"/>
    <x v="9"/>
    <x v="1"/>
    <x v="10"/>
    <x v="22"/>
    <x v="9"/>
    <n v="0"/>
  </r>
  <r>
    <x v="10"/>
    <x v="10"/>
    <x v="1"/>
    <x v="10"/>
    <x v="22"/>
    <x v="9"/>
    <n v="747307.45959183655"/>
  </r>
  <r>
    <x v="11"/>
    <x v="11"/>
    <x v="1"/>
    <x v="10"/>
    <x v="22"/>
    <x v="9"/>
    <n v="3439595.0159766767"/>
  </r>
  <r>
    <x v="12"/>
    <x v="12"/>
    <x v="1"/>
    <x v="10"/>
    <x v="22"/>
    <x v="9"/>
    <n v="19554636.712303229"/>
  </r>
  <r>
    <x v="13"/>
    <x v="13"/>
    <x v="1"/>
    <x v="10"/>
    <x v="22"/>
    <x v="9"/>
    <n v="75762323.410029158"/>
  </r>
  <r>
    <x v="14"/>
    <x v="14"/>
    <x v="1"/>
    <x v="10"/>
    <x v="22"/>
    <x v="9"/>
    <n v="260014147.79593173"/>
  </r>
  <r>
    <x v="15"/>
    <x v="15"/>
    <x v="1"/>
    <x v="10"/>
    <x v="22"/>
    <x v="9"/>
    <n v="71209.23300612242"/>
  </r>
  <r>
    <x v="0"/>
    <x v="0"/>
    <x v="1"/>
    <x v="11"/>
    <x v="23"/>
    <x v="9"/>
    <n v="5247621.047755111"/>
  </r>
  <r>
    <x v="1"/>
    <x v="1"/>
    <x v="1"/>
    <x v="11"/>
    <x v="23"/>
    <x v="9"/>
    <n v="161630481.47833818"/>
  </r>
  <r>
    <x v="2"/>
    <x v="2"/>
    <x v="1"/>
    <x v="11"/>
    <x v="23"/>
    <x v="9"/>
    <n v="0"/>
  </r>
  <r>
    <x v="3"/>
    <x v="3"/>
    <x v="1"/>
    <x v="11"/>
    <x v="23"/>
    <x v="9"/>
    <n v="128753959.80667651"/>
  </r>
  <r>
    <x v="4"/>
    <x v="4"/>
    <x v="1"/>
    <x v="11"/>
    <x v="23"/>
    <x v="9"/>
    <n v="0"/>
  </r>
  <r>
    <x v="5"/>
    <x v="5"/>
    <x v="1"/>
    <x v="11"/>
    <x v="23"/>
    <x v="9"/>
    <n v="747967.19909620995"/>
  </r>
  <r>
    <x v="6"/>
    <x v="6"/>
    <x v="1"/>
    <x v="11"/>
    <x v="23"/>
    <x v="9"/>
    <n v="26529802.79407626"/>
  </r>
  <r>
    <x v="7"/>
    <x v="7"/>
    <x v="1"/>
    <x v="11"/>
    <x v="23"/>
    <x v="9"/>
    <n v="3073494.8405071055"/>
  </r>
  <r>
    <x v="8"/>
    <x v="8"/>
    <x v="1"/>
    <x v="11"/>
    <x v="23"/>
    <x v="9"/>
    <n v="595767712.7983669"/>
  </r>
  <r>
    <x v="9"/>
    <x v="9"/>
    <x v="1"/>
    <x v="11"/>
    <x v="23"/>
    <x v="9"/>
    <n v="0"/>
  </r>
  <r>
    <x v="10"/>
    <x v="10"/>
    <x v="1"/>
    <x v="11"/>
    <x v="23"/>
    <x v="9"/>
    <n v="0"/>
  </r>
  <r>
    <x v="11"/>
    <x v="11"/>
    <x v="1"/>
    <x v="11"/>
    <x v="23"/>
    <x v="9"/>
    <n v="3413986.1500291545"/>
  </r>
  <r>
    <x v="12"/>
    <x v="12"/>
    <x v="1"/>
    <x v="11"/>
    <x v="23"/>
    <x v="9"/>
    <n v="19661443.752361514"/>
  </r>
  <r>
    <x v="13"/>
    <x v="13"/>
    <x v="1"/>
    <x v="11"/>
    <x v="23"/>
    <x v="9"/>
    <n v="80566183.810699716"/>
  </r>
  <r>
    <x v="14"/>
    <x v="14"/>
    <x v="1"/>
    <x v="11"/>
    <x v="23"/>
    <x v="9"/>
    <n v="247734735.40787688"/>
  </r>
  <r>
    <x v="15"/>
    <x v="15"/>
    <x v="1"/>
    <x v="11"/>
    <x v="23"/>
    <x v="9"/>
    <n v="274164.21045912534"/>
  </r>
  <r>
    <x v="0"/>
    <x v="0"/>
    <x v="2"/>
    <x v="0"/>
    <x v="24"/>
    <x v="9"/>
    <n v="5045691.3811370227"/>
  </r>
  <r>
    <x v="1"/>
    <x v="1"/>
    <x v="2"/>
    <x v="0"/>
    <x v="24"/>
    <x v="9"/>
    <n v="155145569.7358017"/>
  </r>
  <r>
    <x v="2"/>
    <x v="2"/>
    <x v="2"/>
    <x v="0"/>
    <x v="24"/>
    <x v="9"/>
    <n v="0"/>
  </r>
  <r>
    <x v="3"/>
    <x v="3"/>
    <x v="2"/>
    <x v="0"/>
    <x v="24"/>
    <x v="9"/>
    <n v="126556538.97052482"/>
  </r>
  <r>
    <x v="4"/>
    <x v="4"/>
    <x v="2"/>
    <x v="0"/>
    <x v="24"/>
    <x v="9"/>
    <n v="0"/>
  </r>
  <r>
    <x v="5"/>
    <x v="5"/>
    <x v="2"/>
    <x v="0"/>
    <x v="24"/>
    <x v="9"/>
    <n v="751742.70868804678"/>
  </r>
  <r>
    <x v="6"/>
    <x v="6"/>
    <x v="2"/>
    <x v="0"/>
    <x v="24"/>
    <x v="9"/>
    <n v="25653081.920153946"/>
  </r>
  <r>
    <x v="7"/>
    <x v="7"/>
    <x v="2"/>
    <x v="0"/>
    <x v="24"/>
    <x v="9"/>
    <n v="3077789.582088206"/>
  </r>
  <r>
    <x v="8"/>
    <x v="8"/>
    <x v="2"/>
    <x v="0"/>
    <x v="24"/>
    <x v="9"/>
    <n v="584255293.63914633"/>
  </r>
  <r>
    <x v="9"/>
    <x v="9"/>
    <x v="2"/>
    <x v="0"/>
    <x v="24"/>
    <x v="9"/>
    <n v="0"/>
  </r>
  <r>
    <x v="10"/>
    <x v="10"/>
    <x v="2"/>
    <x v="0"/>
    <x v="24"/>
    <x v="9"/>
    <n v="0"/>
  </r>
  <r>
    <x v="11"/>
    <x v="11"/>
    <x v="2"/>
    <x v="0"/>
    <x v="24"/>
    <x v="9"/>
    <n v="2762362.1628862973"/>
  </r>
  <r>
    <x v="12"/>
    <x v="12"/>
    <x v="2"/>
    <x v="0"/>
    <x v="24"/>
    <x v="9"/>
    <n v="17159252.855131194"/>
  </r>
  <r>
    <x v="13"/>
    <x v="13"/>
    <x v="2"/>
    <x v="0"/>
    <x v="24"/>
    <x v="9"/>
    <n v="79816817.311078712"/>
  </r>
  <r>
    <x v="14"/>
    <x v="14"/>
    <x v="2"/>
    <x v="0"/>
    <x v="24"/>
    <x v="9"/>
    <n v="251594859.80295861"/>
  </r>
  <r>
    <x v="15"/>
    <x v="15"/>
    <x v="2"/>
    <x v="0"/>
    <x v="24"/>
    <x v="9"/>
    <n v="-47999.138218221553"/>
  </r>
  <r>
    <x v="0"/>
    <x v="0"/>
    <x v="2"/>
    <x v="1"/>
    <x v="25"/>
    <x v="9"/>
    <n v="5218366.3271137038"/>
  </r>
  <r>
    <x v="1"/>
    <x v="1"/>
    <x v="2"/>
    <x v="1"/>
    <x v="25"/>
    <x v="9"/>
    <n v="153299695.35227412"/>
  </r>
  <r>
    <x v="2"/>
    <x v="2"/>
    <x v="2"/>
    <x v="1"/>
    <x v="25"/>
    <x v="9"/>
    <n v="0"/>
  </r>
  <r>
    <x v="3"/>
    <x v="3"/>
    <x v="2"/>
    <x v="1"/>
    <x v="25"/>
    <x v="9"/>
    <n v="120550002.69976681"/>
  </r>
  <r>
    <x v="4"/>
    <x v="4"/>
    <x v="2"/>
    <x v="1"/>
    <x v="25"/>
    <x v="9"/>
    <n v="0"/>
  </r>
  <r>
    <x v="5"/>
    <x v="5"/>
    <x v="2"/>
    <x v="1"/>
    <x v="25"/>
    <x v="9"/>
    <n v="733257.29131195345"/>
  </r>
  <r>
    <x v="6"/>
    <x v="6"/>
    <x v="2"/>
    <x v="1"/>
    <x v="25"/>
    <x v="9"/>
    <n v="43983112.841169752"/>
  </r>
  <r>
    <x v="7"/>
    <x v="7"/>
    <x v="2"/>
    <x v="1"/>
    <x v="25"/>
    <x v="9"/>
    <n v="3078218.5117233857"/>
  </r>
  <r>
    <x v="8"/>
    <x v="8"/>
    <x v="2"/>
    <x v="1"/>
    <x v="25"/>
    <x v="9"/>
    <n v="576919261.82553387"/>
  </r>
  <r>
    <x v="9"/>
    <x v="9"/>
    <x v="2"/>
    <x v="1"/>
    <x v="25"/>
    <x v="9"/>
    <n v="0"/>
  </r>
  <r>
    <x v="10"/>
    <x v="10"/>
    <x v="2"/>
    <x v="1"/>
    <x v="25"/>
    <x v="9"/>
    <n v="0"/>
  </r>
  <r>
    <x v="11"/>
    <x v="11"/>
    <x v="2"/>
    <x v="1"/>
    <x v="25"/>
    <x v="9"/>
    <n v="5730034.8869096208"/>
  </r>
  <r>
    <x v="12"/>
    <x v="12"/>
    <x v="2"/>
    <x v="1"/>
    <x v="25"/>
    <x v="9"/>
    <n v="15634983.046443144"/>
  </r>
  <r>
    <x v="13"/>
    <x v="13"/>
    <x v="2"/>
    <x v="1"/>
    <x v="25"/>
    <x v="9"/>
    <n v="87810893.331195354"/>
  </r>
  <r>
    <x v="14"/>
    <x v="14"/>
    <x v="2"/>
    <x v="1"/>
    <x v="25"/>
    <x v="9"/>
    <n v="237784399.74679059"/>
  </r>
  <r>
    <x v="15"/>
    <x v="15"/>
    <x v="2"/>
    <x v="1"/>
    <x v="25"/>
    <x v="9"/>
    <n v="169295.62838332361"/>
  </r>
  <r>
    <x v="0"/>
    <x v="0"/>
    <x v="2"/>
    <x v="2"/>
    <x v="26"/>
    <x v="9"/>
    <n v="5214408.8270553928"/>
  </r>
  <r>
    <x v="1"/>
    <x v="1"/>
    <x v="2"/>
    <x v="2"/>
    <x v="26"/>
    <x v="9"/>
    <n v="152106291.76650143"/>
  </r>
  <r>
    <x v="2"/>
    <x v="2"/>
    <x v="2"/>
    <x v="2"/>
    <x v="26"/>
    <x v="9"/>
    <n v="0"/>
  </r>
  <r>
    <x v="3"/>
    <x v="3"/>
    <x v="2"/>
    <x v="2"/>
    <x v="26"/>
    <x v="9"/>
    <n v="112143008.97577263"/>
  </r>
  <r>
    <x v="4"/>
    <x v="4"/>
    <x v="2"/>
    <x v="2"/>
    <x v="26"/>
    <x v="9"/>
    <n v="0"/>
  </r>
  <r>
    <x v="5"/>
    <x v="5"/>
    <x v="2"/>
    <x v="2"/>
    <x v="26"/>
    <x v="9"/>
    <n v="736887.02466472308"/>
  </r>
  <r>
    <x v="6"/>
    <x v="6"/>
    <x v="2"/>
    <x v="2"/>
    <x v="26"/>
    <x v="9"/>
    <n v="26442983.399539225"/>
  </r>
  <r>
    <x v="7"/>
    <x v="7"/>
    <x v="2"/>
    <x v="2"/>
    <x v="26"/>
    <x v="9"/>
    <n v="3082061.3506597225"/>
  </r>
  <r>
    <x v="8"/>
    <x v="8"/>
    <x v="2"/>
    <x v="2"/>
    <x v="26"/>
    <x v="9"/>
    <n v="594743721.13385987"/>
  </r>
  <r>
    <x v="9"/>
    <x v="9"/>
    <x v="2"/>
    <x v="2"/>
    <x v="26"/>
    <x v="9"/>
    <n v="0"/>
  </r>
  <r>
    <x v="10"/>
    <x v="10"/>
    <x v="2"/>
    <x v="2"/>
    <x v="26"/>
    <x v="9"/>
    <n v="0"/>
  </r>
  <r>
    <x v="11"/>
    <x v="11"/>
    <x v="2"/>
    <x v="2"/>
    <x v="26"/>
    <x v="9"/>
    <n v="6869602.3093002914"/>
  </r>
  <r>
    <x v="12"/>
    <x v="12"/>
    <x v="2"/>
    <x v="2"/>
    <x v="26"/>
    <x v="9"/>
    <n v="14922461.112798829"/>
  </r>
  <r>
    <x v="13"/>
    <x v="13"/>
    <x v="2"/>
    <x v="2"/>
    <x v="26"/>
    <x v="9"/>
    <n v="84300074.949212834"/>
  </r>
  <r>
    <x v="14"/>
    <x v="14"/>
    <x v="2"/>
    <x v="2"/>
    <x v="26"/>
    <x v="9"/>
    <n v="235079394.1020835"/>
  </r>
  <r>
    <x v="15"/>
    <x v="15"/>
    <x v="2"/>
    <x v="2"/>
    <x v="26"/>
    <x v="9"/>
    <n v="533634.51903160359"/>
  </r>
  <r>
    <x v="0"/>
    <x v="0"/>
    <x v="2"/>
    <x v="3"/>
    <x v="27"/>
    <x v="9"/>
    <n v="5343019.7635860154"/>
  </r>
  <r>
    <x v="1"/>
    <x v="1"/>
    <x v="2"/>
    <x v="3"/>
    <x v="27"/>
    <x v="9"/>
    <n v="149590685.81623906"/>
  </r>
  <r>
    <x v="2"/>
    <x v="2"/>
    <x v="2"/>
    <x v="3"/>
    <x v="27"/>
    <x v="9"/>
    <n v="0"/>
  </r>
  <r>
    <x v="3"/>
    <x v="3"/>
    <x v="2"/>
    <x v="3"/>
    <x v="27"/>
    <x v="9"/>
    <n v="111689887.04058309"/>
  </r>
  <r>
    <x v="4"/>
    <x v="4"/>
    <x v="2"/>
    <x v="3"/>
    <x v="27"/>
    <x v="9"/>
    <n v="0"/>
  </r>
  <r>
    <x v="5"/>
    <x v="5"/>
    <x v="2"/>
    <x v="3"/>
    <x v="27"/>
    <x v="9"/>
    <n v="740433.67306122463"/>
  </r>
  <r>
    <x v="6"/>
    <x v="6"/>
    <x v="2"/>
    <x v="3"/>
    <x v="27"/>
    <x v="9"/>
    <n v="17166333.587498903"/>
  </r>
  <r>
    <x v="7"/>
    <x v="7"/>
    <x v="2"/>
    <x v="3"/>
    <x v="27"/>
    <x v="9"/>
    <n v="2752983.7488111272"/>
  </r>
  <r>
    <x v="8"/>
    <x v="8"/>
    <x v="2"/>
    <x v="3"/>
    <x v="27"/>
    <x v="9"/>
    <n v="622570344.32870162"/>
  </r>
  <r>
    <x v="9"/>
    <x v="9"/>
    <x v="2"/>
    <x v="3"/>
    <x v="27"/>
    <x v="9"/>
    <n v="0"/>
  </r>
  <r>
    <x v="10"/>
    <x v="10"/>
    <x v="2"/>
    <x v="3"/>
    <x v="27"/>
    <x v="9"/>
    <n v="0"/>
  </r>
  <r>
    <x v="11"/>
    <x v="11"/>
    <x v="2"/>
    <x v="3"/>
    <x v="27"/>
    <x v="9"/>
    <n v="6306198.8499999996"/>
  </r>
  <r>
    <x v="12"/>
    <x v="12"/>
    <x v="2"/>
    <x v="3"/>
    <x v="27"/>
    <x v="9"/>
    <n v="14221594.014023323"/>
  </r>
  <r>
    <x v="13"/>
    <x v="13"/>
    <x v="2"/>
    <x v="3"/>
    <x v="27"/>
    <x v="9"/>
    <n v="90539452.369620979"/>
  </r>
  <r>
    <x v="14"/>
    <x v="14"/>
    <x v="2"/>
    <x v="3"/>
    <x v="27"/>
    <x v="9"/>
    <n v="200769665.14854792"/>
  </r>
  <r>
    <x v="15"/>
    <x v="15"/>
    <x v="2"/>
    <x v="3"/>
    <x v="27"/>
    <x v="9"/>
    <n v="499446.30041655985"/>
  </r>
  <r>
    <x v="0"/>
    <x v="0"/>
    <x v="2"/>
    <x v="4"/>
    <x v="28"/>
    <x v="9"/>
    <n v="5342085.1309037954"/>
  </r>
  <r>
    <x v="1"/>
    <x v="1"/>
    <x v="2"/>
    <x v="4"/>
    <x v="28"/>
    <x v="9"/>
    <n v="145669664.64096218"/>
  </r>
  <r>
    <x v="2"/>
    <x v="2"/>
    <x v="2"/>
    <x v="4"/>
    <x v="28"/>
    <x v="9"/>
    <n v="0"/>
  </r>
  <r>
    <x v="3"/>
    <x v="3"/>
    <x v="2"/>
    <x v="4"/>
    <x v="28"/>
    <x v="9"/>
    <n v="108386570.88457723"/>
  </r>
  <r>
    <x v="4"/>
    <x v="4"/>
    <x v="2"/>
    <x v="4"/>
    <x v="28"/>
    <x v="9"/>
    <n v="0"/>
  </r>
  <r>
    <x v="5"/>
    <x v="5"/>
    <x v="2"/>
    <x v="4"/>
    <x v="28"/>
    <x v="9"/>
    <n v="744134.83927113703"/>
  </r>
  <r>
    <x v="6"/>
    <x v="6"/>
    <x v="2"/>
    <x v="4"/>
    <x v="28"/>
    <x v="9"/>
    <n v="17165360.223437317"/>
  </r>
  <r>
    <x v="7"/>
    <x v="7"/>
    <x v="2"/>
    <x v="4"/>
    <x v="28"/>
    <x v="9"/>
    <n v="2671193.3638304695"/>
  </r>
  <r>
    <x v="8"/>
    <x v="8"/>
    <x v="2"/>
    <x v="4"/>
    <x v="28"/>
    <x v="9"/>
    <n v="621801052.31162894"/>
  </r>
  <r>
    <x v="9"/>
    <x v="9"/>
    <x v="2"/>
    <x v="4"/>
    <x v="28"/>
    <x v="9"/>
    <n v="0"/>
  </r>
  <r>
    <x v="10"/>
    <x v="10"/>
    <x v="2"/>
    <x v="4"/>
    <x v="28"/>
    <x v="9"/>
    <n v="0"/>
  </r>
  <r>
    <x v="11"/>
    <x v="11"/>
    <x v="2"/>
    <x v="4"/>
    <x v="28"/>
    <x v="9"/>
    <n v="6437946"/>
  </r>
  <r>
    <x v="12"/>
    <x v="12"/>
    <x v="2"/>
    <x v="4"/>
    <x v="28"/>
    <x v="9"/>
    <n v="14018092.061486883"/>
  </r>
  <r>
    <x v="13"/>
    <x v="13"/>
    <x v="2"/>
    <x v="4"/>
    <x v="28"/>
    <x v="9"/>
    <n v="90603792.802215755"/>
  </r>
  <r>
    <x v="14"/>
    <x v="14"/>
    <x v="2"/>
    <x v="4"/>
    <x v="28"/>
    <x v="9"/>
    <n v="225393852.71609664"/>
  </r>
  <r>
    <x v="15"/>
    <x v="15"/>
    <x v="2"/>
    <x v="4"/>
    <x v="28"/>
    <x v="9"/>
    <n v="96896.993956253646"/>
  </r>
  <r>
    <x v="0"/>
    <x v="0"/>
    <x v="2"/>
    <x v="5"/>
    <x v="29"/>
    <x v="9"/>
    <n v="5372038.3145772647"/>
  </r>
  <r>
    <x v="1"/>
    <x v="1"/>
    <x v="2"/>
    <x v="5"/>
    <x v="29"/>
    <x v="9"/>
    <n v="145219301.75186577"/>
  </r>
  <r>
    <x v="2"/>
    <x v="2"/>
    <x v="2"/>
    <x v="5"/>
    <x v="29"/>
    <x v="9"/>
    <n v="0"/>
  </r>
  <r>
    <x v="3"/>
    <x v="3"/>
    <x v="2"/>
    <x v="5"/>
    <x v="29"/>
    <x v="9"/>
    <n v="110155989.41285723"/>
  </r>
  <r>
    <x v="4"/>
    <x v="4"/>
    <x v="2"/>
    <x v="5"/>
    <x v="29"/>
    <x v="9"/>
    <n v="1515708.457405248"/>
  </r>
  <r>
    <x v="5"/>
    <x v="5"/>
    <x v="2"/>
    <x v="5"/>
    <x v="29"/>
    <x v="9"/>
    <n v="747752.18539358617"/>
  </r>
  <r>
    <x v="6"/>
    <x v="6"/>
    <x v="2"/>
    <x v="5"/>
    <x v="29"/>
    <x v="9"/>
    <n v="17169574.324680779"/>
  </r>
  <r>
    <x v="7"/>
    <x v="7"/>
    <x v="2"/>
    <x v="5"/>
    <x v="29"/>
    <x v="9"/>
    <n v="2423800.8398720166"/>
  </r>
  <r>
    <x v="8"/>
    <x v="8"/>
    <x v="2"/>
    <x v="5"/>
    <x v="29"/>
    <x v="9"/>
    <n v="624990281.57337797"/>
  </r>
  <r>
    <x v="9"/>
    <x v="9"/>
    <x v="2"/>
    <x v="5"/>
    <x v="29"/>
    <x v="9"/>
    <n v="0"/>
  </r>
  <r>
    <x v="10"/>
    <x v="10"/>
    <x v="2"/>
    <x v="5"/>
    <x v="29"/>
    <x v="9"/>
    <n v="0"/>
  </r>
  <r>
    <x v="11"/>
    <x v="11"/>
    <x v="2"/>
    <x v="5"/>
    <x v="29"/>
    <x v="9"/>
    <n v="6445588"/>
  </r>
  <r>
    <x v="12"/>
    <x v="12"/>
    <x v="2"/>
    <x v="5"/>
    <x v="29"/>
    <x v="9"/>
    <n v="14928105.800029151"/>
  </r>
  <r>
    <x v="13"/>
    <x v="13"/>
    <x v="2"/>
    <x v="5"/>
    <x v="29"/>
    <x v="9"/>
    <n v="88920760.372448981"/>
  </r>
  <r>
    <x v="14"/>
    <x v="14"/>
    <x v="2"/>
    <x v="5"/>
    <x v="29"/>
    <x v="9"/>
    <n v="221265646.59404954"/>
  </r>
  <r>
    <x v="15"/>
    <x v="15"/>
    <x v="2"/>
    <x v="5"/>
    <x v="29"/>
    <x v="9"/>
    <n v="-285061.54880670551"/>
  </r>
  <r>
    <x v="0"/>
    <x v="0"/>
    <x v="2"/>
    <x v="6"/>
    <x v="30"/>
    <x v="9"/>
    <n v="5302352.9370554006"/>
  </r>
  <r>
    <x v="1"/>
    <x v="1"/>
    <x v="2"/>
    <x v="6"/>
    <x v="30"/>
    <x v="9"/>
    <n v="152945176.22717184"/>
  </r>
  <r>
    <x v="2"/>
    <x v="2"/>
    <x v="2"/>
    <x v="6"/>
    <x v="30"/>
    <x v="9"/>
    <n v="0"/>
  </r>
  <r>
    <x v="3"/>
    <x v="3"/>
    <x v="2"/>
    <x v="6"/>
    <x v="30"/>
    <x v="9"/>
    <n v="110620178.39276965"/>
  </r>
  <r>
    <x v="4"/>
    <x v="4"/>
    <x v="2"/>
    <x v="6"/>
    <x v="30"/>
    <x v="9"/>
    <n v="1521288.6248688046"/>
  </r>
  <r>
    <x v="5"/>
    <x v="5"/>
    <x v="2"/>
    <x v="6"/>
    <x v="30"/>
    <x v="9"/>
    <n v="751527.69498542289"/>
  </r>
  <r>
    <x v="6"/>
    <x v="6"/>
    <x v="2"/>
    <x v="6"/>
    <x v="30"/>
    <x v="9"/>
    <n v="17172247.860408824"/>
  </r>
  <r>
    <x v="7"/>
    <x v="7"/>
    <x v="2"/>
    <x v="6"/>
    <x v="30"/>
    <x v="9"/>
    <n v="2424681.9981429721"/>
  </r>
  <r>
    <x v="8"/>
    <x v="8"/>
    <x v="2"/>
    <x v="6"/>
    <x v="30"/>
    <x v="9"/>
    <n v="654736558.33035314"/>
  </r>
  <r>
    <x v="9"/>
    <x v="9"/>
    <x v="2"/>
    <x v="6"/>
    <x v="30"/>
    <x v="9"/>
    <n v="0"/>
  </r>
  <r>
    <x v="10"/>
    <x v="10"/>
    <x v="2"/>
    <x v="6"/>
    <x v="30"/>
    <x v="9"/>
    <n v="0"/>
  </r>
  <r>
    <x v="11"/>
    <x v="11"/>
    <x v="2"/>
    <x v="6"/>
    <x v="30"/>
    <x v="9"/>
    <n v="7354704.5"/>
  </r>
  <r>
    <x v="12"/>
    <x v="12"/>
    <x v="2"/>
    <x v="6"/>
    <x v="30"/>
    <x v="9"/>
    <n v="13743282.256239068"/>
  </r>
  <r>
    <x v="13"/>
    <x v="13"/>
    <x v="2"/>
    <x v="6"/>
    <x v="30"/>
    <x v="9"/>
    <n v="80684371.799096227"/>
  </r>
  <r>
    <x v="14"/>
    <x v="14"/>
    <x v="2"/>
    <x v="6"/>
    <x v="30"/>
    <x v="9"/>
    <n v="202401836.88752899"/>
  </r>
  <r>
    <x v="15"/>
    <x v="15"/>
    <x v="2"/>
    <x v="6"/>
    <x v="30"/>
    <x v="9"/>
    <n v="346178.8866263557"/>
  </r>
  <r>
    <x v="0"/>
    <x v="0"/>
    <x v="2"/>
    <x v="7"/>
    <x v="31"/>
    <x v="9"/>
    <n v="5512550.5960932896"/>
  </r>
  <r>
    <x v="1"/>
    <x v="1"/>
    <x v="2"/>
    <x v="7"/>
    <x v="31"/>
    <x v="9"/>
    <n v="153416833.29032081"/>
  </r>
  <r>
    <x v="2"/>
    <x v="2"/>
    <x v="2"/>
    <x v="7"/>
    <x v="31"/>
    <x v="9"/>
    <n v="0"/>
  </r>
  <r>
    <x v="3"/>
    <x v="3"/>
    <x v="2"/>
    <x v="7"/>
    <x v="31"/>
    <x v="9"/>
    <n v="105476357.39081639"/>
  </r>
  <r>
    <x v="4"/>
    <x v="4"/>
    <x v="2"/>
    <x v="7"/>
    <x v="31"/>
    <x v="9"/>
    <n v="1526911.0793586005"/>
  </r>
  <r>
    <x v="5"/>
    <x v="5"/>
    <x v="2"/>
    <x v="7"/>
    <x v="31"/>
    <x v="9"/>
    <n v="733383.37900874647"/>
  </r>
  <r>
    <x v="6"/>
    <x v="6"/>
    <x v="2"/>
    <x v="7"/>
    <x v="31"/>
    <x v="9"/>
    <n v="17246071.313670218"/>
  </r>
  <r>
    <x v="7"/>
    <x v="7"/>
    <x v="2"/>
    <x v="7"/>
    <x v="31"/>
    <x v="9"/>
    <n v="2342016.8803475834"/>
  </r>
  <r>
    <x v="8"/>
    <x v="8"/>
    <x v="2"/>
    <x v="7"/>
    <x v="31"/>
    <x v="9"/>
    <n v="630624092.57801521"/>
  </r>
  <r>
    <x v="9"/>
    <x v="9"/>
    <x v="2"/>
    <x v="7"/>
    <x v="31"/>
    <x v="9"/>
    <n v="0"/>
  </r>
  <r>
    <x v="10"/>
    <x v="10"/>
    <x v="2"/>
    <x v="7"/>
    <x v="31"/>
    <x v="9"/>
    <n v="0"/>
  </r>
  <r>
    <x v="11"/>
    <x v="11"/>
    <x v="2"/>
    <x v="7"/>
    <x v="31"/>
    <x v="9"/>
    <n v="7364539.5"/>
  </r>
  <r>
    <x v="12"/>
    <x v="12"/>
    <x v="2"/>
    <x v="7"/>
    <x v="31"/>
    <x v="9"/>
    <n v="16178644.131953353"/>
  </r>
  <r>
    <x v="13"/>
    <x v="13"/>
    <x v="2"/>
    <x v="7"/>
    <x v="31"/>
    <x v="9"/>
    <n v="95749897.11892128"/>
  </r>
  <r>
    <x v="14"/>
    <x v="14"/>
    <x v="2"/>
    <x v="7"/>
    <x v="31"/>
    <x v="9"/>
    <n v="212479790.41612709"/>
  </r>
  <r>
    <x v="15"/>
    <x v="15"/>
    <x v="2"/>
    <x v="7"/>
    <x v="31"/>
    <x v="9"/>
    <n v="815276.9139535717"/>
  </r>
  <r>
    <x v="0"/>
    <x v="0"/>
    <x v="2"/>
    <x v="8"/>
    <x v="32"/>
    <x v="9"/>
    <n v="5769012.2674927097"/>
  </r>
  <r>
    <x v="1"/>
    <x v="1"/>
    <x v="2"/>
    <x v="8"/>
    <x v="32"/>
    <x v="9"/>
    <n v="149582258.01145774"/>
  </r>
  <r>
    <x v="2"/>
    <x v="2"/>
    <x v="2"/>
    <x v="8"/>
    <x v="32"/>
    <x v="9"/>
    <n v="0"/>
  </r>
  <r>
    <x v="3"/>
    <x v="3"/>
    <x v="2"/>
    <x v="8"/>
    <x v="32"/>
    <x v="9"/>
    <n v="103299500.25711367"/>
  </r>
  <r>
    <x v="4"/>
    <x v="4"/>
    <x v="2"/>
    <x v="8"/>
    <x v="32"/>
    <x v="9"/>
    <n v="1575209.6140524787"/>
  </r>
  <r>
    <x v="5"/>
    <x v="5"/>
    <x v="2"/>
    <x v="8"/>
    <x v="32"/>
    <x v="9"/>
    <n v="736898.68676384853"/>
  </r>
  <r>
    <x v="6"/>
    <x v="6"/>
    <x v="2"/>
    <x v="8"/>
    <x v="32"/>
    <x v="9"/>
    <n v="12163494.074480189"/>
  </r>
  <r>
    <x v="7"/>
    <x v="7"/>
    <x v="2"/>
    <x v="8"/>
    <x v="32"/>
    <x v="9"/>
    <n v="2308436.8671182794"/>
  </r>
  <r>
    <x v="8"/>
    <x v="8"/>
    <x v="2"/>
    <x v="8"/>
    <x v="32"/>
    <x v="9"/>
    <n v="666539604.49160814"/>
  </r>
  <r>
    <x v="9"/>
    <x v="9"/>
    <x v="2"/>
    <x v="8"/>
    <x v="32"/>
    <x v="9"/>
    <n v="0"/>
  </r>
  <r>
    <x v="10"/>
    <x v="10"/>
    <x v="2"/>
    <x v="8"/>
    <x v="32"/>
    <x v="9"/>
    <n v="0"/>
  </r>
  <r>
    <x v="11"/>
    <x v="11"/>
    <x v="2"/>
    <x v="8"/>
    <x v="32"/>
    <x v="9"/>
    <n v="7374079"/>
  </r>
  <r>
    <x v="12"/>
    <x v="12"/>
    <x v="2"/>
    <x v="8"/>
    <x v="32"/>
    <x v="9"/>
    <n v="15434284.300903806"/>
  </r>
  <r>
    <x v="13"/>
    <x v="13"/>
    <x v="2"/>
    <x v="8"/>
    <x v="32"/>
    <x v="9"/>
    <n v="95409342.569154516"/>
  </r>
  <r>
    <x v="14"/>
    <x v="14"/>
    <x v="2"/>
    <x v="8"/>
    <x v="32"/>
    <x v="9"/>
    <n v="190700073.6189163"/>
  </r>
  <r>
    <x v="15"/>
    <x v="15"/>
    <x v="2"/>
    <x v="8"/>
    <x v="32"/>
    <x v="9"/>
    <n v="776738.03358688054"/>
  </r>
  <r>
    <x v="0"/>
    <x v="0"/>
    <x v="2"/>
    <x v="9"/>
    <x v="33"/>
    <x v="9"/>
    <n v="5987270.4055685122"/>
  </r>
  <r>
    <x v="1"/>
    <x v="1"/>
    <x v="2"/>
    <x v="9"/>
    <x v="33"/>
    <x v="9"/>
    <n v="147463886.09239072"/>
  </r>
  <r>
    <x v="2"/>
    <x v="2"/>
    <x v="2"/>
    <x v="9"/>
    <x v="33"/>
    <x v="9"/>
    <n v="0"/>
  </r>
  <r>
    <x v="3"/>
    <x v="3"/>
    <x v="2"/>
    <x v="9"/>
    <x v="33"/>
    <x v="9"/>
    <n v="100697859.46265304"/>
  </r>
  <r>
    <x v="4"/>
    <x v="4"/>
    <x v="2"/>
    <x v="9"/>
    <x v="33"/>
    <x v="9"/>
    <n v="1553240.5223906706"/>
  </r>
  <r>
    <x v="5"/>
    <x v="5"/>
    <x v="2"/>
    <x v="9"/>
    <x v="33"/>
    <x v="9"/>
    <n v="740566.3269387756"/>
  </r>
  <r>
    <x v="6"/>
    <x v="6"/>
    <x v="2"/>
    <x v="9"/>
    <x v="33"/>
    <x v="9"/>
    <n v="12068714.160130305"/>
  </r>
  <r>
    <x v="7"/>
    <x v="7"/>
    <x v="2"/>
    <x v="9"/>
    <x v="33"/>
    <x v="9"/>
    <n v="2057141.104152014"/>
  </r>
  <r>
    <x v="8"/>
    <x v="8"/>
    <x v="2"/>
    <x v="9"/>
    <x v="33"/>
    <x v="9"/>
    <n v="636837728.55841827"/>
  </r>
  <r>
    <x v="9"/>
    <x v="9"/>
    <x v="2"/>
    <x v="9"/>
    <x v="33"/>
    <x v="9"/>
    <n v="0"/>
  </r>
  <r>
    <x v="10"/>
    <x v="10"/>
    <x v="2"/>
    <x v="9"/>
    <x v="33"/>
    <x v="9"/>
    <n v="0"/>
  </r>
  <r>
    <x v="11"/>
    <x v="11"/>
    <x v="2"/>
    <x v="9"/>
    <x v="33"/>
    <x v="9"/>
    <n v="7383952"/>
  </r>
  <r>
    <x v="12"/>
    <x v="12"/>
    <x v="2"/>
    <x v="9"/>
    <x v="33"/>
    <x v="9"/>
    <n v="17729914.718921285"/>
  </r>
  <r>
    <x v="13"/>
    <x v="13"/>
    <x v="2"/>
    <x v="9"/>
    <x v="33"/>
    <x v="9"/>
    <n v="94299910.671107888"/>
  </r>
  <r>
    <x v="14"/>
    <x v="14"/>
    <x v="2"/>
    <x v="9"/>
    <x v="33"/>
    <x v="9"/>
    <n v="209746609.79444641"/>
  </r>
  <r>
    <x v="15"/>
    <x v="15"/>
    <x v="2"/>
    <x v="9"/>
    <x v="33"/>
    <x v="9"/>
    <n v="1241322.2722486588"/>
  </r>
  <r>
    <x v="0"/>
    <x v="0"/>
    <x v="2"/>
    <x v="10"/>
    <x v="34"/>
    <x v="9"/>
    <n v="6209874.8779300284"/>
  </r>
  <r>
    <x v="1"/>
    <x v="1"/>
    <x v="2"/>
    <x v="10"/>
    <x v="34"/>
    <x v="9"/>
    <n v="147318856.70568499"/>
  </r>
  <r>
    <x v="2"/>
    <x v="2"/>
    <x v="2"/>
    <x v="10"/>
    <x v="34"/>
    <x v="9"/>
    <n v="0"/>
  </r>
  <r>
    <x v="3"/>
    <x v="3"/>
    <x v="2"/>
    <x v="10"/>
    <x v="34"/>
    <x v="9"/>
    <n v="97279461.411253646"/>
  </r>
  <r>
    <x v="4"/>
    <x v="4"/>
    <x v="2"/>
    <x v="10"/>
    <x v="34"/>
    <x v="9"/>
    <n v="1588972.0446064142"/>
  </r>
  <r>
    <x v="5"/>
    <x v="5"/>
    <x v="2"/>
    <x v="10"/>
    <x v="34"/>
    <x v="9"/>
    <n v="744150.87215743447"/>
  </r>
  <r>
    <x v="6"/>
    <x v="6"/>
    <x v="2"/>
    <x v="10"/>
    <x v="34"/>
    <x v="9"/>
    <n v="12051790.529177632"/>
  </r>
  <r>
    <x v="7"/>
    <x v="7"/>
    <x v="2"/>
    <x v="10"/>
    <x v="34"/>
    <x v="9"/>
    <n v="2056379.2489807436"/>
  </r>
  <r>
    <x v="8"/>
    <x v="8"/>
    <x v="2"/>
    <x v="10"/>
    <x v="34"/>
    <x v="9"/>
    <n v="623378874.47477043"/>
  </r>
  <r>
    <x v="9"/>
    <x v="9"/>
    <x v="2"/>
    <x v="10"/>
    <x v="34"/>
    <x v="9"/>
    <n v="0"/>
  </r>
  <r>
    <x v="10"/>
    <x v="10"/>
    <x v="2"/>
    <x v="10"/>
    <x v="34"/>
    <x v="9"/>
    <n v="0"/>
  </r>
  <r>
    <x v="11"/>
    <x v="11"/>
    <x v="2"/>
    <x v="10"/>
    <x v="34"/>
    <x v="9"/>
    <n v="7393515"/>
  </r>
  <r>
    <x v="12"/>
    <x v="12"/>
    <x v="2"/>
    <x v="10"/>
    <x v="34"/>
    <x v="9"/>
    <n v="17100600.055160362"/>
  </r>
  <r>
    <x v="13"/>
    <x v="13"/>
    <x v="2"/>
    <x v="10"/>
    <x v="34"/>
    <x v="9"/>
    <n v="92044035.91997084"/>
  </r>
  <r>
    <x v="14"/>
    <x v="14"/>
    <x v="2"/>
    <x v="10"/>
    <x v="34"/>
    <x v="9"/>
    <n v="195712239.27959001"/>
  </r>
  <r>
    <x v="15"/>
    <x v="15"/>
    <x v="2"/>
    <x v="10"/>
    <x v="34"/>
    <x v="9"/>
    <n v="1156013.9342763559"/>
  </r>
  <r>
    <x v="0"/>
    <x v="0"/>
    <x v="2"/>
    <x v="11"/>
    <x v="35"/>
    <x v="9"/>
    <n v="6242546.7222157484"/>
  </r>
  <r>
    <x v="1"/>
    <x v="1"/>
    <x v="2"/>
    <x v="11"/>
    <x v="35"/>
    <x v="9"/>
    <n v="150557842.60936052"/>
  </r>
  <r>
    <x v="2"/>
    <x v="2"/>
    <x v="2"/>
    <x v="11"/>
    <x v="35"/>
    <x v="9"/>
    <n v="0"/>
  </r>
  <r>
    <x v="3"/>
    <x v="3"/>
    <x v="2"/>
    <x v="11"/>
    <x v="35"/>
    <x v="9"/>
    <n v="96006036.3090671"/>
  </r>
  <r>
    <x v="4"/>
    <x v="4"/>
    <x v="2"/>
    <x v="11"/>
    <x v="35"/>
    <x v="9"/>
    <n v="2759020.4547813409"/>
  </r>
  <r>
    <x v="5"/>
    <x v="5"/>
    <x v="2"/>
    <x v="11"/>
    <x v="35"/>
    <x v="9"/>
    <n v="747890.67032069969"/>
  </r>
  <r>
    <x v="6"/>
    <x v="6"/>
    <x v="2"/>
    <x v="11"/>
    <x v="35"/>
    <x v="9"/>
    <n v="12036505.352988517"/>
  </r>
  <r>
    <x v="7"/>
    <x v="7"/>
    <x v="2"/>
    <x v="11"/>
    <x v="35"/>
    <x v="9"/>
    <n v="1990153.5496227995"/>
  </r>
  <r>
    <x v="8"/>
    <x v="8"/>
    <x v="2"/>
    <x v="11"/>
    <x v="35"/>
    <x v="9"/>
    <n v="626833302.93584073"/>
  </r>
  <r>
    <x v="9"/>
    <x v="9"/>
    <x v="2"/>
    <x v="11"/>
    <x v="35"/>
    <x v="9"/>
    <n v="0"/>
  </r>
  <r>
    <x v="10"/>
    <x v="10"/>
    <x v="2"/>
    <x v="11"/>
    <x v="35"/>
    <x v="9"/>
    <n v="0"/>
  </r>
  <r>
    <x v="11"/>
    <x v="11"/>
    <x v="2"/>
    <x v="11"/>
    <x v="35"/>
    <x v="9"/>
    <n v="7403431.5"/>
  </r>
  <r>
    <x v="12"/>
    <x v="12"/>
    <x v="2"/>
    <x v="11"/>
    <x v="35"/>
    <x v="9"/>
    <n v="20327983.011107877"/>
  </r>
  <r>
    <x v="13"/>
    <x v="13"/>
    <x v="2"/>
    <x v="11"/>
    <x v="35"/>
    <x v="9"/>
    <n v="97950358.792244911"/>
  </r>
  <r>
    <x v="14"/>
    <x v="14"/>
    <x v="2"/>
    <x v="11"/>
    <x v="35"/>
    <x v="9"/>
    <n v="188846959.80136994"/>
  </r>
  <r>
    <x v="15"/>
    <x v="15"/>
    <x v="2"/>
    <x v="11"/>
    <x v="35"/>
    <x v="9"/>
    <n v="756092.31389603496"/>
  </r>
  <r>
    <x v="0"/>
    <x v="0"/>
    <x v="3"/>
    <x v="0"/>
    <x v="36"/>
    <x v="9"/>
    <n v="6004774.5680466415"/>
  </r>
  <r>
    <x v="1"/>
    <x v="1"/>
    <x v="3"/>
    <x v="0"/>
    <x v="36"/>
    <x v="9"/>
    <n v="144996615.53541428"/>
  </r>
  <r>
    <x v="2"/>
    <x v="2"/>
    <x v="3"/>
    <x v="0"/>
    <x v="36"/>
    <x v="9"/>
    <n v="0"/>
  </r>
  <r>
    <x v="3"/>
    <x v="3"/>
    <x v="3"/>
    <x v="0"/>
    <x v="36"/>
    <x v="9"/>
    <n v="97230727.540262356"/>
  </r>
  <r>
    <x v="4"/>
    <x v="4"/>
    <x v="3"/>
    <x v="0"/>
    <x v="36"/>
    <x v="9"/>
    <n v="2039639.5803790085"/>
  </r>
  <r>
    <x v="5"/>
    <x v="5"/>
    <x v="3"/>
    <x v="0"/>
    <x v="36"/>
    <x v="9"/>
    <n v="751669.10043731786"/>
  </r>
  <r>
    <x v="6"/>
    <x v="6"/>
    <x v="3"/>
    <x v="0"/>
    <x v="36"/>
    <x v="9"/>
    <n v="12021747.129536228"/>
  </r>
  <r>
    <x v="7"/>
    <x v="7"/>
    <x v="3"/>
    <x v="0"/>
    <x v="36"/>
    <x v="9"/>
    <n v="1958898.9062911817"/>
  </r>
  <r>
    <x v="8"/>
    <x v="8"/>
    <x v="3"/>
    <x v="0"/>
    <x v="36"/>
    <x v="9"/>
    <n v="629181253.21110117"/>
  </r>
  <r>
    <x v="9"/>
    <x v="9"/>
    <x v="3"/>
    <x v="0"/>
    <x v="36"/>
    <x v="9"/>
    <n v="0"/>
  </r>
  <r>
    <x v="10"/>
    <x v="10"/>
    <x v="3"/>
    <x v="0"/>
    <x v="36"/>
    <x v="9"/>
    <n v="0"/>
  </r>
  <r>
    <x v="11"/>
    <x v="11"/>
    <x v="3"/>
    <x v="0"/>
    <x v="36"/>
    <x v="9"/>
    <n v="7530040.5499999998"/>
  </r>
  <r>
    <x v="12"/>
    <x v="12"/>
    <x v="3"/>
    <x v="0"/>
    <x v="36"/>
    <x v="9"/>
    <n v="22289638.379475202"/>
  </r>
  <r>
    <x v="13"/>
    <x v="13"/>
    <x v="3"/>
    <x v="0"/>
    <x v="36"/>
    <x v="9"/>
    <n v="96465143.652011648"/>
  </r>
  <r>
    <x v="14"/>
    <x v="14"/>
    <x v="3"/>
    <x v="0"/>
    <x v="36"/>
    <x v="9"/>
    <n v="188553199.19893628"/>
  </r>
  <r>
    <x v="15"/>
    <x v="15"/>
    <x v="3"/>
    <x v="0"/>
    <x v="36"/>
    <x v="9"/>
    <n v="1544126.7219583818"/>
  </r>
  <r>
    <x v="0"/>
    <x v="0"/>
    <x v="3"/>
    <x v="1"/>
    <x v="37"/>
    <x v="9"/>
    <n v="5814691.4569387622"/>
  </r>
  <r>
    <x v="1"/>
    <x v="1"/>
    <x v="3"/>
    <x v="1"/>
    <x v="37"/>
    <x v="9"/>
    <n v="143252118.53383669"/>
  </r>
  <r>
    <x v="2"/>
    <x v="2"/>
    <x v="3"/>
    <x v="1"/>
    <x v="37"/>
    <x v="9"/>
    <n v="0"/>
  </r>
  <r>
    <x v="3"/>
    <x v="3"/>
    <x v="3"/>
    <x v="1"/>
    <x v="37"/>
    <x v="9"/>
    <n v="95641583.833935857"/>
  </r>
  <r>
    <x v="4"/>
    <x v="4"/>
    <x v="3"/>
    <x v="1"/>
    <x v="37"/>
    <x v="9"/>
    <n v="1605642.72180758"/>
  </r>
  <r>
    <x v="5"/>
    <x v="5"/>
    <x v="3"/>
    <x v="1"/>
    <x v="37"/>
    <x v="9"/>
    <n v="733150.87215743447"/>
  </r>
  <r>
    <x v="6"/>
    <x v="6"/>
    <x v="3"/>
    <x v="1"/>
    <x v="37"/>
    <x v="9"/>
    <n v="12009881.805667344"/>
  </r>
  <r>
    <x v="7"/>
    <x v="7"/>
    <x v="3"/>
    <x v="1"/>
    <x v="37"/>
    <x v="9"/>
    <n v="1958702.1988537894"/>
  </r>
  <r>
    <x v="8"/>
    <x v="8"/>
    <x v="3"/>
    <x v="1"/>
    <x v="37"/>
    <x v="9"/>
    <n v="611447176.31493521"/>
  </r>
  <r>
    <x v="9"/>
    <x v="9"/>
    <x v="3"/>
    <x v="1"/>
    <x v="37"/>
    <x v="9"/>
    <n v="0"/>
  </r>
  <r>
    <x v="10"/>
    <x v="10"/>
    <x v="3"/>
    <x v="1"/>
    <x v="37"/>
    <x v="9"/>
    <n v="0"/>
  </r>
  <r>
    <x v="11"/>
    <x v="11"/>
    <x v="3"/>
    <x v="1"/>
    <x v="37"/>
    <x v="9"/>
    <n v="16892611.75"/>
  </r>
  <r>
    <x v="12"/>
    <x v="12"/>
    <x v="3"/>
    <x v="1"/>
    <x v="37"/>
    <x v="9"/>
    <n v="19691691.719621014"/>
  </r>
  <r>
    <x v="13"/>
    <x v="13"/>
    <x v="3"/>
    <x v="1"/>
    <x v="37"/>
    <x v="9"/>
    <n v="96845415.259037912"/>
  </r>
  <r>
    <x v="14"/>
    <x v="14"/>
    <x v="3"/>
    <x v="1"/>
    <x v="37"/>
    <x v="9"/>
    <n v="213552032.68437102"/>
  </r>
  <r>
    <x v="15"/>
    <x v="15"/>
    <x v="3"/>
    <x v="1"/>
    <x v="37"/>
    <x v="9"/>
    <n v="1308093.598638484"/>
  </r>
  <r>
    <x v="0"/>
    <x v="0"/>
    <x v="3"/>
    <x v="2"/>
    <x v="38"/>
    <x v="9"/>
    <n v="5914672.6146647222"/>
  </r>
  <r>
    <x v="1"/>
    <x v="1"/>
    <x v="3"/>
    <x v="2"/>
    <x v="38"/>
    <x v="9"/>
    <n v="143592919.31023329"/>
  </r>
  <r>
    <x v="2"/>
    <x v="2"/>
    <x v="3"/>
    <x v="2"/>
    <x v="38"/>
    <x v="9"/>
    <n v="0"/>
  </r>
  <r>
    <x v="3"/>
    <x v="3"/>
    <x v="3"/>
    <x v="2"/>
    <x v="38"/>
    <x v="9"/>
    <n v="91256826.955772609"/>
  </r>
  <r>
    <x v="4"/>
    <x v="4"/>
    <x v="3"/>
    <x v="2"/>
    <x v="38"/>
    <x v="9"/>
    <n v="1787626.2206705536"/>
  </r>
  <r>
    <x v="5"/>
    <x v="5"/>
    <x v="3"/>
    <x v="2"/>
    <x v="38"/>
    <x v="9"/>
    <n v="736782.80090379016"/>
  </r>
  <r>
    <x v="6"/>
    <x v="6"/>
    <x v="3"/>
    <x v="2"/>
    <x v="38"/>
    <x v="9"/>
    <n v="11991833.866721941"/>
  </r>
  <r>
    <x v="7"/>
    <x v="7"/>
    <x v="3"/>
    <x v="2"/>
    <x v="38"/>
    <x v="9"/>
    <n v="1957804.662784125"/>
  </r>
  <r>
    <x v="8"/>
    <x v="8"/>
    <x v="3"/>
    <x v="2"/>
    <x v="38"/>
    <x v="9"/>
    <n v="588863637.17045784"/>
  </r>
  <r>
    <x v="9"/>
    <x v="9"/>
    <x v="3"/>
    <x v="2"/>
    <x v="38"/>
    <x v="9"/>
    <n v="0"/>
  </r>
  <r>
    <x v="10"/>
    <x v="10"/>
    <x v="3"/>
    <x v="2"/>
    <x v="38"/>
    <x v="9"/>
    <n v="0"/>
  </r>
  <r>
    <x v="11"/>
    <x v="11"/>
    <x v="3"/>
    <x v="2"/>
    <x v="38"/>
    <x v="9"/>
    <n v="14875806.800000001"/>
  </r>
  <r>
    <x v="12"/>
    <x v="12"/>
    <x v="3"/>
    <x v="2"/>
    <x v="38"/>
    <x v="9"/>
    <n v="19068636.286618099"/>
  </r>
  <r>
    <x v="13"/>
    <x v="13"/>
    <x v="3"/>
    <x v="2"/>
    <x v="38"/>
    <x v="9"/>
    <n v="104168175.13192418"/>
  </r>
  <r>
    <x v="14"/>
    <x v="14"/>
    <x v="3"/>
    <x v="2"/>
    <x v="38"/>
    <x v="9"/>
    <n v="227731652.66955659"/>
  </r>
  <r>
    <x v="15"/>
    <x v="15"/>
    <x v="3"/>
    <x v="2"/>
    <x v="38"/>
    <x v="9"/>
    <n v="1036658.0166927405"/>
  </r>
  <r>
    <x v="0"/>
    <x v="0"/>
    <x v="3"/>
    <x v="3"/>
    <x v="39"/>
    <x v="9"/>
    <n v="5834613.0357434461"/>
  </r>
  <r>
    <x v="1"/>
    <x v="1"/>
    <x v="3"/>
    <x v="3"/>
    <x v="39"/>
    <x v="9"/>
    <n v="139050907.82924196"/>
  </r>
  <r>
    <x v="2"/>
    <x v="2"/>
    <x v="3"/>
    <x v="3"/>
    <x v="39"/>
    <x v="9"/>
    <n v="0"/>
  </r>
  <r>
    <x v="3"/>
    <x v="3"/>
    <x v="3"/>
    <x v="3"/>
    <x v="39"/>
    <x v="9"/>
    <n v="88489155.939446047"/>
  </r>
  <r>
    <x v="4"/>
    <x v="4"/>
    <x v="3"/>
    <x v="3"/>
    <x v="39"/>
    <x v="9"/>
    <n v="1553113.7013119534"/>
  </r>
  <r>
    <x v="5"/>
    <x v="5"/>
    <x v="3"/>
    <x v="3"/>
    <x v="39"/>
    <x v="9"/>
    <n v="740332.35982507281"/>
  </r>
  <r>
    <x v="6"/>
    <x v="6"/>
    <x v="3"/>
    <x v="3"/>
    <x v="39"/>
    <x v="9"/>
    <n v="10274651.311954228"/>
  </r>
  <r>
    <x v="7"/>
    <x v="7"/>
    <x v="3"/>
    <x v="3"/>
    <x v="39"/>
    <x v="9"/>
    <n v="1621882.1844333834"/>
  </r>
  <r>
    <x v="8"/>
    <x v="8"/>
    <x v="3"/>
    <x v="3"/>
    <x v="39"/>
    <x v="9"/>
    <n v="599346918.0732981"/>
  </r>
  <r>
    <x v="9"/>
    <x v="9"/>
    <x v="3"/>
    <x v="3"/>
    <x v="39"/>
    <x v="9"/>
    <n v="0"/>
  </r>
  <r>
    <x v="10"/>
    <x v="10"/>
    <x v="3"/>
    <x v="3"/>
    <x v="39"/>
    <x v="9"/>
    <n v="0"/>
  </r>
  <r>
    <x v="11"/>
    <x v="11"/>
    <x v="3"/>
    <x v="3"/>
    <x v="39"/>
    <x v="9"/>
    <n v="16134447.5"/>
  </r>
  <r>
    <x v="12"/>
    <x v="12"/>
    <x v="3"/>
    <x v="3"/>
    <x v="39"/>
    <x v="9"/>
    <n v="19666120.333527688"/>
  </r>
  <r>
    <x v="13"/>
    <x v="13"/>
    <x v="3"/>
    <x v="3"/>
    <x v="39"/>
    <x v="9"/>
    <n v="104895557.9313411"/>
  </r>
  <r>
    <x v="14"/>
    <x v="14"/>
    <x v="3"/>
    <x v="3"/>
    <x v="39"/>
    <x v="9"/>
    <n v="199427373.77704245"/>
  </r>
  <r>
    <x v="15"/>
    <x v="15"/>
    <x v="3"/>
    <x v="3"/>
    <x v="39"/>
    <x v="9"/>
    <n v="1459332.1437538338"/>
  </r>
  <r>
    <x v="0"/>
    <x v="0"/>
    <x v="3"/>
    <x v="4"/>
    <x v="40"/>
    <x v="9"/>
    <n v="6036404.9431778556"/>
  </r>
  <r>
    <x v="1"/>
    <x v="1"/>
    <x v="3"/>
    <x v="4"/>
    <x v="40"/>
    <x v="9"/>
    <n v="139687915.64163259"/>
  </r>
  <r>
    <x v="2"/>
    <x v="2"/>
    <x v="3"/>
    <x v="4"/>
    <x v="40"/>
    <x v="9"/>
    <n v="0"/>
  </r>
  <r>
    <x v="3"/>
    <x v="3"/>
    <x v="3"/>
    <x v="4"/>
    <x v="40"/>
    <x v="9"/>
    <n v="81908058.810699686"/>
  </r>
  <r>
    <x v="4"/>
    <x v="4"/>
    <x v="3"/>
    <x v="4"/>
    <x v="40"/>
    <x v="9"/>
    <n v="1681827.5798542276"/>
  </r>
  <r>
    <x v="5"/>
    <x v="5"/>
    <x v="3"/>
    <x v="4"/>
    <x v="40"/>
    <x v="9"/>
    <n v="744035.71142857149"/>
  </r>
  <r>
    <x v="6"/>
    <x v="6"/>
    <x v="3"/>
    <x v="4"/>
    <x v="40"/>
    <x v="9"/>
    <n v="7105186.7453512838"/>
  </r>
  <r>
    <x v="7"/>
    <x v="7"/>
    <x v="3"/>
    <x v="4"/>
    <x v="40"/>
    <x v="9"/>
    <n v="1537937.9950383399"/>
  </r>
  <r>
    <x v="8"/>
    <x v="8"/>
    <x v="3"/>
    <x v="4"/>
    <x v="40"/>
    <x v="9"/>
    <n v="599658586.89692533"/>
  </r>
  <r>
    <x v="9"/>
    <x v="9"/>
    <x v="3"/>
    <x v="4"/>
    <x v="40"/>
    <x v="9"/>
    <n v="0"/>
  </r>
  <r>
    <x v="10"/>
    <x v="10"/>
    <x v="3"/>
    <x v="4"/>
    <x v="40"/>
    <x v="9"/>
    <n v="0"/>
  </r>
  <r>
    <x v="11"/>
    <x v="11"/>
    <x v="3"/>
    <x v="4"/>
    <x v="40"/>
    <x v="9"/>
    <n v="14630323.77"/>
  </r>
  <r>
    <x v="12"/>
    <x v="12"/>
    <x v="3"/>
    <x v="4"/>
    <x v="40"/>
    <x v="9"/>
    <n v="18017992.508600563"/>
  </r>
  <r>
    <x v="13"/>
    <x v="13"/>
    <x v="3"/>
    <x v="4"/>
    <x v="40"/>
    <x v="9"/>
    <n v="102031088.57335277"/>
  </r>
  <r>
    <x v="14"/>
    <x v="14"/>
    <x v="3"/>
    <x v="4"/>
    <x v="40"/>
    <x v="9"/>
    <n v="214241567.26837215"/>
  </r>
  <r>
    <x v="15"/>
    <x v="15"/>
    <x v="3"/>
    <x v="4"/>
    <x v="40"/>
    <x v="9"/>
    <n v="5213840.6531099426"/>
  </r>
  <r>
    <x v="0"/>
    <x v="0"/>
    <x v="3"/>
    <x v="5"/>
    <x v="41"/>
    <x v="9"/>
    <n v="7022723.4102332508"/>
  </r>
  <r>
    <x v="1"/>
    <x v="1"/>
    <x v="3"/>
    <x v="5"/>
    <x v="41"/>
    <x v="9"/>
    <n v="138464612.13294476"/>
  </r>
  <r>
    <x v="2"/>
    <x v="2"/>
    <x v="3"/>
    <x v="5"/>
    <x v="41"/>
    <x v="9"/>
    <n v="0"/>
  </r>
  <r>
    <x v="3"/>
    <x v="3"/>
    <x v="3"/>
    <x v="5"/>
    <x v="41"/>
    <x v="9"/>
    <n v="79679033.558571488"/>
  </r>
  <r>
    <x v="4"/>
    <x v="4"/>
    <x v="3"/>
    <x v="5"/>
    <x v="41"/>
    <x v="9"/>
    <n v="1743795.1934402331"/>
  </r>
  <r>
    <x v="5"/>
    <x v="5"/>
    <x v="3"/>
    <x v="5"/>
    <x v="41"/>
    <x v="9"/>
    <n v="747655.97807580174"/>
  </r>
  <r>
    <x v="6"/>
    <x v="6"/>
    <x v="3"/>
    <x v="5"/>
    <x v="41"/>
    <x v="9"/>
    <n v="5403582.4236203786"/>
  </r>
  <r>
    <x v="7"/>
    <x v="7"/>
    <x v="3"/>
    <x v="5"/>
    <x v="41"/>
    <x v="9"/>
    <n v="1285164.4947271417"/>
  </r>
  <r>
    <x v="8"/>
    <x v="8"/>
    <x v="3"/>
    <x v="5"/>
    <x v="41"/>
    <x v="9"/>
    <n v="587102010.73765576"/>
  </r>
  <r>
    <x v="9"/>
    <x v="9"/>
    <x v="3"/>
    <x v="5"/>
    <x v="41"/>
    <x v="9"/>
    <n v="0"/>
  </r>
  <r>
    <x v="10"/>
    <x v="10"/>
    <x v="3"/>
    <x v="5"/>
    <x v="41"/>
    <x v="9"/>
    <n v="0"/>
  </r>
  <r>
    <x v="11"/>
    <x v="11"/>
    <x v="3"/>
    <x v="5"/>
    <x v="41"/>
    <x v="9"/>
    <n v="14662614.33"/>
  </r>
  <r>
    <x v="12"/>
    <x v="12"/>
    <x v="3"/>
    <x v="5"/>
    <x v="41"/>
    <x v="9"/>
    <n v="17378856.96798832"/>
  </r>
  <r>
    <x v="13"/>
    <x v="13"/>
    <x v="3"/>
    <x v="5"/>
    <x v="41"/>
    <x v="9"/>
    <n v="103017989.35067056"/>
  </r>
  <r>
    <x v="14"/>
    <x v="14"/>
    <x v="3"/>
    <x v="5"/>
    <x v="41"/>
    <x v="9"/>
    <n v="227761898.58614552"/>
  </r>
  <r>
    <x v="15"/>
    <x v="15"/>
    <x v="3"/>
    <x v="5"/>
    <x v="41"/>
    <x v="9"/>
    <n v="3031505.1858218662"/>
  </r>
  <r>
    <x v="0"/>
    <x v="0"/>
    <x v="3"/>
    <x v="6"/>
    <x v="42"/>
    <x v="9"/>
    <n v="6344966.4032944795"/>
  </r>
  <r>
    <x v="1"/>
    <x v="1"/>
    <x v="3"/>
    <x v="6"/>
    <x v="42"/>
    <x v="9"/>
    <n v="138238344.80903444"/>
  </r>
  <r>
    <x v="2"/>
    <x v="2"/>
    <x v="3"/>
    <x v="6"/>
    <x v="42"/>
    <x v="9"/>
    <n v="0"/>
  </r>
  <r>
    <x v="3"/>
    <x v="3"/>
    <x v="3"/>
    <x v="6"/>
    <x v="42"/>
    <x v="9"/>
    <n v="79697566.356618077"/>
  </r>
  <r>
    <x v="4"/>
    <x v="4"/>
    <x v="3"/>
    <x v="6"/>
    <x v="42"/>
    <x v="9"/>
    <n v="1641260.4265306122"/>
  </r>
  <r>
    <x v="5"/>
    <x v="5"/>
    <x v="3"/>
    <x v="6"/>
    <x v="42"/>
    <x v="9"/>
    <n v="751432.80346938781"/>
  </r>
  <r>
    <x v="6"/>
    <x v="6"/>
    <x v="3"/>
    <x v="6"/>
    <x v="42"/>
    <x v="9"/>
    <n v="5179127.5995214283"/>
  </r>
  <r>
    <x v="7"/>
    <x v="7"/>
    <x v="3"/>
    <x v="6"/>
    <x v="42"/>
    <x v="9"/>
    <n v="1285279.679877406"/>
  </r>
  <r>
    <x v="8"/>
    <x v="8"/>
    <x v="3"/>
    <x v="6"/>
    <x v="42"/>
    <x v="9"/>
    <n v="597154109.82989538"/>
  </r>
  <r>
    <x v="9"/>
    <x v="9"/>
    <x v="3"/>
    <x v="6"/>
    <x v="42"/>
    <x v="9"/>
    <n v="0"/>
  </r>
  <r>
    <x v="10"/>
    <x v="10"/>
    <x v="3"/>
    <x v="6"/>
    <x v="42"/>
    <x v="9"/>
    <n v="0"/>
  </r>
  <r>
    <x v="11"/>
    <x v="11"/>
    <x v="3"/>
    <x v="6"/>
    <x v="42"/>
    <x v="9"/>
    <n v="13680118"/>
  </r>
  <r>
    <x v="12"/>
    <x v="12"/>
    <x v="3"/>
    <x v="6"/>
    <x v="42"/>
    <x v="9"/>
    <n v="18290116.831632644"/>
  </r>
  <r>
    <x v="13"/>
    <x v="13"/>
    <x v="3"/>
    <x v="6"/>
    <x v="42"/>
    <x v="9"/>
    <n v="102686847.64189504"/>
  </r>
  <r>
    <x v="14"/>
    <x v="14"/>
    <x v="3"/>
    <x v="6"/>
    <x v="42"/>
    <x v="9"/>
    <n v="219568203.58168647"/>
  </r>
  <r>
    <x v="15"/>
    <x v="15"/>
    <x v="3"/>
    <x v="6"/>
    <x v="42"/>
    <x v="9"/>
    <n v="2493821.0322142863"/>
  </r>
  <r>
    <x v="0"/>
    <x v="0"/>
    <x v="3"/>
    <x v="7"/>
    <x v="43"/>
    <x v="9"/>
    <n v="6344966.4032944795"/>
  </r>
  <r>
    <x v="1"/>
    <x v="1"/>
    <x v="3"/>
    <x v="7"/>
    <x v="43"/>
    <x v="9"/>
    <n v="137292526.68244892"/>
  </r>
  <r>
    <x v="2"/>
    <x v="2"/>
    <x v="3"/>
    <x v="7"/>
    <x v="43"/>
    <x v="9"/>
    <n v="0"/>
  </r>
  <r>
    <x v="3"/>
    <x v="3"/>
    <x v="3"/>
    <x v="7"/>
    <x v="43"/>
    <x v="9"/>
    <n v="74301385.279416859"/>
  </r>
  <r>
    <x v="4"/>
    <x v="4"/>
    <x v="3"/>
    <x v="7"/>
    <x v="43"/>
    <x v="9"/>
    <n v="1610156.1558892131"/>
  </r>
  <r>
    <x v="5"/>
    <x v="5"/>
    <x v="3"/>
    <x v="7"/>
    <x v="43"/>
    <x v="9"/>
    <n v="677024.63632653072"/>
  </r>
  <r>
    <x v="6"/>
    <x v="6"/>
    <x v="3"/>
    <x v="7"/>
    <x v="43"/>
    <x v="9"/>
    <n v="5174483.6128709037"/>
  </r>
  <r>
    <x v="7"/>
    <x v="7"/>
    <x v="3"/>
    <x v="7"/>
    <x v="43"/>
    <x v="9"/>
    <n v="1285514.5871636162"/>
  </r>
  <r>
    <x v="8"/>
    <x v="8"/>
    <x v="3"/>
    <x v="7"/>
    <x v="43"/>
    <x v="9"/>
    <n v="571236064.66977453"/>
  </r>
  <r>
    <x v="9"/>
    <x v="9"/>
    <x v="3"/>
    <x v="7"/>
    <x v="43"/>
    <x v="9"/>
    <n v="0"/>
  </r>
  <r>
    <x v="10"/>
    <x v="10"/>
    <x v="3"/>
    <x v="7"/>
    <x v="43"/>
    <x v="9"/>
    <n v="0"/>
  </r>
  <r>
    <x v="11"/>
    <x v="11"/>
    <x v="3"/>
    <x v="7"/>
    <x v="43"/>
    <x v="9"/>
    <n v="13711633"/>
  </r>
  <r>
    <x v="12"/>
    <x v="12"/>
    <x v="3"/>
    <x v="7"/>
    <x v="43"/>
    <x v="9"/>
    <n v="17302030.646647234"/>
  </r>
  <r>
    <x v="13"/>
    <x v="13"/>
    <x v="3"/>
    <x v="7"/>
    <x v="43"/>
    <x v="9"/>
    <n v="103485958.22393584"/>
  </r>
  <r>
    <x v="14"/>
    <x v="14"/>
    <x v="3"/>
    <x v="7"/>
    <x v="43"/>
    <x v="9"/>
    <n v="241434367.15165457"/>
  </r>
  <r>
    <x v="15"/>
    <x v="15"/>
    <x v="3"/>
    <x v="7"/>
    <x v="43"/>
    <x v="9"/>
    <n v="1282814.132121108"/>
  </r>
  <r>
    <x v="0"/>
    <x v="0"/>
    <x v="3"/>
    <x v="8"/>
    <x v="44"/>
    <x v="9"/>
    <n v="8028063.9483965188"/>
  </r>
  <r>
    <x v="1"/>
    <x v="1"/>
    <x v="3"/>
    <x v="8"/>
    <x v="44"/>
    <x v="9"/>
    <n v="145655205.74437305"/>
  </r>
  <r>
    <x v="2"/>
    <x v="2"/>
    <x v="3"/>
    <x v="8"/>
    <x v="44"/>
    <x v="9"/>
    <n v="0"/>
  </r>
  <r>
    <x v="3"/>
    <x v="3"/>
    <x v="3"/>
    <x v="8"/>
    <x v="44"/>
    <x v="9"/>
    <n v="74653701.035276979"/>
  </r>
  <r>
    <x v="4"/>
    <x v="4"/>
    <x v="3"/>
    <x v="8"/>
    <x v="44"/>
    <x v="9"/>
    <n v="1541647.2351603499"/>
  </r>
  <r>
    <x v="5"/>
    <x v="5"/>
    <x v="3"/>
    <x v="8"/>
    <x v="44"/>
    <x v="9"/>
    <n v="680272.37959183683"/>
  </r>
  <r>
    <x v="6"/>
    <x v="6"/>
    <x v="3"/>
    <x v="8"/>
    <x v="44"/>
    <x v="9"/>
    <n v="5171090.0845280467"/>
  </r>
  <r>
    <x v="7"/>
    <x v="7"/>
    <x v="3"/>
    <x v="8"/>
    <x v="44"/>
    <x v="9"/>
    <n v="1285911.5585871153"/>
  </r>
  <r>
    <x v="8"/>
    <x v="8"/>
    <x v="3"/>
    <x v="8"/>
    <x v="44"/>
    <x v="9"/>
    <n v="563567028.37978852"/>
  </r>
  <r>
    <x v="9"/>
    <x v="9"/>
    <x v="3"/>
    <x v="8"/>
    <x v="44"/>
    <x v="9"/>
    <n v="0"/>
  </r>
  <r>
    <x v="10"/>
    <x v="10"/>
    <x v="3"/>
    <x v="8"/>
    <x v="44"/>
    <x v="9"/>
    <n v="0"/>
  </r>
  <r>
    <x v="11"/>
    <x v="11"/>
    <x v="3"/>
    <x v="8"/>
    <x v="44"/>
    <x v="9"/>
    <n v="13742261"/>
  </r>
  <r>
    <x v="12"/>
    <x v="12"/>
    <x v="3"/>
    <x v="8"/>
    <x v="44"/>
    <x v="9"/>
    <n v="17244160.871224489"/>
  </r>
  <r>
    <x v="13"/>
    <x v="13"/>
    <x v="3"/>
    <x v="8"/>
    <x v="44"/>
    <x v="9"/>
    <n v="99987814.490291536"/>
  </r>
  <r>
    <x v="14"/>
    <x v="14"/>
    <x v="3"/>
    <x v="8"/>
    <x v="44"/>
    <x v="9"/>
    <n v="230314902.79382315"/>
  </r>
  <r>
    <x v="15"/>
    <x v="15"/>
    <x v="3"/>
    <x v="8"/>
    <x v="44"/>
    <x v="9"/>
    <n v="1135167.2127188339"/>
  </r>
  <r>
    <x v="0"/>
    <x v="0"/>
    <x v="3"/>
    <x v="9"/>
    <x v="45"/>
    <x v="9"/>
    <n v="7468130.1965889139"/>
  </r>
  <r>
    <x v="1"/>
    <x v="1"/>
    <x v="3"/>
    <x v="9"/>
    <x v="45"/>
    <x v="9"/>
    <n v="145670867.37518942"/>
  </r>
  <r>
    <x v="2"/>
    <x v="2"/>
    <x v="3"/>
    <x v="9"/>
    <x v="45"/>
    <x v="9"/>
    <n v="0"/>
  </r>
  <r>
    <x v="3"/>
    <x v="3"/>
    <x v="3"/>
    <x v="9"/>
    <x v="45"/>
    <x v="9"/>
    <n v="72871833.056982562"/>
  </r>
  <r>
    <x v="4"/>
    <x v="4"/>
    <x v="3"/>
    <x v="9"/>
    <x v="45"/>
    <x v="9"/>
    <n v="1547078.718600583"/>
  </r>
  <r>
    <x v="5"/>
    <x v="5"/>
    <x v="3"/>
    <x v="9"/>
    <x v="45"/>
    <x v="9"/>
    <n v="683660.92612244899"/>
  </r>
  <r>
    <x v="6"/>
    <x v="6"/>
    <x v="3"/>
    <x v="9"/>
    <x v="45"/>
    <x v="9"/>
    <n v="5168029.706256385"/>
  </r>
  <r>
    <x v="7"/>
    <x v="7"/>
    <x v="3"/>
    <x v="9"/>
    <x v="45"/>
    <x v="9"/>
    <n v="1117400.7587970849"/>
  </r>
  <r>
    <x v="8"/>
    <x v="8"/>
    <x v="3"/>
    <x v="9"/>
    <x v="45"/>
    <x v="9"/>
    <n v="529264725.43407691"/>
  </r>
  <r>
    <x v="9"/>
    <x v="9"/>
    <x v="3"/>
    <x v="9"/>
    <x v="45"/>
    <x v="9"/>
    <n v="0"/>
  </r>
  <r>
    <x v="10"/>
    <x v="10"/>
    <x v="3"/>
    <x v="9"/>
    <x v="45"/>
    <x v="9"/>
    <n v="0"/>
  </r>
  <r>
    <x v="11"/>
    <x v="11"/>
    <x v="3"/>
    <x v="9"/>
    <x v="45"/>
    <x v="9"/>
    <n v="13922244.32"/>
  </r>
  <r>
    <x v="12"/>
    <x v="12"/>
    <x v="3"/>
    <x v="9"/>
    <x v="45"/>
    <x v="9"/>
    <n v="16410108.009941675"/>
  </r>
  <r>
    <x v="13"/>
    <x v="13"/>
    <x v="3"/>
    <x v="9"/>
    <x v="45"/>
    <x v="9"/>
    <n v="101829531.24411079"/>
  </r>
  <r>
    <x v="14"/>
    <x v="14"/>
    <x v="3"/>
    <x v="9"/>
    <x v="45"/>
    <x v="9"/>
    <n v="234846996.41376483"/>
  </r>
  <r>
    <x v="15"/>
    <x v="15"/>
    <x v="3"/>
    <x v="9"/>
    <x v="45"/>
    <x v="9"/>
    <n v="4204367.9102421869"/>
  </r>
  <r>
    <x v="0"/>
    <x v="0"/>
    <x v="3"/>
    <x v="10"/>
    <x v="46"/>
    <x v="9"/>
    <n v="7480514.303177854"/>
  </r>
  <r>
    <x v="1"/>
    <x v="1"/>
    <x v="3"/>
    <x v="10"/>
    <x v="46"/>
    <x v="9"/>
    <n v="150856210.97988337"/>
  </r>
  <r>
    <x v="2"/>
    <x v="2"/>
    <x v="3"/>
    <x v="10"/>
    <x v="46"/>
    <x v="9"/>
    <n v="0"/>
  </r>
  <r>
    <x v="3"/>
    <x v="3"/>
    <x v="3"/>
    <x v="10"/>
    <x v="46"/>
    <x v="9"/>
    <n v="80317577.539156407"/>
  </r>
  <r>
    <x v="4"/>
    <x v="4"/>
    <x v="3"/>
    <x v="10"/>
    <x v="46"/>
    <x v="9"/>
    <n v="1514384.8398250728"/>
  </r>
  <r>
    <x v="5"/>
    <x v="5"/>
    <x v="3"/>
    <x v="10"/>
    <x v="46"/>
    <x v="9"/>
    <n v="686972.15469387767"/>
  </r>
  <r>
    <x v="6"/>
    <x v="6"/>
    <x v="3"/>
    <x v="10"/>
    <x v="46"/>
    <x v="9"/>
    <n v="9546094.2193925362"/>
  </r>
  <r>
    <x v="7"/>
    <x v="7"/>
    <x v="3"/>
    <x v="10"/>
    <x v="46"/>
    <x v="9"/>
    <n v="1118091.460561282"/>
  </r>
  <r>
    <x v="8"/>
    <x v="8"/>
    <x v="3"/>
    <x v="10"/>
    <x v="46"/>
    <x v="9"/>
    <n v="501861284.68462873"/>
  </r>
  <r>
    <x v="9"/>
    <x v="9"/>
    <x v="3"/>
    <x v="10"/>
    <x v="46"/>
    <x v="9"/>
    <n v="0"/>
  </r>
  <r>
    <x v="10"/>
    <x v="10"/>
    <x v="3"/>
    <x v="10"/>
    <x v="46"/>
    <x v="9"/>
    <n v="0"/>
  </r>
  <r>
    <x v="11"/>
    <x v="11"/>
    <x v="3"/>
    <x v="10"/>
    <x v="46"/>
    <x v="9"/>
    <n v="13953302.52"/>
  </r>
  <r>
    <x v="12"/>
    <x v="12"/>
    <x v="3"/>
    <x v="10"/>
    <x v="46"/>
    <x v="9"/>
    <n v="15934541.706705535"/>
  </r>
  <r>
    <x v="13"/>
    <x v="13"/>
    <x v="3"/>
    <x v="10"/>
    <x v="46"/>
    <x v="9"/>
    <n v="94275474.461137027"/>
  </r>
  <r>
    <x v="14"/>
    <x v="14"/>
    <x v="3"/>
    <x v="10"/>
    <x v="46"/>
    <x v="9"/>
    <n v="243152493.41418001"/>
  </r>
  <r>
    <x v="15"/>
    <x v="15"/>
    <x v="3"/>
    <x v="10"/>
    <x v="46"/>
    <x v="9"/>
    <n v="13939008.630406737"/>
  </r>
  <r>
    <x v="0"/>
    <x v="0"/>
    <x v="3"/>
    <x v="11"/>
    <x v="47"/>
    <x v="9"/>
    <n v="7604652.7069679555"/>
  </r>
  <r>
    <x v="1"/>
    <x v="1"/>
    <x v="3"/>
    <x v="11"/>
    <x v="47"/>
    <x v="9"/>
    <n v="150848080.28693879"/>
  </r>
  <r>
    <x v="2"/>
    <x v="2"/>
    <x v="3"/>
    <x v="11"/>
    <x v="47"/>
    <x v="9"/>
    <n v="0"/>
  </r>
  <r>
    <x v="3"/>
    <x v="3"/>
    <x v="3"/>
    <x v="11"/>
    <x v="47"/>
    <x v="9"/>
    <n v="79569958.26679793"/>
  </r>
  <r>
    <x v="4"/>
    <x v="4"/>
    <x v="3"/>
    <x v="11"/>
    <x v="47"/>
    <x v="9"/>
    <n v="1519648.6840233237"/>
  </r>
  <r>
    <x v="5"/>
    <x v="5"/>
    <x v="3"/>
    <x v="11"/>
    <x v="47"/>
    <x v="9"/>
    <n v="690428.35"/>
  </r>
  <r>
    <x v="6"/>
    <x v="6"/>
    <x v="3"/>
    <x v="11"/>
    <x v="47"/>
    <x v="9"/>
    <n v="6625456.6507648835"/>
  </r>
  <r>
    <x v="7"/>
    <x v="7"/>
    <x v="3"/>
    <x v="11"/>
    <x v="47"/>
    <x v="9"/>
    <n v="1118852.2643016907"/>
  </r>
  <r>
    <x v="8"/>
    <x v="8"/>
    <x v="3"/>
    <x v="11"/>
    <x v="47"/>
    <x v="9"/>
    <n v="506321788.73990929"/>
  </r>
  <r>
    <x v="9"/>
    <x v="9"/>
    <x v="3"/>
    <x v="11"/>
    <x v="47"/>
    <x v="9"/>
    <n v="0"/>
  </r>
  <r>
    <x v="10"/>
    <x v="10"/>
    <x v="3"/>
    <x v="11"/>
    <x v="47"/>
    <x v="9"/>
    <n v="0"/>
  </r>
  <r>
    <x v="11"/>
    <x v="11"/>
    <x v="3"/>
    <x v="11"/>
    <x v="47"/>
    <x v="9"/>
    <n v="17528110.529999997"/>
  </r>
  <r>
    <x v="12"/>
    <x v="12"/>
    <x v="3"/>
    <x v="11"/>
    <x v="47"/>
    <x v="9"/>
    <n v="15289552.915451881"/>
  </r>
  <r>
    <x v="13"/>
    <x v="13"/>
    <x v="3"/>
    <x v="11"/>
    <x v="47"/>
    <x v="9"/>
    <n v="90402880.920058295"/>
  </r>
  <r>
    <x v="14"/>
    <x v="14"/>
    <x v="3"/>
    <x v="11"/>
    <x v="47"/>
    <x v="9"/>
    <n v="270093786.57668251"/>
  </r>
  <r>
    <x v="15"/>
    <x v="15"/>
    <x v="3"/>
    <x v="11"/>
    <x v="47"/>
    <x v="9"/>
    <n v="13764749.668035425"/>
  </r>
  <r>
    <x v="0"/>
    <x v="0"/>
    <x v="4"/>
    <x v="0"/>
    <x v="48"/>
    <x v="9"/>
    <n v="7578419.7311953306"/>
  </r>
  <r>
    <x v="1"/>
    <x v="1"/>
    <x v="4"/>
    <x v="0"/>
    <x v="48"/>
    <x v="9"/>
    <n v="150379841.21504694"/>
  </r>
  <r>
    <x v="2"/>
    <x v="2"/>
    <x v="4"/>
    <x v="0"/>
    <x v="48"/>
    <x v="9"/>
    <n v="0"/>
  </r>
  <r>
    <x v="3"/>
    <x v="3"/>
    <x v="4"/>
    <x v="0"/>
    <x v="48"/>
    <x v="9"/>
    <n v="76958873.634422779"/>
  </r>
  <r>
    <x v="4"/>
    <x v="4"/>
    <x v="4"/>
    <x v="0"/>
    <x v="48"/>
    <x v="9"/>
    <n v="1524948.9797959183"/>
  </r>
  <r>
    <x v="5"/>
    <x v="5"/>
    <x v="4"/>
    <x v="0"/>
    <x v="48"/>
    <x v="9"/>
    <n v="693918.95081632666"/>
  </r>
  <r>
    <x v="6"/>
    <x v="6"/>
    <x v="4"/>
    <x v="0"/>
    <x v="48"/>
    <x v="9"/>
    <n v="5162653.552875218"/>
  </r>
  <r>
    <x v="7"/>
    <x v="7"/>
    <x v="4"/>
    <x v="0"/>
    <x v="48"/>
    <x v="9"/>
    <n v="1119421.7837002038"/>
  </r>
  <r>
    <x v="8"/>
    <x v="8"/>
    <x v="4"/>
    <x v="0"/>
    <x v="48"/>
    <x v="9"/>
    <n v="506039010.41728795"/>
  </r>
  <r>
    <x v="9"/>
    <x v="9"/>
    <x v="4"/>
    <x v="0"/>
    <x v="48"/>
    <x v="9"/>
    <n v="0"/>
  </r>
  <r>
    <x v="10"/>
    <x v="10"/>
    <x v="4"/>
    <x v="0"/>
    <x v="48"/>
    <x v="9"/>
    <n v="0"/>
  </r>
  <r>
    <x v="11"/>
    <x v="11"/>
    <x v="4"/>
    <x v="0"/>
    <x v="48"/>
    <x v="9"/>
    <n v="6447614.3499999996"/>
  </r>
  <r>
    <x v="12"/>
    <x v="12"/>
    <x v="4"/>
    <x v="0"/>
    <x v="48"/>
    <x v="9"/>
    <n v="15004538.284431482"/>
  </r>
  <r>
    <x v="13"/>
    <x v="13"/>
    <x v="4"/>
    <x v="0"/>
    <x v="48"/>
    <x v="9"/>
    <n v="87464396.8020408"/>
  </r>
  <r>
    <x v="14"/>
    <x v="14"/>
    <x v="4"/>
    <x v="0"/>
    <x v="48"/>
    <x v="9"/>
    <n v="298145336.3801986"/>
  </r>
  <r>
    <x v="15"/>
    <x v="15"/>
    <x v="4"/>
    <x v="0"/>
    <x v="48"/>
    <x v="9"/>
    <n v="8420463.4484186601"/>
  </r>
  <r>
    <x v="0"/>
    <x v="0"/>
    <x v="4"/>
    <x v="1"/>
    <x v="49"/>
    <x v="9"/>
    <n v="8038103.780553937"/>
  </r>
  <r>
    <x v="1"/>
    <x v="1"/>
    <x v="4"/>
    <x v="1"/>
    <x v="49"/>
    <x v="9"/>
    <n v="145728417.0237174"/>
  </r>
  <r>
    <x v="2"/>
    <x v="2"/>
    <x v="4"/>
    <x v="1"/>
    <x v="49"/>
    <x v="9"/>
    <n v="0"/>
  </r>
  <r>
    <x v="3"/>
    <x v="3"/>
    <x v="4"/>
    <x v="1"/>
    <x v="49"/>
    <x v="9"/>
    <n v="72709349.392938584"/>
  </r>
  <r>
    <x v="4"/>
    <x v="4"/>
    <x v="4"/>
    <x v="1"/>
    <x v="49"/>
    <x v="9"/>
    <n v="1529941.6954810496"/>
  </r>
  <r>
    <x v="5"/>
    <x v="5"/>
    <x v="4"/>
    <x v="1"/>
    <x v="49"/>
    <x v="9"/>
    <n v="620653.64367346943"/>
  </r>
  <r>
    <x v="6"/>
    <x v="6"/>
    <x v="4"/>
    <x v="1"/>
    <x v="49"/>
    <x v="9"/>
    <n v="5442527.2315270845"/>
  </r>
  <r>
    <x v="7"/>
    <x v="7"/>
    <x v="4"/>
    <x v="1"/>
    <x v="49"/>
    <x v="9"/>
    <n v="1119850.0521368233"/>
  </r>
  <r>
    <x v="8"/>
    <x v="8"/>
    <x v="4"/>
    <x v="1"/>
    <x v="49"/>
    <x v="9"/>
    <n v="516104715.37465447"/>
  </r>
  <r>
    <x v="9"/>
    <x v="9"/>
    <x v="4"/>
    <x v="1"/>
    <x v="49"/>
    <x v="9"/>
    <n v="0"/>
  </r>
  <r>
    <x v="10"/>
    <x v="10"/>
    <x v="4"/>
    <x v="1"/>
    <x v="49"/>
    <x v="9"/>
    <n v="0"/>
  </r>
  <r>
    <x v="11"/>
    <x v="11"/>
    <x v="4"/>
    <x v="1"/>
    <x v="49"/>
    <x v="9"/>
    <n v="14302782.770000001"/>
  </r>
  <r>
    <x v="12"/>
    <x v="12"/>
    <x v="4"/>
    <x v="1"/>
    <x v="49"/>
    <x v="9"/>
    <n v="15516860.049300278"/>
  </r>
  <r>
    <x v="13"/>
    <x v="13"/>
    <x v="4"/>
    <x v="1"/>
    <x v="49"/>
    <x v="9"/>
    <n v="83497766.890816331"/>
  </r>
  <r>
    <x v="14"/>
    <x v="14"/>
    <x v="4"/>
    <x v="1"/>
    <x v="49"/>
    <x v="9"/>
    <n v="318218869.32847428"/>
  </r>
  <r>
    <x v="15"/>
    <x v="15"/>
    <x v="4"/>
    <x v="1"/>
    <x v="49"/>
    <x v="9"/>
    <n v="5377678.0805858318"/>
  </r>
  <r>
    <x v="0"/>
    <x v="0"/>
    <x v="4"/>
    <x v="2"/>
    <x v="50"/>
    <x v="9"/>
    <n v="8038103.780553937"/>
  </r>
  <r>
    <x v="1"/>
    <x v="1"/>
    <x v="4"/>
    <x v="2"/>
    <x v="50"/>
    <x v="9"/>
    <n v="144827710.16479191"/>
  </r>
  <r>
    <x v="2"/>
    <x v="2"/>
    <x v="4"/>
    <x v="2"/>
    <x v="50"/>
    <x v="9"/>
    <n v="0"/>
  </r>
  <r>
    <x v="3"/>
    <x v="3"/>
    <x v="4"/>
    <x v="2"/>
    <x v="50"/>
    <x v="9"/>
    <n v="71714382.303468511"/>
  </r>
  <r>
    <x v="4"/>
    <x v="4"/>
    <x v="4"/>
    <x v="2"/>
    <x v="50"/>
    <x v="9"/>
    <n v="1768681.0393294457"/>
  </r>
  <r>
    <x v="5"/>
    <x v="5"/>
    <x v="4"/>
    <x v="2"/>
    <x v="50"/>
    <x v="9"/>
    <n v="623730.90163265308"/>
  </r>
  <r>
    <x v="6"/>
    <x v="6"/>
    <x v="4"/>
    <x v="2"/>
    <x v="50"/>
    <x v="9"/>
    <n v="5370760.6459476678"/>
  </r>
  <r>
    <x v="7"/>
    <x v="7"/>
    <x v="4"/>
    <x v="2"/>
    <x v="50"/>
    <x v="9"/>
    <n v="1120141.8568355099"/>
  </r>
  <r>
    <x v="8"/>
    <x v="8"/>
    <x v="4"/>
    <x v="2"/>
    <x v="50"/>
    <x v="9"/>
    <n v="527362581.63765192"/>
  </r>
  <r>
    <x v="9"/>
    <x v="9"/>
    <x v="4"/>
    <x v="2"/>
    <x v="50"/>
    <x v="9"/>
    <n v="0"/>
  </r>
  <r>
    <x v="10"/>
    <x v="10"/>
    <x v="4"/>
    <x v="2"/>
    <x v="50"/>
    <x v="9"/>
    <n v="0"/>
  </r>
  <r>
    <x v="11"/>
    <x v="11"/>
    <x v="4"/>
    <x v="2"/>
    <x v="50"/>
    <x v="9"/>
    <n v="14968601.886093294"/>
  </r>
  <r>
    <x v="12"/>
    <x v="12"/>
    <x v="4"/>
    <x v="2"/>
    <x v="50"/>
    <x v="9"/>
    <n v="14821645.814460637"/>
  </r>
  <r>
    <x v="13"/>
    <x v="13"/>
    <x v="4"/>
    <x v="2"/>
    <x v="50"/>
    <x v="9"/>
    <n v="63033899.240000002"/>
  </r>
  <r>
    <x v="14"/>
    <x v="14"/>
    <x v="4"/>
    <x v="2"/>
    <x v="50"/>
    <x v="9"/>
    <n v="319814200.2271353"/>
  </r>
  <r>
    <x v="15"/>
    <x v="15"/>
    <x v="4"/>
    <x v="2"/>
    <x v="50"/>
    <x v="9"/>
    <n v="5149082.5168813402"/>
  </r>
  <r>
    <x v="0"/>
    <x v="0"/>
    <x v="4"/>
    <x v="3"/>
    <x v="51"/>
    <x v="9"/>
    <n v="7511130.243265315"/>
  </r>
  <r>
    <x v="1"/>
    <x v="1"/>
    <x v="4"/>
    <x v="3"/>
    <x v="51"/>
    <x v="9"/>
    <n v="141669988.48847449"/>
  </r>
  <r>
    <x v="2"/>
    <x v="2"/>
    <x v="4"/>
    <x v="3"/>
    <x v="51"/>
    <x v="9"/>
    <n v="0"/>
  </r>
  <r>
    <x v="3"/>
    <x v="3"/>
    <x v="4"/>
    <x v="3"/>
    <x v="51"/>
    <x v="9"/>
    <n v="70971047.178582922"/>
  </r>
  <r>
    <x v="4"/>
    <x v="4"/>
    <x v="4"/>
    <x v="3"/>
    <x v="51"/>
    <x v="9"/>
    <n v="1758381.2012827988"/>
  </r>
  <r>
    <x v="5"/>
    <x v="5"/>
    <x v="4"/>
    <x v="3"/>
    <x v="51"/>
    <x v="9"/>
    <n v="626738.91632653063"/>
  </r>
  <r>
    <x v="6"/>
    <x v="6"/>
    <x v="4"/>
    <x v="3"/>
    <x v="51"/>
    <x v="9"/>
    <n v="5142540.2313618362"/>
  </r>
  <r>
    <x v="7"/>
    <x v="7"/>
    <x v="4"/>
    <x v="3"/>
    <x v="51"/>
    <x v="9"/>
    <n v="1120501.3245835272"/>
  </r>
  <r>
    <x v="8"/>
    <x v="8"/>
    <x v="4"/>
    <x v="3"/>
    <x v="51"/>
    <x v="9"/>
    <n v="538324862.42876887"/>
  </r>
  <r>
    <x v="9"/>
    <x v="9"/>
    <x v="4"/>
    <x v="3"/>
    <x v="51"/>
    <x v="9"/>
    <n v="0"/>
  </r>
  <r>
    <x v="10"/>
    <x v="10"/>
    <x v="4"/>
    <x v="3"/>
    <x v="51"/>
    <x v="9"/>
    <n v="0"/>
  </r>
  <r>
    <x v="11"/>
    <x v="11"/>
    <x v="4"/>
    <x v="3"/>
    <x v="51"/>
    <x v="9"/>
    <n v="17815554.981428571"/>
  </r>
  <r>
    <x v="12"/>
    <x v="12"/>
    <x v="4"/>
    <x v="3"/>
    <x v="51"/>
    <x v="9"/>
    <n v="14220003.263819247"/>
  </r>
  <r>
    <x v="13"/>
    <x v="13"/>
    <x v="4"/>
    <x v="3"/>
    <x v="51"/>
    <x v="9"/>
    <n v="67997464.320000008"/>
  </r>
  <r>
    <x v="14"/>
    <x v="14"/>
    <x v="4"/>
    <x v="3"/>
    <x v="51"/>
    <x v="9"/>
    <n v="300168289.18861216"/>
  </r>
  <r>
    <x v="15"/>
    <x v="15"/>
    <x v="4"/>
    <x v="3"/>
    <x v="51"/>
    <x v="9"/>
    <n v="2142480.3845049567"/>
  </r>
  <r>
    <x v="0"/>
    <x v="0"/>
    <x v="4"/>
    <x v="4"/>
    <x v="52"/>
    <x v="9"/>
    <n v="7520771.2850728948"/>
  </r>
  <r>
    <x v="1"/>
    <x v="1"/>
    <x v="4"/>
    <x v="4"/>
    <x v="52"/>
    <x v="9"/>
    <n v="145958592.94159344"/>
  </r>
  <r>
    <x v="2"/>
    <x v="2"/>
    <x v="4"/>
    <x v="4"/>
    <x v="52"/>
    <x v="9"/>
    <n v="0"/>
  </r>
  <r>
    <x v="3"/>
    <x v="3"/>
    <x v="4"/>
    <x v="4"/>
    <x v="52"/>
    <x v="9"/>
    <n v="68722970.297066495"/>
  </r>
  <r>
    <x v="4"/>
    <x v="4"/>
    <x v="4"/>
    <x v="4"/>
    <x v="52"/>
    <x v="9"/>
    <n v="1507988.33909621"/>
  </r>
  <r>
    <x v="5"/>
    <x v="5"/>
    <x v="4"/>
    <x v="4"/>
    <x v="52"/>
    <x v="9"/>
    <n v="629877.40285714285"/>
  </r>
  <r>
    <x v="6"/>
    <x v="6"/>
    <x v="4"/>
    <x v="4"/>
    <x v="52"/>
    <x v="9"/>
    <n v="5136914.3297458608"/>
  </r>
  <r>
    <x v="7"/>
    <x v="7"/>
    <x v="4"/>
    <x v="4"/>
    <x v="52"/>
    <x v="9"/>
    <n v="1121010.0783733078"/>
  </r>
  <r>
    <x v="8"/>
    <x v="8"/>
    <x v="4"/>
    <x v="4"/>
    <x v="52"/>
    <x v="9"/>
    <n v="535178149.84241861"/>
  </r>
  <r>
    <x v="9"/>
    <x v="9"/>
    <x v="4"/>
    <x v="4"/>
    <x v="52"/>
    <x v="9"/>
    <n v="0"/>
  </r>
  <r>
    <x v="10"/>
    <x v="10"/>
    <x v="4"/>
    <x v="4"/>
    <x v="52"/>
    <x v="9"/>
    <n v="0"/>
  </r>
  <r>
    <x v="11"/>
    <x v="11"/>
    <x v="4"/>
    <x v="4"/>
    <x v="52"/>
    <x v="9"/>
    <n v="18349370.758542273"/>
  </r>
  <r>
    <x v="12"/>
    <x v="12"/>
    <x v="4"/>
    <x v="4"/>
    <x v="52"/>
    <x v="9"/>
    <n v="13564851.335306119"/>
  </r>
  <r>
    <x v="13"/>
    <x v="13"/>
    <x v="4"/>
    <x v="4"/>
    <x v="52"/>
    <x v="9"/>
    <n v="67884177.980000004"/>
  </r>
  <r>
    <x v="14"/>
    <x v="14"/>
    <x v="4"/>
    <x v="4"/>
    <x v="52"/>
    <x v="9"/>
    <n v="317020856.08934194"/>
  </r>
  <r>
    <x v="15"/>
    <x v="15"/>
    <x v="4"/>
    <x v="4"/>
    <x v="52"/>
    <x v="9"/>
    <n v="1067965.871708994"/>
  </r>
  <r>
    <x v="0"/>
    <x v="0"/>
    <x v="4"/>
    <x v="5"/>
    <x v="53"/>
    <x v="9"/>
    <n v="7244076.5924489945"/>
  </r>
  <r>
    <x v="1"/>
    <x v="1"/>
    <x v="4"/>
    <x v="5"/>
    <x v="53"/>
    <x v="9"/>
    <n v="151882542.72881618"/>
  </r>
  <r>
    <x v="2"/>
    <x v="2"/>
    <x v="4"/>
    <x v="5"/>
    <x v="53"/>
    <x v="9"/>
    <n v="0"/>
  </r>
  <r>
    <x v="3"/>
    <x v="3"/>
    <x v="4"/>
    <x v="5"/>
    <x v="53"/>
    <x v="9"/>
    <n v="68393717.597830936"/>
  </r>
  <r>
    <x v="4"/>
    <x v="4"/>
    <x v="4"/>
    <x v="5"/>
    <x v="53"/>
    <x v="9"/>
    <n v="1513061.2222448981"/>
  </r>
  <r>
    <x v="5"/>
    <x v="5"/>
    <x v="4"/>
    <x v="5"/>
    <x v="53"/>
    <x v="9"/>
    <n v="632944.45938775514"/>
  </r>
  <r>
    <x v="6"/>
    <x v="6"/>
    <x v="4"/>
    <x v="5"/>
    <x v="53"/>
    <x v="9"/>
    <n v="730887.23469387763"/>
  </r>
  <r>
    <x v="7"/>
    <x v="7"/>
    <x v="4"/>
    <x v="5"/>
    <x v="53"/>
    <x v="9"/>
    <n v="864907.68122449075"/>
  </r>
  <r>
    <x v="8"/>
    <x v="8"/>
    <x v="4"/>
    <x v="5"/>
    <x v="53"/>
    <x v="9"/>
    <n v="566781358.46028757"/>
  </r>
  <r>
    <x v="9"/>
    <x v="9"/>
    <x v="4"/>
    <x v="5"/>
    <x v="53"/>
    <x v="9"/>
    <n v="0"/>
  </r>
  <r>
    <x v="10"/>
    <x v="10"/>
    <x v="4"/>
    <x v="5"/>
    <x v="53"/>
    <x v="9"/>
    <n v="0"/>
  </r>
  <r>
    <x v="11"/>
    <x v="11"/>
    <x v="4"/>
    <x v="5"/>
    <x v="53"/>
    <x v="9"/>
    <n v="18225239.235685132"/>
  </r>
  <r>
    <x v="12"/>
    <x v="12"/>
    <x v="4"/>
    <x v="5"/>
    <x v="53"/>
    <x v="9"/>
    <n v="13117469.647900863"/>
  </r>
  <r>
    <x v="13"/>
    <x v="13"/>
    <x v="4"/>
    <x v="5"/>
    <x v="53"/>
    <x v="9"/>
    <n v="72705375.699708462"/>
  </r>
  <r>
    <x v="14"/>
    <x v="14"/>
    <x v="4"/>
    <x v="5"/>
    <x v="53"/>
    <x v="9"/>
    <n v="276038058.68138248"/>
  </r>
  <r>
    <x v="15"/>
    <x v="15"/>
    <x v="4"/>
    <x v="5"/>
    <x v="53"/>
    <x v="9"/>
    <n v="2899460.4657720262"/>
  </r>
  <r>
    <x v="0"/>
    <x v="0"/>
    <x v="4"/>
    <x v="6"/>
    <x v="54"/>
    <x v="9"/>
    <n v="7276479.0803498505"/>
  </r>
  <r>
    <x v="1"/>
    <x v="1"/>
    <x v="4"/>
    <x v="6"/>
    <x v="54"/>
    <x v="9"/>
    <n v="150073449.99477094"/>
  </r>
  <r>
    <x v="2"/>
    <x v="2"/>
    <x v="4"/>
    <x v="6"/>
    <x v="54"/>
    <x v="9"/>
    <n v="0"/>
  </r>
  <r>
    <x v="3"/>
    <x v="3"/>
    <x v="4"/>
    <x v="6"/>
    <x v="54"/>
    <x v="9"/>
    <n v="64798417.330037862"/>
  </r>
  <r>
    <x v="4"/>
    <x v="4"/>
    <x v="4"/>
    <x v="6"/>
    <x v="54"/>
    <x v="9"/>
    <n v="1518339.6550728863"/>
  </r>
  <r>
    <x v="5"/>
    <x v="5"/>
    <x v="4"/>
    <x v="6"/>
    <x v="54"/>
    <x v="9"/>
    <n v="636145.62897959189"/>
  </r>
  <r>
    <x v="6"/>
    <x v="6"/>
    <x v="4"/>
    <x v="6"/>
    <x v="54"/>
    <x v="9"/>
    <n v="0"/>
  </r>
  <r>
    <x v="7"/>
    <x v="7"/>
    <x v="4"/>
    <x v="6"/>
    <x v="54"/>
    <x v="9"/>
    <n v="865576.66883381968"/>
  </r>
  <r>
    <x v="8"/>
    <x v="8"/>
    <x v="4"/>
    <x v="6"/>
    <x v="54"/>
    <x v="9"/>
    <n v="570177671.28541338"/>
  </r>
  <r>
    <x v="9"/>
    <x v="9"/>
    <x v="4"/>
    <x v="6"/>
    <x v="54"/>
    <x v="9"/>
    <n v="0"/>
  </r>
  <r>
    <x v="10"/>
    <x v="10"/>
    <x v="4"/>
    <x v="6"/>
    <x v="54"/>
    <x v="9"/>
    <n v="0"/>
  </r>
  <r>
    <x v="11"/>
    <x v="11"/>
    <x v="4"/>
    <x v="6"/>
    <x v="54"/>
    <x v="9"/>
    <n v="18071254.429154519"/>
  </r>
  <r>
    <x v="12"/>
    <x v="12"/>
    <x v="4"/>
    <x v="6"/>
    <x v="54"/>
    <x v="9"/>
    <n v="12794293.065393588"/>
  </r>
  <r>
    <x v="13"/>
    <x v="13"/>
    <x v="4"/>
    <x v="6"/>
    <x v="54"/>
    <x v="9"/>
    <n v="68343319.140495628"/>
  </r>
  <r>
    <x v="14"/>
    <x v="14"/>
    <x v="4"/>
    <x v="6"/>
    <x v="54"/>
    <x v="9"/>
    <n v="282772021.00474334"/>
  </r>
  <r>
    <x v="15"/>
    <x v="15"/>
    <x v="4"/>
    <x v="6"/>
    <x v="54"/>
    <x v="9"/>
    <n v="4694931.5274090376"/>
  </r>
  <r>
    <x v="0"/>
    <x v="0"/>
    <x v="4"/>
    <x v="7"/>
    <x v="55"/>
    <x v="9"/>
    <n v="7573643.63422741"/>
  </r>
  <r>
    <x v="1"/>
    <x v="1"/>
    <x v="4"/>
    <x v="7"/>
    <x v="55"/>
    <x v="9"/>
    <n v="150538625.78735682"/>
  </r>
  <r>
    <x v="2"/>
    <x v="2"/>
    <x v="4"/>
    <x v="7"/>
    <x v="55"/>
    <x v="9"/>
    <n v="0"/>
  </r>
  <r>
    <x v="3"/>
    <x v="3"/>
    <x v="4"/>
    <x v="7"/>
    <x v="55"/>
    <x v="9"/>
    <n v="62281582.235915378"/>
  </r>
  <r>
    <x v="4"/>
    <x v="4"/>
    <x v="4"/>
    <x v="7"/>
    <x v="55"/>
    <x v="9"/>
    <n v="1523655.9783381924"/>
  </r>
  <r>
    <x v="5"/>
    <x v="5"/>
    <x v="4"/>
    <x v="7"/>
    <x v="55"/>
    <x v="9"/>
    <n v="564449.56510204077"/>
  </r>
  <r>
    <x v="6"/>
    <x v="6"/>
    <x v="4"/>
    <x v="7"/>
    <x v="55"/>
    <x v="9"/>
    <n v="0"/>
  </r>
  <r>
    <x v="7"/>
    <x v="7"/>
    <x v="4"/>
    <x v="7"/>
    <x v="55"/>
    <x v="9"/>
    <n v="778680.06104956137"/>
  </r>
  <r>
    <x v="8"/>
    <x v="8"/>
    <x v="4"/>
    <x v="7"/>
    <x v="55"/>
    <x v="9"/>
    <n v="556334467.34371114"/>
  </r>
  <r>
    <x v="9"/>
    <x v="9"/>
    <x v="4"/>
    <x v="7"/>
    <x v="55"/>
    <x v="9"/>
    <n v="0"/>
  </r>
  <r>
    <x v="10"/>
    <x v="10"/>
    <x v="4"/>
    <x v="7"/>
    <x v="55"/>
    <x v="9"/>
    <n v="0"/>
  </r>
  <r>
    <x v="11"/>
    <x v="11"/>
    <x v="4"/>
    <x v="7"/>
    <x v="55"/>
    <x v="9"/>
    <n v="18206531.453527696"/>
  </r>
  <r>
    <x v="12"/>
    <x v="12"/>
    <x v="4"/>
    <x v="7"/>
    <x v="55"/>
    <x v="9"/>
    <n v="12065718.421311941"/>
  </r>
  <r>
    <x v="13"/>
    <x v="13"/>
    <x v="4"/>
    <x v="7"/>
    <x v="55"/>
    <x v="9"/>
    <n v="65672411.939999998"/>
  </r>
  <r>
    <x v="14"/>
    <x v="14"/>
    <x v="4"/>
    <x v="7"/>
    <x v="55"/>
    <x v="9"/>
    <n v="301381605.26846039"/>
  </r>
  <r>
    <x v="15"/>
    <x v="15"/>
    <x v="4"/>
    <x v="7"/>
    <x v="55"/>
    <x v="9"/>
    <n v="8892506.5011658892"/>
  </r>
  <r>
    <x v="0"/>
    <x v="0"/>
    <x v="4"/>
    <x v="8"/>
    <x v="56"/>
    <x v="9"/>
    <n v="7576159.3603790198"/>
  </r>
  <r>
    <x v="1"/>
    <x v="1"/>
    <x v="4"/>
    <x v="8"/>
    <x v="56"/>
    <x v="9"/>
    <n v="148497893.51907617"/>
  </r>
  <r>
    <x v="2"/>
    <x v="2"/>
    <x v="4"/>
    <x v="8"/>
    <x v="56"/>
    <x v="9"/>
    <n v="0"/>
  </r>
  <r>
    <x v="3"/>
    <x v="3"/>
    <x v="4"/>
    <x v="8"/>
    <x v="56"/>
    <x v="9"/>
    <n v="62197199.764334105"/>
  </r>
  <r>
    <x v="4"/>
    <x v="4"/>
    <x v="4"/>
    <x v="8"/>
    <x v="56"/>
    <x v="9"/>
    <n v="1528836.7373469388"/>
  </r>
  <r>
    <x v="5"/>
    <x v="5"/>
    <x v="4"/>
    <x v="8"/>
    <x v="56"/>
    <x v="9"/>
    <n v="567159.48163265316"/>
  </r>
  <r>
    <x v="6"/>
    <x v="6"/>
    <x v="4"/>
    <x v="8"/>
    <x v="56"/>
    <x v="9"/>
    <n v="946734.03790087474"/>
  </r>
  <r>
    <x v="7"/>
    <x v="7"/>
    <x v="4"/>
    <x v="8"/>
    <x v="56"/>
    <x v="9"/>
    <n v="779292.17962099216"/>
  </r>
  <r>
    <x v="8"/>
    <x v="8"/>
    <x v="4"/>
    <x v="8"/>
    <x v="56"/>
    <x v="9"/>
    <n v="548925272.70845914"/>
  </r>
  <r>
    <x v="9"/>
    <x v="9"/>
    <x v="4"/>
    <x v="8"/>
    <x v="56"/>
    <x v="9"/>
    <n v="0"/>
  </r>
  <r>
    <x v="10"/>
    <x v="10"/>
    <x v="4"/>
    <x v="8"/>
    <x v="56"/>
    <x v="9"/>
    <n v="0"/>
  </r>
  <r>
    <x v="11"/>
    <x v="11"/>
    <x v="4"/>
    <x v="8"/>
    <x v="56"/>
    <x v="9"/>
    <n v="13845412.822478134"/>
  </r>
  <r>
    <x v="12"/>
    <x v="12"/>
    <x v="4"/>
    <x v="8"/>
    <x v="56"/>
    <x v="9"/>
    <n v="10992558.147609331"/>
  </r>
  <r>
    <x v="13"/>
    <x v="13"/>
    <x v="4"/>
    <x v="8"/>
    <x v="56"/>
    <x v="9"/>
    <n v="67844574.980000004"/>
  </r>
  <r>
    <x v="14"/>
    <x v="14"/>
    <x v="4"/>
    <x v="8"/>
    <x v="56"/>
    <x v="9"/>
    <n v="319332195.77178764"/>
  </r>
  <r>
    <x v="15"/>
    <x v="15"/>
    <x v="4"/>
    <x v="8"/>
    <x v="56"/>
    <x v="9"/>
    <n v="2326461.8462166912"/>
  </r>
  <r>
    <x v="0"/>
    <x v="0"/>
    <x v="4"/>
    <x v="9"/>
    <x v="57"/>
    <x v="9"/>
    <n v="7506609.6555685103"/>
  </r>
  <r>
    <x v="1"/>
    <x v="1"/>
    <x v="4"/>
    <x v="9"/>
    <x v="57"/>
    <x v="9"/>
    <n v="150043863.44060037"/>
  </r>
  <r>
    <x v="2"/>
    <x v="2"/>
    <x v="4"/>
    <x v="9"/>
    <x v="57"/>
    <x v="9"/>
    <n v="0"/>
  </r>
  <r>
    <x v="3"/>
    <x v="3"/>
    <x v="4"/>
    <x v="9"/>
    <x v="57"/>
    <x v="9"/>
    <n v="61664485.049150594"/>
  </r>
  <r>
    <x v="4"/>
    <x v="4"/>
    <x v="4"/>
    <x v="9"/>
    <x v="57"/>
    <x v="9"/>
    <n v="1534225.9437609329"/>
  </r>
  <r>
    <x v="5"/>
    <x v="5"/>
    <x v="4"/>
    <x v="9"/>
    <x v="57"/>
    <x v="9"/>
    <n v="569987.4718367348"/>
  </r>
  <r>
    <x v="6"/>
    <x v="6"/>
    <x v="4"/>
    <x v="9"/>
    <x v="57"/>
    <x v="9"/>
    <n v="0"/>
  </r>
  <r>
    <x v="7"/>
    <x v="7"/>
    <x v="4"/>
    <x v="9"/>
    <x v="57"/>
    <x v="9"/>
    <n v="749255.55877551145"/>
  </r>
  <r>
    <x v="8"/>
    <x v="8"/>
    <x v="4"/>
    <x v="9"/>
    <x v="57"/>
    <x v="9"/>
    <n v="552756728.32301748"/>
  </r>
  <r>
    <x v="9"/>
    <x v="9"/>
    <x v="4"/>
    <x v="9"/>
    <x v="57"/>
    <x v="9"/>
    <n v="0"/>
  </r>
  <r>
    <x v="10"/>
    <x v="10"/>
    <x v="4"/>
    <x v="9"/>
    <x v="57"/>
    <x v="9"/>
    <n v="0"/>
  </r>
  <r>
    <x v="11"/>
    <x v="11"/>
    <x v="4"/>
    <x v="9"/>
    <x v="57"/>
    <x v="9"/>
    <n v="19067497.637113702"/>
  </r>
  <r>
    <x v="12"/>
    <x v="12"/>
    <x v="4"/>
    <x v="9"/>
    <x v="57"/>
    <x v="9"/>
    <n v="11658425.669154517"/>
  </r>
  <r>
    <x v="13"/>
    <x v="13"/>
    <x v="4"/>
    <x v="9"/>
    <x v="57"/>
    <x v="9"/>
    <n v="65854949.040553942"/>
  </r>
  <r>
    <x v="14"/>
    <x v="14"/>
    <x v="4"/>
    <x v="9"/>
    <x v="57"/>
    <x v="9"/>
    <n v="320176516.8546592"/>
  </r>
  <r>
    <x v="15"/>
    <x v="15"/>
    <x v="4"/>
    <x v="9"/>
    <x v="57"/>
    <x v="9"/>
    <n v="5772257.92737382"/>
  </r>
  <r>
    <x v="0"/>
    <x v="0"/>
    <x v="4"/>
    <x v="10"/>
    <x v="58"/>
    <x v="9"/>
    <n v="7488157.5021282705"/>
  </r>
  <r>
    <x v="1"/>
    <x v="1"/>
    <x v="4"/>
    <x v="10"/>
    <x v="58"/>
    <x v="9"/>
    <n v="148638375.91209522"/>
  </r>
  <r>
    <x v="2"/>
    <x v="2"/>
    <x v="4"/>
    <x v="10"/>
    <x v="58"/>
    <x v="9"/>
    <n v="0"/>
  </r>
  <r>
    <x v="3"/>
    <x v="3"/>
    <x v="4"/>
    <x v="10"/>
    <x v="58"/>
    <x v="9"/>
    <n v="62109241.112347484"/>
  </r>
  <r>
    <x v="4"/>
    <x v="4"/>
    <x v="4"/>
    <x v="10"/>
    <x v="58"/>
    <x v="9"/>
    <n v="1379931.4834402332"/>
  </r>
  <r>
    <x v="5"/>
    <x v="5"/>
    <x v="4"/>
    <x v="10"/>
    <x v="58"/>
    <x v="9"/>
    <n v="572751.31448979594"/>
  </r>
  <r>
    <x v="6"/>
    <x v="6"/>
    <x v="4"/>
    <x v="10"/>
    <x v="58"/>
    <x v="9"/>
    <n v="0"/>
  </r>
  <r>
    <x v="7"/>
    <x v="7"/>
    <x v="4"/>
    <x v="10"/>
    <x v="58"/>
    <x v="9"/>
    <n v="631785.96833819209"/>
  </r>
  <r>
    <x v="8"/>
    <x v="8"/>
    <x v="4"/>
    <x v="10"/>
    <x v="58"/>
    <x v="9"/>
    <n v="565704878.77834618"/>
  </r>
  <r>
    <x v="9"/>
    <x v="9"/>
    <x v="4"/>
    <x v="10"/>
    <x v="58"/>
    <x v="9"/>
    <n v="0"/>
  </r>
  <r>
    <x v="10"/>
    <x v="10"/>
    <x v="4"/>
    <x v="10"/>
    <x v="58"/>
    <x v="9"/>
    <n v="0"/>
  </r>
  <r>
    <x v="11"/>
    <x v="11"/>
    <x v="4"/>
    <x v="10"/>
    <x v="58"/>
    <x v="9"/>
    <n v="18240449.157230321"/>
  </r>
  <r>
    <x v="12"/>
    <x v="12"/>
    <x v="4"/>
    <x v="10"/>
    <x v="58"/>
    <x v="9"/>
    <n v="11074750.212128278"/>
  </r>
  <r>
    <x v="13"/>
    <x v="13"/>
    <x v="4"/>
    <x v="10"/>
    <x v="58"/>
    <x v="9"/>
    <n v="65826071.640466467"/>
  </r>
  <r>
    <x v="14"/>
    <x v="14"/>
    <x v="4"/>
    <x v="10"/>
    <x v="58"/>
    <x v="9"/>
    <n v="312534586.5759151"/>
  </r>
  <r>
    <x v="15"/>
    <x v="15"/>
    <x v="4"/>
    <x v="10"/>
    <x v="58"/>
    <x v="9"/>
    <n v="5208803.9574134992"/>
  </r>
  <r>
    <x v="0"/>
    <x v="0"/>
    <x v="4"/>
    <x v="11"/>
    <x v="59"/>
    <x v="9"/>
    <n v="7637529.6934110699"/>
  </r>
  <r>
    <x v="1"/>
    <x v="1"/>
    <x v="4"/>
    <x v="11"/>
    <x v="59"/>
    <x v="9"/>
    <n v="147482706.55723289"/>
  </r>
  <r>
    <x v="2"/>
    <x v="2"/>
    <x v="4"/>
    <x v="11"/>
    <x v="59"/>
    <x v="9"/>
    <n v="0"/>
  </r>
  <r>
    <x v="3"/>
    <x v="3"/>
    <x v="4"/>
    <x v="11"/>
    <x v="59"/>
    <x v="9"/>
    <n v="59875702.012862243"/>
  </r>
  <r>
    <x v="4"/>
    <x v="4"/>
    <x v="4"/>
    <x v="11"/>
    <x v="59"/>
    <x v="9"/>
    <n v="1384731.779212828"/>
  </r>
  <r>
    <x v="5"/>
    <x v="5"/>
    <x v="4"/>
    <x v="11"/>
    <x v="59"/>
    <x v="9"/>
    <n v="575635.41755102051"/>
  </r>
  <r>
    <x v="6"/>
    <x v="6"/>
    <x v="4"/>
    <x v="11"/>
    <x v="59"/>
    <x v="9"/>
    <n v="219390.50728862977"/>
  </r>
  <r>
    <x v="7"/>
    <x v="7"/>
    <x v="4"/>
    <x v="11"/>
    <x v="59"/>
    <x v="9"/>
    <n v="632312.06335277006"/>
  </r>
  <r>
    <x v="8"/>
    <x v="8"/>
    <x v="4"/>
    <x v="11"/>
    <x v="59"/>
    <x v="9"/>
    <n v="557812494.73813117"/>
  </r>
  <r>
    <x v="9"/>
    <x v="9"/>
    <x v="4"/>
    <x v="11"/>
    <x v="59"/>
    <x v="9"/>
    <n v="0"/>
  </r>
  <r>
    <x v="10"/>
    <x v="10"/>
    <x v="4"/>
    <x v="11"/>
    <x v="59"/>
    <x v="9"/>
    <n v="0"/>
  </r>
  <r>
    <x v="11"/>
    <x v="11"/>
    <x v="4"/>
    <x v="11"/>
    <x v="59"/>
    <x v="9"/>
    <n v="21147124.180058312"/>
  </r>
  <r>
    <x v="12"/>
    <x v="12"/>
    <x v="4"/>
    <x v="11"/>
    <x v="59"/>
    <x v="9"/>
    <n v="11011890.224198259"/>
  </r>
  <r>
    <x v="13"/>
    <x v="13"/>
    <x v="4"/>
    <x v="11"/>
    <x v="59"/>
    <x v="9"/>
    <n v="65943006.998804666"/>
  </r>
  <r>
    <x v="14"/>
    <x v="14"/>
    <x v="4"/>
    <x v="11"/>
    <x v="59"/>
    <x v="9"/>
    <n v="327912957.76189274"/>
  </r>
  <r>
    <x v="15"/>
    <x v="15"/>
    <x v="4"/>
    <x v="11"/>
    <x v="59"/>
    <x v="9"/>
    <n v="2943755.9004026526"/>
  </r>
  <r>
    <x v="0"/>
    <x v="0"/>
    <x v="5"/>
    <x v="0"/>
    <x v="60"/>
    <x v="9"/>
    <n v="7538744.4923906811"/>
  </r>
  <r>
    <x v="1"/>
    <x v="1"/>
    <x v="5"/>
    <x v="0"/>
    <x v="60"/>
    <x v="9"/>
    <n v="147376220.27501377"/>
  </r>
  <r>
    <x v="2"/>
    <x v="2"/>
    <x v="5"/>
    <x v="0"/>
    <x v="60"/>
    <x v="9"/>
    <n v="0"/>
  </r>
  <r>
    <x v="3"/>
    <x v="3"/>
    <x v="5"/>
    <x v="0"/>
    <x v="60"/>
    <x v="9"/>
    <n v="60444157.269255027"/>
  </r>
  <r>
    <x v="4"/>
    <x v="4"/>
    <x v="5"/>
    <x v="0"/>
    <x v="60"/>
    <x v="9"/>
    <n v="1664715.734723032"/>
  </r>
  <r>
    <x v="5"/>
    <x v="5"/>
    <x v="5"/>
    <x v="0"/>
    <x v="60"/>
    <x v="9"/>
    <n v="578548.03816326533"/>
  </r>
  <r>
    <x v="6"/>
    <x v="6"/>
    <x v="5"/>
    <x v="0"/>
    <x v="60"/>
    <x v="9"/>
    <n v="0"/>
  </r>
  <r>
    <x v="7"/>
    <x v="7"/>
    <x v="5"/>
    <x v="0"/>
    <x v="60"/>
    <x v="9"/>
    <n v="632819.26338192471"/>
  </r>
  <r>
    <x v="8"/>
    <x v="8"/>
    <x v="5"/>
    <x v="0"/>
    <x v="60"/>
    <x v="9"/>
    <n v="554283117.84222734"/>
  </r>
  <r>
    <x v="9"/>
    <x v="9"/>
    <x v="5"/>
    <x v="0"/>
    <x v="60"/>
    <x v="9"/>
    <n v="0"/>
  </r>
  <r>
    <x v="10"/>
    <x v="10"/>
    <x v="5"/>
    <x v="0"/>
    <x v="60"/>
    <x v="9"/>
    <n v="0"/>
  </r>
  <r>
    <x v="11"/>
    <x v="11"/>
    <x v="5"/>
    <x v="0"/>
    <x v="60"/>
    <x v="9"/>
    <n v="21020283.179067057"/>
  </r>
  <r>
    <x v="12"/>
    <x v="12"/>
    <x v="5"/>
    <x v="0"/>
    <x v="60"/>
    <x v="9"/>
    <n v="10559442.872594757"/>
  </r>
  <r>
    <x v="13"/>
    <x v="13"/>
    <x v="5"/>
    <x v="0"/>
    <x v="60"/>
    <x v="9"/>
    <n v="62176587.020408154"/>
  </r>
  <r>
    <x v="14"/>
    <x v="14"/>
    <x v="5"/>
    <x v="0"/>
    <x v="60"/>
    <x v="9"/>
    <n v="331140669.12556738"/>
  </r>
  <r>
    <x v="15"/>
    <x v="15"/>
    <x v="5"/>
    <x v="0"/>
    <x v="60"/>
    <x v="9"/>
    <n v="2216340.4846233232"/>
  </r>
  <r>
    <x v="0"/>
    <x v="0"/>
    <x v="5"/>
    <x v="1"/>
    <x v="61"/>
    <x v="9"/>
    <n v="7550169.6083673695"/>
  </r>
  <r>
    <x v="1"/>
    <x v="1"/>
    <x v="5"/>
    <x v="1"/>
    <x v="61"/>
    <x v="9"/>
    <n v="145662939.35052228"/>
  </r>
  <r>
    <x v="2"/>
    <x v="2"/>
    <x v="5"/>
    <x v="1"/>
    <x v="61"/>
    <x v="9"/>
    <n v="0"/>
  </r>
  <r>
    <x v="3"/>
    <x v="3"/>
    <x v="5"/>
    <x v="1"/>
    <x v="61"/>
    <x v="9"/>
    <n v="57517922.671106651"/>
  </r>
  <r>
    <x v="4"/>
    <x v="4"/>
    <x v="5"/>
    <x v="1"/>
    <x v="61"/>
    <x v="9"/>
    <n v="2181546.1206122451"/>
  </r>
  <r>
    <x v="5"/>
    <x v="5"/>
    <x v="5"/>
    <x v="1"/>
    <x v="61"/>
    <x v="9"/>
    <n v="507956.12530612247"/>
  </r>
  <r>
    <x v="6"/>
    <x v="6"/>
    <x v="5"/>
    <x v="1"/>
    <x v="61"/>
    <x v="9"/>
    <n v="0"/>
  </r>
  <r>
    <x v="7"/>
    <x v="7"/>
    <x v="5"/>
    <x v="1"/>
    <x v="61"/>
    <x v="9"/>
    <n v="545671.95717201091"/>
  </r>
  <r>
    <x v="8"/>
    <x v="8"/>
    <x v="5"/>
    <x v="1"/>
    <x v="61"/>
    <x v="9"/>
    <n v="559086483.41180754"/>
  </r>
  <r>
    <x v="9"/>
    <x v="9"/>
    <x v="5"/>
    <x v="1"/>
    <x v="61"/>
    <x v="9"/>
    <n v="0"/>
  </r>
  <r>
    <x v="10"/>
    <x v="10"/>
    <x v="5"/>
    <x v="1"/>
    <x v="61"/>
    <x v="9"/>
    <n v="0"/>
  </r>
  <r>
    <x v="11"/>
    <x v="11"/>
    <x v="5"/>
    <x v="1"/>
    <x v="61"/>
    <x v="9"/>
    <n v="11924627.716093294"/>
  </r>
  <r>
    <x v="12"/>
    <x v="12"/>
    <x v="5"/>
    <x v="1"/>
    <x v="61"/>
    <x v="9"/>
    <n v="11581288.858571427"/>
  </r>
  <r>
    <x v="13"/>
    <x v="13"/>
    <x v="5"/>
    <x v="1"/>
    <x v="61"/>
    <x v="9"/>
    <n v="64686495.13000001"/>
  </r>
  <r>
    <x v="14"/>
    <x v="14"/>
    <x v="5"/>
    <x v="1"/>
    <x v="61"/>
    <x v="9"/>
    <n v="352230557.04520607"/>
  </r>
  <r>
    <x v="15"/>
    <x v="15"/>
    <x v="5"/>
    <x v="1"/>
    <x v="61"/>
    <x v="9"/>
    <n v="2673504.9860364581"/>
  </r>
  <r>
    <x v="0"/>
    <x v="0"/>
    <x v="5"/>
    <x v="2"/>
    <x v="62"/>
    <x v="9"/>
    <n v="7423748.1657726094"/>
  </r>
  <r>
    <x v="1"/>
    <x v="1"/>
    <x v="5"/>
    <x v="2"/>
    <x v="62"/>
    <x v="9"/>
    <n v="141868790.14254639"/>
  </r>
  <r>
    <x v="2"/>
    <x v="2"/>
    <x v="5"/>
    <x v="2"/>
    <x v="62"/>
    <x v="9"/>
    <n v="0"/>
  </r>
  <r>
    <x v="3"/>
    <x v="3"/>
    <x v="5"/>
    <x v="2"/>
    <x v="62"/>
    <x v="9"/>
    <n v="60008467.783407748"/>
  </r>
  <r>
    <x v="4"/>
    <x v="4"/>
    <x v="5"/>
    <x v="2"/>
    <x v="62"/>
    <x v="9"/>
    <n v="2189211.4271428571"/>
  </r>
  <r>
    <x v="5"/>
    <x v="5"/>
    <x v="5"/>
    <x v="2"/>
    <x v="62"/>
    <x v="9"/>
    <n v="510476.59816326533"/>
  </r>
  <r>
    <x v="6"/>
    <x v="6"/>
    <x v="5"/>
    <x v="2"/>
    <x v="62"/>
    <x v="9"/>
    <n v="2060674.9620991289"/>
  </r>
  <r>
    <x v="7"/>
    <x v="7"/>
    <x v="5"/>
    <x v="2"/>
    <x v="62"/>
    <x v="9"/>
    <n v="2054148.0740816321"/>
  </r>
  <r>
    <x v="8"/>
    <x v="8"/>
    <x v="5"/>
    <x v="2"/>
    <x v="62"/>
    <x v="9"/>
    <n v="562218810.78881979"/>
  </r>
  <r>
    <x v="9"/>
    <x v="9"/>
    <x v="5"/>
    <x v="2"/>
    <x v="62"/>
    <x v="9"/>
    <n v="0"/>
  </r>
  <r>
    <x v="10"/>
    <x v="10"/>
    <x v="5"/>
    <x v="2"/>
    <x v="62"/>
    <x v="9"/>
    <n v="0"/>
  </r>
  <r>
    <x v="11"/>
    <x v="11"/>
    <x v="5"/>
    <x v="2"/>
    <x v="62"/>
    <x v="9"/>
    <n v="14743506.548542274"/>
  </r>
  <r>
    <x v="12"/>
    <x v="12"/>
    <x v="5"/>
    <x v="2"/>
    <x v="62"/>
    <x v="9"/>
    <n v="11110822.090903791"/>
  </r>
  <r>
    <x v="13"/>
    <x v="13"/>
    <x v="5"/>
    <x v="2"/>
    <x v="62"/>
    <x v="9"/>
    <n v="66625976.750029154"/>
  </r>
  <r>
    <x v="14"/>
    <x v="14"/>
    <x v="5"/>
    <x v="2"/>
    <x v="62"/>
    <x v="9"/>
    <n v="359226468.78400528"/>
  </r>
  <r>
    <x v="15"/>
    <x v="15"/>
    <x v="5"/>
    <x v="2"/>
    <x v="62"/>
    <x v="9"/>
    <n v="1870279.1458306706"/>
  </r>
  <r>
    <x v="0"/>
    <x v="0"/>
    <x v="5"/>
    <x v="3"/>
    <x v="63"/>
    <x v="9"/>
    <n v="7990564.6490670452"/>
  </r>
  <r>
    <x v="1"/>
    <x v="1"/>
    <x v="5"/>
    <x v="3"/>
    <x v="63"/>
    <x v="9"/>
    <n v="139478829.68601257"/>
  </r>
  <r>
    <x v="2"/>
    <x v="2"/>
    <x v="5"/>
    <x v="3"/>
    <x v="63"/>
    <x v="9"/>
    <n v="0"/>
  </r>
  <r>
    <x v="3"/>
    <x v="3"/>
    <x v="5"/>
    <x v="3"/>
    <x v="63"/>
    <x v="9"/>
    <n v="64513487.076494575"/>
  </r>
  <r>
    <x v="4"/>
    <x v="4"/>
    <x v="5"/>
    <x v="3"/>
    <x v="63"/>
    <x v="9"/>
    <n v="2196680.5405539358"/>
  </r>
  <r>
    <x v="5"/>
    <x v="5"/>
    <x v="5"/>
    <x v="3"/>
    <x v="63"/>
    <x v="9"/>
    <n v="512940.15591836732"/>
  </r>
  <r>
    <x v="6"/>
    <x v="6"/>
    <x v="5"/>
    <x v="3"/>
    <x v="63"/>
    <x v="9"/>
    <n v="3128234.2653061259"/>
  </r>
  <r>
    <x v="7"/>
    <x v="7"/>
    <x v="5"/>
    <x v="3"/>
    <x v="63"/>
    <x v="9"/>
    <n v="1837708.0335276956"/>
  </r>
  <r>
    <x v="8"/>
    <x v="8"/>
    <x v="5"/>
    <x v="3"/>
    <x v="63"/>
    <x v="9"/>
    <n v="575437661.02594268"/>
  </r>
  <r>
    <x v="9"/>
    <x v="9"/>
    <x v="5"/>
    <x v="3"/>
    <x v="63"/>
    <x v="9"/>
    <n v="0"/>
  </r>
  <r>
    <x v="10"/>
    <x v="10"/>
    <x v="5"/>
    <x v="3"/>
    <x v="63"/>
    <x v="9"/>
    <n v="0"/>
  </r>
  <r>
    <x v="11"/>
    <x v="11"/>
    <x v="5"/>
    <x v="3"/>
    <x v="63"/>
    <x v="9"/>
    <n v="15253898.896997083"/>
  </r>
  <r>
    <x v="12"/>
    <x v="12"/>
    <x v="5"/>
    <x v="3"/>
    <x v="63"/>
    <x v="9"/>
    <n v="11075623.766618064"/>
  </r>
  <r>
    <x v="13"/>
    <x v="13"/>
    <x v="5"/>
    <x v="3"/>
    <x v="63"/>
    <x v="9"/>
    <n v="69497268.090612262"/>
  </r>
  <r>
    <x v="14"/>
    <x v="14"/>
    <x v="5"/>
    <x v="3"/>
    <x v="63"/>
    <x v="9"/>
    <n v="334652784.37546545"/>
  </r>
  <r>
    <x v="15"/>
    <x v="15"/>
    <x v="5"/>
    <x v="3"/>
    <x v="63"/>
    <x v="9"/>
    <n v="955933.72377014568"/>
  </r>
  <r>
    <x v="0"/>
    <x v="0"/>
    <x v="5"/>
    <x v="4"/>
    <x v="64"/>
    <x v="9"/>
    <n v="8230712.734781336"/>
  </r>
  <r>
    <x v="1"/>
    <x v="1"/>
    <x v="5"/>
    <x v="4"/>
    <x v="64"/>
    <x v="9"/>
    <n v="135507056.7110903"/>
  </r>
  <r>
    <x v="2"/>
    <x v="2"/>
    <x v="5"/>
    <x v="4"/>
    <x v="64"/>
    <x v="9"/>
    <n v="0"/>
  </r>
  <r>
    <x v="3"/>
    <x v="3"/>
    <x v="5"/>
    <x v="4"/>
    <x v="64"/>
    <x v="9"/>
    <n v="62686330.277210131"/>
  </r>
  <r>
    <x v="4"/>
    <x v="4"/>
    <x v="5"/>
    <x v="4"/>
    <x v="64"/>
    <x v="9"/>
    <n v="1959651.4748979593"/>
  </r>
  <r>
    <x v="5"/>
    <x v="5"/>
    <x v="5"/>
    <x v="4"/>
    <x v="64"/>
    <x v="9"/>
    <n v="515510.8636734694"/>
  </r>
  <r>
    <x v="6"/>
    <x v="6"/>
    <x v="5"/>
    <x v="4"/>
    <x v="64"/>
    <x v="9"/>
    <n v="3889126.6078717257"/>
  </r>
  <r>
    <x v="7"/>
    <x v="7"/>
    <x v="5"/>
    <x v="4"/>
    <x v="64"/>
    <x v="9"/>
    <n v="547066.67737609346"/>
  </r>
  <r>
    <x v="8"/>
    <x v="8"/>
    <x v="5"/>
    <x v="4"/>
    <x v="64"/>
    <x v="9"/>
    <n v="584656648.32066035"/>
  </r>
  <r>
    <x v="9"/>
    <x v="9"/>
    <x v="5"/>
    <x v="4"/>
    <x v="64"/>
    <x v="9"/>
    <n v="0"/>
  </r>
  <r>
    <x v="10"/>
    <x v="10"/>
    <x v="5"/>
    <x v="4"/>
    <x v="64"/>
    <x v="9"/>
    <n v="0"/>
  </r>
  <r>
    <x v="11"/>
    <x v="11"/>
    <x v="5"/>
    <x v="4"/>
    <x v="64"/>
    <x v="9"/>
    <n v="21301582.698221575"/>
  </r>
  <r>
    <x v="12"/>
    <x v="12"/>
    <x v="5"/>
    <x v="4"/>
    <x v="64"/>
    <x v="9"/>
    <n v="10608437.11836735"/>
  </r>
  <r>
    <x v="13"/>
    <x v="13"/>
    <x v="5"/>
    <x v="4"/>
    <x v="64"/>
    <x v="9"/>
    <n v="69165094.130437329"/>
  </r>
  <r>
    <x v="14"/>
    <x v="14"/>
    <x v="5"/>
    <x v="4"/>
    <x v="64"/>
    <x v="9"/>
    <n v="334836883.19376266"/>
  </r>
  <r>
    <x v="15"/>
    <x v="15"/>
    <x v="5"/>
    <x v="4"/>
    <x v="64"/>
    <x v="9"/>
    <n v="909287.88696688064"/>
  </r>
  <r>
    <x v="0"/>
    <x v="0"/>
    <x v="5"/>
    <x v="5"/>
    <x v="65"/>
    <x v="9"/>
    <n v="8252431.6196209863"/>
  </r>
  <r>
    <x v="1"/>
    <x v="1"/>
    <x v="5"/>
    <x v="5"/>
    <x v="65"/>
    <x v="9"/>
    <n v="133579931.02351953"/>
  </r>
  <r>
    <x v="2"/>
    <x v="2"/>
    <x v="5"/>
    <x v="5"/>
    <x v="65"/>
    <x v="9"/>
    <n v="0"/>
  </r>
  <r>
    <x v="3"/>
    <x v="3"/>
    <x v="5"/>
    <x v="5"/>
    <x v="65"/>
    <x v="9"/>
    <n v="61791263.522394747"/>
  </r>
  <r>
    <x v="4"/>
    <x v="4"/>
    <x v="5"/>
    <x v="5"/>
    <x v="65"/>
    <x v="9"/>
    <n v="1928557.4452769677"/>
  </r>
  <r>
    <x v="5"/>
    <x v="5"/>
    <x v="5"/>
    <x v="5"/>
    <x v="65"/>
    <x v="9"/>
    <n v="518023.25183673471"/>
  </r>
  <r>
    <x v="6"/>
    <x v="6"/>
    <x v="5"/>
    <x v="5"/>
    <x v="65"/>
    <x v="9"/>
    <n v="3814163.5539358477"/>
  </r>
  <r>
    <x v="7"/>
    <x v="7"/>
    <x v="5"/>
    <x v="5"/>
    <x v="65"/>
    <x v="9"/>
    <n v="1248290.1441399409"/>
  </r>
  <r>
    <x v="8"/>
    <x v="8"/>
    <x v="5"/>
    <x v="5"/>
    <x v="65"/>
    <x v="9"/>
    <n v="593398389.59387362"/>
  </r>
  <r>
    <x v="9"/>
    <x v="9"/>
    <x v="5"/>
    <x v="5"/>
    <x v="65"/>
    <x v="9"/>
    <n v="0"/>
  </r>
  <r>
    <x v="10"/>
    <x v="10"/>
    <x v="5"/>
    <x v="5"/>
    <x v="65"/>
    <x v="9"/>
    <n v="0"/>
  </r>
  <r>
    <x v="11"/>
    <x v="11"/>
    <x v="5"/>
    <x v="5"/>
    <x v="65"/>
    <x v="9"/>
    <n v="21350486.434868798"/>
  </r>
  <r>
    <x v="12"/>
    <x v="12"/>
    <x v="5"/>
    <x v="5"/>
    <x v="65"/>
    <x v="9"/>
    <n v="10149060.654402329"/>
  </r>
  <r>
    <x v="13"/>
    <x v="13"/>
    <x v="5"/>
    <x v="5"/>
    <x v="65"/>
    <x v="9"/>
    <n v="69178788.920787171"/>
  </r>
  <r>
    <x v="14"/>
    <x v="14"/>
    <x v="5"/>
    <x v="5"/>
    <x v="65"/>
    <x v="9"/>
    <n v="334262440.03325385"/>
  </r>
  <r>
    <x v="15"/>
    <x v="15"/>
    <x v="5"/>
    <x v="5"/>
    <x v="65"/>
    <x v="9"/>
    <n v="1108502.2346916324"/>
  </r>
  <r>
    <x v="0"/>
    <x v="0"/>
    <x v="5"/>
    <x v="6"/>
    <x v="66"/>
    <x v="9"/>
    <n v="8125370.4478134094"/>
  </r>
  <r>
    <x v="1"/>
    <x v="1"/>
    <x v="5"/>
    <x v="6"/>
    <x v="66"/>
    <x v="9"/>
    <n v="134999231.71991965"/>
  </r>
  <r>
    <x v="2"/>
    <x v="2"/>
    <x v="5"/>
    <x v="6"/>
    <x v="66"/>
    <x v="9"/>
    <n v="0"/>
  </r>
  <r>
    <x v="3"/>
    <x v="3"/>
    <x v="5"/>
    <x v="6"/>
    <x v="66"/>
    <x v="9"/>
    <n v="60827395.504558705"/>
  </r>
  <r>
    <x v="4"/>
    <x v="4"/>
    <x v="5"/>
    <x v="6"/>
    <x v="66"/>
    <x v="9"/>
    <n v="1935288.1743148686"/>
  </r>
  <r>
    <x v="5"/>
    <x v="5"/>
    <x v="5"/>
    <x v="6"/>
    <x v="66"/>
    <x v="9"/>
    <n v="520645.69897959189"/>
  </r>
  <r>
    <x v="6"/>
    <x v="6"/>
    <x v="5"/>
    <x v="6"/>
    <x v="66"/>
    <x v="9"/>
    <n v="3716527.9635568531"/>
  </r>
  <r>
    <x v="7"/>
    <x v="7"/>
    <x v="5"/>
    <x v="6"/>
    <x v="66"/>
    <x v="9"/>
    <n v="1020494.08941691"/>
  </r>
  <r>
    <x v="8"/>
    <x v="8"/>
    <x v="5"/>
    <x v="6"/>
    <x v="66"/>
    <x v="9"/>
    <n v="591407792.72908676"/>
  </r>
  <r>
    <x v="9"/>
    <x v="9"/>
    <x v="5"/>
    <x v="6"/>
    <x v="66"/>
    <x v="9"/>
    <n v="0"/>
  </r>
  <r>
    <x v="10"/>
    <x v="10"/>
    <x v="5"/>
    <x v="6"/>
    <x v="66"/>
    <x v="9"/>
    <n v="0"/>
  </r>
  <r>
    <x v="11"/>
    <x v="11"/>
    <x v="5"/>
    <x v="6"/>
    <x v="66"/>
    <x v="9"/>
    <n v="21873389.20772595"/>
  </r>
  <r>
    <x v="12"/>
    <x v="12"/>
    <x v="5"/>
    <x v="6"/>
    <x v="66"/>
    <x v="9"/>
    <n v="9721612.0936734751"/>
  </r>
  <r>
    <x v="13"/>
    <x v="13"/>
    <x v="5"/>
    <x v="6"/>
    <x v="66"/>
    <x v="9"/>
    <n v="74176050.211107865"/>
  </r>
  <r>
    <x v="14"/>
    <x v="14"/>
    <x v="5"/>
    <x v="6"/>
    <x v="66"/>
    <x v="9"/>
    <n v="357135656.20715046"/>
  </r>
  <r>
    <x v="15"/>
    <x v="15"/>
    <x v="5"/>
    <x v="6"/>
    <x v="66"/>
    <x v="9"/>
    <n v="2024845.8004668953"/>
  </r>
  <r>
    <x v="0"/>
    <x v="0"/>
    <x v="5"/>
    <x v="7"/>
    <x v="67"/>
    <x v="7"/>
    <n v="5686836.7299999995"/>
  </r>
  <r>
    <x v="1"/>
    <x v="1"/>
    <x v="5"/>
    <x v="7"/>
    <x v="67"/>
    <x v="7"/>
    <n v="68110672.039999992"/>
  </r>
  <r>
    <x v="3"/>
    <x v="3"/>
    <x v="5"/>
    <x v="7"/>
    <x v="67"/>
    <x v="7"/>
    <n v="30945315.73"/>
  </r>
  <r>
    <x v="4"/>
    <x v="4"/>
    <x v="5"/>
    <x v="7"/>
    <x v="67"/>
    <x v="7"/>
    <n v="1309472.6499999999"/>
  </r>
  <r>
    <x v="5"/>
    <x v="5"/>
    <x v="5"/>
    <x v="7"/>
    <x v="67"/>
    <x v="7"/>
    <n v="379415.51"/>
  </r>
  <r>
    <x v="6"/>
    <x v="6"/>
    <x v="5"/>
    <x v="7"/>
    <x v="67"/>
    <x v="7"/>
    <n v="1889715.47"/>
  </r>
  <r>
    <x v="7"/>
    <x v="7"/>
    <x v="5"/>
    <x v="7"/>
    <x v="67"/>
    <x v="7"/>
    <n v="1477912.03"/>
  </r>
  <r>
    <x v="8"/>
    <x v="8"/>
    <x v="5"/>
    <x v="7"/>
    <x v="67"/>
    <x v="7"/>
    <n v="287058528.80999994"/>
  </r>
  <r>
    <x v="11"/>
    <x v="11"/>
    <x v="5"/>
    <x v="7"/>
    <x v="67"/>
    <x v="7"/>
    <n v="2999421.62"/>
  </r>
  <r>
    <x v="12"/>
    <x v="12"/>
    <x v="5"/>
    <x v="7"/>
    <x v="67"/>
    <x v="7"/>
    <n v="14011175.380000001"/>
  </r>
  <r>
    <x v="13"/>
    <x v="13"/>
    <x v="5"/>
    <x v="7"/>
    <x v="67"/>
    <x v="7"/>
    <n v="6573909.54"/>
  </r>
  <r>
    <x v="14"/>
    <x v="14"/>
    <x v="5"/>
    <x v="7"/>
    <x v="67"/>
    <x v="7"/>
    <n v="149092958.59"/>
  </r>
  <r>
    <x v="15"/>
    <x v="15"/>
    <x v="5"/>
    <x v="7"/>
    <x v="67"/>
    <x v="7"/>
    <n v="2229858.12"/>
  </r>
  <r>
    <x v="0"/>
    <x v="0"/>
    <x v="5"/>
    <x v="7"/>
    <x v="67"/>
    <x v="8"/>
    <n v="2687213.0600000005"/>
  </r>
  <r>
    <x v="1"/>
    <x v="1"/>
    <x v="5"/>
    <x v="7"/>
    <x v="67"/>
    <x v="8"/>
    <n v="62406169.250000007"/>
  </r>
  <r>
    <x v="3"/>
    <x v="3"/>
    <x v="5"/>
    <x v="7"/>
    <x v="67"/>
    <x v="8"/>
    <n v="25876464.52"/>
  </r>
  <r>
    <x v="4"/>
    <x v="4"/>
    <x v="5"/>
    <x v="7"/>
    <x v="67"/>
    <x v="8"/>
    <n v="632595.48"/>
  </r>
  <r>
    <x v="5"/>
    <x v="5"/>
    <x v="5"/>
    <x v="7"/>
    <x v="67"/>
    <x v="8"/>
    <n v="72269.55"/>
  </r>
  <r>
    <x v="7"/>
    <x v="7"/>
    <x v="5"/>
    <x v="7"/>
    <x v="67"/>
    <x v="8"/>
    <n v="51785.03"/>
  </r>
  <r>
    <x v="8"/>
    <x v="8"/>
    <x v="5"/>
    <x v="7"/>
    <x v="67"/>
    <x v="8"/>
    <n v="313620349.63000005"/>
  </r>
  <r>
    <x v="11"/>
    <x v="11"/>
    <x v="5"/>
    <x v="7"/>
    <x v="67"/>
    <x v="8"/>
    <n v="20160971.18"/>
  </r>
  <r>
    <x v="12"/>
    <x v="12"/>
    <x v="5"/>
    <x v="7"/>
    <x v="67"/>
    <x v="8"/>
    <n v="79843.87999999999"/>
  </r>
  <r>
    <x v="13"/>
    <x v="13"/>
    <x v="5"/>
    <x v="7"/>
    <x v="67"/>
    <x v="8"/>
    <n v="73020924.269999996"/>
  </r>
  <r>
    <x v="14"/>
    <x v="14"/>
    <x v="5"/>
    <x v="7"/>
    <x v="67"/>
    <x v="8"/>
    <n v="200960059.84000003"/>
  </r>
  <r>
    <x v="16"/>
    <x v="15"/>
    <x v="5"/>
    <x v="7"/>
    <x v="67"/>
    <x v="8"/>
    <n v="-64597.090000000011"/>
  </r>
  <r>
    <x v="1"/>
    <x v="1"/>
    <x v="5"/>
    <x v="7"/>
    <x v="67"/>
    <x v="0"/>
    <n v="8452646.8699999992"/>
  </r>
  <r>
    <x v="3"/>
    <x v="3"/>
    <x v="5"/>
    <x v="7"/>
    <x v="67"/>
    <x v="0"/>
    <n v="1565707.84"/>
  </r>
  <r>
    <x v="6"/>
    <x v="6"/>
    <x v="5"/>
    <x v="7"/>
    <x v="67"/>
    <x v="0"/>
    <n v="1534885.73"/>
  </r>
  <r>
    <x v="7"/>
    <x v="7"/>
    <x v="5"/>
    <x v="7"/>
    <x v="67"/>
    <x v="0"/>
    <n v="588900.32999999996"/>
  </r>
  <r>
    <x v="8"/>
    <x v="8"/>
    <x v="5"/>
    <x v="7"/>
    <x v="67"/>
    <x v="0"/>
    <n v="76523469.819999993"/>
  </r>
  <r>
    <x v="11"/>
    <x v="11"/>
    <x v="5"/>
    <x v="7"/>
    <x v="67"/>
    <x v="0"/>
    <n v="2168628.04"/>
  </r>
  <r>
    <x v="12"/>
    <x v="12"/>
    <x v="5"/>
    <x v="7"/>
    <x v="67"/>
    <x v="0"/>
    <n v="1680420.04"/>
  </r>
  <r>
    <x v="14"/>
    <x v="14"/>
    <x v="5"/>
    <x v="7"/>
    <x v="67"/>
    <x v="0"/>
    <n v="66173234.520000011"/>
  </r>
  <r>
    <x v="16"/>
    <x v="15"/>
    <x v="5"/>
    <x v="7"/>
    <x v="67"/>
    <x v="0"/>
    <n v="274.51"/>
  </r>
  <r>
    <x v="0"/>
    <x v="0"/>
    <x v="5"/>
    <x v="7"/>
    <x v="67"/>
    <x v="1"/>
    <n v="987380.21"/>
  </r>
  <r>
    <x v="1"/>
    <x v="1"/>
    <x v="5"/>
    <x v="7"/>
    <x v="67"/>
    <x v="1"/>
    <n v="2949729.62"/>
  </r>
  <r>
    <x v="3"/>
    <x v="3"/>
    <x v="5"/>
    <x v="7"/>
    <x v="67"/>
    <x v="1"/>
    <n v="1985633.37"/>
  </r>
  <r>
    <x v="8"/>
    <x v="8"/>
    <x v="5"/>
    <x v="7"/>
    <x v="67"/>
    <x v="1"/>
    <n v="56581843.010000005"/>
  </r>
  <r>
    <x v="11"/>
    <x v="11"/>
    <x v="5"/>
    <x v="7"/>
    <x v="67"/>
    <x v="1"/>
    <n v="4973378.96"/>
  </r>
  <r>
    <x v="13"/>
    <x v="13"/>
    <x v="5"/>
    <x v="7"/>
    <x v="67"/>
    <x v="1"/>
    <n v="5976959.6200000001"/>
  </r>
  <r>
    <x v="14"/>
    <x v="14"/>
    <x v="5"/>
    <x v="7"/>
    <x v="67"/>
    <x v="1"/>
    <n v="72016876.560000002"/>
  </r>
  <r>
    <x v="16"/>
    <x v="15"/>
    <x v="5"/>
    <x v="7"/>
    <x v="67"/>
    <x v="1"/>
    <n v="-66869.03"/>
  </r>
  <r>
    <x v="0"/>
    <x v="0"/>
    <x v="5"/>
    <x v="7"/>
    <x v="67"/>
    <x v="2"/>
    <n v="5459160.8399999999"/>
  </r>
  <r>
    <x v="1"/>
    <x v="1"/>
    <x v="5"/>
    <x v="7"/>
    <x v="67"/>
    <x v="2"/>
    <n v="39912162.050000004"/>
  </r>
  <r>
    <x v="3"/>
    <x v="3"/>
    <x v="5"/>
    <x v="7"/>
    <x v="67"/>
    <x v="2"/>
    <n v="19262262.350000001"/>
  </r>
  <r>
    <x v="4"/>
    <x v="4"/>
    <x v="5"/>
    <x v="7"/>
    <x v="67"/>
    <x v="2"/>
    <n v="1182953.55"/>
  </r>
  <r>
    <x v="5"/>
    <x v="5"/>
    <x v="5"/>
    <x v="7"/>
    <x v="67"/>
    <x v="2"/>
    <n v="153572.94"/>
  </r>
  <r>
    <x v="6"/>
    <x v="6"/>
    <x v="5"/>
    <x v="7"/>
    <x v="67"/>
    <x v="2"/>
    <n v="354829.74"/>
  </r>
  <r>
    <x v="7"/>
    <x v="7"/>
    <x v="5"/>
    <x v="7"/>
    <x v="67"/>
    <x v="2"/>
    <n v="321938.40000000002"/>
  </r>
  <r>
    <x v="8"/>
    <x v="8"/>
    <x v="5"/>
    <x v="7"/>
    <x v="67"/>
    <x v="2"/>
    <n v="147362493.56"/>
  </r>
  <r>
    <x v="11"/>
    <x v="11"/>
    <x v="5"/>
    <x v="7"/>
    <x v="67"/>
    <x v="2"/>
    <n v="830793.58"/>
  </r>
  <r>
    <x v="12"/>
    <x v="12"/>
    <x v="5"/>
    <x v="7"/>
    <x v="67"/>
    <x v="2"/>
    <n v="10508400.220000001"/>
  </r>
  <r>
    <x v="13"/>
    <x v="13"/>
    <x v="5"/>
    <x v="7"/>
    <x v="67"/>
    <x v="2"/>
    <n v="6573909.54"/>
  </r>
  <r>
    <x v="14"/>
    <x v="14"/>
    <x v="5"/>
    <x v="7"/>
    <x v="67"/>
    <x v="2"/>
    <n v="61135721.829999998"/>
  </r>
  <r>
    <x v="16"/>
    <x v="15"/>
    <x v="5"/>
    <x v="7"/>
    <x v="67"/>
    <x v="2"/>
    <n v="1100784.03"/>
  </r>
  <r>
    <x v="1"/>
    <x v="1"/>
    <x v="5"/>
    <x v="7"/>
    <x v="67"/>
    <x v="4"/>
    <n v="442631.3"/>
  </r>
  <r>
    <x v="3"/>
    <x v="3"/>
    <x v="5"/>
    <x v="7"/>
    <x v="67"/>
    <x v="4"/>
    <n v="117934.53"/>
  </r>
  <r>
    <x v="8"/>
    <x v="8"/>
    <x v="5"/>
    <x v="7"/>
    <x v="67"/>
    <x v="4"/>
    <n v="7979804.9000000004"/>
  </r>
  <r>
    <x v="14"/>
    <x v="14"/>
    <x v="5"/>
    <x v="7"/>
    <x v="67"/>
    <x v="4"/>
    <n v="3566543.51"/>
  </r>
  <r>
    <x v="16"/>
    <x v="15"/>
    <x v="5"/>
    <x v="7"/>
    <x v="67"/>
    <x v="4"/>
    <n v="847.91"/>
  </r>
  <r>
    <x v="0"/>
    <x v="0"/>
    <x v="5"/>
    <x v="7"/>
    <x v="67"/>
    <x v="3"/>
    <n v="1699832.85"/>
  </r>
  <r>
    <x v="1"/>
    <x v="1"/>
    <x v="5"/>
    <x v="7"/>
    <x v="67"/>
    <x v="3"/>
    <n v="57691951.330000006"/>
  </r>
  <r>
    <x v="3"/>
    <x v="3"/>
    <x v="5"/>
    <x v="7"/>
    <x v="67"/>
    <x v="3"/>
    <n v="23455119.829999998"/>
  </r>
  <r>
    <x v="4"/>
    <x v="4"/>
    <x v="5"/>
    <x v="7"/>
    <x v="67"/>
    <x v="3"/>
    <n v="632595.48"/>
  </r>
  <r>
    <x v="7"/>
    <x v="7"/>
    <x v="5"/>
    <x v="7"/>
    <x v="67"/>
    <x v="3"/>
    <n v="51785.03"/>
  </r>
  <r>
    <x v="8"/>
    <x v="8"/>
    <x v="5"/>
    <x v="7"/>
    <x v="67"/>
    <x v="3"/>
    <n v="250781452.91"/>
  </r>
  <r>
    <x v="11"/>
    <x v="11"/>
    <x v="5"/>
    <x v="7"/>
    <x v="67"/>
    <x v="3"/>
    <n v="14073531.220000001"/>
  </r>
  <r>
    <x v="12"/>
    <x v="12"/>
    <x v="5"/>
    <x v="7"/>
    <x v="67"/>
    <x v="3"/>
    <n v="74857.87"/>
  </r>
  <r>
    <x v="13"/>
    <x v="13"/>
    <x v="5"/>
    <x v="7"/>
    <x v="67"/>
    <x v="3"/>
    <n v="65177513.220000006"/>
  </r>
  <r>
    <x v="14"/>
    <x v="14"/>
    <x v="5"/>
    <x v="7"/>
    <x v="67"/>
    <x v="3"/>
    <n v="128131481.47000001"/>
  </r>
  <r>
    <x v="16"/>
    <x v="15"/>
    <x v="5"/>
    <x v="7"/>
    <x v="67"/>
    <x v="3"/>
    <n v="2064.940000000001"/>
  </r>
  <r>
    <x v="0"/>
    <x v="0"/>
    <x v="5"/>
    <x v="7"/>
    <x v="67"/>
    <x v="5"/>
    <n v="227675.89"/>
  </r>
  <r>
    <x v="1"/>
    <x v="1"/>
    <x v="5"/>
    <x v="7"/>
    <x v="67"/>
    <x v="5"/>
    <n v="19745863.119999997"/>
  </r>
  <r>
    <x v="3"/>
    <x v="3"/>
    <x v="5"/>
    <x v="7"/>
    <x v="67"/>
    <x v="5"/>
    <n v="10117345.539999999"/>
  </r>
  <r>
    <x v="4"/>
    <x v="4"/>
    <x v="5"/>
    <x v="7"/>
    <x v="67"/>
    <x v="5"/>
    <n v="126519.1"/>
  </r>
  <r>
    <x v="5"/>
    <x v="5"/>
    <x v="5"/>
    <x v="7"/>
    <x v="67"/>
    <x v="5"/>
    <n v="225842.57"/>
  </r>
  <r>
    <x v="7"/>
    <x v="7"/>
    <x v="5"/>
    <x v="7"/>
    <x v="67"/>
    <x v="5"/>
    <n v="567073.30000000005"/>
  </r>
  <r>
    <x v="8"/>
    <x v="8"/>
    <x v="5"/>
    <x v="7"/>
    <x v="67"/>
    <x v="5"/>
    <n v="63172565.430000007"/>
  </r>
  <r>
    <x v="12"/>
    <x v="12"/>
    <x v="5"/>
    <x v="7"/>
    <x v="67"/>
    <x v="5"/>
    <n v="1822355.12"/>
  </r>
  <r>
    <x v="14"/>
    <x v="14"/>
    <x v="5"/>
    <x v="7"/>
    <x v="67"/>
    <x v="5"/>
    <n v="21784002.239999998"/>
  </r>
  <r>
    <x v="16"/>
    <x v="15"/>
    <x v="5"/>
    <x v="7"/>
    <x v="67"/>
    <x v="5"/>
    <n v="1128799.5800000003"/>
  </r>
  <r>
    <x v="1"/>
    <x v="1"/>
    <x v="5"/>
    <x v="7"/>
    <x v="67"/>
    <x v="6"/>
    <n v="1764488.3"/>
  </r>
  <r>
    <x v="3"/>
    <x v="3"/>
    <x v="5"/>
    <x v="7"/>
    <x v="67"/>
    <x v="6"/>
    <n v="435711.32"/>
  </r>
  <r>
    <x v="5"/>
    <x v="5"/>
    <x v="5"/>
    <x v="7"/>
    <x v="67"/>
    <x v="6"/>
    <n v="72269.55"/>
  </r>
  <r>
    <x v="8"/>
    <x v="8"/>
    <x v="5"/>
    <x v="7"/>
    <x v="67"/>
    <x v="6"/>
    <n v="6257053.71"/>
  </r>
  <r>
    <x v="11"/>
    <x v="11"/>
    <x v="5"/>
    <x v="7"/>
    <x v="67"/>
    <x v="6"/>
    <n v="1114061"/>
  </r>
  <r>
    <x v="12"/>
    <x v="12"/>
    <x v="5"/>
    <x v="7"/>
    <x v="67"/>
    <x v="6"/>
    <n v="4986.01"/>
  </r>
  <r>
    <x v="13"/>
    <x v="13"/>
    <x v="5"/>
    <x v="7"/>
    <x v="67"/>
    <x v="6"/>
    <n v="1866451.43"/>
  </r>
  <r>
    <x v="14"/>
    <x v="14"/>
    <x v="5"/>
    <x v="7"/>
    <x v="67"/>
    <x v="6"/>
    <n v="811701.81"/>
  </r>
  <r>
    <x v="16"/>
    <x v="15"/>
    <x v="5"/>
    <x v="7"/>
    <x v="67"/>
    <x v="6"/>
    <n v="207"/>
  </r>
  <r>
    <x v="0"/>
    <x v="0"/>
    <x v="5"/>
    <x v="7"/>
    <x v="67"/>
    <x v="9"/>
    <n v="8374049.7899999991"/>
  </r>
  <r>
    <x v="1"/>
    <x v="1"/>
    <x v="5"/>
    <x v="7"/>
    <x v="67"/>
    <x v="9"/>
    <n v="130959472.59000002"/>
  </r>
  <r>
    <x v="3"/>
    <x v="3"/>
    <x v="5"/>
    <x v="7"/>
    <x v="67"/>
    <x v="9"/>
    <n v="56939714.780000009"/>
  </r>
  <r>
    <x v="4"/>
    <x v="4"/>
    <x v="5"/>
    <x v="7"/>
    <x v="67"/>
    <x v="9"/>
    <n v="1942068.13"/>
  </r>
  <r>
    <x v="5"/>
    <x v="5"/>
    <x v="5"/>
    <x v="7"/>
    <x v="67"/>
    <x v="9"/>
    <n v="451685.06"/>
  </r>
  <r>
    <x v="6"/>
    <x v="6"/>
    <x v="5"/>
    <x v="7"/>
    <x v="67"/>
    <x v="9"/>
    <n v="1889715.47"/>
  </r>
  <r>
    <x v="7"/>
    <x v="7"/>
    <x v="5"/>
    <x v="7"/>
    <x v="67"/>
    <x v="9"/>
    <n v="1529697.06"/>
  </r>
  <r>
    <x v="8"/>
    <x v="8"/>
    <x v="5"/>
    <x v="7"/>
    <x v="67"/>
    <x v="9"/>
    <n v="608658683.33999979"/>
  </r>
  <r>
    <x v="11"/>
    <x v="11"/>
    <x v="5"/>
    <x v="7"/>
    <x v="67"/>
    <x v="9"/>
    <n v="23160392.800000001"/>
  </r>
  <r>
    <x v="12"/>
    <x v="12"/>
    <x v="5"/>
    <x v="7"/>
    <x v="67"/>
    <x v="9"/>
    <n v="14091019.26"/>
  </r>
  <r>
    <x v="13"/>
    <x v="13"/>
    <x v="5"/>
    <x v="7"/>
    <x v="67"/>
    <x v="9"/>
    <n v="79594833.810000002"/>
  </r>
  <r>
    <x v="14"/>
    <x v="14"/>
    <x v="5"/>
    <x v="7"/>
    <x v="67"/>
    <x v="9"/>
    <n v="353619561.93999994"/>
  </r>
  <r>
    <x v="16"/>
    <x v="15"/>
    <x v="5"/>
    <x v="7"/>
    <x v="67"/>
    <x v="9"/>
    <n v="2166108.9399999995"/>
  </r>
  <r>
    <x v="0"/>
    <x v="0"/>
    <x v="5"/>
    <x v="8"/>
    <x v="68"/>
    <x v="7"/>
    <n v="6005376.6200000001"/>
  </r>
  <r>
    <x v="1"/>
    <x v="1"/>
    <x v="5"/>
    <x v="8"/>
    <x v="68"/>
    <x v="7"/>
    <n v="66410295.82"/>
  </r>
  <r>
    <x v="3"/>
    <x v="3"/>
    <x v="5"/>
    <x v="8"/>
    <x v="68"/>
    <x v="7"/>
    <n v="31687695.969999999"/>
  </r>
  <r>
    <x v="4"/>
    <x v="4"/>
    <x v="5"/>
    <x v="8"/>
    <x v="68"/>
    <x v="7"/>
    <n v="1313926.47"/>
  </r>
  <r>
    <x v="5"/>
    <x v="5"/>
    <x v="5"/>
    <x v="8"/>
    <x v="68"/>
    <x v="7"/>
    <n v="381238.77"/>
  </r>
  <r>
    <x v="6"/>
    <x v="6"/>
    <x v="5"/>
    <x v="8"/>
    <x v="68"/>
    <x v="7"/>
    <n v="1172120.43"/>
  </r>
  <r>
    <x v="7"/>
    <x v="7"/>
    <x v="5"/>
    <x v="8"/>
    <x v="68"/>
    <x v="7"/>
    <n v="975343.51"/>
  </r>
  <r>
    <x v="8"/>
    <x v="8"/>
    <x v="5"/>
    <x v="8"/>
    <x v="68"/>
    <x v="7"/>
    <n v="297828024.38000005"/>
  </r>
  <r>
    <x v="11"/>
    <x v="11"/>
    <x v="5"/>
    <x v="8"/>
    <x v="68"/>
    <x v="7"/>
    <n v="3011567.55"/>
  </r>
  <r>
    <x v="12"/>
    <x v="12"/>
    <x v="5"/>
    <x v="8"/>
    <x v="68"/>
    <x v="7"/>
    <n v="13489900.909999998"/>
  </r>
  <r>
    <x v="13"/>
    <x v="13"/>
    <x v="5"/>
    <x v="8"/>
    <x v="68"/>
    <x v="7"/>
    <n v="6331062.5999999996"/>
  </r>
  <r>
    <x v="14"/>
    <x v="14"/>
    <x v="5"/>
    <x v="8"/>
    <x v="68"/>
    <x v="7"/>
    <n v="149817402.81"/>
  </r>
  <r>
    <x v="16"/>
    <x v="15"/>
    <x v="5"/>
    <x v="8"/>
    <x v="68"/>
    <x v="7"/>
    <n v="1825716.1099999999"/>
  </r>
  <r>
    <x v="0"/>
    <x v="0"/>
    <x v="5"/>
    <x v="8"/>
    <x v="68"/>
    <x v="8"/>
    <n v="2742526.49"/>
  </r>
  <r>
    <x v="1"/>
    <x v="1"/>
    <x v="5"/>
    <x v="8"/>
    <x v="68"/>
    <x v="8"/>
    <n v="59202576.519999996"/>
  </r>
  <r>
    <x v="3"/>
    <x v="3"/>
    <x v="5"/>
    <x v="8"/>
    <x v="68"/>
    <x v="8"/>
    <n v="31844427.280000001"/>
  </r>
  <r>
    <x v="4"/>
    <x v="4"/>
    <x v="5"/>
    <x v="8"/>
    <x v="68"/>
    <x v="8"/>
    <n v="634747.07999999996"/>
  </r>
  <r>
    <x v="5"/>
    <x v="5"/>
    <x v="5"/>
    <x v="8"/>
    <x v="68"/>
    <x v="8"/>
    <n v="72616.84"/>
  </r>
  <r>
    <x v="6"/>
    <x v="6"/>
    <x v="5"/>
    <x v="8"/>
    <x v="68"/>
    <x v="8"/>
    <n v="0"/>
  </r>
  <r>
    <x v="7"/>
    <x v="7"/>
    <x v="5"/>
    <x v="8"/>
    <x v="68"/>
    <x v="8"/>
    <n v="51827.15"/>
  </r>
  <r>
    <x v="8"/>
    <x v="8"/>
    <x v="5"/>
    <x v="8"/>
    <x v="68"/>
    <x v="8"/>
    <n v="325450177.30000001"/>
  </r>
  <r>
    <x v="11"/>
    <x v="11"/>
    <x v="5"/>
    <x v="8"/>
    <x v="68"/>
    <x v="8"/>
    <n v="21116505.349999998"/>
  </r>
  <r>
    <x v="12"/>
    <x v="12"/>
    <x v="5"/>
    <x v="8"/>
    <x v="68"/>
    <x v="8"/>
    <n v="78702.77"/>
  </r>
  <r>
    <x v="13"/>
    <x v="13"/>
    <x v="5"/>
    <x v="8"/>
    <x v="68"/>
    <x v="8"/>
    <n v="70660555.38000001"/>
  </r>
  <r>
    <x v="14"/>
    <x v="14"/>
    <x v="5"/>
    <x v="8"/>
    <x v="68"/>
    <x v="8"/>
    <n v="193813278.43000001"/>
  </r>
  <r>
    <x v="16"/>
    <x v="15"/>
    <x v="5"/>
    <x v="8"/>
    <x v="68"/>
    <x v="8"/>
    <n v="-26310.79"/>
  </r>
  <r>
    <x v="0"/>
    <x v="0"/>
    <x v="5"/>
    <x v="8"/>
    <x v="68"/>
    <x v="0"/>
    <n v="0"/>
  </r>
  <r>
    <x v="1"/>
    <x v="1"/>
    <x v="5"/>
    <x v="8"/>
    <x v="68"/>
    <x v="0"/>
    <n v="7797256.2600000007"/>
  </r>
  <r>
    <x v="3"/>
    <x v="3"/>
    <x v="5"/>
    <x v="8"/>
    <x v="68"/>
    <x v="0"/>
    <n v="1509597.85"/>
  </r>
  <r>
    <x v="4"/>
    <x v="4"/>
    <x v="5"/>
    <x v="8"/>
    <x v="68"/>
    <x v="0"/>
    <n v="0"/>
  </r>
  <r>
    <x v="5"/>
    <x v="5"/>
    <x v="5"/>
    <x v="8"/>
    <x v="68"/>
    <x v="0"/>
    <n v="0"/>
  </r>
  <r>
    <x v="6"/>
    <x v="6"/>
    <x v="5"/>
    <x v="8"/>
    <x v="68"/>
    <x v="0"/>
    <n v="1172120.43"/>
  </r>
  <r>
    <x v="7"/>
    <x v="7"/>
    <x v="5"/>
    <x v="8"/>
    <x v="68"/>
    <x v="0"/>
    <n v="507478.13"/>
  </r>
  <r>
    <x v="8"/>
    <x v="8"/>
    <x v="5"/>
    <x v="8"/>
    <x v="68"/>
    <x v="0"/>
    <n v="82926247.939999998"/>
  </r>
  <r>
    <x v="11"/>
    <x v="11"/>
    <x v="5"/>
    <x v="8"/>
    <x v="68"/>
    <x v="0"/>
    <n v="2177469.59"/>
  </r>
  <r>
    <x v="12"/>
    <x v="12"/>
    <x v="5"/>
    <x v="8"/>
    <x v="68"/>
    <x v="0"/>
    <n v="1625502.59"/>
  </r>
  <r>
    <x v="13"/>
    <x v="13"/>
    <x v="5"/>
    <x v="8"/>
    <x v="68"/>
    <x v="0"/>
    <n v="0"/>
  </r>
  <r>
    <x v="14"/>
    <x v="14"/>
    <x v="5"/>
    <x v="8"/>
    <x v="68"/>
    <x v="0"/>
    <n v="65716334.350000001"/>
  </r>
  <r>
    <x v="16"/>
    <x v="15"/>
    <x v="5"/>
    <x v="8"/>
    <x v="68"/>
    <x v="0"/>
    <n v="-35134.910000000003"/>
  </r>
  <r>
    <x v="0"/>
    <x v="0"/>
    <x v="5"/>
    <x v="8"/>
    <x v="68"/>
    <x v="1"/>
    <n v="1021554.2"/>
  </r>
  <r>
    <x v="1"/>
    <x v="1"/>
    <x v="5"/>
    <x v="8"/>
    <x v="68"/>
    <x v="1"/>
    <n v="2785010.87"/>
  </r>
  <r>
    <x v="3"/>
    <x v="3"/>
    <x v="5"/>
    <x v="8"/>
    <x v="68"/>
    <x v="1"/>
    <n v="5176385.04"/>
  </r>
  <r>
    <x v="4"/>
    <x v="4"/>
    <x v="5"/>
    <x v="8"/>
    <x v="68"/>
    <x v="1"/>
    <n v="0"/>
  </r>
  <r>
    <x v="5"/>
    <x v="5"/>
    <x v="5"/>
    <x v="8"/>
    <x v="68"/>
    <x v="1"/>
    <n v="0"/>
  </r>
  <r>
    <x v="6"/>
    <x v="6"/>
    <x v="5"/>
    <x v="8"/>
    <x v="68"/>
    <x v="1"/>
    <n v="0"/>
  </r>
  <r>
    <x v="7"/>
    <x v="7"/>
    <x v="5"/>
    <x v="8"/>
    <x v="68"/>
    <x v="1"/>
    <n v="0"/>
  </r>
  <r>
    <x v="8"/>
    <x v="8"/>
    <x v="5"/>
    <x v="8"/>
    <x v="68"/>
    <x v="1"/>
    <n v="60500086.43999999"/>
  </r>
  <r>
    <x v="11"/>
    <x v="11"/>
    <x v="5"/>
    <x v="8"/>
    <x v="68"/>
    <x v="1"/>
    <n v="5596049.1100000003"/>
  </r>
  <r>
    <x v="12"/>
    <x v="12"/>
    <x v="5"/>
    <x v="8"/>
    <x v="68"/>
    <x v="1"/>
    <n v="0"/>
  </r>
  <r>
    <x v="13"/>
    <x v="13"/>
    <x v="5"/>
    <x v="8"/>
    <x v="68"/>
    <x v="1"/>
    <n v="3147273.7"/>
  </r>
  <r>
    <x v="14"/>
    <x v="14"/>
    <x v="5"/>
    <x v="8"/>
    <x v="68"/>
    <x v="1"/>
    <n v="68303946.900000006"/>
  </r>
  <r>
    <x v="16"/>
    <x v="15"/>
    <x v="5"/>
    <x v="8"/>
    <x v="68"/>
    <x v="1"/>
    <n v="-60267.14"/>
  </r>
  <r>
    <x v="0"/>
    <x v="0"/>
    <x v="5"/>
    <x v="8"/>
    <x v="68"/>
    <x v="2"/>
    <n v="5777499.3700000001"/>
  </r>
  <r>
    <x v="1"/>
    <x v="1"/>
    <x v="5"/>
    <x v="8"/>
    <x v="68"/>
    <x v="2"/>
    <n v="39099213.460000001"/>
  </r>
  <r>
    <x v="3"/>
    <x v="3"/>
    <x v="5"/>
    <x v="8"/>
    <x v="68"/>
    <x v="2"/>
    <n v="19690726.93"/>
  </r>
  <r>
    <x v="4"/>
    <x v="4"/>
    <x v="5"/>
    <x v="8"/>
    <x v="68"/>
    <x v="2"/>
    <n v="1186977.0499999998"/>
  </r>
  <r>
    <x v="5"/>
    <x v="5"/>
    <x v="5"/>
    <x v="8"/>
    <x v="68"/>
    <x v="2"/>
    <n v="154310.93"/>
  </r>
  <r>
    <x v="6"/>
    <x v="6"/>
    <x v="5"/>
    <x v="8"/>
    <x v="68"/>
    <x v="2"/>
    <n v="0"/>
  </r>
  <r>
    <x v="7"/>
    <x v="7"/>
    <x v="5"/>
    <x v="8"/>
    <x v="68"/>
    <x v="2"/>
    <n v="0"/>
  </r>
  <r>
    <x v="8"/>
    <x v="8"/>
    <x v="5"/>
    <x v="8"/>
    <x v="68"/>
    <x v="2"/>
    <n v="149054184.17999998"/>
  </r>
  <r>
    <x v="11"/>
    <x v="11"/>
    <x v="5"/>
    <x v="8"/>
    <x v="68"/>
    <x v="2"/>
    <n v="834097.96000000008"/>
  </r>
  <r>
    <x v="12"/>
    <x v="12"/>
    <x v="5"/>
    <x v="8"/>
    <x v="68"/>
    <x v="2"/>
    <n v="10112103.43"/>
  </r>
  <r>
    <x v="13"/>
    <x v="13"/>
    <x v="5"/>
    <x v="8"/>
    <x v="68"/>
    <x v="2"/>
    <n v="6331062.5999999996"/>
  </r>
  <r>
    <x v="14"/>
    <x v="14"/>
    <x v="5"/>
    <x v="8"/>
    <x v="68"/>
    <x v="2"/>
    <n v="64170911.790000007"/>
  </r>
  <r>
    <x v="16"/>
    <x v="15"/>
    <x v="5"/>
    <x v="8"/>
    <x v="68"/>
    <x v="2"/>
    <n v="979049.34"/>
  </r>
  <r>
    <x v="0"/>
    <x v="0"/>
    <x v="5"/>
    <x v="8"/>
    <x v="68"/>
    <x v="4"/>
    <n v="0"/>
  </r>
  <r>
    <x v="1"/>
    <x v="1"/>
    <x v="5"/>
    <x v="8"/>
    <x v="68"/>
    <x v="4"/>
    <n v="444062.08"/>
  </r>
  <r>
    <x v="3"/>
    <x v="3"/>
    <x v="5"/>
    <x v="8"/>
    <x v="68"/>
    <x v="4"/>
    <n v="115500.28"/>
  </r>
  <r>
    <x v="4"/>
    <x v="4"/>
    <x v="5"/>
    <x v="8"/>
    <x v="68"/>
    <x v="4"/>
    <n v="0"/>
  </r>
  <r>
    <x v="5"/>
    <x v="5"/>
    <x v="5"/>
    <x v="8"/>
    <x v="68"/>
    <x v="4"/>
    <n v="0"/>
  </r>
  <r>
    <x v="6"/>
    <x v="6"/>
    <x v="5"/>
    <x v="8"/>
    <x v="68"/>
    <x v="4"/>
    <n v="0"/>
  </r>
  <r>
    <x v="7"/>
    <x v="7"/>
    <x v="5"/>
    <x v="8"/>
    <x v="68"/>
    <x v="4"/>
    <n v="0"/>
  </r>
  <r>
    <x v="8"/>
    <x v="8"/>
    <x v="5"/>
    <x v="8"/>
    <x v="68"/>
    <x v="4"/>
    <n v="7974786.5899999999"/>
  </r>
  <r>
    <x v="11"/>
    <x v="11"/>
    <x v="5"/>
    <x v="8"/>
    <x v="68"/>
    <x v="4"/>
    <n v="0"/>
  </r>
  <r>
    <x v="12"/>
    <x v="12"/>
    <x v="5"/>
    <x v="8"/>
    <x v="68"/>
    <x v="4"/>
    <n v="0"/>
  </r>
  <r>
    <x v="13"/>
    <x v="13"/>
    <x v="5"/>
    <x v="8"/>
    <x v="68"/>
    <x v="4"/>
    <n v="0"/>
  </r>
  <r>
    <x v="14"/>
    <x v="14"/>
    <x v="5"/>
    <x v="8"/>
    <x v="68"/>
    <x v="4"/>
    <n v="3670135.72"/>
  </r>
  <r>
    <x v="16"/>
    <x v="15"/>
    <x v="5"/>
    <x v="8"/>
    <x v="68"/>
    <x v="4"/>
    <n v="2443.17"/>
  </r>
  <r>
    <x v="0"/>
    <x v="0"/>
    <x v="5"/>
    <x v="8"/>
    <x v="68"/>
    <x v="3"/>
    <n v="1720972.29"/>
  </r>
  <r>
    <x v="1"/>
    <x v="1"/>
    <x v="5"/>
    <x v="8"/>
    <x v="68"/>
    <x v="3"/>
    <n v="54718370.310000002"/>
  </r>
  <r>
    <x v="3"/>
    <x v="3"/>
    <x v="5"/>
    <x v="8"/>
    <x v="68"/>
    <x v="3"/>
    <n v="26237411.189999998"/>
  </r>
  <r>
    <x v="4"/>
    <x v="4"/>
    <x v="5"/>
    <x v="8"/>
    <x v="68"/>
    <x v="3"/>
    <n v="634747.07999999996"/>
  </r>
  <r>
    <x v="5"/>
    <x v="5"/>
    <x v="5"/>
    <x v="8"/>
    <x v="68"/>
    <x v="3"/>
    <n v="0"/>
  </r>
  <r>
    <x v="6"/>
    <x v="6"/>
    <x v="5"/>
    <x v="8"/>
    <x v="68"/>
    <x v="3"/>
    <n v="0"/>
  </r>
  <r>
    <x v="7"/>
    <x v="7"/>
    <x v="5"/>
    <x v="8"/>
    <x v="68"/>
    <x v="3"/>
    <n v="51827.15"/>
  </r>
  <r>
    <x v="8"/>
    <x v="8"/>
    <x v="5"/>
    <x v="8"/>
    <x v="68"/>
    <x v="3"/>
    <n v="258450230.41999999"/>
  </r>
  <r>
    <x v="11"/>
    <x v="11"/>
    <x v="5"/>
    <x v="8"/>
    <x v="68"/>
    <x v="3"/>
    <n v="14404037.239999998"/>
  </r>
  <r>
    <x v="12"/>
    <x v="12"/>
    <x v="5"/>
    <x v="8"/>
    <x v="68"/>
    <x v="3"/>
    <n v="75333.820000000007"/>
  </r>
  <r>
    <x v="13"/>
    <x v="13"/>
    <x v="5"/>
    <x v="8"/>
    <x v="68"/>
    <x v="3"/>
    <n v="65652330.820000008"/>
  </r>
  <r>
    <x v="14"/>
    <x v="14"/>
    <x v="5"/>
    <x v="8"/>
    <x v="68"/>
    <x v="3"/>
    <n v="124850831.55000001"/>
  </r>
  <r>
    <x v="16"/>
    <x v="15"/>
    <x v="5"/>
    <x v="8"/>
    <x v="68"/>
    <x v="3"/>
    <n v="33956.35"/>
  </r>
  <r>
    <x v="0"/>
    <x v="0"/>
    <x v="5"/>
    <x v="8"/>
    <x v="68"/>
    <x v="5"/>
    <n v="227877.25"/>
  </r>
  <r>
    <x v="1"/>
    <x v="1"/>
    <x v="5"/>
    <x v="8"/>
    <x v="68"/>
    <x v="5"/>
    <n v="19513826.099999998"/>
  </r>
  <r>
    <x v="3"/>
    <x v="3"/>
    <x v="5"/>
    <x v="8"/>
    <x v="68"/>
    <x v="5"/>
    <n v="10487371.190000001"/>
  </r>
  <r>
    <x v="4"/>
    <x v="4"/>
    <x v="5"/>
    <x v="8"/>
    <x v="68"/>
    <x v="5"/>
    <n v="126949.42"/>
  </r>
  <r>
    <x v="5"/>
    <x v="5"/>
    <x v="5"/>
    <x v="8"/>
    <x v="68"/>
    <x v="5"/>
    <n v="226927.84"/>
  </r>
  <r>
    <x v="6"/>
    <x v="6"/>
    <x v="5"/>
    <x v="8"/>
    <x v="68"/>
    <x v="5"/>
    <n v="0"/>
  </r>
  <r>
    <x v="7"/>
    <x v="7"/>
    <x v="5"/>
    <x v="8"/>
    <x v="68"/>
    <x v="5"/>
    <n v="467865.38"/>
  </r>
  <r>
    <x v="8"/>
    <x v="8"/>
    <x v="5"/>
    <x v="8"/>
    <x v="68"/>
    <x v="5"/>
    <n v="65847592.25999999"/>
  </r>
  <r>
    <x v="11"/>
    <x v="11"/>
    <x v="5"/>
    <x v="8"/>
    <x v="68"/>
    <x v="5"/>
    <n v="0"/>
  </r>
  <r>
    <x v="12"/>
    <x v="12"/>
    <x v="5"/>
    <x v="8"/>
    <x v="68"/>
    <x v="5"/>
    <n v="1752294.89"/>
  </r>
  <r>
    <x v="13"/>
    <x v="13"/>
    <x v="5"/>
    <x v="8"/>
    <x v="68"/>
    <x v="5"/>
    <n v="0"/>
  </r>
  <r>
    <x v="14"/>
    <x v="14"/>
    <x v="5"/>
    <x v="8"/>
    <x v="68"/>
    <x v="5"/>
    <n v="19930156.670000002"/>
  </r>
  <r>
    <x v="16"/>
    <x v="15"/>
    <x v="5"/>
    <x v="8"/>
    <x v="68"/>
    <x v="5"/>
    <n v="881801.67999999993"/>
  </r>
  <r>
    <x v="0"/>
    <x v="0"/>
    <x v="5"/>
    <x v="8"/>
    <x v="68"/>
    <x v="6"/>
    <n v="0"/>
  </r>
  <r>
    <x v="1"/>
    <x v="1"/>
    <x v="5"/>
    <x v="8"/>
    <x v="68"/>
    <x v="6"/>
    <n v="1699195.34"/>
  </r>
  <r>
    <x v="3"/>
    <x v="3"/>
    <x v="5"/>
    <x v="8"/>
    <x v="68"/>
    <x v="6"/>
    <n v="430631.05"/>
  </r>
  <r>
    <x v="4"/>
    <x v="4"/>
    <x v="5"/>
    <x v="8"/>
    <x v="68"/>
    <x v="6"/>
    <n v="0"/>
  </r>
  <r>
    <x v="5"/>
    <x v="5"/>
    <x v="5"/>
    <x v="8"/>
    <x v="68"/>
    <x v="6"/>
    <n v="72616.84"/>
  </r>
  <r>
    <x v="6"/>
    <x v="6"/>
    <x v="5"/>
    <x v="8"/>
    <x v="68"/>
    <x v="6"/>
    <n v="0"/>
  </r>
  <r>
    <x v="7"/>
    <x v="7"/>
    <x v="5"/>
    <x v="8"/>
    <x v="68"/>
    <x v="6"/>
    <n v="0"/>
  </r>
  <r>
    <x v="8"/>
    <x v="8"/>
    <x v="5"/>
    <x v="8"/>
    <x v="68"/>
    <x v="6"/>
    <n v="6499860.4400000004"/>
  </r>
  <r>
    <x v="11"/>
    <x v="11"/>
    <x v="5"/>
    <x v="8"/>
    <x v="68"/>
    <x v="6"/>
    <n v="1116419"/>
  </r>
  <r>
    <x v="12"/>
    <x v="12"/>
    <x v="5"/>
    <x v="8"/>
    <x v="68"/>
    <x v="6"/>
    <n v="3368.95"/>
  </r>
  <r>
    <x v="13"/>
    <x v="13"/>
    <x v="5"/>
    <x v="8"/>
    <x v="68"/>
    <x v="6"/>
    <n v="1860950.86"/>
  </r>
  <r>
    <x v="14"/>
    <x v="14"/>
    <x v="5"/>
    <x v="8"/>
    <x v="68"/>
    <x v="6"/>
    <n v="658499.98"/>
  </r>
  <r>
    <x v="16"/>
    <x v="15"/>
    <x v="5"/>
    <x v="8"/>
    <x v="68"/>
    <x v="6"/>
    <n v="0"/>
  </r>
  <r>
    <x v="0"/>
    <x v="0"/>
    <x v="5"/>
    <x v="8"/>
    <x v="68"/>
    <x v="9"/>
    <n v="8747903.1099999994"/>
  </r>
  <r>
    <x v="1"/>
    <x v="1"/>
    <x v="5"/>
    <x v="8"/>
    <x v="68"/>
    <x v="9"/>
    <n v="126056934.42000003"/>
  </r>
  <r>
    <x v="3"/>
    <x v="3"/>
    <x v="5"/>
    <x v="8"/>
    <x v="68"/>
    <x v="9"/>
    <n v="63647623.529999994"/>
  </r>
  <r>
    <x v="4"/>
    <x v="4"/>
    <x v="5"/>
    <x v="8"/>
    <x v="68"/>
    <x v="9"/>
    <n v="1948673.5499999998"/>
  </r>
  <r>
    <x v="5"/>
    <x v="5"/>
    <x v="5"/>
    <x v="8"/>
    <x v="68"/>
    <x v="9"/>
    <n v="453855.61"/>
  </r>
  <r>
    <x v="6"/>
    <x v="6"/>
    <x v="5"/>
    <x v="8"/>
    <x v="68"/>
    <x v="9"/>
    <n v="1172120.43"/>
  </r>
  <r>
    <x v="7"/>
    <x v="7"/>
    <x v="5"/>
    <x v="8"/>
    <x v="68"/>
    <x v="9"/>
    <n v="1027170.66"/>
  </r>
  <r>
    <x v="8"/>
    <x v="8"/>
    <x v="5"/>
    <x v="8"/>
    <x v="68"/>
    <x v="9"/>
    <n v="631252988.26999998"/>
  </r>
  <r>
    <x v="11"/>
    <x v="11"/>
    <x v="5"/>
    <x v="8"/>
    <x v="68"/>
    <x v="9"/>
    <n v="24128072.900000002"/>
  </r>
  <r>
    <x v="12"/>
    <x v="12"/>
    <x v="5"/>
    <x v="8"/>
    <x v="68"/>
    <x v="9"/>
    <n v="13568603.68"/>
  </r>
  <r>
    <x v="13"/>
    <x v="13"/>
    <x v="5"/>
    <x v="8"/>
    <x v="68"/>
    <x v="9"/>
    <n v="76991617.980000004"/>
  </r>
  <r>
    <x v="14"/>
    <x v="14"/>
    <x v="5"/>
    <x v="8"/>
    <x v="68"/>
    <x v="9"/>
    <n v="347300816.96000004"/>
  </r>
  <r>
    <x v="16"/>
    <x v="15"/>
    <x v="5"/>
    <x v="8"/>
    <x v="68"/>
    <x v="9"/>
    <n v="1801848.49"/>
  </r>
  <r>
    <x v="0"/>
    <x v="0"/>
    <x v="5"/>
    <x v="9"/>
    <x v="69"/>
    <x v="7"/>
    <n v="5831267.9256559825"/>
  </r>
  <r>
    <x v="1"/>
    <x v="1"/>
    <x v="5"/>
    <x v="9"/>
    <x v="69"/>
    <x v="7"/>
    <n v="65580426.304664731"/>
  </r>
  <r>
    <x v="3"/>
    <x v="3"/>
    <x v="5"/>
    <x v="9"/>
    <x v="69"/>
    <x v="7"/>
    <n v="30191310.128279891"/>
  </r>
  <r>
    <x v="4"/>
    <x v="4"/>
    <x v="5"/>
    <x v="9"/>
    <x v="69"/>
    <x v="7"/>
    <n v="1318561.333819242"/>
  </r>
  <r>
    <x v="5"/>
    <x v="5"/>
    <x v="5"/>
    <x v="9"/>
    <x v="69"/>
    <x v="7"/>
    <n v="383141.02040816331"/>
  </r>
  <r>
    <x v="6"/>
    <x v="6"/>
    <x v="5"/>
    <x v="9"/>
    <x v="69"/>
    <x v="7"/>
    <n v="1386004.0364431485"/>
  </r>
  <r>
    <x v="7"/>
    <x v="7"/>
    <x v="5"/>
    <x v="9"/>
    <x v="69"/>
    <x v="7"/>
    <n v="745114.42565597757"/>
  </r>
  <r>
    <x v="8"/>
    <x v="8"/>
    <x v="5"/>
    <x v="9"/>
    <x v="69"/>
    <x v="7"/>
    <n v="296367868.95918274"/>
  </r>
  <r>
    <x v="11"/>
    <x v="11"/>
    <x v="5"/>
    <x v="9"/>
    <x v="69"/>
    <x v="7"/>
    <n v="477078.85714285716"/>
  </r>
  <r>
    <x v="12"/>
    <x v="12"/>
    <x v="5"/>
    <x v="9"/>
    <x v="69"/>
    <x v="7"/>
    <n v="13738050.281341117"/>
  </r>
  <r>
    <x v="13"/>
    <x v="13"/>
    <x v="5"/>
    <x v="9"/>
    <x v="69"/>
    <x v="7"/>
    <n v="6582943.0597667638"/>
  </r>
  <r>
    <x v="14"/>
    <x v="14"/>
    <x v="5"/>
    <x v="9"/>
    <x v="69"/>
    <x v="7"/>
    <n v="150013296.49125364"/>
  </r>
  <r>
    <x v="16"/>
    <x v="15"/>
    <x v="5"/>
    <x v="9"/>
    <x v="69"/>
    <x v="7"/>
    <n v="1840450.2405247812"/>
  </r>
  <r>
    <x v="0"/>
    <x v="0"/>
    <x v="5"/>
    <x v="9"/>
    <x v="69"/>
    <x v="8"/>
    <n v="3004757.0399999996"/>
  </r>
  <r>
    <x v="1"/>
    <x v="1"/>
    <x v="5"/>
    <x v="9"/>
    <x v="69"/>
    <x v="8"/>
    <n v="71704961.930000007"/>
  </r>
  <r>
    <x v="3"/>
    <x v="3"/>
    <x v="5"/>
    <x v="9"/>
    <x v="69"/>
    <x v="8"/>
    <n v="31435003.660000004"/>
  </r>
  <r>
    <x v="4"/>
    <x v="4"/>
    <x v="5"/>
    <x v="9"/>
    <x v="69"/>
    <x v="8"/>
    <n v="636986.15"/>
  </r>
  <r>
    <x v="5"/>
    <x v="5"/>
    <x v="5"/>
    <x v="9"/>
    <x v="69"/>
    <x v="8"/>
    <n v="72979.17"/>
  </r>
  <r>
    <x v="6"/>
    <x v="6"/>
    <x v="5"/>
    <x v="9"/>
    <x v="69"/>
    <x v="8"/>
    <n v="682.93"/>
  </r>
  <r>
    <x v="7"/>
    <x v="7"/>
    <x v="5"/>
    <x v="9"/>
    <x v="69"/>
    <x v="8"/>
    <n v="48874.77"/>
  </r>
  <r>
    <x v="8"/>
    <x v="8"/>
    <x v="5"/>
    <x v="9"/>
    <x v="69"/>
    <x v="8"/>
    <n v="315585900.65999997"/>
  </r>
  <r>
    <x v="11"/>
    <x v="11"/>
    <x v="5"/>
    <x v="9"/>
    <x v="69"/>
    <x v="8"/>
    <n v="18445854.370000001"/>
  </r>
  <r>
    <x v="12"/>
    <x v="12"/>
    <x v="5"/>
    <x v="9"/>
    <x v="69"/>
    <x v="8"/>
    <n v="77589.36"/>
  </r>
  <r>
    <x v="13"/>
    <x v="13"/>
    <x v="5"/>
    <x v="9"/>
    <x v="69"/>
    <x v="8"/>
    <n v="75055821.699999988"/>
  </r>
  <r>
    <x v="14"/>
    <x v="14"/>
    <x v="5"/>
    <x v="9"/>
    <x v="69"/>
    <x v="8"/>
    <n v="188350321.46000001"/>
  </r>
  <r>
    <x v="16"/>
    <x v="15"/>
    <x v="5"/>
    <x v="9"/>
    <x v="69"/>
    <x v="8"/>
    <n v="-37309.179999999986"/>
  </r>
  <r>
    <x v="0"/>
    <x v="0"/>
    <x v="5"/>
    <x v="9"/>
    <x v="69"/>
    <x v="0"/>
    <n v="0"/>
  </r>
  <r>
    <x v="1"/>
    <x v="1"/>
    <x v="5"/>
    <x v="9"/>
    <x v="69"/>
    <x v="0"/>
    <n v="9303021.8221574165"/>
  </r>
  <r>
    <x v="3"/>
    <x v="3"/>
    <x v="5"/>
    <x v="9"/>
    <x v="69"/>
    <x v="0"/>
    <n v="4019670.7930029156"/>
  </r>
  <r>
    <x v="4"/>
    <x v="4"/>
    <x v="5"/>
    <x v="9"/>
    <x v="69"/>
    <x v="0"/>
    <n v="0"/>
  </r>
  <r>
    <x v="5"/>
    <x v="5"/>
    <x v="5"/>
    <x v="9"/>
    <x v="69"/>
    <x v="0"/>
    <n v="0"/>
  </r>
  <r>
    <x v="6"/>
    <x v="6"/>
    <x v="5"/>
    <x v="9"/>
    <x v="69"/>
    <x v="0"/>
    <n v="976736.99271137011"/>
  </r>
  <r>
    <x v="7"/>
    <x v="7"/>
    <x v="5"/>
    <x v="9"/>
    <x v="69"/>
    <x v="0"/>
    <n v="276911.31195335335"/>
  </r>
  <r>
    <x v="8"/>
    <x v="8"/>
    <x v="5"/>
    <x v="9"/>
    <x v="69"/>
    <x v="0"/>
    <n v="93877744.556850716"/>
  </r>
  <r>
    <x v="11"/>
    <x v="11"/>
    <x v="5"/>
    <x v="9"/>
    <x v="69"/>
    <x v="0"/>
    <n v="253825.94169096212"/>
  </r>
  <r>
    <x v="12"/>
    <x v="12"/>
    <x v="5"/>
    <x v="9"/>
    <x v="69"/>
    <x v="0"/>
    <n v="1655967.081632653"/>
  </r>
  <r>
    <x v="13"/>
    <x v="13"/>
    <x v="5"/>
    <x v="9"/>
    <x v="69"/>
    <x v="0"/>
    <n v="0"/>
  </r>
  <r>
    <x v="14"/>
    <x v="14"/>
    <x v="5"/>
    <x v="9"/>
    <x v="69"/>
    <x v="0"/>
    <n v="65685063.459183678"/>
  </r>
  <r>
    <x v="16"/>
    <x v="15"/>
    <x v="5"/>
    <x v="9"/>
    <x v="69"/>
    <x v="0"/>
    <n v="102948.87172011663"/>
  </r>
  <r>
    <x v="0"/>
    <x v="0"/>
    <x v="5"/>
    <x v="9"/>
    <x v="69"/>
    <x v="1"/>
    <n v="1242706.67"/>
  </r>
  <r>
    <x v="1"/>
    <x v="1"/>
    <x v="5"/>
    <x v="9"/>
    <x v="69"/>
    <x v="1"/>
    <n v="6125766.0700000003"/>
  </r>
  <r>
    <x v="3"/>
    <x v="3"/>
    <x v="5"/>
    <x v="9"/>
    <x v="69"/>
    <x v="1"/>
    <n v="5183191.96"/>
  </r>
  <r>
    <x v="4"/>
    <x v="4"/>
    <x v="5"/>
    <x v="9"/>
    <x v="69"/>
    <x v="1"/>
    <n v="0"/>
  </r>
  <r>
    <x v="5"/>
    <x v="5"/>
    <x v="5"/>
    <x v="9"/>
    <x v="69"/>
    <x v="1"/>
    <n v="0"/>
  </r>
  <r>
    <x v="6"/>
    <x v="6"/>
    <x v="5"/>
    <x v="9"/>
    <x v="69"/>
    <x v="1"/>
    <n v="0"/>
  </r>
  <r>
    <x v="7"/>
    <x v="7"/>
    <x v="5"/>
    <x v="9"/>
    <x v="69"/>
    <x v="1"/>
    <n v="0"/>
  </r>
  <r>
    <x v="8"/>
    <x v="8"/>
    <x v="5"/>
    <x v="9"/>
    <x v="69"/>
    <x v="1"/>
    <n v="61025638.350000001"/>
  </r>
  <r>
    <x v="11"/>
    <x v="11"/>
    <x v="5"/>
    <x v="9"/>
    <x v="69"/>
    <x v="1"/>
    <n v="4305223.96"/>
  </r>
  <r>
    <x v="12"/>
    <x v="12"/>
    <x v="5"/>
    <x v="9"/>
    <x v="69"/>
    <x v="1"/>
    <n v="0"/>
  </r>
  <r>
    <x v="13"/>
    <x v="13"/>
    <x v="5"/>
    <x v="9"/>
    <x v="69"/>
    <x v="1"/>
    <n v="5952088.9100000001"/>
  </r>
  <r>
    <x v="14"/>
    <x v="14"/>
    <x v="5"/>
    <x v="9"/>
    <x v="69"/>
    <x v="1"/>
    <n v="63125823.259999998"/>
  </r>
  <r>
    <x v="16"/>
    <x v="15"/>
    <x v="5"/>
    <x v="9"/>
    <x v="69"/>
    <x v="1"/>
    <n v="-63226.839999999989"/>
  </r>
  <r>
    <x v="0"/>
    <x v="0"/>
    <x v="5"/>
    <x v="9"/>
    <x v="69"/>
    <x v="2"/>
    <n v="5597856.2798833875"/>
  </r>
  <r>
    <x v="1"/>
    <x v="1"/>
    <x v="5"/>
    <x v="9"/>
    <x v="69"/>
    <x v="2"/>
    <n v="36765896.034985416"/>
  </r>
  <r>
    <x v="3"/>
    <x v="3"/>
    <x v="5"/>
    <x v="9"/>
    <x v="69"/>
    <x v="2"/>
    <n v="15894644.507288635"/>
  </r>
  <r>
    <x v="4"/>
    <x v="4"/>
    <x v="5"/>
    <x v="9"/>
    <x v="69"/>
    <x v="2"/>
    <n v="1191164.1034985422"/>
  </r>
  <r>
    <x v="5"/>
    <x v="5"/>
    <x v="5"/>
    <x v="9"/>
    <x v="69"/>
    <x v="2"/>
    <n v="155080.88921282801"/>
  </r>
  <r>
    <x v="6"/>
    <x v="6"/>
    <x v="5"/>
    <x v="9"/>
    <x v="69"/>
    <x v="2"/>
    <n v="292183.59183673473"/>
  </r>
  <r>
    <x v="7"/>
    <x v="7"/>
    <x v="5"/>
    <x v="9"/>
    <x v="69"/>
    <x v="2"/>
    <n v="0"/>
  </r>
  <r>
    <x v="8"/>
    <x v="8"/>
    <x v="5"/>
    <x v="9"/>
    <x v="69"/>
    <x v="2"/>
    <n v="135672572.99125344"/>
  </r>
  <r>
    <x v="11"/>
    <x v="11"/>
    <x v="5"/>
    <x v="9"/>
    <x v="69"/>
    <x v="2"/>
    <n v="223252.91545189507"/>
  </r>
  <r>
    <x v="12"/>
    <x v="12"/>
    <x v="5"/>
    <x v="9"/>
    <x v="69"/>
    <x v="2"/>
    <n v="10394585.371720126"/>
  </r>
  <r>
    <x v="13"/>
    <x v="13"/>
    <x v="5"/>
    <x v="9"/>
    <x v="69"/>
    <x v="2"/>
    <n v="6582943.0597667638"/>
  </r>
  <r>
    <x v="14"/>
    <x v="14"/>
    <x v="5"/>
    <x v="9"/>
    <x v="69"/>
    <x v="2"/>
    <n v="62760606.459183663"/>
  </r>
  <r>
    <x v="16"/>
    <x v="15"/>
    <x v="5"/>
    <x v="9"/>
    <x v="69"/>
    <x v="2"/>
    <n v="452068.04227405251"/>
  </r>
  <r>
    <x v="0"/>
    <x v="0"/>
    <x v="5"/>
    <x v="9"/>
    <x v="69"/>
    <x v="4"/>
    <n v="0"/>
  </r>
  <r>
    <x v="1"/>
    <x v="1"/>
    <x v="5"/>
    <x v="9"/>
    <x v="69"/>
    <x v="4"/>
    <n v="445551.52074489795"/>
  </r>
  <r>
    <x v="3"/>
    <x v="3"/>
    <x v="5"/>
    <x v="9"/>
    <x v="69"/>
    <x v="4"/>
    <n v="116046.3271530615"/>
  </r>
  <r>
    <x v="4"/>
    <x v="4"/>
    <x v="5"/>
    <x v="9"/>
    <x v="69"/>
    <x v="4"/>
    <n v="0"/>
  </r>
  <r>
    <x v="5"/>
    <x v="5"/>
    <x v="5"/>
    <x v="9"/>
    <x v="69"/>
    <x v="4"/>
    <n v="0"/>
  </r>
  <r>
    <x v="6"/>
    <x v="6"/>
    <x v="5"/>
    <x v="9"/>
    <x v="69"/>
    <x v="4"/>
    <n v="0"/>
  </r>
  <r>
    <x v="7"/>
    <x v="7"/>
    <x v="5"/>
    <x v="9"/>
    <x v="69"/>
    <x v="4"/>
    <n v="0"/>
  </r>
  <r>
    <x v="8"/>
    <x v="8"/>
    <x v="5"/>
    <x v="9"/>
    <x v="69"/>
    <x v="4"/>
    <n v="7995978.8226489471"/>
  </r>
  <r>
    <x v="11"/>
    <x v="11"/>
    <x v="5"/>
    <x v="9"/>
    <x v="69"/>
    <x v="4"/>
    <n v="0"/>
  </r>
  <r>
    <x v="12"/>
    <x v="12"/>
    <x v="5"/>
    <x v="9"/>
    <x v="69"/>
    <x v="4"/>
    <n v="0"/>
  </r>
  <r>
    <x v="13"/>
    <x v="13"/>
    <x v="5"/>
    <x v="9"/>
    <x v="69"/>
    <x v="4"/>
    <n v="0"/>
  </r>
  <r>
    <x v="14"/>
    <x v="14"/>
    <x v="5"/>
    <x v="9"/>
    <x v="69"/>
    <x v="4"/>
    <n v="5410538.9778795913"/>
  </r>
  <r>
    <x v="16"/>
    <x v="15"/>
    <x v="5"/>
    <x v="9"/>
    <x v="69"/>
    <x v="4"/>
    <n v="1450.4551010204079"/>
  </r>
  <r>
    <x v="0"/>
    <x v="0"/>
    <x v="5"/>
    <x v="9"/>
    <x v="69"/>
    <x v="3"/>
    <n v="1762050.37"/>
  </r>
  <r>
    <x v="1"/>
    <x v="1"/>
    <x v="5"/>
    <x v="9"/>
    <x v="69"/>
    <x v="3"/>
    <n v="63939537.43"/>
  </r>
  <r>
    <x v="3"/>
    <x v="3"/>
    <x v="5"/>
    <x v="9"/>
    <x v="69"/>
    <x v="3"/>
    <n v="25822339.48"/>
  </r>
  <r>
    <x v="4"/>
    <x v="4"/>
    <x v="5"/>
    <x v="9"/>
    <x v="69"/>
    <x v="3"/>
    <n v="636986.15"/>
  </r>
  <r>
    <x v="5"/>
    <x v="5"/>
    <x v="5"/>
    <x v="9"/>
    <x v="69"/>
    <x v="3"/>
    <n v="0"/>
  </r>
  <r>
    <x v="6"/>
    <x v="6"/>
    <x v="5"/>
    <x v="9"/>
    <x v="69"/>
    <x v="3"/>
    <n v="0"/>
  </r>
  <r>
    <x v="7"/>
    <x v="7"/>
    <x v="5"/>
    <x v="9"/>
    <x v="69"/>
    <x v="3"/>
    <n v="48874.77"/>
  </r>
  <r>
    <x v="8"/>
    <x v="8"/>
    <x v="5"/>
    <x v="9"/>
    <x v="69"/>
    <x v="3"/>
    <n v="247946335.79000002"/>
  </r>
  <r>
    <x v="11"/>
    <x v="11"/>
    <x v="5"/>
    <x v="9"/>
    <x v="69"/>
    <x v="3"/>
    <n v="13021730.41"/>
  </r>
  <r>
    <x v="12"/>
    <x v="12"/>
    <x v="5"/>
    <x v="9"/>
    <x v="69"/>
    <x v="3"/>
    <n v="75833.09"/>
  </r>
  <r>
    <x v="13"/>
    <x v="13"/>
    <x v="5"/>
    <x v="9"/>
    <x v="69"/>
    <x v="3"/>
    <n v="67241461.189999998"/>
  </r>
  <r>
    <x v="14"/>
    <x v="14"/>
    <x v="5"/>
    <x v="9"/>
    <x v="69"/>
    <x v="3"/>
    <n v="124589194.81000002"/>
  </r>
  <r>
    <x v="16"/>
    <x v="15"/>
    <x v="5"/>
    <x v="9"/>
    <x v="69"/>
    <x v="3"/>
    <n v="23583.549999999996"/>
  </r>
  <r>
    <x v="0"/>
    <x v="0"/>
    <x v="5"/>
    <x v="9"/>
    <x v="69"/>
    <x v="5"/>
    <n v="233411.64577259478"/>
  </r>
  <r>
    <x v="1"/>
    <x v="1"/>
    <x v="5"/>
    <x v="9"/>
    <x v="69"/>
    <x v="5"/>
    <n v="19511508.447521903"/>
  </r>
  <r>
    <x v="3"/>
    <x v="3"/>
    <x v="5"/>
    <x v="9"/>
    <x v="69"/>
    <x v="5"/>
    <n v="10276994.827988334"/>
  </r>
  <r>
    <x v="4"/>
    <x v="4"/>
    <x v="5"/>
    <x v="9"/>
    <x v="69"/>
    <x v="5"/>
    <n v="127397.23032069973"/>
  </r>
  <r>
    <x v="5"/>
    <x v="5"/>
    <x v="5"/>
    <x v="9"/>
    <x v="69"/>
    <x v="5"/>
    <n v="228060.1311953353"/>
  </r>
  <r>
    <x v="6"/>
    <x v="6"/>
    <x v="5"/>
    <x v="9"/>
    <x v="69"/>
    <x v="5"/>
    <n v="117083.45189504373"/>
  </r>
  <r>
    <x v="7"/>
    <x v="7"/>
    <x v="5"/>
    <x v="9"/>
    <x v="69"/>
    <x v="5"/>
    <n v="468203.11370262416"/>
  </r>
  <r>
    <x v="8"/>
    <x v="8"/>
    <x v="5"/>
    <x v="9"/>
    <x v="69"/>
    <x v="5"/>
    <n v="66817551.411078587"/>
  </r>
  <r>
    <x v="11"/>
    <x v="11"/>
    <x v="5"/>
    <x v="9"/>
    <x v="69"/>
    <x v="5"/>
    <n v="0"/>
  </r>
  <r>
    <x v="12"/>
    <x v="12"/>
    <x v="5"/>
    <x v="9"/>
    <x v="69"/>
    <x v="5"/>
    <n v="1687497.8279883373"/>
  </r>
  <r>
    <x v="13"/>
    <x v="13"/>
    <x v="5"/>
    <x v="9"/>
    <x v="69"/>
    <x v="5"/>
    <n v="0"/>
  </r>
  <r>
    <x v="14"/>
    <x v="14"/>
    <x v="5"/>
    <x v="9"/>
    <x v="69"/>
    <x v="5"/>
    <n v="21567626.572886299"/>
  </r>
  <r>
    <x v="16"/>
    <x v="15"/>
    <x v="5"/>
    <x v="9"/>
    <x v="69"/>
    <x v="5"/>
    <n v="1285433.3265306123"/>
  </r>
  <r>
    <x v="0"/>
    <x v="0"/>
    <x v="5"/>
    <x v="9"/>
    <x v="69"/>
    <x v="6"/>
    <n v="0"/>
  </r>
  <r>
    <x v="1"/>
    <x v="1"/>
    <x v="5"/>
    <x v="9"/>
    <x v="69"/>
    <x v="6"/>
    <n v="1639658.43"/>
  </r>
  <r>
    <x v="3"/>
    <x v="3"/>
    <x v="5"/>
    <x v="9"/>
    <x v="69"/>
    <x v="6"/>
    <n v="429472.22"/>
  </r>
  <r>
    <x v="4"/>
    <x v="4"/>
    <x v="5"/>
    <x v="9"/>
    <x v="69"/>
    <x v="6"/>
    <n v="0"/>
  </r>
  <r>
    <x v="5"/>
    <x v="5"/>
    <x v="5"/>
    <x v="9"/>
    <x v="69"/>
    <x v="6"/>
    <n v="72979.17"/>
  </r>
  <r>
    <x v="6"/>
    <x v="6"/>
    <x v="5"/>
    <x v="9"/>
    <x v="69"/>
    <x v="6"/>
    <n v="682.93"/>
  </r>
  <r>
    <x v="7"/>
    <x v="7"/>
    <x v="5"/>
    <x v="9"/>
    <x v="69"/>
    <x v="6"/>
    <n v="0"/>
  </r>
  <r>
    <x v="8"/>
    <x v="8"/>
    <x v="5"/>
    <x v="9"/>
    <x v="69"/>
    <x v="6"/>
    <n v="6613926.5199999996"/>
  </r>
  <r>
    <x v="11"/>
    <x v="11"/>
    <x v="5"/>
    <x v="9"/>
    <x v="69"/>
    <x v="6"/>
    <n v="1118900"/>
  </r>
  <r>
    <x v="12"/>
    <x v="12"/>
    <x v="5"/>
    <x v="9"/>
    <x v="69"/>
    <x v="6"/>
    <n v="1756.27"/>
  </r>
  <r>
    <x v="13"/>
    <x v="13"/>
    <x v="5"/>
    <x v="9"/>
    <x v="69"/>
    <x v="6"/>
    <n v="1862271.6"/>
  </r>
  <r>
    <x v="14"/>
    <x v="14"/>
    <x v="5"/>
    <x v="9"/>
    <x v="69"/>
    <x v="6"/>
    <n v="635303.39"/>
  </r>
  <r>
    <x v="16"/>
    <x v="15"/>
    <x v="5"/>
    <x v="9"/>
    <x v="69"/>
    <x v="6"/>
    <n v="2334.11"/>
  </r>
  <r>
    <x v="0"/>
    <x v="0"/>
    <x v="5"/>
    <x v="9"/>
    <x v="69"/>
    <x v="9"/>
    <n v="8836024.9656559825"/>
  </r>
  <r>
    <x v="1"/>
    <x v="1"/>
    <x v="5"/>
    <x v="9"/>
    <x v="69"/>
    <x v="9"/>
    <n v="137730939.75540969"/>
  </r>
  <r>
    <x v="3"/>
    <x v="3"/>
    <x v="5"/>
    <x v="9"/>
    <x v="69"/>
    <x v="9"/>
    <n v="61742360.115432933"/>
  </r>
  <r>
    <x v="4"/>
    <x v="4"/>
    <x v="5"/>
    <x v="9"/>
    <x v="69"/>
    <x v="9"/>
    <n v="1955547.4838192421"/>
  </r>
  <r>
    <x v="5"/>
    <x v="5"/>
    <x v="5"/>
    <x v="9"/>
    <x v="69"/>
    <x v="9"/>
    <n v="456120.1904081633"/>
  </r>
  <r>
    <x v="6"/>
    <x v="6"/>
    <x v="5"/>
    <x v="9"/>
    <x v="69"/>
    <x v="9"/>
    <n v="1386686.9664431484"/>
  </r>
  <r>
    <x v="7"/>
    <x v="7"/>
    <x v="5"/>
    <x v="9"/>
    <x v="69"/>
    <x v="9"/>
    <n v="793989.19565597759"/>
  </r>
  <r>
    <x v="8"/>
    <x v="8"/>
    <x v="5"/>
    <x v="9"/>
    <x v="69"/>
    <x v="9"/>
    <n v="619949748.44183159"/>
  </r>
  <r>
    <x v="11"/>
    <x v="11"/>
    <x v="5"/>
    <x v="9"/>
    <x v="69"/>
    <x v="9"/>
    <n v="18922933.227142856"/>
  </r>
  <r>
    <x v="12"/>
    <x v="12"/>
    <x v="5"/>
    <x v="9"/>
    <x v="69"/>
    <x v="9"/>
    <n v="13815639.641341116"/>
  </r>
  <r>
    <x v="13"/>
    <x v="13"/>
    <x v="5"/>
    <x v="9"/>
    <x v="69"/>
    <x v="9"/>
    <n v="81638764.759766757"/>
  </r>
  <r>
    <x v="14"/>
    <x v="14"/>
    <x v="5"/>
    <x v="9"/>
    <x v="69"/>
    <x v="9"/>
    <n v="343774156.9291333"/>
  </r>
  <r>
    <x v="16"/>
    <x v="15"/>
    <x v="5"/>
    <x v="9"/>
    <x v="69"/>
    <x v="9"/>
    <n v="1804591.5156258019"/>
  </r>
  <r>
    <x v="0"/>
    <x v="0"/>
    <x v="5"/>
    <x v="10"/>
    <x v="70"/>
    <x v="7"/>
    <n v="5852767.0772594819"/>
  </r>
  <r>
    <x v="1"/>
    <x v="1"/>
    <x v="5"/>
    <x v="10"/>
    <x v="70"/>
    <x v="7"/>
    <n v="67885200.214285806"/>
  </r>
  <r>
    <x v="3"/>
    <x v="3"/>
    <x v="5"/>
    <x v="10"/>
    <x v="70"/>
    <x v="7"/>
    <n v="36325210.169096239"/>
  </r>
  <r>
    <x v="4"/>
    <x v="4"/>
    <x v="5"/>
    <x v="10"/>
    <x v="70"/>
    <x v="7"/>
    <n v="1164394.6137026239"/>
  </r>
  <r>
    <x v="5"/>
    <x v="5"/>
    <x v="5"/>
    <x v="10"/>
    <x v="70"/>
    <x v="7"/>
    <n v="385000.40816326533"/>
  </r>
  <r>
    <x v="6"/>
    <x v="6"/>
    <x v="5"/>
    <x v="10"/>
    <x v="70"/>
    <x v="7"/>
    <n v="1782112.9985422753"/>
  </r>
  <r>
    <x v="7"/>
    <x v="7"/>
    <x v="5"/>
    <x v="10"/>
    <x v="70"/>
    <x v="7"/>
    <n v="1317804.0364431504"/>
  </r>
  <r>
    <x v="8"/>
    <x v="8"/>
    <x v="5"/>
    <x v="10"/>
    <x v="70"/>
    <x v="7"/>
    <n v="286766803.86005831"/>
  </r>
  <r>
    <x v="11"/>
    <x v="11"/>
    <x v="5"/>
    <x v="10"/>
    <x v="70"/>
    <x v="7"/>
    <n v="478649.74344023329"/>
  </r>
  <r>
    <x v="12"/>
    <x v="12"/>
    <x v="5"/>
    <x v="10"/>
    <x v="70"/>
    <x v="7"/>
    <n v="14484318.784256548"/>
  </r>
  <r>
    <x v="13"/>
    <x v="13"/>
    <x v="5"/>
    <x v="10"/>
    <x v="70"/>
    <x v="7"/>
    <n v="6509376.4708454814"/>
  </r>
  <r>
    <x v="14"/>
    <x v="14"/>
    <x v="5"/>
    <x v="10"/>
    <x v="70"/>
    <x v="7"/>
    <n v="154001088.24927115"/>
  </r>
  <r>
    <x v="16"/>
    <x v="15"/>
    <x v="5"/>
    <x v="10"/>
    <x v="70"/>
    <x v="7"/>
    <n v="3562086.5087463553"/>
  </r>
  <r>
    <x v="0"/>
    <x v="0"/>
    <x v="5"/>
    <x v="10"/>
    <x v="70"/>
    <x v="8"/>
    <n v="3034909.0700000003"/>
  </r>
  <r>
    <x v="1"/>
    <x v="1"/>
    <x v="5"/>
    <x v="10"/>
    <x v="70"/>
    <x v="8"/>
    <n v="71466535.109999999"/>
  </r>
  <r>
    <x v="3"/>
    <x v="3"/>
    <x v="5"/>
    <x v="10"/>
    <x v="70"/>
    <x v="8"/>
    <n v="31131028.609999999"/>
  </r>
  <r>
    <x v="4"/>
    <x v="4"/>
    <x v="5"/>
    <x v="10"/>
    <x v="70"/>
    <x v="8"/>
    <n v="562509.48"/>
  </r>
  <r>
    <x v="5"/>
    <x v="5"/>
    <x v="5"/>
    <x v="10"/>
    <x v="70"/>
    <x v="8"/>
    <n v="73333.34"/>
  </r>
  <r>
    <x v="6"/>
    <x v="6"/>
    <x v="5"/>
    <x v="10"/>
    <x v="70"/>
    <x v="8"/>
    <n v="0"/>
  </r>
  <r>
    <x v="7"/>
    <x v="7"/>
    <x v="5"/>
    <x v="10"/>
    <x v="70"/>
    <x v="8"/>
    <n v="48897.99"/>
  </r>
  <r>
    <x v="8"/>
    <x v="8"/>
    <x v="5"/>
    <x v="10"/>
    <x v="70"/>
    <x v="8"/>
    <n v="317824027.59507287"/>
  </r>
  <r>
    <x v="11"/>
    <x v="11"/>
    <x v="5"/>
    <x v="10"/>
    <x v="70"/>
    <x v="8"/>
    <n v="18244843.789999999"/>
  </r>
  <r>
    <x v="12"/>
    <x v="12"/>
    <x v="5"/>
    <x v="10"/>
    <x v="70"/>
    <x v="8"/>
    <n v="76322.16"/>
  </r>
  <r>
    <x v="13"/>
    <x v="13"/>
    <x v="5"/>
    <x v="10"/>
    <x v="70"/>
    <x v="8"/>
    <n v="76731478.49000001"/>
  </r>
  <r>
    <x v="14"/>
    <x v="14"/>
    <x v="5"/>
    <x v="10"/>
    <x v="70"/>
    <x v="8"/>
    <n v="183468463.69723031"/>
  </r>
  <r>
    <x v="16"/>
    <x v="15"/>
    <x v="5"/>
    <x v="10"/>
    <x v="70"/>
    <x v="8"/>
    <n v="-133309.63999999998"/>
  </r>
  <r>
    <x v="0"/>
    <x v="0"/>
    <x v="5"/>
    <x v="10"/>
    <x v="70"/>
    <x v="0"/>
    <m/>
  </r>
  <r>
    <x v="1"/>
    <x v="1"/>
    <x v="5"/>
    <x v="10"/>
    <x v="70"/>
    <x v="0"/>
    <n v="8402294.9198250752"/>
  </r>
  <r>
    <x v="3"/>
    <x v="3"/>
    <x v="5"/>
    <x v="10"/>
    <x v="70"/>
    <x v="0"/>
    <n v="3065706.6559766806"/>
  </r>
  <r>
    <x v="4"/>
    <x v="4"/>
    <x v="5"/>
    <x v="10"/>
    <x v="70"/>
    <x v="0"/>
    <m/>
  </r>
  <r>
    <x v="5"/>
    <x v="5"/>
    <x v="5"/>
    <x v="10"/>
    <x v="70"/>
    <x v="0"/>
    <m/>
  </r>
  <r>
    <x v="6"/>
    <x v="6"/>
    <x v="5"/>
    <x v="10"/>
    <x v="70"/>
    <x v="0"/>
    <n v="980343.44314868888"/>
  </r>
  <r>
    <x v="7"/>
    <x v="7"/>
    <x v="5"/>
    <x v="10"/>
    <x v="70"/>
    <x v="0"/>
    <n v="277000.16909621039"/>
  </r>
  <r>
    <x v="8"/>
    <x v="8"/>
    <x v="5"/>
    <x v="10"/>
    <x v="70"/>
    <x v="0"/>
    <n v="91559780.300292477"/>
  </r>
  <r>
    <x v="11"/>
    <x v="11"/>
    <x v="5"/>
    <x v="10"/>
    <x v="70"/>
    <x v="0"/>
    <n v="254666.50728862977"/>
  </r>
  <r>
    <x v="12"/>
    <x v="12"/>
    <x v="5"/>
    <x v="10"/>
    <x v="70"/>
    <x v="0"/>
    <n v="1463553.134110787"/>
  </r>
  <r>
    <x v="13"/>
    <x v="13"/>
    <x v="5"/>
    <x v="10"/>
    <x v="70"/>
    <x v="0"/>
    <n v="0"/>
  </r>
  <r>
    <x v="14"/>
    <x v="14"/>
    <x v="5"/>
    <x v="10"/>
    <x v="70"/>
    <x v="0"/>
    <n v="69810584.467930034"/>
  </r>
  <r>
    <x v="16"/>
    <x v="15"/>
    <x v="5"/>
    <x v="10"/>
    <x v="70"/>
    <x v="0"/>
    <n v="-1203.0612244897959"/>
  </r>
  <r>
    <x v="0"/>
    <x v="0"/>
    <x v="5"/>
    <x v="10"/>
    <x v="70"/>
    <x v="1"/>
    <n v="1250162.6299999999"/>
  </r>
  <r>
    <x v="1"/>
    <x v="1"/>
    <x v="5"/>
    <x v="10"/>
    <x v="70"/>
    <x v="1"/>
    <n v="5983980.7400000002"/>
  </r>
  <r>
    <x v="3"/>
    <x v="3"/>
    <x v="5"/>
    <x v="10"/>
    <x v="70"/>
    <x v="1"/>
    <n v="5177526.2"/>
  </r>
  <r>
    <x v="4"/>
    <x v="4"/>
    <x v="5"/>
    <x v="10"/>
    <x v="70"/>
    <x v="1"/>
    <m/>
  </r>
  <r>
    <x v="5"/>
    <x v="5"/>
    <x v="5"/>
    <x v="10"/>
    <x v="70"/>
    <x v="1"/>
    <m/>
  </r>
  <r>
    <x v="6"/>
    <x v="6"/>
    <x v="5"/>
    <x v="10"/>
    <x v="70"/>
    <x v="1"/>
    <m/>
  </r>
  <r>
    <x v="7"/>
    <x v="7"/>
    <x v="5"/>
    <x v="10"/>
    <x v="70"/>
    <x v="1"/>
    <m/>
  </r>
  <r>
    <x v="8"/>
    <x v="8"/>
    <x v="5"/>
    <x v="10"/>
    <x v="70"/>
    <x v="1"/>
    <n v="60320983.810000002"/>
  </r>
  <r>
    <x v="11"/>
    <x v="11"/>
    <x v="5"/>
    <x v="10"/>
    <x v="70"/>
    <x v="1"/>
    <n v="4602374.59"/>
  </r>
  <r>
    <x v="12"/>
    <x v="12"/>
    <x v="5"/>
    <x v="10"/>
    <x v="70"/>
    <x v="1"/>
    <m/>
  </r>
  <r>
    <x v="13"/>
    <x v="13"/>
    <x v="5"/>
    <x v="10"/>
    <x v="70"/>
    <x v="1"/>
    <n v="5960565.6899999995"/>
  </r>
  <r>
    <x v="14"/>
    <x v="14"/>
    <x v="5"/>
    <x v="10"/>
    <x v="70"/>
    <x v="1"/>
    <n v="61221139.670000002"/>
  </r>
  <r>
    <x v="16"/>
    <x v="15"/>
    <x v="5"/>
    <x v="10"/>
    <x v="70"/>
    <x v="1"/>
    <n v="-69542.27"/>
  </r>
  <r>
    <x v="0"/>
    <x v="0"/>
    <x v="5"/>
    <x v="10"/>
    <x v="70"/>
    <x v="2"/>
    <n v="5619355.4314868869"/>
  </r>
  <r>
    <x v="1"/>
    <x v="1"/>
    <x v="5"/>
    <x v="10"/>
    <x v="70"/>
    <x v="2"/>
    <n v="39399175.253644407"/>
  </r>
  <r>
    <x v="3"/>
    <x v="3"/>
    <x v="5"/>
    <x v="10"/>
    <x v="70"/>
    <x v="2"/>
    <n v="22545976.514577281"/>
  </r>
  <r>
    <x v="4"/>
    <x v="4"/>
    <x v="5"/>
    <x v="10"/>
    <x v="70"/>
    <x v="2"/>
    <n v="1051892.718658892"/>
  </r>
  <r>
    <x v="5"/>
    <x v="5"/>
    <x v="5"/>
    <x v="10"/>
    <x v="70"/>
    <x v="2"/>
    <n v="155833.49854227406"/>
  </r>
  <r>
    <x v="6"/>
    <x v="6"/>
    <x v="5"/>
    <x v="10"/>
    <x v="70"/>
    <x v="2"/>
    <n v="801769.5553935864"/>
  </r>
  <r>
    <x v="7"/>
    <x v="7"/>
    <x v="5"/>
    <x v="10"/>
    <x v="70"/>
    <x v="2"/>
    <m/>
  </r>
  <r>
    <x v="8"/>
    <x v="8"/>
    <x v="5"/>
    <x v="10"/>
    <x v="70"/>
    <x v="2"/>
    <n v="131811807.45626736"/>
  </r>
  <r>
    <x v="11"/>
    <x v="11"/>
    <x v="5"/>
    <x v="10"/>
    <x v="70"/>
    <x v="2"/>
    <n v="223983.23615160352"/>
  </r>
  <r>
    <x v="12"/>
    <x v="12"/>
    <x v="5"/>
    <x v="10"/>
    <x v="70"/>
    <x v="2"/>
    <n v="11385132.807580166"/>
  </r>
  <r>
    <x v="13"/>
    <x v="13"/>
    <x v="5"/>
    <x v="10"/>
    <x v="70"/>
    <x v="2"/>
    <n v="6509376.4708454814"/>
  </r>
  <r>
    <x v="14"/>
    <x v="14"/>
    <x v="5"/>
    <x v="10"/>
    <x v="70"/>
    <x v="2"/>
    <n v="62515446.965014569"/>
  </r>
  <r>
    <x v="16"/>
    <x v="15"/>
    <x v="5"/>
    <x v="10"/>
    <x v="70"/>
    <x v="2"/>
    <n v="1419436.2361516035"/>
  </r>
  <r>
    <x v="0"/>
    <x v="0"/>
    <x v="5"/>
    <x v="10"/>
    <x v="70"/>
    <x v="4"/>
    <m/>
  </r>
  <r>
    <x v="1"/>
    <x v="1"/>
    <x v="5"/>
    <x v="10"/>
    <x v="70"/>
    <x v="4"/>
    <n v="292315.299412828"/>
  </r>
  <r>
    <x v="3"/>
    <x v="3"/>
    <x v="5"/>
    <x v="10"/>
    <x v="70"/>
    <x v="4"/>
    <n v="116586.41311749275"/>
  </r>
  <r>
    <x v="4"/>
    <x v="4"/>
    <x v="5"/>
    <x v="10"/>
    <x v="70"/>
    <x v="4"/>
    <m/>
  </r>
  <r>
    <x v="5"/>
    <x v="5"/>
    <x v="5"/>
    <x v="10"/>
    <x v="70"/>
    <x v="4"/>
    <m/>
  </r>
  <r>
    <x v="6"/>
    <x v="6"/>
    <x v="5"/>
    <x v="10"/>
    <x v="70"/>
    <x v="4"/>
    <m/>
  </r>
  <r>
    <x v="7"/>
    <x v="7"/>
    <x v="5"/>
    <x v="10"/>
    <x v="70"/>
    <x v="4"/>
    <m/>
  </r>
  <r>
    <x v="8"/>
    <x v="8"/>
    <x v="5"/>
    <x v="10"/>
    <x v="70"/>
    <x v="4"/>
    <n v="7976404.5055271033"/>
  </r>
  <r>
    <x v="11"/>
    <x v="11"/>
    <x v="5"/>
    <x v="10"/>
    <x v="70"/>
    <x v="4"/>
    <m/>
  </r>
  <r>
    <x v="12"/>
    <x v="12"/>
    <x v="5"/>
    <x v="10"/>
    <x v="70"/>
    <x v="4"/>
    <m/>
  </r>
  <r>
    <x v="13"/>
    <x v="13"/>
    <x v="5"/>
    <x v="10"/>
    <x v="70"/>
    <x v="4"/>
    <n v="0"/>
  </r>
  <r>
    <x v="14"/>
    <x v="14"/>
    <x v="5"/>
    <x v="10"/>
    <x v="70"/>
    <x v="4"/>
    <n v="5546207.5213918369"/>
  </r>
  <r>
    <x v="16"/>
    <x v="15"/>
    <x v="5"/>
    <x v="10"/>
    <x v="70"/>
    <x v="4"/>
    <n v="1115.0446565597667"/>
  </r>
  <r>
    <x v="0"/>
    <x v="0"/>
    <x v="5"/>
    <x v="10"/>
    <x v="70"/>
    <x v="3"/>
    <n v="1784746.44"/>
  </r>
  <r>
    <x v="1"/>
    <x v="1"/>
    <x v="5"/>
    <x v="10"/>
    <x v="70"/>
    <x v="3"/>
    <n v="63700159.419999987"/>
  </r>
  <r>
    <x v="3"/>
    <x v="3"/>
    <x v="5"/>
    <x v="10"/>
    <x v="70"/>
    <x v="3"/>
    <n v="25523031.030000001"/>
  </r>
  <r>
    <x v="4"/>
    <x v="4"/>
    <x v="5"/>
    <x v="10"/>
    <x v="70"/>
    <x v="3"/>
    <n v="562509.48"/>
  </r>
  <r>
    <x v="5"/>
    <x v="5"/>
    <x v="5"/>
    <x v="10"/>
    <x v="70"/>
    <x v="3"/>
    <m/>
  </r>
  <r>
    <x v="6"/>
    <x v="6"/>
    <x v="5"/>
    <x v="10"/>
    <x v="70"/>
    <x v="3"/>
    <m/>
  </r>
  <r>
    <x v="7"/>
    <x v="7"/>
    <x v="5"/>
    <x v="10"/>
    <x v="70"/>
    <x v="3"/>
    <n v="48897.99"/>
  </r>
  <r>
    <x v="8"/>
    <x v="8"/>
    <x v="5"/>
    <x v="10"/>
    <x v="70"/>
    <x v="3"/>
    <n v="251250761.6850729"/>
  </r>
  <r>
    <x v="11"/>
    <x v="11"/>
    <x v="5"/>
    <x v="10"/>
    <x v="70"/>
    <x v="3"/>
    <n v="12521160.199999999"/>
  </r>
  <r>
    <x v="12"/>
    <x v="12"/>
    <x v="5"/>
    <x v="10"/>
    <x v="70"/>
    <x v="3"/>
    <n v="76322.16"/>
  </r>
  <r>
    <x v="13"/>
    <x v="13"/>
    <x v="5"/>
    <x v="10"/>
    <x v="70"/>
    <x v="3"/>
    <n v="68910136.700000003"/>
  </r>
  <r>
    <x v="14"/>
    <x v="14"/>
    <x v="5"/>
    <x v="10"/>
    <x v="70"/>
    <x v="3"/>
    <n v="121177232.95723031"/>
  </r>
  <r>
    <x v="16"/>
    <x v="15"/>
    <x v="5"/>
    <x v="10"/>
    <x v="70"/>
    <x v="3"/>
    <n v="-65891.570000000007"/>
  </r>
  <r>
    <x v="0"/>
    <x v="0"/>
    <x v="5"/>
    <x v="10"/>
    <x v="70"/>
    <x v="5"/>
    <n v="233411.64577259478"/>
  </r>
  <r>
    <x v="1"/>
    <x v="1"/>
    <x v="5"/>
    <x v="10"/>
    <x v="70"/>
    <x v="5"/>
    <n v="20083730.040816322"/>
  </r>
  <r>
    <x v="3"/>
    <x v="3"/>
    <x v="5"/>
    <x v="10"/>
    <x v="70"/>
    <x v="5"/>
    <n v="10713526.998542279"/>
  </r>
  <r>
    <x v="4"/>
    <x v="4"/>
    <x v="5"/>
    <x v="10"/>
    <x v="70"/>
    <x v="5"/>
    <n v="112501.89504373178"/>
  </r>
  <r>
    <x v="5"/>
    <x v="5"/>
    <x v="5"/>
    <x v="10"/>
    <x v="70"/>
    <x v="5"/>
    <n v="229166.90962099127"/>
  </r>
  <r>
    <x v="6"/>
    <x v="6"/>
    <x v="5"/>
    <x v="10"/>
    <x v="70"/>
    <x v="5"/>
    <m/>
  </r>
  <r>
    <x v="7"/>
    <x v="7"/>
    <x v="5"/>
    <x v="10"/>
    <x v="70"/>
    <x v="5"/>
    <n v="1040803.86734694"/>
  </r>
  <r>
    <x v="8"/>
    <x v="8"/>
    <x v="5"/>
    <x v="10"/>
    <x v="70"/>
    <x v="5"/>
    <n v="63395216.103498504"/>
  </r>
  <r>
    <x v="11"/>
    <x v="11"/>
    <x v="5"/>
    <x v="10"/>
    <x v="70"/>
    <x v="5"/>
    <m/>
  </r>
  <r>
    <x v="12"/>
    <x v="12"/>
    <x v="5"/>
    <x v="10"/>
    <x v="70"/>
    <x v="5"/>
    <n v="1635632.8425655977"/>
  </r>
  <r>
    <x v="13"/>
    <x v="13"/>
    <x v="5"/>
    <x v="10"/>
    <x v="70"/>
    <x v="5"/>
    <n v="0"/>
  </r>
  <r>
    <x v="14"/>
    <x v="14"/>
    <x v="5"/>
    <x v="10"/>
    <x v="70"/>
    <x v="5"/>
    <n v="21675056.816326529"/>
  </r>
  <r>
    <x v="16"/>
    <x v="15"/>
    <x v="5"/>
    <x v="10"/>
    <x v="70"/>
    <x v="5"/>
    <n v="2143853.3338192417"/>
  </r>
  <r>
    <x v="0"/>
    <x v="0"/>
    <x v="5"/>
    <x v="10"/>
    <x v="70"/>
    <x v="6"/>
    <m/>
  </r>
  <r>
    <x v="1"/>
    <x v="1"/>
    <x v="5"/>
    <x v="10"/>
    <x v="70"/>
    <x v="6"/>
    <n v="1782394.95"/>
  </r>
  <r>
    <x v="3"/>
    <x v="3"/>
    <x v="5"/>
    <x v="10"/>
    <x v="70"/>
    <x v="6"/>
    <n v="430471.38"/>
  </r>
  <r>
    <x v="4"/>
    <x v="4"/>
    <x v="5"/>
    <x v="10"/>
    <x v="70"/>
    <x v="6"/>
    <m/>
  </r>
  <r>
    <x v="5"/>
    <x v="5"/>
    <x v="5"/>
    <x v="10"/>
    <x v="70"/>
    <x v="6"/>
    <n v="73333.34"/>
  </r>
  <r>
    <x v="6"/>
    <x v="6"/>
    <x v="5"/>
    <x v="10"/>
    <x v="70"/>
    <x v="6"/>
    <m/>
  </r>
  <r>
    <x v="7"/>
    <x v="7"/>
    <x v="5"/>
    <x v="10"/>
    <x v="70"/>
    <x v="6"/>
    <m/>
  </r>
  <r>
    <x v="8"/>
    <x v="8"/>
    <x v="5"/>
    <x v="10"/>
    <x v="70"/>
    <x v="6"/>
    <n v="6252282.0999999996"/>
  </r>
  <r>
    <x v="11"/>
    <x v="11"/>
    <x v="5"/>
    <x v="10"/>
    <x v="70"/>
    <x v="6"/>
    <n v="1121309"/>
  </r>
  <r>
    <x v="12"/>
    <x v="12"/>
    <x v="5"/>
    <x v="10"/>
    <x v="70"/>
    <x v="6"/>
    <m/>
  </r>
  <r>
    <x v="13"/>
    <x v="13"/>
    <x v="5"/>
    <x v="10"/>
    <x v="70"/>
    <x v="6"/>
    <n v="1860776.1"/>
  </r>
  <r>
    <x v="14"/>
    <x v="14"/>
    <x v="5"/>
    <x v="10"/>
    <x v="70"/>
    <x v="6"/>
    <n v="1070091.07"/>
  </r>
  <r>
    <x v="16"/>
    <x v="15"/>
    <x v="5"/>
    <x v="10"/>
    <x v="70"/>
    <x v="6"/>
    <n v="2124.1999999999998"/>
  </r>
  <r>
    <x v="0"/>
    <x v="0"/>
    <x v="5"/>
    <x v="10"/>
    <x v="70"/>
    <x v="9"/>
    <n v="8887676.1472594813"/>
  </r>
  <r>
    <x v="1"/>
    <x v="1"/>
    <x v="5"/>
    <x v="10"/>
    <x v="70"/>
    <x v="9"/>
    <n v="139644050.62369865"/>
  </r>
  <r>
    <x v="3"/>
    <x v="3"/>
    <x v="5"/>
    <x v="10"/>
    <x v="70"/>
    <x v="9"/>
    <n v="67572825.192213729"/>
  </r>
  <r>
    <x v="4"/>
    <x v="4"/>
    <x v="5"/>
    <x v="10"/>
    <x v="70"/>
    <x v="9"/>
    <n v="1726904.0937026239"/>
  </r>
  <r>
    <x v="5"/>
    <x v="5"/>
    <x v="5"/>
    <x v="10"/>
    <x v="70"/>
    <x v="9"/>
    <n v="458333.74816326535"/>
  </r>
  <r>
    <x v="6"/>
    <x v="6"/>
    <x v="5"/>
    <x v="10"/>
    <x v="70"/>
    <x v="9"/>
    <n v="1782112.9985422753"/>
  </r>
  <r>
    <x v="7"/>
    <x v="7"/>
    <x v="5"/>
    <x v="10"/>
    <x v="70"/>
    <x v="9"/>
    <n v="1366702.0264431504"/>
  </r>
  <r>
    <x v="8"/>
    <x v="8"/>
    <x v="5"/>
    <x v="10"/>
    <x v="70"/>
    <x v="9"/>
    <n v="612567235.96065843"/>
  </r>
  <r>
    <x v="11"/>
    <x v="11"/>
    <x v="5"/>
    <x v="10"/>
    <x v="70"/>
    <x v="9"/>
    <n v="18723493.533440232"/>
  </r>
  <r>
    <x v="12"/>
    <x v="12"/>
    <x v="5"/>
    <x v="10"/>
    <x v="70"/>
    <x v="9"/>
    <n v="14560640.944256548"/>
  </r>
  <r>
    <x v="13"/>
    <x v="13"/>
    <x v="5"/>
    <x v="10"/>
    <x v="70"/>
    <x v="9"/>
    <n v="83240854.960845485"/>
  </r>
  <r>
    <x v="14"/>
    <x v="14"/>
    <x v="5"/>
    <x v="10"/>
    <x v="70"/>
    <x v="9"/>
    <n v="343015759.46789318"/>
  </r>
  <r>
    <x v="16"/>
    <x v="15"/>
    <x v="5"/>
    <x v="10"/>
    <x v="70"/>
    <x v="9"/>
    <n v="3429891.9134029155"/>
  </r>
  <r>
    <x v="0"/>
    <x v="0"/>
    <x v="5"/>
    <x v="11"/>
    <x v="71"/>
    <x v="7"/>
    <n v="5932152.0131195486"/>
  </r>
  <r>
    <x v="1"/>
    <x v="1"/>
    <x v="5"/>
    <x v="11"/>
    <x v="71"/>
    <x v="7"/>
    <n v="70755624.650145814"/>
  </r>
  <r>
    <x v="3"/>
    <x v="3"/>
    <x v="5"/>
    <x v="11"/>
    <x v="71"/>
    <x v="7"/>
    <n v="34454238.281341128"/>
  </r>
  <r>
    <x v="4"/>
    <x v="4"/>
    <x v="5"/>
    <x v="11"/>
    <x v="71"/>
    <x v="7"/>
    <n v="1174091.778425656"/>
  </r>
  <r>
    <x v="5"/>
    <x v="5"/>
    <x v="5"/>
    <x v="11"/>
    <x v="71"/>
    <x v="7"/>
    <n v="386940.61224489799"/>
  </r>
  <r>
    <x v="6"/>
    <x v="6"/>
    <x v="5"/>
    <x v="11"/>
    <x v="71"/>
    <x v="7"/>
    <n v="804872.32507288666"/>
  </r>
  <r>
    <x v="7"/>
    <x v="7"/>
    <x v="5"/>
    <x v="11"/>
    <x v="71"/>
    <x v="7"/>
    <n v="468974.03644314897"/>
  </r>
  <r>
    <x v="8"/>
    <x v="8"/>
    <x v="5"/>
    <x v="11"/>
    <x v="71"/>
    <x v="7"/>
    <n v="292928185.07725936"/>
  </r>
  <r>
    <x v="11"/>
    <x v="11"/>
    <x v="5"/>
    <x v="11"/>
    <x v="71"/>
    <x v="7"/>
    <n v="480281.38483965019"/>
  </r>
  <r>
    <x v="12"/>
    <x v="12"/>
    <x v="5"/>
    <x v="11"/>
    <x v="71"/>
    <x v="7"/>
    <n v="14681356.93586006"/>
  </r>
  <r>
    <x v="13"/>
    <x v="13"/>
    <x v="5"/>
    <x v="11"/>
    <x v="71"/>
    <x v="7"/>
    <n v="6966626.3877551025"/>
  </r>
  <r>
    <x v="14"/>
    <x v="14"/>
    <x v="5"/>
    <x v="11"/>
    <x v="71"/>
    <x v="7"/>
    <n v="162990064.44752187"/>
  </r>
  <r>
    <x v="16"/>
    <x v="15"/>
    <x v="5"/>
    <x v="11"/>
    <x v="71"/>
    <x v="7"/>
    <n v="6566695.5641399426"/>
  </r>
  <r>
    <x v="0"/>
    <x v="0"/>
    <x v="5"/>
    <x v="11"/>
    <x v="71"/>
    <x v="8"/>
    <n v="3128561.45"/>
  </r>
  <r>
    <x v="1"/>
    <x v="1"/>
    <x v="5"/>
    <x v="11"/>
    <x v="71"/>
    <x v="8"/>
    <n v="71783280.409999996"/>
  </r>
  <r>
    <x v="3"/>
    <x v="3"/>
    <x v="5"/>
    <x v="11"/>
    <x v="71"/>
    <x v="8"/>
    <n v="31075823.559999995"/>
  </r>
  <r>
    <x v="4"/>
    <x v="4"/>
    <x v="5"/>
    <x v="11"/>
    <x v="71"/>
    <x v="8"/>
    <n v="564467.19999999995"/>
  </r>
  <r>
    <x v="5"/>
    <x v="5"/>
    <x v="5"/>
    <x v="11"/>
    <x v="71"/>
    <x v="8"/>
    <n v="73702.91"/>
  </r>
  <r>
    <x v="6"/>
    <x v="6"/>
    <x v="5"/>
    <x v="11"/>
    <x v="71"/>
    <x v="8"/>
    <n v="81.209999999999994"/>
  </r>
  <r>
    <x v="7"/>
    <x v="7"/>
    <x v="5"/>
    <x v="11"/>
    <x v="71"/>
    <x v="8"/>
    <n v="48935.82"/>
  </r>
  <r>
    <x v="8"/>
    <x v="8"/>
    <x v="5"/>
    <x v="11"/>
    <x v="71"/>
    <x v="8"/>
    <n v="332443833.78000003"/>
  </r>
  <r>
    <x v="11"/>
    <x v="11"/>
    <x v="5"/>
    <x v="11"/>
    <x v="71"/>
    <x v="8"/>
    <n v="16840555.300000001"/>
  </r>
  <r>
    <x v="12"/>
    <x v="12"/>
    <x v="5"/>
    <x v="11"/>
    <x v="71"/>
    <x v="8"/>
    <n v="76834.55"/>
  </r>
  <r>
    <x v="13"/>
    <x v="13"/>
    <x v="5"/>
    <x v="11"/>
    <x v="71"/>
    <x v="8"/>
    <n v="77245910.439999998"/>
  </r>
  <r>
    <x v="14"/>
    <x v="14"/>
    <x v="5"/>
    <x v="11"/>
    <x v="71"/>
    <x v="8"/>
    <n v="170462484.41000003"/>
  </r>
  <r>
    <x v="16"/>
    <x v="15"/>
    <x v="5"/>
    <x v="11"/>
    <x v="71"/>
    <x v="8"/>
    <n v="364718.22"/>
  </r>
  <r>
    <x v="0"/>
    <x v="0"/>
    <x v="5"/>
    <x v="11"/>
    <x v="71"/>
    <x v="0"/>
    <n v="0"/>
  </r>
  <r>
    <x v="1"/>
    <x v="1"/>
    <x v="5"/>
    <x v="11"/>
    <x v="71"/>
    <x v="0"/>
    <n v="9514411.5233236197"/>
  </r>
  <r>
    <x v="3"/>
    <x v="3"/>
    <x v="5"/>
    <x v="11"/>
    <x v="71"/>
    <x v="0"/>
    <n v="3071173.0145772584"/>
  </r>
  <r>
    <x v="4"/>
    <x v="4"/>
    <x v="5"/>
    <x v="11"/>
    <x v="71"/>
    <x v="0"/>
    <n v="0"/>
  </r>
  <r>
    <x v="5"/>
    <x v="5"/>
    <x v="5"/>
    <x v="11"/>
    <x v="71"/>
    <x v="0"/>
    <n v="0"/>
  </r>
  <r>
    <x v="6"/>
    <x v="6"/>
    <x v="5"/>
    <x v="11"/>
    <x v="71"/>
    <x v="0"/>
    <n v="0"/>
  </r>
  <r>
    <x v="7"/>
    <x v="7"/>
    <x v="5"/>
    <x v="11"/>
    <x v="71"/>
    <x v="0"/>
    <n v="3.0860058309037903"/>
  </r>
  <r>
    <x v="8"/>
    <x v="8"/>
    <x v="5"/>
    <x v="11"/>
    <x v="71"/>
    <x v="0"/>
    <n v="98174245.552477419"/>
  </r>
  <r>
    <x v="11"/>
    <x v="11"/>
    <x v="5"/>
    <x v="11"/>
    <x v="71"/>
    <x v="0"/>
    <n v="255539.40233236153"/>
  </r>
  <r>
    <x v="12"/>
    <x v="12"/>
    <x v="5"/>
    <x v="11"/>
    <x v="71"/>
    <x v="0"/>
    <n v="1409713.2069970847"/>
  </r>
  <r>
    <x v="13"/>
    <x v="13"/>
    <x v="5"/>
    <x v="11"/>
    <x v="71"/>
    <x v="0"/>
    <n v="0"/>
  </r>
  <r>
    <x v="14"/>
    <x v="14"/>
    <x v="5"/>
    <x v="11"/>
    <x v="71"/>
    <x v="0"/>
    <n v="70089289.078717202"/>
  </r>
  <r>
    <x v="16"/>
    <x v="15"/>
    <x v="5"/>
    <x v="11"/>
    <x v="71"/>
    <x v="0"/>
    <n v="-2719.1676384839639"/>
  </r>
  <r>
    <x v="0"/>
    <x v="0"/>
    <x v="5"/>
    <x v="11"/>
    <x v="71"/>
    <x v="1"/>
    <n v="1276748.42"/>
  </r>
  <r>
    <x v="1"/>
    <x v="1"/>
    <x v="5"/>
    <x v="11"/>
    <x v="71"/>
    <x v="1"/>
    <n v="5801372.8799999999"/>
  </r>
  <r>
    <x v="3"/>
    <x v="3"/>
    <x v="5"/>
    <x v="11"/>
    <x v="71"/>
    <x v="1"/>
    <n v="5177300.5999999996"/>
  </r>
  <r>
    <x v="4"/>
    <x v="4"/>
    <x v="5"/>
    <x v="11"/>
    <x v="71"/>
    <x v="1"/>
    <n v="0"/>
  </r>
  <r>
    <x v="5"/>
    <x v="5"/>
    <x v="5"/>
    <x v="11"/>
    <x v="71"/>
    <x v="1"/>
    <n v="0"/>
  </r>
  <r>
    <x v="6"/>
    <x v="6"/>
    <x v="5"/>
    <x v="11"/>
    <x v="71"/>
    <x v="1"/>
    <n v="0"/>
  </r>
  <r>
    <x v="7"/>
    <x v="7"/>
    <x v="5"/>
    <x v="11"/>
    <x v="71"/>
    <x v="1"/>
    <n v="0"/>
  </r>
  <r>
    <x v="8"/>
    <x v="8"/>
    <x v="5"/>
    <x v="11"/>
    <x v="71"/>
    <x v="1"/>
    <n v="65831856.079999998"/>
  </r>
  <r>
    <x v="11"/>
    <x v="11"/>
    <x v="5"/>
    <x v="11"/>
    <x v="71"/>
    <x v="1"/>
    <n v="3776784.17"/>
  </r>
  <r>
    <x v="12"/>
    <x v="12"/>
    <x v="5"/>
    <x v="11"/>
    <x v="71"/>
    <x v="1"/>
    <n v="0"/>
  </r>
  <r>
    <x v="13"/>
    <x v="13"/>
    <x v="5"/>
    <x v="11"/>
    <x v="71"/>
    <x v="1"/>
    <n v="5924610.0700000003"/>
  </r>
  <r>
    <x v="14"/>
    <x v="14"/>
    <x v="5"/>
    <x v="11"/>
    <x v="71"/>
    <x v="1"/>
    <n v="58915290.919999994"/>
  </r>
  <r>
    <x v="16"/>
    <x v="15"/>
    <x v="5"/>
    <x v="11"/>
    <x v="71"/>
    <x v="1"/>
    <n v="-46649.990000000005"/>
  </r>
  <r>
    <x v="0"/>
    <x v="0"/>
    <x v="5"/>
    <x v="11"/>
    <x v="71"/>
    <x v="2"/>
    <n v="5698571.4810495777"/>
  </r>
  <r>
    <x v="1"/>
    <x v="1"/>
    <x v="5"/>
    <x v="11"/>
    <x v="71"/>
    <x v="2"/>
    <n v="40116889.972303241"/>
  </r>
  <r>
    <x v="3"/>
    <x v="3"/>
    <x v="5"/>
    <x v="11"/>
    <x v="71"/>
    <x v="2"/>
    <n v="20836695.080174938"/>
  </r>
  <r>
    <x v="4"/>
    <x v="4"/>
    <x v="5"/>
    <x v="11"/>
    <x v="71"/>
    <x v="2"/>
    <n v="1061198.3381924198"/>
  </r>
  <r>
    <x v="5"/>
    <x v="5"/>
    <x v="5"/>
    <x v="11"/>
    <x v="71"/>
    <x v="2"/>
    <n v="156618.81924198251"/>
  </r>
  <r>
    <x v="6"/>
    <x v="6"/>
    <x v="5"/>
    <x v="11"/>
    <x v="71"/>
    <x v="2"/>
    <n v="804872.32507288666"/>
  </r>
  <r>
    <x v="7"/>
    <x v="7"/>
    <x v="5"/>
    <x v="11"/>
    <x v="71"/>
    <x v="2"/>
    <n v="0"/>
  </r>
  <r>
    <x v="8"/>
    <x v="8"/>
    <x v="5"/>
    <x v="11"/>
    <x v="71"/>
    <x v="2"/>
    <n v="132639821.09183726"/>
  </r>
  <r>
    <x v="11"/>
    <x v="11"/>
    <x v="5"/>
    <x v="11"/>
    <x v="71"/>
    <x v="2"/>
    <n v="224741.98250728866"/>
  </r>
  <r>
    <x v="12"/>
    <x v="12"/>
    <x v="5"/>
    <x v="11"/>
    <x v="71"/>
    <x v="2"/>
    <n v="11619507.381924201"/>
  </r>
  <r>
    <x v="13"/>
    <x v="13"/>
    <x v="5"/>
    <x v="11"/>
    <x v="71"/>
    <x v="2"/>
    <n v="6966626.3877551025"/>
  </r>
  <r>
    <x v="14"/>
    <x v="14"/>
    <x v="5"/>
    <x v="11"/>
    <x v="71"/>
    <x v="2"/>
    <n v="70975084.345481038"/>
  </r>
  <r>
    <x v="16"/>
    <x v="15"/>
    <x v="5"/>
    <x v="11"/>
    <x v="71"/>
    <x v="2"/>
    <n v="3524302.6195335276"/>
  </r>
  <r>
    <x v="0"/>
    <x v="0"/>
    <x v="5"/>
    <x v="11"/>
    <x v="71"/>
    <x v="4"/>
    <n v="0"/>
  </r>
  <r>
    <x v="1"/>
    <x v="1"/>
    <x v="5"/>
    <x v="11"/>
    <x v="71"/>
    <x v="4"/>
    <n v="293282.57060104958"/>
  </r>
  <r>
    <x v="3"/>
    <x v="3"/>
    <x v="5"/>
    <x v="11"/>
    <x v="71"/>
    <x v="4"/>
    <n v="11961.760732361516"/>
  </r>
  <r>
    <x v="4"/>
    <x v="4"/>
    <x v="5"/>
    <x v="11"/>
    <x v="71"/>
    <x v="4"/>
    <n v="0"/>
  </r>
  <r>
    <x v="5"/>
    <x v="5"/>
    <x v="5"/>
    <x v="11"/>
    <x v="71"/>
    <x v="4"/>
    <n v="0"/>
  </r>
  <r>
    <x v="6"/>
    <x v="6"/>
    <x v="5"/>
    <x v="11"/>
    <x v="71"/>
    <x v="4"/>
    <n v="0"/>
  </r>
  <r>
    <x v="7"/>
    <x v="7"/>
    <x v="5"/>
    <x v="11"/>
    <x v="71"/>
    <x v="4"/>
    <n v="0"/>
  </r>
  <r>
    <x v="8"/>
    <x v="8"/>
    <x v="5"/>
    <x v="11"/>
    <x v="71"/>
    <x v="4"/>
    <n v="8018267.05140993"/>
  </r>
  <r>
    <x v="11"/>
    <x v="11"/>
    <x v="5"/>
    <x v="11"/>
    <x v="71"/>
    <x v="4"/>
    <n v="0"/>
  </r>
  <r>
    <x v="12"/>
    <x v="12"/>
    <x v="5"/>
    <x v="11"/>
    <x v="71"/>
    <x v="4"/>
    <n v="0"/>
  </r>
  <r>
    <x v="13"/>
    <x v="13"/>
    <x v="5"/>
    <x v="11"/>
    <x v="71"/>
    <x v="4"/>
    <n v="0"/>
  </r>
  <r>
    <x v="14"/>
    <x v="14"/>
    <x v="5"/>
    <x v="11"/>
    <x v="71"/>
    <x v="4"/>
    <n v="5161479.4908165596"/>
  </r>
  <r>
    <x v="16"/>
    <x v="15"/>
    <x v="5"/>
    <x v="11"/>
    <x v="71"/>
    <x v="4"/>
    <n v="206.54826262390671"/>
  </r>
  <r>
    <x v="0"/>
    <x v="0"/>
    <x v="5"/>
    <x v="11"/>
    <x v="71"/>
    <x v="3"/>
    <n v="1851813.03"/>
  </r>
  <r>
    <x v="1"/>
    <x v="1"/>
    <x v="5"/>
    <x v="11"/>
    <x v="71"/>
    <x v="3"/>
    <n v="64195218.50999999"/>
  </r>
  <r>
    <x v="3"/>
    <x v="3"/>
    <x v="5"/>
    <x v="11"/>
    <x v="71"/>
    <x v="3"/>
    <n v="25469779.949999996"/>
  </r>
  <r>
    <x v="4"/>
    <x v="4"/>
    <x v="5"/>
    <x v="11"/>
    <x v="71"/>
    <x v="3"/>
    <n v="564467.19999999995"/>
  </r>
  <r>
    <x v="5"/>
    <x v="5"/>
    <x v="5"/>
    <x v="11"/>
    <x v="71"/>
    <x v="3"/>
    <n v="0"/>
  </r>
  <r>
    <x v="6"/>
    <x v="6"/>
    <x v="5"/>
    <x v="11"/>
    <x v="71"/>
    <x v="3"/>
    <n v="81.209999999999994"/>
  </r>
  <r>
    <x v="7"/>
    <x v="7"/>
    <x v="5"/>
    <x v="11"/>
    <x v="71"/>
    <x v="3"/>
    <n v="48935.82"/>
  </r>
  <r>
    <x v="8"/>
    <x v="8"/>
    <x v="5"/>
    <x v="11"/>
    <x v="71"/>
    <x v="3"/>
    <n v="261083335.62000003"/>
  </r>
  <r>
    <x v="11"/>
    <x v="11"/>
    <x v="5"/>
    <x v="11"/>
    <x v="71"/>
    <x v="3"/>
    <n v="11939965.129999999"/>
  </r>
  <r>
    <x v="12"/>
    <x v="12"/>
    <x v="5"/>
    <x v="11"/>
    <x v="71"/>
    <x v="3"/>
    <n v="76834.55"/>
  </r>
  <r>
    <x v="13"/>
    <x v="13"/>
    <x v="5"/>
    <x v="11"/>
    <x v="71"/>
    <x v="3"/>
    <n v="69459267.209999993"/>
  </r>
  <r>
    <x v="14"/>
    <x v="14"/>
    <x v="5"/>
    <x v="11"/>
    <x v="71"/>
    <x v="3"/>
    <n v="110491547.11"/>
  </r>
  <r>
    <x v="16"/>
    <x v="15"/>
    <x v="5"/>
    <x v="11"/>
    <x v="71"/>
    <x v="3"/>
    <n v="39162.86"/>
  </r>
  <r>
    <x v="0"/>
    <x v="0"/>
    <x v="5"/>
    <x v="11"/>
    <x v="71"/>
    <x v="5"/>
    <n v="233580.53206997088"/>
  </r>
  <r>
    <x v="1"/>
    <x v="1"/>
    <x v="5"/>
    <x v="11"/>
    <x v="71"/>
    <x v="5"/>
    <n v="21124323.15451894"/>
  </r>
  <r>
    <x v="3"/>
    <x v="3"/>
    <x v="5"/>
    <x v="11"/>
    <x v="71"/>
    <x v="5"/>
    <n v="10546370.186588928"/>
  </r>
  <r>
    <x v="4"/>
    <x v="4"/>
    <x v="5"/>
    <x v="11"/>
    <x v="71"/>
    <x v="5"/>
    <n v="112893.44023323616"/>
  </r>
  <r>
    <x v="5"/>
    <x v="5"/>
    <x v="5"/>
    <x v="11"/>
    <x v="71"/>
    <x v="5"/>
    <n v="230321.79300291548"/>
  </r>
  <r>
    <x v="6"/>
    <x v="6"/>
    <x v="5"/>
    <x v="11"/>
    <x v="71"/>
    <x v="5"/>
    <n v="0"/>
  </r>
  <r>
    <x v="7"/>
    <x v="7"/>
    <x v="5"/>
    <x v="11"/>
    <x v="71"/>
    <x v="5"/>
    <n v="468970.95043731807"/>
  </r>
  <r>
    <x v="8"/>
    <x v="8"/>
    <x v="5"/>
    <x v="11"/>
    <x v="71"/>
    <x v="5"/>
    <n v="62114118.432944693"/>
  </r>
  <r>
    <x v="11"/>
    <x v="11"/>
    <x v="5"/>
    <x v="11"/>
    <x v="71"/>
    <x v="5"/>
    <n v="0"/>
  </r>
  <r>
    <x v="12"/>
    <x v="12"/>
    <x v="5"/>
    <x v="11"/>
    <x v="71"/>
    <x v="5"/>
    <n v="1652136.3469387745"/>
  </r>
  <r>
    <x v="13"/>
    <x v="13"/>
    <x v="5"/>
    <x v="11"/>
    <x v="71"/>
    <x v="5"/>
    <n v="0"/>
  </r>
  <r>
    <x v="14"/>
    <x v="14"/>
    <x v="5"/>
    <x v="11"/>
    <x v="71"/>
    <x v="5"/>
    <n v="21925691.023323614"/>
  </r>
  <r>
    <x v="16"/>
    <x v="15"/>
    <x v="5"/>
    <x v="11"/>
    <x v="71"/>
    <x v="5"/>
    <n v="3045112.1122448985"/>
  </r>
  <r>
    <x v="0"/>
    <x v="0"/>
    <x v="5"/>
    <x v="11"/>
    <x v="71"/>
    <x v="6"/>
    <n v="0"/>
  </r>
  <r>
    <x v="1"/>
    <x v="1"/>
    <x v="5"/>
    <x v="11"/>
    <x v="71"/>
    <x v="6"/>
    <n v="1786689.02"/>
  </r>
  <r>
    <x v="3"/>
    <x v="3"/>
    <x v="5"/>
    <x v="11"/>
    <x v="71"/>
    <x v="6"/>
    <n v="428743.01"/>
  </r>
  <r>
    <x v="4"/>
    <x v="4"/>
    <x v="5"/>
    <x v="11"/>
    <x v="71"/>
    <x v="6"/>
    <n v="0"/>
  </r>
  <r>
    <x v="5"/>
    <x v="5"/>
    <x v="5"/>
    <x v="11"/>
    <x v="71"/>
    <x v="6"/>
    <n v="73702.91"/>
  </r>
  <r>
    <x v="6"/>
    <x v="6"/>
    <x v="5"/>
    <x v="11"/>
    <x v="71"/>
    <x v="6"/>
    <n v="0"/>
  </r>
  <r>
    <x v="7"/>
    <x v="7"/>
    <x v="5"/>
    <x v="11"/>
    <x v="71"/>
    <x v="6"/>
    <n v="0"/>
  </r>
  <r>
    <x v="8"/>
    <x v="8"/>
    <x v="5"/>
    <x v="11"/>
    <x v="71"/>
    <x v="6"/>
    <n v="5528642.0800000001"/>
  </r>
  <r>
    <x v="11"/>
    <x v="11"/>
    <x v="5"/>
    <x v="11"/>
    <x v="71"/>
    <x v="6"/>
    <n v="1123806"/>
  </r>
  <r>
    <x v="12"/>
    <x v="12"/>
    <x v="5"/>
    <x v="11"/>
    <x v="71"/>
    <x v="6"/>
    <n v="0"/>
  </r>
  <r>
    <x v="13"/>
    <x v="13"/>
    <x v="5"/>
    <x v="11"/>
    <x v="71"/>
    <x v="6"/>
    <n v="1862033.16"/>
  </r>
  <r>
    <x v="14"/>
    <x v="14"/>
    <x v="5"/>
    <x v="11"/>
    <x v="71"/>
    <x v="6"/>
    <n v="1055646.3799999999"/>
  </r>
  <r>
    <x v="16"/>
    <x v="15"/>
    <x v="5"/>
    <x v="11"/>
    <x v="71"/>
    <x v="6"/>
    <n v="372205.35"/>
  </r>
  <r>
    <x v="0"/>
    <x v="0"/>
    <x v="5"/>
    <x v="11"/>
    <x v="71"/>
    <x v="9"/>
    <n v="9060713.4631195478"/>
  </r>
  <r>
    <x v="1"/>
    <x v="1"/>
    <x v="5"/>
    <x v="11"/>
    <x v="71"/>
    <x v="9"/>
    <n v="142832187.63074687"/>
  </r>
  <r>
    <x v="3"/>
    <x v="3"/>
    <x v="5"/>
    <x v="11"/>
    <x v="71"/>
    <x v="9"/>
    <n v="65542023.602073491"/>
  </r>
  <r>
    <x v="4"/>
    <x v="4"/>
    <x v="5"/>
    <x v="11"/>
    <x v="71"/>
    <x v="9"/>
    <n v="1738558.978425656"/>
  </r>
  <r>
    <x v="5"/>
    <x v="5"/>
    <x v="5"/>
    <x v="11"/>
    <x v="71"/>
    <x v="9"/>
    <n v="460643.52224489802"/>
  </r>
  <r>
    <x v="6"/>
    <x v="6"/>
    <x v="5"/>
    <x v="11"/>
    <x v="71"/>
    <x v="9"/>
    <n v="804953.53507288662"/>
  </r>
  <r>
    <x v="7"/>
    <x v="7"/>
    <x v="5"/>
    <x v="11"/>
    <x v="71"/>
    <x v="9"/>
    <n v="517909.85644314898"/>
  </r>
  <r>
    <x v="8"/>
    <x v="8"/>
    <x v="5"/>
    <x v="11"/>
    <x v="71"/>
    <x v="9"/>
    <n v="633390285.90866923"/>
  </r>
  <r>
    <x v="11"/>
    <x v="11"/>
    <x v="5"/>
    <x v="11"/>
    <x v="71"/>
    <x v="9"/>
    <n v="17320836.684839651"/>
  </r>
  <r>
    <x v="12"/>
    <x v="12"/>
    <x v="5"/>
    <x v="11"/>
    <x v="71"/>
    <x v="9"/>
    <n v="14758191.485860061"/>
  </r>
  <r>
    <x v="13"/>
    <x v="13"/>
    <x v="5"/>
    <x v="11"/>
    <x v="71"/>
    <x v="9"/>
    <n v="84212536.827755108"/>
  </r>
  <r>
    <x v="14"/>
    <x v="14"/>
    <x v="5"/>
    <x v="11"/>
    <x v="71"/>
    <x v="9"/>
    <n v="338614028.34833843"/>
  </r>
  <r>
    <x v="16"/>
    <x v="15"/>
    <x v="5"/>
    <x v="11"/>
    <x v="71"/>
    <x v="9"/>
    <n v="6931620.3324025664"/>
  </r>
  <r>
    <x v="0"/>
    <x v="0"/>
    <x v="6"/>
    <x v="0"/>
    <x v="72"/>
    <x v="7"/>
    <n v="5901869.7740524961"/>
  </r>
  <r>
    <x v="1"/>
    <x v="1"/>
    <x v="6"/>
    <x v="0"/>
    <x v="72"/>
    <x v="7"/>
    <n v="73244056.074344009"/>
  </r>
  <r>
    <x v="3"/>
    <x v="3"/>
    <x v="6"/>
    <x v="0"/>
    <x v="72"/>
    <x v="7"/>
    <n v="35488849.49271141"/>
  </r>
  <r>
    <x v="4"/>
    <x v="4"/>
    <x v="6"/>
    <x v="0"/>
    <x v="72"/>
    <x v="7"/>
    <n v="1178191.1370262392"/>
  </r>
  <r>
    <x v="5"/>
    <x v="5"/>
    <x v="6"/>
    <x v="0"/>
    <x v="72"/>
    <x v="7"/>
    <n v="330475.71428571432"/>
  </r>
  <r>
    <x v="6"/>
    <x v="6"/>
    <x v="6"/>
    <x v="0"/>
    <x v="72"/>
    <x v="7"/>
    <n v="365566.63556851319"/>
  </r>
  <r>
    <x v="7"/>
    <x v="7"/>
    <x v="6"/>
    <x v="0"/>
    <x v="72"/>
    <x v="7"/>
    <n v="469401.69241982442"/>
  </r>
  <r>
    <x v="8"/>
    <x v="8"/>
    <x v="6"/>
    <x v="0"/>
    <x v="72"/>
    <x v="7"/>
    <n v="306310396.23323685"/>
  </r>
  <r>
    <x v="11"/>
    <x v="11"/>
    <x v="6"/>
    <x v="0"/>
    <x v="72"/>
    <x v="7"/>
    <n v="481915.51311953354"/>
  </r>
  <r>
    <x v="12"/>
    <x v="12"/>
    <x v="6"/>
    <x v="0"/>
    <x v="72"/>
    <x v="7"/>
    <n v="14672185.593294472"/>
  </r>
  <r>
    <x v="13"/>
    <x v="13"/>
    <x v="6"/>
    <x v="0"/>
    <x v="72"/>
    <x v="7"/>
    <n v="0"/>
  </r>
  <r>
    <x v="14"/>
    <x v="14"/>
    <x v="6"/>
    <x v="0"/>
    <x v="72"/>
    <x v="7"/>
    <n v="205599706.93731785"/>
  </r>
  <r>
    <x v="16"/>
    <x v="15"/>
    <x v="6"/>
    <x v="0"/>
    <x v="72"/>
    <x v="7"/>
    <n v="4589342.2142857146"/>
  </r>
  <r>
    <x v="0"/>
    <x v="0"/>
    <x v="6"/>
    <x v="0"/>
    <x v="72"/>
    <x v="8"/>
    <n v="3065884.2800000003"/>
  </r>
  <r>
    <x v="1"/>
    <x v="1"/>
    <x v="6"/>
    <x v="0"/>
    <x v="72"/>
    <x v="8"/>
    <n v="70137128.299999997"/>
  </r>
  <r>
    <x v="3"/>
    <x v="3"/>
    <x v="6"/>
    <x v="0"/>
    <x v="72"/>
    <x v="8"/>
    <n v="29833889.419999998"/>
  </r>
  <r>
    <x v="4"/>
    <x v="4"/>
    <x v="6"/>
    <x v="0"/>
    <x v="72"/>
    <x v="8"/>
    <n v="566438.05000000005"/>
  </r>
  <r>
    <x v="5"/>
    <x v="5"/>
    <x v="6"/>
    <x v="0"/>
    <x v="72"/>
    <x v="8"/>
    <n v="62947.68"/>
  </r>
  <r>
    <x v="6"/>
    <x v="6"/>
    <x v="6"/>
    <x v="0"/>
    <x v="72"/>
    <x v="8"/>
    <n v="0"/>
  </r>
  <r>
    <x v="7"/>
    <x v="7"/>
    <x v="6"/>
    <x v="0"/>
    <x v="72"/>
    <x v="8"/>
    <n v="48975.07"/>
  </r>
  <r>
    <x v="8"/>
    <x v="8"/>
    <x v="6"/>
    <x v="0"/>
    <x v="72"/>
    <x v="8"/>
    <n v="331956271.90999991"/>
  </r>
  <r>
    <x v="11"/>
    <x v="11"/>
    <x v="6"/>
    <x v="0"/>
    <x v="72"/>
    <x v="8"/>
    <n v="14572474.68"/>
  </r>
  <r>
    <x v="12"/>
    <x v="12"/>
    <x v="6"/>
    <x v="0"/>
    <x v="72"/>
    <x v="8"/>
    <n v="77353.5"/>
  </r>
  <r>
    <x v="13"/>
    <x v="13"/>
    <x v="6"/>
    <x v="0"/>
    <x v="72"/>
    <x v="8"/>
    <n v="74022940.579999998"/>
  </r>
  <r>
    <x v="14"/>
    <x v="14"/>
    <x v="6"/>
    <x v="0"/>
    <x v="72"/>
    <x v="8"/>
    <n v="181215390.53"/>
  </r>
  <r>
    <x v="16"/>
    <x v="15"/>
    <x v="6"/>
    <x v="0"/>
    <x v="72"/>
    <x v="8"/>
    <n v="12477.179999999995"/>
  </r>
  <r>
    <x v="0"/>
    <x v="0"/>
    <x v="6"/>
    <x v="0"/>
    <x v="72"/>
    <x v="0"/>
    <n v="0"/>
  </r>
  <r>
    <x v="1"/>
    <x v="1"/>
    <x v="6"/>
    <x v="0"/>
    <x v="72"/>
    <x v="0"/>
    <n v="9159438.1064139828"/>
  </r>
  <r>
    <x v="3"/>
    <x v="3"/>
    <x v="6"/>
    <x v="0"/>
    <x v="72"/>
    <x v="0"/>
    <n v="2933774.7755102022"/>
  </r>
  <r>
    <x v="4"/>
    <x v="4"/>
    <x v="6"/>
    <x v="0"/>
    <x v="72"/>
    <x v="0"/>
    <n v="0"/>
  </r>
  <r>
    <x v="5"/>
    <x v="5"/>
    <x v="6"/>
    <x v="0"/>
    <x v="72"/>
    <x v="0"/>
    <n v="0"/>
  </r>
  <r>
    <x v="6"/>
    <x v="6"/>
    <x v="6"/>
    <x v="0"/>
    <x v="72"/>
    <x v="0"/>
    <n v="0"/>
  </r>
  <r>
    <x v="7"/>
    <x v="7"/>
    <x v="6"/>
    <x v="0"/>
    <x v="72"/>
    <x v="0"/>
    <n v="3.0918367346938775"/>
  </r>
  <r>
    <x v="8"/>
    <x v="8"/>
    <x v="6"/>
    <x v="0"/>
    <x v="72"/>
    <x v="0"/>
    <n v="102535787.98688027"/>
  </r>
  <r>
    <x v="11"/>
    <x v="11"/>
    <x v="6"/>
    <x v="0"/>
    <x v="72"/>
    <x v="0"/>
    <n v="256414.78425655977"/>
  </r>
  <r>
    <x v="12"/>
    <x v="12"/>
    <x v="6"/>
    <x v="0"/>
    <x v="72"/>
    <x v="0"/>
    <n v="1699807.5364431497"/>
  </r>
  <r>
    <x v="13"/>
    <x v="13"/>
    <x v="6"/>
    <x v="0"/>
    <x v="72"/>
    <x v="0"/>
    <n v="0"/>
  </r>
  <r>
    <x v="14"/>
    <x v="14"/>
    <x v="6"/>
    <x v="0"/>
    <x v="72"/>
    <x v="0"/>
    <n v="101785158.55247813"/>
  </r>
  <r>
    <x v="16"/>
    <x v="15"/>
    <x v="6"/>
    <x v="0"/>
    <x v="72"/>
    <x v="0"/>
    <n v="3817.6574344023325"/>
  </r>
  <r>
    <x v="0"/>
    <x v="0"/>
    <x v="6"/>
    <x v="0"/>
    <x v="72"/>
    <x v="1"/>
    <n v="1250008.56"/>
  </r>
  <r>
    <x v="1"/>
    <x v="1"/>
    <x v="6"/>
    <x v="0"/>
    <x v="72"/>
    <x v="1"/>
    <n v="5146603.21"/>
  </r>
  <r>
    <x v="3"/>
    <x v="3"/>
    <x v="6"/>
    <x v="0"/>
    <x v="72"/>
    <x v="1"/>
    <n v="4732028.1900000004"/>
  </r>
  <r>
    <x v="4"/>
    <x v="4"/>
    <x v="6"/>
    <x v="0"/>
    <x v="72"/>
    <x v="1"/>
    <n v="0"/>
  </r>
  <r>
    <x v="5"/>
    <x v="5"/>
    <x v="6"/>
    <x v="0"/>
    <x v="72"/>
    <x v="1"/>
    <n v="0"/>
  </r>
  <r>
    <x v="6"/>
    <x v="6"/>
    <x v="6"/>
    <x v="0"/>
    <x v="72"/>
    <x v="1"/>
    <n v="0"/>
  </r>
  <r>
    <x v="7"/>
    <x v="7"/>
    <x v="6"/>
    <x v="0"/>
    <x v="72"/>
    <x v="1"/>
    <n v="0"/>
  </r>
  <r>
    <x v="8"/>
    <x v="8"/>
    <x v="6"/>
    <x v="0"/>
    <x v="72"/>
    <x v="1"/>
    <n v="66356698.600000001"/>
  </r>
  <r>
    <x v="11"/>
    <x v="11"/>
    <x v="6"/>
    <x v="0"/>
    <x v="72"/>
    <x v="1"/>
    <n v="2761105.7"/>
  </r>
  <r>
    <x v="12"/>
    <x v="12"/>
    <x v="6"/>
    <x v="0"/>
    <x v="72"/>
    <x v="1"/>
    <n v="0"/>
  </r>
  <r>
    <x v="13"/>
    <x v="13"/>
    <x v="6"/>
    <x v="0"/>
    <x v="72"/>
    <x v="1"/>
    <n v="5293083.2"/>
  </r>
  <r>
    <x v="14"/>
    <x v="14"/>
    <x v="6"/>
    <x v="0"/>
    <x v="72"/>
    <x v="1"/>
    <n v="61983197.139999993"/>
  </r>
  <r>
    <x v="16"/>
    <x v="15"/>
    <x v="6"/>
    <x v="0"/>
    <x v="72"/>
    <x v="1"/>
    <n v="-46785.82"/>
  </r>
  <r>
    <x v="0"/>
    <x v="0"/>
    <x v="6"/>
    <x v="0"/>
    <x v="72"/>
    <x v="2"/>
    <n v="5668492.1180758197"/>
  </r>
  <r>
    <x v="1"/>
    <x v="1"/>
    <x v="6"/>
    <x v="0"/>
    <x v="72"/>
    <x v="2"/>
    <n v="41376617.711370252"/>
  </r>
  <r>
    <x v="3"/>
    <x v="3"/>
    <x v="6"/>
    <x v="0"/>
    <x v="72"/>
    <x v="2"/>
    <n v="21247207.364431489"/>
  </r>
  <r>
    <x v="4"/>
    <x v="4"/>
    <x v="6"/>
    <x v="0"/>
    <x v="72"/>
    <x v="2"/>
    <n v="1064903.527696793"/>
  </r>
  <r>
    <x v="5"/>
    <x v="5"/>
    <x v="6"/>
    <x v="0"/>
    <x v="72"/>
    <x v="2"/>
    <n v="133763.97959183675"/>
  </r>
  <r>
    <x v="6"/>
    <x v="6"/>
    <x v="6"/>
    <x v="0"/>
    <x v="72"/>
    <x v="2"/>
    <n v="365566.63556851319"/>
  </r>
  <r>
    <x v="7"/>
    <x v="7"/>
    <x v="6"/>
    <x v="0"/>
    <x v="72"/>
    <x v="2"/>
    <n v="0"/>
  </r>
  <r>
    <x v="8"/>
    <x v="8"/>
    <x v="6"/>
    <x v="0"/>
    <x v="72"/>
    <x v="2"/>
    <n v="142331030.76822239"/>
  </r>
  <r>
    <x v="11"/>
    <x v="11"/>
    <x v="6"/>
    <x v="0"/>
    <x v="72"/>
    <x v="2"/>
    <n v="225500.72886297377"/>
  </r>
  <r>
    <x v="12"/>
    <x v="12"/>
    <x v="6"/>
    <x v="0"/>
    <x v="72"/>
    <x v="2"/>
    <n v="11329332.153061233"/>
  </r>
  <r>
    <x v="13"/>
    <x v="13"/>
    <x v="6"/>
    <x v="0"/>
    <x v="72"/>
    <x v="2"/>
    <n v="0"/>
  </r>
  <r>
    <x v="14"/>
    <x v="14"/>
    <x v="6"/>
    <x v="0"/>
    <x v="72"/>
    <x v="2"/>
    <n v="83436088.227405235"/>
  </r>
  <r>
    <x v="16"/>
    <x v="15"/>
    <x v="6"/>
    <x v="0"/>
    <x v="72"/>
    <x v="2"/>
    <n v="2487047.5379008744"/>
  </r>
  <r>
    <x v="0"/>
    <x v="0"/>
    <x v="6"/>
    <x v="0"/>
    <x v="72"/>
    <x v="4"/>
    <n v="0"/>
  </r>
  <r>
    <x v="1"/>
    <x v="1"/>
    <x v="6"/>
    <x v="0"/>
    <x v="72"/>
    <x v="4"/>
    <n v="294256.74615848396"/>
  </r>
  <r>
    <x v="3"/>
    <x v="3"/>
    <x v="6"/>
    <x v="0"/>
    <x v="72"/>
    <x v="4"/>
    <n v="12006.016401690962"/>
  </r>
  <r>
    <x v="4"/>
    <x v="4"/>
    <x v="6"/>
    <x v="0"/>
    <x v="72"/>
    <x v="4"/>
    <n v="0"/>
  </r>
  <r>
    <x v="5"/>
    <x v="5"/>
    <x v="6"/>
    <x v="0"/>
    <x v="72"/>
    <x v="4"/>
    <n v="0"/>
  </r>
  <r>
    <x v="6"/>
    <x v="6"/>
    <x v="6"/>
    <x v="0"/>
    <x v="72"/>
    <x v="4"/>
    <n v="0"/>
  </r>
  <r>
    <x v="7"/>
    <x v="7"/>
    <x v="6"/>
    <x v="0"/>
    <x v="72"/>
    <x v="4"/>
    <n v="0"/>
  </r>
  <r>
    <x v="8"/>
    <x v="8"/>
    <x v="6"/>
    <x v="0"/>
    <x v="72"/>
    <x v="4"/>
    <n v="11196828.800634706"/>
  </r>
  <r>
    <x v="11"/>
    <x v="11"/>
    <x v="6"/>
    <x v="0"/>
    <x v="72"/>
    <x v="4"/>
    <n v="0"/>
  </r>
  <r>
    <x v="12"/>
    <x v="12"/>
    <x v="6"/>
    <x v="0"/>
    <x v="72"/>
    <x v="4"/>
    <n v="0"/>
  </r>
  <r>
    <x v="13"/>
    <x v="13"/>
    <x v="6"/>
    <x v="0"/>
    <x v="72"/>
    <x v="4"/>
    <n v="0"/>
  </r>
  <r>
    <x v="14"/>
    <x v="14"/>
    <x v="6"/>
    <x v="0"/>
    <x v="72"/>
    <x v="4"/>
    <n v="2120523.9262473178"/>
  </r>
  <r>
    <x v="16"/>
    <x v="15"/>
    <x v="6"/>
    <x v="0"/>
    <x v="72"/>
    <x v="4"/>
    <n v="438.17029588921281"/>
  </r>
  <r>
    <x v="0"/>
    <x v="0"/>
    <x v="6"/>
    <x v="0"/>
    <x v="72"/>
    <x v="3"/>
    <n v="1815875.7200000002"/>
  </r>
  <r>
    <x v="1"/>
    <x v="1"/>
    <x v="6"/>
    <x v="0"/>
    <x v="72"/>
    <x v="3"/>
    <n v="63318999.369999997"/>
  </r>
  <r>
    <x v="3"/>
    <x v="3"/>
    <x v="6"/>
    <x v="0"/>
    <x v="72"/>
    <x v="3"/>
    <n v="24674286.490000006"/>
  </r>
  <r>
    <x v="4"/>
    <x v="4"/>
    <x v="6"/>
    <x v="0"/>
    <x v="72"/>
    <x v="3"/>
    <n v="566438.05000000005"/>
  </r>
  <r>
    <x v="5"/>
    <x v="5"/>
    <x v="6"/>
    <x v="0"/>
    <x v="72"/>
    <x v="3"/>
    <n v="0"/>
  </r>
  <r>
    <x v="6"/>
    <x v="6"/>
    <x v="6"/>
    <x v="0"/>
    <x v="72"/>
    <x v="3"/>
    <n v="0"/>
  </r>
  <r>
    <x v="7"/>
    <x v="7"/>
    <x v="6"/>
    <x v="0"/>
    <x v="72"/>
    <x v="3"/>
    <n v="48975.07"/>
  </r>
  <r>
    <x v="8"/>
    <x v="8"/>
    <x v="6"/>
    <x v="0"/>
    <x v="72"/>
    <x v="3"/>
    <n v="260129974.69000003"/>
  </r>
  <r>
    <x v="11"/>
    <x v="11"/>
    <x v="6"/>
    <x v="0"/>
    <x v="72"/>
    <x v="3"/>
    <n v="10685065.98"/>
  </r>
  <r>
    <x v="12"/>
    <x v="12"/>
    <x v="6"/>
    <x v="0"/>
    <x v="72"/>
    <x v="3"/>
    <n v="77353.5"/>
  </r>
  <r>
    <x v="13"/>
    <x v="13"/>
    <x v="6"/>
    <x v="0"/>
    <x v="72"/>
    <x v="3"/>
    <n v="66866353.149999999"/>
  </r>
  <r>
    <x v="14"/>
    <x v="14"/>
    <x v="6"/>
    <x v="0"/>
    <x v="72"/>
    <x v="3"/>
    <n v="117167278.60000002"/>
  </r>
  <r>
    <x v="16"/>
    <x v="15"/>
    <x v="6"/>
    <x v="0"/>
    <x v="72"/>
    <x v="3"/>
    <n v="57572.62"/>
  </r>
  <r>
    <x v="0"/>
    <x v="0"/>
    <x v="6"/>
    <x v="0"/>
    <x v="72"/>
    <x v="5"/>
    <n v="233377.65597667641"/>
  </r>
  <r>
    <x v="1"/>
    <x v="1"/>
    <x v="6"/>
    <x v="0"/>
    <x v="72"/>
    <x v="5"/>
    <n v="22708000.256559752"/>
  </r>
  <r>
    <x v="3"/>
    <x v="3"/>
    <x v="6"/>
    <x v="0"/>
    <x v="72"/>
    <x v="5"/>
    <n v="11307867.352769706"/>
  </r>
  <r>
    <x v="4"/>
    <x v="4"/>
    <x v="6"/>
    <x v="0"/>
    <x v="72"/>
    <x v="5"/>
    <n v="113287.60932944607"/>
  </r>
  <r>
    <x v="5"/>
    <x v="5"/>
    <x v="6"/>
    <x v="0"/>
    <x v="72"/>
    <x v="5"/>
    <n v="196711.73469387757"/>
  </r>
  <r>
    <x v="6"/>
    <x v="6"/>
    <x v="6"/>
    <x v="0"/>
    <x v="72"/>
    <x v="5"/>
    <n v="0"/>
  </r>
  <r>
    <x v="7"/>
    <x v="7"/>
    <x v="6"/>
    <x v="0"/>
    <x v="72"/>
    <x v="5"/>
    <n v="469398.60058308975"/>
  </r>
  <r>
    <x v="8"/>
    <x v="8"/>
    <x v="6"/>
    <x v="0"/>
    <x v="72"/>
    <x v="5"/>
    <n v="61443577.478134051"/>
  </r>
  <r>
    <x v="11"/>
    <x v="11"/>
    <x v="6"/>
    <x v="0"/>
    <x v="72"/>
    <x v="5"/>
    <n v="0"/>
  </r>
  <r>
    <x v="12"/>
    <x v="12"/>
    <x v="6"/>
    <x v="0"/>
    <x v="72"/>
    <x v="5"/>
    <n v="1643045.9037900879"/>
  </r>
  <r>
    <x v="13"/>
    <x v="13"/>
    <x v="6"/>
    <x v="0"/>
    <x v="72"/>
    <x v="5"/>
    <n v="0"/>
  </r>
  <r>
    <x v="14"/>
    <x v="14"/>
    <x v="6"/>
    <x v="0"/>
    <x v="72"/>
    <x v="5"/>
    <n v="20378460.157434404"/>
  </r>
  <r>
    <x v="16"/>
    <x v="15"/>
    <x v="6"/>
    <x v="0"/>
    <x v="72"/>
    <x v="5"/>
    <n v="2098477.0189504372"/>
  </r>
  <r>
    <x v="0"/>
    <x v="0"/>
    <x v="6"/>
    <x v="0"/>
    <x v="72"/>
    <x v="6"/>
    <n v="0"/>
  </r>
  <r>
    <x v="1"/>
    <x v="1"/>
    <x v="6"/>
    <x v="0"/>
    <x v="72"/>
    <x v="6"/>
    <n v="1671525.72"/>
  </r>
  <r>
    <x v="3"/>
    <x v="3"/>
    <x v="6"/>
    <x v="0"/>
    <x v="72"/>
    <x v="6"/>
    <n v="427574.74"/>
  </r>
  <r>
    <x v="4"/>
    <x v="4"/>
    <x v="6"/>
    <x v="0"/>
    <x v="72"/>
    <x v="6"/>
    <n v="0"/>
  </r>
  <r>
    <x v="5"/>
    <x v="5"/>
    <x v="6"/>
    <x v="0"/>
    <x v="72"/>
    <x v="6"/>
    <n v="62947.68"/>
  </r>
  <r>
    <x v="6"/>
    <x v="6"/>
    <x v="6"/>
    <x v="0"/>
    <x v="72"/>
    <x v="6"/>
    <n v="0"/>
  </r>
  <r>
    <x v="7"/>
    <x v="7"/>
    <x v="6"/>
    <x v="0"/>
    <x v="72"/>
    <x v="6"/>
    <n v="0"/>
  </r>
  <r>
    <x v="8"/>
    <x v="8"/>
    <x v="6"/>
    <x v="0"/>
    <x v="72"/>
    <x v="6"/>
    <n v="5469598.6200000001"/>
  </r>
  <r>
    <x v="11"/>
    <x v="11"/>
    <x v="6"/>
    <x v="0"/>
    <x v="72"/>
    <x v="6"/>
    <n v="1126303"/>
  </r>
  <r>
    <x v="12"/>
    <x v="12"/>
    <x v="6"/>
    <x v="0"/>
    <x v="72"/>
    <x v="6"/>
    <n v="0"/>
  </r>
  <r>
    <x v="13"/>
    <x v="13"/>
    <x v="6"/>
    <x v="0"/>
    <x v="72"/>
    <x v="6"/>
    <n v="1863504.23"/>
  </r>
  <r>
    <x v="14"/>
    <x v="14"/>
    <x v="6"/>
    <x v="0"/>
    <x v="72"/>
    <x v="6"/>
    <n v="2064914.79"/>
  </r>
  <r>
    <x v="16"/>
    <x v="15"/>
    <x v="6"/>
    <x v="0"/>
    <x v="72"/>
    <x v="6"/>
    <n v="1690.38"/>
  </r>
  <r>
    <x v="0"/>
    <x v="0"/>
    <x v="6"/>
    <x v="0"/>
    <x v="72"/>
    <x v="9"/>
    <n v="8967754.0540524963"/>
  </r>
  <r>
    <x v="1"/>
    <x v="1"/>
    <x v="6"/>
    <x v="0"/>
    <x v="72"/>
    <x v="9"/>
    <n v="143675441.1205025"/>
  </r>
  <r>
    <x v="3"/>
    <x v="3"/>
    <x v="6"/>
    <x v="0"/>
    <x v="72"/>
    <x v="9"/>
    <n v="65334744.92911309"/>
  </r>
  <r>
    <x v="4"/>
    <x v="4"/>
    <x v="6"/>
    <x v="0"/>
    <x v="72"/>
    <x v="9"/>
    <n v="1744629.1870262392"/>
  </r>
  <r>
    <x v="5"/>
    <x v="5"/>
    <x v="6"/>
    <x v="0"/>
    <x v="72"/>
    <x v="9"/>
    <n v="393423.39428571431"/>
  </r>
  <r>
    <x v="6"/>
    <x v="6"/>
    <x v="6"/>
    <x v="0"/>
    <x v="72"/>
    <x v="9"/>
    <n v="365566.63556851319"/>
  </r>
  <r>
    <x v="7"/>
    <x v="7"/>
    <x v="6"/>
    <x v="0"/>
    <x v="72"/>
    <x v="9"/>
    <n v="518376.76241982443"/>
  </r>
  <r>
    <x v="8"/>
    <x v="8"/>
    <x v="6"/>
    <x v="0"/>
    <x v="72"/>
    <x v="9"/>
    <n v="649463496.9438715"/>
  </r>
  <r>
    <x v="11"/>
    <x v="11"/>
    <x v="6"/>
    <x v="0"/>
    <x v="72"/>
    <x v="9"/>
    <n v="15054390.193119533"/>
  </r>
  <r>
    <x v="12"/>
    <x v="12"/>
    <x v="6"/>
    <x v="0"/>
    <x v="72"/>
    <x v="9"/>
    <n v="14749539.093294472"/>
  </r>
  <r>
    <x v="13"/>
    <x v="13"/>
    <x v="6"/>
    <x v="0"/>
    <x v="72"/>
    <x v="9"/>
    <n v="74022940.579999998"/>
  </r>
  <r>
    <x v="14"/>
    <x v="14"/>
    <x v="6"/>
    <x v="0"/>
    <x v="72"/>
    <x v="9"/>
    <n v="388935621.39356506"/>
  </r>
  <r>
    <x v="16"/>
    <x v="15"/>
    <x v="6"/>
    <x v="0"/>
    <x v="72"/>
    <x v="9"/>
    <n v="4602257.5645816028"/>
  </r>
  <r>
    <x v="0"/>
    <x v="0"/>
    <x v="6"/>
    <x v="1"/>
    <x v="73"/>
    <x v="7"/>
    <n v="6008011.5291545279"/>
  </r>
  <r>
    <x v="1"/>
    <x v="1"/>
    <x v="6"/>
    <x v="1"/>
    <x v="73"/>
    <x v="7"/>
    <n v="76067259.772594735"/>
  </r>
  <r>
    <x v="3"/>
    <x v="3"/>
    <x v="6"/>
    <x v="1"/>
    <x v="73"/>
    <x v="7"/>
    <n v="36947826.007288657"/>
  </r>
  <r>
    <x v="4"/>
    <x v="4"/>
    <x v="6"/>
    <x v="1"/>
    <x v="73"/>
    <x v="7"/>
    <n v="1181919.0670553935"/>
  </r>
  <r>
    <x v="5"/>
    <x v="5"/>
    <x v="6"/>
    <x v="1"/>
    <x v="73"/>
    <x v="7"/>
    <n v="331951.22448979598"/>
  </r>
  <r>
    <x v="7"/>
    <x v="7"/>
    <x v="6"/>
    <x v="1"/>
    <x v="73"/>
    <x v="7"/>
    <n v="792363.31632653158"/>
  </r>
  <r>
    <x v="8"/>
    <x v="8"/>
    <x v="6"/>
    <x v="1"/>
    <x v="73"/>
    <x v="7"/>
    <n v="305414276.66326356"/>
  </r>
  <r>
    <x v="11"/>
    <x v="11"/>
    <x v="6"/>
    <x v="1"/>
    <x v="73"/>
    <x v="7"/>
    <n v="483395.11661807587"/>
  </r>
  <r>
    <x v="12"/>
    <x v="12"/>
    <x v="6"/>
    <x v="1"/>
    <x v="73"/>
    <x v="7"/>
    <n v="14207887.44897959"/>
  </r>
  <r>
    <x v="13"/>
    <x v="13"/>
    <x v="6"/>
    <x v="1"/>
    <x v="73"/>
    <x v="7"/>
    <n v="0"/>
  </r>
  <r>
    <x v="14"/>
    <x v="14"/>
    <x v="6"/>
    <x v="1"/>
    <x v="73"/>
    <x v="7"/>
    <n v="227380707.56997082"/>
  </r>
  <r>
    <x v="16"/>
    <x v="15"/>
    <x v="6"/>
    <x v="1"/>
    <x v="73"/>
    <x v="7"/>
    <n v="5186363.7172011668"/>
  </r>
  <r>
    <x v="0"/>
    <x v="0"/>
    <x v="6"/>
    <x v="1"/>
    <x v="73"/>
    <x v="8"/>
    <n v="3175672.48"/>
  </r>
  <r>
    <x v="1"/>
    <x v="1"/>
    <x v="6"/>
    <x v="1"/>
    <x v="73"/>
    <x v="8"/>
    <n v="71219091.189999998"/>
  </r>
  <r>
    <x v="3"/>
    <x v="3"/>
    <x v="6"/>
    <x v="1"/>
    <x v="73"/>
    <x v="8"/>
    <n v="27044433.640000001"/>
  </r>
  <r>
    <x v="4"/>
    <x v="4"/>
    <x v="6"/>
    <x v="1"/>
    <x v="73"/>
    <x v="8"/>
    <n v="568230.31999999995"/>
  </r>
  <r>
    <x v="5"/>
    <x v="5"/>
    <x v="6"/>
    <x v="1"/>
    <x v="73"/>
    <x v="8"/>
    <n v="63228.73"/>
  </r>
  <r>
    <x v="7"/>
    <x v="7"/>
    <x v="6"/>
    <x v="1"/>
    <x v="73"/>
    <x v="8"/>
    <n v="49012.89"/>
  </r>
  <r>
    <x v="8"/>
    <x v="8"/>
    <x v="6"/>
    <x v="1"/>
    <x v="73"/>
    <x v="8"/>
    <n v="331633049.06999999"/>
  </r>
  <r>
    <x v="11"/>
    <x v="11"/>
    <x v="6"/>
    <x v="1"/>
    <x v="73"/>
    <x v="8"/>
    <n v="11675565.219999999"/>
  </r>
  <r>
    <x v="12"/>
    <x v="12"/>
    <x v="6"/>
    <x v="1"/>
    <x v="73"/>
    <x v="8"/>
    <n v="77827.990000000005"/>
  </r>
  <r>
    <x v="13"/>
    <x v="13"/>
    <x v="6"/>
    <x v="1"/>
    <x v="73"/>
    <x v="8"/>
    <n v="74785551.189999998"/>
  </r>
  <r>
    <x v="14"/>
    <x v="14"/>
    <x v="6"/>
    <x v="1"/>
    <x v="73"/>
    <x v="8"/>
    <n v="181913999.18000004"/>
  </r>
  <r>
    <x v="16"/>
    <x v="15"/>
    <x v="6"/>
    <x v="1"/>
    <x v="73"/>
    <x v="8"/>
    <n v="28071.35999999999"/>
  </r>
  <r>
    <x v="0"/>
    <x v="0"/>
    <x v="6"/>
    <x v="1"/>
    <x v="73"/>
    <x v="0"/>
    <n v="0"/>
  </r>
  <r>
    <x v="1"/>
    <x v="1"/>
    <x v="6"/>
    <x v="1"/>
    <x v="73"/>
    <x v="0"/>
    <n v="10836898.855685126"/>
  </r>
  <r>
    <x v="3"/>
    <x v="3"/>
    <x v="6"/>
    <x v="1"/>
    <x v="73"/>
    <x v="0"/>
    <n v="3723573.4752186551"/>
  </r>
  <r>
    <x v="4"/>
    <x v="4"/>
    <x v="6"/>
    <x v="1"/>
    <x v="73"/>
    <x v="0"/>
    <n v="0"/>
  </r>
  <r>
    <x v="5"/>
    <x v="5"/>
    <x v="6"/>
    <x v="1"/>
    <x v="73"/>
    <x v="0"/>
    <n v="0"/>
  </r>
  <r>
    <x v="7"/>
    <x v="7"/>
    <x v="6"/>
    <x v="1"/>
    <x v="73"/>
    <x v="0"/>
    <n v="0"/>
  </r>
  <r>
    <x v="8"/>
    <x v="8"/>
    <x v="6"/>
    <x v="1"/>
    <x v="73"/>
    <x v="0"/>
    <n v="103939893.62536344"/>
  </r>
  <r>
    <x v="11"/>
    <x v="11"/>
    <x v="6"/>
    <x v="1"/>
    <x v="73"/>
    <x v="0"/>
    <n v="257205.61224489799"/>
  </r>
  <r>
    <x v="12"/>
    <x v="12"/>
    <x v="6"/>
    <x v="1"/>
    <x v="73"/>
    <x v="0"/>
    <n v="1549625.3600583095"/>
  </r>
  <r>
    <x v="13"/>
    <x v="13"/>
    <x v="6"/>
    <x v="1"/>
    <x v="73"/>
    <x v="0"/>
    <n v="0"/>
  </r>
  <r>
    <x v="14"/>
    <x v="14"/>
    <x v="6"/>
    <x v="1"/>
    <x v="73"/>
    <x v="0"/>
    <n v="108100871.7142857"/>
  </r>
  <r>
    <x v="16"/>
    <x v="15"/>
    <x v="6"/>
    <x v="1"/>
    <x v="73"/>
    <x v="0"/>
    <n v="9079.9795918367363"/>
  </r>
  <r>
    <x v="0"/>
    <x v="0"/>
    <x v="6"/>
    <x v="1"/>
    <x v="73"/>
    <x v="1"/>
    <n v="1278003.31"/>
  </r>
  <r>
    <x v="1"/>
    <x v="1"/>
    <x v="6"/>
    <x v="1"/>
    <x v="73"/>
    <x v="1"/>
    <n v="6193116.1399999997"/>
  </r>
  <r>
    <x v="3"/>
    <x v="3"/>
    <x v="6"/>
    <x v="1"/>
    <x v="73"/>
    <x v="1"/>
    <n v="4436834.37"/>
  </r>
  <r>
    <x v="4"/>
    <x v="4"/>
    <x v="6"/>
    <x v="1"/>
    <x v="73"/>
    <x v="1"/>
    <n v="0"/>
  </r>
  <r>
    <x v="5"/>
    <x v="5"/>
    <x v="6"/>
    <x v="1"/>
    <x v="73"/>
    <x v="1"/>
    <n v="0"/>
  </r>
  <r>
    <x v="7"/>
    <x v="7"/>
    <x v="6"/>
    <x v="1"/>
    <x v="73"/>
    <x v="1"/>
    <n v="0"/>
  </r>
  <r>
    <x v="8"/>
    <x v="8"/>
    <x v="6"/>
    <x v="1"/>
    <x v="73"/>
    <x v="1"/>
    <n v="67340046.120000005"/>
  </r>
  <r>
    <x v="11"/>
    <x v="11"/>
    <x v="6"/>
    <x v="1"/>
    <x v="73"/>
    <x v="1"/>
    <n v="1740752.21"/>
  </r>
  <r>
    <x v="12"/>
    <x v="12"/>
    <x v="6"/>
    <x v="1"/>
    <x v="73"/>
    <x v="1"/>
    <n v="0"/>
  </r>
  <r>
    <x v="13"/>
    <x v="13"/>
    <x v="6"/>
    <x v="1"/>
    <x v="73"/>
    <x v="1"/>
    <n v="5316298.3600000003"/>
  </r>
  <r>
    <x v="14"/>
    <x v="14"/>
    <x v="6"/>
    <x v="1"/>
    <x v="73"/>
    <x v="1"/>
    <n v="61269738.510000005"/>
  </r>
  <r>
    <x v="16"/>
    <x v="15"/>
    <x v="6"/>
    <x v="1"/>
    <x v="73"/>
    <x v="1"/>
    <n v="-39301.860000000008"/>
  </r>
  <r>
    <x v="0"/>
    <x v="0"/>
    <x v="6"/>
    <x v="1"/>
    <x v="73"/>
    <x v="2"/>
    <n v="5772076.0466472395"/>
  </r>
  <r>
    <x v="1"/>
    <x v="1"/>
    <x v="6"/>
    <x v="1"/>
    <x v="73"/>
    <x v="2"/>
    <n v="41343552.233236127"/>
  </r>
  <r>
    <x v="3"/>
    <x v="3"/>
    <x v="6"/>
    <x v="1"/>
    <x v="73"/>
    <x v="2"/>
    <n v="21691529.693877555"/>
  </r>
  <r>
    <x v="4"/>
    <x v="4"/>
    <x v="6"/>
    <x v="1"/>
    <x v="73"/>
    <x v="2"/>
    <n v="1068273.0029154518"/>
  </r>
  <r>
    <x v="5"/>
    <x v="5"/>
    <x v="6"/>
    <x v="1"/>
    <x v="73"/>
    <x v="2"/>
    <n v="134361.20991253646"/>
  </r>
  <r>
    <x v="7"/>
    <x v="7"/>
    <x v="6"/>
    <x v="1"/>
    <x v="73"/>
    <x v="2"/>
    <n v="0"/>
  </r>
  <r>
    <x v="8"/>
    <x v="8"/>
    <x v="6"/>
    <x v="1"/>
    <x v="73"/>
    <x v="2"/>
    <n v="142117267.67055321"/>
  </r>
  <r>
    <x v="11"/>
    <x v="11"/>
    <x v="6"/>
    <x v="1"/>
    <x v="73"/>
    <x v="2"/>
    <n v="226189.50437317786"/>
  </r>
  <r>
    <x v="12"/>
    <x v="12"/>
    <x v="6"/>
    <x v="1"/>
    <x v="73"/>
    <x v="2"/>
    <n v="11025221.41690962"/>
  </r>
  <r>
    <x v="13"/>
    <x v="13"/>
    <x v="6"/>
    <x v="1"/>
    <x v="73"/>
    <x v="2"/>
    <n v="0"/>
  </r>
  <r>
    <x v="14"/>
    <x v="14"/>
    <x v="6"/>
    <x v="1"/>
    <x v="73"/>
    <x v="2"/>
    <n v="99707613.680758029"/>
  </r>
  <r>
    <x v="16"/>
    <x v="15"/>
    <x v="6"/>
    <x v="1"/>
    <x v="73"/>
    <x v="2"/>
    <n v="2445829.881924198"/>
  </r>
  <r>
    <x v="0"/>
    <x v="0"/>
    <x v="6"/>
    <x v="1"/>
    <x v="73"/>
    <x v="4"/>
    <n v="0"/>
  </r>
  <r>
    <x v="1"/>
    <x v="1"/>
    <x v="6"/>
    <x v="1"/>
    <x v="73"/>
    <x v="4"/>
    <n v="295142.35636781342"/>
  </r>
  <r>
    <x v="3"/>
    <x v="3"/>
    <x v="6"/>
    <x v="1"/>
    <x v="73"/>
    <x v="4"/>
    <n v="11761.923921399417"/>
  </r>
  <r>
    <x v="4"/>
    <x v="4"/>
    <x v="6"/>
    <x v="1"/>
    <x v="73"/>
    <x v="4"/>
    <n v="0"/>
  </r>
  <r>
    <x v="5"/>
    <x v="5"/>
    <x v="6"/>
    <x v="1"/>
    <x v="73"/>
    <x v="4"/>
    <n v="0"/>
  </r>
  <r>
    <x v="7"/>
    <x v="7"/>
    <x v="6"/>
    <x v="1"/>
    <x v="73"/>
    <x v="4"/>
    <n v="0"/>
  </r>
  <r>
    <x v="8"/>
    <x v="8"/>
    <x v="6"/>
    <x v="1"/>
    <x v="73"/>
    <x v="4"/>
    <n v="9262754.1359326188"/>
  </r>
  <r>
    <x v="11"/>
    <x v="11"/>
    <x v="6"/>
    <x v="1"/>
    <x v="73"/>
    <x v="4"/>
    <n v="0"/>
  </r>
  <r>
    <x v="12"/>
    <x v="12"/>
    <x v="6"/>
    <x v="1"/>
    <x v="73"/>
    <x v="4"/>
    <n v="0"/>
  </r>
  <r>
    <x v="13"/>
    <x v="13"/>
    <x v="6"/>
    <x v="1"/>
    <x v="73"/>
    <x v="4"/>
    <n v="0"/>
  </r>
  <r>
    <x v="14"/>
    <x v="14"/>
    <x v="6"/>
    <x v="1"/>
    <x v="73"/>
    <x v="4"/>
    <n v="4207205.9183860058"/>
  </r>
  <r>
    <x v="16"/>
    <x v="15"/>
    <x v="6"/>
    <x v="1"/>
    <x v="73"/>
    <x v="4"/>
    <n v="169.61756104956268"/>
  </r>
  <r>
    <x v="0"/>
    <x v="0"/>
    <x v="6"/>
    <x v="1"/>
    <x v="73"/>
    <x v="3"/>
    <n v="1897669.1700000002"/>
  </r>
  <r>
    <x v="1"/>
    <x v="1"/>
    <x v="6"/>
    <x v="1"/>
    <x v="73"/>
    <x v="3"/>
    <n v="63354906.789999999"/>
  </r>
  <r>
    <x v="3"/>
    <x v="3"/>
    <x v="6"/>
    <x v="1"/>
    <x v="73"/>
    <x v="3"/>
    <n v="22227177.840000004"/>
  </r>
  <r>
    <x v="4"/>
    <x v="4"/>
    <x v="6"/>
    <x v="1"/>
    <x v="73"/>
    <x v="3"/>
    <n v="568230.31999999995"/>
  </r>
  <r>
    <x v="5"/>
    <x v="5"/>
    <x v="6"/>
    <x v="1"/>
    <x v="73"/>
    <x v="3"/>
    <n v="0"/>
  </r>
  <r>
    <x v="7"/>
    <x v="7"/>
    <x v="6"/>
    <x v="1"/>
    <x v="73"/>
    <x v="3"/>
    <n v="49012.89"/>
  </r>
  <r>
    <x v="8"/>
    <x v="8"/>
    <x v="6"/>
    <x v="1"/>
    <x v="73"/>
    <x v="3"/>
    <n v="257966933.94999999"/>
  </r>
  <r>
    <x v="11"/>
    <x v="11"/>
    <x v="6"/>
    <x v="1"/>
    <x v="73"/>
    <x v="3"/>
    <n v="9422953.0099999998"/>
  </r>
  <r>
    <x v="12"/>
    <x v="12"/>
    <x v="6"/>
    <x v="1"/>
    <x v="73"/>
    <x v="3"/>
    <n v="77827.990000000005"/>
  </r>
  <r>
    <x v="13"/>
    <x v="13"/>
    <x v="6"/>
    <x v="1"/>
    <x v="73"/>
    <x v="3"/>
    <n v="67613381.019999996"/>
  </r>
  <r>
    <x v="14"/>
    <x v="14"/>
    <x v="6"/>
    <x v="1"/>
    <x v="73"/>
    <x v="3"/>
    <n v="118898967.97999999"/>
  </r>
  <r>
    <x v="16"/>
    <x v="15"/>
    <x v="6"/>
    <x v="1"/>
    <x v="73"/>
    <x v="3"/>
    <n v="56878.760000000009"/>
  </r>
  <r>
    <x v="0"/>
    <x v="0"/>
    <x v="6"/>
    <x v="1"/>
    <x v="73"/>
    <x v="5"/>
    <n v="235935.48250728869"/>
  </r>
  <r>
    <x v="1"/>
    <x v="1"/>
    <x v="6"/>
    <x v="1"/>
    <x v="73"/>
    <x v="5"/>
    <n v="23886808.683673471"/>
  </r>
  <r>
    <x v="3"/>
    <x v="3"/>
    <x v="6"/>
    <x v="1"/>
    <x v="73"/>
    <x v="5"/>
    <n v="11532722.838192431"/>
  </r>
  <r>
    <x v="4"/>
    <x v="4"/>
    <x v="6"/>
    <x v="1"/>
    <x v="73"/>
    <x v="5"/>
    <n v="113646.06413994171"/>
  </r>
  <r>
    <x v="5"/>
    <x v="5"/>
    <x v="6"/>
    <x v="1"/>
    <x v="73"/>
    <x v="5"/>
    <n v="197590.01457725948"/>
  </r>
  <r>
    <x v="7"/>
    <x v="7"/>
    <x v="6"/>
    <x v="1"/>
    <x v="73"/>
    <x v="5"/>
    <n v="792363.31632653158"/>
  </r>
  <r>
    <x v="8"/>
    <x v="8"/>
    <x v="6"/>
    <x v="1"/>
    <x v="73"/>
    <x v="5"/>
    <n v="59357115.367346928"/>
  </r>
  <r>
    <x v="11"/>
    <x v="11"/>
    <x v="6"/>
    <x v="1"/>
    <x v="73"/>
    <x v="5"/>
    <n v="0"/>
  </r>
  <r>
    <x v="12"/>
    <x v="12"/>
    <x v="6"/>
    <x v="1"/>
    <x v="73"/>
    <x v="5"/>
    <n v="1633040.672011662"/>
  </r>
  <r>
    <x v="13"/>
    <x v="13"/>
    <x v="6"/>
    <x v="1"/>
    <x v="73"/>
    <x v="5"/>
    <n v="0"/>
  </r>
  <r>
    <x v="14"/>
    <x v="14"/>
    <x v="6"/>
    <x v="1"/>
    <x v="73"/>
    <x v="5"/>
    <n v="19572222.174927112"/>
  </r>
  <r>
    <x v="16"/>
    <x v="15"/>
    <x v="6"/>
    <x v="1"/>
    <x v="73"/>
    <x v="5"/>
    <n v="2731453.8556851312"/>
  </r>
  <r>
    <x v="0"/>
    <x v="0"/>
    <x v="6"/>
    <x v="1"/>
    <x v="73"/>
    <x v="6"/>
    <n v="0"/>
  </r>
  <r>
    <x v="1"/>
    <x v="1"/>
    <x v="6"/>
    <x v="1"/>
    <x v="73"/>
    <x v="6"/>
    <n v="1671068.26"/>
  </r>
  <r>
    <x v="3"/>
    <x v="3"/>
    <x v="6"/>
    <x v="1"/>
    <x v="73"/>
    <x v="6"/>
    <n v="380421.43"/>
  </r>
  <r>
    <x v="4"/>
    <x v="4"/>
    <x v="6"/>
    <x v="1"/>
    <x v="73"/>
    <x v="6"/>
    <n v="0"/>
  </r>
  <r>
    <x v="5"/>
    <x v="5"/>
    <x v="6"/>
    <x v="1"/>
    <x v="73"/>
    <x v="6"/>
    <n v="63228.73"/>
  </r>
  <r>
    <x v="7"/>
    <x v="7"/>
    <x v="6"/>
    <x v="1"/>
    <x v="73"/>
    <x v="6"/>
    <n v="0"/>
  </r>
  <r>
    <x v="8"/>
    <x v="8"/>
    <x v="6"/>
    <x v="1"/>
    <x v="73"/>
    <x v="6"/>
    <n v="6326069"/>
  </r>
  <r>
    <x v="11"/>
    <x v="11"/>
    <x v="6"/>
    <x v="1"/>
    <x v="73"/>
    <x v="6"/>
    <n v="511860"/>
  </r>
  <r>
    <x v="12"/>
    <x v="12"/>
    <x v="6"/>
    <x v="1"/>
    <x v="73"/>
    <x v="6"/>
    <n v="0"/>
  </r>
  <r>
    <x v="13"/>
    <x v="13"/>
    <x v="6"/>
    <x v="1"/>
    <x v="73"/>
    <x v="6"/>
    <n v="1855871.81"/>
  </r>
  <r>
    <x v="14"/>
    <x v="14"/>
    <x v="6"/>
    <x v="1"/>
    <x v="73"/>
    <x v="6"/>
    <n v="1745292.69"/>
  </r>
  <r>
    <x v="16"/>
    <x v="15"/>
    <x v="6"/>
    <x v="1"/>
    <x v="73"/>
    <x v="6"/>
    <n v="10494.46"/>
  </r>
  <r>
    <x v="0"/>
    <x v="0"/>
    <x v="6"/>
    <x v="1"/>
    <x v="73"/>
    <x v="9"/>
    <n v="9183684.0091545284"/>
  </r>
  <r>
    <x v="1"/>
    <x v="1"/>
    <x v="6"/>
    <x v="1"/>
    <x v="73"/>
    <x v="9"/>
    <n v="147581493.31896251"/>
  </r>
  <r>
    <x v="3"/>
    <x v="3"/>
    <x v="6"/>
    <x v="1"/>
    <x v="73"/>
    <x v="9"/>
    <n v="64004021.571210049"/>
  </r>
  <r>
    <x v="4"/>
    <x v="4"/>
    <x v="6"/>
    <x v="1"/>
    <x v="73"/>
    <x v="9"/>
    <n v="1750149.3870553933"/>
  </r>
  <r>
    <x v="5"/>
    <x v="5"/>
    <x v="6"/>
    <x v="1"/>
    <x v="73"/>
    <x v="9"/>
    <n v="395179.95448979596"/>
  </r>
  <r>
    <x v="7"/>
    <x v="7"/>
    <x v="6"/>
    <x v="1"/>
    <x v="73"/>
    <x v="9"/>
    <n v="841376.2063265316"/>
  </r>
  <r>
    <x v="8"/>
    <x v="8"/>
    <x v="6"/>
    <x v="1"/>
    <x v="73"/>
    <x v="9"/>
    <n v="646310079.86919618"/>
  </r>
  <r>
    <x v="11"/>
    <x v="11"/>
    <x v="6"/>
    <x v="1"/>
    <x v="73"/>
    <x v="9"/>
    <n v="12158960.336618075"/>
  </r>
  <r>
    <x v="12"/>
    <x v="12"/>
    <x v="6"/>
    <x v="1"/>
    <x v="73"/>
    <x v="9"/>
    <n v="14285715.438979592"/>
  </r>
  <r>
    <x v="13"/>
    <x v="13"/>
    <x v="6"/>
    <x v="1"/>
    <x v="73"/>
    <x v="9"/>
    <n v="74785551.189999998"/>
  </r>
  <r>
    <x v="14"/>
    <x v="14"/>
    <x v="6"/>
    <x v="1"/>
    <x v="73"/>
    <x v="9"/>
    <n v="413501912.66835684"/>
  </r>
  <r>
    <x v="16"/>
    <x v="15"/>
    <x v="6"/>
    <x v="1"/>
    <x v="73"/>
    <x v="9"/>
    <n v="5214604.6947622159"/>
  </r>
  <r>
    <x v="0"/>
    <x v="0"/>
    <x v="6"/>
    <x v="2"/>
    <x v="74"/>
    <x v="7"/>
    <n v="6008011.5291545279"/>
  </r>
  <r>
    <x v="1"/>
    <x v="1"/>
    <x v="6"/>
    <x v="2"/>
    <x v="74"/>
    <x v="7"/>
    <n v="72315261.504373103"/>
  </r>
  <r>
    <x v="3"/>
    <x v="3"/>
    <x v="6"/>
    <x v="2"/>
    <x v="74"/>
    <x v="7"/>
    <n v="35692503.825072914"/>
  </r>
  <r>
    <x v="4"/>
    <x v="4"/>
    <x v="6"/>
    <x v="2"/>
    <x v="74"/>
    <x v="7"/>
    <n v="1180372.2376093296"/>
  </r>
  <r>
    <x v="5"/>
    <x v="5"/>
    <x v="6"/>
    <x v="2"/>
    <x v="74"/>
    <x v="7"/>
    <n v="333600"/>
  </r>
  <r>
    <x v="7"/>
    <x v="7"/>
    <x v="6"/>
    <x v="2"/>
    <x v="74"/>
    <x v="7"/>
    <n v="942551.5306122466"/>
  </r>
  <r>
    <x v="8"/>
    <x v="8"/>
    <x v="6"/>
    <x v="2"/>
    <x v="74"/>
    <x v="7"/>
    <n v="311948852.18950629"/>
  </r>
  <r>
    <x v="11"/>
    <x v="11"/>
    <x v="6"/>
    <x v="2"/>
    <x v="74"/>
    <x v="7"/>
    <n v="1433428.4985422741"/>
  </r>
  <r>
    <x v="12"/>
    <x v="12"/>
    <x v="6"/>
    <x v="2"/>
    <x v="74"/>
    <x v="7"/>
    <n v="13816781.268221587"/>
  </r>
  <r>
    <x v="13"/>
    <x v="13"/>
    <x v="6"/>
    <x v="2"/>
    <x v="74"/>
    <x v="7"/>
    <n v="0"/>
  </r>
  <r>
    <x v="14"/>
    <x v="14"/>
    <x v="6"/>
    <x v="2"/>
    <x v="74"/>
    <x v="7"/>
    <n v="219694772.21137026"/>
  </r>
  <r>
    <x v="16"/>
    <x v="15"/>
    <x v="6"/>
    <x v="2"/>
    <x v="74"/>
    <x v="7"/>
    <n v="6621928.1865889207"/>
  </r>
  <r>
    <x v="0"/>
    <x v="0"/>
    <x v="6"/>
    <x v="2"/>
    <x v="74"/>
    <x v="8"/>
    <n v="3175672.48"/>
  </r>
  <r>
    <x v="1"/>
    <x v="1"/>
    <x v="6"/>
    <x v="2"/>
    <x v="74"/>
    <x v="8"/>
    <n v="70740041.680000007"/>
  </r>
  <r>
    <x v="3"/>
    <x v="3"/>
    <x v="6"/>
    <x v="2"/>
    <x v="74"/>
    <x v="8"/>
    <n v="26192919.310000002"/>
  </r>
  <r>
    <x v="4"/>
    <x v="4"/>
    <x v="6"/>
    <x v="2"/>
    <x v="74"/>
    <x v="8"/>
    <n v="570228.13"/>
  </r>
  <r>
    <x v="5"/>
    <x v="5"/>
    <x v="6"/>
    <x v="2"/>
    <x v="74"/>
    <x v="8"/>
    <n v="63542.78"/>
  </r>
  <r>
    <x v="7"/>
    <x v="7"/>
    <x v="6"/>
    <x v="2"/>
    <x v="74"/>
    <x v="8"/>
    <n v="49034.67"/>
  </r>
  <r>
    <x v="8"/>
    <x v="8"/>
    <x v="6"/>
    <x v="2"/>
    <x v="74"/>
    <x v="8"/>
    <n v="337875365.92999995"/>
  </r>
  <r>
    <x v="11"/>
    <x v="11"/>
    <x v="6"/>
    <x v="2"/>
    <x v="74"/>
    <x v="8"/>
    <n v="19492890.939999998"/>
  </r>
  <r>
    <x v="12"/>
    <x v="12"/>
    <x v="6"/>
    <x v="2"/>
    <x v="74"/>
    <x v="8"/>
    <n v="78360.789999999994"/>
  </r>
  <r>
    <x v="13"/>
    <x v="13"/>
    <x v="6"/>
    <x v="2"/>
    <x v="74"/>
    <x v="8"/>
    <n v="78459868.699999988"/>
  </r>
  <r>
    <x v="14"/>
    <x v="14"/>
    <x v="6"/>
    <x v="2"/>
    <x v="74"/>
    <x v="8"/>
    <n v="170734418.95999998"/>
  </r>
  <r>
    <x v="16"/>
    <x v="15"/>
    <x v="6"/>
    <x v="2"/>
    <x v="74"/>
    <x v="8"/>
    <n v="114797.38000000002"/>
  </r>
  <r>
    <x v="0"/>
    <x v="0"/>
    <x v="6"/>
    <x v="2"/>
    <x v="74"/>
    <x v="0"/>
    <n v="0"/>
  </r>
  <r>
    <x v="1"/>
    <x v="1"/>
    <x v="6"/>
    <x v="2"/>
    <x v="74"/>
    <x v="0"/>
    <n v="8464890.8615160473"/>
  </r>
  <r>
    <x v="3"/>
    <x v="3"/>
    <x v="6"/>
    <x v="2"/>
    <x v="74"/>
    <x v="0"/>
    <n v="3575771.6268221615"/>
  </r>
  <r>
    <x v="4"/>
    <x v="4"/>
    <x v="6"/>
    <x v="2"/>
    <x v="74"/>
    <x v="0"/>
    <n v="0"/>
  </r>
  <r>
    <x v="5"/>
    <x v="5"/>
    <x v="6"/>
    <x v="2"/>
    <x v="74"/>
    <x v="0"/>
    <n v="0"/>
  </r>
  <r>
    <x v="7"/>
    <x v="7"/>
    <x v="6"/>
    <x v="2"/>
    <x v="74"/>
    <x v="0"/>
    <n v="0"/>
  </r>
  <r>
    <x v="8"/>
    <x v="8"/>
    <x v="6"/>
    <x v="2"/>
    <x v="74"/>
    <x v="0"/>
    <n v="109507676.99708626"/>
  </r>
  <r>
    <x v="11"/>
    <x v="11"/>
    <x v="6"/>
    <x v="2"/>
    <x v="74"/>
    <x v="0"/>
    <n v="991007.25947521871"/>
  </r>
  <r>
    <x v="12"/>
    <x v="12"/>
    <x v="6"/>
    <x v="2"/>
    <x v="74"/>
    <x v="0"/>
    <n v="1492809.3731778427"/>
  </r>
  <r>
    <x v="13"/>
    <x v="13"/>
    <x v="6"/>
    <x v="2"/>
    <x v="74"/>
    <x v="0"/>
    <n v="0"/>
  </r>
  <r>
    <x v="14"/>
    <x v="14"/>
    <x v="6"/>
    <x v="2"/>
    <x v="74"/>
    <x v="0"/>
    <n v="106171396.84110789"/>
  </r>
  <r>
    <x v="16"/>
    <x v="15"/>
    <x v="6"/>
    <x v="2"/>
    <x v="74"/>
    <x v="0"/>
    <n v="16825.096209912535"/>
  </r>
  <r>
    <x v="0"/>
    <x v="0"/>
    <x v="6"/>
    <x v="2"/>
    <x v="74"/>
    <x v="1"/>
    <n v="1278003.31"/>
  </r>
  <r>
    <x v="1"/>
    <x v="1"/>
    <x v="6"/>
    <x v="2"/>
    <x v="74"/>
    <x v="1"/>
    <n v="5942822.8699999992"/>
  </r>
  <r>
    <x v="3"/>
    <x v="3"/>
    <x v="6"/>
    <x v="2"/>
    <x v="74"/>
    <x v="1"/>
    <n v="4431209.51"/>
  </r>
  <r>
    <x v="4"/>
    <x v="4"/>
    <x v="6"/>
    <x v="2"/>
    <x v="74"/>
    <x v="1"/>
    <n v="0"/>
  </r>
  <r>
    <x v="5"/>
    <x v="5"/>
    <x v="6"/>
    <x v="2"/>
    <x v="74"/>
    <x v="1"/>
    <n v="0"/>
  </r>
  <r>
    <x v="7"/>
    <x v="7"/>
    <x v="6"/>
    <x v="2"/>
    <x v="74"/>
    <x v="1"/>
    <n v="0"/>
  </r>
  <r>
    <x v="8"/>
    <x v="8"/>
    <x v="6"/>
    <x v="2"/>
    <x v="74"/>
    <x v="1"/>
    <n v="67115071.090000004"/>
  </r>
  <r>
    <x v="11"/>
    <x v="11"/>
    <x v="6"/>
    <x v="2"/>
    <x v="74"/>
    <x v="1"/>
    <n v="2569254.29"/>
  </r>
  <r>
    <x v="12"/>
    <x v="12"/>
    <x v="6"/>
    <x v="2"/>
    <x v="74"/>
    <x v="1"/>
    <n v="0"/>
  </r>
  <r>
    <x v="13"/>
    <x v="13"/>
    <x v="6"/>
    <x v="2"/>
    <x v="74"/>
    <x v="1"/>
    <n v="5903804.3200000003"/>
  </r>
  <r>
    <x v="14"/>
    <x v="14"/>
    <x v="6"/>
    <x v="2"/>
    <x v="74"/>
    <x v="1"/>
    <n v="59690298.999999993"/>
  </r>
  <r>
    <x v="16"/>
    <x v="15"/>
    <x v="6"/>
    <x v="2"/>
    <x v="74"/>
    <x v="1"/>
    <n v="-38714.929999999993"/>
  </r>
  <r>
    <x v="0"/>
    <x v="0"/>
    <x v="6"/>
    <x v="2"/>
    <x v="74"/>
    <x v="2"/>
    <n v="5772076.0466472395"/>
  </r>
  <r>
    <x v="1"/>
    <x v="1"/>
    <x v="6"/>
    <x v="2"/>
    <x v="74"/>
    <x v="2"/>
    <n v="39378013.553935766"/>
  </r>
  <r>
    <x v="3"/>
    <x v="3"/>
    <x v="6"/>
    <x v="2"/>
    <x v="74"/>
    <x v="2"/>
    <n v="20697461.357142873"/>
  </r>
  <r>
    <x v="4"/>
    <x v="4"/>
    <x v="6"/>
    <x v="2"/>
    <x v="74"/>
    <x v="2"/>
    <n v="1066326.6107871721"/>
  </r>
  <r>
    <x v="5"/>
    <x v="5"/>
    <x v="6"/>
    <x v="2"/>
    <x v="74"/>
    <x v="2"/>
    <n v="135028.57142857145"/>
  </r>
  <r>
    <x v="7"/>
    <x v="7"/>
    <x v="6"/>
    <x v="2"/>
    <x v="74"/>
    <x v="2"/>
    <n v="0"/>
  </r>
  <r>
    <x v="8"/>
    <x v="8"/>
    <x v="6"/>
    <x v="2"/>
    <x v="74"/>
    <x v="2"/>
    <n v="145565940.92711398"/>
  </r>
  <r>
    <x v="11"/>
    <x v="11"/>
    <x v="6"/>
    <x v="2"/>
    <x v="74"/>
    <x v="2"/>
    <n v="442421.2390670554"/>
  </r>
  <r>
    <x v="12"/>
    <x v="12"/>
    <x v="6"/>
    <x v="2"/>
    <x v="74"/>
    <x v="2"/>
    <n v="10704445.179300305"/>
  </r>
  <r>
    <x v="13"/>
    <x v="13"/>
    <x v="6"/>
    <x v="2"/>
    <x v="74"/>
    <x v="2"/>
    <n v="0"/>
  </r>
  <r>
    <x v="14"/>
    <x v="14"/>
    <x v="6"/>
    <x v="2"/>
    <x v="74"/>
    <x v="2"/>
    <n v="92722308.123906702"/>
  </r>
  <r>
    <x v="16"/>
    <x v="15"/>
    <x v="6"/>
    <x v="2"/>
    <x v="74"/>
    <x v="2"/>
    <n v="3878983.3061224492"/>
  </r>
  <r>
    <x v="0"/>
    <x v="0"/>
    <x v="6"/>
    <x v="2"/>
    <x v="74"/>
    <x v="4"/>
    <n v="0"/>
  </r>
  <r>
    <x v="1"/>
    <x v="1"/>
    <x v="6"/>
    <x v="2"/>
    <x v="74"/>
    <x v="4"/>
    <n v="296128.03347428574"/>
  </r>
  <r>
    <x v="3"/>
    <x v="3"/>
    <x v="6"/>
    <x v="2"/>
    <x v="74"/>
    <x v="4"/>
    <n v="11804.817051428572"/>
  </r>
  <r>
    <x v="4"/>
    <x v="4"/>
    <x v="6"/>
    <x v="2"/>
    <x v="74"/>
    <x v="4"/>
    <n v="0"/>
  </r>
  <r>
    <x v="5"/>
    <x v="5"/>
    <x v="6"/>
    <x v="2"/>
    <x v="74"/>
    <x v="4"/>
    <n v="0"/>
  </r>
  <r>
    <x v="7"/>
    <x v="7"/>
    <x v="6"/>
    <x v="2"/>
    <x v="74"/>
    <x v="4"/>
    <n v="234496.66719000044"/>
  </r>
  <r>
    <x v="8"/>
    <x v="8"/>
    <x v="6"/>
    <x v="2"/>
    <x v="74"/>
    <x v="4"/>
    <n v="9955659.5814343225"/>
  </r>
  <r>
    <x v="11"/>
    <x v="11"/>
    <x v="6"/>
    <x v="2"/>
    <x v="74"/>
    <x v="4"/>
    <n v="0"/>
  </r>
  <r>
    <x v="12"/>
    <x v="12"/>
    <x v="6"/>
    <x v="2"/>
    <x v="74"/>
    <x v="4"/>
    <n v="0"/>
  </r>
  <r>
    <x v="13"/>
    <x v="13"/>
    <x v="6"/>
    <x v="2"/>
    <x v="74"/>
    <x v="4"/>
    <n v="0"/>
  </r>
  <r>
    <x v="14"/>
    <x v="14"/>
    <x v="6"/>
    <x v="2"/>
    <x v="74"/>
    <x v="4"/>
    <n v="4561845.7733699996"/>
  </r>
  <r>
    <x v="16"/>
    <x v="15"/>
    <x v="6"/>
    <x v="2"/>
    <x v="74"/>
    <x v="4"/>
    <n v="1055.6964599999999"/>
  </r>
  <r>
    <x v="0"/>
    <x v="0"/>
    <x v="6"/>
    <x v="2"/>
    <x v="74"/>
    <x v="3"/>
    <n v="1897669.1700000002"/>
  </r>
  <r>
    <x v="1"/>
    <x v="1"/>
    <x v="6"/>
    <x v="2"/>
    <x v="74"/>
    <x v="3"/>
    <n v="63125955.899999991"/>
  </r>
  <r>
    <x v="3"/>
    <x v="3"/>
    <x v="6"/>
    <x v="2"/>
    <x v="74"/>
    <x v="3"/>
    <n v="21494000.25"/>
  </r>
  <r>
    <x v="4"/>
    <x v="4"/>
    <x v="6"/>
    <x v="2"/>
    <x v="74"/>
    <x v="3"/>
    <n v="570228.13"/>
  </r>
  <r>
    <x v="5"/>
    <x v="5"/>
    <x v="6"/>
    <x v="2"/>
    <x v="74"/>
    <x v="3"/>
    <n v="0"/>
  </r>
  <r>
    <x v="7"/>
    <x v="7"/>
    <x v="6"/>
    <x v="2"/>
    <x v="74"/>
    <x v="3"/>
    <n v="49034.67"/>
  </r>
  <r>
    <x v="8"/>
    <x v="8"/>
    <x v="6"/>
    <x v="2"/>
    <x v="74"/>
    <x v="3"/>
    <n v="264461641.41999996"/>
  </r>
  <r>
    <x v="11"/>
    <x v="11"/>
    <x v="6"/>
    <x v="2"/>
    <x v="74"/>
    <x v="3"/>
    <n v="16923636.649999999"/>
  </r>
  <r>
    <x v="12"/>
    <x v="12"/>
    <x v="6"/>
    <x v="2"/>
    <x v="74"/>
    <x v="3"/>
    <n v="78360.789999999994"/>
  </r>
  <r>
    <x v="13"/>
    <x v="13"/>
    <x v="6"/>
    <x v="2"/>
    <x v="74"/>
    <x v="3"/>
    <n v="70643690.979999989"/>
  </r>
  <r>
    <x v="14"/>
    <x v="14"/>
    <x v="6"/>
    <x v="2"/>
    <x v="74"/>
    <x v="3"/>
    <n v="108905278.45000002"/>
  </r>
  <r>
    <x v="16"/>
    <x v="15"/>
    <x v="6"/>
    <x v="2"/>
    <x v="74"/>
    <x v="3"/>
    <n v="152234.76"/>
  </r>
  <r>
    <x v="0"/>
    <x v="0"/>
    <x v="6"/>
    <x v="2"/>
    <x v="74"/>
    <x v="5"/>
    <n v="235935.48250728869"/>
  </r>
  <r>
    <x v="1"/>
    <x v="1"/>
    <x v="6"/>
    <x v="2"/>
    <x v="74"/>
    <x v="5"/>
    <n v="24472357.088921301"/>
  </r>
  <r>
    <x v="3"/>
    <x v="3"/>
    <x v="6"/>
    <x v="2"/>
    <x v="74"/>
    <x v="5"/>
    <n v="11419270.841107875"/>
  </r>
  <r>
    <x v="4"/>
    <x v="4"/>
    <x v="6"/>
    <x v="2"/>
    <x v="74"/>
    <x v="5"/>
    <n v="114045.62682215744"/>
  </r>
  <r>
    <x v="5"/>
    <x v="5"/>
    <x v="6"/>
    <x v="2"/>
    <x v="74"/>
    <x v="5"/>
    <n v="198571.42857142858"/>
  </r>
  <r>
    <x v="7"/>
    <x v="7"/>
    <x v="6"/>
    <x v="2"/>
    <x v="74"/>
    <x v="5"/>
    <n v="942551.5306122466"/>
  </r>
  <r>
    <x v="8"/>
    <x v="8"/>
    <x v="6"/>
    <x v="2"/>
    <x v="74"/>
    <x v="5"/>
    <n v="56875234.265305981"/>
  </r>
  <r>
    <x v="11"/>
    <x v="11"/>
    <x v="6"/>
    <x v="2"/>
    <x v="74"/>
    <x v="5"/>
    <n v="0"/>
  </r>
  <r>
    <x v="12"/>
    <x v="12"/>
    <x v="6"/>
    <x v="2"/>
    <x v="74"/>
    <x v="5"/>
    <n v="1619526.7157434397"/>
  </r>
  <r>
    <x v="13"/>
    <x v="13"/>
    <x v="6"/>
    <x v="2"/>
    <x v="74"/>
    <x v="5"/>
    <n v="0"/>
  </r>
  <r>
    <x v="14"/>
    <x v="14"/>
    <x v="6"/>
    <x v="2"/>
    <x v="74"/>
    <x v="5"/>
    <n v="20801067.246355683"/>
  </r>
  <r>
    <x v="16"/>
    <x v="15"/>
    <x v="6"/>
    <x v="2"/>
    <x v="74"/>
    <x v="5"/>
    <n v="2726119.7842565593"/>
  </r>
  <r>
    <x v="0"/>
    <x v="0"/>
    <x v="6"/>
    <x v="2"/>
    <x v="74"/>
    <x v="6"/>
    <n v="0"/>
  </r>
  <r>
    <x v="1"/>
    <x v="1"/>
    <x v="6"/>
    <x v="2"/>
    <x v="74"/>
    <x v="6"/>
    <n v="1671262.91"/>
  </r>
  <r>
    <x v="3"/>
    <x v="3"/>
    <x v="6"/>
    <x v="2"/>
    <x v="74"/>
    <x v="6"/>
    <n v="267709.55"/>
  </r>
  <r>
    <x v="4"/>
    <x v="4"/>
    <x v="6"/>
    <x v="2"/>
    <x v="74"/>
    <x v="6"/>
    <n v="0"/>
  </r>
  <r>
    <x v="5"/>
    <x v="5"/>
    <x v="6"/>
    <x v="2"/>
    <x v="74"/>
    <x v="6"/>
    <n v="63542.78"/>
  </r>
  <r>
    <x v="7"/>
    <x v="7"/>
    <x v="6"/>
    <x v="2"/>
    <x v="74"/>
    <x v="6"/>
    <n v="0"/>
  </r>
  <r>
    <x v="8"/>
    <x v="8"/>
    <x v="6"/>
    <x v="2"/>
    <x v="74"/>
    <x v="6"/>
    <n v="6298653.4199999999"/>
  </r>
  <r>
    <x v="11"/>
    <x v="11"/>
    <x v="6"/>
    <x v="2"/>
    <x v="74"/>
    <x v="6"/>
    <n v="0"/>
  </r>
  <r>
    <x v="12"/>
    <x v="12"/>
    <x v="6"/>
    <x v="2"/>
    <x v="74"/>
    <x v="6"/>
    <n v="0"/>
  </r>
  <r>
    <x v="13"/>
    <x v="13"/>
    <x v="6"/>
    <x v="2"/>
    <x v="74"/>
    <x v="6"/>
    <n v="1912373.4"/>
  </r>
  <r>
    <x v="14"/>
    <x v="14"/>
    <x v="6"/>
    <x v="2"/>
    <x v="74"/>
    <x v="6"/>
    <n v="2138841.5099999998"/>
  </r>
  <r>
    <x v="16"/>
    <x v="15"/>
    <x v="6"/>
    <x v="2"/>
    <x v="74"/>
    <x v="6"/>
    <n v="1277.55"/>
  </r>
  <r>
    <x v="0"/>
    <x v="0"/>
    <x v="6"/>
    <x v="2"/>
    <x v="74"/>
    <x v="9"/>
    <n v="9183684.0091545284"/>
  </r>
  <r>
    <x v="1"/>
    <x v="1"/>
    <x v="6"/>
    <x v="2"/>
    <x v="74"/>
    <x v="9"/>
    <n v="143351431.21784741"/>
  </r>
  <r>
    <x v="3"/>
    <x v="3"/>
    <x v="6"/>
    <x v="2"/>
    <x v="74"/>
    <x v="9"/>
    <n v="61897227.952124335"/>
  </r>
  <r>
    <x v="4"/>
    <x v="4"/>
    <x v="6"/>
    <x v="2"/>
    <x v="74"/>
    <x v="9"/>
    <n v="1750600.3676093298"/>
  </r>
  <r>
    <x v="5"/>
    <x v="5"/>
    <x v="6"/>
    <x v="2"/>
    <x v="74"/>
    <x v="9"/>
    <n v="397142.78"/>
  </r>
  <r>
    <x v="7"/>
    <x v="7"/>
    <x v="6"/>
    <x v="2"/>
    <x v="74"/>
    <x v="9"/>
    <n v="1226082.8678022469"/>
  </r>
  <r>
    <x v="8"/>
    <x v="8"/>
    <x v="6"/>
    <x v="2"/>
    <x v="74"/>
    <x v="9"/>
    <n v="659779877.70094049"/>
  </r>
  <r>
    <x v="11"/>
    <x v="11"/>
    <x v="6"/>
    <x v="2"/>
    <x v="74"/>
    <x v="9"/>
    <n v="20926319.438542273"/>
  </r>
  <r>
    <x v="12"/>
    <x v="12"/>
    <x v="6"/>
    <x v="2"/>
    <x v="74"/>
    <x v="9"/>
    <n v="13895142.058221586"/>
  </r>
  <r>
    <x v="13"/>
    <x v="13"/>
    <x v="6"/>
    <x v="2"/>
    <x v="74"/>
    <x v="9"/>
    <n v="78459868.699999988"/>
  </r>
  <r>
    <x v="14"/>
    <x v="14"/>
    <x v="6"/>
    <x v="2"/>
    <x v="74"/>
    <x v="9"/>
    <n v="394991036.9447403"/>
  </r>
  <r>
    <x v="16"/>
    <x v="15"/>
    <x v="6"/>
    <x v="2"/>
    <x v="74"/>
    <x v="9"/>
    <n v="6737781.2630489198"/>
  </r>
  <r>
    <x v="0"/>
    <x v="0"/>
    <x v="6"/>
    <x v="3"/>
    <x v="75"/>
    <x v="7"/>
    <n v="5989492.0306122452"/>
  </r>
  <r>
    <x v="1"/>
    <x v="1"/>
    <x v="6"/>
    <x v="3"/>
    <x v="75"/>
    <x v="7"/>
    <n v="73333345.817784294"/>
  </r>
  <r>
    <x v="3"/>
    <x v="3"/>
    <x v="6"/>
    <x v="3"/>
    <x v="75"/>
    <x v="7"/>
    <n v="35552459.658892147"/>
  </r>
  <r>
    <x v="4"/>
    <x v="4"/>
    <x v="6"/>
    <x v="3"/>
    <x v="75"/>
    <x v="7"/>
    <n v="1184402.0991253643"/>
  </r>
  <r>
    <x v="5"/>
    <x v="5"/>
    <x v="6"/>
    <x v="3"/>
    <x v="75"/>
    <x v="7"/>
    <n v="335210.81632653065"/>
  </r>
  <r>
    <x v="7"/>
    <x v="7"/>
    <x v="6"/>
    <x v="3"/>
    <x v="75"/>
    <x v="7"/>
    <n v="1821631.9941690858"/>
  </r>
  <r>
    <x v="8"/>
    <x v="8"/>
    <x v="6"/>
    <x v="3"/>
    <x v="75"/>
    <x v="7"/>
    <n v="328599940.48833734"/>
  </r>
  <r>
    <x v="11"/>
    <x v="11"/>
    <x v="6"/>
    <x v="3"/>
    <x v="75"/>
    <x v="7"/>
    <n v="1438654.1064139945"/>
  </r>
  <r>
    <x v="12"/>
    <x v="12"/>
    <x v="6"/>
    <x v="3"/>
    <x v="75"/>
    <x v="7"/>
    <n v="12752579.001457714"/>
  </r>
  <r>
    <x v="13"/>
    <x v="13"/>
    <x v="6"/>
    <x v="3"/>
    <x v="75"/>
    <x v="7"/>
    <n v="0"/>
  </r>
  <r>
    <x v="14"/>
    <x v="14"/>
    <x v="6"/>
    <x v="3"/>
    <x v="75"/>
    <x v="7"/>
    <n v="213499843.16472301"/>
  </r>
  <r>
    <x v="16"/>
    <x v="15"/>
    <x v="6"/>
    <x v="3"/>
    <x v="75"/>
    <x v="7"/>
    <n v="7667082.3498542281"/>
  </r>
  <r>
    <x v="0"/>
    <x v="0"/>
    <x v="6"/>
    <x v="3"/>
    <x v="75"/>
    <x v="8"/>
    <n v="3398181.8"/>
  </r>
  <r>
    <x v="1"/>
    <x v="1"/>
    <x v="6"/>
    <x v="3"/>
    <x v="75"/>
    <x v="8"/>
    <n v="69511941.5"/>
  </r>
  <r>
    <x v="3"/>
    <x v="3"/>
    <x v="6"/>
    <x v="3"/>
    <x v="75"/>
    <x v="8"/>
    <n v="26471641"/>
  </r>
  <r>
    <x v="4"/>
    <x v="4"/>
    <x v="6"/>
    <x v="3"/>
    <x v="75"/>
    <x v="8"/>
    <n v="572174.93000000005"/>
  </r>
  <r>
    <x v="5"/>
    <x v="5"/>
    <x v="6"/>
    <x v="3"/>
    <x v="75"/>
    <x v="8"/>
    <n v="63849.68"/>
  </r>
  <r>
    <x v="7"/>
    <x v="7"/>
    <x v="6"/>
    <x v="3"/>
    <x v="75"/>
    <x v="8"/>
    <n v="369550.17"/>
  </r>
  <r>
    <x v="8"/>
    <x v="8"/>
    <x v="6"/>
    <x v="3"/>
    <x v="75"/>
    <x v="8"/>
    <n v="333766149.31999999"/>
  </r>
  <r>
    <x v="11"/>
    <x v="11"/>
    <x v="6"/>
    <x v="3"/>
    <x v="75"/>
    <x v="8"/>
    <n v="19524717.280000001"/>
  </r>
  <r>
    <x v="12"/>
    <x v="12"/>
    <x v="6"/>
    <x v="3"/>
    <x v="75"/>
    <x v="8"/>
    <n v="78575.070000000007"/>
  </r>
  <r>
    <x v="13"/>
    <x v="13"/>
    <x v="6"/>
    <x v="3"/>
    <x v="75"/>
    <x v="8"/>
    <n v="92936816.069999993"/>
  </r>
  <r>
    <x v="14"/>
    <x v="14"/>
    <x v="6"/>
    <x v="3"/>
    <x v="75"/>
    <x v="8"/>
    <n v="173996707.62000003"/>
  </r>
  <r>
    <x v="16"/>
    <x v="15"/>
    <x v="6"/>
    <x v="3"/>
    <x v="75"/>
    <x v="8"/>
    <n v="368959.4"/>
  </r>
  <r>
    <x v="0"/>
    <x v="0"/>
    <x v="6"/>
    <x v="3"/>
    <x v="75"/>
    <x v="0"/>
    <n v="150462.43440233238"/>
  </r>
  <r>
    <x v="1"/>
    <x v="1"/>
    <x v="6"/>
    <x v="3"/>
    <x v="75"/>
    <x v="0"/>
    <n v="8129595.6880466342"/>
  </r>
  <r>
    <x v="3"/>
    <x v="3"/>
    <x v="6"/>
    <x v="3"/>
    <x v="75"/>
    <x v="0"/>
    <n v="3661960.8644314921"/>
  </r>
  <r>
    <x v="4"/>
    <x v="4"/>
    <x v="6"/>
    <x v="3"/>
    <x v="75"/>
    <x v="0"/>
    <n v="0"/>
  </r>
  <r>
    <x v="5"/>
    <x v="5"/>
    <x v="6"/>
    <x v="3"/>
    <x v="75"/>
    <x v="0"/>
    <n v="0"/>
  </r>
  <r>
    <x v="7"/>
    <x v="7"/>
    <x v="6"/>
    <x v="3"/>
    <x v="75"/>
    <x v="0"/>
    <n v="0"/>
  </r>
  <r>
    <x v="8"/>
    <x v="8"/>
    <x v="6"/>
    <x v="3"/>
    <x v="75"/>
    <x v="0"/>
    <n v="119839630.52040759"/>
  </r>
  <r>
    <x v="11"/>
    <x v="11"/>
    <x v="6"/>
    <x v="3"/>
    <x v="75"/>
    <x v="0"/>
    <n v="994664.64139941707"/>
  </r>
  <r>
    <x v="12"/>
    <x v="12"/>
    <x v="6"/>
    <x v="3"/>
    <x v="75"/>
    <x v="0"/>
    <n v="1355287.6778425649"/>
  </r>
  <r>
    <x v="13"/>
    <x v="13"/>
    <x v="6"/>
    <x v="3"/>
    <x v="75"/>
    <x v="0"/>
    <n v="0"/>
  </r>
  <r>
    <x v="14"/>
    <x v="14"/>
    <x v="6"/>
    <x v="3"/>
    <x v="75"/>
    <x v="0"/>
    <n v="101186512.5670554"/>
  </r>
  <r>
    <x v="16"/>
    <x v="15"/>
    <x v="6"/>
    <x v="3"/>
    <x v="75"/>
    <x v="0"/>
    <n v="29286.677842565598"/>
  </r>
  <r>
    <x v="0"/>
    <x v="0"/>
    <x v="6"/>
    <x v="3"/>
    <x v="75"/>
    <x v="1"/>
    <n v="1500160.8"/>
  </r>
  <r>
    <x v="1"/>
    <x v="1"/>
    <x v="6"/>
    <x v="3"/>
    <x v="75"/>
    <x v="1"/>
    <n v="5665595.0099999998"/>
  </r>
  <r>
    <x v="3"/>
    <x v="3"/>
    <x v="6"/>
    <x v="3"/>
    <x v="75"/>
    <x v="1"/>
    <n v="3877310.8400000003"/>
  </r>
  <r>
    <x v="4"/>
    <x v="4"/>
    <x v="6"/>
    <x v="3"/>
    <x v="75"/>
    <x v="1"/>
    <n v="0"/>
  </r>
  <r>
    <x v="5"/>
    <x v="5"/>
    <x v="6"/>
    <x v="3"/>
    <x v="75"/>
    <x v="1"/>
    <n v="0"/>
  </r>
  <r>
    <x v="7"/>
    <x v="7"/>
    <x v="6"/>
    <x v="3"/>
    <x v="75"/>
    <x v="1"/>
    <n v="14574.3"/>
  </r>
  <r>
    <x v="8"/>
    <x v="8"/>
    <x v="6"/>
    <x v="3"/>
    <x v="75"/>
    <x v="1"/>
    <n v="57374539.699999996"/>
  </r>
  <r>
    <x v="11"/>
    <x v="11"/>
    <x v="6"/>
    <x v="3"/>
    <x v="75"/>
    <x v="1"/>
    <n v="2573086.41"/>
  </r>
  <r>
    <x v="12"/>
    <x v="12"/>
    <x v="6"/>
    <x v="3"/>
    <x v="75"/>
    <x v="1"/>
    <n v="0"/>
  </r>
  <r>
    <x v="13"/>
    <x v="13"/>
    <x v="6"/>
    <x v="3"/>
    <x v="75"/>
    <x v="1"/>
    <n v="15811343.48"/>
  </r>
  <r>
    <x v="14"/>
    <x v="14"/>
    <x v="6"/>
    <x v="3"/>
    <x v="75"/>
    <x v="1"/>
    <n v="60641352.530000001"/>
  </r>
  <r>
    <x v="16"/>
    <x v="15"/>
    <x v="6"/>
    <x v="3"/>
    <x v="75"/>
    <x v="1"/>
    <n v="-40259.06"/>
  </r>
  <r>
    <x v="0"/>
    <x v="0"/>
    <x v="6"/>
    <x v="3"/>
    <x v="75"/>
    <x v="2"/>
    <n v="5602512.0743440241"/>
  </r>
  <r>
    <x v="1"/>
    <x v="1"/>
    <x v="6"/>
    <x v="3"/>
    <x v="75"/>
    <x v="2"/>
    <n v="40982793.096209951"/>
  </r>
  <r>
    <x v="3"/>
    <x v="3"/>
    <x v="6"/>
    <x v="3"/>
    <x v="75"/>
    <x v="2"/>
    <n v="20366326.584548127"/>
  </r>
  <r>
    <x v="4"/>
    <x v="4"/>
    <x v="6"/>
    <x v="3"/>
    <x v="75"/>
    <x v="2"/>
    <n v="1069967.1137026239"/>
  </r>
  <r>
    <x v="5"/>
    <x v="5"/>
    <x v="6"/>
    <x v="3"/>
    <x v="75"/>
    <x v="2"/>
    <n v="135680.56851311954"/>
  </r>
  <r>
    <x v="7"/>
    <x v="7"/>
    <x v="6"/>
    <x v="3"/>
    <x v="75"/>
    <x v="2"/>
    <n v="1365702.1253644205"/>
  </r>
  <r>
    <x v="8"/>
    <x v="8"/>
    <x v="6"/>
    <x v="3"/>
    <x v="75"/>
    <x v="2"/>
    <n v="147920606.66326526"/>
  </r>
  <r>
    <x v="11"/>
    <x v="11"/>
    <x v="6"/>
    <x v="3"/>
    <x v="75"/>
    <x v="2"/>
    <n v="443989.46501457726"/>
  </r>
  <r>
    <x v="12"/>
    <x v="12"/>
    <x v="6"/>
    <x v="3"/>
    <x v="75"/>
    <x v="2"/>
    <n v="9781847.0583090279"/>
  </r>
  <r>
    <x v="13"/>
    <x v="13"/>
    <x v="6"/>
    <x v="3"/>
    <x v="75"/>
    <x v="2"/>
    <n v="0"/>
  </r>
  <r>
    <x v="14"/>
    <x v="14"/>
    <x v="6"/>
    <x v="3"/>
    <x v="75"/>
    <x v="2"/>
    <n v="94096133.155976683"/>
  </r>
  <r>
    <x v="16"/>
    <x v="15"/>
    <x v="6"/>
    <x v="3"/>
    <x v="75"/>
    <x v="2"/>
    <n v="4662538.7813411076"/>
  </r>
  <r>
    <x v="0"/>
    <x v="0"/>
    <x v="6"/>
    <x v="3"/>
    <x v="75"/>
    <x v="4"/>
    <n v="0"/>
  </r>
  <r>
    <x v="1"/>
    <x v="1"/>
    <x v="6"/>
    <x v="3"/>
    <x v="75"/>
    <x v="4"/>
    <n v="297089.55334495631"/>
  </r>
  <r>
    <x v="3"/>
    <x v="3"/>
    <x v="6"/>
    <x v="3"/>
    <x v="75"/>
    <x v="4"/>
    <n v="11846.625587580174"/>
  </r>
  <r>
    <x v="4"/>
    <x v="4"/>
    <x v="6"/>
    <x v="3"/>
    <x v="75"/>
    <x v="4"/>
    <n v="0"/>
  </r>
  <r>
    <x v="5"/>
    <x v="5"/>
    <x v="6"/>
    <x v="3"/>
    <x v="75"/>
    <x v="4"/>
    <n v="0"/>
  </r>
  <r>
    <x v="7"/>
    <x v="7"/>
    <x v="6"/>
    <x v="3"/>
    <x v="75"/>
    <x v="4"/>
    <n v="2508.3355974927113"/>
  </r>
  <r>
    <x v="8"/>
    <x v="8"/>
    <x v="6"/>
    <x v="3"/>
    <x v="75"/>
    <x v="4"/>
    <n v="9246376.4865108654"/>
  </r>
  <r>
    <x v="11"/>
    <x v="11"/>
    <x v="6"/>
    <x v="3"/>
    <x v="75"/>
    <x v="4"/>
    <n v="0"/>
  </r>
  <r>
    <x v="12"/>
    <x v="12"/>
    <x v="6"/>
    <x v="3"/>
    <x v="75"/>
    <x v="4"/>
    <n v="0"/>
  </r>
  <r>
    <x v="13"/>
    <x v="13"/>
    <x v="6"/>
    <x v="3"/>
    <x v="75"/>
    <x v="4"/>
    <n v="0"/>
  </r>
  <r>
    <x v="14"/>
    <x v="14"/>
    <x v="6"/>
    <x v="3"/>
    <x v="75"/>
    <x v="4"/>
    <n v="4927911.6935015162"/>
  </r>
  <r>
    <x v="16"/>
    <x v="15"/>
    <x v="6"/>
    <x v="3"/>
    <x v="75"/>
    <x v="4"/>
    <n v="1566.1871464723031"/>
  </r>
  <r>
    <x v="0"/>
    <x v="0"/>
    <x v="6"/>
    <x v="3"/>
    <x v="75"/>
    <x v="3"/>
    <n v="1898021"/>
  </r>
  <r>
    <x v="1"/>
    <x v="1"/>
    <x v="6"/>
    <x v="3"/>
    <x v="75"/>
    <x v="3"/>
    <n v="62175824.289999999"/>
  </r>
  <r>
    <x v="3"/>
    <x v="3"/>
    <x v="6"/>
    <x v="3"/>
    <x v="75"/>
    <x v="3"/>
    <n v="22328023.420000002"/>
  </r>
  <r>
    <x v="4"/>
    <x v="4"/>
    <x v="6"/>
    <x v="3"/>
    <x v="75"/>
    <x v="3"/>
    <n v="572174.93000000005"/>
  </r>
  <r>
    <x v="5"/>
    <x v="5"/>
    <x v="6"/>
    <x v="3"/>
    <x v="75"/>
    <x v="3"/>
    <n v="0"/>
  </r>
  <r>
    <x v="7"/>
    <x v="7"/>
    <x v="6"/>
    <x v="3"/>
    <x v="75"/>
    <x v="3"/>
    <n v="354975.87"/>
  </r>
  <r>
    <x v="8"/>
    <x v="8"/>
    <x v="6"/>
    <x v="3"/>
    <x v="75"/>
    <x v="3"/>
    <n v="268900645.13999999"/>
  </r>
  <r>
    <x v="11"/>
    <x v="11"/>
    <x v="6"/>
    <x v="3"/>
    <x v="75"/>
    <x v="3"/>
    <n v="16951630.870000001"/>
  </r>
  <r>
    <x v="12"/>
    <x v="12"/>
    <x v="6"/>
    <x v="3"/>
    <x v="75"/>
    <x v="3"/>
    <n v="78575.070000000007"/>
  </r>
  <r>
    <x v="13"/>
    <x v="13"/>
    <x v="6"/>
    <x v="3"/>
    <x v="75"/>
    <x v="3"/>
    <n v="75207763.189999983"/>
  </r>
  <r>
    <x v="14"/>
    <x v="14"/>
    <x v="6"/>
    <x v="3"/>
    <x v="75"/>
    <x v="3"/>
    <n v="112500839.64999999"/>
  </r>
  <r>
    <x v="16"/>
    <x v="15"/>
    <x v="6"/>
    <x v="3"/>
    <x v="75"/>
    <x v="3"/>
    <n v="403413.21"/>
  </r>
  <r>
    <x v="0"/>
    <x v="0"/>
    <x v="6"/>
    <x v="3"/>
    <x v="75"/>
    <x v="5"/>
    <n v="236517.52186588926"/>
  </r>
  <r>
    <x v="1"/>
    <x v="1"/>
    <x v="6"/>
    <x v="3"/>
    <x v="75"/>
    <x v="5"/>
    <n v="24220957.03352771"/>
  </r>
  <r>
    <x v="3"/>
    <x v="3"/>
    <x v="6"/>
    <x v="3"/>
    <x v="75"/>
    <x v="5"/>
    <n v="11524172.209912527"/>
  </r>
  <r>
    <x v="4"/>
    <x v="4"/>
    <x v="6"/>
    <x v="3"/>
    <x v="75"/>
    <x v="5"/>
    <n v="114434.98542274053"/>
  </r>
  <r>
    <x v="5"/>
    <x v="5"/>
    <x v="6"/>
    <x v="3"/>
    <x v="75"/>
    <x v="5"/>
    <n v="199530.24781341109"/>
  </r>
  <r>
    <x v="7"/>
    <x v="7"/>
    <x v="6"/>
    <x v="3"/>
    <x v="75"/>
    <x v="5"/>
    <n v="455929.86880466522"/>
  </r>
  <r>
    <x v="8"/>
    <x v="8"/>
    <x v="6"/>
    <x v="3"/>
    <x v="75"/>
    <x v="5"/>
    <n v="60839703.304664552"/>
  </r>
  <r>
    <x v="11"/>
    <x v="11"/>
    <x v="6"/>
    <x v="3"/>
    <x v="75"/>
    <x v="5"/>
    <n v="0"/>
  </r>
  <r>
    <x v="12"/>
    <x v="12"/>
    <x v="6"/>
    <x v="3"/>
    <x v="75"/>
    <x v="5"/>
    <n v="1615444.2653061214"/>
  </r>
  <r>
    <x v="13"/>
    <x v="13"/>
    <x v="6"/>
    <x v="3"/>
    <x v="75"/>
    <x v="5"/>
    <n v="0"/>
  </r>
  <r>
    <x v="14"/>
    <x v="14"/>
    <x v="6"/>
    <x v="3"/>
    <x v="75"/>
    <x v="5"/>
    <n v="18217197.441690959"/>
  </r>
  <r>
    <x v="16"/>
    <x v="15"/>
    <x v="6"/>
    <x v="3"/>
    <x v="75"/>
    <x v="5"/>
    <n v="2975256.8906705538"/>
  </r>
  <r>
    <x v="0"/>
    <x v="0"/>
    <x v="6"/>
    <x v="3"/>
    <x v="75"/>
    <x v="6"/>
    <n v="0"/>
  </r>
  <r>
    <x v="1"/>
    <x v="1"/>
    <x v="6"/>
    <x v="3"/>
    <x v="75"/>
    <x v="6"/>
    <n v="1670522.2"/>
  </r>
  <r>
    <x v="3"/>
    <x v="3"/>
    <x v="6"/>
    <x v="3"/>
    <x v="75"/>
    <x v="6"/>
    <n v="266306.74"/>
  </r>
  <r>
    <x v="4"/>
    <x v="4"/>
    <x v="6"/>
    <x v="3"/>
    <x v="75"/>
    <x v="6"/>
    <n v="0"/>
  </r>
  <r>
    <x v="5"/>
    <x v="5"/>
    <x v="6"/>
    <x v="3"/>
    <x v="75"/>
    <x v="6"/>
    <n v="63849.68"/>
  </r>
  <r>
    <x v="7"/>
    <x v="7"/>
    <x v="6"/>
    <x v="3"/>
    <x v="75"/>
    <x v="6"/>
    <n v="0"/>
  </r>
  <r>
    <x v="8"/>
    <x v="8"/>
    <x v="6"/>
    <x v="3"/>
    <x v="75"/>
    <x v="6"/>
    <n v="7490964.4800000004"/>
  </r>
  <r>
    <x v="11"/>
    <x v="11"/>
    <x v="6"/>
    <x v="3"/>
    <x v="75"/>
    <x v="6"/>
    <n v="0"/>
  </r>
  <r>
    <x v="12"/>
    <x v="12"/>
    <x v="6"/>
    <x v="3"/>
    <x v="75"/>
    <x v="6"/>
    <n v="0"/>
  </r>
  <r>
    <x v="13"/>
    <x v="13"/>
    <x v="6"/>
    <x v="3"/>
    <x v="75"/>
    <x v="6"/>
    <n v="1917709.4"/>
  </r>
  <r>
    <x v="14"/>
    <x v="14"/>
    <x v="6"/>
    <x v="3"/>
    <x v="75"/>
    <x v="6"/>
    <n v="854515.44"/>
  </r>
  <r>
    <x v="16"/>
    <x v="15"/>
    <x v="6"/>
    <x v="3"/>
    <x v="75"/>
    <x v="6"/>
    <n v="5805.25"/>
  </r>
  <r>
    <x v="0"/>
    <x v="0"/>
    <x v="6"/>
    <x v="3"/>
    <x v="75"/>
    <x v="9"/>
    <n v="9387673.8306122459"/>
  </r>
  <r>
    <x v="1"/>
    <x v="1"/>
    <x v="6"/>
    <x v="3"/>
    <x v="75"/>
    <x v="9"/>
    <n v="143142376.87112924"/>
  </r>
  <r>
    <x v="3"/>
    <x v="3"/>
    <x v="6"/>
    <x v="3"/>
    <x v="75"/>
    <x v="9"/>
    <n v="62035947.28447973"/>
  </r>
  <r>
    <x v="4"/>
    <x v="4"/>
    <x v="6"/>
    <x v="3"/>
    <x v="75"/>
    <x v="9"/>
    <n v="1756577.0291253643"/>
  </r>
  <r>
    <x v="5"/>
    <x v="5"/>
    <x v="6"/>
    <x v="3"/>
    <x v="75"/>
    <x v="9"/>
    <n v="399060.49632653064"/>
  </r>
  <r>
    <x v="7"/>
    <x v="7"/>
    <x v="6"/>
    <x v="3"/>
    <x v="75"/>
    <x v="9"/>
    <n v="2193690.4997665784"/>
  </r>
  <r>
    <x v="8"/>
    <x v="8"/>
    <x v="6"/>
    <x v="3"/>
    <x v="75"/>
    <x v="9"/>
    <n v="671612466.2948482"/>
  </r>
  <r>
    <x v="11"/>
    <x v="11"/>
    <x v="6"/>
    <x v="3"/>
    <x v="75"/>
    <x v="9"/>
    <n v="20963371.386413995"/>
  </r>
  <r>
    <x v="12"/>
    <x v="12"/>
    <x v="6"/>
    <x v="3"/>
    <x v="75"/>
    <x v="9"/>
    <n v="12831154.071457714"/>
  </r>
  <r>
    <x v="13"/>
    <x v="13"/>
    <x v="6"/>
    <x v="3"/>
    <x v="75"/>
    <x v="9"/>
    <n v="92936816.069999993"/>
  </r>
  <r>
    <x v="14"/>
    <x v="14"/>
    <x v="6"/>
    <x v="3"/>
    <x v="75"/>
    <x v="9"/>
    <n v="392424462.47822458"/>
  </r>
  <r>
    <x v="16"/>
    <x v="15"/>
    <x v="6"/>
    <x v="3"/>
    <x v="75"/>
    <x v="9"/>
    <n v="8037607.9370006993"/>
  </r>
  <r>
    <x v="0"/>
    <x v="0"/>
    <x v="6"/>
    <x v="4"/>
    <x v="76"/>
    <x v="7"/>
    <n v="6039467.3200000003"/>
  </r>
  <r>
    <x v="1"/>
    <x v="1"/>
    <x v="6"/>
    <x v="4"/>
    <x v="76"/>
    <x v="7"/>
    <n v="75438913.429999992"/>
  </r>
  <r>
    <x v="3"/>
    <x v="3"/>
    <x v="6"/>
    <x v="4"/>
    <x v="76"/>
    <x v="7"/>
    <n v="39869005.799999997"/>
  </r>
  <r>
    <x v="4"/>
    <x v="4"/>
    <x v="6"/>
    <x v="4"/>
    <x v="76"/>
    <x v="7"/>
    <n v="1033150.28"/>
  </r>
  <r>
    <x v="5"/>
    <x v="5"/>
    <x v="6"/>
    <x v="4"/>
    <x v="76"/>
    <x v="7"/>
    <n v="336892.65"/>
  </r>
  <r>
    <x v="6"/>
    <x v="6"/>
    <x v="6"/>
    <x v="4"/>
    <x v="76"/>
    <x v="7"/>
    <n v="291343.82"/>
  </r>
  <r>
    <x v="7"/>
    <x v="7"/>
    <x v="6"/>
    <x v="4"/>
    <x v="76"/>
    <x v="7"/>
    <n v="456329.48"/>
  </r>
  <r>
    <x v="8"/>
    <x v="8"/>
    <x v="6"/>
    <x v="4"/>
    <x v="76"/>
    <x v="7"/>
    <n v="368101350.70999998"/>
  </r>
  <r>
    <x v="11"/>
    <x v="11"/>
    <x v="6"/>
    <x v="4"/>
    <x v="76"/>
    <x v="7"/>
    <n v="2029357.8299999998"/>
  </r>
  <r>
    <x v="12"/>
    <x v="12"/>
    <x v="6"/>
    <x v="4"/>
    <x v="76"/>
    <x v="7"/>
    <n v="12295705.300000001"/>
  </r>
  <r>
    <x v="13"/>
    <x v="13"/>
    <x v="6"/>
    <x v="4"/>
    <x v="76"/>
    <x v="7"/>
    <n v="1000224.7507288629"/>
  </r>
  <r>
    <x v="14"/>
    <x v="14"/>
    <x v="6"/>
    <x v="4"/>
    <x v="76"/>
    <x v="7"/>
    <n v="160467717.53061223"/>
  </r>
  <r>
    <x v="16"/>
    <x v="15"/>
    <x v="6"/>
    <x v="4"/>
    <x v="76"/>
    <x v="7"/>
    <n v="8343849.5699708462"/>
  </r>
  <r>
    <x v="0"/>
    <x v="0"/>
    <x v="6"/>
    <x v="4"/>
    <x v="76"/>
    <x v="8"/>
    <n v="3456083.0100000002"/>
  </r>
  <r>
    <x v="1"/>
    <x v="1"/>
    <x v="6"/>
    <x v="4"/>
    <x v="76"/>
    <x v="8"/>
    <n v="67507717.390000015"/>
  </r>
  <r>
    <x v="3"/>
    <x v="3"/>
    <x v="6"/>
    <x v="4"/>
    <x v="76"/>
    <x v="8"/>
    <n v="25715002.039999999"/>
  </r>
  <r>
    <x v="4"/>
    <x v="4"/>
    <x v="6"/>
    <x v="4"/>
    <x v="76"/>
    <x v="8"/>
    <n v="499106.41"/>
  </r>
  <r>
    <x v="5"/>
    <x v="5"/>
    <x v="6"/>
    <x v="4"/>
    <x v="76"/>
    <x v="8"/>
    <n v="64169.959999999992"/>
  </r>
  <r>
    <x v="6"/>
    <x v="6"/>
    <x v="6"/>
    <x v="4"/>
    <x v="76"/>
    <x v="8"/>
    <n v="0"/>
  </r>
  <r>
    <x v="7"/>
    <x v="7"/>
    <x v="6"/>
    <x v="4"/>
    <x v="76"/>
    <x v="8"/>
    <n v="46120.1"/>
  </r>
  <r>
    <x v="8"/>
    <x v="8"/>
    <x v="6"/>
    <x v="4"/>
    <x v="76"/>
    <x v="8"/>
    <n v="357019616.63999999"/>
  </r>
  <r>
    <x v="11"/>
    <x v="11"/>
    <x v="6"/>
    <x v="4"/>
    <x v="76"/>
    <x v="8"/>
    <n v="15044435.309999999"/>
  </r>
  <r>
    <x v="12"/>
    <x v="12"/>
    <x v="6"/>
    <x v="4"/>
    <x v="76"/>
    <x v="8"/>
    <n v="79091.839999999997"/>
  </r>
  <r>
    <x v="13"/>
    <x v="13"/>
    <x v="6"/>
    <x v="4"/>
    <x v="76"/>
    <x v="8"/>
    <n v="95137213.570000008"/>
  </r>
  <r>
    <x v="14"/>
    <x v="14"/>
    <x v="6"/>
    <x v="4"/>
    <x v="76"/>
    <x v="8"/>
    <n v="161376717.56999996"/>
  </r>
  <r>
    <x v="16"/>
    <x v="15"/>
    <x v="6"/>
    <x v="4"/>
    <x v="76"/>
    <x v="8"/>
    <n v="526745.13"/>
  </r>
  <r>
    <x v="0"/>
    <x v="0"/>
    <x v="6"/>
    <x v="4"/>
    <x v="76"/>
    <x v="0"/>
    <n v="150462.43"/>
  </r>
  <r>
    <x v="1"/>
    <x v="1"/>
    <x v="6"/>
    <x v="4"/>
    <x v="76"/>
    <x v="0"/>
    <n v="8309030.8099999987"/>
  </r>
  <r>
    <x v="3"/>
    <x v="3"/>
    <x v="6"/>
    <x v="4"/>
    <x v="76"/>
    <x v="0"/>
    <n v="4698180.84"/>
  </r>
  <r>
    <x v="4"/>
    <x v="4"/>
    <x v="6"/>
    <x v="4"/>
    <x v="76"/>
    <x v="0"/>
    <n v="0"/>
  </r>
  <r>
    <x v="5"/>
    <x v="5"/>
    <x v="6"/>
    <x v="4"/>
    <x v="76"/>
    <x v="0"/>
    <n v="0"/>
  </r>
  <r>
    <x v="6"/>
    <x v="6"/>
    <x v="6"/>
    <x v="4"/>
    <x v="76"/>
    <x v="0"/>
    <n v="0"/>
  </r>
  <r>
    <x v="7"/>
    <x v="7"/>
    <x v="6"/>
    <x v="4"/>
    <x v="76"/>
    <x v="0"/>
    <n v="0"/>
  </r>
  <r>
    <x v="8"/>
    <x v="8"/>
    <x v="6"/>
    <x v="4"/>
    <x v="76"/>
    <x v="0"/>
    <n v="147452483.40999994"/>
  </r>
  <r>
    <x v="11"/>
    <x v="11"/>
    <x v="6"/>
    <x v="4"/>
    <x v="76"/>
    <x v="0"/>
    <n v="1583743.2599999998"/>
  </r>
  <r>
    <x v="12"/>
    <x v="12"/>
    <x v="6"/>
    <x v="4"/>
    <x v="76"/>
    <x v="0"/>
    <n v="1170227.1400000001"/>
  </r>
  <r>
    <x v="13"/>
    <x v="13"/>
    <x v="6"/>
    <x v="4"/>
    <x v="76"/>
    <x v="0"/>
    <n v="0"/>
  </r>
  <r>
    <x v="14"/>
    <x v="14"/>
    <x v="6"/>
    <x v="4"/>
    <x v="76"/>
    <x v="0"/>
    <n v="76356913.259475216"/>
  </r>
  <r>
    <x v="16"/>
    <x v="15"/>
    <x v="6"/>
    <x v="4"/>
    <x v="76"/>
    <x v="0"/>
    <n v="25337.905247813411"/>
  </r>
  <r>
    <x v="0"/>
    <x v="0"/>
    <x v="6"/>
    <x v="4"/>
    <x v="76"/>
    <x v="1"/>
    <n v="1514976.8"/>
  </r>
  <r>
    <x v="1"/>
    <x v="1"/>
    <x v="6"/>
    <x v="4"/>
    <x v="76"/>
    <x v="1"/>
    <n v="5788816.8200000003"/>
  </r>
  <r>
    <x v="3"/>
    <x v="3"/>
    <x v="6"/>
    <x v="4"/>
    <x v="76"/>
    <x v="1"/>
    <n v="3883400.32"/>
  </r>
  <r>
    <x v="4"/>
    <x v="4"/>
    <x v="6"/>
    <x v="4"/>
    <x v="76"/>
    <x v="1"/>
    <n v="0"/>
  </r>
  <r>
    <x v="5"/>
    <x v="5"/>
    <x v="6"/>
    <x v="4"/>
    <x v="76"/>
    <x v="1"/>
    <n v="0"/>
  </r>
  <r>
    <x v="6"/>
    <x v="6"/>
    <x v="6"/>
    <x v="4"/>
    <x v="76"/>
    <x v="1"/>
    <n v="0"/>
  </r>
  <r>
    <x v="7"/>
    <x v="7"/>
    <x v="6"/>
    <x v="4"/>
    <x v="76"/>
    <x v="1"/>
    <n v="0"/>
  </r>
  <r>
    <x v="8"/>
    <x v="8"/>
    <x v="6"/>
    <x v="4"/>
    <x v="76"/>
    <x v="1"/>
    <n v="71594047.950000018"/>
  </r>
  <r>
    <x v="11"/>
    <x v="11"/>
    <x v="6"/>
    <x v="4"/>
    <x v="76"/>
    <x v="1"/>
    <n v="2577055.09"/>
  </r>
  <r>
    <x v="12"/>
    <x v="12"/>
    <x v="6"/>
    <x v="4"/>
    <x v="76"/>
    <x v="1"/>
    <n v="0"/>
  </r>
  <r>
    <x v="13"/>
    <x v="13"/>
    <x v="6"/>
    <x v="4"/>
    <x v="76"/>
    <x v="1"/>
    <n v="15947162.380000001"/>
  </r>
  <r>
    <x v="14"/>
    <x v="14"/>
    <x v="6"/>
    <x v="4"/>
    <x v="76"/>
    <x v="1"/>
    <n v="47948705.920000002"/>
  </r>
  <r>
    <x v="16"/>
    <x v="15"/>
    <x v="6"/>
    <x v="4"/>
    <x v="76"/>
    <x v="1"/>
    <n v="-34690.32"/>
  </r>
  <r>
    <x v="0"/>
    <x v="0"/>
    <x v="6"/>
    <x v="4"/>
    <x v="76"/>
    <x v="2"/>
    <n v="5652487.3700000001"/>
  </r>
  <r>
    <x v="1"/>
    <x v="1"/>
    <x v="6"/>
    <x v="4"/>
    <x v="76"/>
    <x v="2"/>
    <n v="42556736.800000012"/>
  </r>
  <r>
    <x v="3"/>
    <x v="3"/>
    <x v="6"/>
    <x v="4"/>
    <x v="76"/>
    <x v="2"/>
    <n v="23520888.679999996"/>
  </r>
  <r>
    <x v="4"/>
    <x v="4"/>
    <x v="6"/>
    <x v="4"/>
    <x v="76"/>
    <x v="2"/>
    <n v="933329"/>
  </r>
  <r>
    <x v="5"/>
    <x v="5"/>
    <x v="6"/>
    <x v="4"/>
    <x v="76"/>
    <x v="2"/>
    <n v="136361.31"/>
  </r>
  <r>
    <x v="6"/>
    <x v="6"/>
    <x v="6"/>
    <x v="4"/>
    <x v="76"/>
    <x v="2"/>
    <n v="145671.91"/>
  </r>
  <r>
    <x v="7"/>
    <x v="7"/>
    <x v="6"/>
    <x v="4"/>
    <x v="76"/>
    <x v="2"/>
    <n v="0"/>
  </r>
  <r>
    <x v="8"/>
    <x v="8"/>
    <x v="6"/>
    <x v="4"/>
    <x v="76"/>
    <x v="2"/>
    <n v="160453452.90999997"/>
  </r>
  <r>
    <x v="11"/>
    <x v="11"/>
    <x v="6"/>
    <x v="4"/>
    <x v="76"/>
    <x v="2"/>
    <n v="445614.57"/>
  </r>
  <r>
    <x v="12"/>
    <x v="12"/>
    <x v="6"/>
    <x v="4"/>
    <x v="76"/>
    <x v="2"/>
    <n v="9513804.8599999994"/>
  </r>
  <r>
    <x v="13"/>
    <x v="13"/>
    <x v="6"/>
    <x v="4"/>
    <x v="76"/>
    <x v="2"/>
    <n v="1000224.7507288629"/>
  </r>
  <r>
    <x v="14"/>
    <x v="14"/>
    <x v="6"/>
    <x v="4"/>
    <x v="76"/>
    <x v="2"/>
    <n v="66334098.237609327"/>
  </r>
  <r>
    <x v="16"/>
    <x v="15"/>
    <x v="6"/>
    <x v="4"/>
    <x v="76"/>
    <x v="2"/>
    <n v="4294796.9475218663"/>
  </r>
  <r>
    <x v="0"/>
    <x v="0"/>
    <x v="6"/>
    <x v="4"/>
    <x v="76"/>
    <x v="4"/>
    <n v="0"/>
  </r>
  <r>
    <x v="1"/>
    <x v="1"/>
    <x v="6"/>
    <x v="4"/>
    <x v="76"/>
    <x v="4"/>
    <n v="290950.08"/>
  </r>
  <r>
    <x v="3"/>
    <x v="3"/>
    <x v="6"/>
    <x v="4"/>
    <x v="76"/>
    <x v="4"/>
    <n v="11890.15"/>
  </r>
  <r>
    <x v="4"/>
    <x v="4"/>
    <x v="6"/>
    <x v="4"/>
    <x v="76"/>
    <x v="4"/>
    <n v="0"/>
  </r>
  <r>
    <x v="5"/>
    <x v="5"/>
    <x v="6"/>
    <x v="4"/>
    <x v="76"/>
    <x v="4"/>
    <n v="0"/>
  </r>
  <r>
    <x v="6"/>
    <x v="6"/>
    <x v="6"/>
    <x v="4"/>
    <x v="76"/>
    <x v="4"/>
    <n v="0"/>
  </r>
  <r>
    <x v="7"/>
    <x v="7"/>
    <x v="6"/>
    <x v="4"/>
    <x v="76"/>
    <x v="4"/>
    <n v="0"/>
  </r>
  <r>
    <x v="8"/>
    <x v="8"/>
    <x v="6"/>
    <x v="4"/>
    <x v="76"/>
    <x v="4"/>
    <n v="9268359.1199999992"/>
  </r>
  <r>
    <x v="11"/>
    <x v="11"/>
    <x v="6"/>
    <x v="4"/>
    <x v="76"/>
    <x v="4"/>
    <n v="0"/>
  </r>
  <r>
    <x v="12"/>
    <x v="12"/>
    <x v="6"/>
    <x v="4"/>
    <x v="76"/>
    <x v="4"/>
    <n v="0"/>
  </r>
  <r>
    <x v="13"/>
    <x v="13"/>
    <x v="6"/>
    <x v="4"/>
    <x v="76"/>
    <x v="4"/>
    <n v="0"/>
  </r>
  <r>
    <x v="14"/>
    <x v="14"/>
    <x v="6"/>
    <x v="4"/>
    <x v="76"/>
    <x v="4"/>
    <n v="5126015.4641797086"/>
  </r>
  <r>
    <x v="16"/>
    <x v="15"/>
    <x v="6"/>
    <x v="4"/>
    <x v="76"/>
    <x v="4"/>
    <n v="1036.3433110787173"/>
  </r>
  <r>
    <x v="0"/>
    <x v="0"/>
    <x v="6"/>
    <x v="4"/>
    <x v="76"/>
    <x v="3"/>
    <n v="1941106.21"/>
  </r>
  <r>
    <x v="1"/>
    <x v="1"/>
    <x v="6"/>
    <x v="4"/>
    <x v="76"/>
    <x v="3"/>
    <n v="60054936.079999991"/>
  </r>
  <r>
    <x v="3"/>
    <x v="3"/>
    <x v="6"/>
    <x v="4"/>
    <x v="76"/>
    <x v="3"/>
    <n v="21564477.900000002"/>
  </r>
  <r>
    <x v="4"/>
    <x v="4"/>
    <x v="6"/>
    <x v="4"/>
    <x v="76"/>
    <x v="3"/>
    <n v="499106.41"/>
  </r>
  <r>
    <x v="5"/>
    <x v="5"/>
    <x v="6"/>
    <x v="4"/>
    <x v="76"/>
    <x v="3"/>
    <n v="0"/>
  </r>
  <r>
    <x v="6"/>
    <x v="6"/>
    <x v="6"/>
    <x v="4"/>
    <x v="76"/>
    <x v="3"/>
    <n v="0"/>
  </r>
  <r>
    <x v="7"/>
    <x v="7"/>
    <x v="6"/>
    <x v="4"/>
    <x v="76"/>
    <x v="3"/>
    <n v="46120.1"/>
  </r>
  <r>
    <x v="8"/>
    <x v="8"/>
    <x v="6"/>
    <x v="4"/>
    <x v="76"/>
    <x v="3"/>
    <n v="277923708.24000001"/>
  </r>
  <r>
    <x v="11"/>
    <x v="11"/>
    <x v="6"/>
    <x v="4"/>
    <x v="76"/>
    <x v="3"/>
    <n v="12467380.219999999"/>
  </r>
  <r>
    <x v="12"/>
    <x v="12"/>
    <x v="6"/>
    <x v="4"/>
    <x v="76"/>
    <x v="3"/>
    <n v="79091.839999999997"/>
  </r>
  <r>
    <x v="13"/>
    <x v="13"/>
    <x v="6"/>
    <x v="4"/>
    <x v="76"/>
    <x v="3"/>
    <n v="77276589.390000001"/>
  </r>
  <r>
    <x v="14"/>
    <x v="14"/>
    <x v="6"/>
    <x v="4"/>
    <x v="76"/>
    <x v="3"/>
    <n v="112588956.53999999"/>
  </r>
  <r>
    <x v="16"/>
    <x v="15"/>
    <x v="6"/>
    <x v="4"/>
    <x v="76"/>
    <x v="3"/>
    <n v="551384.72"/>
  </r>
  <r>
    <x v="0"/>
    <x v="0"/>
    <x v="6"/>
    <x v="4"/>
    <x v="76"/>
    <x v="5"/>
    <n v="236517.52"/>
  </r>
  <r>
    <x v="1"/>
    <x v="1"/>
    <x v="6"/>
    <x v="4"/>
    <x v="76"/>
    <x v="5"/>
    <n v="24573145.82"/>
  </r>
  <r>
    <x v="3"/>
    <x v="3"/>
    <x v="6"/>
    <x v="4"/>
    <x v="76"/>
    <x v="5"/>
    <n v="11649936.279999999"/>
  </r>
  <r>
    <x v="4"/>
    <x v="4"/>
    <x v="6"/>
    <x v="4"/>
    <x v="76"/>
    <x v="5"/>
    <n v="99821.28"/>
  </r>
  <r>
    <x v="5"/>
    <x v="5"/>
    <x v="6"/>
    <x v="4"/>
    <x v="76"/>
    <x v="5"/>
    <n v="200531.34"/>
  </r>
  <r>
    <x v="6"/>
    <x v="6"/>
    <x v="6"/>
    <x v="4"/>
    <x v="76"/>
    <x v="5"/>
    <n v="145671.91"/>
  </r>
  <r>
    <x v="7"/>
    <x v="7"/>
    <x v="6"/>
    <x v="4"/>
    <x v="76"/>
    <x v="5"/>
    <n v="456329.48"/>
  </r>
  <r>
    <x v="8"/>
    <x v="8"/>
    <x v="6"/>
    <x v="4"/>
    <x v="76"/>
    <x v="5"/>
    <n v="60195414.390000008"/>
  </r>
  <r>
    <x v="11"/>
    <x v="11"/>
    <x v="6"/>
    <x v="4"/>
    <x v="76"/>
    <x v="5"/>
    <n v="0"/>
  </r>
  <r>
    <x v="12"/>
    <x v="12"/>
    <x v="6"/>
    <x v="4"/>
    <x v="76"/>
    <x v="5"/>
    <n v="1611673.3"/>
  </r>
  <r>
    <x v="13"/>
    <x v="13"/>
    <x v="6"/>
    <x v="4"/>
    <x v="76"/>
    <x v="5"/>
    <n v="0"/>
  </r>
  <r>
    <x v="14"/>
    <x v="14"/>
    <x v="6"/>
    <x v="4"/>
    <x v="76"/>
    <x v="5"/>
    <n v="17776706.033527695"/>
  </r>
  <r>
    <x v="16"/>
    <x v="15"/>
    <x v="6"/>
    <x v="4"/>
    <x v="76"/>
    <x v="5"/>
    <n v="4023714.7172011663"/>
  </r>
  <r>
    <x v="0"/>
    <x v="0"/>
    <x v="6"/>
    <x v="4"/>
    <x v="76"/>
    <x v="6"/>
    <n v="0"/>
  </r>
  <r>
    <x v="1"/>
    <x v="1"/>
    <x v="6"/>
    <x v="4"/>
    <x v="76"/>
    <x v="6"/>
    <n v="1663964.4900000002"/>
  </r>
  <r>
    <x v="3"/>
    <x v="3"/>
    <x v="6"/>
    <x v="4"/>
    <x v="76"/>
    <x v="6"/>
    <n v="267123.82"/>
  </r>
  <r>
    <x v="4"/>
    <x v="4"/>
    <x v="6"/>
    <x v="4"/>
    <x v="76"/>
    <x v="6"/>
    <n v="0"/>
  </r>
  <r>
    <x v="5"/>
    <x v="5"/>
    <x v="6"/>
    <x v="4"/>
    <x v="76"/>
    <x v="6"/>
    <n v="64169.959999999992"/>
  </r>
  <r>
    <x v="6"/>
    <x v="6"/>
    <x v="6"/>
    <x v="4"/>
    <x v="76"/>
    <x v="6"/>
    <n v="0"/>
  </r>
  <r>
    <x v="7"/>
    <x v="7"/>
    <x v="6"/>
    <x v="4"/>
    <x v="76"/>
    <x v="6"/>
    <n v="0"/>
  </r>
  <r>
    <x v="8"/>
    <x v="8"/>
    <x v="6"/>
    <x v="4"/>
    <x v="76"/>
    <x v="6"/>
    <n v="7501860.4500000011"/>
  </r>
  <r>
    <x v="11"/>
    <x v="11"/>
    <x v="6"/>
    <x v="4"/>
    <x v="76"/>
    <x v="6"/>
    <n v="0"/>
  </r>
  <r>
    <x v="12"/>
    <x v="12"/>
    <x v="6"/>
    <x v="4"/>
    <x v="76"/>
    <x v="6"/>
    <n v="0"/>
  </r>
  <r>
    <x v="13"/>
    <x v="13"/>
    <x v="6"/>
    <x v="4"/>
    <x v="76"/>
    <x v="6"/>
    <n v="1913461.8"/>
  </r>
  <r>
    <x v="14"/>
    <x v="14"/>
    <x v="6"/>
    <x v="4"/>
    <x v="76"/>
    <x v="6"/>
    <n v="839055.11"/>
  </r>
  <r>
    <x v="16"/>
    <x v="15"/>
    <x v="6"/>
    <x v="4"/>
    <x v="76"/>
    <x v="6"/>
    <n v="10050.73"/>
  </r>
  <r>
    <x v="0"/>
    <x v="0"/>
    <x v="6"/>
    <x v="4"/>
    <x v="76"/>
    <x v="9"/>
    <n v="9495550.3299999982"/>
  </r>
  <r>
    <x v="1"/>
    <x v="1"/>
    <x v="6"/>
    <x v="4"/>
    <x v="76"/>
    <x v="9"/>
    <n v="143237580.90000001"/>
  </r>
  <r>
    <x v="3"/>
    <x v="3"/>
    <x v="6"/>
    <x v="4"/>
    <x v="76"/>
    <x v="9"/>
    <n v="65595897.990000002"/>
  </r>
  <r>
    <x v="4"/>
    <x v="4"/>
    <x v="6"/>
    <x v="4"/>
    <x v="76"/>
    <x v="9"/>
    <n v="1532256.69"/>
  </r>
  <r>
    <x v="5"/>
    <x v="5"/>
    <x v="6"/>
    <x v="4"/>
    <x v="76"/>
    <x v="9"/>
    <n v="401062.61"/>
  </r>
  <r>
    <x v="6"/>
    <x v="6"/>
    <x v="6"/>
    <x v="4"/>
    <x v="76"/>
    <x v="9"/>
    <n v="291343.82"/>
  </r>
  <r>
    <x v="7"/>
    <x v="7"/>
    <x v="6"/>
    <x v="4"/>
    <x v="76"/>
    <x v="9"/>
    <n v="502449.57999999996"/>
  </r>
  <r>
    <x v="8"/>
    <x v="8"/>
    <x v="6"/>
    <x v="4"/>
    <x v="76"/>
    <x v="9"/>
    <n v="734389326.46999991"/>
  </r>
  <r>
    <x v="11"/>
    <x v="11"/>
    <x v="6"/>
    <x v="4"/>
    <x v="76"/>
    <x v="9"/>
    <n v="17073793.140000001"/>
  </r>
  <r>
    <x v="12"/>
    <x v="12"/>
    <x v="6"/>
    <x v="4"/>
    <x v="76"/>
    <x v="9"/>
    <n v="12374797.140000001"/>
  </r>
  <r>
    <x v="13"/>
    <x v="13"/>
    <x v="6"/>
    <x v="4"/>
    <x v="76"/>
    <x v="9"/>
    <n v="96137438.320728853"/>
  </r>
  <r>
    <x v="14"/>
    <x v="14"/>
    <x v="6"/>
    <x v="4"/>
    <x v="76"/>
    <x v="9"/>
    <n v="326970450.56479192"/>
  </r>
  <r>
    <x v="16"/>
    <x v="15"/>
    <x v="6"/>
    <x v="4"/>
    <x v="76"/>
    <x v="9"/>
    <n v="8871631.0432819258"/>
  </r>
  <r>
    <x v="0"/>
    <x v="0"/>
    <x v="6"/>
    <x v="5"/>
    <x v="77"/>
    <x v="7"/>
    <n v="6025429.1516034966"/>
  </r>
  <r>
    <x v="1"/>
    <x v="1"/>
    <x v="6"/>
    <x v="5"/>
    <x v="77"/>
    <x v="7"/>
    <n v="77642311.71865885"/>
  </r>
  <r>
    <x v="3"/>
    <x v="3"/>
    <x v="6"/>
    <x v="5"/>
    <x v="77"/>
    <x v="7"/>
    <n v="38833532.902332336"/>
  </r>
  <r>
    <x v="4"/>
    <x v="4"/>
    <x v="6"/>
    <x v="5"/>
    <x v="77"/>
    <x v="7"/>
    <n v="1041637.3177842565"/>
  </r>
  <r>
    <x v="5"/>
    <x v="5"/>
    <x v="6"/>
    <x v="5"/>
    <x v="77"/>
    <x v="7"/>
    <n v="338535.91836734698"/>
  </r>
  <r>
    <x v="7"/>
    <x v="7"/>
    <x v="6"/>
    <x v="5"/>
    <x v="77"/>
    <x v="7"/>
    <n v="561050.79446064273"/>
  </r>
  <r>
    <x v="8"/>
    <x v="8"/>
    <x v="6"/>
    <x v="5"/>
    <x v="77"/>
    <x v="7"/>
    <n v="353690406.26093435"/>
  </r>
  <r>
    <x v="11"/>
    <x v="11"/>
    <x v="6"/>
    <x v="5"/>
    <x v="77"/>
    <x v="7"/>
    <n v="2037288.9489795924"/>
  </r>
  <r>
    <x v="12"/>
    <x v="12"/>
    <x v="6"/>
    <x v="5"/>
    <x v="77"/>
    <x v="7"/>
    <n v="12001619.470845466"/>
  </r>
  <r>
    <x v="13"/>
    <x v="13"/>
    <x v="6"/>
    <x v="5"/>
    <x v="77"/>
    <x v="7"/>
    <n v="1000333.0306122449"/>
  </r>
  <r>
    <x v="14"/>
    <x v="14"/>
    <x v="6"/>
    <x v="5"/>
    <x v="77"/>
    <x v="7"/>
    <n v="143582301.52040815"/>
  </r>
  <r>
    <x v="16"/>
    <x v="15"/>
    <x v="6"/>
    <x v="5"/>
    <x v="77"/>
    <x v="7"/>
    <n v="9293793.7274052482"/>
  </r>
  <r>
    <x v="0"/>
    <x v="0"/>
    <x v="6"/>
    <x v="5"/>
    <x v="77"/>
    <x v="8"/>
    <n v="3456083.0100000002"/>
  </r>
  <r>
    <x v="1"/>
    <x v="1"/>
    <x v="6"/>
    <x v="5"/>
    <x v="77"/>
    <x v="8"/>
    <n v="67481450.219999999"/>
  </r>
  <r>
    <x v="3"/>
    <x v="3"/>
    <x v="6"/>
    <x v="5"/>
    <x v="77"/>
    <x v="8"/>
    <n v="26059623.879999999"/>
  </r>
  <r>
    <x v="4"/>
    <x v="4"/>
    <x v="6"/>
    <x v="5"/>
    <x v="77"/>
    <x v="8"/>
    <n v="500787.17"/>
  </r>
  <r>
    <x v="5"/>
    <x v="5"/>
    <x v="6"/>
    <x v="5"/>
    <x v="77"/>
    <x v="8"/>
    <n v="64482.96"/>
  </r>
  <r>
    <x v="7"/>
    <x v="7"/>
    <x v="6"/>
    <x v="5"/>
    <x v="77"/>
    <x v="8"/>
    <n v="46157.91"/>
  </r>
  <r>
    <x v="8"/>
    <x v="8"/>
    <x v="6"/>
    <x v="5"/>
    <x v="77"/>
    <x v="8"/>
    <n v="360205496.65999997"/>
  </r>
  <r>
    <x v="11"/>
    <x v="11"/>
    <x v="6"/>
    <x v="5"/>
    <x v="77"/>
    <x v="8"/>
    <n v="15067612.989999998"/>
  </r>
  <r>
    <x v="12"/>
    <x v="12"/>
    <x v="6"/>
    <x v="5"/>
    <x v="77"/>
    <x v="8"/>
    <n v="79598.399999999994"/>
  </r>
  <r>
    <x v="13"/>
    <x v="13"/>
    <x v="6"/>
    <x v="5"/>
    <x v="77"/>
    <x v="8"/>
    <n v="95708979.700000003"/>
  </r>
  <r>
    <x v="14"/>
    <x v="14"/>
    <x v="6"/>
    <x v="5"/>
    <x v="77"/>
    <x v="8"/>
    <n v="153911181.77000001"/>
  </r>
  <r>
    <x v="16"/>
    <x v="15"/>
    <x v="6"/>
    <x v="5"/>
    <x v="77"/>
    <x v="8"/>
    <n v="392568.06000000006"/>
  </r>
  <r>
    <x v="0"/>
    <x v="0"/>
    <x v="6"/>
    <x v="5"/>
    <x v="77"/>
    <x v="0"/>
    <n v="139437.66763848398"/>
  </r>
  <r>
    <x v="1"/>
    <x v="1"/>
    <x v="6"/>
    <x v="5"/>
    <x v="77"/>
    <x v="0"/>
    <n v="8463116.8206997085"/>
  </r>
  <r>
    <x v="3"/>
    <x v="3"/>
    <x v="6"/>
    <x v="5"/>
    <x v="77"/>
    <x v="0"/>
    <n v="4550450.0524781328"/>
  </r>
  <r>
    <x v="4"/>
    <x v="4"/>
    <x v="6"/>
    <x v="5"/>
    <x v="77"/>
    <x v="0"/>
    <n v="0"/>
  </r>
  <r>
    <x v="5"/>
    <x v="5"/>
    <x v="6"/>
    <x v="5"/>
    <x v="77"/>
    <x v="0"/>
    <n v="0"/>
  </r>
  <r>
    <x v="7"/>
    <x v="7"/>
    <x v="6"/>
    <x v="5"/>
    <x v="77"/>
    <x v="0"/>
    <n v="0"/>
  </r>
  <r>
    <x v="8"/>
    <x v="8"/>
    <x v="6"/>
    <x v="5"/>
    <x v="77"/>
    <x v="0"/>
    <n v="141319724.22157481"/>
  </r>
  <r>
    <x v="11"/>
    <x v="11"/>
    <x v="6"/>
    <x v="5"/>
    <x v="77"/>
    <x v="0"/>
    <n v="1590093.3760932949"/>
  </r>
  <r>
    <x v="12"/>
    <x v="12"/>
    <x v="6"/>
    <x v="5"/>
    <x v="77"/>
    <x v="0"/>
    <n v="1237332.972303207"/>
  </r>
  <r>
    <x v="13"/>
    <x v="13"/>
    <x v="6"/>
    <x v="5"/>
    <x v="77"/>
    <x v="0"/>
    <n v="0"/>
  </r>
  <r>
    <x v="14"/>
    <x v="14"/>
    <x v="6"/>
    <x v="5"/>
    <x v="77"/>
    <x v="0"/>
    <n v="56121807.724489801"/>
  </r>
  <r>
    <x v="16"/>
    <x v="15"/>
    <x v="6"/>
    <x v="5"/>
    <x v="77"/>
    <x v="0"/>
    <n v="-1320.8279883381947"/>
  </r>
  <r>
    <x v="0"/>
    <x v="0"/>
    <x v="6"/>
    <x v="5"/>
    <x v="77"/>
    <x v="1"/>
    <n v="1514976.8"/>
  </r>
  <r>
    <x v="1"/>
    <x v="1"/>
    <x v="6"/>
    <x v="5"/>
    <x v="77"/>
    <x v="1"/>
    <n v="6011570.6500000004"/>
  </r>
  <r>
    <x v="3"/>
    <x v="3"/>
    <x v="6"/>
    <x v="5"/>
    <x v="77"/>
    <x v="1"/>
    <n v="3882227.35"/>
  </r>
  <r>
    <x v="4"/>
    <x v="4"/>
    <x v="6"/>
    <x v="5"/>
    <x v="77"/>
    <x v="1"/>
    <n v="0"/>
  </r>
  <r>
    <x v="5"/>
    <x v="5"/>
    <x v="6"/>
    <x v="5"/>
    <x v="77"/>
    <x v="1"/>
    <n v="0"/>
  </r>
  <r>
    <x v="7"/>
    <x v="7"/>
    <x v="6"/>
    <x v="5"/>
    <x v="77"/>
    <x v="1"/>
    <n v="0"/>
  </r>
  <r>
    <x v="8"/>
    <x v="8"/>
    <x v="6"/>
    <x v="5"/>
    <x v="77"/>
    <x v="1"/>
    <n v="71303374.75999999"/>
  </r>
  <r>
    <x v="11"/>
    <x v="11"/>
    <x v="6"/>
    <x v="5"/>
    <x v="77"/>
    <x v="1"/>
    <n v="2580902.6"/>
  </r>
  <r>
    <x v="12"/>
    <x v="12"/>
    <x v="6"/>
    <x v="5"/>
    <x v="77"/>
    <x v="1"/>
    <n v="0"/>
  </r>
  <r>
    <x v="13"/>
    <x v="13"/>
    <x v="6"/>
    <x v="5"/>
    <x v="77"/>
    <x v="1"/>
    <n v="15949896.77"/>
  </r>
  <r>
    <x v="14"/>
    <x v="14"/>
    <x v="6"/>
    <x v="5"/>
    <x v="77"/>
    <x v="1"/>
    <n v="47644145.539999999"/>
  </r>
  <r>
    <x v="16"/>
    <x v="15"/>
    <x v="6"/>
    <x v="5"/>
    <x v="77"/>
    <x v="1"/>
    <n v="-144556.03"/>
  </r>
  <r>
    <x v="0"/>
    <x v="0"/>
    <x v="6"/>
    <x v="5"/>
    <x v="77"/>
    <x v="2"/>
    <n v="5649473.9620991237"/>
  </r>
  <r>
    <x v="1"/>
    <x v="1"/>
    <x v="6"/>
    <x v="5"/>
    <x v="77"/>
    <x v="2"/>
    <n v="43821399.867346905"/>
  </r>
  <r>
    <x v="3"/>
    <x v="3"/>
    <x v="6"/>
    <x v="5"/>
    <x v="77"/>
    <x v="2"/>
    <n v="22519944.752186589"/>
  </r>
  <r>
    <x v="4"/>
    <x v="4"/>
    <x v="6"/>
    <x v="5"/>
    <x v="77"/>
    <x v="2"/>
    <n v="941479.88338192413"/>
  </r>
  <r>
    <x v="5"/>
    <x v="5"/>
    <x v="6"/>
    <x v="5"/>
    <x v="77"/>
    <x v="2"/>
    <n v="137026.44314868803"/>
  </r>
  <r>
    <x v="7"/>
    <x v="7"/>
    <x v="6"/>
    <x v="5"/>
    <x v="77"/>
    <x v="2"/>
    <n v="141768.14139941731"/>
  </r>
  <r>
    <x v="8"/>
    <x v="8"/>
    <x v="6"/>
    <x v="5"/>
    <x v="77"/>
    <x v="2"/>
    <n v="152712826.5860064"/>
  </r>
  <r>
    <x v="11"/>
    <x v="11"/>
    <x v="6"/>
    <x v="5"/>
    <x v="77"/>
    <x v="2"/>
    <n v="447195.57288629742"/>
  </r>
  <r>
    <x v="12"/>
    <x v="12"/>
    <x v="6"/>
    <x v="5"/>
    <x v="77"/>
    <x v="2"/>
    <n v="9161614.5204081498"/>
  </r>
  <r>
    <x v="13"/>
    <x v="13"/>
    <x v="6"/>
    <x v="5"/>
    <x v="77"/>
    <x v="2"/>
    <n v="1000333.0306122449"/>
  </r>
  <r>
    <x v="14"/>
    <x v="14"/>
    <x v="6"/>
    <x v="5"/>
    <x v="77"/>
    <x v="2"/>
    <n v="68937042.690962106"/>
  </r>
  <r>
    <x v="16"/>
    <x v="15"/>
    <x v="6"/>
    <x v="5"/>
    <x v="77"/>
    <x v="2"/>
    <n v="5338680.7244897969"/>
  </r>
  <r>
    <x v="0"/>
    <x v="0"/>
    <x v="6"/>
    <x v="5"/>
    <x v="77"/>
    <x v="4"/>
    <n v="0"/>
  </r>
  <r>
    <x v="1"/>
    <x v="1"/>
    <x v="6"/>
    <x v="5"/>
    <x v="77"/>
    <x v="4"/>
    <n v="347720.43008180801"/>
  </r>
  <r>
    <x v="3"/>
    <x v="3"/>
    <x v="6"/>
    <x v="5"/>
    <x v="77"/>
    <x v="4"/>
    <n v="11932.548403148689"/>
  </r>
  <r>
    <x v="4"/>
    <x v="4"/>
    <x v="6"/>
    <x v="5"/>
    <x v="77"/>
    <x v="4"/>
    <n v="0"/>
  </r>
  <r>
    <x v="5"/>
    <x v="5"/>
    <x v="6"/>
    <x v="5"/>
    <x v="77"/>
    <x v="4"/>
    <n v="0"/>
  </r>
  <r>
    <x v="7"/>
    <x v="7"/>
    <x v="6"/>
    <x v="5"/>
    <x v="77"/>
    <x v="4"/>
    <n v="0"/>
  </r>
  <r>
    <x v="8"/>
    <x v="8"/>
    <x v="6"/>
    <x v="5"/>
    <x v="77"/>
    <x v="4"/>
    <n v="10342614.509145556"/>
  </r>
  <r>
    <x v="11"/>
    <x v="11"/>
    <x v="6"/>
    <x v="5"/>
    <x v="77"/>
    <x v="4"/>
    <n v="0"/>
  </r>
  <r>
    <x v="12"/>
    <x v="12"/>
    <x v="6"/>
    <x v="5"/>
    <x v="77"/>
    <x v="4"/>
    <n v="0"/>
  </r>
  <r>
    <x v="13"/>
    <x v="13"/>
    <x v="6"/>
    <x v="5"/>
    <x v="77"/>
    <x v="4"/>
    <n v="0"/>
  </r>
  <r>
    <x v="14"/>
    <x v="14"/>
    <x v="6"/>
    <x v="5"/>
    <x v="77"/>
    <x v="4"/>
    <n v="3036690.5631060642"/>
  </r>
  <r>
    <x v="16"/>
    <x v="15"/>
    <x v="6"/>
    <x v="5"/>
    <x v="77"/>
    <x v="4"/>
    <n v="-2271.6041326530612"/>
  </r>
  <r>
    <x v="0"/>
    <x v="0"/>
    <x v="6"/>
    <x v="5"/>
    <x v="77"/>
    <x v="3"/>
    <n v="1941106.21"/>
  </r>
  <r>
    <x v="1"/>
    <x v="1"/>
    <x v="6"/>
    <x v="5"/>
    <x v="77"/>
    <x v="3"/>
    <n v="59801967.61999999"/>
  </r>
  <r>
    <x v="3"/>
    <x v="3"/>
    <x v="6"/>
    <x v="5"/>
    <x v="77"/>
    <x v="3"/>
    <n v="21912182.759999998"/>
  </r>
  <r>
    <x v="4"/>
    <x v="4"/>
    <x v="6"/>
    <x v="5"/>
    <x v="77"/>
    <x v="3"/>
    <n v="500787.17"/>
  </r>
  <r>
    <x v="5"/>
    <x v="5"/>
    <x v="6"/>
    <x v="5"/>
    <x v="77"/>
    <x v="3"/>
    <n v="0"/>
  </r>
  <r>
    <x v="7"/>
    <x v="7"/>
    <x v="6"/>
    <x v="5"/>
    <x v="77"/>
    <x v="3"/>
    <n v="46157.91"/>
  </r>
  <r>
    <x v="8"/>
    <x v="8"/>
    <x v="6"/>
    <x v="5"/>
    <x v="77"/>
    <x v="3"/>
    <n v="280823571.90000004"/>
  </r>
  <r>
    <x v="11"/>
    <x v="11"/>
    <x v="6"/>
    <x v="5"/>
    <x v="77"/>
    <x v="3"/>
    <n v="12486710.390000001"/>
  </r>
  <r>
    <x v="12"/>
    <x v="12"/>
    <x v="6"/>
    <x v="5"/>
    <x v="77"/>
    <x v="3"/>
    <n v="79598.399999999994"/>
  </r>
  <r>
    <x v="13"/>
    <x v="13"/>
    <x v="6"/>
    <x v="5"/>
    <x v="77"/>
    <x v="3"/>
    <n v="77847088.430000007"/>
  </r>
  <r>
    <x v="14"/>
    <x v="14"/>
    <x v="6"/>
    <x v="5"/>
    <x v="77"/>
    <x v="3"/>
    <n v="105514683.75999999"/>
  </r>
  <r>
    <x v="16"/>
    <x v="15"/>
    <x v="6"/>
    <x v="5"/>
    <x v="77"/>
    <x v="3"/>
    <n v="536483.27"/>
  </r>
  <r>
    <x v="0"/>
    <x v="0"/>
    <x v="6"/>
    <x v="5"/>
    <x v="77"/>
    <x v="5"/>
    <n v="236517.52186588926"/>
  </r>
  <r>
    <x v="1"/>
    <x v="1"/>
    <x v="6"/>
    <x v="5"/>
    <x v="77"/>
    <x v="5"/>
    <n v="25357795.030612241"/>
  </r>
  <r>
    <x v="3"/>
    <x v="3"/>
    <x v="6"/>
    <x v="5"/>
    <x v="77"/>
    <x v="5"/>
    <n v="11763138.097667621"/>
  </r>
  <r>
    <x v="4"/>
    <x v="4"/>
    <x v="6"/>
    <x v="5"/>
    <x v="77"/>
    <x v="5"/>
    <n v="100157.43440233236"/>
  </r>
  <r>
    <x v="5"/>
    <x v="5"/>
    <x v="6"/>
    <x v="5"/>
    <x v="77"/>
    <x v="5"/>
    <n v="201509.47521865892"/>
  </r>
  <r>
    <x v="7"/>
    <x v="7"/>
    <x v="6"/>
    <x v="5"/>
    <x v="77"/>
    <x v="5"/>
    <n v="419282.65306122543"/>
  </r>
  <r>
    <x v="8"/>
    <x v="8"/>
    <x v="6"/>
    <x v="5"/>
    <x v="77"/>
    <x v="5"/>
    <n v="59657855.4533531"/>
  </r>
  <r>
    <x v="11"/>
    <x v="11"/>
    <x v="6"/>
    <x v="5"/>
    <x v="77"/>
    <x v="5"/>
    <n v="0"/>
  </r>
  <r>
    <x v="12"/>
    <x v="12"/>
    <x v="6"/>
    <x v="5"/>
    <x v="77"/>
    <x v="5"/>
    <n v="1602671.9781341101"/>
  </r>
  <r>
    <x v="13"/>
    <x v="13"/>
    <x v="6"/>
    <x v="5"/>
    <x v="77"/>
    <x v="5"/>
    <n v="0"/>
  </r>
  <r>
    <x v="14"/>
    <x v="14"/>
    <x v="6"/>
    <x v="5"/>
    <x v="77"/>
    <x v="5"/>
    <n v="18523451.104956266"/>
  </r>
  <r>
    <x v="16"/>
    <x v="15"/>
    <x v="6"/>
    <x v="5"/>
    <x v="77"/>
    <x v="5"/>
    <n v="3956433.8309037895"/>
  </r>
  <r>
    <x v="0"/>
    <x v="0"/>
    <x v="6"/>
    <x v="5"/>
    <x v="77"/>
    <x v="6"/>
    <n v="0"/>
  </r>
  <r>
    <x v="1"/>
    <x v="1"/>
    <x v="6"/>
    <x v="5"/>
    <x v="77"/>
    <x v="6"/>
    <n v="1667911.95"/>
  </r>
  <r>
    <x v="3"/>
    <x v="3"/>
    <x v="6"/>
    <x v="5"/>
    <x v="77"/>
    <x v="6"/>
    <n v="265213.77"/>
  </r>
  <r>
    <x v="4"/>
    <x v="4"/>
    <x v="6"/>
    <x v="5"/>
    <x v="77"/>
    <x v="6"/>
    <n v="0"/>
  </r>
  <r>
    <x v="5"/>
    <x v="5"/>
    <x v="6"/>
    <x v="5"/>
    <x v="77"/>
    <x v="6"/>
    <n v="64482.96"/>
  </r>
  <r>
    <x v="7"/>
    <x v="7"/>
    <x v="6"/>
    <x v="5"/>
    <x v="77"/>
    <x v="6"/>
    <n v="0"/>
  </r>
  <r>
    <x v="8"/>
    <x v="8"/>
    <x v="6"/>
    <x v="5"/>
    <x v="77"/>
    <x v="6"/>
    <n v="8078550"/>
  </r>
  <r>
    <x v="11"/>
    <x v="11"/>
    <x v="6"/>
    <x v="5"/>
    <x v="77"/>
    <x v="6"/>
    <n v="0"/>
  </r>
  <r>
    <x v="12"/>
    <x v="12"/>
    <x v="6"/>
    <x v="5"/>
    <x v="77"/>
    <x v="6"/>
    <n v="0"/>
  </r>
  <r>
    <x v="13"/>
    <x v="13"/>
    <x v="6"/>
    <x v="5"/>
    <x v="77"/>
    <x v="6"/>
    <n v="1911994.5"/>
  </r>
  <r>
    <x v="14"/>
    <x v="14"/>
    <x v="6"/>
    <x v="5"/>
    <x v="77"/>
    <x v="6"/>
    <n v="752352.47"/>
  </r>
  <r>
    <x v="16"/>
    <x v="15"/>
    <x v="6"/>
    <x v="5"/>
    <x v="77"/>
    <x v="6"/>
    <n v="640.82000000000005"/>
  </r>
  <r>
    <x v="0"/>
    <x v="0"/>
    <x v="6"/>
    <x v="5"/>
    <x v="77"/>
    <x v="9"/>
    <n v="9481512.1616034973"/>
  </r>
  <r>
    <x v="1"/>
    <x v="1"/>
    <x v="6"/>
    <x v="5"/>
    <x v="77"/>
    <x v="9"/>
    <n v="145471482.36874062"/>
  </r>
  <r>
    <x v="3"/>
    <x v="3"/>
    <x v="6"/>
    <x v="5"/>
    <x v="77"/>
    <x v="9"/>
    <n v="64905089.33073549"/>
  </r>
  <r>
    <x v="4"/>
    <x v="4"/>
    <x v="6"/>
    <x v="5"/>
    <x v="77"/>
    <x v="9"/>
    <n v="1542424.4877842565"/>
  </r>
  <r>
    <x v="5"/>
    <x v="5"/>
    <x v="6"/>
    <x v="5"/>
    <x v="77"/>
    <x v="9"/>
    <n v="403018.878367347"/>
  </r>
  <r>
    <x v="7"/>
    <x v="7"/>
    <x v="6"/>
    <x v="5"/>
    <x v="77"/>
    <x v="9"/>
    <n v="607208.70446064277"/>
  </r>
  <r>
    <x v="8"/>
    <x v="8"/>
    <x v="6"/>
    <x v="5"/>
    <x v="77"/>
    <x v="9"/>
    <n v="724238517.43007982"/>
  </r>
  <r>
    <x v="11"/>
    <x v="11"/>
    <x v="6"/>
    <x v="5"/>
    <x v="77"/>
    <x v="9"/>
    <n v="17104901.938979592"/>
  </r>
  <r>
    <x v="12"/>
    <x v="12"/>
    <x v="6"/>
    <x v="5"/>
    <x v="77"/>
    <x v="9"/>
    <n v="12081217.870845469"/>
  </r>
  <r>
    <x v="13"/>
    <x v="13"/>
    <x v="6"/>
    <x v="5"/>
    <x v="77"/>
    <x v="9"/>
    <n v="96709312.730612248"/>
  </r>
  <r>
    <x v="14"/>
    <x v="14"/>
    <x v="6"/>
    <x v="5"/>
    <x v="77"/>
    <x v="9"/>
    <n v="300530173.85351425"/>
  </r>
  <r>
    <x v="16"/>
    <x v="15"/>
    <x v="6"/>
    <x v="5"/>
    <x v="77"/>
    <x v="9"/>
    <n v="9684090.1832725946"/>
  </r>
  <r>
    <x v="0"/>
    <x v="0"/>
    <x v="6"/>
    <x v="6"/>
    <x v="78"/>
    <x v="7"/>
    <n v="6216351.756559764"/>
  </r>
  <r>
    <x v="1"/>
    <x v="1"/>
    <x v="6"/>
    <x v="6"/>
    <x v="78"/>
    <x v="7"/>
    <n v="74674728.087463662"/>
  </r>
  <r>
    <x v="3"/>
    <x v="3"/>
    <x v="6"/>
    <x v="6"/>
    <x v="78"/>
    <x v="7"/>
    <n v="38501697.556851342"/>
  </r>
  <r>
    <x v="4"/>
    <x v="4"/>
    <x v="6"/>
    <x v="6"/>
    <x v="78"/>
    <x v="7"/>
    <n v="1045275.8017492711"/>
  </r>
  <r>
    <x v="5"/>
    <x v="5"/>
    <x v="6"/>
    <x v="6"/>
    <x v="78"/>
    <x v="7"/>
    <n v="283229.38775510201"/>
  </r>
  <r>
    <x v="7"/>
    <x v="7"/>
    <x v="6"/>
    <x v="6"/>
    <x v="78"/>
    <x v="7"/>
    <n v="604102.93002915452"/>
  </r>
  <r>
    <x v="8"/>
    <x v="8"/>
    <x v="6"/>
    <x v="6"/>
    <x v="78"/>
    <x v="7"/>
    <n v="351636879.20553845"/>
  </r>
  <r>
    <x v="11"/>
    <x v="11"/>
    <x v="6"/>
    <x v="6"/>
    <x v="78"/>
    <x v="7"/>
    <n v="1553940.8032069975"/>
  </r>
  <r>
    <x v="12"/>
    <x v="12"/>
    <x v="6"/>
    <x v="6"/>
    <x v="78"/>
    <x v="7"/>
    <n v="18321887.60787173"/>
  </r>
  <r>
    <x v="13"/>
    <x v="13"/>
    <x v="6"/>
    <x v="6"/>
    <x v="78"/>
    <x v="7"/>
    <n v="5501423.3790087467"/>
  </r>
  <r>
    <x v="14"/>
    <x v="14"/>
    <x v="6"/>
    <x v="6"/>
    <x v="78"/>
    <x v="7"/>
    <n v="138956340.66763848"/>
  </r>
  <r>
    <x v="16"/>
    <x v="15"/>
    <x v="6"/>
    <x v="6"/>
    <x v="78"/>
    <x v="7"/>
    <n v="10973360.706997084"/>
  </r>
  <r>
    <x v="0"/>
    <x v="0"/>
    <x v="6"/>
    <x v="6"/>
    <x v="78"/>
    <x v="8"/>
    <n v="3484007.6100000003"/>
  </r>
  <r>
    <x v="1"/>
    <x v="1"/>
    <x v="6"/>
    <x v="6"/>
    <x v="78"/>
    <x v="8"/>
    <n v="65977634.590000004"/>
  </r>
  <r>
    <x v="3"/>
    <x v="3"/>
    <x v="6"/>
    <x v="6"/>
    <x v="78"/>
    <x v="8"/>
    <n v="25383204.629999999"/>
  </r>
  <r>
    <x v="4"/>
    <x v="4"/>
    <x v="6"/>
    <x v="6"/>
    <x v="78"/>
    <x v="8"/>
    <n v="502536.44"/>
  </r>
  <r>
    <x v="5"/>
    <x v="5"/>
    <x v="6"/>
    <x v="6"/>
    <x v="78"/>
    <x v="8"/>
    <n v="53948.38"/>
  </r>
  <r>
    <x v="7"/>
    <x v="7"/>
    <x v="6"/>
    <x v="6"/>
    <x v="78"/>
    <x v="8"/>
    <n v="46194.29"/>
  </r>
  <r>
    <x v="8"/>
    <x v="8"/>
    <x v="6"/>
    <x v="6"/>
    <x v="78"/>
    <x v="8"/>
    <n v="372532321.11000001"/>
  </r>
  <r>
    <x v="11"/>
    <x v="11"/>
    <x v="6"/>
    <x v="6"/>
    <x v="78"/>
    <x v="8"/>
    <n v="17276237.920000002"/>
  </r>
  <r>
    <x v="12"/>
    <x v="12"/>
    <x v="6"/>
    <x v="6"/>
    <x v="78"/>
    <x v="8"/>
    <n v="169402.68"/>
  </r>
  <r>
    <x v="13"/>
    <x v="13"/>
    <x v="6"/>
    <x v="6"/>
    <x v="78"/>
    <x v="8"/>
    <n v="93370269.840000004"/>
  </r>
  <r>
    <x v="14"/>
    <x v="14"/>
    <x v="6"/>
    <x v="6"/>
    <x v="78"/>
    <x v="8"/>
    <n v="140114452.78000003"/>
  </r>
  <r>
    <x v="16"/>
    <x v="15"/>
    <x v="6"/>
    <x v="6"/>
    <x v="78"/>
    <x v="8"/>
    <n v="655213.9"/>
  </r>
  <r>
    <x v="0"/>
    <x v="0"/>
    <x v="6"/>
    <x v="6"/>
    <x v="78"/>
    <x v="0"/>
    <n v="139437.66763848398"/>
  </r>
  <r>
    <x v="1"/>
    <x v="1"/>
    <x v="6"/>
    <x v="6"/>
    <x v="78"/>
    <x v="0"/>
    <n v="7798659.4241982475"/>
  </r>
  <r>
    <x v="3"/>
    <x v="3"/>
    <x v="6"/>
    <x v="6"/>
    <x v="78"/>
    <x v="0"/>
    <n v="4756754.1209912561"/>
  </r>
  <r>
    <x v="4"/>
    <x v="4"/>
    <x v="6"/>
    <x v="6"/>
    <x v="78"/>
    <x v="0"/>
    <n v="0"/>
  </r>
  <r>
    <x v="5"/>
    <x v="5"/>
    <x v="6"/>
    <x v="6"/>
    <x v="78"/>
    <x v="0"/>
    <n v="0"/>
  </r>
  <r>
    <x v="7"/>
    <x v="7"/>
    <x v="6"/>
    <x v="6"/>
    <x v="78"/>
    <x v="0"/>
    <n v="0"/>
  </r>
  <r>
    <x v="8"/>
    <x v="8"/>
    <x v="6"/>
    <x v="6"/>
    <x v="78"/>
    <x v="0"/>
    <n v="136367447.12827972"/>
  </r>
  <r>
    <x v="11"/>
    <x v="11"/>
    <x v="6"/>
    <x v="6"/>
    <x v="78"/>
    <x v="0"/>
    <n v="1335100.8746355688"/>
  </r>
  <r>
    <x v="12"/>
    <x v="12"/>
    <x v="6"/>
    <x v="6"/>
    <x v="78"/>
    <x v="0"/>
    <n v="3871411.3556851312"/>
  </r>
  <r>
    <x v="13"/>
    <x v="13"/>
    <x v="6"/>
    <x v="6"/>
    <x v="78"/>
    <x v="0"/>
    <n v="0"/>
  </r>
  <r>
    <x v="14"/>
    <x v="14"/>
    <x v="6"/>
    <x v="6"/>
    <x v="78"/>
    <x v="0"/>
    <n v="58415058.247813404"/>
  </r>
  <r>
    <x v="16"/>
    <x v="15"/>
    <x v="6"/>
    <x v="6"/>
    <x v="78"/>
    <x v="0"/>
    <n v="30056.776967930033"/>
  </r>
  <r>
    <x v="0"/>
    <x v="0"/>
    <x v="6"/>
    <x v="6"/>
    <x v="78"/>
    <x v="1"/>
    <n v="1529906.06"/>
  </r>
  <r>
    <x v="1"/>
    <x v="1"/>
    <x v="6"/>
    <x v="6"/>
    <x v="78"/>
    <x v="1"/>
    <n v="5985687.4499999993"/>
  </r>
  <r>
    <x v="3"/>
    <x v="3"/>
    <x v="6"/>
    <x v="6"/>
    <x v="78"/>
    <x v="1"/>
    <n v="3888347.85"/>
  </r>
  <r>
    <x v="4"/>
    <x v="4"/>
    <x v="6"/>
    <x v="6"/>
    <x v="78"/>
    <x v="1"/>
    <n v="0"/>
  </r>
  <r>
    <x v="5"/>
    <x v="5"/>
    <x v="6"/>
    <x v="6"/>
    <x v="78"/>
    <x v="1"/>
    <n v="0"/>
  </r>
  <r>
    <x v="7"/>
    <x v="7"/>
    <x v="6"/>
    <x v="6"/>
    <x v="78"/>
    <x v="1"/>
    <n v="0"/>
  </r>
  <r>
    <x v="8"/>
    <x v="8"/>
    <x v="6"/>
    <x v="6"/>
    <x v="78"/>
    <x v="1"/>
    <n v="69302210.469999999"/>
  </r>
  <r>
    <x v="11"/>
    <x v="11"/>
    <x v="6"/>
    <x v="6"/>
    <x v="78"/>
    <x v="1"/>
    <n v="3558175"/>
  </r>
  <r>
    <x v="12"/>
    <x v="12"/>
    <x v="6"/>
    <x v="6"/>
    <x v="78"/>
    <x v="1"/>
    <n v="0"/>
  </r>
  <r>
    <x v="13"/>
    <x v="13"/>
    <x v="6"/>
    <x v="6"/>
    <x v="78"/>
    <x v="1"/>
    <n v="15914912.67"/>
  </r>
  <r>
    <x v="14"/>
    <x v="14"/>
    <x v="6"/>
    <x v="6"/>
    <x v="78"/>
    <x v="1"/>
    <n v="48824406.379999995"/>
  </r>
  <r>
    <x v="16"/>
    <x v="15"/>
    <x v="6"/>
    <x v="6"/>
    <x v="78"/>
    <x v="1"/>
    <n v="-63320.430000000008"/>
  </r>
  <r>
    <x v="0"/>
    <x v="0"/>
    <x v="6"/>
    <x v="6"/>
    <x v="78"/>
    <x v="2"/>
    <n v="5830207.3702623881"/>
  </r>
  <r>
    <x v="1"/>
    <x v="1"/>
    <x v="6"/>
    <x v="6"/>
    <x v="78"/>
    <x v="2"/>
    <n v="43648686.176384911"/>
  </r>
  <r>
    <x v="3"/>
    <x v="3"/>
    <x v="6"/>
    <x v="6"/>
    <x v="78"/>
    <x v="2"/>
    <n v="22111473.266763844"/>
  </r>
  <r>
    <x v="4"/>
    <x v="4"/>
    <x v="6"/>
    <x v="6"/>
    <x v="78"/>
    <x v="2"/>
    <n v="944768.51311953354"/>
  </r>
  <r>
    <x v="5"/>
    <x v="5"/>
    <x v="6"/>
    <x v="6"/>
    <x v="78"/>
    <x v="2"/>
    <n v="114640.4664723032"/>
  </r>
  <r>
    <x v="7"/>
    <x v="7"/>
    <x v="6"/>
    <x v="6"/>
    <x v="78"/>
    <x v="2"/>
    <n v="142375.52478134175"/>
  </r>
  <r>
    <x v="8"/>
    <x v="8"/>
    <x v="6"/>
    <x v="6"/>
    <x v="78"/>
    <x v="2"/>
    <n v="150552848.60932866"/>
  </r>
  <r>
    <x v="11"/>
    <x v="11"/>
    <x v="6"/>
    <x v="6"/>
    <x v="78"/>
    <x v="2"/>
    <n v="218839.92857142858"/>
  </r>
  <r>
    <x v="12"/>
    <x v="12"/>
    <x v="6"/>
    <x v="6"/>
    <x v="78"/>
    <x v="2"/>
    <n v="12690650.704081642"/>
  </r>
  <r>
    <x v="13"/>
    <x v="13"/>
    <x v="6"/>
    <x v="6"/>
    <x v="78"/>
    <x v="2"/>
    <n v="5501423.3790087467"/>
  </r>
  <r>
    <x v="14"/>
    <x v="14"/>
    <x v="6"/>
    <x v="6"/>
    <x v="78"/>
    <x v="2"/>
    <n v="63007361.217201158"/>
  </r>
  <r>
    <x v="16"/>
    <x v="15"/>
    <x v="6"/>
    <x v="6"/>
    <x v="78"/>
    <x v="2"/>
    <n v="6688948.9868804663"/>
  </r>
  <r>
    <x v="0"/>
    <x v="0"/>
    <x v="6"/>
    <x v="6"/>
    <x v="78"/>
    <x v="4"/>
    <n v="0"/>
  </r>
  <r>
    <x v="1"/>
    <x v="1"/>
    <x v="6"/>
    <x v="6"/>
    <x v="78"/>
    <x v="4"/>
    <n v="292851.26544752187"/>
  </r>
  <r>
    <x v="3"/>
    <x v="3"/>
    <x v="6"/>
    <x v="6"/>
    <x v="78"/>
    <x v="4"/>
    <n v="11976.69867877551"/>
  </r>
  <r>
    <x v="4"/>
    <x v="4"/>
    <x v="6"/>
    <x v="6"/>
    <x v="78"/>
    <x v="4"/>
    <n v="0"/>
  </r>
  <r>
    <x v="5"/>
    <x v="5"/>
    <x v="6"/>
    <x v="6"/>
    <x v="78"/>
    <x v="4"/>
    <n v="0"/>
  </r>
  <r>
    <x v="7"/>
    <x v="7"/>
    <x v="6"/>
    <x v="6"/>
    <x v="78"/>
    <x v="4"/>
    <n v="0"/>
  </r>
  <r>
    <x v="8"/>
    <x v="8"/>
    <x v="6"/>
    <x v="6"/>
    <x v="78"/>
    <x v="4"/>
    <n v="10144945.300996475"/>
  </r>
  <r>
    <x v="11"/>
    <x v="11"/>
    <x v="6"/>
    <x v="6"/>
    <x v="78"/>
    <x v="4"/>
    <n v="0"/>
  </r>
  <r>
    <x v="12"/>
    <x v="12"/>
    <x v="6"/>
    <x v="6"/>
    <x v="78"/>
    <x v="4"/>
    <n v="0"/>
  </r>
  <r>
    <x v="13"/>
    <x v="13"/>
    <x v="6"/>
    <x v="6"/>
    <x v="78"/>
    <x v="4"/>
    <n v="0"/>
  </r>
  <r>
    <x v="14"/>
    <x v="14"/>
    <x v="6"/>
    <x v="6"/>
    <x v="78"/>
    <x v="4"/>
    <n v="3340864.4618901019"/>
  </r>
  <r>
    <x v="16"/>
    <x v="15"/>
    <x v="6"/>
    <x v="6"/>
    <x v="78"/>
    <x v="4"/>
    <n v="-1279.6297604373176"/>
  </r>
  <r>
    <x v="0"/>
    <x v="0"/>
    <x v="6"/>
    <x v="6"/>
    <x v="78"/>
    <x v="3"/>
    <n v="1954101.55"/>
  </r>
  <r>
    <x v="1"/>
    <x v="1"/>
    <x v="6"/>
    <x v="6"/>
    <x v="78"/>
    <x v="3"/>
    <n v="58378518.980000004"/>
  </r>
  <r>
    <x v="3"/>
    <x v="3"/>
    <x v="6"/>
    <x v="6"/>
    <x v="78"/>
    <x v="3"/>
    <n v="21231029.48"/>
  </r>
  <r>
    <x v="4"/>
    <x v="4"/>
    <x v="6"/>
    <x v="6"/>
    <x v="78"/>
    <x v="3"/>
    <n v="502536.44"/>
  </r>
  <r>
    <x v="5"/>
    <x v="5"/>
    <x v="6"/>
    <x v="6"/>
    <x v="78"/>
    <x v="3"/>
    <n v="0"/>
  </r>
  <r>
    <x v="7"/>
    <x v="7"/>
    <x v="6"/>
    <x v="6"/>
    <x v="78"/>
    <x v="3"/>
    <n v="46194.29"/>
  </r>
  <r>
    <x v="8"/>
    <x v="8"/>
    <x v="6"/>
    <x v="6"/>
    <x v="78"/>
    <x v="3"/>
    <n v="294765018.38999999"/>
  </r>
  <r>
    <x v="11"/>
    <x v="11"/>
    <x v="6"/>
    <x v="6"/>
    <x v="78"/>
    <x v="3"/>
    <n v="13718062.920000002"/>
  </r>
  <r>
    <x v="12"/>
    <x v="12"/>
    <x v="6"/>
    <x v="6"/>
    <x v="78"/>
    <x v="3"/>
    <n v="169402.68"/>
  </r>
  <r>
    <x v="13"/>
    <x v="13"/>
    <x v="6"/>
    <x v="6"/>
    <x v="78"/>
    <x v="3"/>
    <n v="75537734.769999996"/>
  </r>
  <r>
    <x v="14"/>
    <x v="14"/>
    <x v="6"/>
    <x v="6"/>
    <x v="78"/>
    <x v="3"/>
    <n v="90441675.109999999"/>
  </r>
  <r>
    <x v="16"/>
    <x v="15"/>
    <x v="6"/>
    <x v="6"/>
    <x v="78"/>
    <x v="3"/>
    <n v="718110.41999999993"/>
  </r>
  <r>
    <x v="0"/>
    <x v="0"/>
    <x v="6"/>
    <x v="6"/>
    <x v="78"/>
    <x v="5"/>
    <n v="246706.71865889212"/>
  </r>
  <r>
    <x v="1"/>
    <x v="1"/>
    <x v="6"/>
    <x v="6"/>
    <x v="78"/>
    <x v="5"/>
    <n v="23227382.486880496"/>
  </r>
  <r>
    <x v="3"/>
    <x v="3"/>
    <x v="6"/>
    <x v="6"/>
    <x v="78"/>
    <x v="5"/>
    <n v="11633470.16909625"/>
  </r>
  <r>
    <x v="4"/>
    <x v="4"/>
    <x v="6"/>
    <x v="6"/>
    <x v="78"/>
    <x v="5"/>
    <n v="100507.28862973762"/>
  </r>
  <r>
    <x v="5"/>
    <x v="5"/>
    <x v="6"/>
    <x v="6"/>
    <x v="78"/>
    <x v="5"/>
    <n v="168588.92128279884"/>
  </r>
  <r>
    <x v="7"/>
    <x v="7"/>
    <x v="6"/>
    <x v="6"/>
    <x v="78"/>
    <x v="5"/>
    <n v="461727.40524781274"/>
  </r>
  <r>
    <x v="8"/>
    <x v="8"/>
    <x v="6"/>
    <x v="6"/>
    <x v="78"/>
    <x v="5"/>
    <n v="64716583.467930101"/>
  </r>
  <r>
    <x v="11"/>
    <x v="11"/>
    <x v="6"/>
    <x v="6"/>
    <x v="78"/>
    <x v="5"/>
    <n v="0"/>
  </r>
  <r>
    <x v="12"/>
    <x v="12"/>
    <x v="6"/>
    <x v="6"/>
    <x v="78"/>
    <x v="5"/>
    <n v="1759825.5481049551"/>
  </r>
  <r>
    <x v="13"/>
    <x v="13"/>
    <x v="6"/>
    <x v="6"/>
    <x v="78"/>
    <x v="5"/>
    <n v="0"/>
  </r>
  <r>
    <x v="14"/>
    <x v="14"/>
    <x v="6"/>
    <x v="6"/>
    <x v="78"/>
    <x v="5"/>
    <n v="17533921.202623907"/>
  </r>
  <r>
    <x v="16"/>
    <x v="15"/>
    <x v="6"/>
    <x v="6"/>
    <x v="78"/>
    <x v="5"/>
    <n v="4254354.9431486875"/>
  </r>
  <r>
    <x v="0"/>
    <x v="0"/>
    <x v="6"/>
    <x v="6"/>
    <x v="78"/>
    <x v="6"/>
    <n v="0"/>
  </r>
  <r>
    <x v="1"/>
    <x v="1"/>
    <x v="6"/>
    <x v="6"/>
    <x v="78"/>
    <x v="6"/>
    <n v="1613428.16"/>
  </r>
  <r>
    <x v="3"/>
    <x v="3"/>
    <x v="6"/>
    <x v="6"/>
    <x v="78"/>
    <x v="6"/>
    <n v="263827.3"/>
  </r>
  <r>
    <x v="4"/>
    <x v="4"/>
    <x v="6"/>
    <x v="6"/>
    <x v="78"/>
    <x v="6"/>
    <n v="0"/>
  </r>
  <r>
    <x v="5"/>
    <x v="5"/>
    <x v="6"/>
    <x v="6"/>
    <x v="78"/>
    <x v="6"/>
    <n v="53948.38"/>
  </r>
  <r>
    <x v="7"/>
    <x v="7"/>
    <x v="6"/>
    <x v="6"/>
    <x v="78"/>
    <x v="6"/>
    <n v="0"/>
  </r>
  <r>
    <x v="8"/>
    <x v="8"/>
    <x v="6"/>
    <x v="6"/>
    <x v="78"/>
    <x v="6"/>
    <n v="8465092.25"/>
  </r>
  <r>
    <x v="11"/>
    <x v="11"/>
    <x v="6"/>
    <x v="6"/>
    <x v="78"/>
    <x v="6"/>
    <n v="0"/>
  </r>
  <r>
    <x v="12"/>
    <x v="12"/>
    <x v="6"/>
    <x v="6"/>
    <x v="78"/>
    <x v="6"/>
    <n v="0"/>
  </r>
  <r>
    <x v="13"/>
    <x v="13"/>
    <x v="6"/>
    <x v="6"/>
    <x v="78"/>
    <x v="6"/>
    <n v="1917622.4"/>
  </r>
  <r>
    <x v="14"/>
    <x v="14"/>
    <x v="6"/>
    <x v="6"/>
    <x v="78"/>
    <x v="6"/>
    <n v="848371.29"/>
  </r>
  <r>
    <x v="16"/>
    <x v="15"/>
    <x v="6"/>
    <x v="6"/>
    <x v="78"/>
    <x v="6"/>
    <n v="423.91"/>
  </r>
  <r>
    <x v="0"/>
    <x v="0"/>
    <x v="6"/>
    <x v="6"/>
    <x v="78"/>
    <x v="9"/>
    <n v="9700359.3665597644"/>
  </r>
  <r>
    <x v="1"/>
    <x v="1"/>
    <x v="6"/>
    <x v="6"/>
    <x v="78"/>
    <x v="9"/>
    <n v="140945213.94291118"/>
  </r>
  <r>
    <x v="3"/>
    <x v="3"/>
    <x v="6"/>
    <x v="6"/>
    <x v="78"/>
    <x v="9"/>
    <n v="63896878.885530114"/>
  </r>
  <r>
    <x v="4"/>
    <x v="4"/>
    <x v="6"/>
    <x v="6"/>
    <x v="78"/>
    <x v="9"/>
    <n v="1547812.2417492713"/>
  </r>
  <r>
    <x v="5"/>
    <x v="5"/>
    <x v="6"/>
    <x v="6"/>
    <x v="78"/>
    <x v="9"/>
    <n v="337177.76775510202"/>
  </r>
  <r>
    <x v="7"/>
    <x v="7"/>
    <x v="6"/>
    <x v="6"/>
    <x v="78"/>
    <x v="9"/>
    <n v="650297.22002915456"/>
  </r>
  <r>
    <x v="8"/>
    <x v="8"/>
    <x v="6"/>
    <x v="6"/>
    <x v="78"/>
    <x v="9"/>
    <n v="734314145.61653495"/>
  </r>
  <r>
    <x v="11"/>
    <x v="11"/>
    <x v="6"/>
    <x v="6"/>
    <x v="78"/>
    <x v="9"/>
    <n v="18830178.723206997"/>
  </r>
  <r>
    <x v="12"/>
    <x v="12"/>
    <x v="6"/>
    <x v="6"/>
    <x v="78"/>
    <x v="9"/>
    <n v="18491290.28787173"/>
  </r>
  <r>
    <x v="13"/>
    <x v="13"/>
    <x v="6"/>
    <x v="6"/>
    <x v="78"/>
    <x v="9"/>
    <n v="98871693.219008744"/>
  </r>
  <r>
    <x v="14"/>
    <x v="14"/>
    <x v="6"/>
    <x v="6"/>
    <x v="78"/>
    <x v="9"/>
    <n v="282411657.90952861"/>
  </r>
  <r>
    <x v="16"/>
    <x v="15"/>
    <x v="6"/>
    <x v="6"/>
    <x v="78"/>
    <x v="9"/>
    <n v="11627294.977236647"/>
  </r>
  <r>
    <x v="0"/>
    <x v="0"/>
    <x v="6"/>
    <x v="7"/>
    <x v="79"/>
    <x v="7"/>
    <n v="6146570.4110787082"/>
  </r>
  <r>
    <x v="1"/>
    <x v="1"/>
    <x v="6"/>
    <x v="7"/>
    <x v="79"/>
    <x v="7"/>
    <n v="69154795.680758059"/>
  </r>
  <r>
    <x v="3"/>
    <x v="3"/>
    <x v="6"/>
    <x v="7"/>
    <x v="79"/>
    <x v="7"/>
    <n v="38581200.603498481"/>
  </r>
  <r>
    <x v="4"/>
    <x v="4"/>
    <x v="6"/>
    <x v="7"/>
    <x v="79"/>
    <x v="7"/>
    <n v="1048940.0583090379"/>
  </r>
  <r>
    <x v="5"/>
    <x v="5"/>
    <x v="6"/>
    <x v="7"/>
    <x v="79"/>
    <x v="7"/>
    <n v="284630.20408163266"/>
  </r>
  <r>
    <x v="7"/>
    <x v="7"/>
    <x v="6"/>
    <x v="7"/>
    <x v="79"/>
    <x v="7"/>
    <n v="156672.8236151608"/>
  </r>
  <r>
    <x v="8"/>
    <x v="8"/>
    <x v="6"/>
    <x v="7"/>
    <x v="79"/>
    <x v="7"/>
    <n v="359687562.79300028"/>
  </r>
  <r>
    <x v="11"/>
    <x v="11"/>
    <x v="6"/>
    <x v="7"/>
    <x v="79"/>
    <x v="7"/>
    <n v="1560523.6501457728"/>
  </r>
  <r>
    <x v="12"/>
    <x v="12"/>
    <x v="6"/>
    <x v="7"/>
    <x v="79"/>
    <x v="7"/>
    <n v="17898950.785714291"/>
  </r>
  <r>
    <x v="13"/>
    <x v="13"/>
    <x v="6"/>
    <x v="7"/>
    <x v="79"/>
    <x v="7"/>
    <n v="1000592.1793002916"/>
  </r>
  <r>
    <x v="14"/>
    <x v="14"/>
    <x v="6"/>
    <x v="7"/>
    <x v="79"/>
    <x v="7"/>
    <n v="145683093.92857146"/>
  </r>
  <r>
    <x v="16"/>
    <x v="15"/>
    <x v="6"/>
    <x v="7"/>
    <x v="79"/>
    <x v="7"/>
    <n v="10614974.492711369"/>
  </r>
  <r>
    <x v="0"/>
    <x v="0"/>
    <x v="6"/>
    <x v="7"/>
    <x v="79"/>
    <x v="8"/>
    <n v="3573604.13"/>
  </r>
  <r>
    <x v="1"/>
    <x v="1"/>
    <x v="6"/>
    <x v="7"/>
    <x v="79"/>
    <x v="8"/>
    <n v="59916175.980000004"/>
  </r>
  <r>
    <x v="3"/>
    <x v="3"/>
    <x v="6"/>
    <x v="7"/>
    <x v="79"/>
    <x v="8"/>
    <n v="27408445.839999996"/>
  </r>
  <r>
    <x v="4"/>
    <x v="4"/>
    <x v="6"/>
    <x v="7"/>
    <x v="79"/>
    <x v="8"/>
    <n v="504298.1"/>
  </r>
  <r>
    <x v="5"/>
    <x v="5"/>
    <x v="6"/>
    <x v="7"/>
    <x v="79"/>
    <x v="8"/>
    <n v="54215.21"/>
  </r>
  <r>
    <x v="7"/>
    <x v="7"/>
    <x v="6"/>
    <x v="7"/>
    <x v="79"/>
    <x v="8"/>
    <n v="46222.06"/>
  </r>
  <r>
    <x v="8"/>
    <x v="8"/>
    <x v="6"/>
    <x v="7"/>
    <x v="79"/>
    <x v="8"/>
    <n v="366145428.85000002"/>
  </r>
  <r>
    <x v="11"/>
    <x v="11"/>
    <x v="6"/>
    <x v="7"/>
    <x v="79"/>
    <x v="8"/>
    <n v="17211932.130000003"/>
  </r>
  <r>
    <x v="12"/>
    <x v="12"/>
    <x v="6"/>
    <x v="7"/>
    <x v="79"/>
    <x v="8"/>
    <n v="294699.52000000002"/>
  </r>
  <r>
    <x v="13"/>
    <x v="13"/>
    <x v="6"/>
    <x v="7"/>
    <x v="79"/>
    <x v="8"/>
    <n v="96641602.779999986"/>
  </r>
  <r>
    <x v="14"/>
    <x v="14"/>
    <x v="6"/>
    <x v="7"/>
    <x v="79"/>
    <x v="8"/>
    <n v="154351717.34"/>
  </r>
  <r>
    <x v="16"/>
    <x v="15"/>
    <x v="6"/>
    <x v="7"/>
    <x v="79"/>
    <x v="8"/>
    <n v="862583.02"/>
  </r>
  <r>
    <x v="0"/>
    <x v="0"/>
    <x v="6"/>
    <x v="7"/>
    <x v="79"/>
    <x v="0"/>
    <n v="130200.04373177844"/>
  </r>
  <r>
    <x v="1"/>
    <x v="1"/>
    <x v="6"/>
    <x v="7"/>
    <x v="79"/>
    <x v="0"/>
    <n v="5963715.8454810567"/>
  </r>
  <r>
    <x v="3"/>
    <x v="3"/>
    <x v="6"/>
    <x v="7"/>
    <x v="79"/>
    <x v="0"/>
    <n v="5196088.1326530529"/>
  </r>
  <r>
    <x v="4"/>
    <x v="4"/>
    <x v="6"/>
    <x v="7"/>
    <x v="79"/>
    <x v="0"/>
    <n v="0"/>
  </r>
  <r>
    <x v="5"/>
    <x v="5"/>
    <x v="6"/>
    <x v="7"/>
    <x v="79"/>
    <x v="0"/>
    <n v="0"/>
  </r>
  <r>
    <x v="7"/>
    <x v="7"/>
    <x v="6"/>
    <x v="7"/>
    <x v="79"/>
    <x v="0"/>
    <n v="0"/>
  </r>
  <r>
    <x v="8"/>
    <x v="8"/>
    <x v="6"/>
    <x v="7"/>
    <x v="79"/>
    <x v="0"/>
    <n v="137637649.53789893"/>
  </r>
  <r>
    <x v="11"/>
    <x v="11"/>
    <x v="6"/>
    <x v="7"/>
    <x v="79"/>
    <x v="0"/>
    <n v="1340818.2215743442"/>
  </r>
  <r>
    <x v="12"/>
    <x v="12"/>
    <x v="6"/>
    <x v="7"/>
    <x v="79"/>
    <x v="0"/>
    <n v="3771451.5247813426"/>
  </r>
  <r>
    <x v="13"/>
    <x v="13"/>
    <x v="6"/>
    <x v="7"/>
    <x v="79"/>
    <x v="0"/>
    <n v="0"/>
  </r>
  <r>
    <x v="14"/>
    <x v="14"/>
    <x v="6"/>
    <x v="7"/>
    <x v="79"/>
    <x v="0"/>
    <n v="64025651.78862974"/>
  </r>
  <r>
    <x v="16"/>
    <x v="15"/>
    <x v="6"/>
    <x v="7"/>
    <x v="79"/>
    <x v="0"/>
    <n v="22533.479591836731"/>
  </r>
  <r>
    <x v="0"/>
    <x v="0"/>
    <x v="6"/>
    <x v="7"/>
    <x v="79"/>
    <x v="1"/>
    <n v="1603375.45"/>
  </r>
  <r>
    <x v="1"/>
    <x v="1"/>
    <x v="6"/>
    <x v="7"/>
    <x v="79"/>
    <x v="1"/>
    <n v="6628126.04"/>
  </r>
  <r>
    <x v="3"/>
    <x v="3"/>
    <x v="6"/>
    <x v="7"/>
    <x v="79"/>
    <x v="1"/>
    <n v="6028932.6799999997"/>
  </r>
  <r>
    <x v="4"/>
    <x v="4"/>
    <x v="6"/>
    <x v="7"/>
    <x v="79"/>
    <x v="1"/>
    <n v="0"/>
  </r>
  <r>
    <x v="5"/>
    <x v="5"/>
    <x v="6"/>
    <x v="7"/>
    <x v="79"/>
    <x v="1"/>
    <n v="0"/>
  </r>
  <r>
    <x v="7"/>
    <x v="7"/>
    <x v="6"/>
    <x v="7"/>
    <x v="79"/>
    <x v="1"/>
    <n v="0"/>
  </r>
  <r>
    <x v="8"/>
    <x v="8"/>
    <x v="6"/>
    <x v="7"/>
    <x v="79"/>
    <x v="1"/>
    <n v="68744017.290000007"/>
  </r>
  <r>
    <x v="11"/>
    <x v="11"/>
    <x v="6"/>
    <x v="7"/>
    <x v="79"/>
    <x v="1"/>
    <n v="4932309.87"/>
  </r>
  <r>
    <x v="12"/>
    <x v="12"/>
    <x v="6"/>
    <x v="7"/>
    <x v="79"/>
    <x v="1"/>
    <n v="0"/>
  </r>
  <r>
    <x v="13"/>
    <x v="13"/>
    <x v="6"/>
    <x v="7"/>
    <x v="79"/>
    <x v="1"/>
    <n v="16439534.569999998"/>
  </r>
  <r>
    <x v="14"/>
    <x v="14"/>
    <x v="6"/>
    <x v="7"/>
    <x v="79"/>
    <x v="1"/>
    <n v="55688532"/>
  </r>
  <r>
    <x v="16"/>
    <x v="15"/>
    <x v="6"/>
    <x v="7"/>
    <x v="79"/>
    <x v="1"/>
    <n v="11578.91"/>
  </r>
  <r>
    <x v="0"/>
    <x v="0"/>
    <x v="6"/>
    <x v="7"/>
    <x v="79"/>
    <x v="2"/>
    <n v="5769663.6486880379"/>
  </r>
  <r>
    <x v="1"/>
    <x v="1"/>
    <x v="6"/>
    <x v="7"/>
    <x v="79"/>
    <x v="2"/>
    <n v="40101608.868804686"/>
  </r>
  <r>
    <x v="3"/>
    <x v="3"/>
    <x v="6"/>
    <x v="7"/>
    <x v="79"/>
    <x v="2"/>
    <n v="21279658.055393558"/>
  </r>
  <r>
    <x v="4"/>
    <x v="4"/>
    <x v="6"/>
    <x v="7"/>
    <x v="79"/>
    <x v="2"/>
    <n v="948080.43731778429"/>
  </r>
  <r>
    <x v="5"/>
    <x v="5"/>
    <x v="6"/>
    <x v="7"/>
    <x v="79"/>
    <x v="2"/>
    <n v="115207.46355685132"/>
  </r>
  <r>
    <x v="7"/>
    <x v="7"/>
    <x v="6"/>
    <x v="7"/>
    <x v="79"/>
    <x v="2"/>
    <n v="6523.9241982507219"/>
  </r>
  <r>
    <x v="8"/>
    <x v="8"/>
    <x v="6"/>
    <x v="7"/>
    <x v="79"/>
    <x v="2"/>
    <n v="158685025.71865827"/>
  </r>
  <r>
    <x v="11"/>
    <x v="11"/>
    <x v="6"/>
    <x v="7"/>
    <x v="79"/>
    <x v="2"/>
    <n v="219705.42857142858"/>
  </r>
  <r>
    <x v="12"/>
    <x v="12"/>
    <x v="6"/>
    <x v="7"/>
    <x v="79"/>
    <x v="2"/>
    <n v="12386227.201166186"/>
  </r>
  <r>
    <x v="13"/>
    <x v="13"/>
    <x v="6"/>
    <x v="7"/>
    <x v="79"/>
    <x v="2"/>
    <n v="1000592.1793002916"/>
  </r>
  <r>
    <x v="14"/>
    <x v="14"/>
    <x v="6"/>
    <x v="7"/>
    <x v="79"/>
    <x v="2"/>
    <n v="63534347.170553938"/>
  </r>
  <r>
    <x v="16"/>
    <x v="15"/>
    <x v="6"/>
    <x v="7"/>
    <x v="79"/>
    <x v="2"/>
    <n v="6176976.8483965015"/>
  </r>
  <r>
    <x v="0"/>
    <x v="0"/>
    <x v="6"/>
    <x v="7"/>
    <x v="79"/>
    <x v="4"/>
    <n v="0"/>
  </r>
  <r>
    <x v="1"/>
    <x v="1"/>
    <x v="6"/>
    <x v="7"/>
    <x v="79"/>
    <x v="4"/>
    <n v="293827.74156653066"/>
  </r>
  <r>
    <x v="3"/>
    <x v="3"/>
    <x v="6"/>
    <x v="7"/>
    <x v="79"/>
    <x v="4"/>
    <n v="5890.9154551020401"/>
  </r>
  <r>
    <x v="4"/>
    <x v="4"/>
    <x v="6"/>
    <x v="7"/>
    <x v="79"/>
    <x v="4"/>
    <n v="0"/>
  </r>
  <r>
    <x v="5"/>
    <x v="5"/>
    <x v="6"/>
    <x v="7"/>
    <x v="79"/>
    <x v="4"/>
    <n v="0"/>
  </r>
  <r>
    <x v="7"/>
    <x v="7"/>
    <x v="6"/>
    <x v="7"/>
    <x v="79"/>
    <x v="4"/>
    <n v="0"/>
  </r>
  <r>
    <x v="8"/>
    <x v="8"/>
    <x v="6"/>
    <x v="7"/>
    <x v="79"/>
    <x v="4"/>
    <n v="10174408.84715729"/>
  </r>
  <r>
    <x v="11"/>
    <x v="11"/>
    <x v="6"/>
    <x v="7"/>
    <x v="79"/>
    <x v="4"/>
    <n v="0"/>
  </r>
  <r>
    <x v="12"/>
    <x v="12"/>
    <x v="6"/>
    <x v="7"/>
    <x v="79"/>
    <x v="4"/>
    <n v="0"/>
  </r>
  <r>
    <x v="13"/>
    <x v="13"/>
    <x v="6"/>
    <x v="7"/>
    <x v="79"/>
    <x v="4"/>
    <n v="0"/>
  </r>
  <r>
    <x v="14"/>
    <x v="14"/>
    <x v="6"/>
    <x v="7"/>
    <x v="79"/>
    <x v="4"/>
    <n v="3305525.6588043733"/>
  </r>
  <r>
    <x v="16"/>
    <x v="15"/>
    <x v="6"/>
    <x v="7"/>
    <x v="79"/>
    <x v="4"/>
    <n v="6449.6695938192415"/>
  </r>
  <r>
    <x v="0"/>
    <x v="0"/>
    <x v="6"/>
    <x v="7"/>
    <x v="79"/>
    <x v="3"/>
    <n v="1970228.68"/>
  </r>
  <r>
    <x v="1"/>
    <x v="1"/>
    <x v="6"/>
    <x v="7"/>
    <x v="79"/>
    <x v="3"/>
    <n v="52036140.600000001"/>
  </r>
  <r>
    <x v="3"/>
    <x v="3"/>
    <x v="6"/>
    <x v="7"/>
    <x v="79"/>
    <x v="3"/>
    <n v="21014700.25"/>
  </r>
  <r>
    <x v="4"/>
    <x v="4"/>
    <x v="6"/>
    <x v="7"/>
    <x v="79"/>
    <x v="3"/>
    <n v="504298.1"/>
  </r>
  <r>
    <x v="5"/>
    <x v="5"/>
    <x v="6"/>
    <x v="7"/>
    <x v="79"/>
    <x v="3"/>
    <n v="0"/>
  </r>
  <r>
    <x v="7"/>
    <x v="7"/>
    <x v="6"/>
    <x v="7"/>
    <x v="79"/>
    <x v="3"/>
    <n v="46222.06"/>
  </r>
  <r>
    <x v="8"/>
    <x v="8"/>
    <x v="6"/>
    <x v="7"/>
    <x v="79"/>
    <x v="3"/>
    <n v="288784272.09000003"/>
  </r>
  <r>
    <x v="11"/>
    <x v="11"/>
    <x v="6"/>
    <x v="7"/>
    <x v="79"/>
    <x v="3"/>
    <n v="12279622.26"/>
  </r>
  <r>
    <x v="12"/>
    <x v="12"/>
    <x v="6"/>
    <x v="7"/>
    <x v="79"/>
    <x v="3"/>
    <n v="294699.52000000002"/>
  </r>
  <r>
    <x v="13"/>
    <x v="13"/>
    <x v="6"/>
    <x v="7"/>
    <x v="79"/>
    <x v="3"/>
    <n v="78288473.609999999"/>
  </r>
  <r>
    <x v="14"/>
    <x v="14"/>
    <x v="6"/>
    <x v="7"/>
    <x v="79"/>
    <x v="3"/>
    <n v="97017896.790000007"/>
  </r>
  <r>
    <x v="16"/>
    <x v="15"/>
    <x v="6"/>
    <x v="7"/>
    <x v="79"/>
    <x v="3"/>
    <n v="850797.11"/>
  </r>
  <r>
    <x v="0"/>
    <x v="0"/>
    <x v="6"/>
    <x v="7"/>
    <x v="79"/>
    <x v="5"/>
    <n v="246706.71865889212"/>
  </r>
  <r>
    <x v="1"/>
    <x v="1"/>
    <x v="6"/>
    <x v="7"/>
    <x v="79"/>
    <x v="5"/>
    <n v="23089470.966472313"/>
  </r>
  <r>
    <x v="3"/>
    <x v="3"/>
    <x v="6"/>
    <x v="7"/>
    <x v="79"/>
    <x v="5"/>
    <n v="12105454.415451869"/>
  </r>
  <r>
    <x v="4"/>
    <x v="4"/>
    <x v="6"/>
    <x v="7"/>
    <x v="79"/>
    <x v="5"/>
    <n v="100859.62099125366"/>
  </r>
  <r>
    <x v="5"/>
    <x v="5"/>
    <x v="6"/>
    <x v="7"/>
    <x v="79"/>
    <x v="5"/>
    <n v="169422.74052478134"/>
  </r>
  <r>
    <x v="7"/>
    <x v="7"/>
    <x v="6"/>
    <x v="7"/>
    <x v="79"/>
    <x v="5"/>
    <n v="150148.89941691008"/>
  </r>
  <r>
    <x v="8"/>
    <x v="8"/>
    <x v="6"/>
    <x v="7"/>
    <x v="79"/>
    <x v="5"/>
    <n v="63364887.536443099"/>
  </r>
  <r>
    <x v="11"/>
    <x v="11"/>
    <x v="6"/>
    <x v="7"/>
    <x v="79"/>
    <x v="5"/>
    <n v="0"/>
  </r>
  <r>
    <x v="12"/>
    <x v="12"/>
    <x v="6"/>
    <x v="7"/>
    <x v="79"/>
    <x v="5"/>
    <n v="1741272.0597667634"/>
  </r>
  <r>
    <x v="13"/>
    <x v="13"/>
    <x v="6"/>
    <x v="7"/>
    <x v="79"/>
    <x v="5"/>
    <n v="0"/>
  </r>
  <r>
    <x v="14"/>
    <x v="14"/>
    <x v="6"/>
    <x v="7"/>
    <x v="79"/>
    <x v="5"/>
    <n v="18123094.969387755"/>
  </r>
  <r>
    <x v="16"/>
    <x v="15"/>
    <x v="6"/>
    <x v="7"/>
    <x v="79"/>
    <x v="5"/>
    <n v="4415464.1647230322"/>
  </r>
  <r>
    <x v="0"/>
    <x v="0"/>
    <x v="6"/>
    <x v="7"/>
    <x v="79"/>
    <x v="6"/>
    <n v="0"/>
  </r>
  <r>
    <x v="1"/>
    <x v="1"/>
    <x v="6"/>
    <x v="7"/>
    <x v="79"/>
    <x v="6"/>
    <n v="1251909.3400000001"/>
  </r>
  <r>
    <x v="3"/>
    <x v="3"/>
    <x v="6"/>
    <x v="7"/>
    <x v="79"/>
    <x v="6"/>
    <n v="364812.91"/>
  </r>
  <r>
    <x v="4"/>
    <x v="4"/>
    <x v="6"/>
    <x v="7"/>
    <x v="79"/>
    <x v="6"/>
    <n v="0"/>
  </r>
  <r>
    <x v="5"/>
    <x v="5"/>
    <x v="6"/>
    <x v="7"/>
    <x v="79"/>
    <x v="6"/>
    <n v="54215.21"/>
  </r>
  <r>
    <x v="7"/>
    <x v="7"/>
    <x v="6"/>
    <x v="7"/>
    <x v="79"/>
    <x v="6"/>
    <n v="0"/>
  </r>
  <r>
    <x v="8"/>
    <x v="8"/>
    <x v="6"/>
    <x v="7"/>
    <x v="79"/>
    <x v="6"/>
    <n v="8617139.4700000007"/>
  </r>
  <r>
    <x v="11"/>
    <x v="11"/>
    <x v="6"/>
    <x v="7"/>
    <x v="79"/>
    <x v="6"/>
    <n v="0"/>
  </r>
  <r>
    <x v="12"/>
    <x v="12"/>
    <x v="6"/>
    <x v="7"/>
    <x v="79"/>
    <x v="6"/>
    <n v="0"/>
  </r>
  <r>
    <x v="13"/>
    <x v="13"/>
    <x v="6"/>
    <x v="7"/>
    <x v="79"/>
    <x v="6"/>
    <n v="1913594.6"/>
  </r>
  <r>
    <x v="14"/>
    <x v="14"/>
    <x v="6"/>
    <x v="7"/>
    <x v="79"/>
    <x v="6"/>
    <n v="1645288.55"/>
  </r>
  <r>
    <x v="16"/>
    <x v="15"/>
    <x v="6"/>
    <x v="7"/>
    <x v="79"/>
    <x v="6"/>
    <n v="207"/>
  </r>
  <r>
    <x v="0"/>
    <x v="0"/>
    <x v="6"/>
    <x v="7"/>
    <x v="79"/>
    <x v="9"/>
    <n v="9720174.5410787091"/>
  </r>
  <r>
    <x v="1"/>
    <x v="1"/>
    <x v="6"/>
    <x v="7"/>
    <x v="79"/>
    <x v="9"/>
    <n v="129364799.40232459"/>
  </r>
  <r>
    <x v="3"/>
    <x v="3"/>
    <x v="6"/>
    <x v="7"/>
    <x v="79"/>
    <x v="9"/>
    <n v="65995537.35895358"/>
  </r>
  <r>
    <x v="4"/>
    <x v="4"/>
    <x v="6"/>
    <x v="7"/>
    <x v="79"/>
    <x v="9"/>
    <n v="1553238.158309038"/>
  </r>
  <r>
    <x v="5"/>
    <x v="5"/>
    <x v="6"/>
    <x v="7"/>
    <x v="79"/>
    <x v="9"/>
    <n v="338845.41408163268"/>
  </r>
  <r>
    <x v="7"/>
    <x v="7"/>
    <x v="6"/>
    <x v="7"/>
    <x v="79"/>
    <x v="9"/>
    <n v="202894.8836151608"/>
  </r>
  <r>
    <x v="8"/>
    <x v="8"/>
    <x v="6"/>
    <x v="7"/>
    <x v="79"/>
    <x v="9"/>
    <n v="736007400.49015772"/>
  </r>
  <r>
    <x v="11"/>
    <x v="11"/>
    <x v="6"/>
    <x v="7"/>
    <x v="79"/>
    <x v="9"/>
    <n v="18772455.780145772"/>
  </r>
  <r>
    <x v="12"/>
    <x v="12"/>
    <x v="6"/>
    <x v="7"/>
    <x v="79"/>
    <x v="9"/>
    <n v="18193650.305714291"/>
  </r>
  <r>
    <x v="13"/>
    <x v="13"/>
    <x v="6"/>
    <x v="7"/>
    <x v="79"/>
    <x v="9"/>
    <n v="97642194.95930028"/>
  </r>
  <r>
    <x v="14"/>
    <x v="14"/>
    <x v="6"/>
    <x v="7"/>
    <x v="79"/>
    <x v="9"/>
    <n v="303340336.92737585"/>
  </r>
  <r>
    <x v="16"/>
    <x v="15"/>
    <x v="6"/>
    <x v="7"/>
    <x v="79"/>
    <x v="9"/>
    <n v="11484007.182305191"/>
  </r>
  <r>
    <x v="0"/>
    <x v="0"/>
    <x v="6"/>
    <x v="8"/>
    <x v="80"/>
    <x v="7"/>
    <n v="6015849.9810495581"/>
  </r>
  <r>
    <x v="1"/>
    <x v="1"/>
    <x v="6"/>
    <x v="8"/>
    <x v="80"/>
    <x v="7"/>
    <n v="67222352.8017492"/>
  </r>
  <r>
    <x v="3"/>
    <x v="3"/>
    <x v="6"/>
    <x v="8"/>
    <x v="80"/>
    <x v="7"/>
    <n v="42918345.425655976"/>
  </r>
  <r>
    <x v="4"/>
    <x v="4"/>
    <x v="6"/>
    <x v="8"/>
    <x v="80"/>
    <x v="7"/>
    <n v="1052510.3206997085"/>
  </r>
  <r>
    <x v="5"/>
    <x v="5"/>
    <x v="6"/>
    <x v="8"/>
    <x v="80"/>
    <x v="7"/>
    <n v="285998.57142857148"/>
  </r>
  <r>
    <x v="7"/>
    <x v="7"/>
    <x v="6"/>
    <x v="8"/>
    <x v="80"/>
    <x v="7"/>
    <n v="150291.54518950408"/>
  </r>
  <r>
    <x v="8"/>
    <x v="8"/>
    <x v="6"/>
    <x v="8"/>
    <x v="80"/>
    <x v="7"/>
    <n v="378872307.44897962"/>
  </r>
  <r>
    <x v="11"/>
    <x v="11"/>
    <x v="6"/>
    <x v="8"/>
    <x v="80"/>
    <x v="7"/>
    <n v="1566926.0918367351"/>
  </r>
  <r>
    <x v="12"/>
    <x v="12"/>
    <x v="6"/>
    <x v="8"/>
    <x v="80"/>
    <x v="7"/>
    <n v="17437873.403790079"/>
  </r>
  <r>
    <x v="13"/>
    <x v="13"/>
    <x v="6"/>
    <x v="8"/>
    <x v="80"/>
    <x v="7"/>
    <n v="4600576.2696793005"/>
  </r>
  <r>
    <x v="14"/>
    <x v="14"/>
    <x v="6"/>
    <x v="8"/>
    <x v="80"/>
    <x v="7"/>
    <n v="137856535.34985426"/>
  </r>
  <r>
    <x v="16"/>
    <x v="15"/>
    <x v="6"/>
    <x v="8"/>
    <x v="80"/>
    <x v="7"/>
    <n v="12711239.517492712"/>
  </r>
  <r>
    <x v="0"/>
    <x v="0"/>
    <x v="6"/>
    <x v="8"/>
    <x v="80"/>
    <x v="8"/>
    <n v="3704802"/>
  </r>
  <r>
    <x v="1"/>
    <x v="1"/>
    <x v="6"/>
    <x v="8"/>
    <x v="80"/>
    <x v="8"/>
    <n v="56631212.650000006"/>
  </r>
  <r>
    <x v="3"/>
    <x v="3"/>
    <x v="6"/>
    <x v="8"/>
    <x v="80"/>
    <x v="8"/>
    <n v="27095666.850000001"/>
  </r>
  <r>
    <x v="4"/>
    <x v="4"/>
    <x v="6"/>
    <x v="8"/>
    <x v="80"/>
    <x v="8"/>
    <n v="506014.58"/>
  </r>
  <r>
    <x v="5"/>
    <x v="5"/>
    <x v="6"/>
    <x v="8"/>
    <x v="80"/>
    <x v="8"/>
    <n v="54475.92"/>
  </r>
  <r>
    <x v="7"/>
    <x v="7"/>
    <x v="6"/>
    <x v="8"/>
    <x v="80"/>
    <x v="8"/>
    <n v="46253.89"/>
  </r>
  <r>
    <x v="8"/>
    <x v="8"/>
    <x v="6"/>
    <x v="8"/>
    <x v="80"/>
    <x v="8"/>
    <n v="379007752.20999998"/>
  </r>
  <r>
    <x v="11"/>
    <x v="11"/>
    <x v="6"/>
    <x v="8"/>
    <x v="80"/>
    <x v="8"/>
    <n v="18839130.829999998"/>
  </r>
  <r>
    <x v="12"/>
    <x v="12"/>
    <x v="6"/>
    <x v="8"/>
    <x v="80"/>
    <x v="8"/>
    <n v="273933.74"/>
  </r>
  <r>
    <x v="13"/>
    <x v="13"/>
    <x v="6"/>
    <x v="8"/>
    <x v="80"/>
    <x v="8"/>
    <n v="95241161.269999996"/>
  </r>
  <r>
    <x v="14"/>
    <x v="14"/>
    <x v="6"/>
    <x v="8"/>
    <x v="80"/>
    <x v="8"/>
    <n v="144514338.95999998"/>
  </r>
  <r>
    <x v="16"/>
    <x v="15"/>
    <x v="6"/>
    <x v="8"/>
    <x v="80"/>
    <x v="8"/>
    <n v="896530.52999999991"/>
  </r>
  <r>
    <x v="0"/>
    <x v="0"/>
    <x v="6"/>
    <x v="8"/>
    <x v="80"/>
    <x v="0"/>
    <n v="130668.389212828"/>
  </r>
  <r>
    <x v="1"/>
    <x v="1"/>
    <x v="6"/>
    <x v="8"/>
    <x v="80"/>
    <x v="0"/>
    <n v="5651577.0801749201"/>
  </r>
  <r>
    <x v="3"/>
    <x v="3"/>
    <x v="6"/>
    <x v="8"/>
    <x v="80"/>
    <x v="0"/>
    <n v="5209695.1530612232"/>
  </r>
  <r>
    <x v="4"/>
    <x v="4"/>
    <x v="6"/>
    <x v="8"/>
    <x v="80"/>
    <x v="0"/>
    <n v="0"/>
  </r>
  <r>
    <x v="5"/>
    <x v="5"/>
    <x v="6"/>
    <x v="8"/>
    <x v="80"/>
    <x v="0"/>
    <n v="0"/>
  </r>
  <r>
    <x v="7"/>
    <x v="7"/>
    <x v="6"/>
    <x v="8"/>
    <x v="80"/>
    <x v="0"/>
    <n v="0"/>
  </r>
  <r>
    <x v="8"/>
    <x v="8"/>
    <x v="6"/>
    <x v="8"/>
    <x v="80"/>
    <x v="0"/>
    <n v="150673475.29446158"/>
  </r>
  <r>
    <x v="11"/>
    <x v="11"/>
    <x v="6"/>
    <x v="8"/>
    <x v="80"/>
    <x v="0"/>
    <n v="1346379.5918367351"/>
  </r>
  <r>
    <x v="12"/>
    <x v="12"/>
    <x v="6"/>
    <x v="8"/>
    <x v="80"/>
    <x v="0"/>
    <n v="3678158.7653061235"/>
  </r>
  <r>
    <x v="13"/>
    <x v="13"/>
    <x v="6"/>
    <x v="8"/>
    <x v="80"/>
    <x v="0"/>
    <n v="0"/>
  </r>
  <r>
    <x v="14"/>
    <x v="14"/>
    <x v="6"/>
    <x v="8"/>
    <x v="80"/>
    <x v="0"/>
    <n v="69553766.027696803"/>
  </r>
  <r>
    <x v="16"/>
    <x v="15"/>
    <x v="6"/>
    <x v="8"/>
    <x v="80"/>
    <x v="0"/>
    <n v="68022.739067055401"/>
  </r>
  <r>
    <x v="0"/>
    <x v="0"/>
    <x v="6"/>
    <x v="8"/>
    <x v="80"/>
    <x v="1"/>
    <n v="1734564.23"/>
  </r>
  <r>
    <x v="1"/>
    <x v="1"/>
    <x v="6"/>
    <x v="8"/>
    <x v="80"/>
    <x v="1"/>
    <n v="6215059.0300000003"/>
  </r>
  <r>
    <x v="3"/>
    <x v="3"/>
    <x v="6"/>
    <x v="8"/>
    <x v="80"/>
    <x v="1"/>
    <n v="6544280.2299999995"/>
  </r>
  <r>
    <x v="4"/>
    <x v="4"/>
    <x v="6"/>
    <x v="8"/>
    <x v="80"/>
    <x v="1"/>
    <n v="0"/>
  </r>
  <r>
    <x v="5"/>
    <x v="5"/>
    <x v="6"/>
    <x v="8"/>
    <x v="80"/>
    <x v="1"/>
    <n v="0"/>
  </r>
  <r>
    <x v="7"/>
    <x v="7"/>
    <x v="6"/>
    <x v="8"/>
    <x v="80"/>
    <x v="1"/>
    <n v="0"/>
  </r>
  <r>
    <x v="8"/>
    <x v="8"/>
    <x v="6"/>
    <x v="8"/>
    <x v="80"/>
    <x v="1"/>
    <n v="70909447.399999991"/>
  </r>
  <r>
    <x v="11"/>
    <x v="11"/>
    <x v="6"/>
    <x v="8"/>
    <x v="80"/>
    <x v="1"/>
    <n v="6042349.5700000003"/>
  </r>
  <r>
    <x v="12"/>
    <x v="12"/>
    <x v="6"/>
    <x v="8"/>
    <x v="80"/>
    <x v="1"/>
    <n v="0"/>
  </r>
  <r>
    <x v="13"/>
    <x v="13"/>
    <x v="6"/>
    <x v="8"/>
    <x v="80"/>
    <x v="1"/>
    <n v="15591216.369999999"/>
  </r>
  <r>
    <x v="14"/>
    <x v="14"/>
    <x v="6"/>
    <x v="8"/>
    <x v="80"/>
    <x v="1"/>
    <n v="55373957.350000009"/>
  </r>
  <r>
    <x v="16"/>
    <x v="15"/>
    <x v="6"/>
    <x v="8"/>
    <x v="80"/>
    <x v="1"/>
    <n v="-29931.83"/>
  </r>
  <r>
    <x v="0"/>
    <x v="0"/>
    <x v="6"/>
    <x v="8"/>
    <x v="80"/>
    <x v="2"/>
    <n v="5638474.8731778385"/>
  </r>
  <r>
    <x v="1"/>
    <x v="1"/>
    <x v="6"/>
    <x v="8"/>
    <x v="80"/>
    <x v="2"/>
    <n v="39290791.021865867"/>
  </r>
  <r>
    <x v="3"/>
    <x v="3"/>
    <x v="6"/>
    <x v="8"/>
    <x v="80"/>
    <x v="2"/>
    <n v="22858016.440233257"/>
  </r>
  <r>
    <x v="4"/>
    <x v="4"/>
    <x v="6"/>
    <x v="8"/>
    <x v="80"/>
    <x v="2"/>
    <n v="951307.40524781332"/>
  </r>
  <r>
    <x v="5"/>
    <x v="5"/>
    <x v="6"/>
    <x v="8"/>
    <x v="80"/>
    <x v="2"/>
    <n v="115761.32653061225"/>
  </r>
  <r>
    <x v="7"/>
    <x v="7"/>
    <x v="6"/>
    <x v="8"/>
    <x v="80"/>
    <x v="2"/>
    <n v="0"/>
  </r>
  <r>
    <x v="8"/>
    <x v="8"/>
    <x v="6"/>
    <x v="8"/>
    <x v="80"/>
    <x v="2"/>
    <n v="161393245.54081604"/>
  </r>
  <r>
    <x v="11"/>
    <x v="11"/>
    <x v="6"/>
    <x v="8"/>
    <x v="80"/>
    <x v="2"/>
    <n v="220546.5"/>
  </r>
  <r>
    <x v="12"/>
    <x v="12"/>
    <x v="6"/>
    <x v="8"/>
    <x v="80"/>
    <x v="2"/>
    <n v="12063333.741982497"/>
  </r>
  <r>
    <x v="13"/>
    <x v="13"/>
    <x v="6"/>
    <x v="8"/>
    <x v="80"/>
    <x v="2"/>
    <n v="4600576.2696793005"/>
  </r>
  <r>
    <x v="14"/>
    <x v="14"/>
    <x v="6"/>
    <x v="8"/>
    <x v="80"/>
    <x v="2"/>
    <n v="54122404.192419827"/>
  </r>
  <r>
    <x v="16"/>
    <x v="15"/>
    <x v="6"/>
    <x v="8"/>
    <x v="80"/>
    <x v="2"/>
    <n v="8312202.1865889207"/>
  </r>
  <r>
    <x v="0"/>
    <x v="0"/>
    <x v="6"/>
    <x v="8"/>
    <x v="80"/>
    <x v="4"/>
    <n v="0"/>
  </r>
  <r>
    <x v="1"/>
    <x v="1"/>
    <x v="6"/>
    <x v="8"/>
    <x v="80"/>
    <x v="4"/>
    <n v="294777.76109743444"/>
  </r>
  <r>
    <x v="3"/>
    <x v="3"/>
    <x v="6"/>
    <x v="8"/>
    <x v="80"/>
    <x v="4"/>
    <n v="482125.65889206983"/>
  </r>
  <r>
    <x v="4"/>
    <x v="4"/>
    <x v="6"/>
    <x v="8"/>
    <x v="80"/>
    <x v="4"/>
    <n v="0"/>
  </r>
  <r>
    <x v="5"/>
    <x v="5"/>
    <x v="6"/>
    <x v="8"/>
    <x v="80"/>
    <x v="4"/>
    <n v="0"/>
  </r>
  <r>
    <x v="7"/>
    <x v="7"/>
    <x v="6"/>
    <x v="8"/>
    <x v="80"/>
    <x v="4"/>
    <n v="0"/>
  </r>
  <r>
    <x v="8"/>
    <x v="8"/>
    <x v="6"/>
    <x v="8"/>
    <x v="80"/>
    <x v="4"/>
    <n v="12858229.330500649"/>
  </r>
  <r>
    <x v="11"/>
    <x v="11"/>
    <x v="6"/>
    <x v="8"/>
    <x v="80"/>
    <x v="4"/>
    <n v="0"/>
  </r>
  <r>
    <x v="12"/>
    <x v="12"/>
    <x v="6"/>
    <x v="8"/>
    <x v="80"/>
    <x v="4"/>
    <n v="0"/>
  </r>
  <r>
    <x v="13"/>
    <x v="13"/>
    <x v="6"/>
    <x v="8"/>
    <x v="80"/>
    <x v="4"/>
    <n v="0"/>
  </r>
  <r>
    <x v="14"/>
    <x v="14"/>
    <x v="6"/>
    <x v="8"/>
    <x v="80"/>
    <x v="4"/>
    <n v="718219.36951600586"/>
  </r>
  <r>
    <x v="16"/>
    <x v="15"/>
    <x v="6"/>
    <x v="8"/>
    <x v="80"/>
    <x v="4"/>
    <n v="14810.485550291545"/>
  </r>
  <r>
    <x v="0"/>
    <x v="0"/>
    <x v="6"/>
    <x v="8"/>
    <x v="80"/>
    <x v="3"/>
    <n v="1970237.77"/>
  </r>
  <r>
    <x v="1"/>
    <x v="1"/>
    <x v="6"/>
    <x v="8"/>
    <x v="80"/>
    <x v="3"/>
    <n v="49247701.030000001"/>
  </r>
  <r>
    <x v="3"/>
    <x v="3"/>
    <x v="6"/>
    <x v="8"/>
    <x v="80"/>
    <x v="3"/>
    <n v="20200982.660000004"/>
  </r>
  <r>
    <x v="4"/>
    <x v="4"/>
    <x v="6"/>
    <x v="8"/>
    <x v="80"/>
    <x v="3"/>
    <n v="506014.58"/>
  </r>
  <r>
    <x v="5"/>
    <x v="5"/>
    <x v="6"/>
    <x v="8"/>
    <x v="80"/>
    <x v="3"/>
    <n v="0"/>
  </r>
  <r>
    <x v="7"/>
    <x v="7"/>
    <x v="6"/>
    <x v="8"/>
    <x v="80"/>
    <x v="3"/>
    <n v="46253.89"/>
  </r>
  <r>
    <x v="8"/>
    <x v="8"/>
    <x v="6"/>
    <x v="8"/>
    <x v="80"/>
    <x v="3"/>
    <n v="298943724.35999995"/>
  </r>
  <r>
    <x v="11"/>
    <x v="11"/>
    <x v="6"/>
    <x v="8"/>
    <x v="80"/>
    <x v="3"/>
    <n v="12796781.26"/>
  </r>
  <r>
    <x v="12"/>
    <x v="12"/>
    <x v="6"/>
    <x v="8"/>
    <x v="80"/>
    <x v="3"/>
    <n v="273933.74"/>
  </r>
  <r>
    <x v="13"/>
    <x v="13"/>
    <x v="6"/>
    <x v="8"/>
    <x v="80"/>
    <x v="3"/>
    <n v="77737566.699999988"/>
  </r>
  <r>
    <x v="14"/>
    <x v="14"/>
    <x v="6"/>
    <x v="8"/>
    <x v="80"/>
    <x v="3"/>
    <n v="88273231.450000003"/>
  </r>
  <r>
    <x v="16"/>
    <x v="15"/>
    <x v="6"/>
    <x v="8"/>
    <x v="80"/>
    <x v="3"/>
    <n v="926462.36"/>
  </r>
  <r>
    <x v="0"/>
    <x v="0"/>
    <x v="6"/>
    <x v="8"/>
    <x v="80"/>
    <x v="5"/>
    <n v="246706.71865889212"/>
  </r>
  <r>
    <x v="1"/>
    <x v="1"/>
    <x v="6"/>
    <x v="8"/>
    <x v="80"/>
    <x v="5"/>
    <n v="22279984.699708432"/>
  </r>
  <r>
    <x v="3"/>
    <x v="3"/>
    <x v="6"/>
    <x v="8"/>
    <x v="80"/>
    <x v="5"/>
    <n v="14850633.832361501"/>
  </r>
  <r>
    <x v="4"/>
    <x v="4"/>
    <x v="6"/>
    <x v="8"/>
    <x v="80"/>
    <x v="5"/>
    <n v="101202.91545189505"/>
  </r>
  <r>
    <x v="5"/>
    <x v="5"/>
    <x v="6"/>
    <x v="8"/>
    <x v="80"/>
    <x v="5"/>
    <n v="170237.2448979592"/>
  </r>
  <r>
    <x v="7"/>
    <x v="7"/>
    <x v="6"/>
    <x v="8"/>
    <x v="80"/>
    <x v="5"/>
    <n v="150291.54518950408"/>
  </r>
  <r>
    <x v="8"/>
    <x v="8"/>
    <x v="6"/>
    <x v="8"/>
    <x v="80"/>
    <x v="5"/>
    <n v="66805586.613701969"/>
  </r>
  <r>
    <x v="11"/>
    <x v="11"/>
    <x v="6"/>
    <x v="8"/>
    <x v="80"/>
    <x v="5"/>
    <n v="0"/>
  </r>
  <r>
    <x v="12"/>
    <x v="12"/>
    <x v="6"/>
    <x v="8"/>
    <x v="80"/>
    <x v="5"/>
    <n v="1696380.8965014576"/>
  </r>
  <r>
    <x v="13"/>
    <x v="13"/>
    <x v="6"/>
    <x v="8"/>
    <x v="80"/>
    <x v="5"/>
    <n v="0"/>
  </r>
  <r>
    <x v="14"/>
    <x v="14"/>
    <x v="6"/>
    <x v="8"/>
    <x v="80"/>
    <x v="5"/>
    <n v="14180365.129737608"/>
  </r>
  <r>
    <x v="16"/>
    <x v="15"/>
    <x v="6"/>
    <x v="8"/>
    <x v="80"/>
    <x v="5"/>
    <n v="4331014.5918367356"/>
  </r>
  <r>
    <x v="0"/>
    <x v="0"/>
    <x v="6"/>
    <x v="8"/>
    <x v="80"/>
    <x v="6"/>
    <n v="0"/>
  </r>
  <r>
    <x v="1"/>
    <x v="1"/>
    <x v="6"/>
    <x v="8"/>
    <x v="80"/>
    <x v="6"/>
    <n v="1168452.5900000001"/>
  </r>
  <r>
    <x v="3"/>
    <x v="3"/>
    <x v="6"/>
    <x v="8"/>
    <x v="80"/>
    <x v="6"/>
    <n v="350403.96"/>
  </r>
  <r>
    <x v="4"/>
    <x v="4"/>
    <x v="6"/>
    <x v="8"/>
    <x v="80"/>
    <x v="6"/>
    <n v="0"/>
  </r>
  <r>
    <x v="5"/>
    <x v="5"/>
    <x v="6"/>
    <x v="8"/>
    <x v="80"/>
    <x v="6"/>
    <n v="54475.92"/>
  </r>
  <r>
    <x v="7"/>
    <x v="7"/>
    <x v="6"/>
    <x v="8"/>
    <x v="80"/>
    <x v="6"/>
    <n v="0"/>
  </r>
  <r>
    <x v="8"/>
    <x v="8"/>
    <x v="6"/>
    <x v="8"/>
    <x v="80"/>
    <x v="6"/>
    <n v="9154580.4499999993"/>
  </r>
  <r>
    <x v="11"/>
    <x v="11"/>
    <x v="6"/>
    <x v="8"/>
    <x v="80"/>
    <x v="6"/>
    <n v="0"/>
  </r>
  <r>
    <x v="12"/>
    <x v="12"/>
    <x v="6"/>
    <x v="8"/>
    <x v="80"/>
    <x v="6"/>
    <n v="0"/>
  </r>
  <r>
    <x v="13"/>
    <x v="13"/>
    <x v="6"/>
    <x v="8"/>
    <x v="80"/>
    <x v="6"/>
    <n v="1912378.2"/>
  </r>
  <r>
    <x v="14"/>
    <x v="14"/>
    <x v="6"/>
    <x v="8"/>
    <x v="80"/>
    <x v="6"/>
    <n v="867150.16"/>
  </r>
  <r>
    <x v="16"/>
    <x v="15"/>
    <x v="6"/>
    <x v="8"/>
    <x v="80"/>
    <x v="6"/>
    <n v="0"/>
  </r>
  <r>
    <x v="0"/>
    <x v="0"/>
    <x v="6"/>
    <x v="8"/>
    <x v="80"/>
    <x v="9"/>
    <n v="9720651.9810495581"/>
  </r>
  <r>
    <x v="1"/>
    <x v="1"/>
    <x v="6"/>
    <x v="8"/>
    <x v="80"/>
    <x v="9"/>
    <n v="124148343.21284665"/>
  </r>
  <r>
    <x v="3"/>
    <x v="3"/>
    <x v="6"/>
    <x v="8"/>
    <x v="80"/>
    <x v="9"/>
    <n v="70496137.93454805"/>
  </r>
  <r>
    <x v="4"/>
    <x v="4"/>
    <x v="6"/>
    <x v="8"/>
    <x v="80"/>
    <x v="9"/>
    <n v="1558524.9006997084"/>
  </r>
  <r>
    <x v="5"/>
    <x v="5"/>
    <x v="6"/>
    <x v="8"/>
    <x v="80"/>
    <x v="9"/>
    <n v="340474.49142857146"/>
  </r>
  <r>
    <x v="7"/>
    <x v="7"/>
    <x v="6"/>
    <x v="8"/>
    <x v="80"/>
    <x v="9"/>
    <n v="196545.43518950406"/>
  </r>
  <r>
    <x v="8"/>
    <x v="8"/>
    <x v="6"/>
    <x v="8"/>
    <x v="80"/>
    <x v="9"/>
    <n v="770738288.98948026"/>
  </r>
  <r>
    <x v="11"/>
    <x v="11"/>
    <x v="6"/>
    <x v="8"/>
    <x v="80"/>
    <x v="9"/>
    <n v="20406056.921836734"/>
  </r>
  <r>
    <x v="12"/>
    <x v="12"/>
    <x v="6"/>
    <x v="8"/>
    <x v="80"/>
    <x v="9"/>
    <n v="17711807.143790077"/>
  </r>
  <r>
    <x v="13"/>
    <x v="13"/>
    <x v="6"/>
    <x v="8"/>
    <x v="80"/>
    <x v="9"/>
    <n v="99841737.539679289"/>
  </r>
  <r>
    <x v="14"/>
    <x v="14"/>
    <x v="6"/>
    <x v="8"/>
    <x v="80"/>
    <x v="9"/>
    <n v="283089093.67937028"/>
  </r>
  <r>
    <x v="16"/>
    <x v="15"/>
    <x v="6"/>
    <x v="8"/>
    <x v="80"/>
    <x v="9"/>
    <n v="13622580.533043003"/>
  </r>
  <r>
    <x v="0"/>
    <x v="0"/>
    <x v="6"/>
    <x v="9"/>
    <x v="81"/>
    <x v="7"/>
    <n v="5986689.3950437503"/>
  </r>
  <r>
    <x v="1"/>
    <x v="1"/>
    <x v="6"/>
    <x v="9"/>
    <x v="81"/>
    <x v="7"/>
    <n v="66303798.381924249"/>
  </r>
  <r>
    <x v="3"/>
    <x v="3"/>
    <x v="6"/>
    <x v="9"/>
    <x v="81"/>
    <x v="7"/>
    <n v="42000382.214285739"/>
  </r>
  <r>
    <x v="4"/>
    <x v="4"/>
    <x v="6"/>
    <x v="9"/>
    <x v="81"/>
    <x v="7"/>
    <n v="1056224.6064139942"/>
  </r>
  <r>
    <x v="5"/>
    <x v="5"/>
    <x v="6"/>
    <x v="9"/>
    <x v="81"/>
    <x v="7"/>
    <n v="287426.93877551024"/>
  </r>
  <r>
    <x v="7"/>
    <x v="7"/>
    <x v="6"/>
    <x v="9"/>
    <x v="81"/>
    <x v="7"/>
    <n v="617244.89795918402"/>
  </r>
  <r>
    <x v="8"/>
    <x v="8"/>
    <x v="6"/>
    <x v="9"/>
    <x v="81"/>
    <x v="7"/>
    <n v="372750425.98979551"/>
  </r>
  <r>
    <x v="11"/>
    <x v="11"/>
    <x v="6"/>
    <x v="9"/>
    <x v="81"/>
    <x v="7"/>
    <n v="2615430.1909620999"/>
  </r>
  <r>
    <x v="12"/>
    <x v="12"/>
    <x v="6"/>
    <x v="9"/>
    <x v="81"/>
    <x v="7"/>
    <n v="17081673.739067063"/>
  </r>
  <r>
    <x v="13"/>
    <x v="13"/>
    <x v="6"/>
    <x v="9"/>
    <x v="81"/>
    <x v="7"/>
    <n v="6101887.5495626824"/>
  </r>
  <r>
    <x v="14"/>
    <x v="14"/>
    <x v="6"/>
    <x v="9"/>
    <x v="81"/>
    <x v="7"/>
    <n v="147223407.27696791"/>
  </r>
  <r>
    <x v="16"/>
    <x v="15"/>
    <x v="6"/>
    <x v="9"/>
    <x v="81"/>
    <x v="7"/>
    <n v="12833390.062682217"/>
  </r>
  <r>
    <x v="0"/>
    <x v="0"/>
    <x v="6"/>
    <x v="9"/>
    <x v="81"/>
    <x v="8"/>
    <n v="3684012.7600000002"/>
  </r>
  <r>
    <x v="1"/>
    <x v="1"/>
    <x v="6"/>
    <x v="9"/>
    <x v="81"/>
    <x v="8"/>
    <n v="56389383.280000001"/>
  </r>
  <r>
    <x v="3"/>
    <x v="3"/>
    <x v="6"/>
    <x v="9"/>
    <x v="81"/>
    <x v="8"/>
    <n v="26659060.260000002"/>
  </r>
  <r>
    <x v="4"/>
    <x v="4"/>
    <x v="6"/>
    <x v="9"/>
    <x v="81"/>
    <x v="8"/>
    <n v="507800.29"/>
  </r>
  <r>
    <x v="5"/>
    <x v="5"/>
    <x v="6"/>
    <x v="9"/>
    <x v="81"/>
    <x v="8"/>
    <n v="54747.99"/>
  </r>
  <r>
    <x v="7"/>
    <x v="7"/>
    <x v="6"/>
    <x v="9"/>
    <x v="81"/>
    <x v="8"/>
    <n v="43300.05"/>
  </r>
  <r>
    <x v="8"/>
    <x v="8"/>
    <x v="6"/>
    <x v="9"/>
    <x v="81"/>
    <x v="8"/>
    <n v="375895590.45999998"/>
  </r>
  <r>
    <x v="11"/>
    <x v="11"/>
    <x v="6"/>
    <x v="9"/>
    <x v="81"/>
    <x v="8"/>
    <n v="18446632.350000001"/>
  </r>
  <r>
    <x v="12"/>
    <x v="12"/>
    <x v="6"/>
    <x v="9"/>
    <x v="81"/>
    <x v="8"/>
    <n v="253514.65"/>
  </r>
  <r>
    <x v="13"/>
    <x v="13"/>
    <x v="6"/>
    <x v="9"/>
    <x v="81"/>
    <x v="8"/>
    <n v="98595712.929999992"/>
  </r>
  <r>
    <x v="14"/>
    <x v="14"/>
    <x v="6"/>
    <x v="9"/>
    <x v="81"/>
    <x v="8"/>
    <n v="145601679.76000002"/>
  </r>
  <r>
    <x v="16"/>
    <x v="15"/>
    <x v="6"/>
    <x v="9"/>
    <x v="81"/>
    <x v="8"/>
    <n v="942895.98"/>
  </r>
  <r>
    <x v="0"/>
    <x v="0"/>
    <x v="6"/>
    <x v="9"/>
    <x v="81"/>
    <x v="0"/>
    <n v="130668.389212828"/>
  </r>
  <r>
    <x v="1"/>
    <x v="1"/>
    <x v="6"/>
    <x v="9"/>
    <x v="81"/>
    <x v="0"/>
    <n v="5427845.5787172029"/>
  </r>
  <r>
    <x v="3"/>
    <x v="3"/>
    <x v="6"/>
    <x v="9"/>
    <x v="81"/>
    <x v="0"/>
    <n v="5431149.9883381957"/>
  </r>
  <r>
    <x v="4"/>
    <x v="4"/>
    <x v="6"/>
    <x v="9"/>
    <x v="81"/>
    <x v="0"/>
    <n v="0"/>
  </r>
  <r>
    <x v="5"/>
    <x v="5"/>
    <x v="6"/>
    <x v="9"/>
    <x v="81"/>
    <x v="0"/>
    <n v="0"/>
  </r>
  <r>
    <x v="7"/>
    <x v="7"/>
    <x v="6"/>
    <x v="9"/>
    <x v="81"/>
    <x v="0"/>
    <n v="466836.73469387775"/>
  </r>
  <r>
    <x v="8"/>
    <x v="8"/>
    <x v="6"/>
    <x v="9"/>
    <x v="81"/>
    <x v="0"/>
    <n v="143566838.62390494"/>
  </r>
  <r>
    <x v="11"/>
    <x v="11"/>
    <x v="6"/>
    <x v="9"/>
    <x v="81"/>
    <x v="0"/>
    <n v="1352147.2303207"/>
  </r>
  <r>
    <x v="12"/>
    <x v="12"/>
    <x v="6"/>
    <x v="9"/>
    <x v="81"/>
    <x v="0"/>
    <n v="3585081.8892128291"/>
  </r>
  <r>
    <x v="13"/>
    <x v="13"/>
    <x v="6"/>
    <x v="9"/>
    <x v="81"/>
    <x v="0"/>
    <n v="0"/>
  </r>
  <r>
    <x v="14"/>
    <x v="14"/>
    <x v="6"/>
    <x v="9"/>
    <x v="81"/>
    <x v="0"/>
    <n v="82094407.529154524"/>
  </r>
  <r>
    <x v="16"/>
    <x v="15"/>
    <x v="6"/>
    <x v="9"/>
    <x v="81"/>
    <x v="0"/>
    <n v="17661.854227405245"/>
  </r>
  <r>
    <x v="0"/>
    <x v="0"/>
    <x v="6"/>
    <x v="9"/>
    <x v="81"/>
    <x v="1"/>
    <n v="1744964.74"/>
  </r>
  <r>
    <x v="1"/>
    <x v="1"/>
    <x v="6"/>
    <x v="9"/>
    <x v="81"/>
    <x v="1"/>
    <n v="5932229.1299999999"/>
  </r>
  <r>
    <x v="3"/>
    <x v="3"/>
    <x v="6"/>
    <x v="9"/>
    <x v="81"/>
    <x v="1"/>
    <n v="5895159.5899999999"/>
  </r>
  <r>
    <x v="4"/>
    <x v="4"/>
    <x v="6"/>
    <x v="9"/>
    <x v="81"/>
    <x v="1"/>
    <n v="0"/>
  </r>
  <r>
    <x v="5"/>
    <x v="5"/>
    <x v="6"/>
    <x v="9"/>
    <x v="81"/>
    <x v="1"/>
    <n v="0"/>
  </r>
  <r>
    <x v="7"/>
    <x v="7"/>
    <x v="6"/>
    <x v="9"/>
    <x v="81"/>
    <x v="1"/>
    <n v="0"/>
  </r>
  <r>
    <x v="8"/>
    <x v="8"/>
    <x v="6"/>
    <x v="9"/>
    <x v="81"/>
    <x v="1"/>
    <n v="70815031.5"/>
  </r>
  <r>
    <x v="11"/>
    <x v="11"/>
    <x v="6"/>
    <x v="9"/>
    <x v="81"/>
    <x v="1"/>
    <n v="6051600.46"/>
  </r>
  <r>
    <x v="12"/>
    <x v="12"/>
    <x v="6"/>
    <x v="9"/>
    <x v="81"/>
    <x v="1"/>
    <n v="0"/>
  </r>
  <r>
    <x v="13"/>
    <x v="13"/>
    <x v="6"/>
    <x v="9"/>
    <x v="81"/>
    <x v="1"/>
    <n v="16574379.100000001"/>
  </r>
  <r>
    <x v="14"/>
    <x v="14"/>
    <x v="6"/>
    <x v="9"/>
    <x v="81"/>
    <x v="1"/>
    <n v="56259019.659999996"/>
  </r>
  <r>
    <x v="16"/>
    <x v="15"/>
    <x v="6"/>
    <x v="9"/>
    <x v="81"/>
    <x v="1"/>
    <n v="-14073.909999999998"/>
  </r>
  <r>
    <x v="0"/>
    <x v="0"/>
    <x v="6"/>
    <x v="9"/>
    <x v="81"/>
    <x v="2"/>
    <n v="5614184.1661807764"/>
  </r>
  <r>
    <x v="1"/>
    <x v="1"/>
    <x v="6"/>
    <x v="9"/>
    <x v="81"/>
    <x v="2"/>
    <n v="39258055.81924203"/>
  </r>
  <r>
    <x v="3"/>
    <x v="3"/>
    <x v="6"/>
    <x v="9"/>
    <x v="81"/>
    <x v="2"/>
    <n v="22180428.883381929"/>
  </r>
  <r>
    <x v="4"/>
    <x v="4"/>
    <x v="6"/>
    <x v="9"/>
    <x v="81"/>
    <x v="2"/>
    <n v="954664.54810495628"/>
  </r>
  <r>
    <x v="5"/>
    <x v="5"/>
    <x v="6"/>
    <x v="9"/>
    <x v="81"/>
    <x v="2"/>
    <n v="116339.4752186589"/>
  </r>
  <r>
    <x v="7"/>
    <x v="7"/>
    <x v="6"/>
    <x v="9"/>
    <x v="81"/>
    <x v="2"/>
    <n v="0"/>
  </r>
  <r>
    <x v="8"/>
    <x v="8"/>
    <x v="6"/>
    <x v="9"/>
    <x v="81"/>
    <x v="2"/>
    <n v="163492137.20116726"/>
  </r>
  <r>
    <x v="11"/>
    <x v="11"/>
    <x v="6"/>
    <x v="9"/>
    <x v="81"/>
    <x v="2"/>
    <n v="1175335.6428571432"/>
  </r>
  <r>
    <x v="12"/>
    <x v="12"/>
    <x v="6"/>
    <x v="9"/>
    <x v="81"/>
    <x v="2"/>
    <n v="11832448.370262392"/>
  </r>
  <r>
    <x v="13"/>
    <x v="13"/>
    <x v="6"/>
    <x v="9"/>
    <x v="81"/>
    <x v="2"/>
    <n v="6101887.5495626824"/>
  </r>
  <r>
    <x v="14"/>
    <x v="14"/>
    <x v="6"/>
    <x v="9"/>
    <x v="81"/>
    <x v="2"/>
    <n v="50921307.241982512"/>
  </r>
  <r>
    <x v="16"/>
    <x v="15"/>
    <x v="6"/>
    <x v="9"/>
    <x v="81"/>
    <x v="2"/>
    <n v="7980364.7069970844"/>
  </r>
  <r>
    <x v="0"/>
    <x v="0"/>
    <x v="6"/>
    <x v="9"/>
    <x v="81"/>
    <x v="4"/>
    <n v="0"/>
  </r>
  <r>
    <x v="1"/>
    <x v="1"/>
    <x v="6"/>
    <x v="9"/>
    <x v="81"/>
    <x v="4"/>
    <n v="295766.88466037903"/>
  </r>
  <r>
    <x v="3"/>
    <x v="3"/>
    <x v="6"/>
    <x v="9"/>
    <x v="81"/>
    <x v="4"/>
    <n v="484586.68226807559"/>
  </r>
  <r>
    <x v="4"/>
    <x v="4"/>
    <x v="6"/>
    <x v="9"/>
    <x v="81"/>
    <x v="4"/>
    <n v="0"/>
  </r>
  <r>
    <x v="5"/>
    <x v="5"/>
    <x v="6"/>
    <x v="9"/>
    <x v="81"/>
    <x v="4"/>
    <n v="0"/>
  </r>
  <r>
    <x v="7"/>
    <x v="7"/>
    <x v="6"/>
    <x v="9"/>
    <x v="81"/>
    <x v="4"/>
    <n v="500519.67935793067"/>
  </r>
  <r>
    <x v="8"/>
    <x v="8"/>
    <x v="6"/>
    <x v="9"/>
    <x v="81"/>
    <x v="4"/>
    <n v="12183717.691293605"/>
  </r>
  <r>
    <x v="11"/>
    <x v="11"/>
    <x v="6"/>
    <x v="9"/>
    <x v="81"/>
    <x v="4"/>
    <n v="0"/>
  </r>
  <r>
    <x v="12"/>
    <x v="12"/>
    <x v="6"/>
    <x v="9"/>
    <x v="81"/>
    <x v="4"/>
    <n v="0"/>
  </r>
  <r>
    <x v="13"/>
    <x v="13"/>
    <x v="6"/>
    <x v="9"/>
    <x v="81"/>
    <x v="4"/>
    <n v="0"/>
  </r>
  <r>
    <x v="14"/>
    <x v="14"/>
    <x v="6"/>
    <x v="9"/>
    <x v="81"/>
    <x v="4"/>
    <n v="918770.19145577261"/>
  </r>
  <r>
    <x v="16"/>
    <x v="15"/>
    <x v="6"/>
    <x v="9"/>
    <x v="81"/>
    <x v="4"/>
    <n v="16093.172366180759"/>
  </r>
  <r>
    <x v="0"/>
    <x v="0"/>
    <x v="6"/>
    <x v="9"/>
    <x v="81"/>
    <x v="3"/>
    <n v="1939048.02"/>
  </r>
  <r>
    <x v="1"/>
    <x v="1"/>
    <x v="6"/>
    <x v="9"/>
    <x v="81"/>
    <x v="3"/>
    <n v="49290507.609999999"/>
  </r>
  <r>
    <x v="3"/>
    <x v="3"/>
    <x v="6"/>
    <x v="9"/>
    <x v="81"/>
    <x v="3"/>
    <n v="20414462.830000002"/>
  </r>
  <r>
    <x v="4"/>
    <x v="4"/>
    <x v="6"/>
    <x v="9"/>
    <x v="81"/>
    <x v="3"/>
    <n v="507800.29"/>
  </r>
  <r>
    <x v="5"/>
    <x v="5"/>
    <x v="6"/>
    <x v="9"/>
    <x v="81"/>
    <x v="3"/>
    <n v="0"/>
  </r>
  <r>
    <x v="7"/>
    <x v="7"/>
    <x v="6"/>
    <x v="9"/>
    <x v="81"/>
    <x v="3"/>
    <n v="43300.05"/>
  </r>
  <r>
    <x v="8"/>
    <x v="8"/>
    <x v="6"/>
    <x v="9"/>
    <x v="81"/>
    <x v="3"/>
    <n v="295903364.20999998"/>
  </r>
  <r>
    <x v="11"/>
    <x v="11"/>
    <x v="6"/>
    <x v="9"/>
    <x v="81"/>
    <x v="3"/>
    <n v="12395031.889999999"/>
  </r>
  <r>
    <x v="12"/>
    <x v="12"/>
    <x v="6"/>
    <x v="9"/>
    <x v="81"/>
    <x v="3"/>
    <n v="253514.65"/>
  </r>
  <r>
    <x v="13"/>
    <x v="13"/>
    <x v="6"/>
    <x v="9"/>
    <x v="81"/>
    <x v="3"/>
    <n v="80103388.63000001"/>
  </r>
  <r>
    <x v="14"/>
    <x v="14"/>
    <x v="6"/>
    <x v="9"/>
    <x v="81"/>
    <x v="3"/>
    <n v="88452125.580000013"/>
  </r>
  <r>
    <x v="16"/>
    <x v="15"/>
    <x v="6"/>
    <x v="9"/>
    <x v="81"/>
    <x v="3"/>
    <n v="954635.78"/>
  </r>
  <r>
    <x v="0"/>
    <x v="0"/>
    <x v="6"/>
    <x v="9"/>
    <x v="81"/>
    <x v="5"/>
    <n v="241836.83965014576"/>
  </r>
  <r>
    <x v="1"/>
    <x v="1"/>
    <x v="6"/>
    <x v="9"/>
    <x v="81"/>
    <x v="5"/>
    <n v="21617896.983965009"/>
  </r>
  <r>
    <x v="3"/>
    <x v="3"/>
    <x v="6"/>
    <x v="9"/>
    <x v="81"/>
    <x v="5"/>
    <n v="14388803.342565626"/>
  </r>
  <r>
    <x v="4"/>
    <x v="4"/>
    <x v="6"/>
    <x v="9"/>
    <x v="81"/>
    <x v="5"/>
    <n v="101560.05830903791"/>
  </r>
  <r>
    <x v="5"/>
    <x v="5"/>
    <x v="6"/>
    <x v="9"/>
    <x v="81"/>
    <x v="5"/>
    <n v="171087.46355685132"/>
  </r>
  <r>
    <x v="7"/>
    <x v="7"/>
    <x v="6"/>
    <x v="9"/>
    <x v="81"/>
    <x v="5"/>
    <n v="150408.1632653063"/>
  </r>
  <r>
    <x v="8"/>
    <x v="8"/>
    <x v="6"/>
    <x v="9"/>
    <x v="81"/>
    <x v="5"/>
    <n v="65691450.164723396"/>
  </r>
  <r>
    <x v="11"/>
    <x v="11"/>
    <x v="6"/>
    <x v="9"/>
    <x v="81"/>
    <x v="5"/>
    <n v="87947.317784256564"/>
  </r>
  <r>
    <x v="12"/>
    <x v="12"/>
    <x v="6"/>
    <x v="9"/>
    <x v="81"/>
    <x v="5"/>
    <n v="1664143.4795918369"/>
  </r>
  <r>
    <x v="13"/>
    <x v="13"/>
    <x v="6"/>
    <x v="9"/>
    <x v="81"/>
    <x v="5"/>
    <n v="0"/>
  </r>
  <r>
    <x v="14"/>
    <x v="14"/>
    <x v="6"/>
    <x v="9"/>
    <x v="81"/>
    <x v="5"/>
    <n v="14207692.505830906"/>
  </r>
  <r>
    <x v="16"/>
    <x v="15"/>
    <x v="6"/>
    <x v="9"/>
    <x v="81"/>
    <x v="5"/>
    <n v="4835363.5014577266"/>
  </r>
  <r>
    <x v="0"/>
    <x v="0"/>
    <x v="6"/>
    <x v="9"/>
    <x v="81"/>
    <x v="6"/>
    <n v="0"/>
  </r>
  <r>
    <x v="1"/>
    <x v="1"/>
    <x v="6"/>
    <x v="9"/>
    <x v="81"/>
    <x v="6"/>
    <n v="1166646.54"/>
  </r>
  <r>
    <x v="3"/>
    <x v="3"/>
    <x v="6"/>
    <x v="9"/>
    <x v="81"/>
    <x v="6"/>
    <n v="349437.84"/>
  </r>
  <r>
    <x v="4"/>
    <x v="4"/>
    <x v="6"/>
    <x v="9"/>
    <x v="81"/>
    <x v="6"/>
    <n v="0"/>
  </r>
  <r>
    <x v="5"/>
    <x v="5"/>
    <x v="6"/>
    <x v="9"/>
    <x v="81"/>
    <x v="6"/>
    <n v="54747.99"/>
  </r>
  <r>
    <x v="7"/>
    <x v="7"/>
    <x v="6"/>
    <x v="9"/>
    <x v="81"/>
    <x v="6"/>
    <n v="0"/>
  </r>
  <r>
    <x v="8"/>
    <x v="8"/>
    <x v="6"/>
    <x v="9"/>
    <x v="81"/>
    <x v="6"/>
    <n v="9177194.75"/>
  </r>
  <r>
    <x v="11"/>
    <x v="11"/>
    <x v="6"/>
    <x v="9"/>
    <x v="81"/>
    <x v="6"/>
    <n v="0"/>
  </r>
  <r>
    <x v="12"/>
    <x v="12"/>
    <x v="6"/>
    <x v="9"/>
    <x v="81"/>
    <x v="6"/>
    <n v="0"/>
  </r>
  <r>
    <x v="13"/>
    <x v="13"/>
    <x v="6"/>
    <x v="9"/>
    <x v="81"/>
    <x v="6"/>
    <n v="1917945.2"/>
  </r>
  <r>
    <x v="14"/>
    <x v="14"/>
    <x v="6"/>
    <x v="9"/>
    <x v="81"/>
    <x v="6"/>
    <n v="890534.52"/>
  </r>
  <r>
    <x v="16"/>
    <x v="15"/>
    <x v="6"/>
    <x v="9"/>
    <x v="81"/>
    <x v="6"/>
    <n v="2334.11"/>
  </r>
  <r>
    <x v="0"/>
    <x v="0"/>
    <x v="6"/>
    <x v="9"/>
    <x v="81"/>
    <x v="9"/>
    <n v="9670702.155043751"/>
  </r>
  <r>
    <x v="1"/>
    <x v="1"/>
    <x v="6"/>
    <x v="9"/>
    <x v="81"/>
    <x v="9"/>
    <n v="122988948.54658462"/>
  </r>
  <r>
    <x v="3"/>
    <x v="3"/>
    <x v="6"/>
    <x v="9"/>
    <x v="81"/>
    <x v="9"/>
    <n v="69144029.156553835"/>
  </r>
  <r>
    <x v="4"/>
    <x v="4"/>
    <x v="6"/>
    <x v="9"/>
    <x v="81"/>
    <x v="9"/>
    <n v="1564024.8964139943"/>
  </r>
  <r>
    <x v="5"/>
    <x v="5"/>
    <x v="6"/>
    <x v="9"/>
    <x v="81"/>
    <x v="9"/>
    <n v="342174.92877551023"/>
  </r>
  <r>
    <x v="7"/>
    <x v="7"/>
    <x v="6"/>
    <x v="9"/>
    <x v="81"/>
    <x v="9"/>
    <n v="1161064.6273171147"/>
  </r>
  <r>
    <x v="8"/>
    <x v="8"/>
    <x v="6"/>
    <x v="9"/>
    <x v="81"/>
    <x v="9"/>
    <n v="760829734.1410892"/>
  </r>
  <r>
    <x v="11"/>
    <x v="11"/>
    <x v="6"/>
    <x v="9"/>
    <x v="81"/>
    <x v="9"/>
    <n v="21062062.5409621"/>
  </r>
  <r>
    <x v="12"/>
    <x v="12"/>
    <x v="6"/>
    <x v="9"/>
    <x v="81"/>
    <x v="9"/>
    <n v="17335188.389067058"/>
  </r>
  <r>
    <x v="13"/>
    <x v="13"/>
    <x v="6"/>
    <x v="9"/>
    <x v="81"/>
    <x v="9"/>
    <n v="104697600.4795627"/>
  </r>
  <r>
    <x v="14"/>
    <x v="14"/>
    <x v="6"/>
    <x v="9"/>
    <x v="81"/>
    <x v="9"/>
    <n v="293743857.22842371"/>
  </r>
  <r>
    <x v="16"/>
    <x v="15"/>
    <x v="6"/>
    <x v="9"/>
    <x v="81"/>
    <x v="9"/>
    <n v="13792379.215048395"/>
  </r>
  <r>
    <x v="0"/>
    <x v="0"/>
    <x v="6"/>
    <x v="10"/>
    <x v="82"/>
    <x v="7"/>
    <n v="5986689.3950437503"/>
  </r>
  <r>
    <x v="1"/>
    <x v="1"/>
    <x v="6"/>
    <x v="10"/>
    <x v="82"/>
    <x v="7"/>
    <n v="70128821.654518917"/>
  </r>
  <r>
    <x v="3"/>
    <x v="3"/>
    <x v="6"/>
    <x v="10"/>
    <x v="82"/>
    <x v="7"/>
    <n v="40495074.835276991"/>
  </r>
  <r>
    <x v="4"/>
    <x v="4"/>
    <x v="6"/>
    <x v="10"/>
    <x v="82"/>
    <x v="7"/>
    <n v="906881.51603498554"/>
  </r>
  <r>
    <x v="5"/>
    <x v="5"/>
    <x v="6"/>
    <x v="10"/>
    <x v="82"/>
    <x v="7"/>
    <n v="185671.8367346939"/>
  </r>
  <r>
    <x v="7"/>
    <x v="7"/>
    <x v="6"/>
    <x v="10"/>
    <x v="82"/>
    <x v="7"/>
    <n v="150524.78134110774"/>
  </r>
  <r>
    <x v="8"/>
    <x v="8"/>
    <x v="6"/>
    <x v="10"/>
    <x v="82"/>
    <x v="7"/>
    <n v="375032525.30466533"/>
  </r>
  <r>
    <x v="11"/>
    <x v="11"/>
    <x v="6"/>
    <x v="10"/>
    <x v="82"/>
    <x v="7"/>
    <n v="2625919.135568514"/>
  </r>
  <r>
    <x v="12"/>
    <x v="12"/>
    <x v="6"/>
    <x v="10"/>
    <x v="82"/>
    <x v="7"/>
    <n v="16704329.74489795"/>
  </r>
  <r>
    <x v="13"/>
    <x v="13"/>
    <x v="6"/>
    <x v="10"/>
    <x v="82"/>
    <x v="7"/>
    <n v="6309260.5102040814"/>
  </r>
  <r>
    <x v="14"/>
    <x v="14"/>
    <x v="6"/>
    <x v="10"/>
    <x v="82"/>
    <x v="7"/>
    <n v="150955001.71574342"/>
  </r>
  <r>
    <x v="16"/>
    <x v="15"/>
    <x v="6"/>
    <x v="10"/>
    <x v="82"/>
    <x v="7"/>
    <n v="12543889.342565596"/>
  </r>
  <r>
    <x v="0"/>
    <x v="0"/>
    <x v="6"/>
    <x v="10"/>
    <x v="82"/>
    <x v="8"/>
    <n v="3684012.7600000002"/>
  </r>
  <r>
    <x v="1"/>
    <x v="1"/>
    <x v="6"/>
    <x v="10"/>
    <x v="82"/>
    <x v="8"/>
    <n v="55138060.799999997"/>
  </r>
  <r>
    <x v="3"/>
    <x v="3"/>
    <x v="6"/>
    <x v="10"/>
    <x v="82"/>
    <x v="8"/>
    <n v="27206377.790000003"/>
  </r>
  <r>
    <x v="4"/>
    <x v="4"/>
    <x v="6"/>
    <x v="10"/>
    <x v="82"/>
    <x v="8"/>
    <n v="436000.73"/>
  </r>
  <r>
    <x v="5"/>
    <x v="5"/>
    <x v="6"/>
    <x v="10"/>
    <x v="82"/>
    <x v="8"/>
    <n v="55013.87"/>
  </r>
  <r>
    <x v="7"/>
    <x v="7"/>
    <x v="6"/>
    <x v="10"/>
    <x v="82"/>
    <x v="8"/>
    <n v="43336.43"/>
  </r>
  <r>
    <x v="8"/>
    <x v="8"/>
    <x v="6"/>
    <x v="10"/>
    <x v="82"/>
    <x v="8"/>
    <n v="368237412.51999998"/>
  </r>
  <r>
    <x v="11"/>
    <x v="11"/>
    <x v="6"/>
    <x v="10"/>
    <x v="82"/>
    <x v="8"/>
    <n v="14375784.999999998"/>
  </r>
  <r>
    <x v="12"/>
    <x v="12"/>
    <x v="6"/>
    <x v="10"/>
    <x v="82"/>
    <x v="8"/>
    <n v="232801.74"/>
  </r>
  <r>
    <x v="13"/>
    <x v="13"/>
    <x v="6"/>
    <x v="10"/>
    <x v="82"/>
    <x v="8"/>
    <n v="100757897.03"/>
  </r>
  <r>
    <x v="14"/>
    <x v="14"/>
    <x v="6"/>
    <x v="10"/>
    <x v="82"/>
    <x v="8"/>
    <n v="149414433.68999997"/>
  </r>
  <r>
    <x v="16"/>
    <x v="15"/>
    <x v="6"/>
    <x v="10"/>
    <x v="82"/>
    <x v="8"/>
    <n v="985480.07000000007"/>
  </r>
  <r>
    <x v="0"/>
    <x v="0"/>
    <x v="6"/>
    <x v="10"/>
    <x v="82"/>
    <x v="0"/>
    <n v="130668.389212828"/>
  </r>
  <r>
    <x v="1"/>
    <x v="1"/>
    <x v="6"/>
    <x v="10"/>
    <x v="82"/>
    <x v="0"/>
    <n v="5361140.0932944622"/>
  </r>
  <r>
    <x v="3"/>
    <x v="3"/>
    <x v="6"/>
    <x v="10"/>
    <x v="82"/>
    <x v="0"/>
    <n v="4936174.7405247893"/>
  </r>
  <r>
    <x v="4"/>
    <x v="4"/>
    <x v="6"/>
    <x v="10"/>
    <x v="82"/>
    <x v="0"/>
    <n v="0"/>
  </r>
  <r>
    <x v="5"/>
    <x v="5"/>
    <x v="6"/>
    <x v="10"/>
    <x v="82"/>
    <x v="0"/>
    <n v="0"/>
  </r>
  <r>
    <x v="7"/>
    <x v="7"/>
    <x v="6"/>
    <x v="10"/>
    <x v="82"/>
    <x v="0"/>
    <n v="0"/>
  </r>
  <r>
    <x v="8"/>
    <x v="8"/>
    <x v="6"/>
    <x v="10"/>
    <x v="82"/>
    <x v="0"/>
    <n v="141948777.97376189"/>
  </r>
  <r>
    <x v="11"/>
    <x v="11"/>
    <x v="6"/>
    <x v="10"/>
    <x v="82"/>
    <x v="0"/>
    <n v="1357750.8746355693"/>
  </r>
  <r>
    <x v="12"/>
    <x v="12"/>
    <x v="6"/>
    <x v="10"/>
    <x v="82"/>
    <x v="0"/>
    <n v="3490331.826530613"/>
  </r>
  <r>
    <x v="13"/>
    <x v="13"/>
    <x v="6"/>
    <x v="10"/>
    <x v="82"/>
    <x v="0"/>
    <n v="0"/>
  </r>
  <r>
    <x v="14"/>
    <x v="14"/>
    <x v="6"/>
    <x v="10"/>
    <x v="82"/>
    <x v="0"/>
    <n v="89024069.72011663"/>
  </r>
  <r>
    <x v="16"/>
    <x v="15"/>
    <x v="6"/>
    <x v="10"/>
    <x v="82"/>
    <x v="0"/>
    <n v="16020.709912536446"/>
  </r>
  <r>
    <x v="0"/>
    <x v="0"/>
    <x v="6"/>
    <x v="10"/>
    <x v="82"/>
    <x v="1"/>
    <n v="1744964.74"/>
  </r>
  <r>
    <x v="1"/>
    <x v="1"/>
    <x v="6"/>
    <x v="10"/>
    <x v="82"/>
    <x v="1"/>
    <n v="5776256.7999999998"/>
  </r>
  <r>
    <x v="3"/>
    <x v="3"/>
    <x v="6"/>
    <x v="10"/>
    <x v="82"/>
    <x v="1"/>
    <n v="6384519"/>
  </r>
  <r>
    <x v="4"/>
    <x v="4"/>
    <x v="6"/>
    <x v="10"/>
    <x v="82"/>
    <x v="1"/>
    <n v="0"/>
  </r>
  <r>
    <x v="5"/>
    <x v="5"/>
    <x v="6"/>
    <x v="10"/>
    <x v="82"/>
    <x v="1"/>
    <n v="0"/>
  </r>
  <r>
    <x v="7"/>
    <x v="7"/>
    <x v="6"/>
    <x v="10"/>
    <x v="82"/>
    <x v="1"/>
    <n v="0"/>
  </r>
  <r>
    <x v="8"/>
    <x v="8"/>
    <x v="6"/>
    <x v="10"/>
    <x v="82"/>
    <x v="1"/>
    <n v="64922546.600000001"/>
  </r>
  <r>
    <x v="11"/>
    <x v="11"/>
    <x v="6"/>
    <x v="10"/>
    <x v="82"/>
    <x v="1"/>
    <n v="4522223.5999999996"/>
  </r>
  <r>
    <x v="12"/>
    <x v="12"/>
    <x v="6"/>
    <x v="10"/>
    <x v="82"/>
    <x v="1"/>
    <n v="0"/>
  </r>
  <r>
    <x v="13"/>
    <x v="13"/>
    <x v="6"/>
    <x v="10"/>
    <x v="82"/>
    <x v="1"/>
    <n v="18790530.759999998"/>
  </r>
  <r>
    <x v="14"/>
    <x v="14"/>
    <x v="6"/>
    <x v="10"/>
    <x v="82"/>
    <x v="1"/>
    <n v="59196760.869999997"/>
  </r>
  <r>
    <x v="16"/>
    <x v="15"/>
    <x v="6"/>
    <x v="10"/>
    <x v="82"/>
    <x v="1"/>
    <n v="-6193"/>
  </r>
  <r>
    <x v="0"/>
    <x v="0"/>
    <x v="6"/>
    <x v="10"/>
    <x v="82"/>
    <x v="2"/>
    <n v="5614184.1661807764"/>
  </r>
  <r>
    <x v="1"/>
    <x v="1"/>
    <x v="6"/>
    <x v="10"/>
    <x v="82"/>
    <x v="2"/>
    <n v="42181630.698250674"/>
  </r>
  <r>
    <x v="3"/>
    <x v="3"/>
    <x v="6"/>
    <x v="10"/>
    <x v="82"/>
    <x v="2"/>
    <n v="21563679.667638477"/>
  </r>
  <r>
    <x v="4"/>
    <x v="4"/>
    <x v="6"/>
    <x v="10"/>
    <x v="82"/>
    <x v="2"/>
    <n v="819681.37026239082"/>
  </r>
  <r>
    <x v="5"/>
    <x v="5"/>
    <x v="6"/>
    <x v="10"/>
    <x v="82"/>
    <x v="2"/>
    <n v="116904.48979591837"/>
  </r>
  <r>
    <x v="7"/>
    <x v="7"/>
    <x v="6"/>
    <x v="10"/>
    <x v="82"/>
    <x v="2"/>
    <n v="0"/>
  </r>
  <r>
    <x v="8"/>
    <x v="8"/>
    <x v="6"/>
    <x v="10"/>
    <x v="82"/>
    <x v="2"/>
    <n v="168829174.9635565"/>
  </r>
  <r>
    <x v="11"/>
    <x v="11"/>
    <x v="6"/>
    <x v="10"/>
    <x v="82"/>
    <x v="2"/>
    <n v="1179862.2551020412"/>
  </r>
  <r>
    <x v="12"/>
    <x v="12"/>
    <x v="6"/>
    <x v="10"/>
    <x v="82"/>
    <x v="2"/>
    <n v="11598172.24489795"/>
  </r>
  <r>
    <x v="13"/>
    <x v="13"/>
    <x v="6"/>
    <x v="10"/>
    <x v="82"/>
    <x v="2"/>
    <n v="6309260.5102040814"/>
  </r>
  <r>
    <x v="14"/>
    <x v="14"/>
    <x v="6"/>
    <x v="10"/>
    <x v="82"/>
    <x v="2"/>
    <n v="47640386.798833817"/>
  </r>
  <r>
    <x v="16"/>
    <x v="15"/>
    <x v="6"/>
    <x v="10"/>
    <x v="82"/>
    <x v="2"/>
    <n v="7735762.2317784252"/>
  </r>
  <r>
    <x v="0"/>
    <x v="0"/>
    <x v="6"/>
    <x v="10"/>
    <x v="82"/>
    <x v="4"/>
    <n v="0"/>
  </r>
  <r>
    <x v="1"/>
    <x v="1"/>
    <x v="6"/>
    <x v="10"/>
    <x v="82"/>
    <x v="4"/>
    <n v="145529.09611279884"/>
  </r>
  <r>
    <x v="3"/>
    <x v="3"/>
    <x v="6"/>
    <x v="10"/>
    <x v="82"/>
    <x v="4"/>
    <n v="486994.83449177846"/>
  </r>
  <r>
    <x v="4"/>
    <x v="4"/>
    <x v="6"/>
    <x v="10"/>
    <x v="82"/>
    <x v="4"/>
    <n v="0"/>
  </r>
  <r>
    <x v="5"/>
    <x v="5"/>
    <x v="6"/>
    <x v="10"/>
    <x v="82"/>
    <x v="4"/>
    <n v="0"/>
  </r>
  <r>
    <x v="7"/>
    <x v="7"/>
    <x v="6"/>
    <x v="10"/>
    <x v="82"/>
    <x v="4"/>
    <n v="0"/>
  </r>
  <r>
    <x v="8"/>
    <x v="8"/>
    <x v="6"/>
    <x v="10"/>
    <x v="82"/>
    <x v="4"/>
    <n v="10783832.966207674"/>
  </r>
  <r>
    <x v="11"/>
    <x v="11"/>
    <x v="6"/>
    <x v="10"/>
    <x v="82"/>
    <x v="4"/>
    <n v="0"/>
  </r>
  <r>
    <x v="12"/>
    <x v="12"/>
    <x v="6"/>
    <x v="10"/>
    <x v="82"/>
    <x v="4"/>
    <n v="0"/>
  </r>
  <r>
    <x v="13"/>
    <x v="13"/>
    <x v="6"/>
    <x v="10"/>
    <x v="82"/>
    <x v="4"/>
    <n v="0"/>
  </r>
  <r>
    <x v="14"/>
    <x v="14"/>
    <x v="6"/>
    <x v="10"/>
    <x v="82"/>
    <x v="4"/>
    <n v="2987343.0971905831"/>
  </r>
  <r>
    <x v="16"/>
    <x v="15"/>
    <x v="6"/>
    <x v="10"/>
    <x v="82"/>
    <x v="4"/>
    <n v="15917.714328833819"/>
  </r>
  <r>
    <x v="0"/>
    <x v="0"/>
    <x v="6"/>
    <x v="10"/>
    <x v="82"/>
    <x v="3"/>
    <n v="1939048.02"/>
  </r>
  <r>
    <x v="1"/>
    <x v="1"/>
    <x v="6"/>
    <x v="10"/>
    <x v="82"/>
    <x v="3"/>
    <n v="48200759.899999999"/>
  </r>
  <r>
    <x v="3"/>
    <x v="3"/>
    <x v="6"/>
    <x v="10"/>
    <x v="82"/>
    <x v="3"/>
    <n v="20473863.210000001"/>
  </r>
  <r>
    <x v="4"/>
    <x v="4"/>
    <x v="6"/>
    <x v="10"/>
    <x v="82"/>
    <x v="3"/>
    <n v="436000.73"/>
  </r>
  <r>
    <x v="5"/>
    <x v="5"/>
    <x v="6"/>
    <x v="10"/>
    <x v="82"/>
    <x v="3"/>
    <n v="0"/>
  </r>
  <r>
    <x v="7"/>
    <x v="7"/>
    <x v="6"/>
    <x v="10"/>
    <x v="82"/>
    <x v="3"/>
    <n v="43336.43"/>
  </r>
  <r>
    <x v="8"/>
    <x v="8"/>
    <x v="6"/>
    <x v="10"/>
    <x v="82"/>
    <x v="3"/>
    <n v="294102396.29000002"/>
  </r>
  <r>
    <x v="11"/>
    <x v="11"/>
    <x v="6"/>
    <x v="10"/>
    <x v="82"/>
    <x v="3"/>
    <n v="9853561.4000000004"/>
  </r>
  <r>
    <x v="12"/>
    <x v="12"/>
    <x v="6"/>
    <x v="10"/>
    <x v="82"/>
    <x v="3"/>
    <n v="232801.74"/>
  </r>
  <r>
    <x v="13"/>
    <x v="13"/>
    <x v="6"/>
    <x v="10"/>
    <x v="82"/>
    <x v="3"/>
    <n v="80053957.170000002"/>
  </r>
  <r>
    <x v="14"/>
    <x v="14"/>
    <x v="6"/>
    <x v="10"/>
    <x v="82"/>
    <x v="3"/>
    <n v="89019677.979999989"/>
  </r>
  <r>
    <x v="16"/>
    <x v="15"/>
    <x v="6"/>
    <x v="10"/>
    <x v="82"/>
    <x v="3"/>
    <n v="980348.87"/>
  </r>
  <r>
    <x v="0"/>
    <x v="0"/>
    <x v="6"/>
    <x v="10"/>
    <x v="82"/>
    <x v="5"/>
    <n v="241836.83965014576"/>
  </r>
  <r>
    <x v="1"/>
    <x v="1"/>
    <x v="6"/>
    <x v="10"/>
    <x v="82"/>
    <x v="5"/>
    <n v="22586050.862973772"/>
  </r>
  <r>
    <x v="3"/>
    <x v="3"/>
    <x v="6"/>
    <x v="10"/>
    <x v="82"/>
    <x v="5"/>
    <n v="13995220.427113723"/>
  </r>
  <r>
    <x v="4"/>
    <x v="4"/>
    <x v="6"/>
    <x v="10"/>
    <x v="82"/>
    <x v="5"/>
    <n v="87200.145772594755"/>
  </r>
  <r>
    <x v="5"/>
    <x v="5"/>
    <x v="6"/>
    <x v="10"/>
    <x v="82"/>
    <x v="5"/>
    <n v="68767.346938775518"/>
  </r>
  <r>
    <x v="7"/>
    <x v="7"/>
    <x v="6"/>
    <x v="10"/>
    <x v="82"/>
    <x v="5"/>
    <n v="150524.78134110774"/>
  </r>
  <r>
    <x v="8"/>
    <x v="8"/>
    <x v="6"/>
    <x v="10"/>
    <x v="82"/>
    <x v="5"/>
    <n v="64254572.36734698"/>
  </r>
  <r>
    <x v="11"/>
    <x v="11"/>
    <x v="6"/>
    <x v="10"/>
    <x v="82"/>
    <x v="5"/>
    <n v="88306.0058309038"/>
  </r>
  <r>
    <x v="12"/>
    <x v="12"/>
    <x v="6"/>
    <x v="10"/>
    <x v="82"/>
    <x v="5"/>
    <n v="1615825.6734693868"/>
  </r>
  <r>
    <x v="13"/>
    <x v="13"/>
    <x v="6"/>
    <x v="10"/>
    <x v="82"/>
    <x v="5"/>
    <n v="0"/>
  </r>
  <r>
    <x v="14"/>
    <x v="14"/>
    <x v="6"/>
    <x v="10"/>
    <x v="82"/>
    <x v="5"/>
    <n v="14290545.196793005"/>
  </r>
  <r>
    <x v="16"/>
    <x v="15"/>
    <x v="6"/>
    <x v="10"/>
    <x v="82"/>
    <x v="5"/>
    <n v="4792106.4008746352"/>
  </r>
  <r>
    <x v="0"/>
    <x v="0"/>
    <x v="6"/>
    <x v="10"/>
    <x v="82"/>
    <x v="6"/>
    <n v="0"/>
  </r>
  <r>
    <x v="1"/>
    <x v="1"/>
    <x v="6"/>
    <x v="10"/>
    <x v="82"/>
    <x v="6"/>
    <n v="1161044.1000000001"/>
  </r>
  <r>
    <x v="3"/>
    <x v="3"/>
    <x v="6"/>
    <x v="10"/>
    <x v="82"/>
    <x v="6"/>
    <n v="347995.58"/>
  </r>
  <r>
    <x v="4"/>
    <x v="4"/>
    <x v="6"/>
    <x v="10"/>
    <x v="82"/>
    <x v="6"/>
    <n v="0"/>
  </r>
  <r>
    <x v="5"/>
    <x v="5"/>
    <x v="6"/>
    <x v="10"/>
    <x v="82"/>
    <x v="6"/>
    <n v="55013.87"/>
  </r>
  <r>
    <x v="7"/>
    <x v="7"/>
    <x v="6"/>
    <x v="10"/>
    <x v="82"/>
    <x v="6"/>
    <n v="0"/>
  </r>
  <r>
    <x v="8"/>
    <x v="8"/>
    <x v="6"/>
    <x v="10"/>
    <x v="82"/>
    <x v="6"/>
    <n v="9212469.6300000008"/>
  </r>
  <r>
    <x v="11"/>
    <x v="11"/>
    <x v="6"/>
    <x v="10"/>
    <x v="82"/>
    <x v="6"/>
    <n v="0"/>
  </r>
  <r>
    <x v="12"/>
    <x v="12"/>
    <x v="6"/>
    <x v="10"/>
    <x v="82"/>
    <x v="6"/>
    <n v="0"/>
  </r>
  <r>
    <x v="13"/>
    <x v="13"/>
    <x v="6"/>
    <x v="10"/>
    <x v="82"/>
    <x v="6"/>
    <n v="1913409.1"/>
  </r>
  <r>
    <x v="14"/>
    <x v="14"/>
    <x v="6"/>
    <x v="10"/>
    <x v="82"/>
    <x v="6"/>
    <n v="1197994.8400000001"/>
  </r>
  <r>
    <x v="16"/>
    <x v="15"/>
    <x v="6"/>
    <x v="10"/>
    <x v="82"/>
    <x v="6"/>
    <n v="11324.2"/>
  </r>
  <r>
    <x v="0"/>
    <x v="0"/>
    <x v="6"/>
    <x v="10"/>
    <x v="82"/>
    <x v="9"/>
    <n v="9670702.155043751"/>
  </r>
  <r>
    <x v="1"/>
    <x v="1"/>
    <x v="6"/>
    <x v="10"/>
    <x v="82"/>
    <x v="9"/>
    <n v="125412411.5506317"/>
  </r>
  <r>
    <x v="3"/>
    <x v="3"/>
    <x v="6"/>
    <x v="10"/>
    <x v="82"/>
    <x v="9"/>
    <n v="68188447.459768772"/>
  </r>
  <r>
    <x v="4"/>
    <x v="4"/>
    <x v="6"/>
    <x v="10"/>
    <x v="82"/>
    <x v="9"/>
    <n v="1342882.2460349856"/>
  </r>
  <r>
    <x v="5"/>
    <x v="5"/>
    <x v="6"/>
    <x v="10"/>
    <x v="82"/>
    <x v="9"/>
    <n v="240685.7067346939"/>
  </r>
  <r>
    <x v="7"/>
    <x v="7"/>
    <x v="6"/>
    <x v="10"/>
    <x v="82"/>
    <x v="9"/>
    <n v="193861.21134110773"/>
  </r>
  <r>
    <x v="8"/>
    <x v="8"/>
    <x v="6"/>
    <x v="10"/>
    <x v="82"/>
    <x v="9"/>
    <n v="754053770.79087305"/>
  </r>
  <r>
    <x v="11"/>
    <x v="11"/>
    <x v="6"/>
    <x v="10"/>
    <x v="82"/>
    <x v="9"/>
    <n v="17001704.135568514"/>
  </r>
  <r>
    <x v="12"/>
    <x v="12"/>
    <x v="6"/>
    <x v="10"/>
    <x v="82"/>
    <x v="9"/>
    <n v="16937131.484897949"/>
  </r>
  <r>
    <x v="13"/>
    <x v="13"/>
    <x v="6"/>
    <x v="10"/>
    <x v="82"/>
    <x v="9"/>
    <n v="107067157.54020408"/>
  </r>
  <r>
    <x v="14"/>
    <x v="14"/>
    <x v="6"/>
    <x v="10"/>
    <x v="82"/>
    <x v="9"/>
    <n v="303356778.50293398"/>
  </r>
  <r>
    <x v="16"/>
    <x v="15"/>
    <x v="6"/>
    <x v="10"/>
    <x v="82"/>
    <x v="9"/>
    <n v="13545287.126894429"/>
  </r>
  <r>
    <x v="0"/>
    <x v="0"/>
    <x v="6"/>
    <x v="11"/>
    <x v="83"/>
    <x v="7"/>
    <n v="6031505.9052478103"/>
  </r>
  <r>
    <x v="1"/>
    <x v="1"/>
    <x v="6"/>
    <x v="11"/>
    <x v="83"/>
    <x v="7"/>
    <n v="71038158.940233231"/>
  </r>
  <r>
    <x v="3"/>
    <x v="3"/>
    <x v="6"/>
    <x v="11"/>
    <x v="83"/>
    <x v="7"/>
    <n v="40223123.177842557"/>
  </r>
  <r>
    <x v="4"/>
    <x v="4"/>
    <x v="6"/>
    <x v="11"/>
    <x v="83"/>
    <x v="7"/>
    <n v="910036.38483965024"/>
  </r>
  <r>
    <x v="5"/>
    <x v="5"/>
    <x v="6"/>
    <x v="11"/>
    <x v="83"/>
    <x v="7"/>
    <n v="186608.17784256561"/>
  </r>
  <r>
    <x v="7"/>
    <x v="7"/>
    <x v="6"/>
    <x v="11"/>
    <x v="83"/>
    <x v="7"/>
    <n v="150728.8629737614"/>
  </r>
  <r>
    <x v="8"/>
    <x v="8"/>
    <x v="6"/>
    <x v="11"/>
    <x v="83"/>
    <x v="7"/>
    <n v="375013252.57579982"/>
  </r>
  <r>
    <x v="11"/>
    <x v="11"/>
    <x v="6"/>
    <x v="11"/>
    <x v="83"/>
    <x v="7"/>
    <n v="2636806.5072886297"/>
  </r>
  <r>
    <x v="12"/>
    <x v="12"/>
    <x v="6"/>
    <x v="11"/>
    <x v="83"/>
    <x v="7"/>
    <n v="16275717.553935863"/>
  </r>
  <r>
    <x v="13"/>
    <x v="13"/>
    <x v="6"/>
    <x v="11"/>
    <x v="83"/>
    <x v="7"/>
    <n v="7080081.051020408"/>
  </r>
  <r>
    <x v="14"/>
    <x v="14"/>
    <x v="6"/>
    <x v="11"/>
    <x v="83"/>
    <x v="7"/>
    <n v="166066957.29154515"/>
  </r>
  <r>
    <x v="16"/>
    <x v="15"/>
    <x v="6"/>
    <x v="11"/>
    <x v="83"/>
    <x v="7"/>
    <n v="12632923.969387755"/>
  </r>
  <r>
    <x v="0"/>
    <x v="0"/>
    <x v="6"/>
    <x v="11"/>
    <x v="83"/>
    <x v="8"/>
    <n v="3684012.7600000002"/>
  </r>
  <r>
    <x v="1"/>
    <x v="1"/>
    <x v="6"/>
    <x v="11"/>
    <x v="83"/>
    <x v="8"/>
    <n v="54519288.189999998"/>
  </r>
  <r>
    <x v="3"/>
    <x v="3"/>
    <x v="6"/>
    <x v="11"/>
    <x v="83"/>
    <x v="8"/>
    <n v="26400736.139999997"/>
  </r>
  <r>
    <x v="4"/>
    <x v="4"/>
    <x v="6"/>
    <x v="11"/>
    <x v="83"/>
    <x v="8"/>
    <n v="437517.49"/>
  </r>
  <r>
    <x v="5"/>
    <x v="5"/>
    <x v="6"/>
    <x v="11"/>
    <x v="83"/>
    <x v="8"/>
    <n v="55291.31"/>
  </r>
  <r>
    <x v="7"/>
    <x v="7"/>
    <x v="6"/>
    <x v="11"/>
    <x v="83"/>
    <x v="8"/>
    <n v="43388.81"/>
  </r>
  <r>
    <x v="8"/>
    <x v="8"/>
    <x v="6"/>
    <x v="11"/>
    <x v="83"/>
    <x v="8"/>
    <n v="362476866.52999997"/>
  </r>
  <r>
    <x v="11"/>
    <x v="11"/>
    <x v="6"/>
    <x v="11"/>
    <x v="83"/>
    <x v="8"/>
    <n v="14398346.379999999"/>
  </r>
  <r>
    <x v="12"/>
    <x v="12"/>
    <x v="6"/>
    <x v="11"/>
    <x v="83"/>
    <x v="8"/>
    <n v="211042.19"/>
  </r>
  <r>
    <x v="13"/>
    <x v="13"/>
    <x v="6"/>
    <x v="11"/>
    <x v="83"/>
    <x v="8"/>
    <n v="110527617.60000001"/>
  </r>
  <r>
    <x v="14"/>
    <x v="14"/>
    <x v="6"/>
    <x v="11"/>
    <x v="83"/>
    <x v="8"/>
    <n v="140971298.41"/>
  </r>
  <r>
    <x v="16"/>
    <x v="15"/>
    <x v="6"/>
    <x v="11"/>
    <x v="83"/>
    <x v="8"/>
    <n v="101210.04"/>
  </r>
  <r>
    <x v="0"/>
    <x v="0"/>
    <x v="6"/>
    <x v="11"/>
    <x v="83"/>
    <x v="0"/>
    <n v="130668.389212828"/>
  </r>
  <r>
    <x v="1"/>
    <x v="1"/>
    <x v="6"/>
    <x v="11"/>
    <x v="83"/>
    <x v="0"/>
    <n v="5214239.1268221838"/>
  </r>
  <r>
    <x v="3"/>
    <x v="3"/>
    <x v="6"/>
    <x v="11"/>
    <x v="83"/>
    <x v="0"/>
    <n v="4950819.434402328"/>
  </r>
  <r>
    <x v="4"/>
    <x v="4"/>
    <x v="6"/>
    <x v="11"/>
    <x v="83"/>
    <x v="0"/>
    <n v="0"/>
  </r>
  <r>
    <x v="5"/>
    <x v="5"/>
    <x v="6"/>
    <x v="11"/>
    <x v="83"/>
    <x v="0"/>
    <n v="0"/>
  </r>
  <r>
    <x v="7"/>
    <x v="7"/>
    <x v="6"/>
    <x v="11"/>
    <x v="83"/>
    <x v="0"/>
    <n v="0"/>
  </r>
  <r>
    <x v="8"/>
    <x v="8"/>
    <x v="6"/>
    <x v="11"/>
    <x v="83"/>
    <x v="0"/>
    <n v="146219638.80757961"/>
  </r>
  <r>
    <x v="11"/>
    <x v="11"/>
    <x v="6"/>
    <x v="11"/>
    <x v="83"/>
    <x v="0"/>
    <n v="1363571.2827988339"/>
  </r>
  <r>
    <x v="12"/>
    <x v="12"/>
    <x v="6"/>
    <x v="11"/>
    <x v="83"/>
    <x v="0"/>
    <n v="3396143.8571428582"/>
  </r>
  <r>
    <x v="13"/>
    <x v="13"/>
    <x v="6"/>
    <x v="11"/>
    <x v="83"/>
    <x v="0"/>
    <n v="0"/>
  </r>
  <r>
    <x v="14"/>
    <x v="14"/>
    <x v="6"/>
    <x v="11"/>
    <x v="83"/>
    <x v="0"/>
    <n v="90119527.113702625"/>
  </r>
  <r>
    <x v="16"/>
    <x v="15"/>
    <x v="6"/>
    <x v="11"/>
    <x v="83"/>
    <x v="0"/>
    <n v="25650.797376093295"/>
  </r>
  <r>
    <x v="0"/>
    <x v="0"/>
    <x v="6"/>
    <x v="11"/>
    <x v="83"/>
    <x v="1"/>
    <n v="1744964.74"/>
  </r>
  <r>
    <x v="1"/>
    <x v="1"/>
    <x v="6"/>
    <x v="11"/>
    <x v="83"/>
    <x v="1"/>
    <n v="5823085.2999999998"/>
  </r>
  <r>
    <x v="3"/>
    <x v="3"/>
    <x v="6"/>
    <x v="11"/>
    <x v="83"/>
    <x v="1"/>
    <n v="5389616.1200000001"/>
  </r>
  <r>
    <x v="4"/>
    <x v="4"/>
    <x v="6"/>
    <x v="11"/>
    <x v="83"/>
    <x v="1"/>
    <n v="0"/>
  </r>
  <r>
    <x v="5"/>
    <x v="5"/>
    <x v="6"/>
    <x v="11"/>
    <x v="83"/>
    <x v="1"/>
    <n v="0"/>
  </r>
  <r>
    <x v="7"/>
    <x v="7"/>
    <x v="6"/>
    <x v="11"/>
    <x v="83"/>
    <x v="1"/>
    <n v="0"/>
  </r>
  <r>
    <x v="8"/>
    <x v="8"/>
    <x v="6"/>
    <x v="11"/>
    <x v="83"/>
    <x v="1"/>
    <n v="62651879.219999999"/>
  </r>
  <r>
    <x v="11"/>
    <x v="11"/>
    <x v="6"/>
    <x v="11"/>
    <x v="83"/>
    <x v="1"/>
    <n v="4529023.7299999995"/>
  </r>
  <r>
    <x v="12"/>
    <x v="12"/>
    <x v="6"/>
    <x v="11"/>
    <x v="83"/>
    <x v="1"/>
    <n v="0"/>
  </r>
  <r>
    <x v="13"/>
    <x v="13"/>
    <x v="6"/>
    <x v="11"/>
    <x v="83"/>
    <x v="1"/>
    <n v="18016013.75"/>
  </r>
  <r>
    <x v="14"/>
    <x v="14"/>
    <x v="6"/>
    <x v="11"/>
    <x v="83"/>
    <x v="1"/>
    <n v="59975664.329999991"/>
  </r>
  <r>
    <x v="16"/>
    <x v="15"/>
    <x v="6"/>
    <x v="11"/>
    <x v="83"/>
    <x v="1"/>
    <n v="22411.200000000004"/>
  </r>
  <r>
    <x v="0"/>
    <x v="0"/>
    <x v="6"/>
    <x v="11"/>
    <x v="83"/>
    <x v="2"/>
    <n v="5659000.6763848364"/>
  </r>
  <r>
    <x v="1"/>
    <x v="1"/>
    <x v="6"/>
    <x v="11"/>
    <x v="83"/>
    <x v="2"/>
    <n v="42994723.349854194"/>
  </r>
  <r>
    <x v="3"/>
    <x v="3"/>
    <x v="6"/>
    <x v="11"/>
    <x v="83"/>
    <x v="2"/>
    <n v="21417211.586005829"/>
  </r>
  <r>
    <x v="4"/>
    <x v="4"/>
    <x v="6"/>
    <x v="11"/>
    <x v="83"/>
    <x v="2"/>
    <n v="822532.88629737613"/>
  </r>
  <r>
    <x v="5"/>
    <x v="5"/>
    <x v="6"/>
    <x v="11"/>
    <x v="83"/>
    <x v="2"/>
    <n v="117494.03790087464"/>
  </r>
  <r>
    <x v="7"/>
    <x v="7"/>
    <x v="6"/>
    <x v="11"/>
    <x v="83"/>
    <x v="2"/>
    <n v="0"/>
  </r>
  <r>
    <x v="8"/>
    <x v="8"/>
    <x v="6"/>
    <x v="11"/>
    <x v="83"/>
    <x v="2"/>
    <n v="164402761.3950429"/>
  </r>
  <r>
    <x v="11"/>
    <x v="11"/>
    <x v="6"/>
    <x v="11"/>
    <x v="83"/>
    <x v="2"/>
    <n v="1184557.0612244899"/>
  </r>
  <r>
    <x v="12"/>
    <x v="12"/>
    <x v="6"/>
    <x v="11"/>
    <x v="83"/>
    <x v="2"/>
    <n v="11306867.7638484"/>
  </r>
  <r>
    <x v="13"/>
    <x v="13"/>
    <x v="6"/>
    <x v="11"/>
    <x v="83"/>
    <x v="2"/>
    <n v="7080081.051020408"/>
  </r>
  <r>
    <x v="14"/>
    <x v="14"/>
    <x v="6"/>
    <x v="11"/>
    <x v="83"/>
    <x v="2"/>
    <n v="62133232.733236149"/>
  </r>
  <r>
    <x v="16"/>
    <x v="15"/>
    <x v="6"/>
    <x v="11"/>
    <x v="83"/>
    <x v="2"/>
    <n v="7871719.4023323618"/>
  </r>
  <r>
    <x v="0"/>
    <x v="0"/>
    <x v="6"/>
    <x v="11"/>
    <x v="83"/>
    <x v="4"/>
    <n v="0"/>
  </r>
  <r>
    <x v="1"/>
    <x v="1"/>
    <x v="6"/>
    <x v="11"/>
    <x v="83"/>
    <x v="4"/>
    <n v="146011.00633857143"/>
  </r>
  <r>
    <x v="3"/>
    <x v="3"/>
    <x v="6"/>
    <x v="11"/>
    <x v="83"/>
    <x v="4"/>
    <n v="482347.29823346972"/>
  </r>
  <r>
    <x v="4"/>
    <x v="4"/>
    <x v="6"/>
    <x v="11"/>
    <x v="83"/>
    <x v="4"/>
    <n v="0"/>
  </r>
  <r>
    <x v="5"/>
    <x v="5"/>
    <x v="6"/>
    <x v="11"/>
    <x v="83"/>
    <x v="4"/>
    <n v="0"/>
  </r>
  <r>
    <x v="7"/>
    <x v="7"/>
    <x v="6"/>
    <x v="11"/>
    <x v="83"/>
    <x v="4"/>
    <n v="0"/>
  </r>
  <r>
    <x v="8"/>
    <x v="8"/>
    <x v="6"/>
    <x v="11"/>
    <x v="83"/>
    <x v="4"/>
    <n v="12141608.537216039"/>
  </r>
  <r>
    <x v="11"/>
    <x v="11"/>
    <x v="6"/>
    <x v="11"/>
    <x v="83"/>
    <x v="4"/>
    <n v="0"/>
  </r>
  <r>
    <x v="12"/>
    <x v="12"/>
    <x v="6"/>
    <x v="11"/>
    <x v="83"/>
    <x v="4"/>
    <n v="0"/>
  </r>
  <r>
    <x v="13"/>
    <x v="13"/>
    <x v="6"/>
    <x v="11"/>
    <x v="83"/>
    <x v="4"/>
    <n v="0"/>
  </r>
  <r>
    <x v="14"/>
    <x v="14"/>
    <x v="6"/>
    <x v="11"/>
    <x v="83"/>
    <x v="4"/>
    <n v="1743389.9578755102"/>
  </r>
  <r>
    <x v="16"/>
    <x v="15"/>
    <x v="6"/>
    <x v="11"/>
    <x v="83"/>
    <x v="4"/>
    <n v="16506.148355102043"/>
  </r>
  <r>
    <x v="0"/>
    <x v="0"/>
    <x v="6"/>
    <x v="11"/>
    <x v="83"/>
    <x v="3"/>
    <n v="1939048.02"/>
  </r>
  <r>
    <x v="1"/>
    <x v="1"/>
    <x v="6"/>
    <x v="11"/>
    <x v="83"/>
    <x v="3"/>
    <n v="47532275.039999999"/>
  </r>
  <r>
    <x v="3"/>
    <x v="3"/>
    <x v="6"/>
    <x v="11"/>
    <x v="83"/>
    <x v="3"/>
    <n v="20355330.32"/>
  </r>
  <r>
    <x v="4"/>
    <x v="4"/>
    <x v="6"/>
    <x v="11"/>
    <x v="83"/>
    <x v="3"/>
    <n v="437517.49"/>
  </r>
  <r>
    <x v="5"/>
    <x v="5"/>
    <x v="6"/>
    <x v="11"/>
    <x v="83"/>
    <x v="3"/>
    <n v="0"/>
  </r>
  <r>
    <x v="7"/>
    <x v="7"/>
    <x v="6"/>
    <x v="11"/>
    <x v="83"/>
    <x v="3"/>
    <n v="43388.81"/>
  </r>
  <r>
    <x v="8"/>
    <x v="8"/>
    <x v="6"/>
    <x v="11"/>
    <x v="83"/>
    <x v="3"/>
    <n v="290742179.18000001"/>
  </r>
  <r>
    <x v="11"/>
    <x v="11"/>
    <x v="6"/>
    <x v="11"/>
    <x v="83"/>
    <x v="3"/>
    <n v="9869322.6499999985"/>
  </r>
  <r>
    <x v="12"/>
    <x v="12"/>
    <x v="6"/>
    <x v="11"/>
    <x v="83"/>
    <x v="3"/>
    <n v="211042.19"/>
  </r>
  <r>
    <x v="13"/>
    <x v="13"/>
    <x v="6"/>
    <x v="11"/>
    <x v="83"/>
    <x v="3"/>
    <n v="90599041.75"/>
  </r>
  <r>
    <x v="14"/>
    <x v="14"/>
    <x v="6"/>
    <x v="11"/>
    <x v="83"/>
    <x v="3"/>
    <n v="79930009.219999999"/>
  </r>
  <r>
    <x v="16"/>
    <x v="15"/>
    <x v="6"/>
    <x v="11"/>
    <x v="83"/>
    <x v="3"/>
    <n v="76891.549999999988"/>
  </r>
  <r>
    <x v="0"/>
    <x v="0"/>
    <x v="6"/>
    <x v="11"/>
    <x v="83"/>
    <x v="5"/>
    <n v="241836.83965014576"/>
  </r>
  <r>
    <x v="1"/>
    <x v="1"/>
    <x v="6"/>
    <x v="11"/>
    <x v="83"/>
    <x v="5"/>
    <n v="22829196.463556848"/>
  </r>
  <r>
    <x v="3"/>
    <x v="3"/>
    <x v="6"/>
    <x v="11"/>
    <x v="83"/>
    <x v="5"/>
    <n v="13855092.157434408"/>
  </r>
  <r>
    <x v="4"/>
    <x v="4"/>
    <x v="6"/>
    <x v="11"/>
    <x v="83"/>
    <x v="5"/>
    <n v="87503.498542274057"/>
  </r>
  <r>
    <x v="5"/>
    <x v="5"/>
    <x v="6"/>
    <x v="11"/>
    <x v="83"/>
    <x v="5"/>
    <n v="69114.13994169097"/>
  </r>
  <r>
    <x v="7"/>
    <x v="7"/>
    <x v="6"/>
    <x v="11"/>
    <x v="83"/>
    <x v="5"/>
    <n v="150728.8629737614"/>
  </r>
  <r>
    <x v="8"/>
    <x v="8"/>
    <x v="6"/>
    <x v="11"/>
    <x v="83"/>
    <x v="5"/>
    <n v="64390852.373177297"/>
  </r>
  <r>
    <x v="11"/>
    <x v="11"/>
    <x v="6"/>
    <x v="11"/>
    <x v="83"/>
    <x v="5"/>
    <n v="88678.163265306124"/>
  </r>
  <r>
    <x v="12"/>
    <x v="12"/>
    <x v="6"/>
    <x v="11"/>
    <x v="83"/>
    <x v="5"/>
    <n v="1572705.9329446056"/>
  </r>
  <r>
    <x v="13"/>
    <x v="13"/>
    <x v="6"/>
    <x v="11"/>
    <x v="83"/>
    <x v="5"/>
    <n v="0"/>
  </r>
  <r>
    <x v="14"/>
    <x v="14"/>
    <x v="6"/>
    <x v="11"/>
    <x v="83"/>
    <x v="5"/>
    <n v="13814197.444606416"/>
  </r>
  <r>
    <x v="16"/>
    <x v="15"/>
    <x v="6"/>
    <x v="11"/>
    <x v="83"/>
    <x v="5"/>
    <n v="4735553.7696792996"/>
  </r>
  <r>
    <x v="0"/>
    <x v="0"/>
    <x v="6"/>
    <x v="11"/>
    <x v="83"/>
    <x v="6"/>
    <n v="0"/>
  </r>
  <r>
    <x v="1"/>
    <x v="1"/>
    <x v="6"/>
    <x v="11"/>
    <x v="83"/>
    <x v="6"/>
    <n v="1163927.8500000001"/>
  </r>
  <r>
    <x v="3"/>
    <x v="3"/>
    <x v="6"/>
    <x v="11"/>
    <x v="83"/>
    <x v="6"/>
    <n v="655789.69999999995"/>
  </r>
  <r>
    <x v="4"/>
    <x v="4"/>
    <x v="6"/>
    <x v="11"/>
    <x v="83"/>
    <x v="6"/>
    <n v="0"/>
  </r>
  <r>
    <x v="5"/>
    <x v="5"/>
    <x v="6"/>
    <x v="11"/>
    <x v="83"/>
    <x v="6"/>
    <n v="55291.31"/>
  </r>
  <r>
    <x v="7"/>
    <x v="7"/>
    <x v="6"/>
    <x v="11"/>
    <x v="83"/>
    <x v="6"/>
    <n v="0"/>
  </r>
  <r>
    <x v="8"/>
    <x v="8"/>
    <x v="6"/>
    <x v="11"/>
    <x v="83"/>
    <x v="6"/>
    <n v="9082808.1300000008"/>
  </r>
  <r>
    <x v="11"/>
    <x v="11"/>
    <x v="6"/>
    <x v="11"/>
    <x v="83"/>
    <x v="6"/>
    <n v="0"/>
  </r>
  <r>
    <x v="12"/>
    <x v="12"/>
    <x v="6"/>
    <x v="11"/>
    <x v="83"/>
    <x v="6"/>
    <n v="0"/>
  </r>
  <r>
    <x v="13"/>
    <x v="13"/>
    <x v="6"/>
    <x v="11"/>
    <x v="83"/>
    <x v="6"/>
    <n v="1912562.1"/>
  </r>
  <r>
    <x v="14"/>
    <x v="14"/>
    <x v="6"/>
    <x v="11"/>
    <x v="83"/>
    <x v="6"/>
    <n v="1065624.8600000001"/>
  </r>
  <r>
    <x v="16"/>
    <x v="15"/>
    <x v="6"/>
    <x v="11"/>
    <x v="83"/>
    <x v="6"/>
    <n v="1907.29"/>
  </r>
  <r>
    <x v="0"/>
    <x v="0"/>
    <x v="6"/>
    <x v="11"/>
    <x v="83"/>
    <x v="9"/>
    <n v="9715518.665247811"/>
  </r>
  <r>
    <x v="1"/>
    <x v="1"/>
    <x v="6"/>
    <x v="11"/>
    <x v="83"/>
    <x v="9"/>
    <n v="125703458.13657179"/>
  </r>
  <r>
    <x v="3"/>
    <x v="3"/>
    <x v="6"/>
    <x v="11"/>
    <x v="83"/>
    <x v="9"/>
    <n v="67106206.616076037"/>
  </r>
  <r>
    <x v="4"/>
    <x v="4"/>
    <x v="6"/>
    <x v="11"/>
    <x v="83"/>
    <x v="9"/>
    <n v="1347553.8748396502"/>
  </r>
  <r>
    <x v="5"/>
    <x v="5"/>
    <x v="6"/>
    <x v="11"/>
    <x v="83"/>
    <x v="9"/>
    <n v="241899.48784256561"/>
  </r>
  <r>
    <x v="7"/>
    <x v="7"/>
    <x v="6"/>
    <x v="11"/>
    <x v="83"/>
    <x v="9"/>
    <n v="194117.67297376139"/>
  </r>
  <r>
    <x v="8"/>
    <x v="8"/>
    <x v="6"/>
    <x v="11"/>
    <x v="83"/>
    <x v="9"/>
    <n v="749631727.64301586"/>
  </r>
  <r>
    <x v="11"/>
    <x v="11"/>
    <x v="6"/>
    <x v="11"/>
    <x v="83"/>
    <x v="9"/>
    <n v="17035152.887288626"/>
  </r>
  <r>
    <x v="12"/>
    <x v="12"/>
    <x v="6"/>
    <x v="11"/>
    <x v="83"/>
    <x v="9"/>
    <n v="16486759.743935863"/>
  </r>
  <r>
    <x v="13"/>
    <x v="13"/>
    <x v="6"/>
    <x v="11"/>
    <x v="83"/>
    <x v="9"/>
    <n v="117607698.65102041"/>
  </r>
  <r>
    <x v="14"/>
    <x v="14"/>
    <x v="6"/>
    <x v="11"/>
    <x v="83"/>
    <x v="9"/>
    <n v="308781645.65942073"/>
  </r>
  <r>
    <x v="16"/>
    <x v="15"/>
    <x v="6"/>
    <x v="11"/>
    <x v="83"/>
    <x v="9"/>
    <n v="12750640.157742856"/>
  </r>
  <r>
    <x v="0"/>
    <x v="0"/>
    <x v="7"/>
    <x v="0"/>
    <x v="84"/>
    <x v="9"/>
    <n v="9716636.4419241995"/>
  </r>
  <r>
    <x v="1"/>
    <x v="1"/>
    <x v="7"/>
    <x v="0"/>
    <x v="84"/>
    <x v="9"/>
    <n v="125233009.22125493"/>
  </r>
  <r>
    <x v="3"/>
    <x v="3"/>
    <x v="7"/>
    <x v="0"/>
    <x v="84"/>
    <x v="9"/>
    <n v="66711643.844389111"/>
  </r>
  <r>
    <x v="4"/>
    <x v="4"/>
    <x v="7"/>
    <x v="0"/>
    <x v="84"/>
    <x v="9"/>
    <n v="1352256.9387755103"/>
  </r>
  <r>
    <x v="5"/>
    <x v="5"/>
    <x v="7"/>
    <x v="0"/>
    <x v="84"/>
    <x v="9"/>
    <n v="196752.99294460641"/>
  </r>
  <r>
    <x v="6"/>
    <x v="6"/>
    <x v="7"/>
    <x v="0"/>
    <x v="84"/>
    <x v="9"/>
    <n v="771663.5481049564"/>
  </r>
  <r>
    <x v="7"/>
    <x v="7"/>
    <x v="7"/>
    <x v="0"/>
    <x v="84"/>
    <x v="9"/>
    <n v="2983860.6029446041"/>
  </r>
  <r>
    <x v="8"/>
    <x v="8"/>
    <x v="7"/>
    <x v="0"/>
    <x v="84"/>
    <x v="9"/>
    <n v="773640721.16806567"/>
  </r>
  <r>
    <x v="11"/>
    <x v="11"/>
    <x v="7"/>
    <x v="0"/>
    <x v="84"/>
    <x v="9"/>
    <n v="19419619.153790087"/>
  </r>
  <r>
    <x v="12"/>
    <x v="12"/>
    <x v="7"/>
    <x v="0"/>
    <x v="84"/>
    <x v="9"/>
    <n v="15261153.983819239"/>
  </r>
  <r>
    <x v="13"/>
    <x v="13"/>
    <x v="7"/>
    <x v="0"/>
    <x v="84"/>
    <x v="9"/>
    <n v="115798610.56720117"/>
  </r>
  <r>
    <x v="14"/>
    <x v="14"/>
    <x v="7"/>
    <x v="0"/>
    <x v="84"/>
    <x v="9"/>
    <n v="294943677.37441492"/>
  </r>
  <r>
    <x v="16"/>
    <x v="15"/>
    <x v="7"/>
    <x v="0"/>
    <x v="84"/>
    <x v="9"/>
    <n v="13005575.025109179"/>
  </r>
  <r>
    <x v="0"/>
    <x v="0"/>
    <x v="7"/>
    <x v="0"/>
    <x v="84"/>
    <x v="0"/>
    <n v="121441.82507288631"/>
  </r>
  <r>
    <x v="0"/>
    <x v="0"/>
    <x v="7"/>
    <x v="0"/>
    <x v="84"/>
    <x v="1"/>
    <n v="917971.81"/>
  </r>
  <r>
    <x v="0"/>
    <x v="0"/>
    <x v="7"/>
    <x v="0"/>
    <x v="84"/>
    <x v="5"/>
    <n v="239492.08309037902"/>
  </r>
  <r>
    <x v="0"/>
    <x v="0"/>
    <x v="7"/>
    <x v="0"/>
    <x v="84"/>
    <x v="6"/>
    <n v="0"/>
  </r>
  <r>
    <x v="0"/>
    <x v="0"/>
    <x v="7"/>
    <x v="0"/>
    <x v="84"/>
    <x v="2"/>
    <n v="6474125.4737609327"/>
  </r>
  <r>
    <x v="0"/>
    <x v="0"/>
    <x v="7"/>
    <x v="0"/>
    <x v="84"/>
    <x v="4"/>
    <m/>
  </r>
  <r>
    <x v="0"/>
    <x v="0"/>
    <x v="7"/>
    <x v="0"/>
    <x v="84"/>
    <x v="3"/>
    <n v="0"/>
  </r>
  <r>
    <x v="1"/>
    <x v="1"/>
    <x v="7"/>
    <x v="0"/>
    <x v="84"/>
    <x v="0"/>
    <n v="6195757.329446041"/>
  </r>
  <r>
    <x v="1"/>
    <x v="1"/>
    <x v="7"/>
    <x v="0"/>
    <x v="84"/>
    <x v="1"/>
    <n v="5706520.0599999996"/>
  </r>
  <r>
    <x v="1"/>
    <x v="1"/>
    <x v="7"/>
    <x v="0"/>
    <x v="84"/>
    <x v="5"/>
    <n v="23146381.581632666"/>
  </r>
  <r>
    <x v="1"/>
    <x v="1"/>
    <x v="7"/>
    <x v="0"/>
    <x v="84"/>
    <x v="6"/>
    <n v="1231182.18"/>
  </r>
  <r>
    <x v="1"/>
    <x v="1"/>
    <x v="7"/>
    <x v="0"/>
    <x v="84"/>
    <x v="2"/>
    <n v="43519641.112244815"/>
  </r>
  <r>
    <x v="1"/>
    <x v="1"/>
    <x v="7"/>
    <x v="0"/>
    <x v="84"/>
    <x v="4"/>
    <n v="146495.21793139944"/>
  </r>
  <r>
    <x v="1"/>
    <x v="1"/>
    <x v="7"/>
    <x v="0"/>
    <x v="84"/>
    <x v="3"/>
    <n v="45287031.739999995"/>
  </r>
  <r>
    <x v="3"/>
    <x v="3"/>
    <x v="7"/>
    <x v="0"/>
    <x v="84"/>
    <x v="0"/>
    <n v="4524170.9693877613"/>
  </r>
  <r>
    <x v="3"/>
    <x v="3"/>
    <x v="7"/>
    <x v="0"/>
    <x v="84"/>
    <x v="1"/>
    <n v="5844630.9199999999"/>
  </r>
  <r>
    <x v="3"/>
    <x v="3"/>
    <x v="7"/>
    <x v="0"/>
    <x v="84"/>
    <x v="5"/>
    <n v="13833754.80320698"/>
  </r>
  <r>
    <x v="3"/>
    <x v="3"/>
    <x v="7"/>
    <x v="0"/>
    <x v="84"/>
    <x v="6"/>
    <n v="645955.04"/>
  </r>
  <r>
    <x v="3"/>
    <x v="3"/>
    <x v="7"/>
    <x v="0"/>
    <x v="84"/>
    <x v="2"/>
    <n v="21221173.827988338"/>
  </r>
  <r>
    <x v="3"/>
    <x v="3"/>
    <x v="7"/>
    <x v="0"/>
    <x v="84"/>
    <x v="4"/>
    <n v="484808.77380603465"/>
  </r>
  <r>
    <x v="3"/>
    <x v="3"/>
    <x v="7"/>
    <x v="0"/>
    <x v="84"/>
    <x v="3"/>
    <n v="20157149.509999998"/>
  </r>
  <r>
    <x v="4"/>
    <x v="4"/>
    <x v="7"/>
    <x v="0"/>
    <x v="84"/>
    <x v="0"/>
    <n v="0"/>
  </r>
  <r>
    <x v="4"/>
    <x v="4"/>
    <x v="7"/>
    <x v="0"/>
    <x v="84"/>
    <x v="1"/>
    <n v="0"/>
  </r>
  <r>
    <x v="4"/>
    <x v="4"/>
    <x v="7"/>
    <x v="0"/>
    <x v="84"/>
    <x v="5"/>
    <n v="526853.35276967927"/>
  </r>
  <r>
    <x v="4"/>
    <x v="4"/>
    <x v="7"/>
    <x v="0"/>
    <x v="84"/>
    <x v="6"/>
    <n v="0"/>
  </r>
  <r>
    <x v="4"/>
    <x v="4"/>
    <x v="7"/>
    <x v="0"/>
    <x v="84"/>
    <x v="2"/>
    <n v="825403.5860058309"/>
  </r>
  <r>
    <x v="4"/>
    <x v="4"/>
    <x v="7"/>
    <x v="0"/>
    <x v="84"/>
    <x v="4"/>
    <n v="0"/>
  </r>
  <r>
    <x v="4"/>
    <x v="4"/>
    <x v="7"/>
    <x v="0"/>
    <x v="84"/>
    <x v="3"/>
    <n v="0"/>
  </r>
  <r>
    <x v="5"/>
    <x v="5"/>
    <x v="7"/>
    <x v="0"/>
    <x v="84"/>
    <x v="0"/>
    <n v="0"/>
  </r>
  <r>
    <x v="5"/>
    <x v="5"/>
    <x v="7"/>
    <x v="0"/>
    <x v="84"/>
    <x v="1"/>
    <n v="0"/>
  </r>
  <r>
    <x v="5"/>
    <x v="5"/>
    <x v="7"/>
    <x v="0"/>
    <x v="84"/>
    <x v="5"/>
    <n v="56215.160349854232"/>
  </r>
  <r>
    <x v="5"/>
    <x v="5"/>
    <x v="7"/>
    <x v="0"/>
    <x v="84"/>
    <x v="6"/>
    <n v="44972.06"/>
  </r>
  <r>
    <x v="5"/>
    <x v="5"/>
    <x v="7"/>
    <x v="0"/>
    <x v="84"/>
    <x v="2"/>
    <n v="95565.772594752183"/>
  </r>
  <r>
    <x v="5"/>
    <x v="5"/>
    <x v="7"/>
    <x v="0"/>
    <x v="84"/>
    <x v="4"/>
    <n v="0"/>
  </r>
  <r>
    <x v="5"/>
    <x v="5"/>
    <x v="7"/>
    <x v="0"/>
    <x v="84"/>
    <x v="3"/>
    <n v="0"/>
  </r>
  <r>
    <x v="6"/>
    <x v="6"/>
    <x v="7"/>
    <x v="0"/>
    <x v="84"/>
    <x v="0"/>
    <n v="771663.5481049564"/>
  </r>
  <r>
    <x v="6"/>
    <x v="6"/>
    <x v="7"/>
    <x v="0"/>
    <x v="84"/>
    <x v="1"/>
    <n v="0"/>
  </r>
  <r>
    <x v="6"/>
    <x v="6"/>
    <x v="7"/>
    <x v="0"/>
    <x v="84"/>
    <x v="5"/>
    <n v="0"/>
  </r>
  <r>
    <x v="6"/>
    <x v="6"/>
    <x v="7"/>
    <x v="0"/>
    <x v="84"/>
    <x v="6"/>
    <n v="0"/>
  </r>
  <r>
    <x v="6"/>
    <x v="6"/>
    <x v="7"/>
    <x v="0"/>
    <x v="84"/>
    <x v="2"/>
    <n v="0"/>
  </r>
  <r>
    <x v="6"/>
    <x v="6"/>
    <x v="7"/>
    <x v="0"/>
    <x v="84"/>
    <x v="4"/>
    <n v="0"/>
  </r>
  <r>
    <x v="6"/>
    <x v="6"/>
    <x v="7"/>
    <x v="0"/>
    <x v="84"/>
    <x v="3"/>
    <n v="0"/>
  </r>
  <r>
    <x v="7"/>
    <x v="7"/>
    <x v="7"/>
    <x v="0"/>
    <x v="84"/>
    <x v="0"/>
    <n v="2789605.9518950414"/>
  </r>
  <r>
    <x v="7"/>
    <x v="7"/>
    <x v="7"/>
    <x v="0"/>
    <x v="84"/>
    <x v="1"/>
    <n v="0"/>
  </r>
  <r>
    <x v="7"/>
    <x v="7"/>
    <x v="7"/>
    <x v="0"/>
    <x v="84"/>
    <x v="5"/>
    <n v="150845.48104956263"/>
  </r>
  <r>
    <x v="7"/>
    <x v="7"/>
    <x v="7"/>
    <x v="0"/>
    <x v="84"/>
    <x v="6"/>
    <n v="0"/>
  </r>
  <r>
    <x v="7"/>
    <x v="7"/>
    <x v="7"/>
    <x v="0"/>
    <x v="84"/>
    <x v="2"/>
    <n v="0"/>
  </r>
  <r>
    <x v="7"/>
    <x v="7"/>
    <x v="7"/>
    <x v="0"/>
    <x v="84"/>
    <x v="4"/>
    <n v="0"/>
  </r>
  <r>
    <x v="7"/>
    <x v="7"/>
    <x v="7"/>
    <x v="0"/>
    <x v="84"/>
    <x v="3"/>
    <n v="43409.17"/>
  </r>
  <r>
    <x v="8"/>
    <x v="8"/>
    <x v="7"/>
    <x v="0"/>
    <x v="84"/>
    <x v="0"/>
    <n v="152368942.75072724"/>
  </r>
  <r>
    <x v="8"/>
    <x v="8"/>
    <x v="7"/>
    <x v="0"/>
    <x v="84"/>
    <x v="1"/>
    <n v="68042845.539999992"/>
  </r>
  <r>
    <x v="8"/>
    <x v="8"/>
    <x v="7"/>
    <x v="0"/>
    <x v="84"/>
    <x v="5"/>
    <n v="65910312.183673456"/>
  </r>
  <r>
    <x v="8"/>
    <x v="8"/>
    <x v="7"/>
    <x v="0"/>
    <x v="84"/>
    <x v="6"/>
    <n v="9243288.3599999994"/>
  </r>
  <r>
    <x v="8"/>
    <x v="8"/>
    <x v="7"/>
    <x v="0"/>
    <x v="84"/>
    <x v="2"/>
    <n v="172521196.12536356"/>
  </r>
  <r>
    <x v="8"/>
    <x v="8"/>
    <x v="7"/>
    <x v="0"/>
    <x v="84"/>
    <x v="4"/>
    <n v="11711865.488301156"/>
  </r>
  <r>
    <x v="8"/>
    <x v="8"/>
    <x v="7"/>
    <x v="0"/>
    <x v="84"/>
    <x v="3"/>
    <n v="293842270.71999991"/>
  </r>
  <r>
    <x v="11"/>
    <x v="11"/>
    <x v="7"/>
    <x v="0"/>
    <x v="84"/>
    <x v="0"/>
    <n v="1369415.0145772591"/>
  </r>
  <r>
    <x v="11"/>
    <x v="11"/>
    <x v="7"/>
    <x v="0"/>
    <x v="84"/>
    <x v="1"/>
    <n v="5349155.7699999996"/>
  </r>
  <r>
    <x v="11"/>
    <x v="11"/>
    <x v="7"/>
    <x v="0"/>
    <x v="84"/>
    <x v="5"/>
    <n v="89051.807580174936"/>
  </r>
  <r>
    <x v="11"/>
    <x v="11"/>
    <x v="7"/>
    <x v="0"/>
    <x v="84"/>
    <x v="6"/>
    <n v="0"/>
  </r>
  <r>
    <x v="11"/>
    <x v="11"/>
    <x v="7"/>
    <x v="0"/>
    <x v="84"/>
    <x v="2"/>
    <n v="1189271.0816326533"/>
  </r>
  <r>
    <x v="11"/>
    <x v="11"/>
    <x v="7"/>
    <x v="0"/>
    <x v="84"/>
    <x v="4"/>
    <n v="0"/>
  </r>
  <r>
    <x v="11"/>
    <x v="11"/>
    <x v="7"/>
    <x v="0"/>
    <x v="84"/>
    <x v="3"/>
    <n v="11422725.48"/>
  </r>
  <r>
    <x v="12"/>
    <x v="12"/>
    <x v="7"/>
    <x v="0"/>
    <x v="84"/>
    <x v="0"/>
    <n v="3300756.8746355698"/>
  </r>
  <r>
    <x v="12"/>
    <x v="12"/>
    <x v="7"/>
    <x v="0"/>
    <x v="84"/>
    <x v="1"/>
    <n v="0"/>
  </r>
  <r>
    <x v="12"/>
    <x v="12"/>
    <x v="7"/>
    <x v="0"/>
    <x v="84"/>
    <x v="5"/>
    <n v="1308132.0568513116"/>
  </r>
  <r>
    <x v="12"/>
    <x v="12"/>
    <x v="7"/>
    <x v="0"/>
    <x v="84"/>
    <x v="6"/>
    <n v="0"/>
  </r>
  <r>
    <x v="12"/>
    <x v="12"/>
    <x v="7"/>
    <x v="0"/>
    <x v="84"/>
    <x v="2"/>
    <n v="10462394.402332358"/>
  </r>
  <r>
    <x v="12"/>
    <x v="12"/>
    <x v="7"/>
    <x v="0"/>
    <x v="84"/>
    <x v="4"/>
    <n v="0"/>
  </r>
  <r>
    <x v="12"/>
    <x v="12"/>
    <x v="7"/>
    <x v="0"/>
    <x v="84"/>
    <x v="3"/>
    <n v="189870.65"/>
  </r>
  <r>
    <x v="13"/>
    <x v="13"/>
    <x v="7"/>
    <x v="0"/>
    <x v="84"/>
    <x v="0"/>
    <n v="0"/>
  </r>
  <r>
    <x v="13"/>
    <x v="13"/>
    <x v="7"/>
    <x v="0"/>
    <x v="84"/>
    <x v="1"/>
    <n v="16985007.579999998"/>
  </r>
  <r>
    <x v="13"/>
    <x v="13"/>
    <x v="7"/>
    <x v="0"/>
    <x v="84"/>
    <x v="5"/>
    <n v="0"/>
  </r>
  <r>
    <x v="13"/>
    <x v="13"/>
    <x v="7"/>
    <x v="0"/>
    <x v="84"/>
    <x v="6"/>
    <n v="2016618.7"/>
  </r>
  <r>
    <x v="13"/>
    <x v="13"/>
    <x v="7"/>
    <x v="0"/>
    <x v="84"/>
    <x v="2"/>
    <n v="7202945.7172011659"/>
  </r>
  <r>
    <x v="13"/>
    <x v="13"/>
    <x v="7"/>
    <x v="0"/>
    <x v="84"/>
    <x v="4"/>
    <n v="0"/>
  </r>
  <r>
    <x v="13"/>
    <x v="13"/>
    <x v="7"/>
    <x v="0"/>
    <x v="84"/>
    <x v="3"/>
    <n v="89594038.570000008"/>
  </r>
  <r>
    <x v="14"/>
    <x v="14"/>
    <x v="7"/>
    <x v="0"/>
    <x v="84"/>
    <x v="0"/>
    <n v="83368527.138483956"/>
  </r>
  <r>
    <x v="14"/>
    <x v="14"/>
    <x v="7"/>
    <x v="0"/>
    <x v="84"/>
    <x v="1"/>
    <n v="57263558.020000003"/>
  </r>
  <r>
    <x v="14"/>
    <x v="14"/>
    <x v="7"/>
    <x v="0"/>
    <x v="84"/>
    <x v="5"/>
    <n v="12573404.98542274"/>
  </r>
  <r>
    <x v="14"/>
    <x v="14"/>
    <x v="7"/>
    <x v="0"/>
    <x v="84"/>
    <x v="6"/>
    <n v="781038.41"/>
  </r>
  <r>
    <x v="14"/>
    <x v="14"/>
    <x v="7"/>
    <x v="0"/>
    <x v="84"/>
    <x v="2"/>
    <n v="54977836.846938774"/>
  </r>
  <r>
    <x v="14"/>
    <x v="14"/>
    <x v="7"/>
    <x v="0"/>
    <x v="84"/>
    <x v="4"/>
    <n v="2237317.1635694169"/>
  </r>
  <r>
    <x v="14"/>
    <x v="14"/>
    <x v="7"/>
    <x v="0"/>
    <x v="84"/>
    <x v="3"/>
    <n v="83741994.809999987"/>
  </r>
  <r>
    <x v="16"/>
    <x v="15"/>
    <x v="7"/>
    <x v="0"/>
    <x v="84"/>
    <x v="0"/>
    <n v="20749.817784256556"/>
  </r>
  <r>
    <x v="16"/>
    <x v="15"/>
    <x v="7"/>
    <x v="0"/>
    <x v="84"/>
    <x v="1"/>
    <n v="-64006.37000000001"/>
  </r>
  <r>
    <x v="16"/>
    <x v="15"/>
    <x v="7"/>
    <x v="0"/>
    <x v="84"/>
    <x v="5"/>
    <n v="4761569.5189504381"/>
  </r>
  <r>
    <x v="16"/>
    <x v="15"/>
    <x v="7"/>
    <x v="0"/>
    <x v="84"/>
    <x v="6"/>
    <n v="1690.38"/>
  </r>
  <r>
    <x v="16"/>
    <x v="15"/>
    <x v="7"/>
    <x v="0"/>
    <x v="84"/>
    <x v="2"/>
    <n v="8168390.0743440241"/>
  </r>
  <r>
    <x v="16"/>
    <x v="15"/>
    <x v="7"/>
    <x v="0"/>
    <x v="84"/>
    <x v="4"/>
    <n v="16961.024030466473"/>
  </r>
  <r>
    <x v="16"/>
    <x v="15"/>
    <x v="7"/>
    <x v="0"/>
    <x v="84"/>
    <x v="3"/>
    <n v="100220.57999999999"/>
  </r>
  <r>
    <x v="0"/>
    <x v="0"/>
    <x v="7"/>
    <x v="0"/>
    <x v="84"/>
    <x v="7"/>
    <n v="6835059.381924198"/>
  </r>
  <r>
    <x v="1"/>
    <x v="1"/>
    <x v="7"/>
    <x v="0"/>
    <x v="84"/>
    <x v="7"/>
    <n v="72861780.023323521"/>
  </r>
  <r>
    <x v="3"/>
    <x v="3"/>
    <x v="7"/>
    <x v="0"/>
    <x v="84"/>
    <x v="7"/>
    <n v="39579099.600583084"/>
  </r>
  <r>
    <x v="4"/>
    <x v="4"/>
    <x v="7"/>
    <x v="0"/>
    <x v="84"/>
    <x v="7"/>
    <n v="1352256.9387755103"/>
  </r>
  <r>
    <x v="5"/>
    <x v="5"/>
    <x v="7"/>
    <x v="0"/>
    <x v="84"/>
    <x v="7"/>
    <n v="151780.93294460641"/>
  </r>
  <r>
    <x v="6"/>
    <x v="6"/>
    <x v="7"/>
    <x v="0"/>
    <x v="84"/>
    <x v="7"/>
    <n v="771663.5481049564"/>
  </r>
  <r>
    <x v="7"/>
    <x v="7"/>
    <x v="7"/>
    <x v="0"/>
    <x v="84"/>
    <x v="7"/>
    <n v="2940451.4329446042"/>
  </r>
  <r>
    <x v="8"/>
    <x v="8"/>
    <x v="7"/>
    <x v="0"/>
    <x v="84"/>
    <x v="7"/>
    <n v="390800451.05976433"/>
  </r>
  <r>
    <x v="11"/>
    <x v="11"/>
    <x v="7"/>
    <x v="0"/>
    <x v="84"/>
    <x v="7"/>
    <n v="2647737.9037900874"/>
  </r>
  <r>
    <x v="12"/>
    <x v="12"/>
    <x v="7"/>
    <x v="0"/>
    <x v="84"/>
    <x v="7"/>
    <n v="15071283.333819238"/>
  </r>
  <r>
    <x v="13"/>
    <x v="13"/>
    <x v="7"/>
    <x v="0"/>
    <x v="84"/>
    <x v="7"/>
    <n v="7202945.7172011659"/>
  </r>
  <r>
    <x v="14"/>
    <x v="14"/>
    <x v="7"/>
    <x v="0"/>
    <x v="84"/>
    <x v="7"/>
    <n v="150919768.97084546"/>
  </r>
  <r>
    <x v="16"/>
    <x v="15"/>
    <x v="7"/>
    <x v="0"/>
    <x v="84"/>
    <x v="7"/>
    <n v="12950709.411078716"/>
  </r>
  <r>
    <x v="0"/>
    <x v="0"/>
    <x v="7"/>
    <x v="0"/>
    <x v="84"/>
    <x v="8"/>
    <n v="2881577.06"/>
  </r>
  <r>
    <x v="1"/>
    <x v="1"/>
    <x v="7"/>
    <x v="0"/>
    <x v="84"/>
    <x v="8"/>
    <n v="52224733.980000004"/>
  </r>
  <r>
    <x v="3"/>
    <x v="3"/>
    <x v="7"/>
    <x v="0"/>
    <x v="84"/>
    <x v="8"/>
    <n v="26647735.469999995"/>
  </r>
  <r>
    <x v="4"/>
    <x v="4"/>
    <x v="7"/>
    <x v="0"/>
    <x v="84"/>
    <x v="8"/>
    <n v="0"/>
  </r>
  <r>
    <x v="5"/>
    <x v="5"/>
    <x v="7"/>
    <x v="0"/>
    <x v="84"/>
    <x v="8"/>
    <n v="44972.06"/>
  </r>
  <r>
    <x v="6"/>
    <x v="6"/>
    <x v="7"/>
    <x v="0"/>
    <x v="84"/>
    <x v="8"/>
    <n v="0"/>
  </r>
  <r>
    <x v="7"/>
    <x v="7"/>
    <x v="7"/>
    <x v="0"/>
    <x v="84"/>
    <x v="8"/>
    <n v="43409.17"/>
  </r>
  <r>
    <x v="8"/>
    <x v="8"/>
    <x v="7"/>
    <x v="0"/>
    <x v="84"/>
    <x v="8"/>
    <n v="371128404.61999995"/>
  </r>
  <r>
    <x v="11"/>
    <x v="11"/>
    <x v="7"/>
    <x v="0"/>
    <x v="84"/>
    <x v="8"/>
    <n v="16771881.25"/>
  </r>
  <r>
    <x v="12"/>
    <x v="12"/>
    <x v="7"/>
    <x v="0"/>
    <x v="84"/>
    <x v="8"/>
    <n v="189870.65"/>
  </r>
  <r>
    <x v="13"/>
    <x v="13"/>
    <x v="7"/>
    <x v="0"/>
    <x v="84"/>
    <x v="8"/>
    <n v="108595664.85000001"/>
  </r>
  <r>
    <x v="14"/>
    <x v="14"/>
    <x v="7"/>
    <x v="0"/>
    <x v="84"/>
    <x v="8"/>
    <n v="141786591.24000001"/>
  </r>
  <r>
    <x v="16"/>
    <x v="15"/>
    <x v="7"/>
    <x v="0"/>
    <x v="84"/>
    <x v="8"/>
    <n v="37904.589999999989"/>
  </r>
  <r>
    <x v="0"/>
    <x v="0"/>
    <x v="7"/>
    <x v="1"/>
    <x v="85"/>
    <x v="7"/>
    <n v="6623746.9067055425"/>
  </r>
  <r>
    <x v="1"/>
    <x v="1"/>
    <x v="7"/>
    <x v="1"/>
    <x v="85"/>
    <x v="7"/>
    <n v="72993616.301749259"/>
  </r>
  <r>
    <x v="3"/>
    <x v="3"/>
    <x v="7"/>
    <x v="1"/>
    <x v="85"/>
    <x v="7"/>
    <n v="39461209.513119526"/>
  </r>
  <r>
    <x v="4"/>
    <x v="4"/>
    <x v="7"/>
    <x v="1"/>
    <x v="85"/>
    <x v="7"/>
    <n v="1356533.4693877553"/>
  </r>
  <r>
    <x v="5"/>
    <x v="5"/>
    <x v="7"/>
    <x v="1"/>
    <x v="85"/>
    <x v="7"/>
    <n v="152458.68804664724"/>
  </r>
  <r>
    <x v="6"/>
    <x v="6"/>
    <x v="7"/>
    <x v="1"/>
    <x v="85"/>
    <x v="7"/>
    <n v="3924847.2142857066"/>
  </r>
  <r>
    <x v="7"/>
    <x v="7"/>
    <x v="7"/>
    <x v="1"/>
    <x v="85"/>
    <x v="7"/>
    <n v="11553930.196793007"/>
  </r>
  <r>
    <x v="8"/>
    <x v="8"/>
    <x v="7"/>
    <x v="1"/>
    <x v="85"/>
    <x v="7"/>
    <n v="394324261.88338214"/>
  </r>
  <r>
    <x v="11"/>
    <x v="11"/>
    <x v="7"/>
    <x v="1"/>
    <x v="85"/>
    <x v="7"/>
    <n v="2657646.3425655984"/>
  </r>
  <r>
    <x v="12"/>
    <x v="12"/>
    <x v="7"/>
    <x v="1"/>
    <x v="85"/>
    <x v="7"/>
    <n v="14779116.514577271"/>
  </r>
  <r>
    <x v="13"/>
    <x v="13"/>
    <x v="7"/>
    <x v="1"/>
    <x v="85"/>
    <x v="7"/>
    <n v="7116332.1705539357"/>
  </r>
  <r>
    <x v="14"/>
    <x v="14"/>
    <x v="7"/>
    <x v="1"/>
    <x v="85"/>
    <x v="7"/>
    <n v="149564890.43002918"/>
  </r>
  <r>
    <x v="16"/>
    <x v="15"/>
    <x v="7"/>
    <x v="1"/>
    <x v="85"/>
    <x v="7"/>
    <n v="10358673.588921284"/>
  </r>
  <r>
    <x v="0"/>
    <x v="0"/>
    <x v="7"/>
    <x v="1"/>
    <x v="85"/>
    <x v="8"/>
    <n v="2890094.5799999996"/>
  </r>
  <r>
    <x v="1"/>
    <x v="1"/>
    <x v="7"/>
    <x v="1"/>
    <x v="85"/>
    <x v="8"/>
    <n v="48732661.450000003"/>
  </r>
  <r>
    <x v="3"/>
    <x v="3"/>
    <x v="7"/>
    <x v="1"/>
    <x v="85"/>
    <x v="8"/>
    <n v="23950048.5"/>
  </r>
  <r>
    <x v="4"/>
    <x v="4"/>
    <x v="7"/>
    <x v="1"/>
    <x v="85"/>
    <x v="8"/>
    <n v="0"/>
  </r>
  <r>
    <x v="5"/>
    <x v="5"/>
    <x v="7"/>
    <x v="1"/>
    <x v="85"/>
    <x v="8"/>
    <n v="45172.94"/>
  </r>
  <r>
    <x v="6"/>
    <x v="6"/>
    <x v="7"/>
    <x v="1"/>
    <x v="85"/>
    <x v="8"/>
    <n v="0"/>
  </r>
  <r>
    <x v="7"/>
    <x v="7"/>
    <x v="7"/>
    <x v="1"/>
    <x v="85"/>
    <x v="8"/>
    <n v="43442.66"/>
  </r>
  <r>
    <x v="8"/>
    <x v="8"/>
    <x v="7"/>
    <x v="1"/>
    <x v="85"/>
    <x v="8"/>
    <n v="366787677.41999996"/>
  </r>
  <r>
    <x v="11"/>
    <x v="11"/>
    <x v="7"/>
    <x v="1"/>
    <x v="85"/>
    <x v="8"/>
    <n v="6268618.0800000001"/>
  </r>
  <r>
    <x v="12"/>
    <x v="12"/>
    <x v="7"/>
    <x v="1"/>
    <x v="85"/>
    <x v="8"/>
    <n v="168782.11"/>
  </r>
  <r>
    <x v="13"/>
    <x v="13"/>
    <x v="7"/>
    <x v="1"/>
    <x v="85"/>
    <x v="8"/>
    <n v="110849681.77000001"/>
  </r>
  <r>
    <x v="14"/>
    <x v="14"/>
    <x v="7"/>
    <x v="1"/>
    <x v="85"/>
    <x v="8"/>
    <n v="165404133.61999997"/>
  </r>
  <r>
    <x v="16"/>
    <x v="15"/>
    <x v="7"/>
    <x v="1"/>
    <x v="85"/>
    <x v="8"/>
    <n v="182700.81"/>
  </r>
  <r>
    <x v="0"/>
    <x v="0"/>
    <x v="7"/>
    <x v="1"/>
    <x v="85"/>
    <x v="0"/>
    <n v="121636.74927113704"/>
  </r>
  <r>
    <x v="1"/>
    <x v="1"/>
    <x v="7"/>
    <x v="1"/>
    <x v="85"/>
    <x v="0"/>
    <n v="7698505.8454810632"/>
  </r>
  <r>
    <x v="3"/>
    <x v="3"/>
    <x v="7"/>
    <x v="1"/>
    <x v="85"/>
    <x v="0"/>
    <n v="4964537.2230320657"/>
  </r>
  <r>
    <x v="4"/>
    <x v="4"/>
    <x v="7"/>
    <x v="1"/>
    <x v="85"/>
    <x v="0"/>
    <n v="0"/>
  </r>
  <r>
    <x v="5"/>
    <x v="5"/>
    <x v="7"/>
    <x v="1"/>
    <x v="85"/>
    <x v="0"/>
    <n v="0"/>
  </r>
  <r>
    <x v="6"/>
    <x v="6"/>
    <x v="7"/>
    <x v="1"/>
    <x v="85"/>
    <x v="0"/>
    <n v="3924847.2142857066"/>
  </r>
  <r>
    <x v="7"/>
    <x v="7"/>
    <x v="7"/>
    <x v="1"/>
    <x v="85"/>
    <x v="0"/>
    <n v="8900485.8921282776"/>
  </r>
  <r>
    <x v="8"/>
    <x v="8"/>
    <x v="7"/>
    <x v="1"/>
    <x v="85"/>
    <x v="0"/>
    <n v="149989640.52915418"/>
  </r>
  <r>
    <x v="11"/>
    <x v="11"/>
    <x v="7"/>
    <x v="1"/>
    <x v="85"/>
    <x v="0"/>
    <n v="1374710.787172012"/>
  </r>
  <r>
    <x v="12"/>
    <x v="12"/>
    <x v="7"/>
    <x v="1"/>
    <x v="85"/>
    <x v="0"/>
    <n v="3203331.7580174934"/>
  </r>
  <r>
    <x v="13"/>
    <x v="13"/>
    <x v="7"/>
    <x v="1"/>
    <x v="85"/>
    <x v="0"/>
    <n v="0"/>
  </r>
  <r>
    <x v="14"/>
    <x v="14"/>
    <x v="7"/>
    <x v="1"/>
    <x v="85"/>
    <x v="0"/>
    <n v="84102603.623906702"/>
  </r>
  <r>
    <x v="16"/>
    <x v="15"/>
    <x v="7"/>
    <x v="1"/>
    <x v="85"/>
    <x v="0"/>
    <n v="12759.467930029154"/>
  </r>
  <r>
    <x v="0"/>
    <x v="0"/>
    <x v="7"/>
    <x v="1"/>
    <x v="85"/>
    <x v="1"/>
    <n v="990565.61"/>
  </r>
  <r>
    <x v="1"/>
    <x v="1"/>
    <x v="7"/>
    <x v="1"/>
    <x v="85"/>
    <x v="1"/>
    <n v="5450598.7599999998"/>
  </r>
  <r>
    <x v="3"/>
    <x v="3"/>
    <x v="7"/>
    <x v="1"/>
    <x v="85"/>
    <x v="1"/>
    <n v="4821362.0199999996"/>
  </r>
  <r>
    <x v="4"/>
    <x v="4"/>
    <x v="7"/>
    <x v="1"/>
    <x v="85"/>
    <x v="1"/>
    <n v="0"/>
  </r>
  <r>
    <x v="5"/>
    <x v="5"/>
    <x v="7"/>
    <x v="1"/>
    <x v="85"/>
    <x v="1"/>
    <n v="0"/>
  </r>
  <r>
    <x v="6"/>
    <x v="6"/>
    <x v="7"/>
    <x v="1"/>
    <x v="85"/>
    <x v="1"/>
    <n v="0"/>
  </r>
  <r>
    <x v="7"/>
    <x v="7"/>
    <x v="7"/>
    <x v="1"/>
    <x v="85"/>
    <x v="1"/>
    <n v="0"/>
  </r>
  <r>
    <x v="8"/>
    <x v="8"/>
    <x v="7"/>
    <x v="1"/>
    <x v="85"/>
    <x v="1"/>
    <n v="59748048.219999999"/>
  </r>
  <r>
    <x v="11"/>
    <x v="11"/>
    <x v="7"/>
    <x v="1"/>
    <x v="85"/>
    <x v="1"/>
    <n v="1524072"/>
  </r>
  <r>
    <x v="12"/>
    <x v="12"/>
    <x v="7"/>
    <x v="1"/>
    <x v="85"/>
    <x v="1"/>
    <n v="0"/>
  </r>
  <r>
    <x v="13"/>
    <x v="13"/>
    <x v="7"/>
    <x v="1"/>
    <x v="85"/>
    <x v="1"/>
    <n v="16799432.32"/>
  </r>
  <r>
    <x v="14"/>
    <x v="14"/>
    <x v="7"/>
    <x v="1"/>
    <x v="85"/>
    <x v="1"/>
    <n v="59618679.520000003"/>
  </r>
  <r>
    <x v="16"/>
    <x v="15"/>
    <x v="7"/>
    <x v="1"/>
    <x v="85"/>
    <x v="1"/>
    <n v="-29657.879999999997"/>
  </r>
  <r>
    <x v="0"/>
    <x v="0"/>
    <x v="7"/>
    <x v="1"/>
    <x v="85"/>
    <x v="2"/>
    <n v="6270970.4139941726"/>
  </r>
  <r>
    <x v="1"/>
    <x v="1"/>
    <x v="7"/>
    <x v="1"/>
    <x v="85"/>
    <x v="2"/>
    <n v="42338896.313411057"/>
  </r>
  <r>
    <x v="3"/>
    <x v="3"/>
    <x v="7"/>
    <x v="1"/>
    <x v="85"/>
    <x v="2"/>
    <n v="20817606.446064133"/>
  </r>
  <r>
    <x v="4"/>
    <x v="4"/>
    <x v="7"/>
    <x v="1"/>
    <x v="85"/>
    <x v="2"/>
    <n v="828013.93586005841"/>
  </r>
  <r>
    <x v="5"/>
    <x v="5"/>
    <x v="7"/>
    <x v="1"/>
    <x v="85"/>
    <x v="2"/>
    <n v="95992.507288629742"/>
  </r>
  <r>
    <x v="6"/>
    <x v="6"/>
    <x v="7"/>
    <x v="1"/>
    <x v="85"/>
    <x v="2"/>
    <n v="0"/>
  </r>
  <r>
    <x v="7"/>
    <x v="7"/>
    <x v="7"/>
    <x v="1"/>
    <x v="85"/>
    <x v="2"/>
    <n v="1308845.9373177872"/>
  </r>
  <r>
    <x v="8"/>
    <x v="8"/>
    <x v="7"/>
    <x v="1"/>
    <x v="85"/>
    <x v="2"/>
    <n v="178823210.99708524"/>
  </r>
  <r>
    <x v="11"/>
    <x v="11"/>
    <x v="7"/>
    <x v="1"/>
    <x v="85"/>
    <x v="2"/>
    <n v="1193544.8265306125"/>
  </r>
  <r>
    <x v="12"/>
    <x v="12"/>
    <x v="7"/>
    <x v="1"/>
    <x v="85"/>
    <x v="2"/>
    <n v="10296249.911078727"/>
  </r>
  <r>
    <x v="13"/>
    <x v="13"/>
    <x v="7"/>
    <x v="1"/>
    <x v="85"/>
    <x v="2"/>
    <n v="7116332.1705539357"/>
  </r>
  <r>
    <x v="14"/>
    <x v="14"/>
    <x v="7"/>
    <x v="1"/>
    <x v="85"/>
    <x v="2"/>
    <n v="51776253.163265318"/>
  </r>
  <r>
    <x v="16"/>
    <x v="15"/>
    <x v="7"/>
    <x v="1"/>
    <x v="85"/>
    <x v="2"/>
    <n v="6406839.4825072894"/>
  </r>
  <r>
    <x v="0"/>
    <x v="0"/>
    <x v="7"/>
    <x v="1"/>
    <x v="85"/>
    <x v="4"/>
    <n v="0"/>
  </r>
  <r>
    <x v="1"/>
    <x v="1"/>
    <x v="7"/>
    <x v="1"/>
    <x v="85"/>
    <x v="4"/>
    <n v="146936.87187271137"/>
  </r>
  <r>
    <x v="3"/>
    <x v="3"/>
    <x v="7"/>
    <x v="1"/>
    <x v="85"/>
    <x v="4"/>
    <n v="486916.54005023284"/>
  </r>
  <r>
    <x v="4"/>
    <x v="4"/>
    <x v="7"/>
    <x v="1"/>
    <x v="85"/>
    <x v="4"/>
    <n v="0"/>
  </r>
  <r>
    <x v="5"/>
    <x v="5"/>
    <x v="7"/>
    <x v="1"/>
    <x v="85"/>
    <x v="4"/>
    <n v="0"/>
  </r>
  <r>
    <x v="6"/>
    <x v="6"/>
    <x v="7"/>
    <x v="1"/>
    <x v="85"/>
    <x v="4"/>
    <n v="0"/>
  </r>
  <r>
    <x v="7"/>
    <x v="7"/>
    <x v="7"/>
    <x v="1"/>
    <x v="85"/>
    <x v="4"/>
    <n v="0"/>
  </r>
  <r>
    <x v="8"/>
    <x v="8"/>
    <x v="7"/>
    <x v="1"/>
    <x v="85"/>
    <x v="4"/>
    <n v="10874710.020117931"/>
  </r>
  <r>
    <x v="11"/>
    <x v="11"/>
    <x v="7"/>
    <x v="1"/>
    <x v="85"/>
    <x v="4"/>
    <n v="0"/>
  </r>
  <r>
    <x v="12"/>
    <x v="12"/>
    <x v="7"/>
    <x v="1"/>
    <x v="85"/>
    <x v="4"/>
    <n v="0"/>
  </r>
  <r>
    <x v="13"/>
    <x v="13"/>
    <x v="7"/>
    <x v="1"/>
    <x v="85"/>
    <x v="4"/>
    <n v="0"/>
  </r>
  <r>
    <x v="14"/>
    <x v="14"/>
    <x v="7"/>
    <x v="1"/>
    <x v="85"/>
    <x v="4"/>
    <n v="3164819.6545455977"/>
  </r>
  <r>
    <x v="16"/>
    <x v="15"/>
    <x v="7"/>
    <x v="1"/>
    <x v="85"/>
    <x v="4"/>
    <n v="20276.36116405248"/>
  </r>
  <r>
    <x v="0"/>
    <x v="0"/>
    <x v="7"/>
    <x v="1"/>
    <x v="85"/>
    <x v="3"/>
    <n v="1899528.9699999997"/>
  </r>
  <r>
    <x v="1"/>
    <x v="1"/>
    <x v="7"/>
    <x v="1"/>
    <x v="85"/>
    <x v="3"/>
    <n v="42047798.849999994"/>
  </r>
  <r>
    <x v="3"/>
    <x v="3"/>
    <x v="7"/>
    <x v="1"/>
    <x v="85"/>
    <x v="3"/>
    <n v="18480747.280000001"/>
  </r>
  <r>
    <x v="4"/>
    <x v="4"/>
    <x v="7"/>
    <x v="1"/>
    <x v="85"/>
    <x v="3"/>
    <n v="0"/>
  </r>
  <r>
    <x v="5"/>
    <x v="5"/>
    <x v="7"/>
    <x v="1"/>
    <x v="85"/>
    <x v="3"/>
    <n v="0"/>
  </r>
  <r>
    <x v="6"/>
    <x v="6"/>
    <x v="7"/>
    <x v="1"/>
    <x v="85"/>
    <x v="3"/>
    <n v="0"/>
  </r>
  <r>
    <x v="7"/>
    <x v="7"/>
    <x v="7"/>
    <x v="1"/>
    <x v="85"/>
    <x v="3"/>
    <n v="43442.66"/>
  </r>
  <r>
    <x v="8"/>
    <x v="8"/>
    <x v="7"/>
    <x v="1"/>
    <x v="85"/>
    <x v="3"/>
    <n v="297819072.11000001"/>
  </r>
  <r>
    <x v="11"/>
    <x v="11"/>
    <x v="7"/>
    <x v="1"/>
    <x v="85"/>
    <x v="3"/>
    <n v="4744546.08"/>
  </r>
  <r>
    <x v="12"/>
    <x v="12"/>
    <x v="7"/>
    <x v="1"/>
    <x v="85"/>
    <x v="3"/>
    <n v="168782.11"/>
  </r>
  <r>
    <x v="13"/>
    <x v="13"/>
    <x v="7"/>
    <x v="1"/>
    <x v="85"/>
    <x v="3"/>
    <n v="92038108.150000006"/>
  </r>
  <r>
    <x v="14"/>
    <x v="14"/>
    <x v="7"/>
    <x v="1"/>
    <x v="85"/>
    <x v="3"/>
    <n v="104990381.92"/>
  </r>
  <r>
    <x v="16"/>
    <x v="15"/>
    <x v="7"/>
    <x v="1"/>
    <x v="85"/>
    <x v="3"/>
    <n v="201864.23"/>
  </r>
  <r>
    <x v="0"/>
    <x v="0"/>
    <x v="7"/>
    <x v="1"/>
    <x v="85"/>
    <x v="5"/>
    <n v="231139.743440233"/>
  </r>
  <r>
    <x v="1"/>
    <x v="1"/>
    <x v="7"/>
    <x v="1"/>
    <x v="85"/>
    <x v="5"/>
    <n v="22956214.142857123"/>
  </r>
  <r>
    <x v="3"/>
    <x v="3"/>
    <x v="7"/>
    <x v="1"/>
    <x v="85"/>
    <x v="5"/>
    <n v="13679065.844023315"/>
  </r>
  <r>
    <x v="4"/>
    <x v="4"/>
    <x v="7"/>
    <x v="1"/>
    <x v="85"/>
    <x v="5"/>
    <n v="528519.53352769674"/>
  </r>
  <r>
    <x v="5"/>
    <x v="5"/>
    <x v="7"/>
    <x v="1"/>
    <x v="85"/>
    <x v="5"/>
    <n v="56466.180758017494"/>
  </r>
  <r>
    <x v="6"/>
    <x v="6"/>
    <x v="7"/>
    <x v="1"/>
    <x v="85"/>
    <x v="5"/>
    <n v="0"/>
  </r>
  <r>
    <x v="7"/>
    <x v="7"/>
    <x v="7"/>
    <x v="1"/>
    <x v="85"/>
    <x v="5"/>
    <n v="1344598.3673469415"/>
  </r>
  <r>
    <x v="8"/>
    <x v="8"/>
    <x v="7"/>
    <x v="1"/>
    <x v="85"/>
    <x v="5"/>
    <n v="65511410.357142806"/>
  </r>
  <r>
    <x v="11"/>
    <x v="11"/>
    <x v="7"/>
    <x v="1"/>
    <x v="85"/>
    <x v="5"/>
    <n v="89390.728862973774"/>
  </r>
  <r>
    <x v="12"/>
    <x v="12"/>
    <x v="7"/>
    <x v="1"/>
    <x v="85"/>
    <x v="5"/>
    <n v="1279534.8454810497"/>
  </r>
  <r>
    <x v="13"/>
    <x v="13"/>
    <x v="7"/>
    <x v="1"/>
    <x v="85"/>
    <x v="5"/>
    <n v="0"/>
  </r>
  <r>
    <x v="14"/>
    <x v="14"/>
    <x v="7"/>
    <x v="1"/>
    <x v="85"/>
    <x v="5"/>
    <n v="13686033.642857142"/>
  </r>
  <r>
    <x v="16"/>
    <x v="15"/>
    <x v="7"/>
    <x v="1"/>
    <x v="85"/>
    <x v="5"/>
    <n v="3939074.6384839644"/>
  </r>
  <r>
    <x v="0"/>
    <x v="0"/>
    <x v="7"/>
    <x v="1"/>
    <x v="85"/>
    <x v="6"/>
    <n v="0"/>
  </r>
  <r>
    <x v="1"/>
    <x v="1"/>
    <x v="7"/>
    <x v="1"/>
    <x v="85"/>
    <x v="6"/>
    <n v="1234263.8400000001"/>
  </r>
  <r>
    <x v="3"/>
    <x v="3"/>
    <x v="7"/>
    <x v="1"/>
    <x v="85"/>
    <x v="6"/>
    <n v="647939.19999999995"/>
  </r>
  <r>
    <x v="4"/>
    <x v="4"/>
    <x v="7"/>
    <x v="1"/>
    <x v="85"/>
    <x v="6"/>
    <n v="0"/>
  </r>
  <r>
    <x v="5"/>
    <x v="5"/>
    <x v="7"/>
    <x v="1"/>
    <x v="85"/>
    <x v="6"/>
    <n v="45172.94"/>
  </r>
  <r>
    <x v="6"/>
    <x v="6"/>
    <x v="7"/>
    <x v="1"/>
    <x v="85"/>
    <x v="6"/>
    <n v="0"/>
  </r>
  <r>
    <x v="7"/>
    <x v="7"/>
    <x v="7"/>
    <x v="1"/>
    <x v="85"/>
    <x v="6"/>
    <n v="0"/>
  </r>
  <r>
    <x v="8"/>
    <x v="8"/>
    <x v="7"/>
    <x v="1"/>
    <x v="85"/>
    <x v="6"/>
    <n v="9220557.0899999999"/>
  </r>
  <r>
    <x v="11"/>
    <x v="11"/>
    <x v="7"/>
    <x v="1"/>
    <x v="85"/>
    <x v="6"/>
    <n v="0"/>
  </r>
  <r>
    <x v="12"/>
    <x v="12"/>
    <x v="7"/>
    <x v="1"/>
    <x v="85"/>
    <x v="6"/>
    <n v="0"/>
  </r>
  <r>
    <x v="13"/>
    <x v="13"/>
    <x v="7"/>
    <x v="1"/>
    <x v="85"/>
    <x v="6"/>
    <n v="2012141.3"/>
  </r>
  <r>
    <x v="14"/>
    <x v="14"/>
    <x v="7"/>
    <x v="1"/>
    <x v="85"/>
    <x v="6"/>
    <n v="795072.18"/>
  </r>
  <r>
    <x v="16"/>
    <x v="15"/>
    <x v="7"/>
    <x v="1"/>
    <x v="85"/>
    <x v="6"/>
    <n v="10494.46"/>
  </r>
  <r>
    <x v="0"/>
    <x v="0"/>
    <x v="7"/>
    <x v="1"/>
    <x v="85"/>
    <x v="9"/>
    <n v="9513841.4867055416"/>
  </r>
  <r>
    <x v="1"/>
    <x v="1"/>
    <x v="7"/>
    <x v="1"/>
    <x v="85"/>
    <x v="9"/>
    <n v="121873214.62362194"/>
  </r>
  <r>
    <x v="3"/>
    <x v="3"/>
    <x v="7"/>
    <x v="1"/>
    <x v="85"/>
    <x v="9"/>
    <n v="63898174.553169757"/>
  </r>
  <r>
    <x v="4"/>
    <x v="4"/>
    <x v="7"/>
    <x v="1"/>
    <x v="85"/>
    <x v="9"/>
    <n v="1356533.4693877553"/>
  </r>
  <r>
    <x v="5"/>
    <x v="5"/>
    <x v="7"/>
    <x v="1"/>
    <x v="85"/>
    <x v="9"/>
    <n v="197631.62804664724"/>
  </r>
  <r>
    <x v="6"/>
    <x v="6"/>
    <x v="7"/>
    <x v="1"/>
    <x v="85"/>
    <x v="9"/>
    <n v="7849694.4285714133"/>
  </r>
  <r>
    <x v="7"/>
    <x v="7"/>
    <x v="7"/>
    <x v="1"/>
    <x v="85"/>
    <x v="9"/>
    <n v="11597372.856793005"/>
  </r>
  <r>
    <x v="8"/>
    <x v="8"/>
    <x v="7"/>
    <x v="1"/>
    <x v="85"/>
    <x v="9"/>
    <n v="771986649.32350016"/>
  </r>
  <r>
    <x v="11"/>
    <x v="11"/>
    <x v="7"/>
    <x v="1"/>
    <x v="85"/>
    <x v="9"/>
    <n v="8926264.422565598"/>
  </r>
  <r>
    <x v="12"/>
    <x v="12"/>
    <x v="7"/>
    <x v="1"/>
    <x v="85"/>
    <x v="9"/>
    <n v="14947898.624577269"/>
  </r>
  <r>
    <x v="13"/>
    <x v="13"/>
    <x v="7"/>
    <x v="1"/>
    <x v="85"/>
    <x v="9"/>
    <n v="117966013.94055395"/>
  </r>
  <r>
    <x v="14"/>
    <x v="14"/>
    <x v="7"/>
    <x v="1"/>
    <x v="85"/>
    <x v="9"/>
    <n v="318133843.70457476"/>
  </r>
  <r>
    <x v="16"/>
    <x v="15"/>
    <x v="7"/>
    <x v="1"/>
    <x v="85"/>
    <x v="9"/>
    <n v="10561650.760085337"/>
  </r>
  <r>
    <x v="0"/>
    <x v="0"/>
    <x v="7"/>
    <x v="2"/>
    <x v="86"/>
    <x v="7"/>
    <n v="6635786.9737609439"/>
  </r>
  <r>
    <x v="1"/>
    <x v="1"/>
    <x v="7"/>
    <x v="2"/>
    <x v="86"/>
    <x v="7"/>
    <n v="71011979.473761067"/>
  </r>
  <r>
    <x v="3"/>
    <x v="3"/>
    <x v="7"/>
    <x v="2"/>
    <x v="86"/>
    <x v="7"/>
    <n v="40197627.335277021"/>
  </r>
  <r>
    <x v="4"/>
    <x v="4"/>
    <x v="7"/>
    <x v="2"/>
    <x v="86"/>
    <x v="7"/>
    <n v="1361299.3877551022"/>
  </r>
  <r>
    <x v="5"/>
    <x v="5"/>
    <x v="7"/>
    <x v="2"/>
    <x v="86"/>
    <x v="7"/>
    <n v="153216.73469387757"/>
  </r>
  <r>
    <x v="17"/>
    <x v="16"/>
    <x v="7"/>
    <x v="2"/>
    <x v="86"/>
    <x v="7"/>
    <n v="0"/>
  </r>
  <r>
    <x v="6"/>
    <x v="6"/>
    <x v="7"/>
    <x v="2"/>
    <x v="86"/>
    <x v="7"/>
    <n v="3704104.8454810414"/>
  </r>
  <r>
    <x v="7"/>
    <x v="7"/>
    <x v="7"/>
    <x v="2"/>
    <x v="86"/>
    <x v="7"/>
    <n v="8459843.2653061282"/>
  </r>
  <r>
    <x v="8"/>
    <x v="8"/>
    <x v="7"/>
    <x v="2"/>
    <x v="86"/>
    <x v="7"/>
    <n v="405647083.07580197"/>
  </r>
  <r>
    <x v="10"/>
    <x v="10"/>
    <x v="7"/>
    <x v="2"/>
    <x v="86"/>
    <x v="7"/>
    <n v="868995.91836734698"/>
  </r>
  <r>
    <x v="11"/>
    <x v="11"/>
    <x v="7"/>
    <x v="2"/>
    <x v="86"/>
    <x v="7"/>
    <n v="1969299.5233236153"/>
  </r>
  <r>
    <x v="12"/>
    <x v="12"/>
    <x v="7"/>
    <x v="2"/>
    <x v="86"/>
    <x v="7"/>
    <n v="14409535.383381937"/>
  </r>
  <r>
    <x v="13"/>
    <x v="13"/>
    <x v="7"/>
    <x v="2"/>
    <x v="86"/>
    <x v="7"/>
    <n v="6293988.4475218663"/>
  </r>
  <r>
    <x v="14"/>
    <x v="14"/>
    <x v="7"/>
    <x v="2"/>
    <x v="86"/>
    <x v="7"/>
    <n v="108087977.76384839"/>
  </r>
  <r>
    <x v="16"/>
    <x v="15"/>
    <x v="7"/>
    <x v="2"/>
    <x v="86"/>
    <x v="7"/>
    <n v="11496874.704081632"/>
  </r>
  <r>
    <x v="0"/>
    <x v="0"/>
    <x v="7"/>
    <x v="2"/>
    <x v="86"/>
    <x v="8"/>
    <n v="3168929.1599999997"/>
  </r>
  <r>
    <x v="1"/>
    <x v="1"/>
    <x v="7"/>
    <x v="2"/>
    <x v="86"/>
    <x v="8"/>
    <n v="47724493.130000003"/>
  </r>
  <r>
    <x v="3"/>
    <x v="3"/>
    <x v="7"/>
    <x v="2"/>
    <x v="86"/>
    <x v="8"/>
    <n v="22908926.050000001"/>
  </r>
  <r>
    <x v="4"/>
    <x v="4"/>
    <x v="7"/>
    <x v="2"/>
    <x v="86"/>
    <x v="8"/>
    <n v="0"/>
  </r>
  <r>
    <x v="5"/>
    <x v="5"/>
    <x v="7"/>
    <x v="2"/>
    <x v="86"/>
    <x v="8"/>
    <n v="45397.48"/>
  </r>
  <r>
    <x v="17"/>
    <x v="16"/>
    <x v="7"/>
    <x v="2"/>
    <x v="86"/>
    <x v="8"/>
    <n v="0"/>
  </r>
  <r>
    <x v="6"/>
    <x v="6"/>
    <x v="7"/>
    <x v="2"/>
    <x v="86"/>
    <x v="8"/>
    <n v="0"/>
  </r>
  <r>
    <x v="7"/>
    <x v="7"/>
    <x v="7"/>
    <x v="2"/>
    <x v="86"/>
    <x v="8"/>
    <n v="43480.46"/>
  </r>
  <r>
    <x v="8"/>
    <x v="8"/>
    <x v="7"/>
    <x v="2"/>
    <x v="86"/>
    <x v="8"/>
    <n v="367567400.61000007"/>
  </r>
  <r>
    <x v="10"/>
    <x v="10"/>
    <x v="7"/>
    <x v="2"/>
    <x v="86"/>
    <x v="8"/>
    <n v="0"/>
  </r>
  <r>
    <x v="11"/>
    <x v="11"/>
    <x v="7"/>
    <x v="2"/>
    <x v="86"/>
    <x v="8"/>
    <n v="9823584.1999999993"/>
  </r>
  <r>
    <x v="12"/>
    <x v="12"/>
    <x v="7"/>
    <x v="2"/>
    <x v="86"/>
    <x v="8"/>
    <n v="147372.74"/>
  </r>
  <r>
    <x v="13"/>
    <x v="13"/>
    <x v="7"/>
    <x v="2"/>
    <x v="86"/>
    <x v="8"/>
    <n v="106118400.16000001"/>
  </r>
  <r>
    <x v="14"/>
    <x v="14"/>
    <x v="7"/>
    <x v="2"/>
    <x v="86"/>
    <x v="8"/>
    <n v="146634983.86999997"/>
  </r>
  <r>
    <x v="16"/>
    <x v="15"/>
    <x v="7"/>
    <x v="2"/>
    <x v="86"/>
    <x v="8"/>
    <n v="80514.39"/>
  </r>
  <r>
    <x v="0"/>
    <x v="0"/>
    <x v="7"/>
    <x v="2"/>
    <x v="86"/>
    <x v="0"/>
    <n v="137451.7667638484"/>
  </r>
  <r>
    <x v="1"/>
    <x v="1"/>
    <x v="7"/>
    <x v="2"/>
    <x v="86"/>
    <x v="0"/>
    <n v="7431824.1909621069"/>
  </r>
  <r>
    <x v="3"/>
    <x v="3"/>
    <x v="7"/>
    <x v="2"/>
    <x v="86"/>
    <x v="0"/>
    <n v="4271581.6486880556"/>
  </r>
  <r>
    <x v="4"/>
    <x v="4"/>
    <x v="7"/>
    <x v="2"/>
    <x v="86"/>
    <x v="0"/>
    <n v="0"/>
  </r>
  <r>
    <x v="5"/>
    <x v="5"/>
    <x v="7"/>
    <x v="2"/>
    <x v="86"/>
    <x v="0"/>
    <n v="0"/>
  </r>
  <r>
    <x v="17"/>
    <x v="16"/>
    <x v="7"/>
    <x v="2"/>
    <x v="86"/>
    <x v="0"/>
    <n v="0"/>
  </r>
  <r>
    <x v="6"/>
    <x v="6"/>
    <x v="7"/>
    <x v="2"/>
    <x v="86"/>
    <x v="0"/>
    <n v="3704104.8454810414"/>
  </r>
  <r>
    <x v="7"/>
    <x v="7"/>
    <x v="7"/>
    <x v="2"/>
    <x v="86"/>
    <x v="0"/>
    <n v="6779406.759475233"/>
  </r>
  <r>
    <x v="8"/>
    <x v="8"/>
    <x v="7"/>
    <x v="2"/>
    <x v="86"/>
    <x v="0"/>
    <n v="162511011.09912601"/>
  </r>
  <r>
    <x v="10"/>
    <x v="10"/>
    <x v="7"/>
    <x v="2"/>
    <x v="86"/>
    <x v="0"/>
    <n v="868995.91836734698"/>
  </r>
  <r>
    <x v="11"/>
    <x v="11"/>
    <x v="7"/>
    <x v="2"/>
    <x v="86"/>
    <x v="0"/>
    <n v="1670074.7419825071"/>
  </r>
  <r>
    <x v="12"/>
    <x v="12"/>
    <x v="7"/>
    <x v="2"/>
    <x v="86"/>
    <x v="0"/>
    <n v="3107438.1282798843"/>
  </r>
  <r>
    <x v="13"/>
    <x v="13"/>
    <x v="7"/>
    <x v="2"/>
    <x v="86"/>
    <x v="0"/>
    <n v="0"/>
  </r>
  <r>
    <x v="14"/>
    <x v="14"/>
    <x v="7"/>
    <x v="2"/>
    <x v="86"/>
    <x v="0"/>
    <n v="59318858.970845483"/>
  </r>
  <r>
    <x v="16"/>
    <x v="15"/>
    <x v="7"/>
    <x v="2"/>
    <x v="86"/>
    <x v="0"/>
    <n v="494876.22303207003"/>
  </r>
  <r>
    <x v="0"/>
    <x v="0"/>
    <x v="7"/>
    <x v="2"/>
    <x v="86"/>
    <x v="1"/>
    <n v="1241037.75"/>
  </r>
  <r>
    <x v="1"/>
    <x v="1"/>
    <x v="7"/>
    <x v="2"/>
    <x v="86"/>
    <x v="1"/>
    <n v="5272010.0599999996"/>
  </r>
  <r>
    <x v="3"/>
    <x v="3"/>
    <x v="7"/>
    <x v="2"/>
    <x v="86"/>
    <x v="1"/>
    <n v="4085141.45"/>
  </r>
  <r>
    <x v="4"/>
    <x v="4"/>
    <x v="7"/>
    <x v="2"/>
    <x v="86"/>
    <x v="1"/>
    <n v="0"/>
  </r>
  <r>
    <x v="5"/>
    <x v="5"/>
    <x v="7"/>
    <x v="2"/>
    <x v="86"/>
    <x v="1"/>
    <n v="0"/>
  </r>
  <r>
    <x v="17"/>
    <x v="16"/>
    <x v="7"/>
    <x v="2"/>
    <x v="86"/>
    <x v="1"/>
    <n v="0"/>
  </r>
  <r>
    <x v="6"/>
    <x v="6"/>
    <x v="7"/>
    <x v="2"/>
    <x v="86"/>
    <x v="1"/>
    <n v="0"/>
  </r>
  <r>
    <x v="7"/>
    <x v="7"/>
    <x v="7"/>
    <x v="2"/>
    <x v="86"/>
    <x v="1"/>
    <n v="0"/>
  </r>
  <r>
    <x v="8"/>
    <x v="8"/>
    <x v="7"/>
    <x v="2"/>
    <x v="86"/>
    <x v="1"/>
    <n v="64961348.810000002"/>
  </r>
  <r>
    <x v="10"/>
    <x v="10"/>
    <x v="7"/>
    <x v="2"/>
    <x v="86"/>
    <x v="1"/>
    <n v="0"/>
  </r>
  <r>
    <x v="11"/>
    <x v="11"/>
    <x v="7"/>
    <x v="2"/>
    <x v="86"/>
    <x v="1"/>
    <n v="3606132.78"/>
  </r>
  <r>
    <x v="12"/>
    <x v="12"/>
    <x v="7"/>
    <x v="2"/>
    <x v="86"/>
    <x v="1"/>
    <n v="0"/>
  </r>
  <r>
    <x v="13"/>
    <x v="13"/>
    <x v="7"/>
    <x v="2"/>
    <x v="86"/>
    <x v="1"/>
    <n v="16791835.41"/>
  </r>
  <r>
    <x v="14"/>
    <x v="14"/>
    <x v="7"/>
    <x v="2"/>
    <x v="86"/>
    <x v="1"/>
    <n v="50611408.11999999"/>
  </r>
  <r>
    <x v="16"/>
    <x v="15"/>
    <x v="7"/>
    <x v="2"/>
    <x v="86"/>
    <x v="1"/>
    <n v="-24804.940000000006"/>
  </r>
  <r>
    <x v="0"/>
    <x v="0"/>
    <x v="7"/>
    <x v="2"/>
    <x v="86"/>
    <x v="2"/>
    <n v="6267011.2259475328"/>
  </r>
  <r>
    <x v="1"/>
    <x v="1"/>
    <x v="7"/>
    <x v="2"/>
    <x v="86"/>
    <x v="2"/>
    <n v="40793833.53061232"/>
  </r>
  <r>
    <x v="3"/>
    <x v="3"/>
    <x v="7"/>
    <x v="2"/>
    <x v="86"/>
    <x v="2"/>
    <n v="21391778.969387773"/>
  </r>
  <r>
    <x v="4"/>
    <x v="4"/>
    <x v="7"/>
    <x v="2"/>
    <x v="86"/>
    <x v="2"/>
    <n v="830923.002915452"/>
  </r>
  <r>
    <x v="5"/>
    <x v="5"/>
    <x v="7"/>
    <x v="2"/>
    <x v="86"/>
    <x v="2"/>
    <n v="96469.795918367352"/>
  </r>
  <r>
    <x v="17"/>
    <x v="16"/>
    <x v="7"/>
    <x v="2"/>
    <x v="86"/>
    <x v="2"/>
    <n v="0"/>
  </r>
  <r>
    <x v="6"/>
    <x v="6"/>
    <x v="7"/>
    <x v="2"/>
    <x v="86"/>
    <x v="2"/>
    <n v="0"/>
  </r>
  <r>
    <x v="7"/>
    <x v="7"/>
    <x v="7"/>
    <x v="2"/>
    <x v="86"/>
    <x v="2"/>
    <n v="1314830.9664722953"/>
  </r>
  <r>
    <x v="8"/>
    <x v="8"/>
    <x v="7"/>
    <x v="2"/>
    <x v="86"/>
    <x v="2"/>
    <n v="178447603.30029115"/>
  </r>
  <r>
    <x v="10"/>
    <x v="10"/>
    <x v="7"/>
    <x v="2"/>
    <x v="86"/>
    <x v="2"/>
    <n v="0"/>
  </r>
  <r>
    <x v="11"/>
    <x v="11"/>
    <x v="7"/>
    <x v="2"/>
    <x v="86"/>
    <x v="2"/>
    <n v="209457.34693877553"/>
  </r>
  <r>
    <x v="12"/>
    <x v="12"/>
    <x v="7"/>
    <x v="2"/>
    <x v="86"/>
    <x v="2"/>
    <n v="10063071.613702636"/>
  </r>
  <r>
    <x v="13"/>
    <x v="13"/>
    <x v="7"/>
    <x v="2"/>
    <x v="86"/>
    <x v="2"/>
    <n v="6293988.4475218663"/>
  </r>
  <r>
    <x v="14"/>
    <x v="14"/>
    <x v="7"/>
    <x v="2"/>
    <x v="86"/>
    <x v="2"/>
    <n v="36893176.29154519"/>
  </r>
  <r>
    <x v="16"/>
    <x v="15"/>
    <x v="7"/>
    <x v="2"/>
    <x v="86"/>
    <x v="2"/>
    <n v="6135670.3338192413"/>
  </r>
  <r>
    <x v="0"/>
    <x v="0"/>
    <x v="7"/>
    <x v="2"/>
    <x v="86"/>
    <x v="4"/>
    <m/>
  </r>
  <r>
    <x v="1"/>
    <x v="1"/>
    <x v="7"/>
    <x v="2"/>
    <x v="86"/>
    <x v="4"/>
    <n v="296183.34000000003"/>
  </r>
  <r>
    <x v="3"/>
    <x v="3"/>
    <x v="7"/>
    <x v="2"/>
    <x v="86"/>
    <x v="4"/>
    <n v="604830"/>
  </r>
  <r>
    <x v="4"/>
    <x v="4"/>
    <x v="7"/>
    <x v="2"/>
    <x v="86"/>
    <x v="4"/>
    <m/>
  </r>
  <r>
    <x v="5"/>
    <x v="5"/>
    <x v="7"/>
    <x v="2"/>
    <x v="86"/>
    <x v="4"/>
    <m/>
  </r>
  <r>
    <x v="17"/>
    <x v="16"/>
    <x v="7"/>
    <x v="2"/>
    <x v="86"/>
    <x v="4"/>
    <n v="1627374.0524781344"/>
  </r>
  <r>
    <x v="6"/>
    <x v="6"/>
    <x v="7"/>
    <x v="2"/>
    <x v="86"/>
    <x v="4"/>
    <m/>
  </r>
  <r>
    <x v="7"/>
    <x v="7"/>
    <x v="7"/>
    <x v="2"/>
    <x v="86"/>
    <x v="4"/>
    <m/>
  </r>
  <r>
    <x v="8"/>
    <x v="8"/>
    <x v="7"/>
    <x v="2"/>
    <x v="86"/>
    <x v="4"/>
    <n v="6264744.7699999996"/>
  </r>
  <r>
    <x v="10"/>
    <x v="10"/>
    <x v="7"/>
    <x v="2"/>
    <x v="86"/>
    <x v="4"/>
    <m/>
  </r>
  <r>
    <x v="11"/>
    <x v="11"/>
    <x v="7"/>
    <x v="2"/>
    <x v="86"/>
    <x v="4"/>
    <n v="1679092.29"/>
  </r>
  <r>
    <x v="12"/>
    <x v="12"/>
    <x v="7"/>
    <x v="2"/>
    <x v="86"/>
    <x v="4"/>
    <m/>
  </r>
  <r>
    <x v="13"/>
    <x v="13"/>
    <x v="7"/>
    <x v="2"/>
    <x v="86"/>
    <x v="4"/>
    <n v="466757"/>
  </r>
  <r>
    <x v="14"/>
    <x v="14"/>
    <x v="7"/>
    <x v="2"/>
    <x v="86"/>
    <x v="4"/>
    <n v="6015847.2999999998"/>
  </r>
  <r>
    <x v="16"/>
    <x v="15"/>
    <x v="7"/>
    <x v="2"/>
    <x v="86"/>
    <x v="4"/>
    <n v="0"/>
  </r>
  <r>
    <x v="0"/>
    <x v="0"/>
    <x v="7"/>
    <x v="2"/>
    <x v="86"/>
    <x v="3"/>
    <n v="1927891.41"/>
  </r>
  <r>
    <x v="1"/>
    <x v="1"/>
    <x v="7"/>
    <x v="2"/>
    <x v="86"/>
    <x v="3"/>
    <n v="41220170.399999999"/>
  </r>
  <r>
    <x v="3"/>
    <x v="3"/>
    <x v="7"/>
    <x v="2"/>
    <x v="86"/>
    <x v="3"/>
    <n v="18188789.870000001"/>
  </r>
  <r>
    <x v="4"/>
    <x v="4"/>
    <x v="7"/>
    <x v="2"/>
    <x v="86"/>
    <x v="3"/>
    <n v="0"/>
  </r>
  <r>
    <x v="5"/>
    <x v="5"/>
    <x v="7"/>
    <x v="2"/>
    <x v="86"/>
    <x v="3"/>
    <n v="0"/>
  </r>
  <r>
    <x v="17"/>
    <x v="16"/>
    <x v="7"/>
    <x v="2"/>
    <x v="86"/>
    <x v="3"/>
    <n v="0"/>
  </r>
  <r>
    <x v="6"/>
    <x v="6"/>
    <x v="7"/>
    <x v="2"/>
    <x v="86"/>
    <x v="3"/>
    <n v="0"/>
  </r>
  <r>
    <x v="7"/>
    <x v="7"/>
    <x v="7"/>
    <x v="2"/>
    <x v="86"/>
    <x v="3"/>
    <n v="43480.46"/>
  </r>
  <r>
    <x v="8"/>
    <x v="8"/>
    <x v="7"/>
    <x v="2"/>
    <x v="86"/>
    <x v="3"/>
    <n v="293368910.53000003"/>
  </r>
  <r>
    <x v="10"/>
    <x v="10"/>
    <x v="7"/>
    <x v="2"/>
    <x v="86"/>
    <x v="3"/>
    <n v="0"/>
  </r>
  <r>
    <x v="11"/>
    <x v="11"/>
    <x v="7"/>
    <x v="2"/>
    <x v="86"/>
    <x v="3"/>
    <n v="6217451.4199999999"/>
  </r>
  <r>
    <x v="12"/>
    <x v="12"/>
    <x v="7"/>
    <x v="2"/>
    <x v="86"/>
    <x v="3"/>
    <n v="147372.74"/>
  </r>
  <r>
    <x v="13"/>
    <x v="13"/>
    <x v="7"/>
    <x v="2"/>
    <x v="86"/>
    <x v="3"/>
    <n v="87314570.849999994"/>
  </r>
  <r>
    <x v="14"/>
    <x v="14"/>
    <x v="7"/>
    <x v="2"/>
    <x v="86"/>
    <x v="3"/>
    <n v="95119341.289999992"/>
  </r>
  <r>
    <x v="16"/>
    <x v="15"/>
    <x v="7"/>
    <x v="2"/>
    <x v="86"/>
    <x v="3"/>
    <n v="104041.78"/>
  </r>
  <r>
    <x v="0"/>
    <x v="0"/>
    <x v="7"/>
    <x v="2"/>
    <x v="86"/>
    <x v="5"/>
    <n v="231323.98104956269"/>
  </r>
  <r>
    <x v="1"/>
    <x v="1"/>
    <x v="7"/>
    <x v="2"/>
    <x v="86"/>
    <x v="5"/>
    <n v="22786321.752186645"/>
  </r>
  <r>
    <x v="3"/>
    <x v="3"/>
    <x v="7"/>
    <x v="2"/>
    <x v="86"/>
    <x v="5"/>
    <n v="14534266.717201196"/>
  </r>
  <r>
    <x v="4"/>
    <x v="4"/>
    <x v="7"/>
    <x v="2"/>
    <x v="86"/>
    <x v="5"/>
    <n v="530376.38483965024"/>
  </r>
  <r>
    <x v="5"/>
    <x v="5"/>
    <x v="7"/>
    <x v="2"/>
    <x v="86"/>
    <x v="5"/>
    <n v="56746.938775510207"/>
  </r>
  <r>
    <x v="17"/>
    <x v="16"/>
    <x v="7"/>
    <x v="2"/>
    <x v="86"/>
    <x v="5"/>
    <n v="0"/>
  </r>
  <r>
    <x v="6"/>
    <x v="6"/>
    <x v="7"/>
    <x v="2"/>
    <x v="86"/>
    <x v="5"/>
    <n v="0"/>
  </r>
  <r>
    <x v="7"/>
    <x v="7"/>
    <x v="7"/>
    <x v="2"/>
    <x v="86"/>
    <x v="5"/>
    <n v="365605.5393586001"/>
  </r>
  <r>
    <x v="8"/>
    <x v="8"/>
    <x v="7"/>
    <x v="2"/>
    <x v="86"/>
    <x v="5"/>
    <n v="64688468.676384911"/>
  </r>
  <r>
    <x v="10"/>
    <x v="10"/>
    <x v="7"/>
    <x v="2"/>
    <x v="86"/>
    <x v="5"/>
    <n v="0"/>
  </r>
  <r>
    <x v="11"/>
    <x v="11"/>
    <x v="7"/>
    <x v="2"/>
    <x v="86"/>
    <x v="5"/>
    <n v="89767.434402332365"/>
  </r>
  <r>
    <x v="12"/>
    <x v="12"/>
    <x v="7"/>
    <x v="2"/>
    <x v="86"/>
    <x v="5"/>
    <n v="1239025.6413994166"/>
  </r>
  <r>
    <x v="13"/>
    <x v="13"/>
    <x v="7"/>
    <x v="2"/>
    <x v="86"/>
    <x v="5"/>
    <n v="0"/>
  </r>
  <r>
    <x v="14"/>
    <x v="14"/>
    <x v="7"/>
    <x v="2"/>
    <x v="86"/>
    <x v="5"/>
    <n v="11875942.501457725"/>
  </r>
  <r>
    <x v="16"/>
    <x v="15"/>
    <x v="7"/>
    <x v="2"/>
    <x v="86"/>
    <x v="5"/>
    <n v="4866328.1472303206"/>
  </r>
  <r>
    <x v="0"/>
    <x v="0"/>
    <x v="7"/>
    <x v="2"/>
    <x v="86"/>
    <x v="6"/>
    <m/>
  </r>
  <r>
    <x v="1"/>
    <x v="1"/>
    <x v="7"/>
    <x v="2"/>
    <x v="86"/>
    <x v="6"/>
    <n v="1232312.67"/>
  </r>
  <r>
    <x v="3"/>
    <x v="3"/>
    <x v="7"/>
    <x v="2"/>
    <x v="86"/>
    <x v="6"/>
    <n v="634994.73"/>
  </r>
  <r>
    <x v="4"/>
    <x v="4"/>
    <x v="7"/>
    <x v="2"/>
    <x v="86"/>
    <x v="6"/>
    <m/>
  </r>
  <r>
    <x v="5"/>
    <x v="5"/>
    <x v="7"/>
    <x v="2"/>
    <x v="86"/>
    <x v="6"/>
    <n v="45397.48"/>
  </r>
  <r>
    <x v="17"/>
    <x v="16"/>
    <x v="7"/>
    <x v="2"/>
    <x v="86"/>
    <x v="6"/>
    <m/>
  </r>
  <r>
    <x v="6"/>
    <x v="6"/>
    <x v="7"/>
    <x v="2"/>
    <x v="86"/>
    <x v="6"/>
    <m/>
  </r>
  <r>
    <x v="7"/>
    <x v="7"/>
    <x v="7"/>
    <x v="2"/>
    <x v="86"/>
    <x v="6"/>
    <m/>
  </r>
  <r>
    <x v="8"/>
    <x v="8"/>
    <x v="7"/>
    <x v="2"/>
    <x v="86"/>
    <x v="6"/>
    <n v="9237141.2699999996"/>
  </r>
  <r>
    <x v="10"/>
    <x v="10"/>
    <x v="7"/>
    <x v="2"/>
    <x v="86"/>
    <x v="6"/>
    <m/>
  </r>
  <r>
    <x v="11"/>
    <x v="11"/>
    <x v="7"/>
    <x v="2"/>
    <x v="86"/>
    <x v="6"/>
    <m/>
  </r>
  <r>
    <x v="12"/>
    <x v="12"/>
    <x v="7"/>
    <x v="2"/>
    <x v="86"/>
    <x v="6"/>
    <m/>
  </r>
  <r>
    <x v="13"/>
    <x v="13"/>
    <x v="7"/>
    <x v="2"/>
    <x v="86"/>
    <x v="6"/>
    <n v="2011993.9"/>
  </r>
  <r>
    <x v="14"/>
    <x v="14"/>
    <x v="7"/>
    <x v="2"/>
    <x v="86"/>
    <x v="6"/>
    <n v="904234.46"/>
  </r>
  <r>
    <x v="16"/>
    <x v="15"/>
    <x v="7"/>
    <x v="2"/>
    <x v="86"/>
    <x v="6"/>
    <n v="1277.55"/>
  </r>
  <r>
    <x v="0"/>
    <x v="0"/>
    <x v="7"/>
    <x v="2"/>
    <x v="86"/>
    <x v="9"/>
    <n v="9804716.133760944"/>
  </r>
  <r>
    <x v="1"/>
    <x v="1"/>
    <x v="7"/>
    <x v="2"/>
    <x v="86"/>
    <x v="9"/>
    <n v="118883900.59020552"/>
  </r>
  <r>
    <x v="3"/>
    <x v="3"/>
    <x v="7"/>
    <x v="2"/>
    <x v="86"/>
    <x v="9"/>
    <n v="63588821.857862122"/>
  </r>
  <r>
    <x v="4"/>
    <x v="4"/>
    <x v="7"/>
    <x v="2"/>
    <x v="86"/>
    <x v="9"/>
    <n v="1361299.3877551022"/>
  </r>
  <r>
    <x v="5"/>
    <x v="5"/>
    <x v="7"/>
    <x v="2"/>
    <x v="86"/>
    <x v="9"/>
    <n v="198614.21469387755"/>
  </r>
  <r>
    <x v="17"/>
    <x v="16"/>
    <x v="7"/>
    <x v="2"/>
    <x v="86"/>
    <x v="9"/>
    <n v="1627374.0524781344"/>
  </r>
  <r>
    <x v="6"/>
    <x v="6"/>
    <x v="7"/>
    <x v="2"/>
    <x v="86"/>
    <x v="9"/>
    <n v="3704104.8454810414"/>
  </r>
  <r>
    <x v="7"/>
    <x v="7"/>
    <x v="7"/>
    <x v="2"/>
    <x v="86"/>
    <x v="9"/>
    <n v="8503323.7253061291"/>
  </r>
  <r>
    <x v="8"/>
    <x v="8"/>
    <x v="7"/>
    <x v="2"/>
    <x v="86"/>
    <x v="9"/>
    <n v="783634093.90445924"/>
  </r>
  <r>
    <x v="10"/>
    <x v="10"/>
    <x v="7"/>
    <x v="2"/>
    <x v="86"/>
    <x v="9"/>
    <n v="868995.91836734698"/>
  </r>
  <r>
    <x v="11"/>
    <x v="11"/>
    <x v="7"/>
    <x v="2"/>
    <x v="86"/>
    <x v="9"/>
    <n v="11792883.723323613"/>
  </r>
  <r>
    <x v="12"/>
    <x v="12"/>
    <x v="7"/>
    <x v="2"/>
    <x v="86"/>
    <x v="9"/>
    <n v="14556908.123381939"/>
  </r>
  <r>
    <x v="13"/>
    <x v="13"/>
    <x v="7"/>
    <x v="2"/>
    <x v="86"/>
    <x v="9"/>
    <n v="112412388.60752188"/>
  </r>
  <r>
    <x v="14"/>
    <x v="14"/>
    <x v="7"/>
    <x v="2"/>
    <x v="86"/>
    <x v="9"/>
    <n v="257056036.55611739"/>
  </r>
  <r>
    <x v="16"/>
    <x v="15"/>
    <x v="7"/>
    <x v="2"/>
    <x v="86"/>
    <x v="9"/>
    <n v="11577610.749503117"/>
  </r>
  <r>
    <x v="0"/>
    <x v="0"/>
    <x v="7"/>
    <x v="3"/>
    <x v="87"/>
    <x v="7"/>
    <n v="6599476.7186589036"/>
  </r>
  <r>
    <x v="1"/>
    <x v="1"/>
    <x v="7"/>
    <x v="3"/>
    <x v="87"/>
    <x v="7"/>
    <n v="72035842.266763881"/>
  </r>
  <r>
    <x v="3"/>
    <x v="3"/>
    <x v="7"/>
    <x v="3"/>
    <x v="87"/>
    <x v="7"/>
    <n v="42524589.470845506"/>
  </r>
  <r>
    <x v="4"/>
    <x v="4"/>
    <x v="7"/>
    <x v="3"/>
    <x v="87"/>
    <x v="7"/>
    <n v="1365944.0816326533"/>
  </r>
  <r>
    <x v="5"/>
    <x v="5"/>
    <x v="7"/>
    <x v="3"/>
    <x v="87"/>
    <x v="7"/>
    <n v="153957.46355685132"/>
  </r>
  <r>
    <x v="17"/>
    <x v="16"/>
    <x v="7"/>
    <x v="3"/>
    <x v="87"/>
    <x v="7"/>
    <n v="0"/>
  </r>
  <r>
    <x v="6"/>
    <x v="6"/>
    <x v="7"/>
    <x v="3"/>
    <x v="87"/>
    <x v="7"/>
    <n v="3723594.1793002966"/>
  </r>
  <r>
    <x v="7"/>
    <x v="7"/>
    <x v="7"/>
    <x v="3"/>
    <x v="87"/>
    <x v="7"/>
    <n v="8112974.4198250445"/>
  </r>
  <r>
    <x v="8"/>
    <x v="8"/>
    <x v="7"/>
    <x v="3"/>
    <x v="87"/>
    <x v="7"/>
    <n v="369221257.91836721"/>
  </r>
  <r>
    <x v="10"/>
    <x v="10"/>
    <x v="7"/>
    <x v="3"/>
    <x v="87"/>
    <x v="7"/>
    <n v="138618.07580174928"/>
  </r>
  <r>
    <x v="11"/>
    <x v="11"/>
    <x v="7"/>
    <x v="3"/>
    <x v="87"/>
    <x v="7"/>
    <n v="1977977.3673469389"/>
  </r>
  <r>
    <x v="12"/>
    <x v="12"/>
    <x v="7"/>
    <x v="3"/>
    <x v="87"/>
    <x v="7"/>
    <n v="13972348.409620982"/>
  </r>
  <r>
    <x v="13"/>
    <x v="13"/>
    <x v="7"/>
    <x v="3"/>
    <x v="87"/>
    <x v="7"/>
    <n v="6765037.8206997085"/>
  </r>
  <r>
    <x v="14"/>
    <x v="14"/>
    <x v="7"/>
    <x v="3"/>
    <x v="87"/>
    <x v="7"/>
    <n v="104200924.59183674"/>
  </r>
  <r>
    <x v="16"/>
    <x v="15"/>
    <x v="7"/>
    <x v="3"/>
    <x v="87"/>
    <x v="7"/>
    <n v="19793935.284256563"/>
  </r>
  <r>
    <x v="0"/>
    <x v="0"/>
    <x v="7"/>
    <x v="3"/>
    <x v="87"/>
    <x v="8"/>
    <n v="3653347.2700000005"/>
  </r>
  <r>
    <x v="1"/>
    <x v="1"/>
    <x v="7"/>
    <x v="3"/>
    <x v="87"/>
    <x v="8"/>
    <n v="47914167.970000006"/>
  </r>
  <r>
    <x v="3"/>
    <x v="3"/>
    <x v="7"/>
    <x v="3"/>
    <x v="87"/>
    <x v="8"/>
    <n v="21685857.970000003"/>
  </r>
  <r>
    <x v="4"/>
    <x v="4"/>
    <x v="7"/>
    <x v="3"/>
    <x v="87"/>
    <x v="8"/>
    <n v="0"/>
  </r>
  <r>
    <x v="5"/>
    <x v="5"/>
    <x v="7"/>
    <x v="3"/>
    <x v="87"/>
    <x v="8"/>
    <n v="45616.95"/>
  </r>
  <r>
    <x v="17"/>
    <x v="16"/>
    <x v="7"/>
    <x v="3"/>
    <x v="87"/>
    <x v="8"/>
    <n v="0"/>
  </r>
  <r>
    <x v="6"/>
    <x v="6"/>
    <x v="7"/>
    <x v="3"/>
    <x v="87"/>
    <x v="8"/>
    <n v="0"/>
  </r>
  <r>
    <x v="7"/>
    <x v="7"/>
    <x v="7"/>
    <x v="3"/>
    <x v="87"/>
    <x v="8"/>
    <n v="103498.95"/>
  </r>
  <r>
    <x v="8"/>
    <x v="8"/>
    <x v="7"/>
    <x v="3"/>
    <x v="87"/>
    <x v="8"/>
    <n v="358110660.70000005"/>
  </r>
  <r>
    <x v="10"/>
    <x v="10"/>
    <x v="7"/>
    <x v="3"/>
    <x v="87"/>
    <x v="8"/>
    <n v="0"/>
  </r>
  <r>
    <x v="11"/>
    <x v="11"/>
    <x v="7"/>
    <x v="3"/>
    <x v="87"/>
    <x v="8"/>
    <n v="9850278.1799999997"/>
  </r>
  <r>
    <x v="12"/>
    <x v="12"/>
    <x v="7"/>
    <x v="3"/>
    <x v="87"/>
    <x v="8"/>
    <n v="125484.89"/>
  </r>
  <r>
    <x v="13"/>
    <x v="13"/>
    <x v="7"/>
    <x v="3"/>
    <x v="87"/>
    <x v="8"/>
    <n v="105474342.22000001"/>
  </r>
  <r>
    <x v="14"/>
    <x v="14"/>
    <x v="7"/>
    <x v="3"/>
    <x v="87"/>
    <x v="8"/>
    <n v="129283936.64999999"/>
  </r>
  <r>
    <x v="16"/>
    <x v="15"/>
    <x v="7"/>
    <x v="3"/>
    <x v="87"/>
    <x v="8"/>
    <n v="1117235.6299999999"/>
  </r>
  <r>
    <x v="0"/>
    <x v="0"/>
    <x v="7"/>
    <x v="3"/>
    <x v="87"/>
    <x v="0"/>
    <n v="137451.7667638484"/>
  </r>
  <r>
    <x v="1"/>
    <x v="1"/>
    <x v="7"/>
    <x v="3"/>
    <x v="87"/>
    <x v="0"/>
    <n v="8456909.7172011659"/>
  </r>
  <r>
    <x v="3"/>
    <x v="3"/>
    <x v="7"/>
    <x v="3"/>
    <x v="87"/>
    <x v="0"/>
    <n v="5112102.6268221503"/>
  </r>
  <r>
    <x v="4"/>
    <x v="4"/>
    <x v="7"/>
    <x v="3"/>
    <x v="87"/>
    <x v="0"/>
    <n v="0"/>
  </r>
  <r>
    <x v="5"/>
    <x v="5"/>
    <x v="7"/>
    <x v="3"/>
    <x v="87"/>
    <x v="0"/>
    <n v="0"/>
  </r>
  <r>
    <x v="17"/>
    <x v="16"/>
    <x v="7"/>
    <x v="3"/>
    <x v="87"/>
    <x v="0"/>
    <n v="0"/>
  </r>
  <r>
    <x v="6"/>
    <x v="6"/>
    <x v="7"/>
    <x v="3"/>
    <x v="87"/>
    <x v="0"/>
    <n v="3723594.1793002966"/>
  </r>
  <r>
    <x v="7"/>
    <x v="7"/>
    <x v="7"/>
    <x v="3"/>
    <x v="87"/>
    <x v="0"/>
    <n v="6771556.0524781123"/>
  </r>
  <r>
    <x v="8"/>
    <x v="8"/>
    <x v="7"/>
    <x v="3"/>
    <x v="87"/>
    <x v="0"/>
    <n v="151798859.61807585"/>
  </r>
  <r>
    <x v="10"/>
    <x v="10"/>
    <x v="7"/>
    <x v="3"/>
    <x v="87"/>
    <x v="0"/>
    <n v="138618.07580174928"/>
  </r>
  <r>
    <x v="11"/>
    <x v="11"/>
    <x v="7"/>
    <x v="3"/>
    <x v="87"/>
    <x v="0"/>
    <n v="1677532.4693877553"/>
  </r>
  <r>
    <x v="12"/>
    <x v="12"/>
    <x v="7"/>
    <x v="3"/>
    <x v="87"/>
    <x v="0"/>
    <n v="3009760.0189504381"/>
  </r>
  <r>
    <x v="13"/>
    <x v="13"/>
    <x v="7"/>
    <x v="3"/>
    <x v="87"/>
    <x v="0"/>
    <n v="0"/>
  </r>
  <r>
    <x v="14"/>
    <x v="14"/>
    <x v="7"/>
    <x v="3"/>
    <x v="87"/>
    <x v="0"/>
    <n v="51455690.672011666"/>
  </r>
  <r>
    <x v="16"/>
    <x v="15"/>
    <x v="7"/>
    <x v="3"/>
    <x v="87"/>
    <x v="0"/>
    <n v="3026542.0291545191"/>
  </r>
  <r>
    <x v="0"/>
    <x v="0"/>
    <x v="7"/>
    <x v="3"/>
    <x v="87"/>
    <x v="1"/>
    <n v="1280822.42"/>
  </r>
  <r>
    <x v="1"/>
    <x v="1"/>
    <x v="7"/>
    <x v="3"/>
    <x v="87"/>
    <x v="1"/>
    <n v="5639362.4699999997"/>
  </r>
  <r>
    <x v="3"/>
    <x v="3"/>
    <x v="7"/>
    <x v="3"/>
    <x v="87"/>
    <x v="1"/>
    <n v="3864471.17"/>
  </r>
  <r>
    <x v="4"/>
    <x v="4"/>
    <x v="7"/>
    <x v="3"/>
    <x v="87"/>
    <x v="1"/>
    <n v="0"/>
  </r>
  <r>
    <x v="5"/>
    <x v="5"/>
    <x v="7"/>
    <x v="3"/>
    <x v="87"/>
    <x v="1"/>
    <n v="0"/>
  </r>
  <r>
    <x v="17"/>
    <x v="16"/>
    <x v="7"/>
    <x v="3"/>
    <x v="87"/>
    <x v="1"/>
    <n v="0"/>
  </r>
  <r>
    <x v="6"/>
    <x v="6"/>
    <x v="7"/>
    <x v="3"/>
    <x v="87"/>
    <x v="1"/>
    <n v="0"/>
  </r>
  <r>
    <x v="7"/>
    <x v="7"/>
    <x v="7"/>
    <x v="3"/>
    <x v="87"/>
    <x v="1"/>
    <n v="0"/>
  </r>
  <r>
    <x v="8"/>
    <x v="8"/>
    <x v="7"/>
    <x v="3"/>
    <x v="87"/>
    <x v="1"/>
    <n v="63364325.289999999"/>
  </r>
  <r>
    <x v="10"/>
    <x v="10"/>
    <x v="7"/>
    <x v="3"/>
    <x v="87"/>
    <x v="1"/>
    <n v="0"/>
  </r>
  <r>
    <x v="11"/>
    <x v="11"/>
    <x v="7"/>
    <x v="3"/>
    <x v="87"/>
    <x v="1"/>
    <n v="3617410.79"/>
  </r>
  <r>
    <x v="12"/>
    <x v="12"/>
    <x v="7"/>
    <x v="3"/>
    <x v="87"/>
    <x v="1"/>
    <n v="0"/>
  </r>
  <r>
    <x v="13"/>
    <x v="13"/>
    <x v="7"/>
    <x v="3"/>
    <x v="87"/>
    <x v="1"/>
    <n v="16722435.200000001"/>
  </r>
  <r>
    <x v="14"/>
    <x v="14"/>
    <x v="7"/>
    <x v="3"/>
    <x v="87"/>
    <x v="1"/>
    <n v="47769024.870000005"/>
  </r>
  <r>
    <x v="16"/>
    <x v="15"/>
    <x v="7"/>
    <x v="3"/>
    <x v="87"/>
    <x v="1"/>
    <n v="21720.120000000006"/>
  </r>
  <r>
    <x v="0"/>
    <x v="0"/>
    <x v="7"/>
    <x v="3"/>
    <x v="87"/>
    <x v="2"/>
    <n v="6207974.8688046765"/>
  </r>
  <r>
    <x v="1"/>
    <x v="1"/>
    <x v="7"/>
    <x v="3"/>
    <x v="87"/>
    <x v="2"/>
    <n v="41403303.069970891"/>
  </r>
  <r>
    <x v="3"/>
    <x v="3"/>
    <x v="7"/>
    <x v="3"/>
    <x v="87"/>
    <x v="2"/>
    <n v="22579714.546647232"/>
  </r>
  <r>
    <x v="4"/>
    <x v="4"/>
    <x v="7"/>
    <x v="3"/>
    <x v="87"/>
    <x v="2"/>
    <n v="833758.07580174936"/>
  </r>
  <r>
    <x v="5"/>
    <x v="5"/>
    <x v="7"/>
    <x v="3"/>
    <x v="87"/>
    <x v="2"/>
    <n v="96936.180758017494"/>
  </r>
  <r>
    <x v="17"/>
    <x v="16"/>
    <x v="7"/>
    <x v="3"/>
    <x v="87"/>
    <x v="2"/>
    <n v="0"/>
  </r>
  <r>
    <x v="6"/>
    <x v="6"/>
    <x v="7"/>
    <x v="3"/>
    <x v="87"/>
    <x v="2"/>
    <n v="0"/>
  </r>
  <r>
    <x v="7"/>
    <x v="7"/>
    <x v="7"/>
    <x v="3"/>
    <x v="87"/>
    <x v="2"/>
    <n v="1190208.4548104894"/>
  </r>
  <r>
    <x v="8"/>
    <x v="8"/>
    <x v="7"/>
    <x v="3"/>
    <x v="87"/>
    <x v="2"/>
    <n v="160308985.56705496"/>
  </r>
  <r>
    <x v="10"/>
    <x v="10"/>
    <x v="7"/>
    <x v="3"/>
    <x v="87"/>
    <x v="2"/>
    <n v="0"/>
  </r>
  <r>
    <x v="11"/>
    <x v="11"/>
    <x v="7"/>
    <x v="3"/>
    <x v="87"/>
    <x v="2"/>
    <n v="210311.42857142861"/>
  </r>
  <r>
    <x v="12"/>
    <x v="12"/>
    <x v="7"/>
    <x v="3"/>
    <x v="87"/>
    <x v="2"/>
    <n v="9752364.172011653"/>
  </r>
  <r>
    <x v="13"/>
    <x v="13"/>
    <x v="7"/>
    <x v="3"/>
    <x v="87"/>
    <x v="2"/>
    <n v="6765037.8206997085"/>
  </r>
  <r>
    <x v="14"/>
    <x v="14"/>
    <x v="7"/>
    <x v="3"/>
    <x v="87"/>
    <x v="2"/>
    <n v="39049271.870262392"/>
  </r>
  <r>
    <x v="16"/>
    <x v="15"/>
    <x v="7"/>
    <x v="3"/>
    <x v="87"/>
    <x v="2"/>
    <n v="11499484.77696793"/>
  </r>
  <r>
    <x v="0"/>
    <x v="0"/>
    <x v="7"/>
    <x v="3"/>
    <x v="87"/>
    <x v="4"/>
    <n v="0"/>
  </r>
  <r>
    <x v="1"/>
    <x v="1"/>
    <x v="7"/>
    <x v="3"/>
    <x v="87"/>
    <x v="4"/>
    <n v="147906.44606632655"/>
  </r>
  <r>
    <x v="3"/>
    <x v="3"/>
    <x v="7"/>
    <x v="3"/>
    <x v="87"/>
    <x v="4"/>
    <n v="484652.6828595922"/>
  </r>
  <r>
    <x v="4"/>
    <x v="4"/>
    <x v="7"/>
    <x v="3"/>
    <x v="87"/>
    <x v="4"/>
    <n v="0"/>
  </r>
  <r>
    <x v="5"/>
    <x v="5"/>
    <x v="7"/>
    <x v="3"/>
    <x v="87"/>
    <x v="4"/>
    <n v="0"/>
  </r>
  <r>
    <x v="17"/>
    <x v="16"/>
    <x v="7"/>
    <x v="3"/>
    <x v="87"/>
    <x v="4"/>
    <n v="1987058.5261224485"/>
  </r>
  <r>
    <x v="6"/>
    <x v="6"/>
    <x v="7"/>
    <x v="3"/>
    <x v="87"/>
    <x v="4"/>
    <n v="0"/>
  </r>
  <r>
    <x v="7"/>
    <x v="7"/>
    <x v="7"/>
    <x v="3"/>
    <x v="87"/>
    <x v="4"/>
    <n v="0"/>
  </r>
  <r>
    <x v="8"/>
    <x v="8"/>
    <x v="7"/>
    <x v="3"/>
    <x v="87"/>
    <x v="4"/>
    <n v="10579746.546733201"/>
  </r>
  <r>
    <x v="10"/>
    <x v="10"/>
    <x v="7"/>
    <x v="3"/>
    <x v="87"/>
    <x v="4"/>
    <n v="0"/>
  </r>
  <r>
    <x v="11"/>
    <x v="11"/>
    <x v="7"/>
    <x v="3"/>
    <x v="87"/>
    <x v="4"/>
    <n v="0"/>
  </r>
  <r>
    <x v="12"/>
    <x v="12"/>
    <x v="7"/>
    <x v="3"/>
    <x v="87"/>
    <x v="4"/>
    <n v="0"/>
  </r>
  <r>
    <x v="13"/>
    <x v="13"/>
    <x v="7"/>
    <x v="3"/>
    <x v="87"/>
    <x v="4"/>
    <n v="0"/>
  </r>
  <r>
    <x v="14"/>
    <x v="14"/>
    <x v="7"/>
    <x v="3"/>
    <x v="87"/>
    <x v="4"/>
    <n v="1508599.119807245"/>
  </r>
  <r>
    <x v="16"/>
    <x v="15"/>
    <x v="7"/>
    <x v="3"/>
    <x v="87"/>
    <x v="4"/>
    <n v="668.15043244897959"/>
  </r>
  <r>
    <x v="0"/>
    <x v="0"/>
    <x v="7"/>
    <x v="3"/>
    <x v="87"/>
    <x v="3"/>
    <n v="2372524.85"/>
  </r>
  <r>
    <x v="1"/>
    <x v="1"/>
    <x v="7"/>
    <x v="3"/>
    <x v="87"/>
    <x v="3"/>
    <n v="41043909.310000002"/>
  </r>
  <r>
    <x v="3"/>
    <x v="3"/>
    <x v="7"/>
    <x v="3"/>
    <x v="87"/>
    <x v="3"/>
    <n v="17186152.170000002"/>
  </r>
  <r>
    <x v="4"/>
    <x v="4"/>
    <x v="7"/>
    <x v="3"/>
    <x v="87"/>
    <x v="3"/>
    <n v="0"/>
  </r>
  <r>
    <x v="5"/>
    <x v="5"/>
    <x v="7"/>
    <x v="3"/>
    <x v="87"/>
    <x v="3"/>
    <n v="0"/>
  </r>
  <r>
    <x v="17"/>
    <x v="16"/>
    <x v="7"/>
    <x v="3"/>
    <x v="87"/>
    <x v="3"/>
    <n v="0"/>
  </r>
  <r>
    <x v="6"/>
    <x v="6"/>
    <x v="7"/>
    <x v="3"/>
    <x v="87"/>
    <x v="3"/>
    <n v="0"/>
  </r>
  <r>
    <x v="7"/>
    <x v="7"/>
    <x v="7"/>
    <x v="3"/>
    <x v="87"/>
    <x v="3"/>
    <n v="103498.95"/>
  </r>
  <r>
    <x v="8"/>
    <x v="8"/>
    <x v="7"/>
    <x v="3"/>
    <x v="87"/>
    <x v="3"/>
    <n v="285632935.83000004"/>
  </r>
  <r>
    <x v="10"/>
    <x v="10"/>
    <x v="7"/>
    <x v="3"/>
    <x v="87"/>
    <x v="3"/>
    <n v="0"/>
  </r>
  <r>
    <x v="11"/>
    <x v="11"/>
    <x v="7"/>
    <x v="3"/>
    <x v="87"/>
    <x v="3"/>
    <n v="6232867.3900000006"/>
  </r>
  <r>
    <x v="12"/>
    <x v="12"/>
    <x v="7"/>
    <x v="3"/>
    <x v="87"/>
    <x v="3"/>
    <n v="125484.89"/>
  </r>
  <r>
    <x v="13"/>
    <x v="13"/>
    <x v="7"/>
    <x v="3"/>
    <x v="87"/>
    <x v="3"/>
    <n v="86703850.220000029"/>
  </r>
  <r>
    <x v="14"/>
    <x v="14"/>
    <x v="7"/>
    <x v="3"/>
    <x v="87"/>
    <x v="3"/>
    <n v="80798000.579999998"/>
  </r>
  <r>
    <x v="16"/>
    <x v="15"/>
    <x v="7"/>
    <x v="3"/>
    <x v="87"/>
    <x v="3"/>
    <n v="794982.53"/>
  </r>
  <r>
    <x v="0"/>
    <x v="0"/>
    <x v="7"/>
    <x v="3"/>
    <x v="87"/>
    <x v="5"/>
    <n v="254050.08309037902"/>
  </r>
  <r>
    <x v="1"/>
    <x v="1"/>
    <x v="7"/>
    <x v="3"/>
    <x v="87"/>
    <x v="5"/>
    <n v="22175629.479591832"/>
  </r>
  <r>
    <x v="3"/>
    <x v="3"/>
    <x v="7"/>
    <x v="3"/>
    <x v="87"/>
    <x v="5"/>
    <n v="14832772.297376126"/>
  </r>
  <r>
    <x v="4"/>
    <x v="4"/>
    <x v="7"/>
    <x v="3"/>
    <x v="87"/>
    <x v="5"/>
    <n v="532186.00583090389"/>
  </r>
  <r>
    <x v="5"/>
    <x v="5"/>
    <x v="7"/>
    <x v="3"/>
    <x v="87"/>
    <x v="5"/>
    <n v="57021.282798833818"/>
  </r>
  <r>
    <x v="17"/>
    <x v="16"/>
    <x v="7"/>
    <x v="3"/>
    <x v="87"/>
    <x v="5"/>
    <n v="0"/>
  </r>
  <r>
    <x v="6"/>
    <x v="6"/>
    <x v="7"/>
    <x v="3"/>
    <x v="87"/>
    <x v="5"/>
    <n v="0"/>
  </r>
  <r>
    <x v="7"/>
    <x v="7"/>
    <x v="7"/>
    <x v="3"/>
    <x v="87"/>
    <x v="5"/>
    <n v="151209.91253644272"/>
  </r>
  <r>
    <x v="8"/>
    <x v="8"/>
    <x v="7"/>
    <x v="3"/>
    <x v="87"/>
    <x v="5"/>
    <n v="57113412.733236305"/>
  </r>
  <r>
    <x v="10"/>
    <x v="10"/>
    <x v="7"/>
    <x v="3"/>
    <x v="87"/>
    <x v="5"/>
    <n v="0"/>
  </r>
  <r>
    <x v="11"/>
    <x v="11"/>
    <x v="7"/>
    <x v="3"/>
    <x v="87"/>
    <x v="5"/>
    <n v="90133.469387755104"/>
  </r>
  <r>
    <x v="12"/>
    <x v="12"/>
    <x v="7"/>
    <x v="3"/>
    <x v="87"/>
    <x v="5"/>
    <n v="1210224.2186588922"/>
  </r>
  <r>
    <x v="13"/>
    <x v="13"/>
    <x v="7"/>
    <x v="3"/>
    <x v="87"/>
    <x v="5"/>
    <n v="0"/>
  </r>
  <r>
    <x v="14"/>
    <x v="14"/>
    <x v="7"/>
    <x v="3"/>
    <x v="87"/>
    <x v="5"/>
    <n v="13695962.049562681"/>
  </r>
  <r>
    <x v="16"/>
    <x v="15"/>
    <x v="7"/>
    <x v="3"/>
    <x v="87"/>
    <x v="5"/>
    <n v="5267908.4781341115"/>
  </r>
  <r>
    <x v="0"/>
    <x v="0"/>
    <x v="7"/>
    <x v="3"/>
    <x v="87"/>
    <x v="6"/>
    <n v="0"/>
  </r>
  <r>
    <x v="1"/>
    <x v="1"/>
    <x v="7"/>
    <x v="3"/>
    <x v="87"/>
    <x v="6"/>
    <n v="1230896.19"/>
  </r>
  <r>
    <x v="3"/>
    <x v="3"/>
    <x v="7"/>
    <x v="3"/>
    <x v="87"/>
    <x v="6"/>
    <n v="635234.63"/>
  </r>
  <r>
    <x v="4"/>
    <x v="4"/>
    <x v="7"/>
    <x v="3"/>
    <x v="87"/>
    <x v="6"/>
    <n v="0"/>
  </r>
  <r>
    <x v="5"/>
    <x v="5"/>
    <x v="7"/>
    <x v="3"/>
    <x v="87"/>
    <x v="6"/>
    <n v="45616.95"/>
  </r>
  <r>
    <x v="17"/>
    <x v="16"/>
    <x v="7"/>
    <x v="3"/>
    <x v="87"/>
    <x v="6"/>
    <n v="0"/>
  </r>
  <r>
    <x v="6"/>
    <x v="6"/>
    <x v="7"/>
    <x v="3"/>
    <x v="87"/>
    <x v="6"/>
    <n v="0"/>
  </r>
  <r>
    <x v="7"/>
    <x v="7"/>
    <x v="7"/>
    <x v="3"/>
    <x v="87"/>
    <x v="6"/>
    <n v="0"/>
  </r>
  <r>
    <x v="8"/>
    <x v="8"/>
    <x v="7"/>
    <x v="3"/>
    <x v="87"/>
    <x v="6"/>
    <n v="9113399.5800000001"/>
  </r>
  <r>
    <x v="10"/>
    <x v="10"/>
    <x v="7"/>
    <x v="3"/>
    <x v="87"/>
    <x v="6"/>
    <n v="0"/>
  </r>
  <r>
    <x v="11"/>
    <x v="11"/>
    <x v="7"/>
    <x v="3"/>
    <x v="87"/>
    <x v="6"/>
    <n v="0"/>
  </r>
  <r>
    <x v="12"/>
    <x v="12"/>
    <x v="7"/>
    <x v="3"/>
    <x v="87"/>
    <x v="6"/>
    <n v="0"/>
  </r>
  <r>
    <x v="13"/>
    <x v="13"/>
    <x v="7"/>
    <x v="3"/>
    <x v="87"/>
    <x v="6"/>
    <n v="2048056.8"/>
  </r>
  <r>
    <x v="14"/>
    <x v="14"/>
    <x v="7"/>
    <x v="3"/>
    <x v="87"/>
    <x v="6"/>
    <n v="716911.2"/>
  </r>
  <r>
    <x v="16"/>
    <x v="15"/>
    <x v="7"/>
    <x v="3"/>
    <x v="87"/>
    <x v="6"/>
    <n v="300532.98"/>
  </r>
  <r>
    <x v="0"/>
    <x v="0"/>
    <x v="7"/>
    <x v="3"/>
    <x v="87"/>
    <x v="9"/>
    <n v="10252823.988658905"/>
  </r>
  <r>
    <x v="1"/>
    <x v="1"/>
    <x v="7"/>
    <x v="3"/>
    <x v="87"/>
    <x v="9"/>
    <n v="120097916.68283021"/>
  </r>
  <r>
    <x v="3"/>
    <x v="3"/>
    <x v="7"/>
    <x v="3"/>
    <x v="87"/>
    <x v="9"/>
    <n v="64695100.123705104"/>
  </r>
  <r>
    <x v="4"/>
    <x v="4"/>
    <x v="7"/>
    <x v="3"/>
    <x v="87"/>
    <x v="9"/>
    <n v="1365944.0816326533"/>
  </r>
  <r>
    <x v="5"/>
    <x v="5"/>
    <x v="7"/>
    <x v="3"/>
    <x v="87"/>
    <x v="9"/>
    <n v="199574.41355685133"/>
  </r>
  <r>
    <x v="17"/>
    <x v="16"/>
    <x v="7"/>
    <x v="3"/>
    <x v="87"/>
    <x v="9"/>
    <n v="1987058.5261224485"/>
  </r>
  <r>
    <x v="6"/>
    <x v="6"/>
    <x v="7"/>
    <x v="3"/>
    <x v="87"/>
    <x v="9"/>
    <n v="3723594.1793002966"/>
  </r>
  <r>
    <x v="7"/>
    <x v="7"/>
    <x v="7"/>
    <x v="3"/>
    <x v="87"/>
    <x v="9"/>
    <n v="8216473.3698250437"/>
  </r>
  <r>
    <x v="8"/>
    <x v="8"/>
    <x v="7"/>
    <x v="3"/>
    <x v="87"/>
    <x v="9"/>
    <n v="737911665.16510046"/>
  </r>
  <r>
    <x v="10"/>
    <x v="10"/>
    <x v="7"/>
    <x v="3"/>
    <x v="87"/>
    <x v="9"/>
    <n v="138618.07580174928"/>
  </r>
  <r>
    <x v="11"/>
    <x v="11"/>
    <x v="7"/>
    <x v="3"/>
    <x v="87"/>
    <x v="9"/>
    <n v="11828255.547346938"/>
  </r>
  <r>
    <x v="12"/>
    <x v="12"/>
    <x v="7"/>
    <x v="3"/>
    <x v="87"/>
    <x v="9"/>
    <n v="14097833.299620984"/>
  </r>
  <r>
    <x v="13"/>
    <x v="13"/>
    <x v="7"/>
    <x v="3"/>
    <x v="87"/>
    <x v="9"/>
    <n v="112239380.04069974"/>
  </r>
  <r>
    <x v="14"/>
    <x v="14"/>
    <x v="7"/>
    <x v="3"/>
    <x v="87"/>
    <x v="9"/>
    <n v="234993460.36164397"/>
  </r>
  <r>
    <x v="16"/>
    <x v="15"/>
    <x v="7"/>
    <x v="3"/>
    <x v="87"/>
    <x v="9"/>
    <n v="20911839.06468901"/>
  </r>
  <r>
    <x v="0"/>
    <x v="0"/>
    <x v="7"/>
    <x v="4"/>
    <x v="88"/>
    <x v="7"/>
    <n v="6627547.371720124"/>
  </r>
  <r>
    <x v="1"/>
    <x v="1"/>
    <x v="7"/>
    <x v="4"/>
    <x v="88"/>
    <x v="7"/>
    <n v="71281954.239066988"/>
  </r>
  <r>
    <x v="3"/>
    <x v="3"/>
    <x v="7"/>
    <x v="4"/>
    <x v="88"/>
    <x v="7"/>
    <n v="41743751.540816307"/>
  </r>
  <r>
    <x v="4"/>
    <x v="4"/>
    <x v="7"/>
    <x v="4"/>
    <x v="88"/>
    <x v="7"/>
    <n v="1147488.5714285716"/>
  </r>
  <r>
    <x v="5"/>
    <x v="5"/>
    <x v="7"/>
    <x v="4"/>
    <x v="88"/>
    <x v="7"/>
    <n v="154730.07288629739"/>
  </r>
  <r>
    <x v="17"/>
    <x v="16"/>
    <x v="7"/>
    <x v="4"/>
    <x v="88"/>
    <x v="7"/>
    <n v="0"/>
  </r>
  <r>
    <x v="7"/>
    <x v="7"/>
    <x v="7"/>
    <x v="4"/>
    <x v="88"/>
    <x v="7"/>
    <n v="1321880.4664723021"/>
  </r>
  <r>
    <x v="8"/>
    <x v="8"/>
    <x v="7"/>
    <x v="4"/>
    <x v="88"/>
    <x v="7"/>
    <n v="326837155.65889198"/>
  </r>
  <r>
    <x v="10"/>
    <x v="10"/>
    <x v="7"/>
    <x v="4"/>
    <x v="88"/>
    <x v="7"/>
    <n v="315717.16034985438"/>
  </r>
  <r>
    <x v="11"/>
    <x v="11"/>
    <x v="7"/>
    <x v="4"/>
    <x v="88"/>
    <x v="7"/>
    <n v="1661960.0276967927"/>
  </r>
  <r>
    <x v="12"/>
    <x v="12"/>
    <x v="7"/>
    <x v="4"/>
    <x v="88"/>
    <x v="7"/>
    <n v="13997558.737609327"/>
  </r>
  <r>
    <x v="13"/>
    <x v="13"/>
    <x v="7"/>
    <x v="4"/>
    <x v="88"/>
    <x v="7"/>
    <n v="6784842.1793002915"/>
  </r>
  <r>
    <x v="14"/>
    <x v="14"/>
    <x v="7"/>
    <x v="4"/>
    <x v="88"/>
    <x v="7"/>
    <n v="103198284.94460641"/>
  </r>
  <r>
    <x v="16"/>
    <x v="15"/>
    <x v="7"/>
    <x v="4"/>
    <x v="88"/>
    <x v="7"/>
    <n v="36959191.209912539"/>
  </r>
  <r>
    <x v="0"/>
    <x v="0"/>
    <x v="7"/>
    <x v="4"/>
    <x v="88"/>
    <x v="8"/>
    <n v="3631344.33"/>
  </r>
  <r>
    <x v="1"/>
    <x v="1"/>
    <x v="7"/>
    <x v="4"/>
    <x v="88"/>
    <x v="8"/>
    <n v="43843987.399999999"/>
  </r>
  <r>
    <x v="3"/>
    <x v="3"/>
    <x v="7"/>
    <x v="4"/>
    <x v="88"/>
    <x v="8"/>
    <n v="21697137.329999998"/>
  </r>
  <r>
    <x v="4"/>
    <x v="4"/>
    <x v="7"/>
    <x v="4"/>
    <x v="88"/>
    <x v="8"/>
    <n v="0"/>
  </r>
  <r>
    <x v="5"/>
    <x v="5"/>
    <x v="7"/>
    <x v="4"/>
    <x v="88"/>
    <x v="8"/>
    <n v="45845.95"/>
  </r>
  <r>
    <x v="17"/>
    <x v="16"/>
    <x v="7"/>
    <x v="4"/>
    <x v="88"/>
    <x v="8"/>
    <n v="0"/>
  </r>
  <r>
    <x v="7"/>
    <x v="7"/>
    <x v="7"/>
    <x v="4"/>
    <x v="88"/>
    <x v="8"/>
    <n v="40545.54"/>
  </r>
  <r>
    <x v="8"/>
    <x v="8"/>
    <x v="7"/>
    <x v="4"/>
    <x v="88"/>
    <x v="8"/>
    <n v="328421035.81999999"/>
  </r>
  <r>
    <x v="10"/>
    <x v="10"/>
    <x v="7"/>
    <x v="4"/>
    <x v="88"/>
    <x v="8"/>
    <n v="0"/>
  </r>
  <r>
    <x v="11"/>
    <x v="11"/>
    <x v="7"/>
    <x v="4"/>
    <x v="88"/>
    <x v="8"/>
    <n v="8193227.1399999997"/>
  </r>
  <r>
    <x v="12"/>
    <x v="12"/>
    <x v="7"/>
    <x v="4"/>
    <x v="88"/>
    <x v="8"/>
    <n v="104033.68000000001"/>
  </r>
  <r>
    <x v="13"/>
    <x v="13"/>
    <x v="7"/>
    <x v="4"/>
    <x v="88"/>
    <x v="8"/>
    <n v="105800083.63"/>
  </r>
  <r>
    <x v="14"/>
    <x v="14"/>
    <x v="7"/>
    <x v="4"/>
    <x v="88"/>
    <x v="8"/>
    <n v="142096618.79999998"/>
  </r>
  <r>
    <x v="16"/>
    <x v="15"/>
    <x v="7"/>
    <x v="4"/>
    <x v="88"/>
    <x v="8"/>
    <n v="3242347.82"/>
  </r>
  <r>
    <x v="0"/>
    <x v="0"/>
    <x v="7"/>
    <x v="4"/>
    <x v="88"/>
    <x v="0"/>
    <n v="147586.0058309038"/>
  </r>
  <r>
    <x v="1"/>
    <x v="1"/>
    <x v="7"/>
    <x v="4"/>
    <x v="88"/>
    <x v="0"/>
    <n v="8630143.7667638585"/>
  </r>
  <r>
    <x v="3"/>
    <x v="3"/>
    <x v="7"/>
    <x v="4"/>
    <x v="88"/>
    <x v="0"/>
    <n v="5067959.5641399492"/>
  </r>
  <r>
    <x v="4"/>
    <x v="4"/>
    <x v="7"/>
    <x v="4"/>
    <x v="88"/>
    <x v="0"/>
    <n v="0"/>
  </r>
  <r>
    <x v="5"/>
    <x v="5"/>
    <x v="7"/>
    <x v="4"/>
    <x v="88"/>
    <x v="0"/>
    <n v="0"/>
  </r>
  <r>
    <x v="17"/>
    <x v="16"/>
    <x v="7"/>
    <x v="4"/>
    <x v="88"/>
    <x v="0"/>
    <n v="0"/>
  </r>
  <r>
    <x v="7"/>
    <x v="7"/>
    <x v="7"/>
    <x v="4"/>
    <x v="88"/>
    <x v="0"/>
    <n v="951341.10787171929"/>
  </r>
  <r>
    <x v="8"/>
    <x v="8"/>
    <x v="7"/>
    <x v="4"/>
    <x v="88"/>
    <x v="0"/>
    <n v="134935648.23906702"/>
  </r>
  <r>
    <x v="10"/>
    <x v="10"/>
    <x v="7"/>
    <x v="4"/>
    <x v="88"/>
    <x v="0"/>
    <n v="315717.16034985438"/>
  </r>
  <r>
    <x v="11"/>
    <x v="11"/>
    <x v="7"/>
    <x v="4"/>
    <x v="88"/>
    <x v="0"/>
    <n v="1360248.9489795915"/>
  </r>
  <r>
    <x v="12"/>
    <x v="12"/>
    <x v="7"/>
    <x v="4"/>
    <x v="88"/>
    <x v="0"/>
    <n v="2912707.2973760944"/>
  </r>
  <r>
    <x v="13"/>
    <x v="13"/>
    <x v="7"/>
    <x v="4"/>
    <x v="88"/>
    <x v="0"/>
    <n v="0"/>
  </r>
  <r>
    <x v="14"/>
    <x v="14"/>
    <x v="7"/>
    <x v="4"/>
    <x v="88"/>
    <x v="0"/>
    <n v="57744518.37172012"/>
  </r>
  <r>
    <x v="16"/>
    <x v="15"/>
    <x v="7"/>
    <x v="4"/>
    <x v="88"/>
    <x v="0"/>
    <n v="14565683.228862975"/>
  </r>
  <r>
    <x v="0"/>
    <x v="0"/>
    <x v="7"/>
    <x v="4"/>
    <x v="88"/>
    <x v="1"/>
    <n v="1281137.3500000001"/>
  </r>
  <r>
    <x v="1"/>
    <x v="1"/>
    <x v="7"/>
    <x v="4"/>
    <x v="88"/>
    <x v="1"/>
    <n v="5269983.66"/>
  </r>
  <r>
    <x v="3"/>
    <x v="3"/>
    <x v="7"/>
    <x v="4"/>
    <x v="88"/>
    <x v="1"/>
    <n v="3922793.41"/>
  </r>
  <r>
    <x v="4"/>
    <x v="4"/>
    <x v="7"/>
    <x v="4"/>
    <x v="88"/>
    <x v="1"/>
    <n v="0"/>
  </r>
  <r>
    <x v="5"/>
    <x v="5"/>
    <x v="7"/>
    <x v="4"/>
    <x v="88"/>
    <x v="1"/>
    <n v="0"/>
  </r>
  <r>
    <x v="17"/>
    <x v="16"/>
    <x v="7"/>
    <x v="4"/>
    <x v="88"/>
    <x v="1"/>
    <n v="0"/>
  </r>
  <r>
    <x v="7"/>
    <x v="7"/>
    <x v="7"/>
    <x v="4"/>
    <x v="88"/>
    <x v="1"/>
    <n v="0"/>
  </r>
  <r>
    <x v="8"/>
    <x v="8"/>
    <x v="7"/>
    <x v="4"/>
    <x v="88"/>
    <x v="1"/>
    <n v="61244906.929999992"/>
  </r>
  <r>
    <x v="10"/>
    <x v="10"/>
    <x v="7"/>
    <x v="4"/>
    <x v="88"/>
    <x v="1"/>
    <n v="0"/>
  </r>
  <r>
    <x v="11"/>
    <x v="11"/>
    <x v="7"/>
    <x v="4"/>
    <x v="88"/>
    <x v="1"/>
    <n v="3655395.6"/>
  </r>
  <r>
    <x v="12"/>
    <x v="12"/>
    <x v="7"/>
    <x v="4"/>
    <x v="88"/>
    <x v="1"/>
    <n v="0"/>
  </r>
  <r>
    <x v="13"/>
    <x v="13"/>
    <x v="7"/>
    <x v="4"/>
    <x v="88"/>
    <x v="1"/>
    <n v="17839643.789999999"/>
  </r>
  <r>
    <x v="14"/>
    <x v="14"/>
    <x v="7"/>
    <x v="4"/>
    <x v="88"/>
    <x v="1"/>
    <n v="44621444.430000007"/>
  </r>
  <r>
    <x v="16"/>
    <x v="15"/>
    <x v="7"/>
    <x v="4"/>
    <x v="88"/>
    <x v="1"/>
    <n v="131353.87"/>
  </r>
  <r>
    <x v="0"/>
    <x v="0"/>
    <x v="7"/>
    <x v="4"/>
    <x v="88"/>
    <x v="2"/>
    <n v="6199085.2988338266"/>
  </r>
  <r>
    <x v="1"/>
    <x v="1"/>
    <x v="7"/>
    <x v="4"/>
    <x v="88"/>
    <x v="2"/>
    <n v="40611421.154518843"/>
  </r>
  <r>
    <x v="3"/>
    <x v="3"/>
    <x v="7"/>
    <x v="4"/>
    <x v="88"/>
    <x v="2"/>
    <n v="22221063.061224468"/>
  </r>
  <r>
    <x v="4"/>
    <x v="4"/>
    <x v="7"/>
    <x v="4"/>
    <x v="88"/>
    <x v="2"/>
    <n v="700415.10204081633"/>
  </r>
  <r>
    <x v="5"/>
    <x v="5"/>
    <x v="7"/>
    <x v="4"/>
    <x v="88"/>
    <x v="2"/>
    <n v="97422.638483965027"/>
  </r>
  <r>
    <x v="17"/>
    <x v="16"/>
    <x v="7"/>
    <x v="4"/>
    <x v="88"/>
    <x v="2"/>
    <n v="0"/>
  </r>
  <r>
    <x v="7"/>
    <x v="7"/>
    <x v="7"/>
    <x v="4"/>
    <x v="88"/>
    <x v="2"/>
    <n v="0"/>
  </r>
  <r>
    <x v="8"/>
    <x v="8"/>
    <x v="7"/>
    <x v="4"/>
    <x v="88"/>
    <x v="2"/>
    <n v="140326532.21720111"/>
  </r>
  <r>
    <x v="10"/>
    <x v="10"/>
    <x v="7"/>
    <x v="4"/>
    <x v="88"/>
    <x v="2"/>
    <n v="0"/>
  </r>
  <r>
    <x v="11"/>
    <x v="11"/>
    <x v="7"/>
    <x v="4"/>
    <x v="88"/>
    <x v="2"/>
    <n v="211197.75510204083"/>
  </r>
  <r>
    <x v="12"/>
    <x v="12"/>
    <x v="7"/>
    <x v="4"/>
    <x v="88"/>
    <x v="2"/>
    <n v="9744999.473760929"/>
  </r>
  <r>
    <x v="13"/>
    <x v="13"/>
    <x v="7"/>
    <x v="4"/>
    <x v="88"/>
    <x v="2"/>
    <n v="6784842.1793002915"/>
  </r>
  <r>
    <x v="14"/>
    <x v="14"/>
    <x v="7"/>
    <x v="4"/>
    <x v="88"/>
    <x v="2"/>
    <n v="33485290.160349857"/>
  </r>
  <r>
    <x v="16"/>
    <x v="15"/>
    <x v="7"/>
    <x v="4"/>
    <x v="88"/>
    <x v="2"/>
    <n v="15793400.086005829"/>
  </r>
  <r>
    <x v="0"/>
    <x v="0"/>
    <x v="7"/>
    <x v="4"/>
    <x v="88"/>
    <x v="4"/>
    <n v="0"/>
  </r>
  <r>
    <x v="1"/>
    <x v="1"/>
    <x v="7"/>
    <x v="4"/>
    <x v="88"/>
    <x v="4"/>
    <n v="144832.10737183676"/>
  </r>
  <r>
    <x v="3"/>
    <x v="3"/>
    <x v="7"/>
    <x v="4"/>
    <x v="88"/>
    <x v="4"/>
    <n v="487137.55203221587"/>
  </r>
  <r>
    <x v="4"/>
    <x v="4"/>
    <x v="7"/>
    <x v="4"/>
    <x v="88"/>
    <x v="4"/>
    <n v="0"/>
  </r>
  <r>
    <x v="5"/>
    <x v="5"/>
    <x v="7"/>
    <x v="4"/>
    <x v="88"/>
    <x v="4"/>
    <n v="0"/>
  </r>
  <r>
    <x v="17"/>
    <x v="16"/>
    <x v="7"/>
    <x v="4"/>
    <x v="88"/>
    <x v="4"/>
    <n v="1992794.6885830904"/>
  </r>
  <r>
    <x v="7"/>
    <x v="7"/>
    <x v="7"/>
    <x v="4"/>
    <x v="88"/>
    <x v="4"/>
    <n v="0"/>
  </r>
  <r>
    <x v="8"/>
    <x v="8"/>
    <x v="7"/>
    <x v="4"/>
    <x v="88"/>
    <x v="4"/>
    <n v="11689311.305513937"/>
  </r>
  <r>
    <x v="10"/>
    <x v="10"/>
    <x v="7"/>
    <x v="4"/>
    <x v="88"/>
    <x v="4"/>
    <n v="0"/>
  </r>
  <r>
    <x v="11"/>
    <x v="11"/>
    <x v="7"/>
    <x v="4"/>
    <x v="88"/>
    <x v="4"/>
    <n v="0"/>
  </r>
  <r>
    <x v="12"/>
    <x v="12"/>
    <x v="7"/>
    <x v="4"/>
    <x v="88"/>
    <x v="4"/>
    <n v="0"/>
  </r>
  <r>
    <x v="13"/>
    <x v="13"/>
    <x v="7"/>
    <x v="4"/>
    <x v="88"/>
    <x v="4"/>
    <n v="0"/>
  </r>
  <r>
    <x v="14"/>
    <x v="14"/>
    <x v="7"/>
    <x v="4"/>
    <x v="88"/>
    <x v="4"/>
    <n v="892652.00606810499"/>
  </r>
  <r>
    <x v="16"/>
    <x v="15"/>
    <x v="7"/>
    <x v="4"/>
    <x v="88"/>
    <x v="4"/>
    <n v="-3023.1654694169092"/>
  </r>
  <r>
    <x v="0"/>
    <x v="0"/>
    <x v="7"/>
    <x v="4"/>
    <x v="88"/>
    <x v="3"/>
    <n v="2350206.98"/>
  </r>
  <r>
    <x v="1"/>
    <x v="1"/>
    <x v="7"/>
    <x v="4"/>
    <x v="88"/>
    <x v="3"/>
    <n v="37350668.43"/>
  </r>
  <r>
    <x v="3"/>
    <x v="3"/>
    <x v="7"/>
    <x v="4"/>
    <x v="88"/>
    <x v="3"/>
    <n v="17139154.550000001"/>
  </r>
  <r>
    <x v="4"/>
    <x v="4"/>
    <x v="7"/>
    <x v="4"/>
    <x v="88"/>
    <x v="3"/>
    <n v="0"/>
  </r>
  <r>
    <x v="5"/>
    <x v="5"/>
    <x v="7"/>
    <x v="4"/>
    <x v="88"/>
    <x v="3"/>
    <n v="0"/>
  </r>
  <r>
    <x v="17"/>
    <x v="16"/>
    <x v="7"/>
    <x v="4"/>
    <x v="88"/>
    <x v="3"/>
    <n v="0"/>
  </r>
  <r>
    <x v="7"/>
    <x v="7"/>
    <x v="7"/>
    <x v="4"/>
    <x v="88"/>
    <x v="3"/>
    <n v="40545.54"/>
  </r>
  <r>
    <x v="8"/>
    <x v="8"/>
    <x v="7"/>
    <x v="4"/>
    <x v="88"/>
    <x v="3"/>
    <n v="258455334.42999998"/>
  </r>
  <r>
    <x v="10"/>
    <x v="10"/>
    <x v="7"/>
    <x v="4"/>
    <x v="88"/>
    <x v="3"/>
    <n v="0"/>
  </r>
  <r>
    <x v="11"/>
    <x v="11"/>
    <x v="7"/>
    <x v="4"/>
    <x v="88"/>
    <x v="3"/>
    <n v="4537831.54"/>
  </r>
  <r>
    <x v="12"/>
    <x v="12"/>
    <x v="7"/>
    <x v="4"/>
    <x v="88"/>
    <x v="3"/>
    <n v="104033.68000000001"/>
  </r>
  <r>
    <x v="13"/>
    <x v="13"/>
    <x v="7"/>
    <x v="4"/>
    <x v="88"/>
    <x v="3"/>
    <n v="85920385.870000005"/>
  </r>
  <r>
    <x v="14"/>
    <x v="14"/>
    <x v="7"/>
    <x v="4"/>
    <x v="88"/>
    <x v="3"/>
    <n v="96607269.660000011"/>
  </r>
  <r>
    <x v="16"/>
    <x v="15"/>
    <x v="7"/>
    <x v="4"/>
    <x v="88"/>
    <x v="3"/>
    <n v="2763430.9699999997"/>
  </r>
  <r>
    <x v="0"/>
    <x v="0"/>
    <x v="7"/>
    <x v="4"/>
    <x v="88"/>
    <x v="5"/>
    <n v="280876.06705539365"/>
  </r>
  <r>
    <x v="1"/>
    <x v="1"/>
    <x v="7"/>
    <x v="4"/>
    <x v="88"/>
    <x v="5"/>
    <n v="22040389.317784276"/>
  </r>
  <r>
    <x v="3"/>
    <x v="3"/>
    <x v="7"/>
    <x v="4"/>
    <x v="88"/>
    <x v="5"/>
    <n v="14454728.915451888"/>
  </r>
  <r>
    <x v="4"/>
    <x v="4"/>
    <x v="7"/>
    <x v="4"/>
    <x v="88"/>
    <x v="5"/>
    <n v="447073.46938775515"/>
  </r>
  <r>
    <x v="5"/>
    <x v="5"/>
    <x v="7"/>
    <x v="4"/>
    <x v="88"/>
    <x v="5"/>
    <n v="57307.434402332365"/>
  </r>
  <r>
    <x v="17"/>
    <x v="16"/>
    <x v="7"/>
    <x v="4"/>
    <x v="88"/>
    <x v="5"/>
    <n v="0"/>
  </r>
  <r>
    <x v="7"/>
    <x v="7"/>
    <x v="7"/>
    <x v="4"/>
    <x v="88"/>
    <x v="5"/>
    <n v="370539.35860058269"/>
  </r>
  <r>
    <x v="8"/>
    <x v="8"/>
    <x v="7"/>
    <x v="4"/>
    <x v="88"/>
    <x v="5"/>
    <n v="51574975.202623881"/>
  </r>
  <r>
    <x v="10"/>
    <x v="10"/>
    <x v="7"/>
    <x v="4"/>
    <x v="88"/>
    <x v="5"/>
    <n v="0"/>
  </r>
  <r>
    <x v="11"/>
    <x v="11"/>
    <x v="7"/>
    <x v="4"/>
    <x v="88"/>
    <x v="5"/>
    <n v="90513.323615160363"/>
  </r>
  <r>
    <x v="12"/>
    <x v="12"/>
    <x v="7"/>
    <x v="4"/>
    <x v="88"/>
    <x v="5"/>
    <n v="1339851.9664723033"/>
  </r>
  <r>
    <x v="13"/>
    <x v="13"/>
    <x v="7"/>
    <x v="4"/>
    <x v="88"/>
    <x v="5"/>
    <n v="0"/>
  </r>
  <r>
    <x v="14"/>
    <x v="14"/>
    <x v="7"/>
    <x v="4"/>
    <x v="88"/>
    <x v="5"/>
    <n v="11968476.412536444"/>
  </r>
  <r>
    <x v="16"/>
    <x v="15"/>
    <x v="7"/>
    <x v="4"/>
    <x v="88"/>
    <x v="5"/>
    <n v="6600107.8950437326"/>
  </r>
  <r>
    <x v="0"/>
    <x v="0"/>
    <x v="7"/>
    <x v="4"/>
    <x v="88"/>
    <x v="6"/>
    <n v="0"/>
  </r>
  <r>
    <x v="1"/>
    <x v="1"/>
    <x v="7"/>
    <x v="4"/>
    <x v="88"/>
    <x v="6"/>
    <n v="1223335.31"/>
  </r>
  <r>
    <x v="3"/>
    <x v="3"/>
    <x v="7"/>
    <x v="4"/>
    <x v="88"/>
    <x v="6"/>
    <n v="635189.37"/>
  </r>
  <r>
    <x v="4"/>
    <x v="4"/>
    <x v="7"/>
    <x v="4"/>
    <x v="88"/>
    <x v="6"/>
    <n v="0"/>
  </r>
  <r>
    <x v="5"/>
    <x v="5"/>
    <x v="7"/>
    <x v="4"/>
    <x v="88"/>
    <x v="6"/>
    <n v="45845.95"/>
  </r>
  <r>
    <x v="17"/>
    <x v="16"/>
    <x v="7"/>
    <x v="4"/>
    <x v="88"/>
    <x v="6"/>
    <n v="0"/>
  </r>
  <r>
    <x v="7"/>
    <x v="7"/>
    <x v="7"/>
    <x v="4"/>
    <x v="88"/>
    <x v="6"/>
    <n v="0"/>
  </r>
  <r>
    <x v="8"/>
    <x v="8"/>
    <x v="7"/>
    <x v="4"/>
    <x v="88"/>
    <x v="6"/>
    <n v="8720794.4600000009"/>
  </r>
  <r>
    <x v="10"/>
    <x v="10"/>
    <x v="7"/>
    <x v="4"/>
    <x v="88"/>
    <x v="6"/>
    <n v="0"/>
  </r>
  <r>
    <x v="11"/>
    <x v="11"/>
    <x v="7"/>
    <x v="4"/>
    <x v="88"/>
    <x v="6"/>
    <n v="0"/>
  </r>
  <r>
    <x v="12"/>
    <x v="12"/>
    <x v="7"/>
    <x v="4"/>
    <x v="88"/>
    <x v="6"/>
    <n v="0"/>
  </r>
  <r>
    <x v="13"/>
    <x v="13"/>
    <x v="7"/>
    <x v="4"/>
    <x v="88"/>
    <x v="6"/>
    <n v="2040053.97"/>
  </r>
  <r>
    <x v="14"/>
    <x v="14"/>
    <x v="7"/>
    <x v="4"/>
    <x v="88"/>
    <x v="6"/>
    <n v="867904.71"/>
  </r>
  <r>
    <x v="16"/>
    <x v="15"/>
    <x v="7"/>
    <x v="4"/>
    <x v="88"/>
    <x v="6"/>
    <n v="347562.98"/>
  </r>
  <r>
    <x v="0"/>
    <x v="0"/>
    <x v="7"/>
    <x v="4"/>
    <x v="88"/>
    <x v="9"/>
    <n v="10258891.701720124"/>
  </r>
  <r>
    <x v="1"/>
    <x v="1"/>
    <x v="7"/>
    <x v="4"/>
    <x v="88"/>
    <x v="9"/>
    <n v="115270773.74643883"/>
  </r>
  <r>
    <x v="3"/>
    <x v="3"/>
    <x v="7"/>
    <x v="4"/>
    <x v="88"/>
    <x v="9"/>
    <n v="63928026.422848515"/>
  </r>
  <r>
    <x v="4"/>
    <x v="4"/>
    <x v="7"/>
    <x v="4"/>
    <x v="88"/>
    <x v="9"/>
    <n v="1147488.5714285714"/>
  </r>
  <r>
    <x v="5"/>
    <x v="5"/>
    <x v="7"/>
    <x v="4"/>
    <x v="88"/>
    <x v="9"/>
    <n v="200576.02288629737"/>
  </r>
  <r>
    <x v="17"/>
    <x v="16"/>
    <x v="7"/>
    <x v="4"/>
    <x v="88"/>
    <x v="9"/>
    <n v="1992794.6885830904"/>
  </r>
  <r>
    <x v="7"/>
    <x v="7"/>
    <x v="7"/>
    <x v="4"/>
    <x v="88"/>
    <x v="9"/>
    <n v="1362426.0064723021"/>
  </r>
  <r>
    <x v="8"/>
    <x v="8"/>
    <x v="7"/>
    <x v="4"/>
    <x v="88"/>
    <x v="9"/>
    <n v="666947502.78440595"/>
  </r>
  <r>
    <x v="10"/>
    <x v="10"/>
    <x v="7"/>
    <x v="4"/>
    <x v="88"/>
    <x v="9"/>
    <n v="315717.16034985438"/>
  </r>
  <r>
    <x v="11"/>
    <x v="11"/>
    <x v="7"/>
    <x v="4"/>
    <x v="88"/>
    <x v="9"/>
    <n v="9855187.1676967926"/>
  </r>
  <r>
    <x v="12"/>
    <x v="12"/>
    <x v="7"/>
    <x v="4"/>
    <x v="88"/>
    <x v="9"/>
    <n v="14101592.417609327"/>
  </r>
  <r>
    <x v="13"/>
    <x v="13"/>
    <x v="7"/>
    <x v="4"/>
    <x v="88"/>
    <x v="9"/>
    <n v="112584925.8093003"/>
  </r>
  <r>
    <x v="14"/>
    <x v="14"/>
    <x v="7"/>
    <x v="4"/>
    <x v="88"/>
    <x v="9"/>
    <n v="246187555.75067458"/>
  </r>
  <r>
    <x v="16"/>
    <x v="15"/>
    <x v="7"/>
    <x v="4"/>
    <x v="88"/>
    <x v="9"/>
    <n v="40198515.864443116"/>
  </r>
  <r>
    <x v="0"/>
    <x v="0"/>
    <x v="7"/>
    <x v="5"/>
    <x v="89"/>
    <x v="7"/>
    <n v="6664042.8760932945"/>
  </r>
  <r>
    <x v="1"/>
    <x v="1"/>
    <x v="7"/>
    <x v="5"/>
    <x v="89"/>
    <x v="7"/>
    <n v="71392215.795918494"/>
  </r>
  <r>
    <x v="3"/>
    <x v="3"/>
    <x v="7"/>
    <x v="5"/>
    <x v="89"/>
    <x v="7"/>
    <n v="41044028.800291546"/>
  </r>
  <r>
    <x v="4"/>
    <x v="4"/>
    <x v="7"/>
    <x v="5"/>
    <x v="89"/>
    <x v="7"/>
    <n v="1151352.0408163266"/>
  </r>
  <r>
    <x v="5"/>
    <x v="5"/>
    <x v="7"/>
    <x v="5"/>
    <x v="89"/>
    <x v="7"/>
    <n v="155485.36443148687"/>
  </r>
  <r>
    <x v="17"/>
    <x v="16"/>
    <x v="7"/>
    <x v="5"/>
    <x v="89"/>
    <x v="7"/>
    <n v="0"/>
  </r>
  <r>
    <x v="7"/>
    <x v="7"/>
    <x v="7"/>
    <x v="5"/>
    <x v="89"/>
    <x v="7"/>
    <n v="1504504.3731778425"/>
  </r>
  <r>
    <x v="8"/>
    <x v="8"/>
    <x v="7"/>
    <x v="5"/>
    <x v="89"/>
    <x v="7"/>
    <n v="295267585.47230315"/>
  </r>
  <r>
    <x v="10"/>
    <x v="10"/>
    <x v="7"/>
    <x v="5"/>
    <x v="89"/>
    <x v="7"/>
    <n v="318434.68804664753"/>
  </r>
  <r>
    <x v="11"/>
    <x v="11"/>
    <x v="7"/>
    <x v="5"/>
    <x v="89"/>
    <x v="7"/>
    <n v="2259272.2653061217"/>
  </r>
  <r>
    <x v="12"/>
    <x v="12"/>
    <x v="7"/>
    <x v="5"/>
    <x v="89"/>
    <x v="7"/>
    <n v="13732632.392128281"/>
  </r>
  <r>
    <x v="13"/>
    <x v="13"/>
    <x v="7"/>
    <x v="5"/>
    <x v="89"/>
    <x v="7"/>
    <n v="6881382.7594752191"/>
  </r>
  <r>
    <x v="14"/>
    <x v="14"/>
    <x v="7"/>
    <x v="5"/>
    <x v="89"/>
    <x v="7"/>
    <n v="119782168.03206998"/>
  </r>
  <r>
    <x v="16"/>
    <x v="15"/>
    <x v="7"/>
    <x v="5"/>
    <x v="89"/>
    <x v="7"/>
    <n v="46026901.494169101"/>
  </r>
  <r>
    <x v="0"/>
    <x v="0"/>
    <x v="7"/>
    <x v="5"/>
    <x v="89"/>
    <x v="8"/>
    <n v="3649850.8200000003"/>
  </r>
  <r>
    <x v="1"/>
    <x v="1"/>
    <x v="7"/>
    <x v="5"/>
    <x v="89"/>
    <x v="8"/>
    <n v="44169698.090000004"/>
  </r>
  <r>
    <x v="3"/>
    <x v="3"/>
    <x v="7"/>
    <x v="5"/>
    <x v="89"/>
    <x v="8"/>
    <n v="20631908.73"/>
  </r>
  <r>
    <x v="4"/>
    <x v="4"/>
    <x v="7"/>
    <x v="5"/>
    <x v="89"/>
    <x v="8"/>
    <n v="0"/>
  </r>
  <r>
    <x v="5"/>
    <x v="5"/>
    <x v="7"/>
    <x v="5"/>
    <x v="89"/>
    <x v="8"/>
    <n v="46069.74"/>
  </r>
  <r>
    <x v="17"/>
    <x v="16"/>
    <x v="7"/>
    <x v="5"/>
    <x v="89"/>
    <x v="8"/>
    <n v="0"/>
  </r>
  <r>
    <x v="7"/>
    <x v="7"/>
    <x v="7"/>
    <x v="5"/>
    <x v="89"/>
    <x v="8"/>
    <n v="40579.03"/>
  </r>
  <r>
    <x v="8"/>
    <x v="8"/>
    <x v="7"/>
    <x v="5"/>
    <x v="89"/>
    <x v="8"/>
    <n v="312758817.53999996"/>
  </r>
  <r>
    <x v="10"/>
    <x v="10"/>
    <x v="7"/>
    <x v="5"/>
    <x v="89"/>
    <x v="8"/>
    <n v="0"/>
  </r>
  <r>
    <x v="11"/>
    <x v="11"/>
    <x v="7"/>
    <x v="5"/>
    <x v="89"/>
    <x v="8"/>
    <n v="5547877.2699999996"/>
  </r>
  <r>
    <x v="12"/>
    <x v="12"/>
    <x v="7"/>
    <x v="5"/>
    <x v="89"/>
    <x v="8"/>
    <n v="82101.5"/>
  </r>
  <r>
    <x v="13"/>
    <x v="13"/>
    <x v="7"/>
    <x v="5"/>
    <x v="89"/>
    <x v="8"/>
    <n v="103140267.97999999"/>
  </r>
  <r>
    <x v="14"/>
    <x v="14"/>
    <x v="7"/>
    <x v="5"/>
    <x v="89"/>
    <x v="8"/>
    <n v="160474193.81"/>
  </r>
  <r>
    <x v="16"/>
    <x v="15"/>
    <x v="7"/>
    <x v="5"/>
    <x v="89"/>
    <x v="8"/>
    <n v="684323.12000000011"/>
  </r>
  <r>
    <x v="0"/>
    <x v="0"/>
    <x v="7"/>
    <x v="5"/>
    <x v="89"/>
    <x v="0"/>
    <n v="158507.37026239067"/>
  </r>
  <r>
    <x v="1"/>
    <x v="1"/>
    <x v="7"/>
    <x v="5"/>
    <x v="89"/>
    <x v="0"/>
    <n v="9667521.6997084431"/>
  </r>
  <r>
    <x v="3"/>
    <x v="3"/>
    <x v="7"/>
    <x v="5"/>
    <x v="89"/>
    <x v="0"/>
    <n v="5083462.6632653065"/>
  </r>
  <r>
    <x v="4"/>
    <x v="4"/>
    <x v="7"/>
    <x v="5"/>
    <x v="89"/>
    <x v="0"/>
    <n v="0"/>
  </r>
  <r>
    <x v="5"/>
    <x v="5"/>
    <x v="7"/>
    <x v="5"/>
    <x v="89"/>
    <x v="0"/>
    <n v="0"/>
  </r>
  <r>
    <x v="17"/>
    <x v="16"/>
    <x v="7"/>
    <x v="5"/>
    <x v="89"/>
    <x v="0"/>
    <n v="0"/>
  </r>
  <r>
    <x v="7"/>
    <x v="7"/>
    <x v="7"/>
    <x v="5"/>
    <x v="89"/>
    <x v="0"/>
    <n v="194037.90087463558"/>
  </r>
  <r>
    <x v="8"/>
    <x v="8"/>
    <x v="7"/>
    <x v="5"/>
    <x v="89"/>
    <x v="0"/>
    <n v="109543076.4518947"/>
  </r>
  <r>
    <x v="10"/>
    <x v="10"/>
    <x v="7"/>
    <x v="5"/>
    <x v="89"/>
    <x v="0"/>
    <n v="318434.68804664753"/>
  </r>
  <r>
    <x v="11"/>
    <x v="11"/>
    <x v="7"/>
    <x v="5"/>
    <x v="89"/>
    <x v="0"/>
    <n v="1956330.8658892121"/>
  </r>
  <r>
    <x v="12"/>
    <x v="12"/>
    <x v="7"/>
    <x v="5"/>
    <x v="89"/>
    <x v="0"/>
    <n v="2814004.6107871728"/>
  </r>
  <r>
    <x v="13"/>
    <x v="13"/>
    <x v="7"/>
    <x v="5"/>
    <x v="89"/>
    <x v="0"/>
    <n v="0"/>
  </r>
  <r>
    <x v="14"/>
    <x v="14"/>
    <x v="7"/>
    <x v="5"/>
    <x v="89"/>
    <x v="0"/>
    <n v="68256493.725947529"/>
  </r>
  <r>
    <x v="16"/>
    <x v="15"/>
    <x v="7"/>
    <x v="5"/>
    <x v="89"/>
    <x v="0"/>
    <n v="21905394.931486882"/>
  </r>
  <r>
    <x v="0"/>
    <x v="0"/>
    <x v="7"/>
    <x v="5"/>
    <x v="89"/>
    <x v="1"/>
    <n v="1286204.02"/>
  </r>
  <r>
    <x v="1"/>
    <x v="1"/>
    <x v="7"/>
    <x v="5"/>
    <x v="89"/>
    <x v="1"/>
    <n v="5641676.2799999993"/>
  </r>
  <r>
    <x v="3"/>
    <x v="3"/>
    <x v="7"/>
    <x v="5"/>
    <x v="89"/>
    <x v="1"/>
    <n v="2903036.53"/>
  </r>
  <r>
    <x v="4"/>
    <x v="4"/>
    <x v="7"/>
    <x v="5"/>
    <x v="89"/>
    <x v="1"/>
    <n v="0"/>
  </r>
  <r>
    <x v="5"/>
    <x v="5"/>
    <x v="7"/>
    <x v="5"/>
    <x v="89"/>
    <x v="1"/>
    <n v="0"/>
  </r>
  <r>
    <x v="17"/>
    <x v="16"/>
    <x v="7"/>
    <x v="5"/>
    <x v="89"/>
    <x v="1"/>
    <n v="0"/>
  </r>
  <r>
    <x v="7"/>
    <x v="7"/>
    <x v="7"/>
    <x v="5"/>
    <x v="89"/>
    <x v="1"/>
    <n v="0"/>
  </r>
  <r>
    <x v="8"/>
    <x v="8"/>
    <x v="7"/>
    <x v="5"/>
    <x v="89"/>
    <x v="1"/>
    <n v="54014468.36999999"/>
  </r>
  <r>
    <x v="10"/>
    <x v="10"/>
    <x v="7"/>
    <x v="5"/>
    <x v="89"/>
    <x v="1"/>
    <n v="0"/>
  </r>
  <r>
    <x v="11"/>
    <x v="11"/>
    <x v="7"/>
    <x v="5"/>
    <x v="89"/>
    <x v="1"/>
    <n v="2640785.75"/>
  </r>
  <r>
    <x v="12"/>
    <x v="12"/>
    <x v="7"/>
    <x v="5"/>
    <x v="89"/>
    <x v="1"/>
    <n v="0"/>
  </r>
  <r>
    <x v="13"/>
    <x v="13"/>
    <x v="7"/>
    <x v="5"/>
    <x v="89"/>
    <x v="1"/>
    <n v="17850298.760000002"/>
  </r>
  <r>
    <x v="14"/>
    <x v="14"/>
    <x v="7"/>
    <x v="5"/>
    <x v="89"/>
    <x v="1"/>
    <n v="52591809.399999999"/>
  </r>
  <r>
    <x v="16"/>
    <x v="15"/>
    <x v="7"/>
    <x v="5"/>
    <x v="89"/>
    <x v="1"/>
    <n v="125737.28999999998"/>
  </r>
  <r>
    <x v="0"/>
    <x v="0"/>
    <x v="7"/>
    <x v="5"/>
    <x v="89"/>
    <x v="2"/>
    <n v="6224591.2026239065"/>
  </r>
  <r>
    <x v="1"/>
    <x v="1"/>
    <x v="7"/>
    <x v="5"/>
    <x v="89"/>
    <x v="2"/>
    <n v="40755011.562682338"/>
  </r>
  <r>
    <x v="3"/>
    <x v="3"/>
    <x v="7"/>
    <x v="5"/>
    <x v="89"/>
    <x v="2"/>
    <n v="21651408.793002907"/>
  </r>
  <r>
    <x v="4"/>
    <x v="4"/>
    <x v="7"/>
    <x v="5"/>
    <x v="89"/>
    <x v="2"/>
    <n v="702773.32361516031"/>
  </r>
  <r>
    <x v="5"/>
    <x v="5"/>
    <x v="7"/>
    <x v="5"/>
    <x v="89"/>
    <x v="2"/>
    <n v="97898.192419825078"/>
  </r>
  <r>
    <x v="17"/>
    <x v="16"/>
    <x v="7"/>
    <x v="5"/>
    <x v="89"/>
    <x v="2"/>
    <n v="0"/>
  </r>
  <r>
    <x v="7"/>
    <x v="7"/>
    <x v="7"/>
    <x v="5"/>
    <x v="89"/>
    <x v="2"/>
    <n v="0"/>
  </r>
  <r>
    <x v="8"/>
    <x v="8"/>
    <x v="7"/>
    <x v="5"/>
    <x v="89"/>
    <x v="2"/>
    <n v="129510233.82507326"/>
  </r>
  <r>
    <x v="10"/>
    <x v="10"/>
    <x v="7"/>
    <x v="5"/>
    <x v="89"/>
    <x v="2"/>
    <n v="0"/>
  </r>
  <r>
    <x v="11"/>
    <x v="11"/>
    <x v="7"/>
    <x v="5"/>
    <x v="89"/>
    <x v="2"/>
    <n v="212058.97959183675"/>
  </r>
  <r>
    <x v="12"/>
    <x v="12"/>
    <x v="7"/>
    <x v="5"/>
    <x v="89"/>
    <x v="2"/>
    <n v="9622370.5"/>
  </r>
  <r>
    <x v="13"/>
    <x v="13"/>
    <x v="7"/>
    <x v="5"/>
    <x v="89"/>
    <x v="2"/>
    <n v="6881382.7594752191"/>
  </r>
  <r>
    <x v="14"/>
    <x v="14"/>
    <x v="7"/>
    <x v="5"/>
    <x v="89"/>
    <x v="2"/>
    <n v="42876302.396501459"/>
  </r>
  <r>
    <x v="16"/>
    <x v="15"/>
    <x v="7"/>
    <x v="5"/>
    <x v="89"/>
    <x v="2"/>
    <n v="19012751.361516032"/>
  </r>
  <r>
    <x v="0"/>
    <x v="0"/>
    <x v="7"/>
    <x v="5"/>
    <x v="89"/>
    <x v="4"/>
    <n v="0"/>
  </r>
  <r>
    <x v="1"/>
    <x v="1"/>
    <x v="7"/>
    <x v="5"/>
    <x v="89"/>
    <x v="4"/>
    <n v="145295.61432139942"/>
  </r>
  <r>
    <x v="3"/>
    <x v="3"/>
    <x v="7"/>
    <x v="5"/>
    <x v="89"/>
    <x v="4"/>
    <n v="482408.4022832365"/>
  </r>
  <r>
    <x v="4"/>
    <x v="4"/>
    <x v="7"/>
    <x v="5"/>
    <x v="89"/>
    <x v="4"/>
    <n v="0"/>
  </r>
  <r>
    <x v="5"/>
    <x v="5"/>
    <x v="7"/>
    <x v="5"/>
    <x v="89"/>
    <x v="4"/>
    <n v="0"/>
  </r>
  <r>
    <x v="17"/>
    <x v="16"/>
    <x v="7"/>
    <x v="5"/>
    <x v="89"/>
    <x v="4"/>
    <n v="1998844.2610320691"/>
  </r>
  <r>
    <x v="7"/>
    <x v="7"/>
    <x v="7"/>
    <x v="5"/>
    <x v="89"/>
    <x v="4"/>
    <n v="0"/>
  </r>
  <r>
    <x v="8"/>
    <x v="8"/>
    <x v="7"/>
    <x v="5"/>
    <x v="89"/>
    <x v="4"/>
    <n v="11528830.752732821"/>
  </r>
  <r>
    <x v="10"/>
    <x v="10"/>
    <x v="7"/>
    <x v="5"/>
    <x v="89"/>
    <x v="4"/>
    <n v="0"/>
  </r>
  <r>
    <x v="11"/>
    <x v="11"/>
    <x v="7"/>
    <x v="5"/>
    <x v="89"/>
    <x v="4"/>
    <n v="0"/>
  </r>
  <r>
    <x v="12"/>
    <x v="12"/>
    <x v="7"/>
    <x v="5"/>
    <x v="89"/>
    <x v="4"/>
    <n v="0"/>
  </r>
  <r>
    <x v="13"/>
    <x v="13"/>
    <x v="7"/>
    <x v="5"/>
    <x v="89"/>
    <x v="4"/>
    <n v="0"/>
  </r>
  <r>
    <x v="14"/>
    <x v="14"/>
    <x v="7"/>
    <x v="5"/>
    <x v="89"/>
    <x v="4"/>
    <n v="1138468.5474137317"/>
  </r>
  <r>
    <x v="16"/>
    <x v="15"/>
    <x v="7"/>
    <x v="5"/>
    <x v="89"/>
    <x v="4"/>
    <n v="-3173.0465883673469"/>
  </r>
  <r>
    <x v="0"/>
    <x v="0"/>
    <x v="7"/>
    <x v="5"/>
    <x v="89"/>
    <x v="3"/>
    <n v="2363646.7999999998"/>
  </r>
  <r>
    <x v="1"/>
    <x v="1"/>
    <x v="7"/>
    <x v="5"/>
    <x v="89"/>
    <x v="3"/>
    <n v="37301411.68"/>
  </r>
  <r>
    <x v="3"/>
    <x v="3"/>
    <x v="7"/>
    <x v="5"/>
    <x v="89"/>
    <x v="3"/>
    <n v="17091220.75"/>
  </r>
  <r>
    <x v="4"/>
    <x v="4"/>
    <x v="7"/>
    <x v="5"/>
    <x v="89"/>
    <x v="3"/>
    <n v="0"/>
  </r>
  <r>
    <x v="5"/>
    <x v="5"/>
    <x v="7"/>
    <x v="5"/>
    <x v="89"/>
    <x v="3"/>
    <n v="0"/>
  </r>
  <r>
    <x v="17"/>
    <x v="16"/>
    <x v="7"/>
    <x v="5"/>
    <x v="89"/>
    <x v="3"/>
    <n v="0"/>
  </r>
  <r>
    <x v="7"/>
    <x v="7"/>
    <x v="7"/>
    <x v="5"/>
    <x v="89"/>
    <x v="3"/>
    <n v="40579.03"/>
  </r>
  <r>
    <x v="8"/>
    <x v="8"/>
    <x v="7"/>
    <x v="5"/>
    <x v="89"/>
    <x v="3"/>
    <n v="249903917.10000002"/>
  </r>
  <r>
    <x v="10"/>
    <x v="10"/>
    <x v="7"/>
    <x v="5"/>
    <x v="89"/>
    <x v="3"/>
    <n v="0"/>
  </r>
  <r>
    <x v="11"/>
    <x v="11"/>
    <x v="7"/>
    <x v="5"/>
    <x v="89"/>
    <x v="3"/>
    <n v="2907091.52"/>
  </r>
  <r>
    <x v="12"/>
    <x v="12"/>
    <x v="7"/>
    <x v="5"/>
    <x v="89"/>
    <x v="3"/>
    <n v="82101.5"/>
  </r>
  <r>
    <x v="13"/>
    <x v="13"/>
    <x v="7"/>
    <x v="5"/>
    <x v="89"/>
    <x v="3"/>
    <n v="83234453.419999987"/>
  </r>
  <r>
    <x v="14"/>
    <x v="14"/>
    <x v="7"/>
    <x v="5"/>
    <x v="89"/>
    <x v="3"/>
    <n v="107131067.53999999"/>
  </r>
  <r>
    <x v="16"/>
    <x v="15"/>
    <x v="7"/>
    <x v="5"/>
    <x v="89"/>
    <x v="3"/>
    <n v="263393.01"/>
  </r>
  <r>
    <x v="0"/>
    <x v="0"/>
    <x v="7"/>
    <x v="5"/>
    <x v="89"/>
    <x v="5"/>
    <n v="280944.30320699711"/>
  </r>
  <r>
    <x v="1"/>
    <x v="1"/>
    <x v="7"/>
    <x v="5"/>
    <x v="89"/>
    <x v="5"/>
    <n v="20969682.533527713"/>
  </r>
  <r>
    <x v="3"/>
    <x v="3"/>
    <x v="7"/>
    <x v="5"/>
    <x v="89"/>
    <x v="5"/>
    <n v="14309157.344023332"/>
  </r>
  <r>
    <x v="4"/>
    <x v="4"/>
    <x v="7"/>
    <x v="5"/>
    <x v="89"/>
    <x v="5"/>
    <n v="448578.7172011662"/>
  </r>
  <r>
    <x v="5"/>
    <x v="5"/>
    <x v="7"/>
    <x v="5"/>
    <x v="89"/>
    <x v="5"/>
    <n v="57587.172011661809"/>
  </r>
  <r>
    <x v="17"/>
    <x v="16"/>
    <x v="7"/>
    <x v="5"/>
    <x v="89"/>
    <x v="5"/>
    <n v="0"/>
  </r>
  <r>
    <x v="7"/>
    <x v="7"/>
    <x v="7"/>
    <x v="5"/>
    <x v="89"/>
    <x v="5"/>
    <n v="1310466.4723032068"/>
  </r>
  <r>
    <x v="8"/>
    <x v="8"/>
    <x v="7"/>
    <x v="5"/>
    <x v="89"/>
    <x v="5"/>
    <n v="56214275.195335232"/>
  </r>
  <r>
    <x v="10"/>
    <x v="10"/>
    <x v="7"/>
    <x v="5"/>
    <x v="89"/>
    <x v="5"/>
    <n v="0"/>
  </r>
  <r>
    <x v="11"/>
    <x v="11"/>
    <x v="7"/>
    <x v="5"/>
    <x v="89"/>
    <x v="5"/>
    <n v="90882.419825072895"/>
  </r>
  <r>
    <x v="12"/>
    <x v="12"/>
    <x v="7"/>
    <x v="5"/>
    <x v="89"/>
    <x v="5"/>
    <n v="1296257.2813411085"/>
  </r>
  <r>
    <x v="13"/>
    <x v="13"/>
    <x v="7"/>
    <x v="5"/>
    <x v="89"/>
    <x v="5"/>
    <n v="0"/>
  </r>
  <r>
    <x v="14"/>
    <x v="14"/>
    <x v="7"/>
    <x v="5"/>
    <x v="89"/>
    <x v="5"/>
    <n v="8649371.9096209928"/>
  </r>
  <r>
    <x v="16"/>
    <x v="15"/>
    <x v="7"/>
    <x v="5"/>
    <x v="89"/>
    <x v="5"/>
    <n v="5108755.2011661809"/>
  </r>
  <r>
    <x v="0"/>
    <x v="0"/>
    <x v="7"/>
    <x v="5"/>
    <x v="89"/>
    <x v="6"/>
    <n v="0"/>
  </r>
  <r>
    <x v="1"/>
    <x v="1"/>
    <x v="7"/>
    <x v="5"/>
    <x v="89"/>
    <x v="6"/>
    <n v="1226610.1299999999"/>
  </r>
  <r>
    <x v="3"/>
    <x v="3"/>
    <x v="7"/>
    <x v="5"/>
    <x v="89"/>
    <x v="6"/>
    <n v="637651.44999999995"/>
  </r>
  <r>
    <x v="4"/>
    <x v="4"/>
    <x v="7"/>
    <x v="5"/>
    <x v="89"/>
    <x v="6"/>
    <n v="0"/>
  </r>
  <r>
    <x v="5"/>
    <x v="5"/>
    <x v="7"/>
    <x v="5"/>
    <x v="89"/>
    <x v="6"/>
    <n v="46069.74"/>
  </r>
  <r>
    <x v="17"/>
    <x v="16"/>
    <x v="7"/>
    <x v="5"/>
    <x v="89"/>
    <x v="6"/>
    <n v="0"/>
  </r>
  <r>
    <x v="7"/>
    <x v="7"/>
    <x v="7"/>
    <x v="5"/>
    <x v="89"/>
    <x v="6"/>
    <n v="0"/>
  </r>
  <r>
    <x v="8"/>
    <x v="8"/>
    <x v="7"/>
    <x v="5"/>
    <x v="89"/>
    <x v="6"/>
    <n v="8840432.0700000003"/>
  </r>
  <r>
    <x v="10"/>
    <x v="10"/>
    <x v="7"/>
    <x v="5"/>
    <x v="89"/>
    <x v="6"/>
    <n v="0"/>
  </r>
  <r>
    <x v="11"/>
    <x v="11"/>
    <x v="7"/>
    <x v="5"/>
    <x v="89"/>
    <x v="6"/>
    <n v="0"/>
  </r>
  <r>
    <x v="12"/>
    <x v="12"/>
    <x v="7"/>
    <x v="5"/>
    <x v="89"/>
    <x v="6"/>
    <n v="0"/>
  </r>
  <r>
    <x v="13"/>
    <x v="13"/>
    <x v="7"/>
    <x v="5"/>
    <x v="89"/>
    <x v="6"/>
    <n v="2055515.8"/>
  </r>
  <r>
    <x v="14"/>
    <x v="14"/>
    <x v="7"/>
    <x v="5"/>
    <x v="89"/>
    <x v="6"/>
    <n v="751316.87"/>
  </r>
  <r>
    <x v="16"/>
    <x v="15"/>
    <x v="7"/>
    <x v="5"/>
    <x v="89"/>
    <x v="6"/>
    <n v="295192.82"/>
  </r>
  <r>
    <x v="0"/>
    <x v="0"/>
    <x v="7"/>
    <x v="5"/>
    <x v="89"/>
    <x v="9"/>
    <n v="10313893.696093293"/>
  </r>
  <r>
    <x v="1"/>
    <x v="1"/>
    <x v="7"/>
    <x v="5"/>
    <x v="89"/>
    <x v="9"/>
    <n v="115707209.50023989"/>
  </r>
  <r>
    <x v="3"/>
    <x v="3"/>
    <x v="7"/>
    <x v="5"/>
    <x v="89"/>
    <x v="9"/>
    <n v="62158345.932574786"/>
  </r>
  <r>
    <x v="4"/>
    <x v="4"/>
    <x v="7"/>
    <x v="5"/>
    <x v="89"/>
    <x v="9"/>
    <n v="1151352.0408163266"/>
  </r>
  <r>
    <x v="5"/>
    <x v="5"/>
    <x v="7"/>
    <x v="5"/>
    <x v="89"/>
    <x v="9"/>
    <n v="201555.10443148686"/>
  </r>
  <r>
    <x v="17"/>
    <x v="16"/>
    <x v="7"/>
    <x v="5"/>
    <x v="89"/>
    <x v="9"/>
    <n v="1998844.2610320691"/>
  </r>
  <r>
    <x v="7"/>
    <x v="7"/>
    <x v="7"/>
    <x v="5"/>
    <x v="89"/>
    <x v="9"/>
    <n v="1545083.4031778425"/>
  </r>
  <r>
    <x v="8"/>
    <x v="8"/>
    <x v="7"/>
    <x v="5"/>
    <x v="89"/>
    <x v="9"/>
    <n v="619555233.76503611"/>
  </r>
  <r>
    <x v="10"/>
    <x v="10"/>
    <x v="7"/>
    <x v="5"/>
    <x v="89"/>
    <x v="9"/>
    <n v="318434.68804664753"/>
  </r>
  <r>
    <x v="11"/>
    <x v="11"/>
    <x v="7"/>
    <x v="5"/>
    <x v="89"/>
    <x v="9"/>
    <n v="7807149.5353061222"/>
  </r>
  <r>
    <x v="12"/>
    <x v="12"/>
    <x v="7"/>
    <x v="5"/>
    <x v="89"/>
    <x v="9"/>
    <n v="13814733.892128281"/>
  </r>
  <r>
    <x v="13"/>
    <x v="13"/>
    <x v="7"/>
    <x v="5"/>
    <x v="89"/>
    <x v="9"/>
    <n v="110021650.73947521"/>
  </r>
  <r>
    <x v="14"/>
    <x v="14"/>
    <x v="7"/>
    <x v="5"/>
    <x v="89"/>
    <x v="9"/>
    <n v="281394830.38948369"/>
  </r>
  <r>
    <x v="16"/>
    <x v="15"/>
    <x v="7"/>
    <x v="5"/>
    <x v="89"/>
    <x v="9"/>
    <n v="46708051.567580722"/>
  </r>
  <r>
    <x v="0"/>
    <x v="0"/>
    <x v="7"/>
    <x v="6"/>
    <x v="90"/>
    <x v="7"/>
    <n v="6686474.0918367328"/>
  </r>
  <r>
    <x v="1"/>
    <x v="1"/>
    <x v="7"/>
    <x v="6"/>
    <x v="90"/>
    <x v="7"/>
    <n v="71850140.046647206"/>
  </r>
  <r>
    <x v="3"/>
    <x v="3"/>
    <x v="7"/>
    <x v="6"/>
    <x v="90"/>
    <x v="7"/>
    <n v="40454068.332361452"/>
  </r>
  <r>
    <x v="4"/>
    <x v="4"/>
    <x v="7"/>
    <x v="6"/>
    <x v="90"/>
    <x v="7"/>
    <n v="1155370.4081632653"/>
  </r>
  <r>
    <x v="5"/>
    <x v="5"/>
    <x v="7"/>
    <x v="6"/>
    <x v="90"/>
    <x v="7"/>
    <n v="121404.35860058309"/>
  </r>
  <r>
    <x v="17"/>
    <x v="16"/>
    <x v="7"/>
    <x v="6"/>
    <x v="90"/>
    <x v="7"/>
    <n v="0"/>
  </r>
  <r>
    <x v="6"/>
    <x v="6"/>
    <x v="7"/>
    <x v="6"/>
    <x v="90"/>
    <x v="7"/>
    <n v="3735976.440233246"/>
  </r>
  <r>
    <x v="7"/>
    <x v="7"/>
    <x v="7"/>
    <x v="6"/>
    <x v="90"/>
    <x v="7"/>
    <n v="9045298.8177842777"/>
  </r>
  <r>
    <x v="8"/>
    <x v="8"/>
    <x v="7"/>
    <x v="6"/>
    <x v="90"/>
    <x v="7"/>
    <n v="304001193.22886187"/>
  </r>
  <r>
    <x v="10"/>
    <x v="10"/>
    <x v="7"/>
    <x v="6"/>
    <x v="90"/>
    <x v="7"/>
    <n v="391652.00437317789"/>
  </r>
  <r>
    <x v="11"/>
    <x v="11"/>
    <x v="7"/>
    <x v="6"/>
    <x v="90"/>
    <x v="7"/>
    <n v="3307703.1078717168"/>
  </r>
  <r>
    <x v="12"/>
    <x v="12"/>
    <x v="7"/>
    <x v="6"/>
    <x v="90"/>
    <x v="7"/>
    <n v="13378150.21428572"/>
  </r>
  <r>
    <x v="13"/>
    <x v="13"/>
    <x v="7"/>
    <x v="6"/>
    <x v="90"/>
    <x v="7"/>
    <n v="7117129.6413994171"/>
  </r>
  <r>
    <x v="14"/>
    <x v="14"/>
    <x v="7"/>
    <x v="6"/>
    <x v="90"/>
    <x v="7"/>
    <n v="99095692.53061226"/>
  </r>
  <r>
    <x v="16"/>
    <x v="15"/>
    <x v="7"/>
    <x v="6"/>
    <x v="90"/>
    <x v="7"/>
    <n v="44082429.950437322"/>
  </r>
  <r>
    <x v="0"/>
    <x v="0"/>
    <x v="7"/>
    <x v="6"/>
    <x v="90"/>
    <x v="8"/>
    <n v="3572917.97"/>
  </r>
  <r>
    <x v="1"/>
    <x v="1"/>
    <x v="7"/>
    <x v="6"/>
    <x v="90"/>
    <x v="8"/>
    <n v="42010322.469999999"/>
  </r>
  <r>
    <x v="3"/>
    <x v="3"/>
    <x v="7"/>
    <x v="6"/>
    <x v="90"/>
    <x v="8"/>
    <n v="20539646.760000002"/>
  </r>
  <r>
    <x v="4"/>
    <x v="4"/>
    <x v="7"/>
    <x v="6"/>
    <x v="90"/>
    <x v="8"/>
    <n v="0"/>
  </r>
  <r>
    <x v="5"/>
    <x v="5"/>
    <x v="7"/>
    <x v="6"/>
    <x v="90"/>
    <x v="8"/>
    <n v="35971.660000000003"/>
  </r>
  <r>
    <x v="17"/>
    <x v="16"/>
    <x v="7"/>
    <x v="6"/>
    <x v="90"/>
    <x v="8"/>
    <n v="0"/>
  </r>
  <r>
    <x v="6"/>
    <x v="6"/>
    <x v="7"/>
    <x v="6"/>
    <x v="90"/>
    <x v="8"/>
    <n v="0"/>
  </r>
  <r>
    <x v="7"/>
    <x v="7"/>
    <x v="7"/>
    <x v="6"/>
    <x v="90"/>
    <x v="8"/>
    <n v="40615.39"/>
  </r>
  <r>
    <x v="8"/>
    <x v="8"/>
    <x v="7"/>
    <x v="6"/>
    <x v="90"/>
    <x v="8"/>
    <n v="311584874.66000003"/>
  </r>
  <r>
    <x v="10"/>
    <x v="10"/>
    <x v="7"/>
    <x v="6"/>
    <x v="90"/>
    <x v="8"/>
    <n v="0"/>
  </r>
  <r>
    <x v="11"/>
    <x v="11"/>
    <x v="7"/>
    <x v="6"/>
    <x v="90"/>
    <x v="8"/>
    <n v="5567951.2200000007"/>
  </r>
  <r>
    <x v="12"/>
    <x v="12"/>
    <x v="7"/>
    <x v="6"/>
    <x v="90"/>
    <x v="8"/>
    <n v="82457.11"/>
  </r>
  <r>
    <x v="13"/>
    <x v="13"/>
    <x v="7"/>
    <x v="6"/>
    <x v="90"/>
    <x v="8"/>
    <n v="97798936.729999974"/>
  </r>
  <r>
    <x v="14"/>
    <x v="14"/>
    <x v="7"/>
    <x v="6"/>
    <x v="90"/>
    <x v="8"/>
    <n v="155710217.62"/>
  </r>
  <r>
    <x v="16"/>
    <x v="15"/>
    <x v="7"/>
    <x v="6"/>
    <x v="90"/>
    <x v="8"/>
    <n v="655769.25"/>
  </r>
  <r>
    <x v="0"/>
    <x v="0"/>
    <x v="7"/>
    <x v="6"/>
    <x v="90"/>
    <x v="0"/>
    <n v="163615.13265306124"/>
  </r>
  <r>
    <x v="1"/>
    <x v="1"/>
    <x v="7"/>
    <x v="6"/>
    <x v="90"/>
    <x v="0"/>
    <n v="10811122.220116626"/>
  </r>
  <r>
    <x v="3"/>
    <x v="3"/>
    <x v="7"/>
    <x v="6"/>
    <x v="90"/>
    <x v="0"/>
    <n v="5456870.0174927115"/>
  </r>
  <r>
    <x v="4"/>
    <x v="4"/>
    <x v="7"/>
    <x v="6"/>
    <x v="90"/>
    <x v="0"/>
    <n v="0"/>
  </r>
  <r>
    <x v="5"/>
    <x v="5"/>
    <x v="7"/>
    <x v="6"/>
    <x v="90"/>
    <x v="0"/>
    <n v="0"/>
  </r>
  <r>
    <x v="17"/>
    <x v="16"/>
    <x v="7"/>
    <x v="6"/>
    <x v="90"/>
    <x v="0"/>
    <n v="0"/>
  </r>
  <r>
    <x v="6"/>
    <x v="6"/>
    <x v="7"/>
    <x v="6"/>
    <x v="90"/>
    <x v="0"/>
    <n v="3735976.440233246"/>
  </r>
  <r>
    <x v="7"/>
    <x v="7"/>
    <x v="7"/>
    <x v="6"/>
    <x v="90"/>
    <x v="0"/>
    <n v="6534653.6282799132"/>
  </r>
  <r>
    <x v="8"/>
    <x v="8"/>
    <x v="7"/>
    <x v="6"/>
    <x v="90"/>
    <x v="0"/>
    <n v="115944316.27696782"/>
  </r>
  <r>
    <x v="10"/>
    <x v="10"/>
    <x v="7"/>
    <x v="6"/>
    <x v="90"/>
    <x v="0"/>
    <n v="391652.00437317789"/>
  </r>
  <r>
    <x v="11"/>
    <x v="11"/>
    <x v="7"/>
    <x v="6"/>
    <x v="90"/>
    <x v="0"/>
    <n v="3003485.0320699671"/>
  </r>
  <r>
    <x v="12"/>
    <x v="12"/>
    <x v="7"/>
    <x v="6"/>
    <x v="90"/>
    <x v="0"/>
    <n v="2660268.1603498543"/>
  </r>
  <r>
    <x v="13"/>
    <x v="13"/>
    <x v="7"/>
    <x v="6"/>
    <x v="90"/>
    <x v="0"/>
    <n v="0"/>
  </r>
  <r>
    <x v="14"/>
    <x v="14"/>
    <x v="7"/>
    <x v="6"/>
    <x v="90"/>
    <x v="0"/>
    <n v="60026670.569970846"/>
  </r>
  <r>
    <x v="16"/>
    <x v="15"/>
    <x v="7"/>
    <x v="6"/>
    <x v="90"/>
    <x v="0"/>
    <n v="14514521.392128279"/>
  </r>
  <r>
    <x v="0"/>
    <x v="0"/>
    <x v="7"/>
    <x v="6"/>
    <x v="90"/>
    <x v="1"/>
    <n v="1194594.6100000001"/>
  </r>
  <r>
    <x v="1"/>
    <x v="1"/>
    <x v="7"/>
    <x v="6"/>
    <x v="90"/>
    <x v="1"/>
    <n v="5508139.7299999995"/>
  </r>
  <r>
    <x v="3"/>
    <x v="3"/>
    <x v="7"/>
    <x v="6"/>
    <x v="90"/>
    <x v="1"/>
    <n v="2884501.11"/>
  </r>
  <r>
    <x v="4"/>
    <x v="4"/>
    <x v="7"/>
    <x v="6"/>
    <x v="90"/>
    <x v="1"/>
    <n v="0"/>
  </r>
  <r>
    <x v="5"/>
    <x v="5"/>
    <x v="7"/>
    <x v="6"/>
    <x v="90"/>
    <x v="1"/>
    <n v="0"/>
  </r>
  <r>
    <x v="17"/>
    <x v="16"/>
    <x v="7"/>
    <x v="6"/>
    <x v="90"/>
    <x v="1"/>
    <n v="0"/>
  </r>
  <r>
    <x v="6"/>
    <x v="6"/>
    <x v="7"/>
    <x v="6"/>
    <x v="90"/>
    <x v="1"/>
    <n v="0"/>
  </r>
  <r>
    <x v="7"/>
    <x v="7"/>
    <x v="7"/>
    <x v="6"/>
    <x v="90"/>
    <x v="1"/>
    <n v="0"/>
  </r>
  <r>
    <x v="8"/>
    <x v="8"/>
    <x v="7"/>
    <x v="6"/>
    <x v="90"/>
    <x v="1"/>
    <n v="58326010.400000006"/>
  </r>
  <r>
    <x v="10"/>
    <x v="10"/>
    <x v="7"/>
    <x v="6"/>
    <x v="90"/>
    <x v="1"/>
    <n v="0"/>
  </r>
  <r>
    <x v="11"/>
    <x v="11"/>
    <x v="7"/>
    <x v="6"/>
    <x v="90"/>
    <x v="1"/>
    <n v="2651448.38"/>
  </r>
  <r>
    <x v="12"/>
    <x v="12"/>
    <x v="7"/>
    <x v="6"/>
    <x v="90"/>
    <x v="1"/>
    <n v="0"/>
  </r>
  <r>
    <x v="13"/>
    <x v="13"/>
    <x v="7"/>
    <x v="6"/>
    <x v="90"/>
    <x v="1"/>
    <n v="15826869.699999999"/>
  </r>
  <r>
    <x v="14"/>
    <x v="14"/>
    <x v="7"/>
    <x v="6"/>
    <x v="90"/>
    <x v="1"/>
    <n v="47346861.470000006"/>
  </r>
  <r>
    <x v="16"/>
    <x v="15"/>
    <x v="7"/>
    <x v="6"/>
    <x v="90"/>
    <x v="1"/>
    <n v="91446.85"/>
  </r>
  <r>
    <x v="0"/>
    <x v="0"/>
    <x v="7"/>
    <x v="6"/>
    <x v="90"/>
    <x v="2"/>
    <n v="6260105.413994167"/>
  </r>
  <r>
    <x v="1"/>
    <x v="1"/>
    <x v="7"/>
    <x v="6"/>
    <x v="90"/>
    <x v="2"/>
    <n v="41201037.476676375"/>
  </r>
  <r>
    <x v="3"/>
    <x v="3"/>
    <x v="7"/>
    <x v="6"/>
    <x v="90"/>
    <x v="2"/>
    <n v="21057386.033527676"/>
  </r>
  <r>
    <x v="4"/>
    <x v="4"/>
    <x v="7"/>
    <x v="6"/>
    <x v="90"/>
    <x v="2"/>
    <n v="705226.09329446068"/>
  </r>
  <r>
    <x v="5"/>
    <x v="5"/>
    <x v="7"/>
    <x v="6"/>
    <x v="90"/>
    <x v="2"/>
    <n v="76439.781341107868"/>
  </r>
  <r>
    <x v="17"/>
    <x v="16"/>
    <x v="7"/>
    <x v="6"/>
    <x v="90"/>
    <x v="2"/>
    <n v="0"/>
  </r>
  <r>
    <x v="6"/>
    <x v="6"/>
    <x v="7"/>
    <x v="6"/>
    <x v="90"/>
    <x v="2"/>
    <n v="0"/>
  </r>
  <r>
    <x v="7"/>
    <x v="7"/>
    <x v="7"/>
    <x v="6"/>
    <x v="90"/>
    <x v="2"/>
    <n v="1196169.9708454716"/>
  </r>
  <r>
    <x v="8"/>
    <x v="8"/>
    <x v="7"/>
    <x v="6"/>
    <x v="90"/>
    <x v="2"/>
    <n v="131928012.68075737"/>
  </r>
  <r>
    <x v="10"/>
    <x v="10"/>
    <x v="7"/>
    <x v="6"/>
    <x v="90"/>
    <x v="2"/>
    <n v="0"/>
  </r>
  <r>
    <x v="11"/>
    <x v="11"/>
    <x v="7"/>
    <x v="6"/>
    <x v="90"/>
    <x v="2"/>
    <n v="212952.6530612245"/>
  </r>
  <r>
    <x v="12"/>
    <x v="12"/>
    <x v="7"/>
    <x v="6"/>
    <x v="90"/>
    <x v="2"/>
    <n v="9438286.5306122489"/>
  </r>
  <r>
    <x v="13"/>
    <x v="13"/>
    <x v="7"/>
    <x v="6"/>
    <x v="90"/>
    <x v="2"/>
    <n v="7117129.6413994171"/>
  </r>
  <r>
    <x v="14"/>
    <x v="14"/>
    <x v="7"/>
    <x v="6"/>
    <x v="90"/>
    <x v="2"/>
    <n v="29787545.297376093"/>
  </r>
  <r>
    <x v="16"/>
    <x v="15"/>
    <x v="7"/>
    <x v="6"/>
    <x v="90"/>
    <x v="2"/>
    <n v="24033674.220116619"/>
  </r>
  <r>
    <x v="0"/>
    <x v="0"/>
    <x v="7"/>
    <x v="6"/>
    <x v="90"/>
    <x v="4"/>
    <n v="0"/>
  </r>
  <r>
    <x v="1"/>
    <x v="1"/>
    <x v="7"/>
    <x v="6"/>
    <x v="90"/>
    <x v="4"/>
    <n v="145778.67791163267"/>
  </r>
  <r>
    <x v="3"/>
    <x v="3"/>
    <x v="7"/>
    <x v="6"/>
    <x v="90"/>
    <x v="4"/>
    <n v="484874.60498142906"/>
  </r>
  <r>
    <x v="4"/>
    <x v="4"/>
    <x v="7"/>
    <x v="6"/>
    <x v="90"/>
    <x v="4"/>
    <n v="0"/>
  </r>
  <r>
    <x v="5"/>
    <x v="5"/>
    <x v="7"/>
    <x v="6"/>
    <x v="90"/>
    <x v="4"/>
    <n v="0"/>
  </r>
  <r>
    <x v="17"/>
    <x v="16"/>
    <x v="7"/>
    <x v="6"/>
    <x v="90"/>
    <x v="4"/>
    <n v="2005016.7682040813"/>
  </r>
  <r>
    <x v="6"/>
    <x v="6"/>
    <x v="7"/>
    <x v="6"/>
    <x v="90"/>
    <x v="4"/>
    <n v="0"/>
  </r>
  <r>
    <x v="7"/>
    <x v="7"/>
    <x v="7"/>
    <x v="6"/>
    <x v="90"/>
    <x v="4"/>
    <n v="0"/>
  </r>
  <r>
    <x v="8"/>
    <x v="8"/>
    <x v="7"/>
    <x v="6"/>
    <x v="90"/>
    <x v="4"/>
    <n v="11103507.444828326"/>
  </r>
  <r>
    <x v="10"/>
    <x v="10"/>
    <x v="7"/>
    <x v="6"/>
    <x v="90"/>
    <x v="4"/>
    <n v="0"/>
  </r>
  <r>
    <x v="11"/>
    <x v="11"/>
    <x v="7"/>
    <x v="6"/>
    <x v="90"/>
    <x v="4"/>
    <n v="0"/>
  </r>
  <r>
    <x v="12"/>
    <x v="12"/>
    <x v="7"/>
    <x v="6"/>
    <x v="90"/>
    <x v="4"/>
    <n v="0"/>
  </r>
  <r>
    <x v="13"/>
    <x v="13"/>
    <x v="7"/>
    <x v="6"/>
    <x v="90"/>
    <x v="4"/>
    <n v="0"/>
  </r>
  <r>
    <x v="14"/>
    <x v="14"/>
    <x v="7"/>
    <x v="6"/>
    <x v="90"/>
    <x v="4"/>
    <n v="1165640.0475622448"/>
  </r>
  <r>
    <x v="16"/>
    <x v="15"/>
    <x v="7"/>
    <x v="6"/>
    <x v="90"/>
    <x v="4"/>
    <n v="8148.5783863265306"/>
  </r>
  <r>
    <x v="0"/>
    <x v="0"/>
    <x v="7"/>
    <x v="6"/>
    <x v="90"/>
    <x v="3"/>
    <n v="2378323.36"/>
  </r>
  <r>
    <x v="1"/>
    <x v="1"/>
    <x v="7"/>
    <x v="6"/>
    <x v="90"/>
    <x v="3"/>
    <n v="35353411.200000003"/>
  </r>
  <r>
    <x v="3"/>
    <x v="3"/>
    <x v="7"/>
    <x v="6"/>
    <x v="90"/>
    <x v="3"/>
    <n v="17034290.390000001"/>
  </r>
  <r>
    <x v="4"/>
    <x v="4"/>
    <x v="7"/>
    <x v="6"/>
    <x v="90"/>
    <x v="3"/>
    <n v="0"/>
  </r>
  <r>
    <x v="5"/>
    <x v="5"/>
    <x v="7"/>
    <x v="6"/>
    <x v="90"/>
    <x v="3"/>
    <n v="0"/>
  </r>
  <r>
    <x v="17"/>
    <x v="16"/>
    <x v="7"/>
    <x v="6"/>
    <x v="90"/>
    <x v="3"/>
    <n v="0"/>
  </r>
  <r>
    <x v="6"/>
    <x v="6"/>
    <x v="7"/>
    <x v="6"/>
    <x v="90"/>
    <x v="3"/>
    <n v="0"/>
  </r>
  <r>
    <x v="7"/>
    <x v="7"/>
    <x v="7"/>
    <x v="6"/>
    <x v="90"/>
    <x v="3"/>
    <n v="40615.39"/>
  </r>
  <r>
    <x v="8"/>
    <x v="8"/>
    <x v="7"/>
    <x v="6"/>
    <x v="90"/>
    <x v="3"/>
    <n v="244635990.90000001"/>
  </r>
  <r>
    <x v="10"/>
    <x v="10"/>
    <x v="7"/>
    <x v="6"/>
    <x v="90"/>
    <x v="3"/>
    <n v="0"/>
  </r>
  <r>
    <x v="11"/>
    <x v="11"/>
    <x v="7"/>
    <x v="6"/>
    <x v="90"/>
    <x v="3"/>
    <n v="2916502.84"/>
  </r>
  <r>
    <x v="12"/>
    <x v="12"/>
    <x v="7"/>
    <x v="6"/>
    <x v="90"/>
    <x v="3"/>
    <n v="82457.11"/>
  </r>
  <r>
    <x v="13"/>
    <x v="13"/>
    <x v="7"/>
    <x v="6"/>
    <x v="90"/>
    <x v="3"/>
    <n v="80271978.629999995"/>
  </r>
  <r>
    <x v="14"/>
    <x v="14"/>
    <x v="7"/>
    <x v="6"/>
    <x v="90"/>
    <x v="3"/>
    <n v="106878496.92000002"/>
  </r>
  <r>
    <x v="16"/>
    <x v="15"/>
    <x v="7"/>
    <x v="6"/>
    <x v="90"/>
    <x v="3"/>
    <n v="269346.49"/>
  </r>
  <r>
    <x v="0"/>
    <x v="0"/>
    <x v="7"/>
    <x v="6"/>
    <x v="90"/>
    <x v="5"/>
    <n v="262753.5451895044"/>
  </r>
  <r>
    <x v="1"/>
    <x v="1"/>
    <x v="7"/>
    <x v="6"/>
    <x v="90"/>
    <x v="5"/>
    <n v="19837980.349854209"/>
  </r>
  <r>
    <x v="3"/>
    <x v="3"/>
    <x v="7"/>
    <x v="6"/>
    <x v="90"/>
    <x v="5"/>
    <n v="13939812.281341061"/>
  </r>
  <r>
    <x v="4"/>
    <x v="4"/>
    <x v="7"/>
    <x v="6"/>
    <x v="90"/>
    <x v="5"/>
    <n v="450144.31486880471"/>
  </r>
  <r>
    <x v="5"/>
    <x v="5"/>
    <x v="7"/>
    <x v="6"/>
    <x v="90"/>
    <x v="5"/>
    <n v="44964.57725947522"/>
  </r>
  <r>
    <x v="17"/>
    <x v="16"/>
    <x v="7"/>
    <x v="6"/>
    <x v="90"/>
    <x v="5"/>
    <n v="0"/>
  </r>
  <r>
    <x v="6"/>
    <x v="6"/>
    <x v="7"/>
    <x v="6"/>
    <x v="90"/>
    <x v="5"/>
    <n v="0"/>
  </r>
  <r>
    <x v="7"/>
    <x v="7"/>
    <x v="7"/>
    <x v="6"/>
    <x v="90"/>
    <x v="5"/>
    <n v="1314475.2186588931"/>
  </r>
  <r>
    <x v="8"/>
    <x v="8"/>
    <x v="7"/>
    <x v="6"/>
    <x v="90"/>
    <x v="5"/>
    <n v="56128864.271136671"/>
  </r>
  <r>
    <x v="10"/>
    <x v="10"/>
    <x v="7"/>
    <x v="6"/>
    <x v="90"/>
    <x v="5"/>
    <n v="0"/>
  </r>
  <r>
    <x v="11"/>
    <x v="11"/>
    <x v="7"/>
    <x v="6"/>
    <x v="90"/>
    <x v="5"/>
    <n v="91265.422740524795"/>
  </r>
  <r>
    <x v="12"/>
    <x v="12"/>
    <x v="7"/>
    <x v="6"/>
    <x v="90"/>
    <x v="5"/>
    <n v="1279595.5233236153"/>
  </r>
  <r>
    <x v="13"/>
    <x v="13"/>
    <x v="7"/>
    <x v="6"/>
    <x v="90"/>
    <x v="5"/>
    <n v="0"/>
  </r>
  <r>
    <x v="14"/>
    <x v="14"/>
    <x v="7"/>
    <x v="6"/>
    <x v="90"/>
    <x v="5"/>
    <n v="9281476.6632653065"/>
  </r>
  <r>
    <x v="16"/>
    <x v="15"/>
    <x v="7"/>
    <x v="6"/>
    <x v="90"/>
    <x v="5"/>
    <n v="5534234.3381924201"/>
  </r>
  <r>
    <x v="0"/>
    <x v="0"/>
    <x v="7"/>
    <x v="6"/>
    <x v="90"/>
    <x v="6"/>
    <n v="0"/>
  </r>
  <r>
    <x v="1"/>
    <x v="1"/>
    <x v="7"/>
    <x v="6"/>
    <x v="90"/>
    <x v="6"/>
    <n v="1148771.54"/>
  </r>
  <r>
    <x v="3"/>
    <x v="3"/>
    <x v="7"/>
    <x v="6"/>
    <x v="90"/>
    <x v="6"/>
    <n v="620855.26"/>
  </r>
  <r>
    <x v="4"/>
    <x v="4"/>
    <x v="7"/>
    <x v="6"/>
    <x v="90"/>
    <x v="6"/>
    <n v="0"/>
  </r>
  <r>
    <x v="5"/>
    <x v="5"/>
    <x v="7"/>
    <x v="6"/>
    <x v="90"/>
    <x v="6"/>
    <n v="35971.660000000003"/>
  </r>
  <r>
    <x v="17"/>
    <x v="16"/>
    <x v="7"/>
    <x v="6"/>
    <x v="90"/>
    <x v="6"/>
    <n v="0"/>
  </r>
  <r>
    <x v="6"/>
    <x v="6"/>
    <x v="7"/>
    <x v="6"/>
    <x v="90"/>
    <x v="6"/>
    <n v="0"/>
  </r>
  <r>
    <x v="7"/>
    <x v="7"/>
    <x v="7"/>
    <x v="6"/>
    <x v="90"/>
    <x v="6"/>
    <n v="0"/>
  </r>
  <r>
    <x v="8"/>
    <x v="8"/>
    <x v="7"/>
    <x v="6"/>
    <x v="90"/>
    <x v="6"/>
    <n v="8622873.3599999994"/>
  </r>
  <r>
    <x v="10"/>
    <x v="10"/>
    <x v="7"/>
    <x v="6"/>
    <x v="90"/>
    <x v="6"/>
    <n v="0"/>
  </r>
  <r>
    <x v="11"/>
    <x v="11"/>
    <x v="7"/>
    <x v="6"/>
    <x v="90"/>
    <x v="6"/>
    <n v="0"/>
  </r>
  <r>
    <x v="12"/>
    <x v="12"/>
    <x v="7"/>
    <x v="6"/>
    <x v="90"/>
    <x v="6"/>
    <n v="0"/>
  </r>
  <r>
    <x v="13"/>
    <x v="13"/>
    <x v="7"/>
    <x v="6"/>
    <x v="90"/>
    <x v="6"/>
    <n v="1700088.4"/>
  </r>
  <r>
    <x v="14"/>
    <x v="14"/>
    <x v="7"/>
    <x v="6"/>
    <x v="90"/>
    <x v="6"/>
    <n v="1484859.23"/>
  </r>
  <r>
    <x v="16"/>
    <x v="15"/>
    <x v="7"/>
    <x v="6"/>
    <x v="90"/>
    <x v="6"/>
    <n v="294975.90999999997"/>
  </r>
  <r>
    <x v="0"/>
    <x v="0"/>
    <x v="7"/>
    <x v="6"/>
    <x v="90"/>
    <x v="9"/>
    <n v="10259392.061836733"/>
  </r>
  <r>
    <x v="1"/>
    <x v="1"/>
    <x v="7"/>
    <x v="6"/>
    <x v="90"/>
    <x v="9"/>
    <n v="114006241.19455884"/>
  </r>
  <r>
    <x v="3"/>
    <x v="3"/>
    <x v="7"/>
    <x v="6"/>
    <x v="90"/>
    <x v="9"/>
    <n v="61478589.69734288"/>
  </r>
  <r>
    <x v="4"/>
    <x v="4"/>
    <x v="7"/>
    <x v="6"/>
    <x v="90"/>
    <x v="9"/>
    <n v="1155370.4081632653"/>
  </r>
  <r>
    <x v="5"/>
    <x v="5"/>
    <x v="7"/>
    <x v="6"/>
    <x v="90"/>
    <x v="9"/>
    <n v="157376.01860058308"/>
  </r>
  <r>
    <x v="17"/>
    <x v="16"/>
    <x v="7"/>
    <x v="6"/>
    <x v="90"/>
    <x v="9"/>
    <n v="2005016.7682040813"/>
  </r>
  <r>
    <x v="6"/>
    <x v="6"/>
    <x v="7"/>
    <x v="6"/>
    <x v="90"/>
    <x v="9"/>
    <n v="3735976.440233246"/>
  </r>
  <r>
    <x v="7"/>
    <x v="7"/>
    <x v="7"/>
    <x v="6"/>
    <x v="90"/>
    <x v="9"/>
    <n v="9085914.2077842783"/>
  </r>
  <r>
    <x v="8"/>
    <x v="8"/>
    <x v="7"/>
    <x v="6"/>
    <x v="90"/>
    <x v="9"/>
    <n v="626689575.33369017"/>
  </r>
  <r>
    <x v="10"/>
    <x v="10"/>
    <x v="7"/>
    <x v="6"/>
    <x v="90"/>
    <x v="9"/>
    <n v="391652.00437317789"/>
  </r>
  <r>
    <x v="11"/>
    <x v="11"/>
    <x v="7"/>
    <x v="6"/>
    <x v="90"/>
    <x v="9"/>
    <n v="8875654.3278717156"/>
  </r>
  <r>
    <x v="12"/>
    <x v="12"/>
    <x v="7"/>
    <x v="6"/>
    <x v="90"/>
    <x v="9"/>
    <n v="13460607.324285718"/>
  </r>
  <r>
    <x v="13"/>
    <x v="13"/>
    <x v="7"/>
    <x v="6"/>
    <x v="90"/>
    <x v="9"/>
    <n v="104916066.37139942"/>
  </r>
  <r>
    <x v="14"/>
    <x v="14"/>
    <x v="7"/>
    <x v="6"/>
    <x v="90"/>
    <x v="9"/>
    <n v="255971550.19817451"/>
  </r>
  <r>
    <x v="16"/>
    <x v="15"/>
    <x v="7"/>
    <x v="6"/>
    <x v="90"/>
    <x v="9"/>
    <n v="44746347.778823644"/>
  </r>
  <r>
    <x v="0"/>
    <x v="0"/>
    <x v="7"/>
    <x v="7"/>
    <x v="91"/>
    <x v="7"/>
    <n v="6861312.1574344058"/>
  </r>
  <r>
    <x v="1"/>
    <x v="1"/>
    <x v="7"/>
    <x v="7"/>
    <x v="91"/>
    <x v="7"/>
    <n v="72557002.24927108"/>
  </r>
  <r>
    <x v="3"/>
    <x v="3"/>
    <x v="7"/>
    <x v="7"/>
    <x v="91"/>
    <x v="7"/>
    <n v="37813815.317784235"/>
  </r>
  <r>
    <x v="4"/>
    <x v="4"/>
    <x v="7"/>
    <x v="7"/>
    <x v="91"/>
    <x v="7"/>
    <n v="1159417.9591836736"/>
  </r>
  <r>
    <x v="5"/>
    <x v="5"/>
    <x v="7"/>
    <x v="7"/>
    <x v="91"/>
    <x v="7"/>
    <n v="122005.36443148689"/>
  </r>
  <r>
    <x v="17"/>
    <x v="16"/>
    <x v="7"/>
    <x v="7"/>
    <x v="91"/>
    <x v="7"/>
    <n v="0"/>
  </r>
  <r>
    <x v="6"/>
    <x v="6"/>
    <x v="7"/>
    <x v="7"/>
    <x v="91"/>
    <x v="7"/>
    <n v="3741330.8527696724"/>
  </r>
  <r>
    <x v="7"/>
    <x v="7"/>
    <x v="7"/>
    <x v="7"/>
    <x v="91"/>
    <x v="7"/>
    <n v="9086155.4897959046"/>
  </r>
  <r>
    <x v="8"/>
    <x v="8"/>
    <x v="7"/>
    <x v="7"/>
    <x v="91"/>
    <x v="7"/>
    <n v="293507407.34110779"/>
  </r>
  <r>
    <x v="10"/>
    <x v="10"/>
    <x v="7"/>
    <x v="7"/>
    <x v="91"/>
    <x v="7"/>
    <n v="213563.95189504349"/>
  </r>
  <r>
    <x v="11"/>
    <x v="11"/>
    <x v="7"/>
    <x v="7"/>
    <x v="91"/>
    <x v="7"/>
    <n v="7750420.0291545177"/>
  </r>
  <r>
    <x v="12"/>
    <x v="12"/>
    <x v="7"/>
    <x v="7"/>
    <x v="91"/>
    <x v="7"/>
    <n v="12463080.814868812"/>
  </r>
  <r>
    <x v="13"/>
    <x v="13"/>
    <x v="7"/>
    <x v="7"/>
    <x v="91"/>
    <x v="7"/>
    <n v="7123917.011661808"/>
  </r>
  <r>
    <x v="14"/>
    <x v="14"/>
    <x v="7"/>
    <x v="7"/>
    <x v="91"/>
    <x v="7"/>
    <n v="122461086.14577259"/>
  </r>
  <r>
    <x v="16"/>
    <x v="15"/>
    <x v="7"/>
    <x v="7"/>
    <x v="91"/>
    <x v="7"/>
    <n v="38938458.368804663"/>
  </r>
  <r>
    <x v="0"/>
    <x v="0"/>
    <x v="7"/>
    <x v="7"/>
    <x v="91"/>
    <x v="8"/>
    <n v="4357057.0599999996"/>
  </r>
  <r>
    <x v="1"/>
    <x v="1"/>
    <x v="7"/>
    <x v="7"/>
    <x v="91"/>
    <x v="8"/>
    <n v="38459035.170000002"/>
  </r>
  <r>
    <x v="3"/>
    <x v="3"/>
    <x v="7"/>
    <x v="7"/>
    <x v="91"/>
    <x v="8"/>
    <n v="17381361.240000002"/>
  </r>
  <r>
    <x v="4"/>
    <x v="4"/>
    <x v="7"/>
    <x v="7"/>
    <x v="91"/>
    <x v="8"/>
    <n v="0"/>
  </r>
  <r>
    <x v="5"/>
    <x v="5"/>
    <x v="7"/>
    <x v="7"/>
    <x v="91"/>
    <x v="8"/>
    <n v="36149.660000000003"/>
  </r>
  <r>
    <x v="17"/>
    <x v="16"/>
    <x v="7"/>
    <x v="7"/>
    <x v="91"/>
    <x v="8"/>
    <n v="0"/>
  </r>
  <r>
    <x v="6"/>
    <x v="6"/>
    <x v="7"/>
    <x v="7"/>
    <x v="91"/>
    <x v="8"/>
    <n v="0"/>
  </r>
  <r>
    <x v="7"/>
    <x v="7"/>
    <x v="7"/>
    <x v="7"/>
    <x v="91"/>
    <x v="8"/>
    <n v="40650.33"/>
  </r>
  <r>
    <x v="8"/>
    <x v="8"/>
    <x v="7"/>
    <x v="7"/>
    <x v="91"/>
    <x v="8"/>
    <n v="325489617.94"/>
  </r>
  <r>
    <x v="10"/>
    <x v="10"/>
    <x v="7"/>
    <x v="7"/>
    <x v="91"/>
    <x v="8"/>
    <n v="0"/>
  </r>
  <r>
    <x v="11"/>
    <x v="11"/>
    <x v="7"/>
    <x v="7"/>
    <x v="91"/>
    <x v="8"/>
    <n v="4090634.1"/>
  </r>
  <r>
    <x v="12"/>
    <x v="12"/>
    <x v="7"/>
    <x v="7"/>
    <x v="91"/>
    <x v="8"/>
    <n v="82988.69"/>
  </r>
  <r>
    <x v="13"/>
    <x v="13"/>
    <x v="7"/>
    <x v="7"/>
    <x v="91"/>
    <x v="8"/>
    <n v="101055817.23"/>
  </r>
  <r>
    <x v="14"/>
    <x v="14"/>
    <x v="7"/>
    <x v="7"/>
    <x v="91"/>
    <x v="8"/>
    <n v="140499354.46000004"/>
  </r>
  <r>
    <x v="16"/>
    <x v="15"/>
    <x v="7"/>
    <x v="7"/>
    <x v="91"/>
    <x v="8"/>
    <n v="216991.47999999998"/>
  </r>
  <r>
    <x v="0"/>
    <x v="0"/>
    <x v="7"/>
    <x v="7"/>
    <x v="91"/>
    <x v="0"/>
    <n v="152011.70553935861"/>
  </r>
  <r>
    <x v="1"/>
    <x v="1"/>
    <x v="7"/>
    <x v="7"/>
    <x v="91"/>
    <x v="0"/>
    <n v="10620943.495626809"/>
  </r>
  <r>
    <x v="3"/>
    <x v="3"/>
    <x v="7"/>
    <x v="7"/>
    <x v="91"/>
    <x v="0"/>
    <n v="4769847.7040816322"/>
  </r>
  <r>
    <x v="4"/>
    <x v="4"/>
    <x v="7"/>
    <x v="7"/>
    <x v="91"/>
    <x v="0"/>
    <n v="0"/>
  </r>
  <r>
    <x v="5"/>
    <x v="5"/>
    <x v="7"/>
    <x v="7"/>
    <x v="91"/>
    <x v="0"/>
    <n v="0"/>
  </r>
  <r>
    <x v="17"/>
    <x v="16"/>
    <x v="7"/>
    <x v="7"/>
    <x v="91"/>
    <x v="0"/>
    <n v="0"/>
  </r>
  <r>
    <x v="6"/>
    <x v="6"/>
    <x v="7"/>
    <x v="7"/>
    <x v="91"/>
    <x v="0"/>
    <n v="3741330.8527696724"/>
  </r>
  <r>
    <x v="7"/>
    <x v="7"/>
    <x v="7"/>
    <x v="7"/>
    <x v="91"/>
    <x v="0"/>
    <n v="6611068.9300291454"/>
  </r>
  <r>
    <x v="8"/>
    <x v="8"/>
    <x v="7"/>
    <x v="7"/>
    <x v="91"/>
    <x v="0"/>
    <n v="112101168.79883389"/>
  </r>
  <r>
    <x v="10"/>
    <x v="10"/>
    <x v="7"/>
    <x v="7"/>
    <x v="91"/>
    <x v="0"/>
    <n v="213563.95189504349"/>
  </r>
  <r>
    <x v="11"/>
    <x v="11"/>
    <x v="7"/>
    <x v="7"/>
    <x v="91"/>
    <x v="0"/>
    <n v="4349413.1311953347"/>
  </r>
  <r>
    <x v="12"/>
    <x v="12"/>
    <x v="7"/>
    <x v="7"/>
    <x v="91"/>
    <x v="0"/>
    <n v="2592884.7011661809"/>
  </r>
  <r>
    <x v="13"/>
    <x v="13"/>
    <x v="7"/>
    <x v="7"/>
    <x v="91"/>
    <x v="0"/>
    <n v="0"/>
  </r>
  <r>
    <x v="14"/>
    <x v="14"/>
    <x v="7"/>
    <x v="7"/>
    <x v="91"/>
    <x v="0"/>
    <n v="68453071.09912537"/>
  </r>
  <r>
    <x v="16"/>
    <x v="15"/>
    <x v="7"/>
    <x v="7"/>
    <x v="91"/>
    <x v="0"/>
    <n v="11780317.580174929"/>
  </r>
  <r>
    <x v="0"/>
    <x v="0"/>
    <x v="7"/>
    <x v="7"/>
    <x v="91"/>
    <x v="1"/>
    <n v="1860470.23"/>
  </r>
  <r>
    <x v="1"/>
    <x v="1"/>
    <x v="7"/>
    <x v="7"/>
    <x v="91"/>
    <x v="1"/>
    <n v="5500677.25"/>
  </r>
  <r>
    <x v="3"/>
    <x v="3"/>
    <x v="7"/>
    <x v="7"/>
    <x v="91"/>
    <x v="1"/>
    <n v="1622189.94"/>
  </r>
  <r>
    <x v="4"/>
    <x v="4"/>
    <x v="7"/>
    <x v="7"/>
    <x v="91"/>
    <x v="1"/>
    <n v="0"/>
  </r>
  <r>
    <x v="5"/>
    <x v="5"/>
    <x v="7"/>
    <x v="7"/>
    <x v="91"/>
    <x v="1"/>
    <n v="0"/>
  </r>
  <r>
    <x v="17"/>
    <x v="16"/>
    <x v="7"/>
    <x v="7"/>
    <x v="91"/>
    <x v="1"/>
    <n v="0"/>
  </r>
  <r>
    <x v="6"/>
    <x v="6"/>
    <x v="7"/>
    <x v="7"/>
    <x v="91"/>
    <x v="1"/>
    <n v="0"/>
  </r>
  <r>
    <x v="7"/>
    <x v="7"/>
    <x v="7"/>
    <x v="7"/>
    <x v="91"/>
    <x v="1"/>
    <n v="0"/>
  </r>
  <r>
    <x v="8"/>
    <x v="8"/>
    <x v="7"/>
    <x v="7"/>
    <x v="91"/>
    <x v="1"/>
    <n v="51838001.870000005"/>
  </r>
  <r>
    <x v="10"/>
    <x v="10"/>
    <x v="7"/>
    <x v="7"/>
    <x v="91"/>
    <x v="1"/>
    <n v="0"/>
  </r>
  <r>
    <x v="11"/>
    <x v="11"/>
    <x v="7"/>
    <x v="7"/>
    <x v="91"/>
    <x v="1"/>
    <n v="2662154.25"/>
  </r>
  <r>
    <x v="12"/>
    <x v="12"/>
    <x v="7"/>
    <x v="7"/>
    <x v="91"/>
    <x v="1"/>
    <n v="0"/>
  </r>
  <r>
    <x v="13"/>
    <x v="13"/>
    <x v="7"/>
    <x v="7"/>
    <x v="91"/>
    <x v="1"/>
    <n v="16310764.789999999"/>
  </r>
  <r>
    <x v="14"/>
    <x v="14"/>
    <x v="7"/>
    <x v="7"/>
    <x v="91"/>
    <x v="1"/>
    <n v="50305998.810000002"/>
  </r>
  <r>
    <x v="16"/>
    <x v="15"/>
    <x v="7"/>
    <x v="7"/>
    <x v="91"/>
    <x v="1"/>
    <n v="103893.21999999999"/>
  </r>
  <r>
    <x v="0"/>
    <x v="0"/>
    <x v="7"/>
    <x v="7"/>
    <x v="91"/>
    <x v="2"/>
    <n v="6425930.7142857173"/>
  </r>
  <r>
    <x v="1"/>
    <x v="1"/>
    <x v="7"/>
    <x v="7"/>
    <x v="91"/>
    <x v="2"/>
    <n v="41832167.600583076"/>
  </r>
  <r>
    <x v="3"/>
    <x v="3"/>
    <x v="7"/>
    <x v="7"/>
    <x v="91"/>
    <x v="2"/>
    <n v="19589822.568513099"/>
  </r>
  <r>
    <x v="4"/>
    <x v="4"/>
    <x v="7"/>
    <x v="7"/>
    <x v="91"/>
    <x v="2"/>
    <n v="707696.67638483981"/>
  </r>
  <r>
    <x v="5"/>
    <x v="5"/>
    <x v="7"/>
    <x v="7"/>
    <x v="91"/>
    <x v="2"/>
    <n v="76818.192419825078"/>
  </r>
  <r>
    <x v="17"/>
    <x v="16"/>
    <x v="7"/>
    <x v="7"/>
    <x v="91"/>
    <x v="2"/>
    <n v="0"/>
  </r>
  <r>
    <x v="6"/>
    <x v="6"/>
    <x v="7"/>
    <x v="7"/>
    <x v="91"/>
    <x v="2"/>
    <n v="0"/>
  </r>
  <r>
    <x v="7"/>
    <x v="7"/>
    <x v="7"/>
    <x v="7"/>
    <x v="91"/>
    <x v="2"/>
    <n v="1197854.5189504321"/>
  </r>
  <r>
    <x v="8"/>
    <x v="8"/>
    <x v="7"/>
    <x v="7"/>
    <x v="91"/>
    <x v="2"/>
    <n v="126976312.20845479"/>
  </r>
  <r>
    <x v="10"/>
    <x v="10"/>
    <x v="7"/>
    <x v="7"/>
    <x v="91"/>
    <x v="2"/>
    <n v="0"/>
  </r>
  <r>
    <x v="11"/>
    <x v="11"/>
    <x v="7"/>
    <x v="7"/>
    <x v="91"/>
    <x v="2"/>
    <n v="2191805.6705539357"/>
  </r>
  <r>
    <x v="12"/>
    <x v="12"/>
    <x v="7"/>
    <x v="7"/>
    <x v="91"/>
    <x v="2"/>
    <n v="8607490.9664723091"/>
  </r>
  <r>
    <x v="13"/>
    <x v="13"/>
    <x v="7"/>
    <x v="7"/>
    <x v="91"/>
    <x v="2"/>
    <n v="7123917.011661808"/>
  </r>
  <r>
    <x v="14"/>
    <x v="14"/>
    <x v="7"/>
    <x v="7"/>
    <x v="91"/>
    <x v="2"/>
    <n v="43064659.807580173"/>
  </r>
  <r>
    <x v="16"/>
    <x v="15"/>
    <x v="7"/>
    <x v="7"/>
    <x v="91"/>
    <x v="2"/>
    <n v="21573401.476676382"/>
  </r>
  <r>
    <x v="0"/>
    <x v="0"/>
    <x v="7"/>
    <x v="7"/>
    <x v="91"/>
    <x v="4"/>
    <n v="0"/>
  </r>
  <r>
    <x v="1"/>
    <x v="1"/>
    <x v="7"/>
    <x v="7"/>
    <x v="91"/>
    <x v="4"/>
    <n v="146265.18767819242"/>
  </r>
  <r>
    <x v="3"/>
    <x v="3"/>
    <x v="7"/>
    <x v="7"/>
    <x v="91"/>
    <x v="4"/>
    <n v="481358.98012419831"/>
  </r>
  <r>
    <x v="4"/>
    <x v="4"/>
    <x v="7"/>
    <x v="7"/>
    <x v="91"/>
    <x v="4"/>
    <n v="0"/>
  </r>
  <r>
    <x v="5"/>
    <x v="5"/>
    <x v="7"/>
    <x v="7"/>
    <x v="91"/>
    <x v="4"/>
    <n v="0"/>
  </r>
  <r>
    <x v="17"/>
    <x v="16"/>
    <x v="7"/>
    <x v="7"/>
    <x v="91"/>
    <x v="4"/>
    <n v="2124299.6886593574"/>
  </r>
  <r>
    <x v="6"/>
    <x v="6"/>
    <x v="7"/>
    <x v="7"/>
    <x v="91"/>
    <x v="4"/>
    <n v="0"/>
  </r>
  <r>
    <x v="7"/>
    <x v="7"/>
    <x v="7"/>
    <x v="7"/>
    <x v="91"/>
    <x v="4"/>
    <n v="0"/>
  </r>
  <r>
    <x v="8"/>
    <x v="8"/>
    <x v="7"/>
    <x v="7"/>
    <x v="91"/>
    <x v="4"/>
    <n v="10030424.496842152"/>
  </r>
  <r>
    <x v="10"/>
    <x v="10"/>
    <x v="7"/>
    <x v="7"/>
    <x v="91"/>
    <x v="4"/>
    <n v="0"/>
  </r>
  <r>
    <x v="11"/>
    <x v="11"/>
    <x v="7"/>
    <x v="7"/>
    <x v="91"/>
    <x v="4"/>
    <n v="0"/>
  </r>
  <r>
    <x v="12"/>
    <x v="12"/>
    <x v="7"/>
    <x v="7"/>
    <x v="91"/>
    <x v="4"/>
    <n v="0"/>
  </r>
  <r>
    <x v="13"/>
    <x v="13"/>
    <x v="7"/>
    <x v="7"/>
    <x v="91"/>
    <x v="4"/>
    <n v="0"/>
  </r>
  <r>
    <x v="14"/>
    <x v="14"/>
    <x v="7"/>
    <x v="7"/>
    <x v="91"/>
    <x v="4"/>
    <n v="1996163.9790480467"/>
  </r>
  <r>
    <x v="16"/>
    <x v="15"/>
    <x v="7"/>
    <x v="7"/>
    <x v="91"/>
    <x v="4"/>
    <n v="6348.612211953352"/>
  </r>
  <r>
    <x v="0"/>
    <x v="0"/>
    <x v="7"/>
    <x v="7"/>
    <x v="91"/>
    <x v="3"/>
    <n v="2496586.8299999996"/>
  </r>
  <r>
    <x v="1"/>
    <x v="1"/>
    <x v="7"/>
    <x v="7"/>
    <x v="91"/>
    <x v="3"/>
    <n v="31883161.220000003"/>
  </r>
  <r>
    <x v="3"/>
    <x v="3"/>
    <x v="7"/>
    <x v="7"/>
    <x v="91"/>
    <x v="3"/>
    <n v="15151438.74"/>
  </r>
  <r>
    <x v="4"/>
    <x v="4"/>
    <x v="7"/>
    <x v="7"/>
    <x v="91"/>
    <x v="3"/>
    <n v="0"/>
  </r>
  <r>
    <x v="5"/>
    <x v="5"/>
    <x v="7"/>
    <x v="7"/>
    <x v="91"/>
    <x v="3"/>
    <n v="0"/>
  </r>
  <r>
    <x v="17"/>
    <x v="16"/>
    <x v="7"/>
    <x v="7"/>
    <x v="91"/>
    <x v="3"/>
    <n v="0"/>
  </r>
  <r>
    <x v="6"/>
    <x v="6"/>
    <x v="7"/>
    <x v="7"/>
    <x v="91"/>
    <x v="3"/>
    <n v="0"/>
  </r>
  <r>
    <x v="7"/>
    <x v="7"/>
    <x v="7"/>
    <x v="7"/>
    <x v="91"/>
    <x v="3"/>
    <n v="40650.33"/>
  </r>
  <r>
    <x v="8"/>
    <x v="8"/>
    <x v="7"/>
    <x v="7"/>
    <x v="91"/>
    <x v="3"/>
    <n v="264696827.81999999"/>
  </r>
  <r>
    <x v="10"/>
    <x v="10"/>
    <x v="7"/>
    <x v="7"/>
    <x v="91"/>
    <x v="3"/>
    <n v="0"/>
  </r>
  <r>
    <x v="11"/>
    <x v="11"/>
    <x v="7"/>
    <x v="7"/>
    <x v="91"/>
    <x v="3"/>
    <n v="1428479.85"/>
  </r>
  <r>
    <x v="12"/>
    <x v="12"/>
    <x v="7"/>
    <x v="7"/>
    <x v="91"/>
    <x v="3"/>
    <n v="82988.69"/>
  </r>
  <r>
    <x v="13"/>
    <x v="13"/>
    <x v="7"/>
    <x v="7"/>
    <x v="91"/>
    <x v="3"/>
    <n v="82677806.340000004"/>
  </r>
  <r>
    <x v="14"/>
    <x v="14"/>
    <x v="7"/>
    <x v="7"/>
    <x v="91"/>
    <x v="3"/>
    <n v="89131257.5"/>
  </r>
  <r>
    <x v="16"/>
    <x v="15"/>
    <x v="7"/>
    <x v="7"/>
    <x v="91"/>
    <x v="3"/>
    <n v="112891.26"/>
  </r>
  <r>
    <x v="0"/>
    <x v="0"/>
    <x v="7"/>
    <x v="7"/>
    <x v="91"/>
    <x v="5"/>
    <n v="283369.73760932952"/>
  </r>
  <r>
    <x v="1"/>
    <x v="1"/>
    <x v="7"/>
    <x v="7"/>
    <x v="91"/>
    <x v="5"/>
    <n v="20103891.1530612"/>
  </r>
  <r>
    <x v="3"/>
    <x v="3"/>
    <x v="7"/>
    <x v="7"/>
    <x v="91"/>
    <x v="5"/>
    <n v="13454145.045189502"/>
  </r>
  <r>
    <x v="4"/>
    <x v="4"/>
    <x v="7"/>
    <x v="7"/>
    <x v="91"/>
    <x v="5"/>
    <n v="451721.28279883385"/>
  </r>
  <r>
    <x v="5"/>
    <x v="5"/>
    <x v="7"/>
    <x v="7"/>
    <x v="91"/>
    <x v="5"/>
    <n v="45187.172011661809"/>
  </r>
  <r>
    <x v="17"/>
    <x v="16"/>
    <x v="7"/>
    <x v="7"/>
    <x v="91"/>
    <x v="5"/>
    <n v="0"/>
  </r>
  <r>
    <x v="6"/>
    <x v="6"/>
    <x v="7"/>
    <x v="7"/>
    <x v="91"/>
    <x v="5"/>
    <n v="0"/>
  </r>
  <r>
    <x v="7"/>
    <x v="7"/>
    <x v="7"/>
    <x v="7"/>
    <x v="91"/>
    <x v="5"/>
    <n v="1277232.0408163262"/>
  </r>
  <r>
    <x v="8"/>
    <x v="8"/>
    <x v="7"/>
    <x v="7"/>
    <x v="91"/>
    <x v="5"/>
    <n v="54429926.333819211"/>
  </r>
  <r>
    <x v="10"/>
    <x v="10"/>
    <x v="7"/>
    <x v="7"/>
    <x v="91"/>
    <x v="5"/>
    <n v="0"/>
  </r>
  <r>
    <x v="11"/>
    <x v="11"/>
    <x v="7"/>
    <x v="7"/>
    <x v="91"/>
    <x v="5"/>
    <n v="1209201.2274052477"/>
  </r>
  <r>
    <x v="12"/>
    <x v="12"/>
    <x v="7"/>
    <x v="7"/>
    <x v="91"/>
    <x v="5"/>
    <n v="1262705.1472303208"/>
  </r>
  <r>
    <x v="13"/>
    <x v="13"/>
    <x v="7"/>
    <x v="7"/>
    <x v="91"/>
    <x v="5"/>
    <n v="0"/>
  </r>
  <r>
    <x v="14"/>
    <x v="14"/>
    <x v="7"/>
    <x v="7"/>
    <x v="91"/>
    <x v="5"/>
    <n v="10943355.239067055"/>
  </r>
  <r>
    <x v="16"/>
    <x v="15"/>
    <x v="7"/>
    <x v="7"/>
    <x v="91"/>
    <x v="5"/>
    <n v="5584739.3119533518"/>
  </r>
  <r>
    <x v="0"/>
    <x v="0"/>
    <x v="7"/>
    <x v="7"/>
    <x v="91"/>
    <x v="6"/>
    <n v="0"/>
  </r>
  <r>
    <x v="1"/>
    <x v="1"/>
    <x v="7"/>
    <x v="7"/>
    <x v="91"/>
    <x v="6"/>
    <n v="1075196.7"/>
  </r>
  <r>
    <x v="3"/>
    <x v="3"/>
    <x v="7"/>
    <x v="7"/>
    <x v="91"/>
    <x v="6"/>
    <n v="607732.56000000006"/>
  </r>
  <r>
    <x v="4"/>
    <x v="4"/>
    <x v="7"/>
    <x v="7"/>
    <x v="91"/>
    <x v="6"/>
    <n v="0"/>
  </r>
  <r>
    <x v="5"/>
    <x v="5"/>
    <x v="7"/>
    <x v="7"/>
    <x v="91"/>
    <x v="6"/>
    <n v="36149.660000000003"/>
  </r>
  <r>
    <x v="17"/>
    <x v="16"/>
    <x v="7"/>
    <x v="7"/>
    <x v="91"/>
    <x v="6"/>
    <n v="0"/>
  </r>
  <r>
    <x v="6"/>
    <x v="6"/>
    <x v="7"/>
    <x v="7"/>
    <x v="91"/>
    <x v="6"/>
    <n v="0"/>
  </r>
  <r>
    <x v="7"/>
    <x v="7"/>
    <x v="7"/>
    <x v="7"/>
    <x v="91"/>
    <x v="6"/>
    <n v="0"/>
  </r>
  <r>
    <x v="8"/>
    <x v="8"/>
    <x v="7"/>
    <x v="7"/>
    <x v="91"/>
    <x v="6"/>
    <n v="8954788.25"/>
  </r>
  <r>
    <x v="10"/>
    <x v="10"/>
    <x v="7"/>
    <x v="7"/>
    <x v="91"/>
    <x v="6"/>
    <n v="0"/>
  </r>
  <r>
    <x v="11"/>
    <x v="11"/>
    <x v="7"/>
    <x v="7"/>
    <x v="91"/>
    <x v="6"/>
    <n v="0"/>
  </r>
  <r>
    <x v="12"/>
    <x v="12"/>
    <x v="7"/>
    <x v="7"/>
    <x v="91"/>
    <x v="6"/>
    <n v="0"/>
  </r>
  <r>
    <x v="13"/>
    <x v="13"/>
    <x v="7"/>
    <x v="7"/>
    <x v="91"/>
    <x v="6"/>
    <n v="2067246.1"/>
  </r>
  <r>
    <x v="14"/>
    <x v="14"/>
    <x v="7"/>
    <x v="7"/>
    <x v="91"/>
    <x v="6"/>
    <n v="1062098.1499999999"/>
  </r>
  <r>
    <x v="16"/>
    <x v="15"/>
    <x v="7"/>
    <x v="7"/>
    <x v="91"/>
    <x v="6"/>
    <n v="207"/>
  </r>
  <r>
    <x v="0"/>
    <x v="0"/>
    <x v="7"/>
    <x v="7"/>
    <x v="91"/>
    <x v="9"/>
    <n v="11218369.217434404"/>
  </r>
  <r>
    <x v="1"/>
    <x v="1"/>
    <x v="7"/>
    <x v="7"/>
    <x v="91"/>
    <x v="9"/>
    <n v="111162302.60694928"/>
  </r>
  <r>
    <x v="3"/>
    <x v="3"/>
    <x v="7"/>
    <x v="7"/>
    <x v="91"/>
    <x v="9"/>
    <n v="55676535.537908435"/>
  </r>
  <r>
    <x v="4"/>
    <x v="4"/>
    <x v="7"/>
    <x v="7"/>
    <x v="91"/>
    <x v="9"/>
    <n v="1159417.9591836736"/>
  </r>
  <r>
    <x v="5"/>
    <x v="5"/>
    <x v="7"/>
    <x v="7"/>
    <x v="91"/>
    <x v="9"/>
    <n v="158155.02443148691"/>
  </r>
  <r>
    <x v="17"/>
    <x v="16"/>
    <x v="7"/>
    <x v="7"/>
    <x v="91"/>
    <x v="9"/>
    <n v="2124299.6886593574"/>
  </r>
  <r>
    <x v="6"/>
    <x v="6"/>
    <x v="7"/>
    <x v="7"/>
    <x v="91"/>
    <x v="9"/>
    <n v="3741330.8527696724"/>
  </r>
  <r>
    <x v="7"/>
    <x v="7"/>
    <x v="7"/>
    <x v="7"/>
    <x v="91"/>
    <x v="9"/>
    <n v="9126805.8197959028"/>
  </r>
  <r>
    <x v="8"/>
    <x v="8"/>
    <x v="7"/>
    <x v="7"/>
    <x v="91"/>
    <x v="9"/>
    <n v="629027449.77795005"/>
  </r>
  <r>
    <x v="10"/>
    <x v="10"/>
    <x v="7"/>
    <x v="7"/>
    <x v="91"/>
    <x v="9"/>
    <n v="213563.95189504349"/>
  </r>
  <r>
    <x v="11"/>
    <x v="11"/>
    <x v="7"/>
    <x v="7"/>
    <x v="91"/>
    <x v="9"/>
    <n v="11841054.129154518"/>
  </r>
  <r>
    <x v="12"/>
    <x v="12"/>
    <x v="7"/>
    <x v="7"/>
    <x v="91"/>
    <x v="9"/>
    <n v="12546069.504868811"/>
  </r>
  <r>
    <x v="13"/>
    <x v="13"/>
    <x v="7"/>
    <x v="7"/>
    <x v="91"/>
    <x v="9"/>
    <n v="108179734.2416618"/>
  </r>
  <r>
    <x v="14"/>
    <x v="14"/>
    <x v="7"/>
    <x v="7"/>
    <x v="91"/>
    <x v="9"/>
    <n v="264956604.58482066"/>
  </r>
  <r>
    <x v="16"/>
    <x v="15"/>
    <x v="7"/>
    <x v="7"/>
    <x v="91"/>
    <x v="9"/>
    <n v="39161798.461016618"/>
  </r>
  <r>
    <x v="0"/>
    <x v="0"/>
    <x v="7"/>
    <x v="8"/>
    <x v="92"/>
    <x v="7"/>
    <n v="6861312.1574344058"/>
  </r>
  <r>
    <x v="1"/>
    <x v="1"/>
    <x v="7"/>
    <x v="8"/>
    <x v="92"/>
    <x v="7"/>
    <n v="69367708.909620941"/>
  </r>
  <r>
    <x v="3"/>
    <x v="3"/>
    <x v="7"/>
    <x v="8"/>
    <x v="92"/>
    <x v="7"/>
    <n v="37840490.976676352"/>
  </r>
  <r>
    <x v="4"/>
    <x v="4"/>
    <x v="7"/>
    <x v="8"/>
    <x v="92"/>
    <x v="7"/>
    <n v="1163362.2448979593"/>
  </r>
  <r>
    <x v="5"/>
    <x v="5"/>
    <x v="7"/>
    <x v="8"/>
    <x v="92"/>
    <x v="7"/>
    <n v="122592.59475218659"/>
  </r>
  <r>
    <x v="17"/>
    <x v="16"/>
    <x v="7"/>
    <x v="8"/>
    <x v="92"/>
    <x v="7"/>
    <n v="0"/>
  </r>
  <r>
    <x v="6"/>
    <x v="6"/>
    <x v="7"/>
    <x v="8"/>
    <x v="92"/>
    <x v="7"/>
    <n v="3746360.9897959172"/>
  </r>
  <r>
    <x v="7"/>
    <x v="7"/>
    <x v="7"/>
    <x v="8"/>
    <x v="92"/>
    <x v="7"/>
    <n v="8029033.9883382292"/>
  </r>
  <r>
    <x v="8"/>
    <x v="8"/>
    <x v="7"/>
    <x v="8"/>
    <x v="92"/>
    <x v="7"/>
    <n v="309042832.62536383"/>
  </r>
  <r>
    <x v="10"/>
    <x v="10"/>
    <x v="7"/>
    <x v="8"/>
    <x v="92"/>
    <x v="7"/>
    <n v="2132945.7492711372"/>
  </r>
  <r>
    <x v="11"/>
    <x v="11"/>
    <x v="7"/>
    <x v="8"/>
    <x v="92"/>
    <x v="7"/>
    <n v="6812138.7521865936"/>
  </r>
  <r>
    <x v="12"/>
    <x v="12"/>
    <x v="7"/>
    <x v="8"/>
    <x v="92"/>
    <x v="7"/>
    <n v="11291798.467930026"/>
  </r>
  <r>
    <x v="13"/>
    <x v="13"/>
    <x v="7"/>
    <x v="8"/>
    <x v="92"/>
    <x v="7"/>
    <n v="7013327.4518950442"/>
  </r>
  <r>
    <x v="14"/>
    <x v="14"/>
    <x v="7"/>
    <x v="8"/>
    <x v="92"/>
    <x v="7"/>
    <n v="117490851.58746357"/>
  </r>
  <r>
    <x v="16"/>
    <x v="15"/>
    <x v="7"/>
    <x v="8"/>
    <x v="92"/>
    <x v="7"/>
    <n v="37387040.335276969"/>
  </r>
  <r>
    <x v="0"/>
    <x v="0"/>
    <x v="7"/>
    <x v="8"/>
    <x v="92"/>
    <x v="8"/>
    <n v="4357057.0599999996"/>
  </r>
  <r>
    <x v="1"/>
    <x v="1"/>
    <x v="7"/>
    <x v="8"/>
    <x v="92"/>
    <x v="8"/>
    <n v="36128846.350000001"/>
  </r>
  <r>
    <x v="3"/>
    <x v="3"/>
    <x v="7"/>
    <x v="8"/>
    <x v="92"/>
    <x v="8"/>
    <n v="17257227.109999999"/>
  </r>
  <r>
    <x v="4"/>
    <x v="4"/>
    <x v="7"/>
    <x v="8"/>
    <x v="92"/>
    <x v="8"/>
    <n v="0"/>
  </r>
  <r>
    <x v="5"/>
    <x v="5"/>
    <x v="7"/>
    <x v="8"/>
    <x v="92"/>
    <x v="8"/>
    <n v="36323.660000000003"/>
  </r>
  <r>
    <x v="17"/>
    <x v="16"/>
    <x v="7"/>
    <x v="8"/>
    <x v="92"/>
    <x v="8"/>
    <n v="0"/>
  </r>
  <r>
    <x v="6"/>
    <x v="6"/>
    <x v="7"/>
    <x v="8"/>
    <x v="92"/>
    <x v="8"/>
    <n v="0"/>
  </r>
  <r>
    <x v="7"/>
    <x v="7"/>
    <x v="7"/>
    <x v="8"/>
    <x v="92"/>
    <x v="8"/>
    <n v="40685.24"/>
  </r>
  <r>
    <x v="8"/>
    <x v="8"/>
    <x v="7"/>
    <x v="8"/>
    <x v="92"/>
    <x v="8"/>
    <n v="321474861.00999999"/>
  </r>
  <r>
    <x v="10"/>
    <x v="10"/>
    <x v="7"/>
    <x v="8"/>
    <x v="92"/>
    <x v="8"/>
    <n v="0"/>
  </r>
  <r>
    <x v="11"/>
    <x v="11"/>
    <x v="7"/>
    <x v="8"/>
    <x v="92"/>
    <x v="8"/>
    <n v="4571647.5500000007"/>
  </r>
  <r>
    <x v="12"/>
    <x v="12"/>
    <x v="7"/>
    <x v="8"/>
    <x v="92"/>
    <x v="8"/>
    <n v="83337.52"/>
  </r>
  <r>
    <x v="13"/>
    <x v="13"/>
    <x v="7"/>
    <x v="8"/>
    <x v="92"/>
    <x v="8"/>
    <n v="96544578.019999996"/>
  </r>
  <r>
    <x v="14"/>
    <x v="14"/>
    <x v="7"/>
    <x v="8"/>
    <x v="92"/>
    <x v="8"/>
    <n v="145846882.75"/>
  </r>
  <r>
    <x v="16"/>
    <x v="15"/>
    <x v="7"/>
    <x v="8"/>
    <x v="92"/>
    <x v="8"/>
    <n v="216848.27000000002"/>
  </r>
  <r>
    <x v="0"/>
    <x v="0"/>
    <x v="7"/>
    <x v="8"/>
    <x v="92"/>
    <x v="0"/>
    <n v="152011.70553935861"/>
  </r>
  <r>
    <x v="1"/>
    <x v="1"/>
    <x v="7"/>
    <x v="8"/>
    <x v="92"/>
    <x v="0"/>
    <n v="9864019.0320699662"/>
  </r>
  <r>
    <x v="3"/>
    <x v="3"/>
    <x v="7"/>
    <x v="8"/>
    <x v="92"/>
    <x v="0"/>
    <n v="4771693.8702623788"/>
  </r>
  <r>
    <x v="4"/>
    <x v="4"/>
    <x v="7"/>
    <x v="8"/>
    <x v="92"/>
    <x v="0"/>
    <n v="0"/>
  </r>
  <r>
    <x v="5"/>
    <x v="5"/>
    <x v="7"/>
    <x v="8"/>
    <x v="92"/>
    <x v="0"/>
    <n v="0"/>
  </r>
  <r>
    <x v="17"/>
    <x v="16"/>
    <x v="7"/>
    <x v="8"/>
    <x v="92"/>
    <x v="0"/>
    <n v="0"/>
  </r>
  <r>
    <x v="6"/>
    <x v="6"/>
    <x v="7"/>
    <x v="8"/>
    <x v="92"/>
    <x v="0"/>
    <n v="3746360.9897959172"/>
  </r>
  <r>
    <x v="7"/>
    <x v="7"/>
    <x v="7"/>
    <x v="8"/>
    <x v="92"/>
    <x v="0"/>
    <n v="6677483.2594752489"/>
  </r>
  <r>
    <x v="8"/>
    <x v="8"/>
    <x v="7"/>
    <x v="8"/>
    <x v="92"/>
    <x v="0"/>
    <n v="124093684.30174904"/>
  </r>
  <r>
    <x v="10"/>
    <x v="10"/>
    <x v="7"/>
    <x v="8"/>
    <x v="92"/>
    <x v="0"/>
    <n v="2132945.7492711372"/>
  </r>
  <r>
    <x v="11"/>
    <x v="11"/>
    <x v="7"/>
    <x v="8"/>
    <x v="92"/>
    <x v="0"/>
    <n v="4131683.3965014629"/>
  </r>
  <r>
    <x v="12"/>
    <x v="12"/>
    <x v="7"/>
    <x v="8"/>
    <x v="92"/>
    <x v="0"/>
    <n v="2525416.8731778427"/>
  </r>
  <r>
    <x v="13"/>
    <x v="13"/>
    <x v="7"/>
    <x v="8"/>
    <x v="92"/>
    <x v="0"/>
    <n v="0"/>
  </r>
  <r>
    <x v="14"/>
    <x v="14"/>
    <x v="7"/>
    <x v="8"/>
    <x v="92"/>
    <x v="0"/>
    <n v="56410872.807580173"/>
  </r>
  <r>
    <x v="16"/>
    <x v="15"/>
    <x v="7"/>
    <x v="8"/>
    <x v="92"/>
    <x v="0"/>
    <n v="10506700.797376093"/>
  </r>
  <r>
    <x v="0"/>
    <x v="0"/>
    <x v="7"/>
    <x v="8"/>
    <x v="92"/>
    <x v="1"/>
    <n v="1860470.23"/>
  </r>
  <r>
    <x v="1"/>
    <x v="1"/>
    <x v="7"/>
    <x v="8"/>
    <x v="92"/>
    <x v="1"/>
    <n v="5041947.9800000004"/>
  </r>
  <r>
    <x v="3"/>
    <x v="3"/>
    <x v="7"/>
    <x v="8"/>
    <x v="92"/>
    <x v="1"/>
    <n v="1626564.71"/>
  </r>
  <r>
    <x v="4"/>
    <x v="4"/>
    <x v="7"/>
    <x v="8"/>
    <x v="92"/>
    <x v="1"/>
    <n v="0"/>
  </r>
  <r>
    <x v="5"/>
    <x v="5"/>
    <x v="7"/>
    <x v="8"/>
    <x v="92"/>
    <x v="1"/>
    <n v="0"/>
  </r>
  <r>
    <x v="17"/>
    <x v="16"/>
    <x v="7"/>
    <x v="8"/>
    <x v="92"/>
    <x v="1"/>
    <n v="0"/>
  </r>
  <r>
    <x v="6"/>
    <x v="6"/>
    <x v="7"/>
    <x v="8"/>
    <x v="92"/>
    <x v="1"/>
    <n v="0"/>
  </r>
  <r>
    <x v="7"/>
    <x v="7"/>
    <x v="7"/>
    <x v="8"/>
    <x v="92"/>
    <x v="1"/>
    <n v="0"/>
  </r>
  <r>
    <x v="8"/>
    <x v="8"/>
    <x v="7"/>
    <x v="8"/>
    <x v="92"/>
    <x v="1"/>
    <n v="48770376.670000002"/>
  </r>
  <r>
    <x v="10"/>
    <x v="10"/>
    <x v="7"/>
    <x v="8"/>
    <x v="92"/>
    <x v="1"/>
    <n v="0"/>
  </r>
  <r>
    <x v="11"/>
    <x v="11"/>
    <x v="7"/>
    <x v="8"/>
    <x v="92"/>
    <x v="1"/>
    <n v="2263078.5500000003"/>
  </r>
  <r>
    <x v="12"/>
    <x v="12"/>
    <x v="7"/>
    <x v="8"/>
    <x v="92"/>
    <x v="1"/>
    <n v="0"/>
  </r>
  <r>
    <x v="13"/>
    <x v="13"/>
    <x v="7"/>
    <x v="8"/>
    <x v="92"/>
    <x v="1"/>
    <n v="15542502.85"/>
  </r>
  <r>
    <x v="14"/>
    <x v="14"/>
    <x v="7"/>
    <x v="8"/>
    <x v="92"/>
    <x v="1"/>
    <n v="53777841.039999999"/>
  </r>
  <r>
    <x v="16"/>
    <x v="15"/>
    <x v="7"/>
    <x v="8"/>
    <x v="92"/>
    <x v="1"/>
    <n v="118700.2"/>
  </r>
  <r>
    <x v="0"/>
    <x v="0"/>
    <x v="7"/>
    <x v="8"/>
    <x v="92"/>
    <x v="2"/>
    <n v="6425930.7142857173"/>
  </r>
  <r>
    <x v="1"/>
    <x v="1"/>
    <x v="7"/>
    <x v="8"/>
    <x v="92"/>
    <x v="2"/>
    <n v="39361169.725947477"/>
  </r>
  <r>
    <x v="3"/>
    <x v="3"/>
    <x v="7"/>
    <x v="8"/>
    <x v="92"/>
    <x v="2"/>
    <n v="19692770.981049553"/>
  </r>
  <r>
    <x v="4"/>
    <x v="4"/>
    <x v="7"/>
    <x v="8"/>
    <x v="92"/>
    <x v="2"/>
    <n v="710104.22740524774"/>
  </r>
  <r>
    <x v="5"/>
    <x v="5"/>
    <x v="7"/>
    <x v="8"/>
    <x v="92"/>
    <x v="2"/>
    <n v="77187.930029154522"/>
  </r>
  <r>
    <x v="17"/>
    <x v="16"/>
    <x v="7"/>
    <x v="8"/>
    <x v="92"/>
    <x v="2"/>
    <n v="0"/>
  </r>
  <r>
    <x v="6"/>
    <x v="6"/>
    <x v="7"/>
    <x v="8"/>
    <x v="92"/>
    <x v="2"/>
    <n v="0"/>
  </r>
  <r>
    <x v="7"/>
    <x v="7"/>
    <x v="7"/>
    <x v="8"/>
    <x v="92"/>
    <x v="2"/>
    <n v="1199713.994169103"/>
  </r>
  <r>
    <x v="8"/>
    <x v="8"/>
    <x v="7"/>
    <x v="8"/>
    <x v="92"/>
    <x v="2"/>
    <n v="127541793.02332358"/>
  </r>
  <r>
    <x v="10"/>
    <x v="10"/>
    <x v="7"/>
    <x v="8"/>
    <x v="92"/>
    <x v="2"/>
    <n v="0"/>
  </r>
  <r>
    <x v="11"/>
    <x v="11"/>
    <x v="7"/>
    <x v="8"/>
    <x v="92"/>
    <x v="2"/>
    <n v="1557003.6180758018"/>
  </r>
  <r>
    <x v="12"/>
    <x v="12"/>
    <x v="7"/>
    <x v="8"/>
    <x v="92"/>
    <x v="2"/>
    <n v="7522482.346938774"/>
  </r>
  <r>
    <x v="13"/>
    <x v="13"/>
    <x v="7"/>
    <x v="8"/>
    <x v="92"/>
    <x v="2"/>
    <n v="7013327.4518950442"/>
  </r>
  <r>
    <x v="14"/>
    <x v="14"/>
    <x v="7"/>
    <x v="8"/>
    <x v="92"/>
    <x v="2"/>
    <n v="50489564.118075803"/>
  </r>
  <r>
    <x v="16"/>
    <x v="15"/>
    <x v="7"/>
    <x v="8"/>
    <x v="92"/>
    <x v="2"/>
    <n v="21390980.220116615"/>
  </r>
  <r>
    <x v="0"/>
    <x v="0"/>
    <x v="7"/>
    <x v="8"/>
    <x v="92"/>
    <x v="4"/>
    <n v="0"/>
  </r>
  <r>
    <x v="1"/>
    <x v="1"/>
    <x v="7"/>
    <x v="8"/>
    <x v="92"/>
    <x v="4"/>
    <n v="146737.89675959185"/>
  </r>
  <r>
    <x v="3"/>
    <x v="3"/>
    <x v="7"/>
    <x v="8"/>
    <x v="92"/>
    <x v="4"/>
    <n v="476603.87859760935"/>
  </r>
  <r>
    <x v="4"/>
    <x v="4"/>
    <x v="7"/>
    <x v="8"/>
    <x v="92"/>
    <x v="4"/>
    <n v="0"/>
  </r>
  <r>
    <x v="5"/>
    <x v="5"/>
    <x v="7"/>
    <x v="8"/>
    <x v="92"/>
    <x v="4"/>
    <n v="0"/>
  </r>
  <r>
    <x v="17"/>
    <x v="16"/>
    <x v="7"/>
    <x v="8"/>
    <x v="92"/>
    <x v="4"/>
    <n v="2839721.9998297445"/>
  </r>
  <r>
    <x v="6"/>
    <x v="6"/>
    <x v="7"/>
    <x v="8"/>
    <x v="92"/>
    <x v="4"/>
    <n v="0"/>
  </r>
  <r>
    <x v="7"/>
    <x v="7"/>
    <x v="7"/>
    <x v="8"/>
    <x v="92"/>
    <x v="4"/>
    <n v="0"/>
  </r>
  <r>
    <x v="8"/>
    <x v="8"/>
    <x v="7"/>
    <x v="8"/>
    <x v="92"/>
    <x v="4"/>
    <n v="10398485.944795381"/>
  </r>
  <r>
    <x v="10"/>
    <x v="10"/>
    <x v="7"/>
    <x v="8"/>
    <x v="92"/>
    <x v="4"/>
    <n v="0"/>
  </r>
  <r>
    <x v="11"/>
    <x v="11"/>
    <x v="7"/>
    <x v="8"/>
    <x v="92"/>
    <x v="4"/>
    <n v="0"/>
  </r>
  <r>
    <x v="12"/>
    <x v="12"/>
    <x v="7"/>
    <x v="8"/>
    <x v="92"/>
    <x v="4"/>
    <n v="0"/>
  </r>
  <r>
    <x v="13"/>
    <x v="13"/>
    <x v="7"/>
    <x v="8"/>
    <x v="92"/>
    <x v="4"/>
    <n v="0"/>
  </r>
  <r>
    <x v="14"/>
    <x v="14"/>
    <x v="7"/>
    <x v="8"/>
    <x v="92"/>
    <x v="4"/>
    <n v="1328683.8811451313"/>
  </r>
  <r>
    <x v="16"/>
    <x v="15"/>
    <x v="7"/>
    <x v="8"/>
    <x v="92"/>
    <x v="4"/>
    <n v="-25414.257256559766"/>
  </r>
  <r>
    <x v="0"/>
    <x v="0"/>
    <x v="7"/>
    <x v="8"/>
    <x v="92"/>
    <x v="3"/>
    <n v="2496586.8299999996"/>
  </r>
  <r>
    <x v="1"/>
    <x v="1"/>
    <x v="7"/>
    <x v="8"/>
    <x v="92"/>
    <x v="3"/>
    <n v="30011811.759999998"/>
  </r>
  <r>
    <x v="3"/>
    <x v="3"/>
    <x v="7"/>
    <x v="8"/>
    <x v="92"/>
    <x v="3"/>
    <n v="15020557.51"/>
  </r>
  <r>
    <x v="4"/>
    <x v="4"/>
    <x v="7"/>
    <x v="8"/>
    <x v="92"/>
    <x v="3"/>
    <n v="0"/>
  </r>
  <r>
    <x v="5"/>
    <x v="5"/>
    <x v="7"/>
    <x v="8"/>
    <x v="92"/>
    <x v="3"/>
    <n v="0"/>
  </r>
  <r>
    <x v="17"/>
    <x v="16"/>
    <x v="7"/>
    <x v="8"/>
    <x v="92"/>
    <x v="3"/>
    <n v="0"/>
  </r>
  <r>
    <x v="6"/>
    <x v="6"/>
    <x v="7"/>
    <x v="8"/>
    <x v="92"/>
    <x v="3"/>
    <n v="0"/>
  </r>
  <r>
    <x v="7"/>
    <x v="7"/>
    <x v="7"/>
    <x v="8"/>
    <x v="92"/>
    <x v="3"/>
    <n v="40685.24"/>
  </r>
  <r>
    <x v="8"/>
    <x v="8"/>
    <x v="7"/>
    <x v="8"/>
    <x v="92"/>
    <x v="3"/>
    <n v="264502446.49000001"/>
  </r>
  <r>
    <x v="10"/>
    <x v="10"/>
    <x v="7"/>
    <x v="8"/>
    <x v="92"/>
    <x v="3"/>
    <n v="0"/>
  </r>
  <r>
    <x v="11"/>
    <x v="11"/>
    <x v="7"/>
    <x v="8"/>
    <x v="92"/>
    <x v="3"/>
    <n v="2308569"/>
  </r>
  <r>
    <x v="12"/>
    <x v="12"/>
    <x v="7"/>
    <x v="8"/>
    <x v="92"/>
    <x v="3"/>
    <n v="83337.52"/>
  </r>
  <r>
    <x v="13"/>
    <x v="13"/>
    <x v="7"/>
    <x v="8"/>
    <x v="92"/>
    <x v="3"/>
    <n v="79865180.769999996"/>
  </r>
  <r>
    <x v="14"/>
    <x v="14"/>
    <x v="7"/>
    <x v="8"/>
    <x v="92"/>
    <x v="3"/>
    <n v="89786896.239999995"/>
  </r>
  <r>
    <x v="16"/>
    <x v="15"/>
    <x v="7"/>
    <x v="8"/>
    <x v="92"/>
    <x v="3"/>
    <n v="98148.069999999992"/>
  </r>
  <r>
    <x v="0"/>
    <x v="0"/>
    <x v="7"/>
    <x v="8"/>
    <x v="92"/>
    <x v="5"/>
    <n v="283369.73760932952"/>
  </r>
  <r>
    <x v="1"/>
    <x v="1"/>
    <x v="7"/>
    <x v="8"/>
    <x v="92"/>
    <x v="5"/>
    <n v="20142520.151603494"/>
  </r>
  <r>
    <x v="3"/>
    <x v="3"/>
    <x v="7"/>
    <x v="8"/>
    <x v="92"/>
    <x v="5"/>
    <n v="13376026.125364423"/>
  </r>
  <r>
    <x v="4"/>
    <x v="4"/>
    <x v="7"/>
    <x v="8"/>
    <x v="92"/>
    <x v="5"/>
    <n v="453258.01749271143"/>
  </r>
  <r>
    <x v="5"/>
    <x v="5"/>
    <x v="7"/>
    <x v="8"/>
    <x v="92"/>
    <x v="5"/>
    <n v="45404.664723032074"/>
  </r>
  <r>
    <x v="17"/>
    <x v="16"/>
    <x v="7"/>
    <x v="8"/>
    <x v="92"/>
    <x v="5"/>
    <n v="0"/>
  </r>
  <r>
    <x v="6"/>
    <x v="6"/>
    <x v="7"/>
    <x v="8"/>
    <x v="92"/>
    <x v="5"/>
    <n v="0"/>
  </r>
  <r>
    <x v="7"/>
    <x v="7"/>
    <x v="7"/>
    <x v="8"/>
    <x v="92"/>
    <x v="5"/>
    <n v="151836.73469387746"/>
  </r>
  <r>
    <x v="8"/>
    <x v="8"/>
    <x v="7"/>
    <x v="8"/>
    <x v="92"/>
    <x v="5"/>
    <n v="57407355.300291233"/>
  </r>
  <r>
    <x v="10"/>
    <x v="10"/>
    <x v="7"/>
    <x v="8"/>
    <x v="92"/>
    <x v="5"/>
    <n v="0"/>
  </r>
  <r>
    <x v="11"/>
    <x v="11"/>
    <x v="7"/>
    <x v="8"/>
    <x v="92"/>
    <x v="5"/>
    <n v="1123451.7376093296"/>
  </r>
  <r>
    <x v="12"/>
    <x v="12"/>
    <x v="7"/>
    <x v="8"/>
    <x v="92"/>
    <x v="5"/>
    <n v="1243899.2478134111"/>
  </r>
  <r>
    <x v="13"/>
    <x v="13"/>
    <x v="7"/>
    <x v="8"/>
    <x v="92"/>
    <x v="5"/>
    <n v="0"/>
  </r>
  <r>
    <x v="14"/>
    <x v="14"/>
    <x v="7"/>
    <x v="8"/>
    <x v="92"/>
    <x v="5"/>
    <n v="10590414.66180758"/>
  </r>
  <r>
    <x v="16"/>
    <x v="15"/>
    <x v="7"/>
    <x v="8"/>
    <x v="92"/>
    <x v="5"/>
    <n v="5489359.3177842572"/>
  </r>
  <r>
    <x v="0"/>
    <x v="0"/>
    <x v="7"/>
    <x v="8"/>
    <x v="92"/>
    <x v="6"/>
    <n v="0"/>
  </r>
  <r>
    <x v="1"/>
    <x v="1"/>
    <x v="7"/>
    <x v="8"/>
    <x v="92"/>
    <x v="6"/>
    <n v="1075086.6100000001"/>
  </r>
  <r>
    <x v="3"/>
    <x v="3"/>
    <x v="7"/>
    <x v="8"/>
    <x v="92"/>
    <x v="6"/>
    <n v="610104.89"/>
  </r>
  <r>
    <x v="4"/>
    <x v="4"/>
    <x v="7"/>
    <x v="8"/>
    <x v="92"/>
    <x v="6"/>
    <n v="0"/>
  </r>
  <r>
    <x v="5"/>
    <x v="5"/>
    <x v="7"/>
    <x v="8"/>
    <x v="92"/>
    <x v="6"/>
    <n v="36323.660000000003"/>
  </r>
  <r>
    <x v="17"/>
    <x v="16"/>
    <x v="7"/>
    <x v="8"/>
    <x v="92"/>
    <x v="6"/>
    <n v="0"/>
  </r>
  <r>
    <x v="6"/>
    <x v="6"/>
    <x v="7"/>
    <x v="8"/>
    <x v="92"/>
    <x v="6"/>
    <n v="0"/>
  </r>
  <r>
    <x v="7"/>
    <x v="7"/>
    <x v="7"/>
    <x v="8"/>
    <x v="92"/>
    <x v="6"/>
    <n v="0"/>
  </r>
  <r>
    <x v="8"/>
    <x v="8"/>
    <x v="7"/>
    <x v="8"/>
    <x v="92"/>
    <x v="6"/>
    <n v="8202037.8499999996"/>
  </r>
  <r>
    <x v="10"/>
    <x v="10"/>
    <x v="7"/>
    <x v="8"/>
    <x v="92"/>
    <x v="6"/>
    <n v="0"/>
  </r>
  <r>
    <x v="11"/>
    <x v="11"/>
    <x v="7"/>
    <x v="8"/>
    <x v="92"/>
    <x v="6"/>
    <n v="0"/>
  </r>
  <r>
    <x v="12"/>
    <x v="12"/>
    <x v="7"/>
    <x v="8"/>
    <x v="92"/>
    <x v="6"/>
    <n v="0"/>
  </r>
  <r>
    <x v="13"/>
    <x v="13"/>
    <x v="7"/>
    <x v="8"/>
    <x v="92"/>
    <x v="6"/>
    <n v="1136894.3999999999"/>
  </r>
  <r>
    <x v="14"/>
    <x v="14"/>
    <x v="7"/>
    <x v="8"/>
    <x v="92"/>
    <x v="6"/>
    <n v="2282145.4700000002"/>
  </r>
  <r>
    <x v="16"/>
    <x v="15"/>
    <x v="7"/>
    <x v="8"/>
    <x v="92"/>
    <x v="6"/>
    <n v="0"/>
  </r>
  <r>
    <x v="0"/>
    <x v="0"/>
    <x v="7"/>
    <x v="8"/>
    <x v="92"/>
    <x v="9"/>
    <n v="11218369.217434404"/>
  </r>
  <r>
    <x v="1"/>
    <x v="1"/>
    <x v="7"/>
    <x v="8"/>
    <x v="92"/>
    <x v="9"/>
    <n v="105643293.15638052"/>
  </r>
  <r>
    <x v="3"/>
    <x v="3"/>
    <x v="7"/>
    <x v="8"/>
    <x v="92"/>
    <x v="9"/>
    <n v="55574321.965273961"/>
  </r>
  <r>
    <x v="4"/>
    <x v="4"/>
    <x v="7"/>
    <x v="8"/>
    <x v="92"/>
    <x v="9"/>
    <n v="1163362.2448979593"/>
  </r>
  <r>
    <x v="5"/>
    <x v="5"/>
    <x v="7"/>
    <x v="8"/>
    <x v="92"/>
    <x v="9"/>
    <n v="158916.25475218659"/>
  </r>
  <r>
    <x v="17"/>
    <x v="16"/>
    <x v="7"/>
    <x v="8"/>
    <x v="92"/>
    <x v="9"/>
    <n v="2839721.9998297445"/>
  </r>
  <r>
    <x v="6"/>
    <x v="6"/>
    <x v="7"/>
    <x v="8"/>
    <x v="92"/>
    <x v="9"/>
    <n v="3746360.9897959172"/>
  </r>
  <r>
    <x v="7"/>
    <x v="7"/>
    <x v="7"/>
    <x v="8"/>
    <x v="92"/>
    <x v="9"/>
    <n v="8069719.2283382295"/>
  </r>
  <r>
    <x v="8"/>
    <x v="8"/>
    <x v="7"/>
    <x v="8"/>
    <x v="92"/>
    <x v="9"/>
    <n v="640916179.58015919"/>
  </r>
  <r>
    <x v="10"/>
    <x v="10"/>
    <x v="7"/>
    <x v="8"/>
    <x v="92"/>
    <x v="9"/>
    <n v="2132945.7492711372"/>
  </r>
  <r>
    <x v="11"/>
    <x v="11"/>
    <x v="7"/>
    <x v="8"/>
    <x v="92"/>
    <x v="9"/>
    <n v="11383786.302186597"/>
  </r>
  <r>
    <x v="12"/>
    <x v="12"/>
    <x v="7"/>
    <x v="8"/>
    <x v="92"/>
    <x v="9"/>
    <n v="11375135.987930028"/>
  </r>
  <r>
    <x v="13"/>
    <x v="13"/>
    <x v="7"/>
    <x v="8"/>
    <x v="92"/>
    <x v="9"/>
    <n v="103557905.47189504"/>
  </r>
  <r>
    <x v="14"/>
    <x v="14"/>
    <x v="7"/>
    <x v="8"/>
    <x v="92"/>
    <x v="9"/>
    <n v="264666418.21860868"/>
  </r>
  <r>
    <x v="16"/>
    <x v="15"/>
    <x v="7"/>
    <x v="8"/>
    <x v="92"/>
    <x v="9"/>
    <n v="37578474.348020405"/>
  </r>
  <r>
    <x v="0"/>
    <x v="0"/>
    <x v="7"/>
    <x v="9"/>
    <x v="93"/>
    <x v="7"/>
    <n v="6562765.2871720027"/>
  </r>
  <r>
    <x v="1"/>
    <x v="1"/>
    <x v="7"/>
    <x v="9"/>
    <x v="93"/>
    <x v="7"/>
    <n v="68790030.642857045"/>
  </r>
  <r>
    <x v="3"/>
    <x v="3"/>
    <x v="7"/>
    <x v="9"/>
    <x v="93"/>
    <x v="7"/>
    <n v="40712756.288629718"/>
  </r>
  <r>
    <x v="4"/>
    <x v="4"/>
    <x v="7"/>
    <x v="9"/>
    <x v="93"/>
    <x v="7"/>
    <n v="1167333.4693877553"/>
  </r>
  <r>
    <x v="5"/>
    <x v="5"/>
    <x v="7"/>
    <x v="9"/>
    <x v="93"/>
    <x v="7"/>
    <n v="123185.33527696793"/>
  </r>
  <r>
    <x v="17"/>
    <x v="16"/>
    <x v="7"/>
    <x v="9"/>
    <x v="93"/>
    <x v="7"/>
    <n v="0"/>
  </r>
  <r>
    <x v="6"/>
    <x v="6"/>
    <x v="7"/>
    <x v="9"/>
    <x v="93"/>
    <x v="7"/>
    <n v="3751372.6093294416"/>
  </r>
  <r>
    <x v="7"/>
    <x v="7"/>
    <x v="7"/>
    <x v="9"/>
    <x v="93"/>
    <x v="7"/>
    <n v="8038868.8965014871"/>
  </r>
  <r>
    <x v="8"/>
    <x v="8"/>
    <x v="7"/>
    <x v="9"/>
    <x v="93"/>
    <x v="7"/>
    <n v="315195731.14722919"/>
  </r>
  <r>
    <x v="10"/>
    <x v="10"/>
    <x v="7"/>
    <x v="9"/>
    <x v="93"/>
    <x v="7"/>
    <n v="4282450.6253644284"/>
  </r>
  <r>
    <x v="11"/>
    <x v="11"/>
    <x v="7"/>
    <x v="9"/>
    <x v="93"/>
    <x v="7"/>
    <n v="9491183.5743440203"/>
  </r>
  <r>
    <x v="12"/>
    <x v="12"/>
    <x v="7"/>
    <x v="9"/>
    <x v="93"/>
    <x v="7"/>
    <n v="11093190.893585999"/>
  </r>
  <r>
    <x v="13"/>
    <x v="13"/>
    <x v="7"/>
    <x v="9"/>
    <x v="93"/>
    <x v="7"/>
    <n v="6829880.6005830904"/>
  </r>
  <r>
    <x v="14"/>
    <x v="14"/>
    <x v="7"/>
    <x v="9"/>
    <x v="93"/>
    <x v="7"/>
    <n v="112378934.15160348"/>
  </r>
  <r>
    <x v="16"/>
    <x v="15"/>
    <x v="7"/>
    <x v="9"/>
    <x v="93"/>
    <x v="7"/>
    <n v="36874815.109329447"/>
  </r>
  <r>
    <x v="0"/>
    <x v="0"/>
    <x v="7"/>
    <x v="9"/>
    <x v="93"/>
    <x v="8"/>
    <n v="4687822.34"/>
  </r>
  <r>
    <x v="1"/>
    <x v="1"/>
    <x v="7"/>
    <x v="9"/>
    <x v="93"/>
    <x v="8"/>
    <n v="35985384.939999998"/>
  </r>
  <r>
    <x v="3"/>
    <x v="3"/>
    <x v="7"/>
    <x v="9"/>
    <x v="93"/>
    <x v="8"/>
    <n v="16659256.24"/>
  </r>
  <r>
    <x v="4"/>
    <x v="4"/>
    <x v="7"/>
    <x v="9"/>
    <x v="93"/>
    <x v="8"/>
    <n v="0"/>
  </r>
  <r>
    <x v="5"/>
    <x v="5"/>
    <x v="7"/>
    <x v="9"/>
    <x v="93"/>
    <x v="8"/>
    <n v="36499.360000000001"/>
  </r>
  <r>
    <x v="17"/>
    <x v="16"/>
    <x v="7"/>
    <x v="9"/>
    <x v="93"/>
    <x v="8"/>
    <n v="0"/>
  </r>
  <r>
    <x v="6"/>
    <x v="6"/>
    <x v="7"/>
    <x v="9"/>
    <x v="93"/>
    <x v="8"/>
    <n v="0"/>
  </r>
  <r>
    <x v="7"/>
    <x v="7"/>
    <x v="7"/>
    <x v="9"/>
    <x v="93"/>
    <x v="8"/>
    <n v="37713.949999999997"/>
  </r>
  <r>
    <x v="8"/>
    <x v="8"/>
    <x v="7"/>
    <x v="9"/>
    <x v="93"/>
    <x v="8"/>
    <n v="319929021.39000005"/>
  </r>
  <r>
    <x v="10"/>
    <x v="10"/>
    <x v="7"/>
    <x v="9"/>
    <x v="93"/>
    <x v="8"/>
    <n v="0"/>
  </r>
  <r>
    <x v="11"/>
    <x v="11"/>
    <x v="7"/>
    <x v="9"/>
    <x v="93"/>
    <x v="8"/>
    <n v="4586750.53"/>
  </r>
  <r>
    <x v="12"/>
    <x v="12"/>
    <x v="7"/>
    <x v="9"/>
    <x v="93"/>
    <x v="8"/>
    <n v="83516.5"/>
  </r>
  <r>
    <x v="13"/>
    <x v="13"/>
    <x v="7"/>
    <x v="9"/>
    <x v="93"/>
    <x v="8"/>
    <n v="99697294.980000004"/>
  </r>
  <r>
    <x v="14"/>
    <x v="14"/>
    <x v="7"/>
    <x v="9"/>
    <x v="93"/>
    <x v="8"/>
    <n v="135806534.56"/>
  </r>
  <r>
    <x v="16"/>
    <x v="15"/>
    <x v="7"/>
    <x v="9"/>
    <x v="93"/>
    <x v="8"/>
    <n v="65762.77"/>
  </r>
  <r>
    <x v="0"/>
    <x v="0"/>
    <x v="7"/>
    <x v="9"/>
    <x v="93"/>
    <x v="0"/>
    <n v="163615.13265306124"/>
  </r>
  <r>
    <x v="1"/>
    <x v="1"/>
    <x v="7"/>
    <x v="9"/>
    <x v="93"/>
    <x v="0"/>
    <n v="10034267.616618065"/>
  </r>
  <r>
    <x v="3"/>
    <x v="3"/>
    <x v="7"/>
    <x v="9"/>
    <x v="93"/>
    <x v="0"/>
    <n v="4703003.2390670627"/>
  </r>
  <r>
    <x v="4"/>
    <x v="4"/>
    <x v="7"/>
    <x v="9"/>
    <x v="93"/>
    <x v="0"/>
    <n v="0"/>
  </r>
  <r>
    <x v="5"/>
    <x v="5"/>
    <x v="7"/>
    <x v="9"/>
    <x v="93"/>
    <x v="0"/>
    <n v="0"/>
  </r>
  <r>
    <x v="17"/>
    <x v="16"/>
    <x v="7"/>
    <x v="9"/>
    <x v="93"/>
    <x v="0"/>
    <n v="0"/>
  </r>
  <r>
    <x v="6"/>
    <x v="6"/>
    <x v="7"/>
    <x v="9"/>
    <x v="93"/>
    <x v="0"/>
    <n v="3751372.6093294416"/>
  </r>
  <r>
    <x v="7"/>
    <x v="7"/>
    <x v="7"/>
    <x v="9"/>
    <x v="93"/>
    <x v="0"/>
    <n v="6685648.1967930291"/>
  </r>
  <r>
    <x v="8"/>
    <x v="8"/>
    <x v="7"/>
    <x v="9"/>
    <x v="93"/>
    <x v="0"/>
    <n v="121882437.40962008"/>
  </r>
  <r>
    <x v="10"/>
    <x v="10"/>
    <x v="7"/>
    <x v="9"/>
    <x v="93"/>
    <x v="0"/>
    <n v="4282450.6253644284"/>
  </r>
  <r>
    <x v="11"/>
    <x v="11"/>
    <x v="7"/>
    <x v="9"/>
    <x v="93"/>
    <x v="0"/>
    <n v="6799095.6530612223"/>
  </r>
  <r>
    <x v="12"/>
    <x v="12"/>
    <x v="7"/>
    <x v="9"/>
    <x v="93"/>
    <x v="0"/>
    <n v="2458044.3002915452"/>
  </r>
  <r>
    <x v="13"/>
    <x v="13"/>
    <x v="7"/>
    <x v="9"/>
    <x v="93"/>
    <x v="0"/>
    <n v="0"/>
  </r>
  <r>
    <x v="14"/>
    <x v="14"/>
    <x v="7"/>
    <x v="9"/>
    <x v="93"/>
    <x v="0"/>
    <n v="58069827.067055397"/>
  </r>
  <r>
    <x v="16"/>
    <x v="15"/>
    <x v="7"/>
    <x v="9"/>
    <x v="93"/>
    <x v="0"/>
    <n v="9605038.937317783"/>
  </r>
  <r>
    <x v="0"/>
    <x v="0"/>
    <x v="7"/>
    <x v="9"/>
    <x v="93"/>
    <x v="1"/>
    <n v="2129067.7799999998"/>
  </r>
  <r>
    <x v="1"/>
    <x v="1"/>
    <x v="7"/>
    <x v="9"/>
    <x v="93"/>
    <x v="1"/>
    <n v="5024360.28"/>
  </r>
  <r>
    <x v="3"/>
    <x v="3"/>
    <x v="7"/>
    <x v="9"/>
    <x v="93"/>
    <x v="1"/>
    <n v="1630985.12"/>
  </r>
  <r>
    <x v="4"/>
    <x v="4"/>
    <x v="7"/>
    <x v="9"/>
    <x v="93"/>
    <x v="1"/>
    <n v="0"/>
  </r>
  <r>
    <x v="5"/>
    <x v="5"/>
    <x v="7"/>
    <x v="9"/>
    <x v="93"/>
    <x v="1"/>
    <n v="0"/>
  </r>
  <r>
    <x v="17"/>
    <x v="16"/>
    <x v="7"/>
    <x v="9"/>
    <x v="93"/>
    <x v="1"/>
    <n v="0"/>
  </r>
  <r>
    <x v="6"/>
    <x v="6"/>
    <x v="7"/>
    <x v="9"/>
    <x v="93"/>
    <x v="1"/>
    <n v="0"/>
  </r>
  <r>
    <x v="7"/>
    <x v="7"/>
    <x v="7"/>
    <x v="9"/>
    <x v="93"/>
    <x v="1"/>
    <n v="0"/>
  </r>
  <r>
    <x v="8"/>
    <x v="8"/>
    <x v="7"/>
    <x v="9"/>
    <x v="93"/>
    <x v="1"/>
    <n v="48368650.500000007"/>
  </r>
  <r>
    <x v="10"/>
    <x v="10"/>
    <x v="7"/>
    <x v="9"/>
    <x v="93"/>
    <x v="1"/>
    <n v="0"/>
  </r>
  <r>
    <x v="11"/>
    <x v="11"/>
    <x v="7"/>
    <x v="9"/>
    <x v="93"/>
    <x v="1"/>
    <n v="2272925.5300000003"/>
  </r>
  <r>
    <x v="12"/>
    <x v="12"/>
    <x v="7"/>
    <x v="9"/>
    <x v="93"/>
    <x v="1"/>
    <n v="0"/>
  </r>
  <r>
    <x v="13"/>
    <x v="13"/>
    <x v="7"/>
    <x v="9"/>
    <x v="93"/>
    <x v="1"/>
    <n v="16110646.869999999"/>
  </r>
  <r>
    <x v="14"/>
    <x v="14"/>
    <x v="7"/>
    <x v="9"/>
    <x v="93"/>
    <x v="1"/>
    <n v="55101662.810000002"/>
  </r>
  <r>
    <x v="16"/>
    <x v="15"/>
    <x v="7"/>
    <x v="9"/>
    <x v="93"/>
    <x v="1"/>
    <n v="-36715.21"/>
  </r>
  <r>
    <x v="0"/>
    <x v="0"/>
    <x v="7"/>
    <x v="9"/>
    <x v="93"/>
    <x v="2"/>
    <n v="6132556.3381924108"/>
  </r>
  <r>
    <x v="1"/>
    <x v="1"/>
    <x v="7"/>
    <x v="9"/>
    <x v="93"/>
    <x v="2"/>
    <n v="38850259.513119452"/>
  </r>
  <r>
    <x v="3"/>
    <x v="3"/>
    <x v="7"/>
    <x v="9"/>
    <x v="93"/>
    <x v="2"/>
    <n v="22793202.69241982"/>
  </r>
  <r>
    <x v="4"/>
    <x v="4"/>
    <x v="7"/>
    <x v="9"/>
    <x v="93"/>
    <x v="2"/>
    <n v="712528.22157434409"/>
  </r>
  <r>
    <x v="5"/>
    <x v="5"/>
    <x v="7"/>
    <x v="9"/>
    <x v="93"/>
    <x v="2"/>
    <n v="77561.13702623907"/>
  </r>
  <r>
    <x v="17"/>
    <x v="16"/>
    <x v="7"/>
    <x v="9"/>
    <x v="93"/>
    <x v="2"/>
    <n v="0"/>
  </r>
  <r>
    <x v="6"/>
    <x v="6"/>
    <x v="7"/>
    <x v="9"/>
    <x v="93"/>
    <x v="2"/>
    <n v="0"/>
  </r>
  <r>
    <x v="7"/>
    <x v="7"/>
    <x v="7"/>
    <x v="9"/>
    <x v="93"/>
    <x v="2"/>
    <n v="1201252.7696793035"/>
  </r>
  <r>
    <x v="8"/>
    <x v="8"/>
    <x v="7"/>
    <x v="9"/>
    <x v="93"/>
    <x v="2"/>
    <n v="135763671.61516014"/>
  </r>
  <r>
    <x v="10"/>
    <x v="10"/>
    <x v="7"/>
    <x v="9"/>
    <x v="93"/>
    <x v="2"/>
    <n v="0"/>
  </r>
  <r>
    <x v="11"/>
    <x v="11"/>
    <x v="7"/>
    <x v="9"/>
    <x v="93"/>
    <x v="2"/>
    <n v="1562713.527696793"/>
  </r>
  <r>
    <x v="12"/>
    <x v="12"/>
    <x v="7"/>
    <x v="9"/>
    <x v="93"/>
    <x v="2"/>
    <n v="7369929.151603491"/>
  </r>
  <r>
    <x v="13"/>
    <x v="13"/>
    <x v="7"/>
    <x v="9"/>
    <x v="93"/>
    <x v="2"/>
    <n v="6829880.6005830904"/>
  </r>
  <r>
    <x v="14"/>
    <x v="14"/>
    <x v="7"/>
    <x v="9"/>
    <x v="93"/>
    <x v="2"/>
    <n v="44950241.577259481"/>
  </r>
  <r>
    <x v="16"/>
    <x v="15"/>
    <x v="7"/>
    <x v="9"/>
    <x v="93"/>
    <x v="2"/>
    <n v="20600419.79154519"/>
  </r>
  <r>
    <x v="0"/>
    <x v="0"/>
    <x v="7"/>
    <x v="9"/>
    <x v="93"/>
    <x v="4"/>
    <n v="0"/>
  </r>
  <r>
    <x v="1"/>
    <x v="1"/>
    <x v="7"/>
    <x v="9"/>
    <x v="93"/>
    <x v="4"/>
    <n v="147215.20944454812"/>
  </r>
  <r>
    <x v="3"/>
    <x v="3"/>
    <x v="7"/>
    <x v="9"/>
    <x v="93"/>
    <x v="4"/>
    <n v="478971.91828723036"/>
  </r>
  <r>
    <x v="4"/>
    <x v="4"/>
    <x v="7"/>
    <x v="9"/>
    <x v="93"/>
    <x v="4"/>
    <n v="0"/>
  </r>
  <r>
    <x v="5"/>
    <x v="5"/>
    <x v="7"/>
    <x v="9"/>
    <x v="93"/>
    <x v="4"/>
    <n v="0"/>
  </r>
  <r>
    <x v="17"/>
    <x v="16"/>
    <x v="7"/>
    <x v="9"/>
    <x v="93"/>
    <x v="4"/>
    <n v="6226479.0542306686"/>
  </r>
  <r>
    <x v="6"/>
    <x v="6"/>
    <x v="7"/>
    <x v="9"/>
    <x v="93"/>
    <x v="4"/>
    <n v="0"/>
  </r>
  <r>
    <x v="7"/>
    <x v="7"/>
    <x v="7"/>
    <x v="9"/>
    <x v="93"/>
    <x v="4"/>
    <n v="0"/>
  </r>
  <r>
    <x v="8"/>
    <x v="8"/>
    <x v="7"/>
    <x v="9"/>
    <x v="93"/>
    <x v="4"/>
    <n v="6909144.3995796777"/>
  </r>
  <r>
    <x v="10"/>
    <x v="10"/>
    <x v="7"/>
    <x v="9"/>
    <x v="93"/>
    <x v="4"/>
    <n v="0"/>
  </r>
  <r>
    <x v="11"/>
    <x v="11"/>
    <x v="7"/>
    <x v="9"/>
    <x v="93"/>
    <x v="4"/>
    <n v="0"/>
  </r>
  <r>
    <x v="12"/>
    <x v="12"/>
    <x v="7"/>
    <x v="9"/>
    <x v="93"/>
    <x v="4"/>
    <n v="0"/>
  </r>
  <r>
    <x v="13"/>
    <x v="13"/>
    <x v="7"/>
    <x v="9"/>
    <x v="93"/>
    <x v="4"/>
    <n v="0"/>
  </r>
  <r>
    <x v="14"/>
    <x v="14"/>
    <x v="7"/>
    <x v="9"/>
    <x v="93"/>
    <x v="4"/>
    <n v="1614410.6419833237"/>
  </r>
  <r>
    <x v="16"/>
    <x v="15"/>
    <x v="7"/>
    <x v="9"/>
    <x v="93"/>
    <x v="4"/>
    <n v="60295.76568501458"/>
  </r>
  <r>
    <x v="0"/>
    <x v="0"/>
    <x v="7"/>
    <x v="9"/>
    <x v="93"/>
    <x v="3"/>
    <n v="2558754.56"/>
  </r>
  <r>
    <x v="1"/>
    <x v="1"/>
    <x v="7"/>
    <x v="9"/>
    <x v="93"/>
    <x v="3"/>
    <n v="29887616.199999999"/>
  </r>
  <r>
    <x v="3"/>
    <x v="3"/>
    <x v="7"/>
    <x v="9"/>
    <x v="93"/>
    <x v="3"/>
    <n v="14428430.219999999"/>
  </r>
  <r>
    <x v="4"/>
    <x v="4"/>
    <x v="7"/>
    <x v="9"/>
    <x v="93"/>
    <x v="3"/>
    <n v="0"/>
  </r>
  <r>
    <x v="5"/>
    <x v="5"/>
    <x v="7"/>
    <x v="9"/>
    <x v="93"/>
    <x v="3"/>
    <n v="0"/>
  </r>
  <r>
    <x v="17"/>
    <x v="16"/>
    <x v="7"/>
    <x v="9"/>
    <x v="93"/>
    <x v="3"/>
    <n v="0"/>
  </r>
  <r>
    <x v="6"/>
    <x v="6"/>
    <x v="7"/>
    <x v="9"/>
    <x v="93"/>
    <x v="3"/>
    <n v="0"/>
  </r>
  <r>
    <x v="7"/>
    <x v="7"/>
    <x v="7"/>
    <x v="9"/>
    <x v="93"/>
    <x v="3"/>
    <n v="37713.949999999997"/>
  </r>
  <r>
    <x v="8"/>
    <x v="8"/>
    <x v="7"/>
    <x v="9"/>
    <x v="93"/>
    <x v="3"/>
    <n v="263345547.32999998"/>
  </r>
  <r>
    <x v="10"/>
    <x v="10"/>
    <x v="7"/>
    <x v="9"/>
    <x v="93"/>
    <x v="3"/>
    <n v="0"/>
  </r>
  <r>
    <x v="11"/>
    <x v="11"/>
    <x v="7"/>
    <x v="9"/>
    <x v="93"/>
    <x v="3"/>
    <n v="2313825"/>
  </r>
  <r>
    <x v="12"/>
    <x v="12"/>
    <x v="7"/>
    <x v="9"/>
    <x v="93"/>
    <x v="3"/>
    <n v="83516.5"/>
  </r>
  <r>
    <x v="13"/>
    <x v="13"/>
    <x v="7"/>
    <x v="9"/>
    <x v="93"/>
    <x v="3"/>
    <n v="81496265.410000011"/>
  </r>
  <r>
    <x v="14"/>
    <x v="14"/>
    <x v="7"/>
    <x v="9"/>
    <x v="93"/>
    <x v="3"/>
    <n v="80275431.689999998"/>
  </r>
  <r>
    <x v="16"/>
    <x v="15"/>
    <x v="7"/>
    <x v="9"/>
    <x v="93"/>
    <x v="3"/>
    <n v="100136.87"/>
  </r>
  <r>
    <x v="0"/>
    <x v="0"/>
    <x v="7"/>
    <x v="9"/>
    <x v="93"/>
    <x v="5"/>
    <n v="266593.81632653065"/>
  </r>
  <r>
    <x v="1"/>
    <x v="1"/>
    <x v="7"/>
    <x v="9"/>
    <x v="93"/>
    <x v="5"/>
    <n v="19905503.513119541"/>
  </r>
  <r>
    <x v="3"/>
    <x v="3"/>
    <x v="7"/>
    <x v="9"/>
    <x v="93"/>
    <x v="5"/>
    <n v="13216550.357142849"/>
  </r>
  <r>
    <x v="4"/>
    <x v="4"/>
    <x v="7"/>
    <x v="9"/>
    <x v="93"/>
    <x v="5"/>
    <n v="454805.24781341112"/>
  </r>
  <r>
    <x v="5"/>
    <x v="5"/>
    <x v="7"/>
    <x v="9"/>
    <x v="93"/>
    <x v="5"/>
    <n v="45624.198250728863"/>
  </r>
  <r>
    <x v="17"/>
    <x v="16"/>
    <x v="7"/>
    <x v="9"/>
    <x v="93"/>
    <x v="5"/>
    <n v="0"/>
  </r>
  <r>
    <x v="6"/>
    <x v="6"/>
    <x v="7"/>
    <x v="9"/>
    <x v="93"/>
    <x v="5"/>
    <n v="0"/>
  </r>
  <r>
    <x v="7"/>
    <x v="7"/>
    <x v="7"/>
    <x v="9"/>
    <x v="93"/>
    <x v="5"/>
    <n v="151967.93002915467"/>
  </r>
  <r>
    <x v="8"/>
    <x v="8"/>
    <x v="7"/>
    <x v="9"/>
    <x v="93"/>
    <x v="5"/>
    <n v="57549622.122449055"/>
  </r>
  <r>
    <x v="10"/>
    <x v="10"/>
    <x v="7"/>
    <x v="9"/>
    <x v="93"/>
    <x v="5"/>
    <n v="0"/>
  </r>
  <r>
    <x v="11"/>
    <x v="11"/>
    <x v="7"/>
    <x v="9"/>
    <x v="93"/>
    <x v="5"/>
    <n v="1129374.393586006"/>
  </r>
  <r>
    <x v="12"/>
    <x v="12"/>
    <x v="7"/>
    <x v="9"/>
    <x v="93"/>
    <x v="5"/>
    <n v="1265217.4416909623"/>
  </r>
  <r>
    <x v="13"/>
    <x v="13"/>
    <x v="7"/>
    <x v="9"/>
    <x v="93"/>
    <x v="5"/>
    <n v="0"/>
  </r>
  <r>
    <x v="14"/>
    <x v="14"/>
    <x v="7"/>
    <x v="9"/>
    <x v="93"/>
    <x v="5"/>
    <n v="9358865.5072886292"/>
  </r>
  <r>
    <x v="16"/>
    <x v="15"/>
    <x v="7"/>
    <x v="9"/>
    <x v="93"/>
    <x v="5"/>
    <n v="6669356.3804664724"/>
  </r>
  <r>
    <x v="0"/>
    <x v="0"/>
    <x v="7"/>
    <x v="9"/>
    <x v="93"/>
    <x v="6"/>
    <n v="0"/>
  </r>
  <r>
    <x v="1"/>
    <x v="1"/>
    <x v="7"/>
    <x v="9"/>
    <x v="93"/>
    <x v="6"/>
    <n v="1073408.46"/>
  </r>
  <r>
    <x v="3"/>
    <x v="3"/>
    <x v="7"/>
    <x v="9"/>
    <x v="93"/>
    <x v="6"/>
    <n v="599840.9"/>
  </r>
  <r>
    <x v="4"/>
    <x v="4"/>
    <x v="7"/>
    <x v="9"/>
    <x v="93"/>
    <x v="6"/>
    <n v="0"/>
  </r>
  <r>
    <x v="5"/>
    <x v="5"/>
    <x v="7"/>
    <x v="9"/>
    <x v="93"/>
    <x v="6"/>
    <n v="36499.360000000001"/>
  </r>
  <r>
    <x v="17"/>
    <x v="16"/>
    <x v="7"/>
    <x v="9"/>
    <x v="93"/>
    <x v="6"/>
    <n v="0"/>
  </r>
  <r>
    <x v="6"/>
    <x v="6"/>
    <x v="7"/>
    <x v="9"/>
    <x v="93"/>
    <x v="6"/>
    <n v="0"/>
  </r>
  <r>
    <x v="7"/>
    <x v="7"/>
    <x v="7"/>
    <x v="9"/>
    <x v="93"/>
    <x v="6"/>
    <n v="0"/>
  </r>
  <r>
    <x v="8"/>
    <x v="8"/>
    <x v="7"/>
    <x v="9"/>
    <x v="93"/>
    <x v="6"/>
    <n v="8214823.5599999996"/>
  </r>
  <r>
    <x v="10"/>
    <x v="10"/>
    <x v="7"/>
    <x v="9"/>
    <x v="93"/>
    <x v="6"/>
    <n v="0"/>
  </r>
  <r>
    <x v="11"/>
    <x v="11"/>
    <x v="7"/>
    <x v="9"/>
    <x v="93"/>
    <x v="6"/>
    <n v="0"/>
  </r>
  <r>
    <x v="12"/>
    <x v="12"/>
    <x v="7"/>
    <x v="9"/>
    <x v="93"/>
    <x v="6"/>
    <n v="0"/>
  </r>
  <r>
    <x v="13"/>
    <x v="13"/>
    <x v="7"/>
    <x v="9"/>
    <x v="93"/>
    <x v="6"/>
    <n v="2090382.7"/>
  </r>
  <r>
    <x v="14"/>
    <x v="14"/>
    <x v="7"/>
    <x v="9"/>
    <x v="93"/>
    <x v="6"/>
    <n v="429440.06"/>
  </r>
  <r>
    <x v="16"/>
    <x v="15"/>
    <x v="7"/>
    <x v="9"/>
    <x v="93"/>
    <x v="6"/>
    <n v="2341.11"/>
  </r>
  <r>
    <x v="0"/>
    <x v="0"/>
    <x v="7"/>
    <x v="9"/>
    <x v="93"/>
    <x v="9"/>
    <n v="11250587.627172003"/>
  </r>
  <r>
    <x v="1"/>
    <x v="1"/>
    <x v="7"/>
    <x v="9"/>
    <x v="93"/>
    <x v="9"/>
    <n v="104922630.79230158"/>
  </r>
  <r>
    <x v="3"/>
    <x v="3"/>
    <x v="7"/>
    <x v="9"/>
    <x v="93"/>
    <x v="9"/>
    <n v="57850984.44691696"/>
  </r>
  <r>
    <x v="4"/>
    <x v="4"/>
    <x v="7"/>
    <x v="9"/>
    <x v="93"/>
    <x v="9"/>
    <n v="1167333.4693877553"/>
  </r>
  <r>
    <x v="5"/>
    <x v="5"/>
    <x v="7"/>
    <x v="9"/>
    <x v="93"/>
    <x v="9"/>
    <n v="159684.69527696795"/>
  </r>
  <r>
    <x v="17"/>
    <x v="16"/>
    <x v="7"/>
    <x v="9"/>
    <x v="93"/>
    <x v="9"/>
    <n v="6226479.0542306686"/>
  </r>
  <r>
    <x v="6"/>
    <x v="6"/>
    <x v="7"/>
    <x v="9"/>
    <x v="93"/>
    <x v="9"/>
    <n v="3751372.6093294416"/>
  </r>
  <r>
    <x v="7"/>
    <x v="7"/>
    <x v="7"/>
    <x v="9"/>
    <x v="93"/>
    <x v="9"/>
    <n v="8076582.8465014873"/>
  </r>
  <r>
    <x v="8"/>
    <x v="8"/>
    <x v="7"/>
    <x v="9"/>
    <x v="93"/>
    <x v="9"/>
    <n v="642033896.93680894"/>
  </r>
  <r>
    <x v="10"/>
    <x v="10"/>
    <x v="7"/>
    <x v="9"/>
    <x v="93"/>
    <x v="9"/>
    <n v="4282450.6253644284"/>
  </r>
  <r>
    <x v="11"/>
    <x v="11"/>
    <x v="7"/>
    <x v="9"/>
    <x v="93"/>
    <x v="9"/>
    <n v="14077934.104344022"/>
  </r>
  <r>
    <x v="12"/>
    <x v="12"/>
    <x v="7"/>
    <x v="9"/>
    <x v="93"/>
    <x v="9"/>
    <n v="11176707.393585999"/>
  </r>
  <r>
    <x v="13"/>
    <x v="13"/>
    <x v="7"/>
    <x v="9"/>
    <x v="93"/>
    <x v="9"/>
    <n v="106527175.58058311"/>
  </r>
  <r>
    <x v="14"/>
    <x v="14"/>
    <x v="7"/>
    <x v="9"/>
    <x v="93"/>
    <x v="9"/>
    <n v="249799879.35358685"/>
  </r>
  <r>
    <x v="16"/>
    <x v="15"/>
    <x v="7"/>
    <x v="9"/>
    <x v="93"/>
    <x v="9"/>
    <n v="37000873.645014457"/>
  </r>
  <r>
    <x v="0"/>
    <x v="0"/>
    <x v="7"/>
    <x v="10"/>
    <x v="94"/>
    <x v="7"/>
    <n v="6524179.3206996992"/>
  </r>
  <r>
    <x v="1"/>
    <x v="1"/>
    <x v="7"/>
    <x v="10"/>
    <x v="94"/>
    <x v="7"/>
    <n v="68847792.951895013"/>
  </r>
  <r>
    <x v="3"/>
    <x v="3"/>
    <x v="7"/>
    <x v="10"/>
    <x v="94"/>
    <x v="7"/>
    <n v="40781543.779883385"/>
  </r>
  <r>
    <x v="4"/>
    <x v="4"/>
    <x v="7"/>
    <x v="10"/>
    <x v="94"/>
    <x v="7"/>
    <n v="954867.34693877562"/>
  </r>
  <r>
    <x v="5"/>
    <x v="5"/>
    <x v="7"/>
    <x v="10"/>
    <x v="94"/>
    <x v="7"/>
    <n v="123804.05247813411"/>
  </r>
  <r>
    <x v="17"/>
    <x v="16"/>
    <x v="7"/>
    <x v="10"/>
    <x v="94"/>
    <x v="7"/>
    <n v="0"/>
  </r>
  <r>
    <x v="6"/>
    <x v="6"/>
    <x v="7"/>
    <x v="10"/>
    <x v="94"/>
    <x v="7"/>
    <n v="3742641.3032069998"/>
  </r>
  <r>
    <x v="7"/>
    <x v="7"/>
    <x v="7"/>
    <x v="10"/>
    <x v="94"/>
    <x v="7"/>
    <n v="8048863.5568513246"/>
  </r>
  <r>
    <x v="8"/>
    <x v="8"/>
    <x v="7"/>
    <x v="10"/>
    <x v="94"/>
    <x v="7"/>
    <n v="312553376.92857116"/>
  </r>
  <r>
    <x v="10"/>
    <x v="10"/>
    <x v="7"/>
    <x v="10"/>
    <x v="94"/>
    <x v="7"/>
    <n v="11589416.419825075"/>
  </r>
  <r>
    <x v="11"/>
    <x v="11"/>
    <x v="7"/>
    <x v="10"/>
    <x v="94"/>
    <x v="7"/>
    <n v="19588664.762390647"/>
  </r>
  <r>
    <x v="12"/>
    <x v="12"/>
    <x v="7"/>
    <x v="10"/>
    <x v="94"/>
    <x v="7"/>
    <n v="10988848.565597668"/>
  </r>
  <r>
    <x v="13"/>
    <x v="13"/>
    <x v="7"/>
    <x v="10"/>
    <x v="94"/>
    <x v="7"/>
    <n v="7689102.972303207"/>
  </r>
  <r>
    <x v="14"/>
    <x v="14"/>
    <x v="7"/>
    <x v="10"/>
    <x v="94"/>
    <x v="7"/>
    <n v="105051441.17784256"/>
  </r>
  <r>
    <x v="16"/>
    <x v="15"/>
    <x v="7"/>
    <x v="10"/>
    <x v="94"/>
    <x v="7"/>
    <n v="38264046.521865889"/>
  </r>
  <r>
    <x v="0"/>
    <x v="0"/>
    <x v="7"/>
    <x v="10"/>
    <x v="94"/>
    <x v="8"/>
    <n v="4611529.43"/>
  </r>
  <r>
    <x v="1"/>
    <x v="1"/>
    <x v="7"/>
    <x v="10"/>
    <x v="94"/>
    <x v="8"/>
    <n v="34627446.450000003"/>
  </r>
  <r>
    <x v="3"/>
    <x v="3"/>
    <x v="7"/>
    <x v="10"/>
    <x v="94"/>
    <x v="8"/>
    <n v="16675332.309999999"/>
  </r>
  <r>
    <x v="4"/>
    <x v="4"/>
    <x v="7"/>
    <x v="10"/>
    <x v="94"/>
    <x v="8"/>
    <n v="0"/>
  </r>
  <r>
    <x v="5"/>
    <x v="5"/>
    <x v="7"/>
    <x v="10"/>
    <x v="94"/>
    <x v="8"/>
    <n v="36682.69"/>
  </r>
  <r>
    <x v="17"/>
    <x v="16"/>
    <x v="7"/>
    <x v="10"/>
    <x v="94"/>
    <x v="8"/>
    <n v="0"/>
  </r>
  <r>
    <x v="6"/>
    <x v="6"/>
    <x v="7"/>
    <x v="10"/>
    <x v="94"/>
    <x v="8"/>
    <n v="0"/>
  </r>
  <r>
    <x v="7"/>
    <x v="7"/>
    <x v="7"/>
    <x v="10"/>
    <x v="94"/>
    <x v="8"/>
    <n v="37747.43"/>
  </r>
  <r>
    <x v="8"/>
    <x v="8"/>
    <x v="7"/>
    <x v="10"/>
    <x v="94"/>
    <x v="8"/>
    <n v="316073058.58999997"/>
  </r>
  <r>
    <x v="10"/>
    <x v="10"/>
    <x v="7"/>
    <x v="10"/>
    <x v="94"/>
    <x v="8"/>
    <n v="0"/>
  </r>
  <r>
    <x v="11"/>
    <x v="11"/>
    <x v="7"/>
    <x v="10"/>
    <x v="94"/>
    <x v="8"/>
    <n v="4602406.74"/>
  </r>
  <r>
    <x v="12"/>
    <x v="12"/>
    <x v="7"/>
    <x v="10"/>
    <x v="94"/>
    <x v="8"/>
    <n v="84065.77"/>
  </r>
  <r>
    <x v="13"/>
    <x v="13"/>
    <x v="7"/>
    <x v="10"/>
    <x v="94"/>
    <x v="8"/>
    <n v="93101145.25"/>
  </r>
  <r>
    <x v="14"/>
    <x v="14"/>
    <x v="7"/>
    <x v="10"/>
    <x v="94"/>
    <x v="8"/>
    <n v="140007766.06000006"/>
  </r>
  <r>
    <x v="16"/>
    <x v="15"/>
    <x v="7"/>
    <x v="10"/>
    <x v="94"/>
    <x v="8"/>
    <n v="1152534.6499999999"/>
  </r>
  <r>
    <x v="0"/>
    <x v="0"/>
    <x v="7"/>
    <x v="10"/>
    <x v="94"/>
    <x v="0"/>
    <n v="163615.13265306124"/>
  </r>
  <r>
    <x v="1"/>
    <x v="1"/>
    <x v="7"/>
    <x v="10"/>
    <x v="94"/>
    <x v="0"/>
    <n v="9765887.6034985259"/>
  </r>
  <r>
    <x v="3"/>
    <x v="3"/>
    <x v="7"/>
    <x v="10"/>
    <x v="94"/>
    <x v="0"/>
    <n v="4923286.5918367244"/>
  </r>
  <r>
    <x v="4"/>
    <x v="4"/>
    <x v="7"/>
    <x v="10"/>
    <x v="94"/>
    <x v="0"/>
    <n v="0"/>
  </r>
  <r>
    <x v="5"/>
    <x v="5"/>
    <x v="7"/>
    <x v="10"/>
    <x v="94"/>
    <x v="0"/>
    <n v="0"/>
  </r>
  <r>
    <x v="17"/>
    <x v="16"/>
    <x v="7"/>
    <x v="10"/>
    <x v="94"/>
    <x v="0"/>
    <n v="0"/>
  </r>
  <r>
    <x v="6"/>
    <x v="6"/>
    <x v="7"/>
    <x v="10"/>
    <x v="94"/>
    <x v="0"/>
    <n v="3584541.3032069998"/>
  </r>
  <r>
    <x v="7"/>
    <x v="7"/>
    <x v="7"/>
    <x v="10"/>
    <x v="94"/>
    <x v="0"/>
    <n v="6694002.0408163397"/>
  </r>
  <r>
    <x v="8"/>
    <x v="8"/>
    <x v="7"/>
    <x v="10"/>
    <x v="94"/>
    <x v="0"/>
    <n v="120029502.46647286"/>
  </r>
  <r>
    <x v="10"/>
    <x v="10"/>
    <x v="7"/>
    <x v="10"/>
    <x v="94"/>
    <x v="0"/>
    <n v="11589416.419825075"/>
  </r>
  <r>
    <x v="11"/>
    <x v="11"/>
    <x v="7"/>
    <x v="10"/>
    <x v="94"/>
    <x v="0"/>
    <n v="13130727.552478116"/>
  </r>
  <r>
    <x v="12"/>
    <x v="12"/>
    <x v="7"/>
    <x v="10"/>
    <x v="94"/>
    <x v="0"/>
    <n v="2389651.1370262392"/>
  </r>
  <r>
    <x v="13"/>
    <x v="13"/>
    <x v="7"/>
    <x v="10"/>
    <x v="94"/>
    <x v="0"/>
    <n v="0"/>
  </r>
  <r>
    <x v="14"/>
    <x v="14"/>
    <x v="7"/>
    <x v="10"/>
    <x v="94"/>
    <x v="0"/>
    <n v="53691832.46209912"/>
  </r>
  <r>
    <x v="16"/>
    <x v="15"/>
    <x v="7"/>
    <x v="10"/>
    <x v="94"/>
    <x v="0"/>
    <n v="10434381.45335277"/>
  </r>
  <r>
    <x v="0"/>
    <x v="0"/>
    <x v="7"/>
    <x v="10"/>
    <x v="94"/>
    <x v="1"/>
    <n v="1837878.72"/>
  </r>
  <r>
    <x v="1"/>
    <x v="1"/>
    <x v="7"/>
    <x v="10"/>
    <x v="94"/>
    <x v="1"/>
    <n v="4142201.5"/>
  </r>
  <r>
    <x v="3"/>
    <x v="3"/>
    <x v="7"/>
    <x v="10"/>
    <x v="94"/>
    <x v="1"/>
    <n v="1635580.28"/>
  </r>
  <r>
    <x v="4"/>
    <x v="4"/>
    <x v="7"/>
    <x v="10"/>
    <x v="94"/>
    <x v="1"/>
    <n v="0"/>
  </r>
  <r>
    <x v="5"/>
    <x v="5"/>
    <x v="7"/>
    <x v="10"/>
    <x v="94"/>
    <x v="1"/>
    <n v="0"/>
  </r>
  <r>
    <x v="17"/>
    <x v="16"/>
    <x v="7"/>
    <x v="10"/>
    <x v="94"/>
    <x v="1"/>
    <n v="0"/>
  </r>
  <r>
    <x v="6"/>
    <x v="6"/>
    <x v="7"/>
    <x v="10"/>
    <x v="94"/>
    <x v="1"/>
    <n v="0"/>
  </r>
  <r>
    <x v="7"/>
    <x v="7"/>
    <x v="7"/>
    <x v="10"/>
    <x v="94"/>
    <x v="1"/>
    <n v="0"/>
  </r>
  <r>
    <x v="8"/>
    <x v="8"/>
    <x v="7"/>
    <x v="10"/>
    <x v="94"/>
    <x v="1"/>
    <n v="52734459.180000007"/>
  </r>
  <r>
    <x v="10"/>
    <x v="10"/>
    <x v="7"/>
    <x v="10"/>
    <x v="94"/>
    <x v="1"/>
    <n v="0"/>
  </r>
  <r>
    <x v="11"/>
    <x v="11"/>
    <x v="7"/>
    <x v="10"/>
    <x v="94"/>
    <x v="1"/>
    <n v="2283144.7399999998"/>
  </r>
  <r>
    <x v="12"/>
    <x v="12"/>
    <x v="7"/>
    <x v="10"/>
    <x v="94"/>
    <x v="1"/>
    <n v="0"/>
  </r>
  <r>
    <x v="13"/>
    <x v="13"/>
    <x v="7"/>
    <x v="10"/>
    <x v="94"/>
    <x v="1"/>
    <n v="14579584.049999999"/>
  </r>
  <r>
    <x v="14"/>
    <x v="14"/>
    <x v="7"/>
    <x v="10"/>
    <x v="94"/>
    <x v="1"/>
    <n v="52200054.200000003"/>
  </r>
  <r>
    <x v="16"/>
    <x v="15"/>
    <x v="7"/>
    <x v="10"/>
    <x v="94"/>
    <x v="1"/>
    <n v="-50762.950000000004"/>
  </r>
  <r>
    <x v="0"/>
    <x v="0"/>
    <x v="7"/>
    <x v="10"/>
    <x v="94"/>
    <x v="2"/>
    <n v="6093105.6078717113"/>
  </r>
  <r>
    <x v="1"/>
    <x v="1"/>
    <x v="7"/>
    <x v="10"/>
    <x v="94"/>
    <x v="2"/>
    <n v="39402371.294460617"/>
  </r>
  <r>
    <x v="3"/>
    <x v="3"/>
    <x v="7"/>
    <x v="10"/>
    <x v="94"/>
    <x v="2"/>
    <n v="21596526.198250737"/>
  </r>
  <r>
    <x v="4"/>
    <x v="4"/>
    <x v="7"/>
    <x v="10"/>
    <x v="94"/>
    <x v="2"/>
    <n v="582841.1078717201"/>
  </r>
  <r>
    <x v="5"/>
    <x v="5"/>
    <x v="7"/>
    <x v="10"/>
    <x v="94"/>
    <x v="2"/>
    <n v="77950.699708454806"/>
  </r>
  <r>
    <x v="17"/>
    <x v="16"/>
    <x v="7"/>
    <x v="10"/>
    <x v="94"/>
    <x v="2"/>
    <n v="0"/>
  </r>
  <r>
    <x v="6"/>
    <x v="6"/>
    <x v="7"/>
    <x v="10"/>
    <x v="94"/>
    <x v="2"/>
    <n v="158100"/>
  </r>
  <r>
    <x v="7"/>
    <x v="7"/>
    <x v="7"/>
    <x v="10"/>
    <x v="94"/>
    <x v="2"/>
    <n v="1202762.3906705538"/>
  </r>
  <r>
    <x v="8"/>
    <x v="8"/>
    <x v="7"/>
    <x v="10"/>
    <x v="94"/>
    <x v="2"/>
    <n v="133379008.56268163"/>
  </r>
  <r>
    <x v="10"/>
    <x v="10"/>
    <x v="7"/>
    <x v="10"/>
    <x v="94"/>
    <x v="2"/>
    <n v="0"/>
  </r>
  <r>
    <x v="11"/>
    <x v="11"/>
    <x v="7"/>
    <x v="10"/>
    <x v="94"/>
    <x v="2"/>
    <n v="5322408.548104954"/>
  </r>
  <r>
    <x v="12"/>
    <x v="12"/>
    <x v="7"/>
    <x v="10"/>
    <x v="94"/>
    <x v="2"/>
    <n v="7341888.7696792996"/>
  </r>
  <r>
    <x v="13"/>
    <x v="13"/>
    <x v="7"/>
    <x v="10"/>
    <x v="94"/>
    <x v="2"/>
    <n v="7689102.972303207"/>
  </r>
  <r>
    <x v="14"/>
    <x v="14"/>
    <x v="7"/>
    <x v="10"/>
    <x v="94"/>
    <x v="2"/>
    <n v="43767107.048104957"/>
  </r>
  <r>
    <x v="16"/>
    <x v="15"/>
    <x v="7"/>
    <x v="10"/>
    <x v="94"/>
    <x v="2"/>
    <n v="21160203.077259474"/>
  </r>
  <r>
    <x v="0"/>
    <x v="0"/>
    <x v="7"/>
    <x v="10"/>
    <x v="94"/>
    <x v="4"/>
    <n v="0"/>
  </r>
  <r>
    <x v="1"/>
    <x v="1"/>
    <x v="7"/>
    <x v="10"/>
    <x v="94"/>
    <x v="4"/>
    <n v="0"/>
  </r>
  <r>
    <x v="3"/>
    <x v="3"/>
    <x v="7"/>
    <x v="10"/>
    <x v="94"/>
    <x v="4"/>
    <n v="481439.81716744904"/>
  </r>
  <r>
    <x v="4"/>
    <x v="4"/>
    <x v="7"/>
    <x v="10"/>
    <x v="94"/>
    <x v="4"/>
    <n v="0"/>
  </r>
  <r>
    <x v="5"/>
    <x v="5"/>
    <x v="7"/>
    <x v="10"/>
    <x v="94"/>
    <x v="4"/>
    <n v="0"/>
  </r>
  <r>
    <x v="17"/>
    <x v="16"/>
    <x v="7"/>
    <x v="10"/>
    <x v="94"/>
    <x v="4"/>
    <n v="7223523.983909131"/>
  </r>
  <r>
    <x v="6"/>
    <x v="6"/>
    <x v="7"/>
    <x v="10"/>
    <x v="94"/>
    <x v="4"/>
    <n v="0"/>
  </r>
  <r>
    <x v="7"/>
    <x v="7"/>
    <x v="7"/>
    <x v="10"/>
    <x v="94"/>
    <x v="4"/>
    <n v="0"/>
  </r>
  <r>
    <x v="8"/>
    <x v="8"/>
    <x v="7"/>
    <x v="10"/>
    <x v="94"/>
    <x v="4"/>
    <n v="6675208.5288537713"/>
  </r>
  <r>
    <x v="10"/>
    <x v="10"/>
    <x v="7"/>
    <x v="10"/>
    <x v="94"/>
    <x v="4"/>
    <n v="0"/>
  </r>
  <r>
    <x v="11"/>
    <x v="11"/>
    <x v="7"/>
    <x v="10"/>
    <x v="94"/>
    <x v="4"/>
    <n v="0"/>
  </r>
  <r>
    <x v="12"/>
    <x v="12"/>
    <x v="7"/>
    <x v="10"/>
    <x v="94"/>
    <x v="4"/>
    <n v="0"/>
  </r>
  <r>
    <x v="13"/>
    <x v="13"/>
    <x v="7"/>
    <x v="10"/>
    <x v="94"/>
    <x v="4"/>
    <n v="0"/>
  </r>
  <r>
    <x v="14"/>
    <x v="14"/>
    <x v="7"/>
    <x v="10"/>
    <x v="94"/>
    <x v="4"/>
    <n v="969513.29587123904"/>
  </r>
  <r>
    <x v="16"/>
    <x v="15"/>
    <x v="7"/>
    <x v="10"/>
    <x v="94"/>
    <x v="4"/>
    <n v="40065.433314591835"/>
  </r>
  <r>
    <x v="0"/>
    <x v="0"/>
    <x v="7"/>
    <x v="10"/>
    <x v="94"/>
    <x v="3"/>
    <n v="2773650.71"/>
  </r>
  <r>
    <x v="1"/>
    <x v="1"/>
    <x v="7"/>
    <x v="10"/>
    <x v="94"/>
    <x v="3"/>
    <n v="29417041.759999998"/>
  </r>
  <r>
    <x v="3"/>
    <x v="3"/>
    <x v="7"/>
    <x v="10"/>
    <x v="94"/>
    <x v="3"/>
    <n v="14439982.489999998"/>
  </r>
  <r>
    <x v="4"/>
    <x v="4"/>
    <x v="7"/>
    <x v="10"/>
    <x v="94"/>
    <x v="3"/>
    <n v="0"/>
  </r>
  <r>
    <x v="5"/>
    <x v="5"/>
    <x v="7"/>
    <x v="10"/>
    <x v="94"/>
    <x v="3"/>
    <n v="0"/>
  </r>
  <r>
    <x v="17"/>
    <x v="16"/>
    <x v="7"/>
    <x v="10"/>
    <x v="94"/>
    <x v="3"/>
    <n v="0"/>
  </r>
  <r>
    <x v="6"/>
    <x v="6"/>
    <x v="7"/>
    <x v="10"/>
    <x v="94"/>
    <x v="3"/>
    <n v="0"/>
  </r>
  <r>
    <x v="7"/>
    <x v="7"/>
    <x v="7"/>
    <x v="10"/>
    <x v="94"/>
    <x v="3"/>
    <n v="37747.43"/>
  </r>
  <r>
    <x v="8"/>
    <x v="8"/>
    <x v="7"/>
    <x v="10"/>
    <x v="94"/>
    <x v="3"/>
    <n v="255967033.01999995"/>
  </r>
  <r>
    <x v="10"/>
    <x v="10"/>
    <x v="7"/>
    <x v="10"/>
    <x v="94"/>
    <x v="3"/>
    <n v="0"/>
  </r>
  <r>
    <x v="11"/>
    <x v="11"/>
    <x v="7"/>
    <x v="10"/>
    <x v="94"/>
    <x v="3"/>
    <n v="2319262"/>
  </r>
  <r>
    <x v="12"/>
    <x v="12"/>
    <x v="7"/>
    <x v="10"/>
    <x v="94"/>
    <x v="3"/>
    <n v="84065.77"/>
  </r>
  <r>
    <x v="13"/>
    <x v="13"/>
    <x v="7"/>
    <x v="10"/>
    <x v="94"/>
    <x v="3"/>
    <n v="77881591.200000003"/>
  </r>
  <r>
    <x v="14"/>
    <x v="14"/>
    <x v="7"/>
    <x v="10"/>
    <x v="94"/>
    <x v="3"/>
    <n v="86013388.769999996"/>
  </r>
  <r>
    <x v="16"/>
    <x v="15"/>
    <x v="7"/>
    <x v="10"/>
    <x v="94"/>
    <x v="3"/>
    <n v="599126.12"/>
  </r>
  <r>
    <x v="0"/>
    <x v="0"/>
    <x v="7"/>
    <x v="10"/>
    <x v="94"/>
    <x v="5"/>
    <n v="267458.58017492713"/>
  </r>
  <r>
    <x v="1"/>
    <x v="1"/>
    <x v="7"/>
    <x v="10"/>
    <x v="94"/>
    <x v="5"/>
    <n v="19679534.053935863"/>
  </r>
  <r>
    <x v="3"/>
    <x v="3"/>
    <x v="7"/>
    <x v="10"/>
    <x v="94"/>
    <x v="5"/>
    <n v="14261730.989795914"/>
  </r>
  <r>
    <x v="4"/>
    <x v="4"/>
    <x v="7"/>
    <x v="10"/>
    <x v="94"/>
    <x v="5"/>
    <n v="372026.2390670554"/>
  </r>
  <r>
    <x v="5"/>
    <x v="5"/>
    <x v="7"/>
    <x v="10"/>
    <x v="94"/>
    <x v="5"/>
    <n v="45853.352769679303"/>
  </r>
  <r>
    <x v="17"/>
    <x v="16"/>
    <x v="7"/>
    <x v="10"/>
    <x v="94"/>
    <x v="5"/>
    <n v="0"/>
  </r>
  <r>
    <x v="6"/>
    <x v="6"/>
    <x v="7"/>
    <x v="10"/>
    <x v="94"/>
    <x v="5"/>
    <n v="0"/>
  </r>
  <r>
    <x v="7"/>
    <x v="7"/>
    <x v="7"/>
    <x v="10"/>
    <x v="94"/>
    <x v="5"/>
    <n v="152099.12536443112"/>
  </r>
  <r>
    <x v="8"/>
    <x v="8"/>
    <x v="7"/>
    <x v="10"/>
    <x v="94"/>
    <x v="5"/>
    <n v="59144865.899416678"/>
  </r>
  <r>
    <x v="10"/>
    <x v="10"/>
    <x v="7"/>
    <x v="10"/>
    <x v="94"/>
    <x v="5"/>
    <n v="0"/>
  </r>
  <r>
    <x v="11"/>
    <x v="11"/>
    <x v="7"/>
    <x v="10"/>
    <x v="94"/>
    <x v="5"/>
    <n v="1135528.6618075804"/>
  </r>
  <r>
    <x v="12"/>
    <x v="12"/>
    <x v="7"/>
    <x v="10"/>
    <x v="94"/>
    <x v="5"/>
    <n v="1257308.6588921284"/>
  </r>
  <r>
    <x v="13"/>
    <x v="13"/>
    <x v="7"/>
    <x v="10"/>
    <x v="94"/>
    <x v="5"/>
    <n v="0"/>
  </r>
  <r>
    <x v="14"/>
    <x v="14"/>
    <x v="7"/>
    <x v="10"/>
    <x v="94"/>
    <x v="5"/>
    <n v="7592501.6676384844"/>
  </r>
  <r>
    <x v="16"/>
    <x v="15"/>
    <x v="7"/>
    <x v="10"/>
    <x v="94"/>
    <x v="5"/>
    <n v="6669461.9912536452"/>
  </r>
  <r>
    <x v="0"/>
    <x v="0"/>
    <x v="7"/>
    <x v="10"/>
    <x v="94"/>
    <x v="6"/>
    <n v="0"/>
  </r>
  <r>
    <x v="1"/>
    <x v="1"/>
    <x v="7"/>
    <x v="10"/>
    <x v="94"/>
    <x v="6"/>
    <n v="1068203.19"/>
  </r>
  <r>
    <x v="3"/>
    <x v="3"/>
    <x v="7"/>
    <x v="10"/>
    <x v="94"/>
    <x v="6"/>
    <n v="599769.54"/>
  </r>
  <r>
    <x v="4"/>
    <x v="4"/>
    <x v="7"/>
    <x v="10"/>
    <x v="94"/>
    <x v="6"/>
    <n v="0"/>
  </r>
  <r>
    <x v="5"/>
    <x v="5"/>
    <x v="7"/>
    <x v="10"/>
    <x v="94"/>
    <x v="6"/>
    <n v="36682.69"/>
  </r>
  <r>
    <x v="17"/>
    <x v="16"/>
    <x v="7"/>
    <x v="10"/>
    <x v="94"/>
    <x v="6"/>
    <n v="0"/>
  </r>
  <r>
    <x v="6"/>
    <x v="6"/>
    <x v="7"/>
    <x v="10"/>
    <x v="94"/>
    <x v="6"/>
    <n v="0"/>
  </r>
  <r>
    <x v="7"/>
    <x v="7"/>
    <x v="7"/>
    <x v="10"/>
    <x v="94"/>
    <x v="6"/>
    <n v="0"/>
  </r>
  <r>
    <x v="8"/>
    <x v="8"/>
    <x v="7"/>
    <x v="10"/>
    <x v="94"/>
    <x v="6"/>
    <n v="7371566.3899999997"/>
  </r>
  <r>
    <x v="10"/>
    <x v="10"/>
    <x v="7"/>
    <x v="10"/>
    <x v="94"/>
    <x v="6"/>
    <n v="0"/>
  </r>
  <r>
    <x v="11"/>
    <x v="11"/>
    <x v="7"/>
    <x v="10"/>
    <x v="94"/>
    <x v="6"/>
    <n v="0"/>
  </r>
  <r>
    <x v="12"/>
    <x v="12"/>
    <x v="7"/>
    <x v="10"/>
    <x v="94"/>
    <x v="6"/>
    <n v="0"/>
  </r>
  <r>
    <x v="13"/>
    <x v="13"/>
    <x v="7"/>
    <x v="10"/>
    <x v="94"/>
    <x v="6"/>
    <n v="639970"/>
  </r>
  <r>
    <x v="14"/>
    <x v="14"/>
    <x v="7"/>
    <x v="10"/>
    <x v="94"/>
    <x v="6"/>
    <n v="1794323.09"/>
  </r>
  <r>
    <x v="16"/>
    <x v="15"/>
    <x v="7"/>
    <x v="10"/>
    <x v="94"/>
    <x v="6"/>
    <n v="604171.48"/>
  </r>
  <r>
    <x v="0"/>
    <x v="0"/>
    <x v="7"/>
    <x v="10"/>
    <x v="94"/>
    <x v="9"/>
    <n v="11135708.750699699"/>
  </r>
  <r>
    <x v="1"/>
    <x v="1"/>
    <x v="7"/>
    <x v="10"/>
    <x v="94"/>
    <x v="9"/>
    <n v="103475239.40189499"/>
  </r>
  <r>
    <x v="3"/>
    <x v="3"/>
    <x v="7"/>
    <x v="10"/>
    <x v="94"/>
    <x v="9"/>
    <n v="57938315.907050826"/>
  </r>
  <r>
    <x v="4"/>
    <x v="4"/>
    <x v="7"/>
    <x v="10"/>
    <x v="94"/>
    <x v="9"/>
    <n v="954867.3469387755"/>
  </r>
  <r>
    <x v="5"/>
    <x v="5"/>
    <x v="7"/>
    <x v="10"/>
    <x v="94"/>
    <x v="9"/>
    <n v="160486.74247813411"/>
  </r>
  <r>
    <x v="17"/>
    <x v="16"/>
    <x v="7"/>
    <x v="10"/>
    <x v="94"/>
    <x v="9"/>
    <n v="7223523.983909131"/>
  </r>
  <r>
    <x v="6"/>
    <x v="6"/>
    <x v="7"/>
    <x v="10"/>
    <x v="94"/>
    <x v="9"/>
    <n v="3742641.3032069998"/>
  </r>
  <r>
    <x v="7"/>
    <x v="7"/>
    <x v="7"/>
    <x v="10"/>
    <x v="94"/>
    <x v="9"/>
    <n v="8086610.9868513243"/>
  </r>
  <r>
    <x v="8"/>
    <x v="8"/>
    <x v="7"/>
    <x v="10"/>
    <x v="94"/>
    <x v="9"/>
    <n v="635301644.04742491"/>
  </r>
  <r>
    <x v="10"/>
    <x v="10"/>
    <x v="7"/>
    <x v="10"/>
    <x v="94"/>
    <x v="9"/>
    <n v="11589416.419825075"/>
  </r>
  <r>
    <x v="11"/>
    <x v="11"/>
    <x v="7"/>
    <x v="10"/>
    <x v="94"/>
    <x v="9"/>
    <n v="24191071.502390653"/>
  </r>
  <r>
    <x v="12"/>
    <x v="12"/>
    <x v="7"/>
    <x v="10"/>
    <x v="94"/>
    <x v="9"/>
    <n v="11072914.335597668"/>
  </r>
  <r>
    <x v="13"/>
    <x v="13"/>
    <x v="7"/>
    <x v="10"/>
    <x v="94"/>
    <x v="9"/>
    <n v="100790248.22230321"/>
  </r>
  <r>
    <x v="14"/>
    <x v="14"/>
    <x v="7"/>
    <x v="10"/>
    <x v="94"/>
    <x v="9"/>
    <n v="246028720.53371379"/>
  </r>
  <r>
    <x v="16"/>
    <x v="15"/>
    <x v="7"/>
    <x v="10"/>
    <x v="94"/>
    <x v="9"/>
    <n v="39456646.60518048"/>
  </r>
  <r>
    <x v="0"/>
    <x v="0"/>
    <x v="7"/>
    <x v="11"/>
    <x v="95"/>
    <x v="7"/>
    <n v="6499290.0626822123"/>
  </r>
  <r>
    <x v="1"/>
    <x v="1"/>
    <x v="7"/>
    <x v="11"/>
    <x v="95"/>
    <x v="7"/>
    <n v="70204062.749271095"/>
  </r>
  <r>
    <x v="3"/>
    <x v="3"/>
    <x v="7"/>
    <x v="11"/>
    <x v="95"/>
    <x v="7"/>
    <n v="44167442.412536398"/>
  </r>
  <r>
    <x v="4"/>
    <x v="4"/>
    <x v="7"/>
    <x v="11"/>
    <x v="95"/>
    <x v="7"/>
    <n v="958192.04081632663"/>
  </r>
  <r>
    <x v="5"/>
    <x v="5"/>
    <x v="7"/>
    <x v="11"/>
    <x v="95"/>
    <x v="7"/>
    <n v="124429.06705539359"/>
  </r>
  <r>
    <x v="17"/>
    <x v="16"/>
    <x v="7"/>
    <x v="11"/>
    <x v="95"/>
    <x v="7"/>
    <n v="0"/>
  </r>
  <r>
    <x v="6"/>
    <x v="6"/>
    <x v="7"/>
    <x v="11"/>
    <x v="95"/>
    <x v="7"/>
    <n v="3747823.1865889286"/>
  </r>
  <r>
    <x v="7"/>
    <x v="7"/>
    <x v="7"/>
    <x v="11"/>
    <x v="95"/>
    <x v="7"/>
    <n v="9166833.9081632681"/>
  </r>
  <r>
    <x v="8"/>
    <x v="8"/>
    <x v="7"/>
    <x v="11"/>
    <x v="95"/>
    <x v="7"/>
    <n v="314593798.17492747"/>
  </r>
  <r>
    <x v="10"/>
    <x v="10"/>
    <x v="7"/>
    <x v="11"/>
    <x v="95"/>
    <x v="7"/>
    <n v="11000491.406705569"/>
  </r>
  <r>
    <x v="11"/>
    <x v="11"/>
    <x v="7"/>
    <x v="11"/>
    <x v="95"/>
    <x v="7"/>
    <n v="22546390.682215754"/>
  </r>
  <r>
    <x v="12"/>
    <x v="12"/>
    <x v="7"/>
    <x v="11"/>
    <x v="95"/>
    <x v="7"/>
    <n v="10370199.575801743"/>
  </r>
  <r>
    <x v="13"/>
    <x v="13"/>
    <x v="7"/>
    <x v="11"/>
    <x v="95"/>
    <x v="7"/>
    <n v="7848734.5626822161"/>
  </r>
  <r>
    <x v="14"/>
    <x v="14"/>
    <x v="7"/>
    <x v="11"/>
    <x v="95"/>
    <x v="7"/>
    <n v="99550581.925655961"/>
  </r>
  <r>
    <x v="16"/>
    <x v="15"/>
    <x v="7"/>
    <x v="11"/>
    <x v="95"/>
    <x v="7"/>
    <n v="40170680.804664724"/>
  </r>
  <r>
    <x v="0"/>
    <x v="0"/>
    <x v="7"/>
    <x v="11"/>
    <x v="95"/>
    <x v="8"/>
    <n v="4263187.08"/>
  </r>
  <r>
    <x v="1"/>
    <x v="1"/>
    <x v="7"/>
    <x v="11"/>
    <x v="95"/>
    <x v="8"/>
    <n v="34696027.689999998"/>
  </r>
  <r>
    <x v="3"/>
    <x v="3"/>
    <x v="7"/>
    <x v="11"/>
    <x v="95"/>
    <x v="8"/>
    <n v="15608409.57"/>
  </r>
  <r>
    <x v="4"/>
    <x v="4"/>
    <x v="7"/>
    <x v="11"/>
    <x v="95"/>
    <x v="8"/>
    <n v="0"/>
  </r>
  <r>
    <x v="5"/>
    <x v="5"/>
    <x v="7"/>
    <x v="11"/>
    <x v="95"/>
    <x v="8"/>
    <n v="36867.800000000003"/>
  </r>
  <r>
    <x v="17"/>
    <x v="16"/>
    <x v="7"/>
    <x v="11"/>
    <x v="95"/>
    <x v="8"/>
    <n v="0"/>
  </r>
  <r>
    <x v="6"/>
    <x v="6"/>
    <x v="7"/>
    <x v="11"/>
    <x v="95"/>
    <x v="8"/>
    <n v="0"/>
  </r>
  <r>
    <x v="7"/>
    <x v="7"/>
    <x v="7"/>
    <x v="11"/>
    <x v="95"/>
    <x v="8"/>
    <n v="37779.480000000003"/>
  </r>
  <r>
    <x v="8"/>
    <x v="8"/>
    <x v="7"/>
    <x v="11"/>
    <x v="95"/>
    <x v="8"/>
    <n v="315268574.94999999"/>
  </r>
  <r>
    <x v="10"/>
    <x v="10"/>
    <x v="7"/>
    <x v="11"/>
    <x v="95"/>
    <x v="8"/>
    <n v="0"/>
  </r>
  <r>
    <x v="11"/>
    <x v="11"/>
    <x v="7"/>
    <x v="11"/>
    <x v="95"/>
    <x v="8"/>
    <n v="4640326.57"/>
  </r>
  <r>
    <x v="12"/>
    <x v="12"/>
    <x v="7"/>
    <x v="11"/>
    <x v="95"/>
    <x v="8"/>
    <n v="84622.04"/>
  </r>
  <r>
    <x v="13"/>
    <x v="13"/>
    <x v="7"/>
    <x v="11"/>
    <x v="95"/>
    <x v="8"/>
    <n v="89538919.359999999"/>
  </r>
  <r>
    <x v="14"/>
    <x v="14"/>
    <x v="7"/>
    <x v="11"/>
    <x v="95"/>
    <x v="8"/>
    <n v="137821222.69"/>
  </r>
  <r>
    <x v="16"/>
    <x v="15"/>
    <x v="7"/>
    <x v="11"/>
    <x v="95"/>
    <x v="8"/>
    <n v="155393.04"/>
  </r>
  <r>
    <x v="0"/>
    <x v="0"/>
    <x v="7"/>
    <x v="11"/>
    <x v="95"/>
    <x v="0"/>
    <n v="152011.70553935861"/>
  </r>
  <r>
    <x v="1"/>
    <x v="1"/>
    <x v="7"/>
    <x v="11"/>
    <x v="95"/>
    <x v="0"/>
    <n v="9723580.8061224446"/>
  </r>
  <r>
    <x v="3"/>
    <x v="3"/>
    <x v="7"/>
    <x v="11"/>
    <x v="95"/>
    <x v="0"/>
    <n v="5517833.1705539301"/>
  </r>
  <r>
    <x v="4"/>
    <x v="4"/>
    <x v="7"/>
    <x v="11"/>
    <x v="95"/>
    <x v="0"/>
    <n v="0"/>
  </r>
  <r>
    <x v="5"/>
    <x v="5"/>
    <x v="7"/>
    <x v="11"/>
    <x v="95"/>
    <x v="0"/>
    <n v="0"/>
  </r>
  <r>
    <x v="17"/>
    <x v="16"/>
    <x v="7"/>
    <x v="11"/>
    <x v="95"/>
    <x v="0"/>
    <n v="0"/>
  </r>
  <r>
    <x v="6"/>
    <x v="6"/>
    <x v="7"/>
    <x v="11"/>
    <x v="95"/>
    <x v="0"/>
    <n v="3589421.4373177914"/>
  </r>
  <r>
    <x v="7"/>
    <x v="7"/>
    <x v="7"/>
    <x v="11"/>
    <x v="95"/>
    <x v="0"/>
    <n v="7809877.7565597696"/>
  </r>
  <r>
    <x v="8"/>
    <x v="8"/>
    <x v="7"/>
    <x v="11"/>
    <x v="95"/>
    <x v="0"/>
    <n v="123527951.72886263"/>
  </r>
  <r>
    <x v="10"/>
    <x v="10"/>
    <x v="7"/>
    <x v="11"/>
    <x v="95"/>
    <x v="0"/>
    <n v="11000491.406705569"/>
  </r>
  <r>
    <x v="11"/>
    <x v="11"/>
    <x v="7"/>
    <x v="11"/>
    <x v="95"/>
    <x v="0"/>
    <n v="13836631.586005833"/>
  </r>
  <r>
    <x v="12"/>
    <x v="12"/>
    <x v="7"/>
    <x v="11"/>
    <x v="95"/>
    <x v="0"/>
    <n v="2110407.505830904"/>
  </r>
  <r>
    <x v="13"/>
    <x v="13"/>
    <x v="7"/>
    <x v="11"/>
    <x v="95"/>
    <x v="0"/>
    <n v="0"/>
  </r>
  <r>
    <x v="14"/>
    <x v="14"/>
    <x v="7"/>
    <x v="11"/>
    <x v="95"/>
    <x v="0"/>
    <n v="44153916.532069974"/>
  </r>
  <r>
    <x v="16"/>
    <x v="15"/>
    <x v="7"/>
    <x v="11"/>
    <x v="95"/>
    <x v="0"/>
    <n v="10960558.351311954"/>
  </r>
  <r>
    <x v="0"/>
    <x v="0"/>
    <x v="7"/>
    <x v="11"/>
    <x v="95"/>
    <x v="1"/>
    <n v="1834811.95"/>
  </r>
  <r>
    <x v="1"/>
    <x v="1"/>
    <x v="7"/>
    <x v="11"/>
    <x v="95"/>
    <x v="1"/>
    <n v="4156039.42"/>
  </r>
  <r>
    <x v="3"/>
    <x v="3"/>
    <x v="7"/>
    <x v="11"/>
    <x v="95"/>
    <x v="1"/>
    <n v="1632500.05"/>
  </r>
  <r>
    <x v="4"/>
    <x v="4"/>
    <x v="7"/>
    <x v="11"/>
    <x v="95"/>
    <x v="1"/>
    <n v="0"/>
  </r>
  <r>
    <x v="5"/>
    <x v="5"/>
    <x v="7"/>
    <x v="11"/>
    <x v="95"/>
    <x v="1"/>
    <n v="0"/>
  </r>
  <r>
    <x v="17"/>
    <x v="16"/>
    <x v="7"/>
    <x v="11"/>
    <x v="95"/>
    <x v="1"/>
    <n v="0"/>
  </r>
  <r>
    <x v="6"/>
    <x v="6"/>
    <x v="7"/>
    <x v="11"/>
    <x v="95"/>
    <x v="1"/>
    <n v="0"/>
  </r>
  <r>
    <x v="7"/>
    <x v="7"/>
    <x v="7"/>
    <x v="11"/>
    <x v="95"/>
    <x v="1"/>
    <n v="0"/>
  </r>
  <r>
    <x v="8"/>
    <x v="8"/>
    <x v="7"/>
    <x v="11"/>
    <x v="95"/>
    <x v="1"/>
    <n v="55555228.090000004"/>
  </r>
  <r>
    <x v="10"/>
    <x v="10"/>
    <x v="7"/>
    <x v="11"/>
    <x v="95"/>
    <x v="1"/>
    <n v="0"/>
  </r>
  <r>
    <x v="11"/>
    <x v="11"/>
    <x v="7"/>
    <x v="11"/>
    <x v="95"/>
    <x v="1"/>
    <n v="2315607.5699999998"/>
  </r>
  <r>
    <x v="12"/>
    <x v="12"/>
    <x v="7"/>
    <x v="11"/>
    <x v="95"/>
    <x v="1"/>
    <n v="0"/>
  </r>
  <r>
    <x v="13"/>
    <x v="13"/>
    <x v="7"/>
    <x v="11"/>
    <x v="95"/>
    <x v="1"/>
    <n v="13356500.699999999"/>
  </r>
  <r>
    <x v="14"/>
    <x v="14"/>
    <x v="7"/>
    <x v="11"/>
    <x v="95"/>
    <x v="1"/>
    <n v="49501433.609999999"/>
  </r>
  <r>
    <x v="16"/>
    <x v="15"/>
    <x v="7"/>
    <x v="11"/>
    <x v="95"/>
    <x v="1"/>
    <n v="-29884.03"/>
  </r>
  <r>
    <x v="0"/>
    <x v="0"/>
    <x v="7"/>
    <x v="11"/>
    <x v="95"/>
    <x v="2"/>
    <n v="6079879.3221574305"/>
  </r>
  <r>
    <x v="1"/>
    <x v="1"/>
    <x v="7"/>
    <x v="11"/>
    <x v="95"/>
    <x v="2"/>
    <n v="40444200.339650117"/>
  </r>
  <r>
    <x v="3"/>
    <x v="3"/>
    <x v="7"/>
    <x v="11"/>
    <x v="95"/>
    <x v="2"/>
    <n v="24515451.018950406"/>
  </r>
  <r>
    <x v="4"/>
    <x v="4"/>
    <x v="7"/>
    <x v="11"/>
    <x v="95"/>
    <x v="2"/>
    <n v="584870.46647230326"/>
  </r>
  <r>
    <x v="5"/>
    <x v="5"/>
    <x v="7"/>
    <x v="11"/>
    <x v="95"/>
    <x v="2"/>
    <n v="78344.227405247817"/>
  </r>
  <r>
    <x v="17"/>
    <x v="16"/>
    <x v="7"/>
    <x v="11"/>
    <x v="95"/>
    <x v="2"/>
    <n v="0"/>
  </r>
  <r>
    <x v="6"/>
    <x v="6"/>
    <x v="7"/>
    <x v="11"/>
    <x v="95"/>
    <x v="2"/>
    <n v="158401.74927113703"/>
  </r>
  <r>
    <x v="7"/>
    <x v="7"/>
    <x v="7"/>
    <x v="11"/>
    <x v="95"/>
    <x v="2"/>
    <n v="1204740.4081632649"/>
  </r>
  <r>
    <x v="8"/>
    <x v="8"/>
    <x v="7"/>
    <x v="11"/>
    <x v="95"/>
    <x v="2"/>
    <n v="132218815.89650202"/>
  </r>
  <r>
    <x v="10"/>
    <x v="10"/>
    <x v="7"/>
    <x v="11"/>
    <x v="95"/>
    <x v="2"/>
    <n v="0"/>
  </r>
  <r>
    <x v="11"/>
    <x v="11"/>
    <x v="7"/>
    <x v="11"/>
    <x v="95"/>
    <x v="2"/>
    <n v="7568043.0787172075"/>
  </r>
  <r>
    <x v="12"/>
    <x v="12"/>
    <x v="7"/>
    <x v="11"/>
    <x v="95"/>
    <x v="2"/>
    <n v="7030098.7448979532"/>
  </r>
  <r>
    <x v="13"/>
    <x v="13"/>
    <x v="7"/>
    <x v="11"/>
    <x v="95"/>
    <x v="2"/>
    <n v="7848734.5626822161"/>
  </r>
  <r>
    <x v="14"/>
    <x v="14"/>
    <x v="7"/>
    <x v="11"/>
    <x v="95"/>
    <x v="2"/>
    <n v="46686984.924198255"/>
  </r>
  <r>
    <x v="16"/>
    <x v="15"/>
    <x v="7"/>
    <x v="11"/>
    <x v="95"/>
    <x v="2"/>
    <n v="23211614.677842565"/>
  </r>
  <r>
    <x v="0"/>
    <x v="0"/>
    <x v="7"/>
    <x v="11"/>
    <x v="95"/>
    <x v="4"/>
    <n v="0"/>
  </r>
  <r>
    <x v="1"/>
    <x v="1"/>
    <x v="7"/>
    <x v="11"/>
    <x v="95"/>
    <x v="4"/>
    <n v="0"/>
  </r>
  <r>
    <x v="3"/>
    <x v="3"/>
    <x v="7"/>
    <x v="11"/>
    <x v="95"/>
    <x v="4"/>
    <n v="476760.79722536448"/>
  </r>
  <r>
    <x v="4"/>
    <x v="4"/>
    <x v="7"/>
    <x v="11"/>
    <x v="95"/>
    <x v="4"/>
    <n v="0"/>
  </r>
  <r>
    <x v="5"/>
    <x v="5"/>
    <x v="7"/>
    <x v="11"/>
    <x v="95"/>
    <x v="4"/>
    <n v="0"/>
  </r>
  <r>
    <x v="17"/>
    <x v="16"/>
    <x v="7"/>
    <x v="11"/>
    <x v="95"/>
    <x v="4"/>
    <n v="7241260.9524443829"/>
  </r>
  <r>
    <x v="6"/>
    <x v="6"/>
    <x v="7"/>
    <x v="11"/>
    <x v="95"/>
    <x v="4"/>
    <n v="0"/>
  </r>
  <r>
    <x v="7"/>
    <x v="7"/>
    <x v="7"/>
    <x v="11"/>
    <x v="95"/>
    <x v="4"/>
    <n v="0"/>
  </r>
  <r>
    <x v="8"/>
    <x v="8"/>
    <x v="7"/>
    <x v="11"/>
    <x v="95"/>
    <x v="4"/>
    <n v="6644595.1376294503"/>
  </r>
  <r>
    <x v="10"/>
    <x v="10"/>
    <x v="7"/>
    <x v="11"/>
    <x v="95"/>
    <x v="4"/>
    <n v="0"/>
  </r>
  <r>
    <x v="11"/>
    <x v="11"/>
    <x v="7"/>
    <x v="11"/>
    <x v="95"/>
    <x v="4"/>
    <n v="0"/>
  </r>
  <r>
    <x v="12"/>
    <x v="12"/>
    <x v="7"/>
    <x v="11"/>
    <x v="95"/>
    <x v="4"/>
    <n v="0"/>
  </r>
  <r>
    <x v="13"/>
    <x v="13"/>
    <x v="7"/>
    <x v="11"/>
    <x v="95"/>
    <x v="4"/>
    <n v="0"/>
  </r>
  <r>
    <x v="14"/>
    <x v="14"/>
    <x v="7"/>
    <x v="11"/>
    <x v="95"/>
    <x v="4"/>
    <n v="814502.73983177845"/>
  </r>
  <r>
    <x v="16"/>
    <x v="15"/>
    <x v="7"/>
    <x v="11"/>
    <x v="95"/>
    <x v="4"/>
    <n v="56123.455373469391"/>
  </r>
  <r>
    <x v="0"/>
    <x v="0"/>
    <x v="7"/>
    <x v="11"/>
    <x v="95"/>
    <x v="3"/>
    <n v="2428375.13"/>
  </r>
  <r>
    <x v="1"/>
    <x v="1"/>
    <x v="7"/>
    <x v="11"/>
    <x v="95"/>
    <x v="3"/>
    <n v="29475956.75"/>
  </r>
  <r>
    <x v="3"/>
    <x v="3"/>
    <x v="7"/>
    <x v="11"/>
    <x v="95"/>
    <x v="3"/>
    <n v="13373688.93"/>
  </r>
  <r>
    <x v="4"/>
    <x v="4"/>
    <x v="7"/>
    <x v="11"/>
    <x v="95"/>
    <x v="3"/>
    <n v="0"/>
  </r>
  <r>
    <x v="5"/>
    <x v="5"/>
    <x v="7"/>
    <x v="11"/>
    <x v="95"/>
    <x v="3"/>
    <n v="0"/>
  </r>
  <r>
    <x v="17"/>
    <x v="16"/>
    <x v="7"/>
    <x v="11"/>
    <x v="95"/>
    <x v="3"/>
    <n v="0"/>
  </r>
  <r>
    <x v="6"/>
    <x v="6"/>
    <x v="7"/>
    <x v="11"/>
    <x v="95"/>
    <x v="3"/>
    <n v="0"/>
  </r>
  <r>
    <x v="7"/>
    <x v="7"/>
    <x v="7"/>
    <x v="11"/>
    <x v="95"/>
    <x v="3"/>
    <n v="37779.480000000003"/>
  </r>
  <r>
    <x v="8"/>
    <x v="8"/>
    <x v="7"/>
    <x v="11"/>
    <x v="95"/>
    <x v="3"/>
    <n v="251985932.55000004"/>
  </r>
  <r>
    <x v="10"/>
    <x v="10"/>
    <x v="7"/>
    <x v="11"/>
    <x v="95"/>
    <x v="3"/>
    <n v="0"/>
  </r>
  <r>
    <x v="11"/>
    <x v="11"/>
    <x v="7"/>
    <x v="11"/>
    <x v="95"/>
    <x v="3"/>
    <n v="2324719"/>
  </r>
  <r>
    <x v="12"/>
    <x v="12"/>
    <x v="7"/>
    <x v="11"/>
    <x v="95"/>
    <x v="3"/>
    <n v="84622.04"/>
  </r>
  <r>
    <x v="13"/>
    <x v="13"/>
    <x v="7"/>
    <x v="11"/>
    <x v="95"/>
    <x v="3"/>
    <n v="75022720.059999987"/>
  </r>
  <r>
    <x v="14"/>
    <x v="14"/>
    <x v="7"/>
    <x v="11"/>
    <x v="95"/>
    <x v="3"/>
    <n v="86962076.859999999"/>
  </r>
  <r>
    <x v="16"/>
    <x v="15"/>
    <x v="7"/>
    <x v="11"/>
    <x v="95"/>
    <x v="3"/>
    <n v="89311.72"/>
  </r>
  <r>
    <x v="0"/>
    <x v="0"/>
    <x v="7"/>
    <x v="11"/>
    <x v="95"/>
    <x v="5"/>
    <n v="254050.08309037902"/>
  </r>
  <r>
    <x v="1"/>
    <x v="1"/>
    <x v="7"/>
    <x v="11"/>
    <x v="95"/>
    <x v="5"/>
    <n v="22175629.479591832"/>
  </r>
  <r>
    <x v="3"/>
    <x v="3"/>
    <x v="7"/>
    <x v="11"/>
    <x v="95"/>
    <x v="5"/>
    <n v="14832772.297376126"/>
  </r>
  <r>
    <x v="4"/>
    <x v="4"/>
    <x v="7"/>
    <x v="11"/>
    <x v="95"/>
    <x v="5"/>
    <n v="532186.00583090389"/>
  </r>
  <r>
    <x v="5"/>
    <x v="5"/>
    <x v="7"/>
    <x v="11"/>
    <x v="95"/>
    <x v="5"/>
    <n v="57021.282798833818"/>
  </r>
  <r>
    <x v="17"/>
    <x v="16"/>
    <x v="7"/>
    <x v="11"/>
    <x v="95"/>
    <x v="5"/>
    <n v="0"/>
  </r>
  <r>
    <x v="6"/>
    <x v="6"/>
    <x v="7"/>
    <x v="11"/>
    <x v="95"/>
    <x v="5"/>
    <n v="0"/>
  </r>
  <r>
    <x v="7"/>
    <x v="7"/>
    <x v="7"/>
    <x v="11"/>
    <x v="95"/>
    <x v="5"/>
    <n v="151209.91253644272"/>
  </r>
  <r>
    <x v="8"/>
    <x v="8"/>
    <x v="7"/>
    <x v="11"/>
    <x v="95"/>
    <x v="5"/>
    <n v="57113412.733236305"/>
  </r>
  <r>
    <x v="10"/>
    <x v="10"/>
    <x v="7"/>
    <x v="11"/>
    <x v="95"/>
    <x v="5"/>
    <n v="0"/>
  </r>
  <r>
    <x v="11"/>
    <x v="11"/>
    <x v="7"/>
    <x v="11"/>
    <x v="95"/>
    <x v="5"/>
    <n v="90133.469387755104"/>
  </r>
  <r>
    <x v="12"/>
    <x v="12"/>
    <x v="7"/>
    <x v="11"/>
    <x v="95"/>
    <x v="5"/>
    <n v="1210224.2186588922"/>
  </r>
  <r>
    <x v="13"/>
    <x v="13"/>
    <x v="7"/>
    <x v="11"/>
    <x v="95"/>
    <x v="5"/>
    <n v="0"/>
  </r>
  <r>
    <x v="14"/>
    <x v="14"/>
    <x v="7"/>
    <x v="11"/>
    <x v="95"/>
    <x v="5"/>
    <n v="13695962.049562681"/>
  </r>
  <r>
    <x v="16"/>
    <x v="15"/>
    <x v="7"/>
    <x v="11"/>
    <x v="95"/>
    <x v="5"/>
    <n v="5267908.4781341115"/>
  </r>
  <r>
    <x v="0"/>
    <x v="0"/>
    <x v="7"/>
    <x v="11"/>
    <x v="95"/>
    <x v="6"/>
    <n v="0"/>
  </r>
  <r>
    <x v="1"/>
    <x v="1"/>
    <x v="7"/>
    <x v="11"/>
    <x v="95"/>
    <x v="6"/>
    <n v="1064031.52"/>
  </r>
  <r>
    <x v="3"/>
    <x v="3"/>
    <x v="7"/>
    <x v="11"/>
    <x v="95"/>
    <x v="6"/>
    <n v="602220.59"/>
  </r>
  <r>
    <x v="4"/>
    <x v="4"/>
    <x v="7"/>
    <x v="11"/>
    <x v="95"/>
    <x v="6"/>
    <n v="0"/>
  </r>
  <r>
    <x v="5"/>
    <x v="5"/>
    <x v="7"/>
    <x v="11"/>
    <x v="95"/>
    <x v="6"/>
    <n v="36867.800000000003"/>
  </r>
  <r>
    <x v="17"/>
    <x v="16"/>
    <x v="7"/>
    <x v="11"/>
    <x v="95"/>
    <x v="6"/>
    <n v="0"/>
  </r>
  <r>
    <x v="6"/>
    <x v="6"/>
    <x v="7"/>
    <x v="11"/>
    <x v="95"/>
    <x v="6"/>
    <n v="0"/>
  </r>
  <r>
    <x v="7"/>
    <x v="7"/>
    <x v="7"/>
    <x v="11"/>
    <x v="95"/>
    <x v="6"/>
    <n v="0"/>
  </r>
  <r>
    <x v="8"/>
    <x v="8"/>
    <x v="7"/>
    <x v="11"/>
    <x v="95"/>
    <x v="6"/>
    <n v="7727414.3099999996"/>
  </r>
  <r>
    <x v="10"/>
    <x v="10"/>
    <x v="7"/>
    <x v="11"/>
    <x v="95"/>
    <x v="6"/>
    <n v="0"/>
  </r>
  <r>
    <x v="11"/>
    <x v="11"/>
    <x v="7"/>
    <x v="11"/>
    <x v="95"/>
    <x v="6"/>
    <n v="0"/>
  </r>
  <r>
    <x v="12"/>
    <x v="12"/>
    <x v="7"/>
    <x v="11"/>
    <x v="95"/>
    <x v="6"/>
    <n v="0"/>
  </r>
  <r>
    <x v="13"/>
    <x v="13"/>
    <x v="7"/>
    <x v="11"/>
    <x v="95"/>
    <x v="6"/>
    <n v="1159698.6000000001"/>
  </r>
  <r>
    <x v="14"/>
    <x v="14"/>
    <x v="7"/>
    <x v="11"/>
    <x v="95"/>
    <x v="6"/>
    <n v="1357712.22"/>
  </r>
  <r>
    <x v="16"/>
    <x v="15"/>
    <x v="7"/>
    <x v="11"/>
    <x v="95"/>
    <x v="6"/>
    <n v="95965.35"/>
  </r>
  <r>
    <x v="0"/>
    <x v="0"/>
    <x v="7"/>
    <x v="11"/>
    <x v="95"/>
    <x v="9"/>
    <n v="10762477.142682213"/>
  </r>
  <r>
    <x v="1"/>
    <x v="1"/>
    <x v="7"/>
    <x v="11"/>
    <x v="95"/>
    <x v="9"/>
    <n v="104900090.43927109"/>
  </r>
  <r>
    <x v="3"/>
    <x v="3"/>
    <x v="7"/>
    <x v="11"/>
    <x v="95"/>
    <x v="9"/>
    <n v="60252612.779761769"/>
  </r>
  <r>
    <x v="4"/>
    <x v="4"/>
    <x v="7"/>
    <x v="11"/>
    <x v="95"/>
    <x v="9"/>
    <n v="958192.04081632663"/>
  </r>
  <r>
    <x v="5"/>
    <x v="5"/>
    <x v="7"/>
    <x v="11"/>
    <x v="95"/>
    <x v="9"/>
    <n v="161296.86705539358"/>
  </r>
  <r>
    <x v="17"/>
    <x v="16"/>
    <x v="7"/>
    <x v="11"/>
    <x v="95"/>
    <x v="9"/>
    <n v="7241260.9524443829"/>
  </r>
  <r>
    <x v="6"/>
    <x v="6"/>
    <x v="7"/>
    <x v="11"/>
    <x v="95"/>
    <x v="9"/>
    <n v="3747823.1865889286"/>
  </r>
  <r>
    <x v="7"/>
    <x v="7"/>
    <x v="7"/>
    <x v="11"/>
    <x v="95"/>
    <x v="9"/>
    <n v="9204613.3881632686"/>
  </r>
  <r>
    <x v="8"/>
    <x v="8"/>
    <x v="7"/>
    <x v="11"/>
    <x v="95"/>
    <x v="9"/>
    <n v="636506968.26255691"/>
  </r>
  <r>
    <x v="10"/>
    <x v="10"/>
    <x v="7"/>
    <x v="11"/>
    <x v="95"/>
    <x v="9"/>
    <n v="11000491.406705569"/>
  </r>
  <r>
    <x v="11"/>
    <x v="11"/>
    <x v="7"/>
    <x v="11"/>
    <x v="95"/>
    <x v="9"/>
    <n v="27186717.252215751"/>
  </r>
  <r>
    <x v="12"/>
    <x v="12"/>
    <x v="7"/>
    <x v="11"/>
    <x v="95"/>
    <x v="9"/>
    <n v="10454821.615801742"/>
  </r>
  <r>
    <x v="13"/>
    <x v="13"/>
    <x v="7"/>
    <x v="11"/>
    <x v="95"/>
    <x v="9"/>
    <n v="97387653.922682196"/>
  </r>
  <r>
    <x v="14"/>
    <x v="14"/>
    <x v="7"/>
    <x v="11"/>
    <x v="95"/>
    <x v="9"/>
    <n v="238186307.35548773"/>
  </r>
  <r>
    <x v="16"/>
    <x v="15"/>
    <x v="7"/>
    <x v="11"/>
    <x v="95"/>
    <x v="9"/>
    <n v="40382197.300038196"/>
  </r>
  <r>
    <x v="0"/>
    <x v="0"/>
    <x v="8"/>
    <x v="0"/>
    <x v="96"/>
    <x v="7"/>
    <n v="6308943.7857142957"/>
  </r>
  <r>
    <x v="1"/>
    <x v="1"/>
    <x v="8"/>
    <x v="0"/>
    <x v="96"/>
    <x v="7"/>
    <n v="72460374.811953276"/>
  </r>
  <r>
    <x v="3"/>
    <x v="3"/>
    <x v="8"/>
    <x v="0"/>
    <x v="96"/>
    <x v="7"/>
    <n v="47095906.030612275"/>
  </r>
  <r>
    <x v="4"/>
    <x v="4"/>
    <x v="8"/>
    <x v="0"/>
    <x v="96"/>
    <x v="7"/>
    <n v="961536.93877551029"/>
  </r>
  <r>
    <x v="5"/>
    <x v="5"/>
    <x v="8"/>
    <x v="0"/>
    <x v="96"/>
    <x v="7"/>
    <n v="91077.376093294472"/>
  </r>
  <r>
    <x v="17"/>
    <x v="16"/>
    <x v="8"/>
    <x v="0"/>
    <x v="96"/>
    <x v="7"/>
    <n v="0"/>
  </r>
  <r>
    <x v="6"/>
    <x v="6"/>
    <x v="8"/>
    <x v="0"/>
    <x v="96"/>
    <x v="7"/>
    <n v="3594294.3061224525"/>
  </r>
  <r>
    <x v="7"/>
    <x v="7"/>
    <x v="8"/>
    <x v="0"/>
    <x v="96"/>
    <x v="7"/>
    <n v="7499442.2361516096"/>
  </r>
  <r>
    <x v="8"/>
    <x v="8"/>
    <x v="8"/>
    <x v="0"/>
    <x v="96"/>
    <x v="7"/>
    <n v="307523494.51166087"/>
  </r>
  <r>
    <x v="10"/>
    <x v="10"/>
    <x v="8"/>
    <x v="0"/>
    <x v="96"/>
    <x v="7"/>
    <n v="13546572.715743486"/>
  </r>
  <r>
    <x v="11"/>
    <x v="11"/>
    <x v="8"/>
    <x v="0"/>
    <x v="96"/>
    <x v="7"/>
    <n v="24985243.16472302"/>
  </r>
  <r>
    <x v="12"/>
    <x v="12"/>
    <x v="8"/>
    <x v="0"/>
    <x v="96"/>
    <x v="7"/>
    <n v="10038400.131195333"/>
  </r>
  <r>
    <x v="13"/>
    <x v="13"/>
    <x v="8"/>
    <x v="0"/>
    <x v="96"/>
    <x v="7"/>
    <n v="5907653.6909620995"/>
  </r>
  <r>
    <x v="14"/>
    <x v="14"/>
    <x v="8"/>
    <x v="0"/>
    <x v="96"/>
    <x v="7"/>
    <n v="123310047.86443147"/>
  </r>
  <r>
    <x v="16"/>
    <x v="15"/>
    <x v="8"/>
    <x v="0"/>
    <x v="96"/>
    <x v="7"/>
    <n v="40062396.953352779"/>
  </r>
  <r>
    <x v="0"/>
    <x v="0"/>
    <x v="8"/>
    <x v="0"/>
    <x v="96"/>
    <x v="8"/>
    <n v="4079051.8800000004"/>
  </r>
  <r>
    <x v="1"/>
    <x v="1"/>
    <x v="8"/>
    <x v="0"/>
    <x v="96"/>
    <x v="8"/>
    <n v="32126053"/>
  </r>
  <r>
    <x v="3"/>
    <x v="3"/>
    <x v="8"/>
    <x v="0"/>
    <x v="96"/>
    <x v="8"/>
    <n v="14983122.41"/>
  </r>
  <r>
    <x v="4"/>
    <x v="4"/>
    <x v="8"/>
    <x v="0"/>
    <x v="96"/>
    <x v="8"/>
    <n v="0"/>
  </r>
  <r>
    <x v="5"/>
    <x v="5"/>
    <x v="8"/>
    <x v="0"/>
    <x v="96"/>
    <x v="8"/>
    <n v="26985.89"/>
  </r>
  <r>
    <x v="17"/>
    <x v="16"/>
    <x v="8"/>
    <x v="0"/>
    <x v="96"/>
    <x v="8"/>
    <n v="0"/>
  </r>
  <r>
    <x v="6"/>
    <x v="6"/>
    <x v="8"/>
    <x v="0"/>
    <x v="96"/>
    <x v="8"/>
    <n v="158860.93"/>
  </r>
  <r>
    <x v="7"/>
    <x v="7"/>
    <x v="8"/>
    <x v="0"/>
    <x v="96"/>
    <x v="8"/>
    <n v="37812.949999999997"/>
  </r>
  <r>
    <x v="8"/>
    <x v="8"/>
    <x v="8"/>
    <x v="0"/>
    <x v="96"/>
    <x v="8"/>
    <n v="315193916.80000007"/>
  </r>
  <r>
    <x v="10"/>
    <x v="10"/>
    <x v="8"/>
    <x v="0"/>
    <x v="96"/>
    <x v="8"/>
    <n v="0"/>
  </r>
  <r>
    <x v="11"/>
    <x v="11"/>
    <x v="8"/>
    <x v="0"/>
    <x v="96"/>
    <x v="8"/>
    <n v="4321736.58"/>
  </r>
  <r>
    <x v="12"/>
    <x v="12"/>
    <x v="8"/>
    <x v="0"/>
    <x v="96"/>
    <x v="8"/>
    <n v="85186.01"/>
  </r>
  <r>
    <x v="13"/>
    <x v="13"/>
    <x v="8"/>
    <x v="0"/>
    <x v="96"/>
    <x v="8"/>
    <n v="68755441.920000002"/>
  </r>
  <r>
    <x v="14"/>
    <x v="14"/>
    <x v="8"/>
    <x v="0"/>
    <x v="96"/>
    <x v="8"/>
    <n v="158045121.34999996"/>
  </r>
  <r>
    <x v="16"/>
    <x v="15"/>
    <x v="8"/>
    <x v="0"/>
    <x v="96"/>
    <x v="8"/>
    <n v="42314.000000000015"/>
  </r>
  <r>
    <x v="0"/>
    <x v="0"/>
    <x v="8"/>
    <x v="0"/>
    <x v="96"/>
    <x v="0"/>
    <n v="163615.13265306124"/>
  </r>
  <r>
    <x v="1"/>
    <x v="1"/>
    <x v="8"/>
    <x v="0"/>
    <x v="96"/>
    <x v="0"/>
    <n v="9700167.4679300264"/>
  </r>
  <r>
    <x v="3"/>
    <x v="3"/>
    <x v="8"/>
    <x v="0"/>
    <x v="96"/>
    <x v="0"/>
    <n v="5283528.4154518824"/>
  </r>
  <r>
    <x v="4"/>
    <x v="4"/>
    <x v="8"/>
    <x v="0"/>
    <x v="96"/>
    <x v="0"/>
    <n v="0"/>
  </r>
  <r>
    <x v="5"/>
    <x v="5"/>
    <x v="8"/>
    <x v="0"/>
    <x v="96"/>
    <x v="0"/>
    <n v="0"/>
  </r>
  <r>
    <x v="17"/>
    <x v="16"/>
    <x v="8"/>
    <x v="0"/>
    <x v="96"/>
    <x v="0"/>
    <n v="0"/>
  </r>
  <r>
    <x v="6"/>
    <x v="6"/>
    <x v="8"/>
    <x v="0"/>
    <x v="96"/>
    <x v="0"/>
    <n v="3594294.3061224525"/>
  </r>
  <r>
    <x v="7"/>
    <x v="7"/>
    <x v="8"/>
    <x v="0"/>
    <x v="96"/>
    <x v="0"/>
    <n v="6140830.6909620836"/>
  </r>
  <r>
    <x v="8"/>
    <x v="8"/>
    <x v="8"/>
    <x v="0"/>
    <x v="96"/>
    <x v="0"/>
    <n v="115352790.65306088"/>
  </r>
  <r>
    <x v="10"/>
    <x v="10"/>
    <x v="8"/>
    <x v="0"/>
    <x v="96"/>
    <x v="0"/>
    <n v="11382584.669096254"/>
  </r>
  <r>
    <x v="11"/>
    <x v="11"/>
    <x v="8"/>
    <x v="0"/>
    <x v="96"/>
    <x v="0"/>
    <n v="15217779.316326523"/>
  </r>
  <r>
    <x v="12"/>
    <x v="12"/>
    <x v="8"/>
    <x v="0"/>
    <x v="96"/>
    <x v="0"/>
    <n v="2047766.9314868804"/>
  </r>
  <r>
    <x v="13"/>
    <x v="13"/>
    <x v="8"/>
    <x v="0"/>
    <x v="96"/>
    <x v="0"/>
    <n v="0"/>
  </r>
  <r>
    <x v="14"/>
    <x v="14"/>
    <x v="8"/>
    <x v="0"/>
    <x v="96"/>
    <x v="0"/>
    <n v="60377406.408163257"/>
  </r>
  <r>
    <x v="16"/>
    <x v="15"/>
    <x v="8"/>
    <x v="0"/>
    <x v="96"/>
    <x v="0"/>
    <n v="10318813.314868804"/>
  </r>
  <r>
    <x v="0"/>
    <x v="0"/>
    <x v="8"/>
    <x v="0"/>
    <x v="96"/>
    <x v="1"/>
    <n v="1735234.86"/>
  </r>
  <r>
    <x v="1"/>
    <x v="1"/>
    <x v="8"/>
    <x v="0"/>
    <x v="96"/>
    <x v="1"/>
    <n v="3200605.86"/>
  </r>
  <r>
    <x v="3"/>
    <x v="3"/>
    <x v="8"/>
    <x v="0"/>
    <x v="96"/>
    <x v="1"/>
    <n v="1612916.34"/>
  </r>
  <r>
    <x v="4"/>
    <x v="4"/>
    <x v="8"/>
    <x v="0"/>
    <x v="96"/>
    <x v="1"/>
    <n v="0"/>
  </r>
  <r>
    <x v="5"/>
    <x v="5"/>
    <x v="8"/>
    <x v="0"/>
    <x v="96"/>
    <x v="1"/>
    <n v="0"/>
  </r>
  <r>
    <x v="17"/>
    <x v="16"/>
    <x v="8"/>
    <x v="0"/>
    <x v="96"/>
    <x v="1"/>
    <n v="0"/>
  </r>
  <r>
    <x v="6"/>
    <x v="6"/>
    <x v="8"/>
    <x v="0"/>
    <x v="96"/>
    <x v="1"/>
    <n v="0"/>
  </r>
  <r>
    <x v="7"/>
    <x v="7"/>
    <x v="8"/>
    <x v="0"/>
    <x v="96"/>
    <x v="1"/>
    <n v="0"/>
  </r>
  <r>
    <x v="8"/>
    <x v="8"/>
    <x v="8"/>
    <x v="0"/>
    <x v="96"/>
    <x v="1"/>
    <n v="54464530.809999995"/>
  </r>
  <r>
    <x v="10"/>
    <x v="10"/>
    <x v="8"/>
    <x v="0"/>
    <x v="96"/>
    <x v="1"/>
    <n v="0"/>
  </r>
  <r>
    <x v="11"/>
    <x v="11"/>
    <x v="8"/>
    <x v="0"/>
    <x v="96"/>
    <x v="1"/>
    <n v="2299996.58"/>
  </r>
  <r>
    <x v="12"/>
    <x v="12"/>
    <x v="8"/>
    <x v="0"/>
    <x v="96"/>
    <x v="1"/>
    <n v="0"/>
  </r>
  <r>
    <x v="13"/>
    <x v="13"/>
    <x v="8"/>
    <x v="0"/>
    <x v="96"/>
    <x v="1"/>
    <n v="10047601.899999999"/>
  </r>
  <r>
    <x v="14"/>
    <x v="14"/>
    <x v="8"/>
    <x v="0"/>
    <x v="96"/>
    <x v="1"/>
    <n v="54135747.560000002"/>
  </r>
  <r>
    <x v="16"/>
    <x v="15"/>
    <x v="8"/>
    <x v="0"/>
    <x v="96"/>
    <x v="1"/>
    <n v="-145850.54"/>
  </r>
  <r>
    <x v="0"/>
    <x v="0"/>
    <x v="8"/>
    <x v="0"/>
    <x v="96"/>
    <x v="2"/>
    <n v="5881130.2944606515"/>
  </r>
  <r>
    <x v="1"/>
    <x v="1"/>
    <x v="8"/>
    <x v="0"/>
    <x v="96"/>
    <x v="2"/>
    <n v="42318038.33236146"/>
  </r>
  <r>
    <x v="3"/>
    <x v="3"/>
    <x v="8"/>
    <x v="0"/>
    <x v="96"/>
    <x v="2"/>
    <n v="27229859.344023325"/>
  </r>
  <r>
    <x v="4"/>
    <x v="4"/>
    <x v="8"/>
    <x v="0"/>
    <x v="96"/>
    <x v="2"/>
    <n v="586912.15743440238"/>
  </r>
  <r>
    <x v="5"/>
    <x v="5"/>
    <x v="8"/>
    <x v="0"/>
    <x v="96"/>
    <x v="2"/>
    <n v="57345.014577259477"/>
  </r>
  <r>
    <x v="17"/>
    <x v="16"/>
    <x v="8"/>
    <x v="0"/>
    <x v="96"/>
    <x v="2"/>
    <n v="0"/>
  </r>
  <r>
    <x v="6"/>
    <x v="6"/>
    <x v="8"/>
    <x v="0"/>
    <x v="96"/>
    <x v="2"/>
    <n v="0"/>
  </r>
  <r>
    <x v="7"/>
    <x v="7"/>
    <x v="8"/>
    <x v="0"/>
    <x v="96"/>
    <x v="2"/>
    <n v="1206264.6064140152"/>
  </r>
  <r>
    <x v="8"/>
    <x v="8"/>
    <x v="8"/>
    <x v="0"/>
    <x v="96"/>
    <x v="2"/>
    <n v="134675300.54081646"/>
  </r>
  <r>
    <x v="10"/>
    <x v="10"/>
    <x v="8"/>
    <x v="0"/>
    <x v="96"/>
    <x v="2"/>
    <n v="2163988.0466472316"/>
  </r>
  <r>
    <x v="11"/>
    <x v="11"/>
    <x v="8"/>
    <x v="0"/>
    <x v="96"/>
    <x v="2"/>
    <n v="7601489.0204081582"/>
  </r>
  <r>
    <x v="12"/>
    <x v="12"/>
    <x v="8"/>
    <x v="0"/>
    <x v="96"/>
    <x v="2"/>
    <n v="6776196.5320699671"/>
  </r>
  <r>
    <x v="13"/>
    <x v="13"/>
    <x v="8"/>
    <x v="0"/>
    <x v="96"/>
    <x v="2"/>
    <n v="5907653.6909620995"/>
  </r>
  <r>
    <x v="14"/>
    <x v="14"/>
    <x v="8"/>
    <x v="0"/>
    <x v="96"/>
    <x v="2"/>
    <n v="54032789.819241978"/>
  </r>
  <r>
    <x v="16"/>
    <x v="15"/>
    <x v="8"/>
    <x v="0"/>
    <x v="96"/>
    <x v="2"/>
    <n v="23552911.776967935"/>
  </r>
  <r>
    <x v="0"/>
    <x v="0"/>
    <x v="8"/>
    <x v="0"/>
    <x v="96"/>
    <x v="4"/>
    <n v="0"/>
  </r>
  <r>
    <x v="1"/>
    <x v="1"/>
    <x v="8"/>
    <x v="0"/>
    <x v="96"/>
    <x v="4"/>
    <n v="0"/>
  </r>
  <r>
    <x v="3"/>
    <x v="3"/>
    <x v="8"/>
    <x v="0"/>
    <x v="96"/>
    <x v="4"/>
    <n v="479209.67491696798"/>
  </r>
  <r>
    <x v="4"/>
    <x v="4"/>
    <x v="8"/>
    <x v="0"/>
    <x v="96"/>
    <x v="4"/>
    <n v="0"/>
  </r>
  <r>
    <x v="5"/>
    <x v="5"/>
    <x v="8"/>
    <x v="0"/>
    <x v="96"/>
    <x v="4"/>
    <n v="0"/>
  </r>
  <r>
    <x v="17"/>
    <x v="16"/>
    <x v="8"/>
    <x v="0"/>
    <x v="96"/>
    <x v="4"/>
    <n v="6244466.1254578521"/>
  </r>
  <r>
    <x v="6"/>
    <x v="6"/>
    <x v="8"/>
    <x v="0"/>
    <x v="96"/>
    <x v="4"/>
    <n v="0"/>
  </r>
  <r>
    <x v="7"/>
    <x v="7"/>
    <x v="8"/>
    <x v="0"/>
    <x v="96"/>
    <x v="4"/>
    <n v="0"/>
  </r>
  <r>
    <x v="8"/>
    <x v="8"/>
    <x v="8"/>
    <x v="0"/>
    <x v="96"/>
    <x v="4"/>
    <n v="6409631.978463647"/>
  </r>
  <r>
    <x v="10"/>
    <x v="10"/>
    <x v="8"/>
    <x v="0"/>
    <x v="96"/>
    <x v="4"/>
    <n v="0"/>
  </r>
  <r>
    <x v="11"/>
    <x v="11"/>
    <x v="8"/>
    <x v="0"/>
    <x v="96"/>
    <x v="4"/>
    <n v="363585.13255486882"/>
  </r>
  <r>
    <x v="12"/>
    <x v="12"/>
    <x v="8"/>
    <x v="0"/>
    <x v="96"/>
    <x v="4"/>
    <n v="0"/>
  </r>
  <r>
    <x v="13"/>
    <x v="13"/>
    <x v="8"/>
    <x v="0"/>
    <x v="96"/>
    <x v="4"/>
    <n v="0"/>
  </r>
  <r>
    <x v="14"/>
    <x v="14"/>
    <x v="8"/>
    <x v="0"/>
    <x v="96"/>
    <x v="4"/>
    <n v="1848149.8990100292"/>
  </r>
  <r>
    <x v="16"/>
    <x v="15"/>
    <x v="8"/>
    <x v="0"/>
    <x v="96"/>
    <x v="4"/>
    <n v="55232.023563848401"/>
  </r>
  <r>
    <x v="0"/>
    <x v="0"/>
    <x v="8"/>
    <x v="0"/>
    <x v="96"/>
    <x v="3"/>
    <n v="2343817.02"/>
  </r>
  <r>
    <x v="1"/>
    <x v="1"/>
    <x v="8"/>
    <x v="0"/>
    <x v="96"/>
    <x v="3"/>
    <n v="27933944.210000001"/>
  </r>
  <r>
    <x v="3"/>
    <x v="3"/>
    <x v="8"/>
    <x v="0"/>
    <x v="96"/>
    <x v="3"/>
    <n v="12788403.800000001"/>
  </r>
  <r>
    <x v="4"/>
    <x v="4"/>
    <x v="8"/>
    <x v="0"/>
    <x v="96"/>
    <x v="3"/>
    <n v="0"/>
  </r>
  <r>
    <x v="5"/>
    <x v="5"/>
    <x v="8"/>
    <x v="0"/>
    <x v="96"/>
    <x v="3"/>
    <n v="0"/>
  </r>
  <r>
    <x v="17"/>
    <x v="16"/>
    <x v="8"/>
    <x v="0"/>
    <x v="96"/>
    <x v="3"/>
    <n v="0"/>
  </r>
  <r>
    <x v="6"/>
    <x v="6"/>
    <x v="8"/>
    <x v="0"/>
    <x v="96"/>
    <x v="3"/>
    <n v="0"/>
  </r>
  <r>
    <x v="7"/>
    <x v="7"/>
    <x v="8"/>
    <x v="0"/>
    <x v="96"/>
    <x v="3"/>
    <n v="37812.949999999997"/>
  </r>
  <r>
    <x v="8"/>
    <x v="8"/>
    <x v="8"/>
    <x v="0"/>
    <x v="96"/>
    <x v="3"/>
    <n v="253857708.83999997"/>
  </r>
  <r>
    <x v="10"/>
    <x v="10"/>
    <x v="8"/>
    <x v="0"/>
    <x v="96"/>
    <x v="3"/>
    <n v="0"/>
  </r>
  <r>
    <x v="11"/>
    <x v="11"/>
    <x v="8"/>
    <x v="0"/>
    <x v="96"/>
    <x v="3"/>
    <n v="2021740"/>
  </r>
  <r>
    <x v="12"/>
    <x v="12"/>
    <x v="8"/>
    <x v="0"/>
    <x v="96"/>
    <x v="3"/>
    <n v="85186.01"/>
  </r>
  <r>
    <x v="13"/>
    <x v="13"/>
    <x v="8"/>
    <x v="0"/>
    <x v="96"/>
    <x v="3"/>
    <n v="58105706.020000003"/>
  </r>
  <r>
    <x v="14"/>
    <x v="14"/>
    <x v="8"/>
    <x v="0"/>
    <x v="96"/>
    <x v="3"/>
    <n v="101289787.73999999"/>
  </r>
  <r>
    <x v="16"/>
    <x v="15"/>
    <x v="8"/>
    <x v="0"/>
    <x v="96"/>
    <x v="3"/>
    <n v="92238.059999999983"/>
  </r>
  <r>
    <x v="0"/>
    <x v="0"/>
    <x v="8"/>
    <x v="0"/>
    <x v="96"/>
    <x v="5"/>
    <n v="264198.3586005831"/>
  </r>
  <r>
    <x v="1"/>
    <x v="1"/>
    <x v="8"/>
    <x v="0"/>
    <x v="96"/>
    <x v="5"/>
    <n v="20442169.011661798"/>
  </r>
  <r>
    <x v="3"/>
    <x v="3"/>
    <x v="8"/>
    <x v="0"/>
    <x v="96"/>
    <x v="5"/>
    <n v="14582518.271137062"/>
  </r>
  <r>
    <x v="4"/>
    <x v="4"/>
    <x v="8"/>
    <x v="0"/>
    <x v="96"/>
    <x v="5"/>
    <n v="374624.78134110791"/>
  </r>
  <r>
    <x v="5"/>
    <x v="5"/>
    <x v="8"/>
    <x v="0"/>
    <x v="96"/>
    <x v="5"/>
    <n v="33732.361516034987"/>
  </r>
  <r>
    <x v="17"/>
    <x v="16"/>
    <x v="8"/>
    <x v="0"/>
    <x v="96"/>
    <x v="5"/>
    <n v="0"/>
  </r>
  <r>
    <x v="6"/>
    <x v="6"/>
    <x v="8"/>
    <x v="0"/>
    <x v="96"/>
    <x v="5"/>
    <n v="0"/>
  </r>
  <r>
    <x v="7"/>
    <x v="7"/>
    <x v="8"/>
    <x v="0"/>
    <x v="96"/>
    <x v="5"/>
    <n v="152346.93877551076"/>
  </r>
  <r>
    <x v="8"/>
    <x v="8"/>
    <x v="8"/>
    <x v="0"/>
    <x v="96"/>
    <x v="5"/>
    <n v="57495403.317783602"/>
  </r>
  <r>
    <x v="10"/>
    <x v="10"/>
    <x v="8"/>
    <x v="0"/>
    <x v="96"/>
    <x v="5"/>
    <n v="0"/>
  </r>
  <r>
    <x v="11"/>
    <x v="11"/>
    <x v="8"/>
    <x v="0"/>
    <x v="96"/>
    <x v="5"/>
    <n v="2165974.8279883387"/>
  </r>
  <r>
    <x v="12"/>
    <x v="12"/>
    <x v="8"/>
    <x v="0"/>
    <x v="96"/>
    <x v="5"/>
    <n v="1214436.6676384842"/>
  </r>
  <r>
    <x v="13"/>
    <x v="13"/>
    <x v="8"/>
    <x v="0"/>
    <x v="96"/>
    <x v="5"/>
    <n v="0"/>
  </r>
  <r>
    <x v="14"/>
    <x v="14"/>
    <x v="8"/>
    <x v="0"/>
    <x v="96"/>
    <x v="5"/>
    <n v="8899851.6370262392"/>
  </r>
  <r>
    <x v="16"/>
    <x v="15"/>
    <x v="8"/>
    <x v="0"/>
    <x v="96"/>
    <x v="5"/>
    <n v="6190671.8615160352"/>
  </r>
  <r>
    <x v="0"/>
    <x v="0"/>
    <x v="8"/>
    <x v="0"/>
    <x v="96"/>
    <x v="6"/>
    <n v="0"/>
  </r>
  <r>
    <x v="1"/>
    <x v="1"/>
    <x v="8"/>
    <x v="0"/>
    <x v="96"/>
    <x v="6"/>
    <n v="991502.93"/>
  </r>
  <r>
    <x v="3"/>
    <x v="3"/>
    <x v="8"/>
    <x v="0"/>
    <x v="96"/>
    <x v="6"/>
    <n v="581802.27"/>
  </r>
  <r>
    <x v="4"/>
    <x v="4"/>
    <x v="8"/>
    <x v="0"/>
    <x v="96"/>
    <x v="6"/>
    <n v="0"/>
  </r>
  <r>
    <x v="5"/>
    <x v="5"/>
    <x v="8"/>
    <x v="0"/>
    <x v="96"/>
    <x v="6"/>
    <n v="26985.89"/>
  </r>
  <r>
    <x v="17"/>
    <x v="16"/>
    <x v="8"/>
    <x v="0"/>
    <x v="96"/>
    <x v="6"/>
    <n v="0"/>
  </r>
  <r>
    <x v="6"/>
    <x v="6"/>
    <x v="8"/>
    <x v="0"/>
    <x v="96"/>
    <x v="6"/>
    <n v="158860.93"/>
  </r>
  <r>
    <x v="7"/>
    <x v="7"/>
    <x v="8"/>
    <x v="0"/>
    <x v="96"/>
    <x v="6"/>
    <n v="0"/>
  </r>
  <r>
    <x v="8"/>
    <x v="8"/>
    <x v="8"/>
    <x v="0"/>
    <x v="96"/>
    <x v="6"/>
    <n v="6871677.1500000004"/>
  </r>
  <r>
    <x v="10"/>
    <x v="10"/>
    <x v="8"/>
    <x v="0"/>
    <x v="96"/>
    <x v="6"/>
    <n v="0"/>
  </r>
  <r>
    <x v="11"/>
    <x v="11"/>
    <x v="8"/>
    <x v="0"/>
    <x v="96"/>
    <x v="6"/>
    <n v="0"/>
  </r>
  <r>
    <x v="12"/>
    <x v="12"/>
    <x v="8"/>
    <x v="0"/>
    <x v="96"/>
    <x v="6"/>
    <n v="0"/>
  </r>
  <r>
    <x v="13"/>
    <x v="13"/>
    <x v="8"/>
    <x v="0"/>
    <x v="96"/>
    <x v="6"/>
    <n v="602134"/>
  </r>
  <r>
    <x v="14"/>
    <x v="14"/>
    <x v="8"/>
    <x v="0"/>
    <x v="96"/>
    <x v="6"/>
    <n v="2619586.0499999998"/>
  </r>
  <r>
    <x v="16"/>
    <x v="15"/>
    <x v="8"/>
    <x v="0"/>
    <x v="96"/>
    <x v="6"/>
    <n v="95926.48"/>
  </r>
  <r>
    <x v="0"/>
    <x v="0"/>
    <x v="8"/>
    <x v="0"/>
    <x v="96"/>
    <x v="9"/>
    <n v="10387995.665714296"/>
  </r>
  <r>
    <x v="1"/>
    <x v="1"/>
    <x v="8"/>
    <x v="0"/>
    <x v="96"/>
    <x v="9"/>
    <n v="104586427.81195329"/>
  </r>
  <r>
    <x v="3"/>
    <x v="3"/>
    <x v="8"/>
    <x v="0"/>
    <x v="96"/>
    <x v="9"/>
    <n v="62558238.115529232"/>
  </r>
  <r>
    <x v="4"/>
    <x v="4"/>
    <x v="8"/>
    <x v="0"/>
    <x v="96"/>
    <x v="9"/>
    <n v="961536.93877551029"/>
  </r>
  <r>
    <x v="5"/>
    <x v="5"/>
    <x v="8"/>
    <x v="0"/>
    <x v="96"/>
    <x v="9"/>
    <n v="118063.26609329447"/>
  </r>
  <r>
    <x v="17"/>
    <x v="16"/>
    <x v="8"/>
    <x v="0"/>
    <x v="96"/>
    <x v="9"/>
    <n v="6244466.1254578521"/>
  </r>
  <r>
    <x v="6"/>
    <x v="6"/>
    <x v="8"/>
    <x v="0"/>
    <x v="96"/>
    <x v="9"/>
    <n v="3753155.2361224527"/>
  </r>
  <r>
    <x v="7"/>
    <x v="7"/>
    <x v="8"/>
    <x v="0"/>
    <x v="96"/>
    <x v="9"/>
    <n v="7537255.1861516098"/>
  </r>
  <r>
    <x v="8"/>
    <x v="8"/>
    <x v="8"/>
    <x v="0"/>
    <x v="96"/>
    <x v="9"/>
    <n v="629127043.29012454"/>
  </r>
  <r>
    <x v="10"/>
    <x v="10"/>
    <x v="8"/>
    <x v="0"/>
    <x v="96"/>
    <x v="9"/>
    <n v="13546572.715743486"/>
  </r>
  <r>
    <x v="11"/>
    <x v="11"/>
    <x v="8"/>
    <x v="0"/>
    <x v="96"/>
    <x v="9"/>
    <n v="29670564.877277888"/>
  </r>
  <r>
    <x v="12"/>
    <x v="12"/>
    <x v="8"/>
    <x v="0"/>
    <x v="96"/>
    <x v="9"/>
    <n v="10123586.141195333"/>
  </r>
  <r>
    <x v="13"/>
    <x v="13"/>
    <x v="8"/>
    <x v="0"/>
    <x v="96"/>
    <x v="9"/>
    <n v="74663095.610962093"/>
  </r>
  <r>
    <x v="14"/>
    <x v="14"/>
    <x v="8"/>
    <x v="0"/>
    <x v="96"/>
    <x v="9"/>
    <n v="283203319.11344153"/>
  </r>
  <r>
    <x v="16"/>
    <x v="15"/>
    <x v="8"/>
    <x v="0"/>
    <x v="96"/>
    <x v="9"/>
    <n v="40159942.976916626"/>
  </r>
  <r>
    <x v="0"/>
    <x v="0"/>
    <x v="8"/>
    <x v="1"/>
    <x v="97"/>
    <x v="7"/>
    <n v="6265739.6049562767"/>
  </r>
  <r>
    <x v="1"/>
    <x v="1"/>
    <x v="8"/>
    <x v="1"/>
    <x v="97"/>
    <x v="7"/>
    <n v="73650072.784256637"/>
  </r>
  <r>
    <x v="3"/>
    <x v="3"/>
    <x v="8"/>
    <x v="1"/>
    <x v="97"/>
    <x v="7"/>
    <n v="48149228.581632659"/>
  </r>
  <r>
    <x v="4"/>
    <x v="4"/>
    <x v="8"/>
    <x v="1"/>
    <x v="97"/>
    <x v="7"/>
    <n v="964688.77551020402"/>
  </r>
  <r>
    <x v="5"/>
    <x v="5"/>
    <x v="8"/>
    <x v="1"/>
    <x v="97"/>
    <x v="7"/>
    <n v="91499.300291545194"/>
  </r>
  <r>
    <x v="17"/>
    <x v="16"/>
    <x v="8"/>
    <x v="1"/>
    <x v="97"/>
    <x v="7"/>
    <n v="0"/>
  </r>
  <r>
    <x v="6"/>
    <x v="6"/>
    <x v="8"/>
    <x v="1"/>
    <x v="97"/>
    <x v="7"/>
    <n v="3598860.6034985418"/>
  </r>
  <r>
    <x v="7"/>
    <x v="7"/>
    <x v="8"/>
    <x v="1"/>
    <x v="97"/>
    <x v="7"/>
    <n v="7509405.8454810726"/>
  </r>
  <r>
    <x v="8"/>
    <x v="8"/>
    <x v="8"/>
    <x v="1"/>
    <x v="97"/>
    <x v="7"/>
    <n v="297758614.81341124"/>
  </r>
  <r>
    <x v="10"/>
    <x v="10"/>
    <x v="8"/>
    <x v="1"/>
    <x v="97"/>
    <x v="7"/>
    <n v="16623242.405247767"/>
  </r>
  <r>
    <x v="11"/>
    <x v="11"/>
    <x v="8"/>
    <x v="1"/>
    <x v="97"/>
    <x v="7"/>
    <n v="25868294.024781331"/>
  </r>
  <r>
    <x v="12"/>
    <x v="12"/>
    <x v="8"/>
    <x v="1"/>
    <x v="97"/>
    <x v="7"/>
    <n v="11740029.813411079"/>
  </r>
  <r>
    <x v="13"/>
    <x v="13"/>
    <x v="8"/>
    <x v="1"/>
    <x v="97"/>
    <x v="7"/>
    <n v="1651937.7594752186"/>
  </r>
  <r>
    <x v="14"/>
    <x v="14"/>
    <x v="8"/>
    <x v="1"/>
    <x v="97"/>
    <x v="7"/>
    <n v="140859244.41545188"/>
  </r>
  <r>
    <x v="16"/>
    <x v="15"/>
    <x v="8"/>
    <x v="1"/>
    <x v="97"/>
    <x v="7"/>
    <n v="27892555.874635573"/>
  </r>
  <r>
    <x v="0"/>
    <x v="0"/>
    <x v="8"/>
    <x v="1"/>
    <x v="97"/>
    <x v="8"/>
    <n v="4052102.1"/>
  </r>
  <r>
    <x v="1"/>
    <x v="1"/>
    <x v="8"/>
    <x v="1"/>
    <x v="97"/>
    <x v="8"/>
    <n v="33119829.239999995"/>
  </r>
  <r>
    <x v="3"/>
    <x v="3"/>
    <x v="8"/>
    <x v="1"/>
    <x v="97"/>
    <x v="8"/>
    <n v="14276447.620000001"/>
  </r>
  <r>
    <x v="4"/>
    <x v="4"/>
    <x v="8"/>
    <x v="1"/>
    <x v="97"/>
    <x v="8"/>
    <n v="0"/>
  </r>
  <r>
    <x v="5"/>
    <x v="5"/>
    <x v="8"/>
    <x v="1"/>
    <x v="97"/>
    <x v="8"/>
    <n v="27110.9"/>
  </r>
  <r>
    <x v="17"/>
    <x v="16"/>
    <x v="8"/>
    <x v="1"/>
    <x v="97"/>
    <x v="8"/>
    <n v="0"/>
  </r>
  <r>
    <x v="6"/>
    <x v="6"/>
    <x v="8"/>
    <x v="1"/>
    <x v="97"/>
    <x v="8"/>
    <n v="159145.19"/>
  </r>
  <r>
    <x v="7"/>
    <x v="7"/>
    <x v="8"/>
    <x v="1"/>
    <x v="97"/>
    <x v="8"/>
    <n v="37846.449999999997"/>
  </r>
  <r>
    <x v="8"/>
    <x v="8"/>
    <x v="8"/>
    <x v="1"/>
    <x v="97"/>
    <x v="8"/>
    <n v="313891835.50999999"/>
  </r>
  <r>
    <x v="10"/>
    <x v="10"/>
    <x v="8"/>
    <x v="1"/>
    <x v="97"/>
    <x v="8"/>
    <n v="0"/>
  </r>
  <r>
    <x v="11"/>
    <x v="11"/>
    <x v="8"/>
    <x v="1"/>
    <x v="97"/>
    <x v="8"/>
    <n v="4110685.26"/>
  </r>
  <r>
    <x v="12"/>
    <x v="12"/>
    <x v="8"/>
    <x v="1"/>
    <x v="97"/>
    <x v="8"/>
    <n v="85542"/>
  </r>
  <r>
    <x v="13"/>
    <x v="13"/>
    <x v="8"/>
    <x v="1"/>
    <x v="97"/>
    <x v="8"/>
    <n v="48167861.089999996"/>
  </r>
  <r>
    <x v="14"/>
    <x v="14"/>
    <x v="8"/>
    <x v="1"/>
    <x v="97"/>
    <x v="8"/>
    <n v="165878740.51000002"/>
  </r>
  <r>
    <x v="16"/>
    <x v="15"/>
    <x v="8"/>
    <x v="1"/>
    <x v="97"/>
    <x v="8"/>
    <n v="-148851.11000000002"/>
  </r>
  <r>
    <x v="0"/>
    <x v="0"/>
    <x v="8"/>
    <x v="1"/>
    <x v="97"/>
    <x v="0"/>
    <n v="163615.13265306124"/>
  </r>
  <r>
    <x v="1"/>
    <x v="1"/>
    <x v="8"/>
    <x v="1"/>
    <x v="97"/>
    <x v="0"/>
    <n v="10341915.6574344"/>
  </r>
  <r>
    <x v="3"/>
    <x v="3"/>
    <x v="8"/>
    <x v="1"/>
    <x v="97"/>
    <x v="0"/>
    <n v="6023810.919825078"/>
  </r>
  <r>
    <x v="4"/>
    <x v="4"/>
    <x v="8"/>
    <x v="1"/>
    <x v="97"/>
    <x v="0"/>
    <n v="0"/>
  </r>
  <r>
    <x v="5"/>
    <x v="5"/>
    <x v="8"/>
    <x v="1"/>
    <x v="97"/>
    <x v="0"/>
    <n v="0"/>
  </r>
  <r>
    <x v="17"/>
    <x v="16"/>
    <x v="8"/>
    <x v="1"/>
    <x v="97"/>
    <x v="0"/>
    <n v="0"/>
  </r>
  <r>
    <x v="6"/>
    <x v="6"/>
    <x v="8"/>
    <x v="1"/>
    <x v="97"/>
    <x v="0"/>
    <n v="3598860.6034985418"/>
  </r>
  <r>
    <x v="7"/>
    <x v="7"/>
    <x v="8"/>
    <x v="1"/>
    <x v="97"/>
    <x v="0"/>
    <n v="6149197.2157434449"/>
  </r>
  <r>
    <x v="8"/>
    <x v="8"/>
    <x v="8"/>
    <x v="1"/>
    <x v="97"/>
    <x v="0"/>
    <n v="110512781.3527692"/>
  </r>
  <r>
    <x v="10"/>
    <x v="10"/>
    <x v="8"/>
    <x v="1"/>
    <x v="97"/>
    <x v="0"/>
    <n v="11852385.903790046"/>
  </r>
  <r>
    <x v="11"/>
    <x v="11"/>
    <x v="8"/>
    <x v="1"/>
    <x v="97"/>
    <x v="0"/>
    <n v="16016851.577259466"/>
  </r>
  <r>
    <x v="12"/>
    <x v="12"/>
    <x v="8"/>
    <x v="1"/>
    <x v="97"/>
    <x v="0"/>
    <n v="1984270.4358600583"/>
  </r>
  <r>
    <x v="13"/>
    <x v="13"/>
    <x v="8"/>
    <x v="1"/>
    <x v="97"/>
    <x v="0"/>
    <n v="0"/>
  </r>
  <r>
    <x v="14"/>
    <x v="14"/>
    <x v="8"/>
    <x v="1"/>
    <x v="97"/>
    <x v="0"/>
    <n v="61937204.157434411"/>
  </r>
  <r>
    <x v="16"/>
    <x v="15"/>
    <x v="8"/>
    <x v="1"/>
    <x v="97"/>
    <x v="0"/>
    <n v="8741556.4300291557"/>
  </r>
  <r>
    <x v="0"/>
    <x v="0"/>
    <x v="8"/>
    <x v="1"/>
    <x v="97"/>
    <x v="1"/>
    <n v="1737612.12"/>
  </r>
  <r>
    <x v="1"/>
    <x v="1"/>
    <x v="8"/>
    <x v="1"/>
    <x v="97"/>
    <x v="1"/>
    <n v="5099285.8499999996"/>
  </r>
  <r>
    <x v="3"/>
    <x v="3"/>
    <x v="8"/>
    <x v="1"/>
    <x v="97"/>
    <x v="1"/>
    <n v="1617131.48"/>
  </r>
  <r>
    <x v="4"/>
    <x v="4"/>
    <x v="8"/>
    <x v="1"/>
    <x v="97"/>
    <x v="1"/>
    <n v="0"/>
  </r>
  <r>
    <x v="5"/>
    <x v="5"/>
    <x v="8"/>
    <x v="1"/>
    <x v="97"/>
    <x v="1"/>
    <n v="0"/>
  </r>
  <r>
    <x v="17"/>
    <x v="16"/>
    <x v="8"/>
    <x v="1"/>
    <x v="97"/>
    <x v="1"/>
    <n v="0"/>
  </r>
  <r>
    <x v="6"/>
    <x v="6"/>
    <x v="8"/>
    <x v="1"/>
    <x v="97"/>
    <x v="1"/>
    <n v="0"/>
  </r>
  <r>
    <x v="7"/>
    <x v="7"/>
    <x v="8"/>
    <x v="1"/>
    <x v="97"/>
    <x v="1"/>
    <n v="0"/>
  </r>
  <r>
    <x v="8"/>
    <x v="8"/>
    <x v="8"/>
    <x v="1"/>
    <x v="97"/>
    <x v="1"/>
    <n v="57164771.069999993"/>
  </r>
  <r>
    <x v="10"/>
    <x v="10"/>
    <x v="8"/>
    <x v="1"/>
    <x v="97"/>
    <x v="1"/>
    <n v="0"/>
  </r>
  <r>
    <x v="11"/>
    <x v="11"/>
    <x v="8"/>
    <x v="1"/>
    <x v="97"/>
    <x v="1"/>
    <n v="2084445.2599999998"/>
  </r>
  <r>
    <x v="12"/>
    <x v="12"/>
    <x v="8"/>
    <x v="1"/>
    <x v="97"/>
    <x v="1"/>
    <n v="0"/>
  </r>
  <r>
    <x v="13"/>
    <x v="13"/>
    <x v="8"/>
    <x v="1"/>
    <x v="97"/>
    <x v="1"/>
    <n v="3872229.4"/>
  </r>
  <r>
    <x v="14"/>
    <x v="14"/>
    <x v="8"/>
    <x v="1"/>
    <x v="97"/>
    <x v="1"/>
    <n v="54832424.510000005"/>
  </r>
  <r>
    <x v="16"/>
    <x v="15"/>
    <x v="8"/>
    <x v="1"/>
    <x v="97"/>
    <x v="1"/>
    <n v="-270646.77999999997"/>
  </r>
  <r>
    <x v="0"/>
    <x v="0"/>
    <x v="8"/>
    <x v="1"/>
    <x v="97"/>
    <x v="2"/>
    <n v="5838462.0204081712"/>
  </r>
  <r>
    <x v="1"/>
    <x v="1"/>
    <x v="8"/>
    <x v="1"/>
    <x v="97"/>
    <x v="2"/>
    <n v="41893007.04956276"/>
  </r>
  <r>
    <x v="3"/>
    <x v="3"/>
    <x v="8"/>
    <x v="1"/>
    <x v="97"/>
    <x v="2"/>
    <n v="27407636.567055393"/>
  </r>
  <r>
    <x v="4"/>
    <x v="4"/>
    <x v="8"/>
    <x v="1"/>
    <x v="97"/>
    <x v="2"/>
    <n v="588836.00583090377"/>
  </r>
  <r>
    <x v="5"/>
    <x v="5"/>
    <x v="8"/>
    <x v="1"/>
    <x v="97"/>
    <x v="2"/>
    <n v="57610.670553935859"/>
  </r>
  <r>
    <x v="17"/>
    <x v="16"/>
    <x v="8"/>
    <x v="1"/>
    <x v="97"/>
    <x v="2"/>
    <n v="0"/>
  </r>
  <r>
    <x v="6"/>
    <x v="6"/>
    <x v="8"/>
    <x v="1"/>
    <x v="97"/>
    <x v="2"/>
    <n v="0"/>
  </r>
  <r>
    <x v="7"/>
    <x v="7"/>
    <x v="8"/>
    <x v="1"/>
    <x v="97"/>
    <x v="2"/>
    <n v="1207745.0728863156"/>
  </r>
  <r>
    <x v="8"/>
    <x v="8"/>
    <x v="8"/>
    <x v="1"/>
    <x v="97"/>
    <x v="2"/>
    <n v="139740096.62682259"/>
  </r>
  <r>
    <x v="10"/>
    <x v="10"/>
    <x v="8"/>
    <x v="1"/>
    <x v="97"/>
    <x v="2"/>
    <n v="4770856.5014577201"/>
  </r>
  <r>
    <x v="11"/>
    <x v="11"/>
    <x v="8"/>
    <x v="1"/>
    <x v="97"/>
    <x v="2"/>
    <n v="7675052.6078717178"/>
  </r>
  <r>
    <x v="12"/>
    <x v="12"/>
    <x v="8"/>
    <x v="1"/>
    <x v="97"/>
    <x v="2"/>
    <n v="7721112.9285714319"/>
  </r>
  <r>
    <x v="13"/>
    <x v="13"/>
    <x v="8"/>
    <x v="1"/>
    <x v="97"/>
    <x v="2"/>
    <n v="1651937.7594752186"/>
  </r>
  <r>
    <x v="14"/>
    <x v="14"/>
    <x v="8"/>
    <x v="1"/>
    <x v="97"/>
    <x v="2"/>
    <n v="61967027.790087454"/>
  </r>
  <r>
    <x v="16"/>
    <x v="15"/>
    <x v="8"/>
    <x v="1"/>
    <x v="97"/>
    <x v="2"/>
    <n v="14158021.075801747"/>
  </r>
  <r>
    <x v="0"/>
    <x v="0"/>
    <x v="8"/>
    <x v="1"/>
    <x v="97"/>
    <x v="4"/>
    <n v="0"/>
  </r>
  <r>
    <x v="1"/>
    <x v="1"/>
    <x v="8"/>
    <x v="1"/>
    <x v="97"/>
    <x v="4"/>
    <n v="0"/>
  </r>
  <r>
    <x v="3"/>
    <x v="3"/>
    <x v="8"/>
    <x v="1"/>
    <x v="97"/>
    <x v="4"/>
    <n v="481520.65280087467"/>
  </r>
  <r>
    <x v="4"/>
    <x v="4"/>
    <x v="8"/>
    <x v="1"/>
    <x v="97"/>
    <x v="4"/>
    <n v="0"/>
  </r>
  <r>
    <x v="5"/>
    <x v="5"/>
    <x v="8"/>
    <x v="1"/>
    <x v="97"/>
    <x v="4"/>
    <n v="0"/>
  </r>
  <r>
    <x v="17"/>
    <x v="16"/>
    <x v="8"/>
    <x v="1"/>
    <x v="97"/>
    <x v="4"/>
    <n v="6259994.819990458"/>
  </r>
  <r>
    <x v="6"/>
    <x v="6"/>
    <x v="8"/>
    <x v="1"/>
    <x v="97"/>
    <x v="4"/>
    <n v="0"/>
  </r>
  <r>
    <x v="7"/>
    <x v="7"/>
    <x v="8"/>
    <x v="1"/>
    <x v="97"/>
    <x v="4"/>
    <n v="0"/>
  </r>
  <r>
    <x v="8"/>
    <x v="8"/>
    <x v="8"/>
    <x v="1"/>
    <x v="97"/>
    <x v="4"/>
    <n v="2982278.7939255093"/>
  </r>
  <r>
    <x v="10"/>
    <x v="10"/>
    <x v="8"/>
    <x v="1"/>
    <x v="97"/>
    <x v="4"/>
    <n v="0"/>
  </r>
  <r>
    <x v="11"/>
    <x v="11"/>
    <x v="8"/>
    <x v="1"/>
    <x v="97"/>
    <x v="4"/>
    <n v="365213.17680575803"/>
  </r>
  <r>
    <x v="12"/>
    <x v="12"/>
    <x v="8"/>
    <x v="1"/>
    <x v="97"/>
    <x v="4"/>
    <n v="0"/>
  </r>
  <r>
    <x v="13"/>
    <x v="13"/>
    <x v="8"/>
    <x v="1"/>
    <x v="97"/>
    <x v="4"/>
    <n v="0"/>
  </r>
  <r>
    <x v="14"/>
    <x v="14"/>
    <x v="8"/>
    <x v="1"/>
    <x v="97"/>
    <x v="4"/>
    <n v="5596234.190693805"/>
  </r>
  <r>
    <x v="16"/>
    <x v="15"/>
    <x v="8"/>
    <x v="1"/>
    <x v="97"/>
    <x v="4"/>
    <n v="-558.06272120991252"/>
  </r>
  <r>
    <x v="0"/>
    <x v="0"/>
    <x v="8"/>
    <x v="1"/>
    <x v="97"/>
    <x v="3"/>
    <n v="2314489.98"/>
  </r>
  <r>
    <x v="1"/>
    <x v="1"/>
    <x v="8"/>
    <x v="1"/>
    <x v="97"/>
    <x v="3"/>
    <n v="27025534.050000001"/>
  </r>
  <r>
    <x v="3"/>
    <x v="3"/>
    <x v="8"/>
    <x v="1"/>
    <x v="97"/>
    <x v="3"/>
    <n v="12090737.369999999"/>
  </r>
  <r>
    <x v="4"/>
    <x v="4"/>
    <x v="8"/>
    <x v="1"/>
    <x v="97"/>
    <x v="3"/>
    <n v="0"/>
  </r>
  <r>
    <x v="5"/>
    <x v="5"/>
    <x v="8"/>
    <x v="1"/>
    <x v="97"/>
    <x v="3"/>
    <n v="0"/>
  </r>
  <r>
    <x v="17"/>
    <x v="16"/>
    <x v="8"/>
    <x v="1"/>
    <x v="97"/>
    <x v="3"/>
    <n v="0"/>
  </r>
  <r>
    <x v="6"/>
    <x v="6"/>
    <x v="8"/>
    <x v="1"/>
    <x v="97"/>
    <x v="3"/>
    <n v="0"/>
  </r>
  <r>
    <x v="7"/>
    <x v="7"/>
    <x v="8"/>
    <x v="1"/>
    <x v="97"/>
    <x v="3"/>
    <n v="37846.449999999997"/>
  </r>
  <r>
    <x v="8"/>
    <x v="8"/>
    <x v="8"/>
    <x v="1"/>
    <x v="97"/>
    <x v="3"/>
    <n v="249859964.56"/>
  </r>
  <r>
    <x v="10"/>
    <x v="10"/>
    <x v="8"/>
    <x v="1"/>
    <x v="97"/>
    <x v="3"/>
    <n v="0"/>
  </r>
  <r>
    <x v="11"/>
    <x v="11"/>
    <x v="8"/>
    <x v="1"/>
    <x v="97"/>
    <x v="3"/>
    <n v="2026240"/>
  </r>
  <r>
    <x v="12"/>
    <x v="12"/>
    <x v="8"/>
    <x v="1"/>
    <x v="97"/>
    <x v="3"/>
    <n v="85542"/>
  </r>
  <r>
    <x v="13"/>
    <x v="13"/>
    <x v="8"/>
    <x v="1"/>
    <x v="97"/>
    <x v="3"/>
    <n v="43524211.989999995"/>
  </r>
  <r>
    <x v="14"/>
    <x v="14"/>
    <x v="8"/>
    <x v="1"/>
    <x v="97"/>
    <x v="3"/>
    <n v="108639447.43999998"/>
  </r>
  <r>
    <x v="16"/>
    <x v="15"/>
    <x v="8"/>
    <x v="1"/>
    <x v="97"/>
    <x v="3"/>
    <n v="24518.93"/>
  </r>
  <r>
    <x v="0"/>
    <x v="0"/>
    <x v="8"/>
    <x v="1"/>
    <x v="97"/>
    <x v="5"/>
    <n v="263662.45189504378"/>
  </r>
  <r>
    <x v="1"/>
    <x v="1"/>
    <x v="8"/>
    <x v="1"/>
    <x v="97"/>
    <x v="5"/>
    <n v="21415150.077259474"/>
  </r>
  <r>
    <x v="3"/>
    <x v="3"/>
    <x v="8"/>
    <x v="1"/>
    <x v="97"/>
    <x v="5"/>
    <n v="14717781.094752196"/>
  </r>
  <r>
    <x v="4"/>
    <x v="4"/>
    <x v="8"/>
    <x v="1"/>
    <x v="97"/>
    <x v="5"/>
    <n v="375852.76967930031"/>
  </r>
  <r>
    <x v="5"/>
    <x v="5"/>
    <x v="8"/>
    <x v="1"/>
    <x v="97"/>
    <x v="5"/>
    <n v="33888.629737609328"/>
  </r>
  <r>
    <x v="17"/>
    <x v="16"/>
    <x v="8"/>
    <x v="1"/>
    <x v="97"/>
    <x v="5"/>
    <n v="0"/>
  </r>
  <r>
    <x v="6"/>
    <x v="6"/>
    <x v="8"/>
    <x v="1"/>
    <x v="97"/>
    <x v="5"/>
    <n v="0"/>
  </r>
  <r>
    <x v="7"/>
    <x v="7"/>
    <x v="8"/>
    <x v="1"/>
    <x v="97"/>
    <x v="5"/>
    <n v="152463.5568513122"/>
  </r>
  <r>
    <x v="8"/>
    <x v="8"/>
    <x v="8"/>
    <x v="1"/>
    <x v="97"/>
    <x v="5"/>
    <n v="47505736.833819449"/>
  </r>
  <r>
    <x v="10"/>
    <x v="10"/>
    <x v="8"/>
    <x v="1"/>
    <x v="97"/>
    <x v="5"/>
    <n v="0"/>
  </r>
  <r>
    <x v="11"/>
    <x v="11"/>
    <x v="8"/>
    <x v="1"/>
    <x v="97"/>
    <x v="5"/>
    <n v="2176389.8396501457"/>
  </r>
  <r>
    <x v="12"/>
    <x v="12"/>
    <x v="8"/>
    <x v="1"/>
    <x v="97"/>
    <x v="5"/>
    <n v="2034646.448979592"/>
  </r>
  <r>
    <x v="13"/>
    <x v="13"/>
    <x v="8"/>
    <x v="1"/>
    <x v="97"/>
    <x v="5"/>
    <n v="0"/>
  </r>
  <r>
    <x v="14"/>
    <x v="14"/>
    <x v="8"/>
    <x v="1"/>
    <x v="97"/>
    <x v="5"/>
    <n v="16955012.46793003"/>
  </r>
  <r>
    <x v="16"/>
    <x v="15"/>
    <x v="8"/>
    <x v="1"/>
    <x v="97"/>
    <x v="5"/>
    <n v="4992978.3688046662"/>
  </r>
  <r>
    <x v="0"/>
    <x v="0"/>
    <x v="8"/>
    <x v="1"/>
    <x v="97"/>
    <x v="6"/>
    <n v="0"/>
  </r>
  <r>
    <x v="1"/>
    <x v="1"/>
    <x v="8"/>
    <x v="1"/>
    <x v="97"/>
    <x v="6"/>
    <n v="995009.34"/>
  </r>
  <r>
    <x v="3"/>
    <x v="3"/>
    <x v="8"/>
    <x v="1"/>
    <x v="97"/>
    <x v="6"/>
    <n v="568578.77"/>
  </r>
  <r>
    <x v="4"/>
    <x v="4"/>
    <x v="8"/>
    <x v="1"/>
    <x v="97"/>
    <x v="6"/>
    <n v="0"/>
  </r>
  <r>
    <x v="5"/>
    <x v="5"/>
    <x v="8"/>
    <x v="1"/>
    <x v="97"/>
    <x v="6"/>
    <n v="27110.9"/>
  </r>
  <r>
    <x v="17"/>
    <x v="16"/>
    <x v="8"/>
    <x v="1"/>
    <x v="97"/>
    <x v="6"/>
    <n v="0"/>
  </r>
  <r>
    <x v="6"/>
    <x v="6"/>
    <x v="8"/>
    <x v="1"/>
    <x v="97"/>
    <x v="6"/>
    <n v="159145.19"/>
  </r>
  <r>
    <x v="7"/>
    <x v="7"/>
    <x v="8"/>
    <x v="1"/>
    <x v="97"/>
    <x v="6"/>
    <n v="0"/>
  </r>
  <r>
    <x v="8"/>
    <x v="8"/>
    <x v="8"/>
    <x v="1"/>
    <x v="97"/>
    <x v="6"/>
    <n v="6867099.8799999999"/>
  </r>
  <r>
    <x v="10"/>
    <x v="10"/>
    <x v="8"/>
    <x v="1"/>
    <x v="97"/>
    <x v="6"/>
    <n v="0"/>
  </r>
  <r>
    <x v="11"/>
    <x v="11"/>
    <x v="8"/>
    <x v="1"/>
    <x v="97"/>
    <x v="6"/>
    <n v="0"/>
  </r>
  <r>
    <x v="12"/>
    <x v="12"/>
    <x v="8"/>
    <x v="1"/>
    <x v="97"/>
    <x v="6"/>
    <n v="0"/>
  </r>
  <r>
    <x v="13"/>
    <x v="13"/>
    <x v="8"/>
    <x v="1"/>
    <x v="97"/>
    <x v="6"/>
    <n v="771419.7"/>
  </r>
  <r>
    <x v="14"/>
    <x v="14"/>
    <x v="8"/>
    <x v="1"/>
    <x v="97"/>
    <x v="6"/>
    <n v="2406868.56"/>
  </r>
  <r>
    <x v="16"/>
    <x v="15"/>
    <x v="8"/>
    <x v="1"/>
    <x v="97"/>
    <x v="6"/>
    <n v="97276.74"/>
  </r>
  <r>
    <x v="0"/>
    <x v="0"/>
    <x v="8"/>
    <x v="1"/>
    <x v="97"/>
    <x v="9"/>
    <n v="10317841.704956276"/>
  </r>
  <r>
    <x v="1"/>
    <x v="1"/>
    <x v="8"/>
    <x v="1"/>
    <x v="97"/>
    <x v="9"/>
    <n v="106769902.02425665"/>
  </r>
  <r>
    <x v="3"/>
    <x v="3"/>
    <x v="8"/>
    <x v="1"/>
    <x v="97"/>
    <x v="9"/>
    <n v="62907196.854433544"/>
  </r>
  <r>
    <x v="4"/>
    <x v="4"/>
    <x v="8"/>
    <x v="1"/>
    <x v="97"/>
    <x v="9"/>
    <n v="964688.77551020402"/>
  </r>
  <r>
    <x v="5"/>
    <x v="5"/>
    <x v="8"/>
    <x v="1"/>
    <x v="97"/>
    <x v="9"/>
    <n v="118610.20029154519"/>
  </r>
  <r>
    <x v="17"/>
    <x v="16"/>
    <x v="8"/>
    <x v="1"/>
    <x v="97"/>
    <x v="9"/>
    <n v="6259994.819990458"/>
  </r>
  <r>
    <x v="6"/>
    <x v="6"/>
    <x v="8"/>
    <x v="1"/>
    <x v="97"/>
    <x v="9"/>
    <n v="3758005.7934985417"/>
  </r>
  <r>
    <x v="7"/>
    <x v="7"/>
    <x v="8"/>
    <x v="1"/>
    <x v="97"/>
    <x v="9"/>
    <n v="7547252.2954810737"/>
  </r>
  <r>
    <x v="8"/>
    <x v="8"/>
    <x v="8"/>
    <x v="1"/>
    <x v="97"/>
    <x v="9"/>
    <n v="614632729.11733663"/>
  </r>
  <r>
    <x v="10"/>
    <x v="10"/>
    <x v="8"/>
    <x v="1"/>
    <x v="97"/>
    <x v="9"/>
    <n v="16623242.405247767"/>
  </r>
  <r>
    <x v="11"/>
    <x v="11"/>
    <x v="8"/>
    <x v="1"/>
    <x v="97"/>
    <x v="9"/>
    <n v="30344192.461587086"/>
  </r>
  <r>
    <x v="12"/>
    <x v="12"/>
    <x v="8"/>
    <x v="1"/>
    <x v="97"/>
    <x v="9"/>
    <n v="11825571.813411081"/>
  </r>
  <r>
    <x v="13"/>
    <x v="13"/>
    <x v="8"/>
    <x v="1"/>
    <x v="97"/>
    <x v="9"/>
    <n v="49819798.84947522"/>
  </r>
  <r>
    <x v="14"/>
    <x v="14"/>
    <x v="8"/>
    <x v="1"/>
    <x v="97"/>
    <x v="9"/>
    <n v="312334219.11614567"/>
  </r>
  <r>
    <x v="16"/>
    <x v="15"/>
    <x v="8"/>
    <x v="1"/>
    <x v="97"/>
    <x v="9"/>
    <n v="27743146.701914359"/>
  </r>
  <r>
    <x v="0"/>
    <x v="0"/>
    <x v="8"/>
    <x v="2"/>
    <x v="98"/>
    <x v="7"/>
    <n v="6461498.3425656054"/>
  </r>
  <r>
    <x v="1"/>
    <x v="1"/>
    <x v="8"/>
    <x v="2"/>
    <x v="98"/>
    <x v="7"/>
    <n v="77140326.288629726"/>
  </r>
  <r>
    <x v="3"/>
    <x v="3"/>
    <x v="8"/>
    <x v="2"/>
    <x v="98"/>
    <x v="7"/>
    <n v="51701440.013119549"/>
  </r>
  <r>
    <x v="4"/>
    <x v="4"/>
    <x v="8"/>
    <x v="2"/>
    <x v="98"/>
    <x v="7"/>
    <n v="968080.81632653065"/>
  </r>
  <r>
    <x v="5"/>
    <x v="5"/>
    <x v="8"/>
    <x v="2"/>
    <x v="98"/>
    <x v="7"/>
    <n v="91954.679300291551"/>
  </r>
  <r>
    <x v="17"/>
    <x v="16"/>
    <x v="8"/>
    <x v="2"/>
    <x v="98"/>
    <x v="7"/>
    <n v="0"/>
  </r>
  <r>
    <x v="6"/>
    <x v="6"/>
    <x v="8"/>
    <x v="2"/>
    <x v="98"/>
    <x v="7"/>
    <n v="3603750.093294465"/>
  </r>
  <r>
    <x v="7"/>
    <x v="7"/>
    <x v="8"/>
    <x v="2"/>
    <x v="98"/>
    <x v="7"/>
    <n v="7519897.7361515705"/>
  </r>
  <r>
    <x v="8"/>
    <x v="8"/>
    <x v="8"/>
    <x v="2"/>
    <x v="98"/>
    <x v="7"/>
    <n v="306661265.76093292"/>
  </r>
  <r>
    <x v="10"/>
    <x v="10"/>
    <x v="8"/>
    <x v="2"/>
    <x v="98"/>
    <x v="7"/>
    <n v="15710983.734693836"/>
  </r>
  <r>
    <x v="11"/>
    <x v="11"/>
    <x v="8"/>
    <x v="2"/>
    <x v="98"/>
    <x v="7"/>
    <n v="33928552.903790042"/>
  </r>
  <r>
    <x v="12"/>
    <x v="12"/>
    <x v="8"/>
    <x v="2"/>
    <x v="98"/>
    <x v="7"/>
    <n v="11402149.116618093"/>
  </r>
  <r>
    <x v="13"/>
    <x v="13"/>
    <x v="8"/>
    <x v="2"/>
    <x v="98"/>
    <x v="7"/>
    <n v="1678232.3309037902"/>
  </r>
  <r>
    <x v="14"/>
    <x v="14"/>
    <x v="8"/>
    <x v="2"/>
    <x v="98"/>
    <x v="7"/>
    <n v="120556144.23615162"/>
  </r>
  <r>
    <x v="16"/>
    <x v="15"/>
    <x v="8"/>
    <x v="2"/>
    <x v="98"/>
    <x v="7"/>
    <n v="27466283.06413994"/>
  </r>
  <r>
    <x v="0"/>
    <x v="0"/>
    <x v="8"/>
    <x v="2"/>
    <x v="98"/>
    <x v="8"/>
    <n v="4221591.3199999994"/>
  </r>
  <r>
    <x v="1"/>
    <x v="1"/>
    <x v="8"/>
    <x v="2"/>
    <x v="98"/>
    <x v="8"/>
    <n v="32890889.979999997"/>
  </r>
  <r>
    <x v="3"/>
    <x v="3"/>
    <x v="8"/>
    <x v="2"/>
    <x v="98"/>
    <x v="8"/>
    <n v="14000065.389999999"/>
  </r>
  <r>
    <x v="4"/>
    <x v="4"/>
    <x v="8"/>
    <x v="2"/>
    <x v="98"/>
    <x v="8"/>
    <n v="0"/>
  </r>
  <r>
    <x v="5"/>
    <x v="5"/>
    <x v="8"/>
    <x v="2"/>
    <x v="98"/>
    <x v="8"/>
    <n v="27245.83"/>
  </r>
  <r>
    <x v="17"/>
    <x v="16"/>
    <x v="8"/>
    <x v="2"/>
    <x v="98"/>
    <x v="8"/>
    <n v="0"/>
  </r>
  <r>
    <x v="6"/>
    <x v="6"/>
    <x v="8"/>
    <x v="2"/>
    <x v="98"/>
    <x v="8"/>
    <n v="159449.56"/>
  </r>
  <r>
    <x v="7"/>
    <x v="7"/>
    <x v="8"/>
    <x v="2"/>
    <x v="98"/>
    <x v="8"/>
    <n v="37863.9"/>
  </r>
  <r>
    <x v="8"/>
    <x v="8"/>
    <x v="8"/>
    <x v="2"/>
    <x v="98"/>
    <x v="8"/>
    <n v="310680629.07999998"/>
  </r>
  <r>
    <x v="10"/>
    <x v="10"/>
    <x v="8"/>
    <x v="2"/>
    <x v="98"/>
    <x v="8"/>
    <n v="0"/>
  </r>
  <r>
    <x v="11"/>
    <x v="11"/>
    <x v="8"/>
    <x v="2"/>
    <x v="98"/>
    <x v="8"/>
    <n v="4098488.17"/>
  </r>
  <r>
    <x v="12"/>
    <x v="12"/>
    <x v="8"/>
    <x v="2"/>
    <x v="98"/>
    <x v="8"/>
    <n v="86119.45"/>
  </r>
  <r>
    <x v="13"/>
    <x v="13"/>
    <x v="8"/>
    <x v="2"/>
    <x v="98"/>
    <x v="8"/>
    <n v="48705986.469999999"/>
  </r>
  <r>
    <x v="14"/>
    <x v="14"/>
    <x v="8"/>
    <x v="2"/>
    <x v="98"/>
    <x v="8"/>
    <n v="150701240.86000001"/>
  </r>
  <r>
    <x v="16"/>
    <x v="15"/>
    <x v="8"/>
    <x v="2"/>
    <x v="98"/>
    <x v="8"/>
    <n v="1063943.42"/>
  </r>
  <r>
    <x v="0"/>
    <x v="0"/>
    <x v="8"/>
    <x v="2"/>
    <x v="98"/>
    <x v="0"/>
    <n v="163615.13265306124"/>
  </r>
  <r>
    <x v="1"/>
    <x v="1"/>
    <x v="8"/>
    <x v="2"/>
    <x v="98"/>
    <x v="0"/>
    <n v="12109914.517492717"/>
  </r>
  <r>
    <x v="3"/>
    <x v="3"/>
    <x v="8"/>
    <x v="2"/>
    <x v="98"/>
    <x v="0"/>
    <n v="5896094.0612245062"/>
  </r>
  <r>
    <x v="4"/>
    <x v="4"/>
    <x v="8"/>
    <x v="2"/>
    <x v="98"/>
    <x v="0"/>
    <n v="0"/>
  </r>
  <r>
    <x v="5"/>
    <x v="5"/>
    <x v="8"/>
    <x v="2"/>
    <x v="98"/>
    <x v="0"/>
    <n v="0"/>
  </r>
  <r>
    <x v="17"/>
    <x v="16"/>
    <x v="8"/>
    <x v="2"/>
    <x v="98"/>
    <x v="0"/>
    <n v="0"/>
  </r>
  <r>
    <x v="6"/>
    <x v="6"/>
    <x v="8"/>
    <x v="2"/>
    <x v="98"/>
    <x v="0"/>
    <n v="3603750.093294465"/>
  </r>
  <r>
    <x v="7"/>
    <x v="7"/>
    <x v="8"/>
    <x v="2"/>
    <x v="98"/>
    <x v="0"/>
    <n v="6157625.5495626349"/>
  </r>
  <r>
    <x v="8"/>
    <x v="8"/>
    <x v="8"/>
    <x v="2"/>
    <x v="98"/>
    <x v="0"/>
    <n v="115492124.91982548"/>
  </r>
  <r>
    <x v="10"/>
    <x v="10"/>
    <x v="8"/>
    <x v="2"/>
    <x v="98"/>
    <x v="0"/>
    <n v="10929002.262390632"/>
  </r>
  <r>
    <x v="11"/>
    <x v="11"/>
    <x v="8"/>
    <x v="2"/>
    <x v="98"/>
    <x v="0"/>
    <n v="17705356.42565592"/>
  </r>
  <r>
    <x v="12"/>
    <x v="12"/>
    <x v="8"/>
    <x v="2"/>
    <x v="98"/>
    <x v="0"/>
    <n v="1921832.7099125364"/>
  </r>
  <r>
    <x v="13"/>
    <x v="13"/>
    <x v="8"/>
    <x v="2"/>
    <x v="98"/>
    <x v="0"/>
    <n v="0"/>
  </r>
  <r>
    <x v="14"/>
    <x v="14"/>
    <x v="8"/>
    <x v="2"/>
    <x v="98"/>
    <x v="0"/>
    <n v="56693104.06122449"/>
  </r>
  <r>
    <x v="16"/>
    <x v="15"/>
    <x v="8"/>
    <x v="2"/>
    <x v="98"/>
    <x v="0"/>
    <n v="8566141.3381924201"/>
  </r>
  <r>
    <x v="0"/>
    <x v="0"/>
    <x v="8"/>
    <x v="2"/>
    <x v="98"/>
    <x v="1"/>
    <n v="1792371.88"/>
  </r>
  <r>
    <x v="1"/>
    <x v="1"/>
    <x v="8"/>
    <x v="2"/>
    <x v="98"/>
    <x v="1"/>
    <n v="5067190.04"/>
  </r>
  <r>
    <x v="3"/>
    <x v="3"/>
    <x v="8"/>
    <x v="2"/>
    <x v="98"/>
    <x v="1"/>
    <n v="1383127"/>
  </r>
  <r>
    <x v="4"/>
    <x v="4"/>
    <x v="8"/>
    <x v="2"/>
    <x v="98"/>
    <x v="1"/>
    <n v="0"/>
  </r>
  <r>
    <x v="5"/>
    <x v="5"/>
    <x v="8"/>
    <x v="2"/>
    <x v="98"/>
    <x v="1"/>
    <n v="0"/>
  </r>
  <r>
    <x v="17"/>
    <x v="16"/>
    <x v="8"/>
    <x v="2"/>
    <x v="98"/>
    <x v="1"/>
    <n v="0"/>
  </r>
  <r>
    <x v="6"/>
    <x v="6"/>
    <x v="8"/>
    <x v="2"/>
    <x v="98"/>
    <x v="1"/>
    <n v="0"/>
  </r>
  <r>
    <x v="7"/>
    <x v="7"/>
    <x v="8"/>
    <x v="2"/>
    <x v="98"/>
    <x v="1"/>
    <n v="0"/>
  </r>
  <r>
    <x v="8"/>
    <x v="8"/>
    <x v="8"/>
    <x v="2"/>
    <x v="98"/>
    <x v="1"/>
    <n v="52302805.43"/>
  </r>
  <r>
    <x v="10"/>
    <x v="10"/>
    <x v="8"/>
    <x v="2"/>
    <x v="98"/>
    <x v="1"/>
    <n v="0"/>
  </r>
  <r>
    <x v="11"/>
    <x v="11"/>
    <x v="8"/>
    <x v="2"/>
    <x v="98"/>
    <x v="1"/>
    <n v="2067428.17"/>
  </r>
  <r>
    <x v="12"/>
    <x v="12"/>
    <x v="8"/>
    <x v="2"/>
    <x v="98"/>
    <x v="1"/>
    <n v="0"/>
  </r>
  <r>
    <x v="13"/>
    <x v="13"/>
    <x v="8"/>
    <x v="2"/>
    <x v="98"/>
    <x v="1"/>
    <n v="4253434.6700000009"/>
  </r>
  <r>
    <x v="14"/>
    <x v="14"/>
    <x v="8"/>
    <x v="2"/>
    <x v="98"/>
    <x v="1"/>
    <n v="54253673.259999998"/>
  </r>
  <r>
    <x v="16"/>
    <x v="15"/>
    <x v="8"/>
    <x v="2"/>
    <x v="98"/>
    <x v="1"/>
    <n v="13890.010000000002"/>
  </r>
  <r>
    <x v="0"/>
    <x v="0"/>
    <x v="8"/>
    <x v="2"/>
    <x v="98"/>
    <x v="2"/>
    <n v="6034138.883381932"/>
  </r>
  <r>
    <x v="1"/>
    <x v="1"/>
    <x v="8"/>
    <x v="2"/>
    <x v="98"/>
    <x v="2"/>
    <n v="43380304.406705506"/>
  </r>
  <r>
    <x v="3"/>
    <x v="3"/>
    <x v="8"/>
    <x v="2"/>
    <x v="98"/>
    <x v="2"/>
    <n v="30394431.86151607"/>
  </r>
  <r>
    <x v="4"/>
    <x v="4"/>
    <x v="8"/>
    <x v="2"/>
    <x v="98"/>
    <x v="2"/>
    <n v="590906.47230320703"/>
  </r>
  <r>
    <x v="5"/>
    <x v="5"/>
    <x v="8"/>
    <x v="2"/>
    <x v="98"/>
    <x v="2"/>
    <n v="57897.390670553934"/>
  </r>
  <r>
    <x v="17"/>
    <x v="16"/>
    <x v="8"/>
    <x v="2"/>
    <x v="98"/>
    <x v="2"/>
    <n v="0"/>
  </r>
  <r>
    <x v="6"/>
    <x v="6"/>
    <x v="8"/>
    <x v="2"/>
    <x v="98"/>
    <x v="2"/>
    <n v="0"/>
  </r>
  <r>
    <x v="7"/>
    <x v="7"/>
    <x v="8"/>
    <x v="2"/>
    <x v="98"/>
    <x v="2"/>
    <n v="1209677.4344023466"/>
  </r>
  <r>
    <x v="8"/>
    <x v="8"/>
    <x v="8"/>
    <x v="2"/>
    <x v="98"/>
    <x v="2"/>
    <n v="146776996.08600527"/>
  </r>
  <r>
    <x v="10"/>
    <x v="10"/>
    <x v="8"/>
    <x v="2"/>
    <x v="98"/>
    <x v="2"/>
    <n v="4781981.4723032042"/>
  </r>
  <r>
    <x v="11"/>
    <x v="11"/>
    <x v="8"/>
    <x v="2"/>
    <x v="98"/>
    <x v="2"/>
    <n v="11901844.813411085"/>
  </r>
  <r>
    <x v="12"/>
    <x v="12"/>
    <x v="8"/>
    <x v="2"/>
    <x v="98"/>
    <x v="2"/>
    <n v="7470286.4591836892"/>
  </r>
  <r>
    <x v="13"/>
    <x v="13"/>
    <x v="8"/>
    <x v="2"/>
    <x v="98"/>
    <x v="2"/>
    <n v="1678232.3309037902"/>
  </r>
  <r>
    <x v="14"/>
    <x v="14"/>
    <x v="8"/>
    <x v="2"/>
    <x v="98"/>
    <x v="2"/>
    <n v="46789065.603498533"/>
  </r>
  <r>
    <x v="16"/>
    <x v="15"/>
    <x v="8"/>
    <x v="2"/>
    <x v="98"/>
    <x v="2"/>
    <n v="13952861.504373178"/>
  </r>
  <r>
    <x v="0"/>
    <x v="0"/>
    <x v="8"/>
    <x v="2"/>
    <x v="98"/>
    <x v="4"/>
    <n v="0"/>
  </r>
  <r>
    <x v="1"/>
    <x v="1"/>
    <x v="8"/>
    <x v="2"/>
    <x v="98"/>
    <x v="4"/>
    <n v="0"/>
  </r>
  <r>
    <x v="3"/>
    <x v="3"/>
    <x v="8"/>
    <x v="2"/>
    <x v="98"/>
    <x v="4"/>
    <n v="476841.63160297379"/>
  </r>
  <r>
    <x v="4"/>
    <x v="4"/>
    <x v="8"/>
    <x v="2"/>
    <x v="98"/>
    <x v="4"/>
    <n v="0"/>
  </r>
  <r>
    <x v="5"/>
    <x v="5"/>
    <x v="8"/>
    <x v="2"/>
    <x v="98"/>
    <x v="4"/>
    <n v="0"/>
  </r>
  <r>
    <x v="17"/>
    <x v="16"/>
    <x v="8"/>
    <x v="2"/>
    <x v="98"/>
    <x v="4"/>
    <n v="6265905.2838962879"/>
  </r>
  <r>
    <x v="6"/>
    <x v="6"/>
    <x v="8"/>
    <x v="2"/>
    <x v="98"/>
    <x v="4"/>
    <n v="0"/>
  </r>
  <r>
    <x v="7"/>
    <x v="7"/>
    <x v="8"/>
    <x v="2"/>
    <x v="98"/>
    <x v="4"/>
    <n v="0"/>
  </r>
  <r>
    <x v="8"/>
    <x v="8"/>
    <x v="8"/>
    <x v="2"/>
    <x v="98"/>
    <x v="4"/>
    <n v="4323732.129465336"/>
  </r>
  <r>
    <x v="10"/>
    <x v="10"/>
    <x v="8"/>
    <x v="2"/>
    <x v="98"/>
    <x v="4"/>
    <n v="0"/>
  </r>
  <r>
    <x v="11"/>
    <x v="11"/>
    <x v="8"/>
    <x v="2"/>
    <x v="98"/>
    <x v="4"/>
    <n v="366963.14805609331"/>
  </r>
  <r>
    <x v="12"/>
    <x v="12"/>
    <x v="8"/>
    <x v="2"/>
    <x v="98"/>
    <x v="4"/>
    <n v="0"/>
  </r>
  <r>
    <x v="13"/>
    <x v="13"/>
    <x v="8"/>
    <x v="2"/>
    <x v="98"/>
    <x v="4"/>
    <n v="0"/>
  </r>
  <r>
    <x v="14"/>
    <x v="14"/>
    <x v="8"/>
    <x v="2"/>
    <x v="98"/>
    <x v="4"/>
    <n v="4467170.9226444894"/>
  </r>
  <r>
    <x v="16"/>
    <x v="15"/>
    <x v="8"/>
    <x v="2"/>
    <x v="98"/>
    <x v="4"/>
    <n v="4758.6500980466471"/>
  </r>
  <r>
    <x v="0"/>
    <x v="0"/>
    <x v="8"/>
    <x v="2"/>
    <x v="98"/>
    <x v="3"/>
    <n v="2429219.44"/>
  </r>
  <r>
    <x v="1"/>
    <x v="1"/>
    <x v="8"/>
    <x v="2"/>
    <x v="98"/>
    <x v="3"/>
    <n v="26830908.93"/>
  </r>
  <r>
    <x v="3"/>
    <x v="3"/>
    <x v="8"/>
    <x v="2"/>
    <x v="98"/>
    <x v="3"/>
    <n v="12046009.08"/>
  </r>
  <r>
    <x v="4"/>
    <x v="4"/>
    <x v="8"/>
    <x v="2"/>
    <x v="98"/>
    <x v="3"/>
    <n v="0"/>
  </r>
  <r>
    <x v="5"/>
    <x v="5"/>
    <x v="8"/>
    <x v="2"/>
    <x v="98"/>
    <x v="3"/>
    <n v="0"/>
  </r>
  <r>
    <x v="17"/>
    <x v="16"/>
    <x v="8"/>
    <x v="2"/>
    <x v="98"/>
    <x v="3"/>
    <n v="0"/>
  </r>
  <r>
    <x v="6"/>
    <x v="6"/>
    <x v="8"/>
    <x v="2"/>
    <x v="98"/>
    <x v="3"/>
    <n v="0"/>
  </r>
  <r>
    <x v="7"/>
    <x v="7"/>
    <x v="8"/>
    <x v="2"/>
    <x v="98"/>
    <x v="3"/>
    <n v="37863.9"/>
  </r>
  <r>
    <x v="8"/>
    <x v="8"/>
    <x v="8"/>
    <x v="2"/>
    <x v="98"/>
    <x v="3"/>
    <n v="251787059.02000001"/>
  </r>
  <r>
    <x v="10"/>
    <x v="10"/>
    <x v="8"/>
    <x v="2"/>
    <x v="98"/>
    <x v="3"/>
    <n v="0"/>
  </r>
  <r>
    <x v="11"/>
    <x v="11"/>
    <x v="8"/>
    <x v="2"/>
    <x v="98"/>
    <x v="3"/>
    <n v="2031060"/>
  </r>
  <r>
    <x v="12"/>
    <x v="12"/>
    <x v="8"/>
    <x v="2"/>
    <x v="98"/>
    <x v="3"/>
    <n v="86119.45"/>
  </r>
  <r>
    <x v="13"/>
    <x v="13"/>
    <x v="8"/>
    <x v="2"/>
    <x v="98"/>
    <x v="3"/>
    <n v="43296869.600000001"/>
  </r>
  <r>
    <x v="14"/>
    <x v="14"/>
    <x v="8"/>
    <x v="2"/>
    <x v="98"/>
    <x v="3"/>
    <n v="94356831.810000002"/>
  </r>
  <r>
    <x v="16"/>
    <x v="15"/>
    <x v="8"/>
    <x v="2"/>
    <x v="98"/>
    <x v="3"/>
    <n v="798706.02999999991"/>
  </r>
  <r>
    <x v="0"/>
    <x v="0"/>
    <x v="8"/>
    <x v="2"/>
    <x v="98"/>
    <x v="5"/>
    <n v="263744.32653061231"/>
  </r>
  <r>
    <x v="1"/>
    <x v="1"/>
    <x v="8"/>
    <x v="2"/>
    <x v="98"/>
    <x v="5"/>
    <n v="21650107.364431508"/>
  </r>
  <r>
    <x v="3"/>
    <x v="3"/>
    <x v="8"/>
    <x v="2"/>
    <x v="98"/>
    <x v="5"/>
    <n v="15410914.09037897"/>
  </r>
  <r>
    <x v="4"/>
    <x v="4"/>
    <x v="8"/>
    <x v="2"/>
    <x v="98"/>
    <x v="5"/>
    <n v="377174.34402332362"/>
  </r>
  <r>
    <x v="5"/>
    <x v="5"/>
    <x v="8"/>
    <x v="2"/>
    <x v="98"/>
    <x v="5"/>
    <n v="34057.28862973761"/>
  </r>
  <r>
    <x v="17"/>
    <x v="16"/>
    <x v="8"/>
    <x v="2"/>
    <x v="98"/>
    <x v="5"/>
    <n v="0"/>
  </r>
  <r>
    <x v="6"/>
    <x v="6"/>
    <x v="8"/>
    <x v="2"/>
    <x v="98"/>
    <x v="5"/>
    <n v="0"/>
  </r>
  <r>
    <x v="7"/>
    <x v="7"/>
    <x v="8"/>
    <x v="2"/>
    <x v="98"/>
    <x v="5"/>
    <n v="152594.75218658865"/>
  </r>
  <r>
    <x v="8"/>
    <x v="8"/>
    <x v="8"/>
    <x v="2"/>
    <x v="98"/>
    <x v="5"/>
    <n v="44392144.755102158"/>
  </r>
  <r>
    <x v="10"/>
    <x v="10"/>
    <x v="8"/>
    <x v="2"/>
    <x v="98"/>
    <x v="5"/>
    <n v="0"/>
  </r>
  <r>
    <x v="11"/>
    <x v="11"/>
    <x v="8"/>
    <x v="2"/>
    <x v="98"/>
    <x v="5"/>
    <n v="4321351.6647230368"/>
  </r>
  <r>
    <x v="12"/>
    <x v="12"/>
    <x v="8"/>
    <x v="2"/>
    <x v="98"/>
    <x v="5"/>
    <n v="2010029.9475218661"/>
  </r>
  <r>
    <x v="13"/>
    <x v="13"/>
    <x v="8"/>
    <x v="2"/>
    <x v="98"/>
    <x v="5"/>
    <n v="0"/>
  </r>
  <r>
    <x v="14"/>
    <x v="14"/>
    <x v="8"/>
    <x v="2"/>
    <x v="98"/>
    <x v="5"/>
    <n v="17073974.571428571"/>
  </r>
  <r>
    <x v="16"/>
    <x v="15"/>
    <x v="8"/>
    <x v="2"/>
    <x v="98"/>
    <x v="5"/>
    <n v="4947280.2215743447"/>
  </r>
  <r>
    <x v="0"/>
    <x v="0"/>
    <x v="8"/>
    <x v="2"/>
    <x v="98"/>
    <x v="6"/>
    <n v="0"/>
  </r>
  <r>
    <x v="1"/>
    <x v="1"/>
    <x v="8"/>
    <x v="2"/>
    <x v="98"/>
    <x v="6"/>
    <n v="992791.01"/>
  </r>
  <r>
    <x v="3"/>
    <x v="3"/>
    <x v="8"/>
    <x v="2"/>
    <x v="98"/>
    <x v="6"/>
    <n v="570929.31000000006"/>
  </r>
  <r>
    <x v="4"/>
    <x v="4"/>
    <x v="8"/>
    <x v="2"/>
    <x v="98"/>
    <x v="6"/>
    <n v="0"/>
  </r>
  <r>
    <x v="5"/>
    <x v="5"/>
    <x v="8"/>
    <x v="2"/>
    <x v="98"/>
    <x v="6"/>
    <n v="27245.83"/>
  </r>
  <r>
    <x v="17"/>
    <x v="16"/>
    <x v="8"/>
    <x v="2"/>
    <x v="98"/>
    <x v="6"/>
    <n v="0"/>
  </r>
  <r>
    <x v="6"/>
    <x v="6"/>
    <x v="8"/>
    <x v="2"/>
    <x v="98"/>
    <x v="6"/>
    <n v="159449.56"/>
  </r>
  <r>
    <x v="7"/>
    <x v="7"/>
    <x v="8"/>
    <x v="2"/>
    <x v="98"/>
    <x v="6"/>
    <n v="0"/>
  </r>
  <r>
    <x v="8"/>
    <x v="8"/>
    <x v="8"/>
    <x v="2"/>
    <x v="98"/>
    <x v="6"/>
    <n v="6590764.6299999999"/>
  </r>
  <r>
    <x v="10"/>
    <x v="10"/>
    <x v="8"/>
    <x v="2"/>
    <x v="98"/>
    <x v="6"/>
    <n v="0"/>
  </r>
  <r>
    <x v="11"/>
    <x v="11"/>
    <x v="8"/>
    <x v="2"/>
    <x v="98"/>
    <x v="6"/>
    <n v="0"/>
  </r>
  <r>
    <x v="12"/>
    <x v="12"/>
    <x v="8"/>
    <x v="2"/>
    <x v="98"/>
    <x v="6"/>
    <n v="0"/>
  </r>
  <r>
    <x v="13"/>
    <x v="13"/>
    <x v="8"/>
    <x v="2"/>
    <x v="98"/>
    <x v="6"/>
    <n v="1155682.2"/>
  </r>
  <r>
    <x v="14"/>
    <x v="14"/>
    <x v="8"/>
    <x v="2"/>
    <x v="98"/>
    <x v="6"/>
    <n v="2090735.79"/>
  </r>
  <r>
    <x v="16"/>
    <x v="15"/>
    <x v="8"/>
    <x v="2"/>
    <x v="98"/>
    <x v="6"/>
    <n v="251347.38"/>
  </r>
  <r>
    <x v="0"/>
    <x v="0"/>
    <x v="8"/>
    <x v="2"/>
    <x v="98"/>
    <x v="9"/>
    <n v="10683089.662565606"/>
  </r>
  <r>
    <x v="1"/>
    <x v="1"/>
    <x v="8"/>
    <x v="2"/>
    <x v="98"/>
    <x v="9"/>
    <n v="110031216.26862974"/>
  </r>
  <r>
    <x v="3"/>
    <x v="3"/>
    <x v="8"/>
    <x v="2"/>
    <x v="98"/>
    <x v="9"/>
    <n v="66178347.034722522"/>
  </r>
  <r>
    <x v="4"/>
    <x v="4"/>
    <x v="8"/>
    <x v="2"/>
    <x v="98"/>
    <x v="9"/>
    <n v="968080.81632653065"/>
  </r>
  <r>
    <x v="5"/>
    <x v="5"/>
    <x v="8"/>
    <x v="2"/>
    <x v="98"/>
    <x v="9"/>
    <n v="119200.50930029155"/>
  </r>
  <r>
    <x v="17"/>
    <x v="16"/>
    <x v="8"/>
    <x v="2"/>
    <x v="98"/>
    <x v="9"/>
    <n v="6265905.2838962879"/>
  </r>
  <r>
    <x v="6"/>
    <x v="6"/>
    <x v="8"/>
    <x v="2"/>
    <x v="98"/>
    <x v="9"/>
    <n v="3763199.653294465"/>
  </r>
  <r>
    <x v="7"/>
    <x v="7"/>
    <x v="8"/>
    <x v="2"/>
    <x v="98"/>
    <x v="9"/>
    <n v="7557761.6361515708"/>
  </r>
  <r>
    <x v="8"/>
    <x v="8"/>
    <x v="8"/>
    <x v="2"/>
    <x v="98"/>
    <x v="9"/>
    <n v="621665626.97039819"/>
  </r>
  <r>
    <x v="10"/>
    <x v="10"/>
    <x v="8"/>
    <x v="2"/>
    <x v="98"/>
    <x v="9"/>
    <n v="15710983.734693836"/>
  </r>
  <r>
    <x v="11"/>
    <x v="11"/>
    <x v="8"/>
    <x v="2"/>
    <x v="98"/>
    <x v="9"/>
    <n v="38394004.221846133"/>
  </r>
  <r>
    <x v="12"/>
    <x v="12"/>
    <x v="8"/>
    <x v="2"/>
    <x v="98"/>
    <x v="9"/>
    <n v="11488268.56661809"/>
  </r>
  <r>
    <x v="13"/>
    <x v="13"/>
    <x v="8"/>
    <x v="2"/>
    <x v="98"/>
    <x v="9"/>
    <n v="50384218.800903797"/>
  </r>
  <r>
    <x v="14"/>
    <x v="14"/>
    <x v="8"/>
    <x v="2"/>
    <x v="98"/>
    <x v="9"/>
    <n v="275724556.01879615"/>
  </r>
  <r>
    <x v="16"/>
    <x v="15"/>
    <x v="8"/>
    <x v="2"/>
    <x v="98"/>
    <x v="9"/>
    <n v="28534985.13423799"/>
  </r>
  <r>
    <x v="0"/>
    <x v="0"/>
    <x v="8"/>
    <x v="3"/>
    <x v="99"/>
    <x v="7"/>
    <n v="6726889.0218658857"/>
  </r>
  <r>
    <x v="1"/>
    <x v="1"/>
    <x v="8"/>
    <x v="3"/>
    <x v="99"/>
    <x v="7"/>
    <n v="72340871.338192493"/>
  </r>
  <r>
    <x v="3"/>
    <x v="3"/>
    <x v="8"/>
    <x v="3"/>
    <x v="99"/>
    <x v="7"/>
    <n v="57250203.007288665"/>
  </r>
  <r>
    <x v="4"/>
    <x v="4"/>
    <x v="8"/>
    <x v="3"/>
    <x v="99"/>
    <x v="7"/>
    <n v="971387.55102040828"/>
  </r>
  <r>
    <x v="5"/>
    <x v="5"/>
    <x v="8"/>
    <x v="3"/>
    <x v="99"/>
    <x v="7"/>
    <n v="92399.431486880465"/>
  </r>
  <r>
    <x v="17"/>
    <x v="16"/>
    <x v="8"/>
    <x v="3"/>
    <x v="99"/>
    <x v="7"/>
    <n v="0"/>
  </r>
  <r>
    <x v="6"/>
    <x v="6"/>
    <x v="8"/>
    <x v="3"/>
    <x v="99"/>
    <x v="7"/>
    <n v="3608514.1545189423"/>
  </r>
  <r>
    <x v="7"/>
    <x v="7"/>
    <x v="8"/>
    <x v="3"/>
    <x v="99"/>
    <x v="7"/>
    <n v="7529377.5291545438"/>
  </r>
  <r>
    <x v="8"/>
    <x v="8"/>
    <x v="8"/>
    <x v="3"/>
    <x v="99"/>
    <x v="7"/>
    <n v="313328624.970846"/>
  </r>
  <r>
    <x v="10"/>
    <x v="10"/>
    <x v="8"/>
    <x v="3"/>
    <x v="99"/>
    <x v="7"/>
    <n v="20037300.88921285"/>
  </r>
  <r>
    <x v="11"/>
    <x v="11"/>
    <x v="8"/>
    <x v="3"/>
    <x v="99"/>
    <x v="7"/>
    <n v="35096580.408163264"/>
  </r>
  <r>
    <x v="12"/>
    <x v="12"/>
    <x v="8"/>
    <x v="3"/>
    <x v="99"/>
    <x v="7"/>
    <n v="11126731.104956271"/>
  </r>
  <r>
    <x v="13"/>
    <x v="13"/>
    <x v="8"/>
    <x v="3"/>
    <x v="99"/>
    <x v="7"/>
    <n v="482110"/>
  </r>
  <r>
    <x v="14"/>
    <x v="14"/>
    <x v="8"/>
    <x v="3"/>
    <x v="99"/>
    <x v="7"/>
    <n v="117269819.35714284"/>
  </r>
  <r>
    <x v="16"/>
    <x v="15"/>
    <x v="8"/>
    <x v="3"/>
    <x v="99"/>
    <x v="7"/>
    <n v="27290481.163265307"/>
  </r>
  <r>
    <x v="0"/>
    <x v="0"/>
    <x v="8"/>
    <x v="3"/>
    <x v="99"/>
    <x v="8"/>
    <n v="4160148.25"/>
  </r>
  <r>
    <x v="1"/>
    <x v="1"/>
    <x v="8"/>
    <x v="3"/>
    <x v="99"/>
    <x v="8"/>
    <n v="32934735.110000003"/>
  </r>
  <r>
    <x v="3"/>
    <x v="3"/>
    <x v="8"/>
    <x v="3"/>
    <x v="99"/>
    <x v="8"/>
    <n v="14064122.84"/>
  </r>
  <r>
    <x v="4"/>
    <x v="4"/>
    <x v="8"/>
    <x v="3"/>
    <x v="99"/>
    <x v="8"/>
    <n v="0"/>
  </r>
  <r>
    <x v="5"/>
    <x v="5"/>
    <x v="8"/>
    <x v="3"/>
    <x v="99"/>
    <x v="8"/>
    <n v="27377.61"/>
  </r>
  <r>
    <x v="17"/>
    <x v="16"/>
    <x v="8"/>
    <x v="3"/>
    <x v="99"/>
    <x v="8"/>
    <n v="0"/>
  </r>
  <r>
    <x v="6"/>
    <x v="6"/>
    <x v="8"/>
    <x v="3"/>
    <x v="99"/>
    <x v="8"/>
    <n v="159746.06"/>
  </r>
  <r>
    <x v="7"/>
    <x v="7"/>
    <x v="8"/>
    <x v="3"/>
    <x v="99"/>
    <x v="8"/>
    <n v="34904.300000000003"/>
  </r>
  <r>
    <x v="8"/>
    <x v="8"/>
    <x v="8"/>
    <x v="3"/>
    <x v="99"/>
    <x v="8"/>
    <n v="313166410.45999998"/>
  </r>
  <r>
    <x v="10"/>
    <x v="10"/>
    <x v="8"/>
    <x v="3"/>
    <x v="99"/>
    <x v="8"/>
    <n v="0"/>
  </r>
  <r>
    <x v="11"/>
    <x v="11"/>
    <x v="8"/>
    <x v="3"/>
    <x v="99"/>
    <x v="8"/>
    <n v="3951141.35"/>
  </r>
  <r>
    <x v="12"/>
    <x v="12"/>
    <x v="8"/>
    <x v="3"/>
    <x v="99"/>
    <x v="8"/>
    <n v="86685.73"/>
  </r>
  <r>
    <x v="13"/>
    <x v="13"/>
    <x v="8"/>
    <x v="3"/>
    <x v="99"/>
    <x v="8"/>
    <n v="46362619.06000001"/>
  </r>
  <r>
    <x v="14"/>
    <x v="14"/>
    <x v="8"/>
    <x v="3"/>
    <x v="99"/>
    <x v="8"/>
    <n v="131764941.58999999"/>
  </r>
  <r>
    <x v="16"/>
    <x v="15"/>
    <x v="8"/>
    <x v="3"/>
    <x v="99"/>
    <x v="8"/>
    <n v="1036078.3099999999"/>
  </r>
  <r>
    <x v="0"/>
    <x v="0"/>
    <x v="8"/>
    <x v="3"/>
    <x v="99"/>
    <x v="0"/>
    <n v="152011.70553935861"/>
  </r>
  <r>
    <x v="1"/>
    <x v="1"/>
    <x v="8"/>
    <x v="3"/>
    <x v="99"/>
    <x v="0"/>
    <n v="10523561.992711393"/>
  </r>
  <r>
    <x v="3"/>
    <x v="3"/>
    <x v="8"/>
    <x v="3"/>
    <x v="99"/>
    <x v="0"/>
    <n v="8864736.6953352727"/>
  </r>
  <r>
    <x v="4"/>
    <x v="4"/>
    <x v="8"/>
    <x v="3"/>
    <x v="99"/>
    <x v="0"/>
    <n v="0"/>
  </r>
  <r>
    <x v="5"/>
    <x v="5"/>
    <x v="8"/>
    <x v="3"/>
    <x v="99"/>
    <x v="0"/>
    <n v="0"/>
  </r>
  <r>
    <x v="17"/>
    <x v="16"/>
    <x v="8"/>
    <x v="3"/>
    <x v="99"/>
    <x v="0"/>
    <n v="0"/>
  </r>
  <r>
    <x v="6"/>
    <x v="6"/>
    <x v="8"/>
    <x v="3"/>
    <x v="99"/>
    <x v="0"/>
    <n v="3608514.1545189423"/>
  </r>
  <r>
    <x v="7"/>
    <x v="7"/>
    <x v="8"/>
    <x v="3"/>
    <x v="99"/>
    <x v="0"/>
    <n v="6165435.3717201259"/>
  </r>
  <r>
    <x v="8"/>
    <x v="8"/>
    <x v="8"/>
    <x v="3"/>
    <x v="99"/>
    <x v="0"/>
    <n v="117136320.96355669"/>
  </r>
  <r>
    <x v="10"/>
    <x v="10"/>
    <x v="8"/>
    <x v="3"/>
    <x v="99"/>
    <x v="0"/>
    <n v="13836226.180758035"/>
  </r>
  <r>
    <x v="11"/>
    <x v="11"/>
    <x v="8"/>
    <x v="3"/>
    <x v="99"/>
    <x v="0"/>
    <n v="17206199.803206984"/>
  </r>
  <r>
    <x v="12"/>
    <x v="12"/>
    <x v="8"/>
    <x v="3"/>
    <x v="99"/>
    <x v="0"/>
    <n v="1857331.8673469387"/>
  </r>
  <r>
    <x v="13"/>
    <x v="13"/>
    <x v="8"/>
    <x v="3"/>
    <x v="99"/>
    <x v="0"/>
    <n v="0"/>
  </r>
  <r>
    <x v="14"/>
    <x v="14"/>
    <x v="8"/>
    <x v="3"/>
    <x v="99"/>
    <x v="0"/>
    <n v="52584781.41690962"/>
  </r>
  <r>
    <x v="16"/>
    <x v="15"/>
    <x v="8"/>
    <x v="3"/>
    <x v="99"/>
    <x v="0"/>
    <n v="8632135.5451895036"/>
  </r>
  <r>
    <x v="0"/>
    <x v="0"/>
    <x v="8"/>
    <x v="3"/>
    <x v="99"/>
    <x v="1"/>
    <n v="1638992.72"/>
  </r>
  <r>
    <x v="1"/>
    <x v="1"/>
    <x v="8"/>
    <x v="3"/>
    <x v="99"/>
    <x v="1"/>
    <n v="5076518.91"/>
  </r>
  <r>
    <x v="3"/>
    <x v="3"/>
    <x v="8"/>
    <x v="3"/>
    <x v="99"/>
    <x v="1"/>
    <n v="1388487.71"/>
  </r>
  <r>
    <x v="4"/>
    <x v="4"/>
    <x v="8"/>
    <x v="3"/>
    <x v="99"/>
    <x v="1"/>
    <n v="0"/>
  </r>
  <r>
    <x v="5"/>
    <x v="5"/>
    <x v="8"/>
    <x v="3"/>
    <x v="99"/>
    <x v="1"/>
    <n v="0"/>
  </r>
  <r>
    <x v="17"/>
    <x v="16"/>
    <x v="8"/>
    <x v="3"/>
    <x v="99"/>
    <x v="1"/>
    <n v="0"/>
  </r>
  <r>
    <x v="6"/>
    <x v="6"/>
    <x v="8"/>
    <x v="3"/>
    <x v="99"/>
    <x v="1"/>
    <n v="0"/>
  </r>
  <r>
    <x v="7"/>
    <x v="7"/>
    <x v="8"/>
    <x v="3"/>
    <x v="99"/>
    <x v="1"/>
    <n v="0"/>
  </r>
  <r>
    <x v="8"/>
    <x v="8"/>
    <x v="8"/>
    <x v="3"/>
    <x v="99"/>
    <x v="1"/>
    <n v="57434734.359999999"/>
  </r>
  <r>
    <x v="10"/>
    <x v="10"/>
    <x v="8"/>
    <x v="3"/>
    <x v="99"/>
    <x v="1"/>
    <n v="0"/>
  </r>
  <r>
    <x v="11"/>
    <x v="11"/>
    <x v="8"/>
    <x v="3"/>
    <x v="99"/>
    <x v="1"/>
    <n v="1915401.35"/>
  </r>
  <r>
    <x v="12"/>
    <x v="12"/>
    <x v="8"/>
    <x v="3"/>
    <x v="99"/>
    <x v="1"/>
    <n v="0"/>
  </r>
  <r>
    <x v="13"/>
    <x v="13"/>
    <x v="8"/>
    <x v="3"/>
    <x v="99"/>
    <x v="1"/>
    <n v="3788555.09"/>
  </r>
  <r>
    <x v="14"/>
    <x v="14"/>
    <x v="8"/>
    <x v="3"/>
    <x v="99"/>
    <x v="1"/>
    <n v="48996685.190000005"/>
  </r>
  <r>
    <x v="16"/>
    <x v="15"/>
    <x v="8"/>
    <x v="3"/>
    <x v="99"/>
    <x v="1"/>
    <n v="-14500.07"/>
  </r>
  <r>
    <x v="0"/>
    <x v="0"/>
    <x v="8"/>
    <x v="3"/>
    <x v="99"/>
    <x v="2"/>
    <n v="6308403.5408163229"/>
  </r>
  <r>
    <x v="1"/>
    <x v="1"/>
    <x v="8"/>
    <x v="3"/>
    <x v="99"/>
    <x v="2"/>
    <n v="40597119.586005881"/>
  </r>
  <r>
    <x v="3"/>
    <x v="3"/>
    <x v="8"/>
    <x v="3"/>
    <x v="99"/>
    <x v="2"/>
    <n v="33110544.575801756"/>
  </r>
  <r>
    <x v="4"/>
    <x v="4"/>
    <x v="8"/>
    <x v="3"/>
    <x v="99"/>
    <x v="2"/>
    <n v="592924.86880466482"/>
  </r>
  <r>
    <x v="5"/>
    <x v="5"/>
    <x v="8"/>
    <x v="3"/>
    <x v="99"/>
    <x v="2"/>
    <n v="58177.419825072888"/>
  </r>
  <r>
    <x v="17"/>
    <x v="16"/>
    <x v="8"/>
    <x v="3"/>
    <x v="99"/>
    <x v="2"/>
    <n v="0"/>
  </r>
  <r>
    <x v="6"/>
    <x v="6"/>
    <x v="8"/>
    <x v="3"/>
    <x v="99"/>
    <x v="2"/>
    <n v="0"/>
  </r>
  <r>
    <x v="7"/>
    <x v="7"/>
    <x v="8"/>
    <x v="3"/>
    <x v="99"/>
    <x v="2"/>
    <n v="1211230.7871720269"/>
  </r>
  <r>
    <x v="8"/>
    <x v="8"/>
    <x v="8"/>
    <x v="3"/>
    <x v="99"/>
    <x v="2"/>
    <n v="148550934.55247912"/>
  </r>
  <r>
    <x v="10"/>
    <x v="10"/>
    <x v="8"/>
    <x v="3"/>
    <x v="99"/>
    <x v="2"/>
    <n v="4797372.0845481083"/>
  </r>
  <r>
    <x v="11"/>
    <x v="11"/>
    <x v="8"/>
    <x v="3"/>
    <x v="99"/>
    <x v="2"/>
    <n v="13254842.864431497"/>
  </r>
  <r>
    <x v="12"/>
    <x v="12"/>
    <x v="8"/>
    <x v="3"/>
    <x v="99"/>
    <x v="2"/>
    <n v="7272665.6967930049"/>
  </r>
  <r>
    <x v="13"/>
    <x v="13"/>
    <x v="8"/>
    <x v="3"/>
    <x v="99"/>
    <x v="2"/>
    <n v="482110"/>
  </r>
  <r>
    <x v="14"/>
    <x v="14"/>
    <x v="8"/>
    <x v="3"/>
    <x v="99"/>
    <x v="2"/>
    <n v="50908329.85276968"/>
  </r>
  <r>
    <x v="16"/>
    <x v="15"/>
    <x v="8"/>
    <x v="3"/>
    <x v="99"/>
    <x v="2"/>
    <n v="14030281.835276969"/>
  </r>
  <r>
    <x v="0"/>
    <x v="0"/>
    <x v="8"/>
    <x v="3"/>
    <x v="99"/>
    <x v="4"/>
    <n v="0"/>
  </r>
  <r>
    <x v="1"/>
    <x v="1"/>
    <x v="8"/>
    <x v="3"/>
    <x v="99"/>
    <x v="4"/>
    <n v="0"/>
  </r>
  <r>
    <x v="3"/>
    <x v="3"/>
    <x v="8"/>
    <x v="3"/>
    <x v="99"/>
    <x v="4"/>
    <n v="479209.67478857149"/>
  </r>
  <r>
    <x v="4"/>
    <x v="4"/>
    <x v="8"/>
    <x v="3"/>
    <x v="99"/>
    <x v="4"/>
    <n v="0"/>
  </r>
  <r>
    <x v="5"/>
    <x v="5"/>
    <x v="8"/>
    <x v="3"/>
    <x v="99"/>
    <x v="4"/>
    <n v="0"/>
  </r>
  <r>
    <x v="17"/>
    <x v="16"/>
    <x v="8"/>
    <x v="3"/>
    <x v="99"/>
    <x v="4"/>
    <n v="6271929.8854628503"/>
  </r>
  <r>
    <x v="6"/>
    <x v="6"/>
    <x v="8"/>
    <x v="3"/>
    <x v="99"/>
    <x v="4"/>
    <n v="0"/>
  </r>
  <r>
    <x v="7"/>
    <x v="7"/>
    <x v="8"/>
    <x v="3"/>
    <x v="99"/>
    <x v="4"/>
    <n v="0"/>
  </r>
  <r>
    <x v="8"/>
    <x v="8"/>
    <x v="8"/>
    <x v="3"/>
    <x v="99"/>
    <x v="4"/>
    <n v="5964945.1728685861"/>
  </r>
  <r>
    <x v="10"/>
    <x v="10"/>
    <x v="8"/>
    <x v="3"/>
    <x v="99"/>
    <x v="4"/>
    <n v="1403702.6255999999"/>
  </r>
  <r>
    <x v="11"/>
    <x v="11"/>
    <x v="8"/>
    <x v="3"/>
    <x v="99"/>
    <x v="4"/>
    <n v="368662.91684571432"/>
  </r>
  <r>
    <x v="12"/>
    <x v="12"/>
    <x v="8"/>
    <x v="3"/>
    <x v="99"/>
    <x v="4"/>
    <n v="0"/>
  </r>
  <r>
    <x v="13"/>
    <x v="13"/>
    <x v="8"/>
    <x v="3"/>
    <x v="99"/>
    <x v="4"/>
    <n v="0"/>
  </r>
  <r>
    <x v="14"/>
    <x v="14"/>
    <x v="8"/>
    <x v="3"/>
    <x v="99"/>
    <x v="4"/>
    <n v="2573150.2204800001"/>
  </r>
  <r>
    <x v="16"/>
    <x v="15"/>
    <x v="8"/>
    <x v="3"/>
    <x v="99"/>
    <x v="4"/>
    <n v="-1343.3192228571427"/>
  </r>
  <r>
    <x v="0"/>
    <x v="0"/>
    <x v="8"/>
    <x v="3"/>
    <x v="99"/>
    <x v="3"/>
    <n v="2521155.5300000003"/>
  </r>
  <r>
    <x v="1"/>
    <x v="1"/>
    <x v="8"/>
    <x v="3"/>
    <x v="99"/>
    <x v="3"/>
    <n v="26867254.630000003"/>
  </r>
  <r>
    <x v="3"/>
    <x v="3"/>
    <x v="8"/>
    <x v="3"/>
    <x v="99"/>
    <x v="3"/>
    <n v="12115083.34"/>
  </r>
  <r>
    <x v="4"/>
    <x v="4"/>
    <x v="8"/>
    <x v="3"/>
    <x v="99"/>
    <x v="3"/>
    <n v="0"/>
  </r>
  <r>
    <x v="5"/>
    <x v="5"/>
    <x v="8"/>
    <x v="3"/>
    <x v="99"/>
    <x v="3"/>
    <n v="0"/>
  </r>
  <r>
    <x v="17"/>
    <x v="16"/>
    <x v="8"/>
    <x v="3"/>
    <x v="99"/>
    <x v="3"/>
    <n v="0"/>
  </r>
  <r>
    <x v="6"/>
    <x v="6"/>
    <x v="8"/>
    <x v="3"/>
    <x v="99"/>
    <x v="3"/>
    <n v="0"/>
  </r>
  <r>
    <x v="7"/>
    <x v="7"/>
    <x v="8"/>
    <x v="3"/>
    <x v="99"/>
    <x v="3"/>
    <n v="34904.300000000003"/>
  </r>
  <r>
    <x v="8"/>
    <x v="8"/>
    <x v="8"/>
    <x v="3"/>
    <x v="99"/>
    <x v="3"/>
    <n v="249205659.22999999"/>
  </r>
  <r>
    <x v="10"/>
    <x v="10"/>
    <x v="8"/>
    <x v="3"/>
    <x v="99"/>
    <x v="3"/>
    <n v="0"/>
  </r>
  <r>
    <x v="11"/>
    <x v="11"/>
    <x v="8"/>
    <x v="3"/>
    <x v="99"/>
    <x v="3"/>
    <n v="2035740"/>
  </r>
  <r>
    <x v="12"/>
    <x v="12"/>
    <x v="8"/>
    <x v="3"/>
    <x v="99"/>
    <x v="3"/>
    <n v="86685.73"/>
  </r>
  <r>
    <x v="13"/>
    <x v="13"/>
    <x v="8"/>
    <x v="3"/>
    <x v="99"/>
    <x v="3"/>
    <n v="41413664.470000006"/>
  </r>
  <r>
    <x v="14"/>
    <x v="14"/>
    <x v="8"/>
    <x v="3"/>
    <x v="99"/>
    <x v="3"/>
    <n v="81323692.959999993"/>
  </r>
  <r>
    <x v="16"/>
    <x v="15"/>
    <x v="8"/>
    <x v="3"/>
    <x v="99"/>
    <x v="3"/>
    <n v="797497.40999999992"/>
  </r>
  <r>
    <x v="0"/>
    <x v="0"/>
    <x v="8"/>
    <x v="3"/>
    <x v="99"/>
    <x v="5"/>
    <n v="266473.77551020408"/>
  </r>
  <r>
    <x v="1"/>
    <x v="1"/>
    <x v="8"/>
    <x v="3"/>
    <x v="99"/>
    <x v="5"/>
    <n v="21220189.759475224"/>
  </r>
  <r>
    <x v="3"/>
    <x v="3"/>
    <x v="8"/>
    <x v="3"/>
    <x v="99"/>
    <x v="5"/>
    <n v="15274921.73615163"/>
  </r>
  <r>
    <x v="4"/>
    <x v="4"/>
    <x v="8"/>
    <x v="3"/>
    <x v="99"/>
    <x v="5"/>
    <n v="378462.68221574347"/>
  </r>
  <r>
    <x v="5"/>
    <x v="5"/>
    <x v="8"/>
    <x v="3"/>
    <x v="99"/>
    <x v="5"/>
    <n v="34222.011661807577"/>
  </r>
  <r>
    <x v="17"/>
    <x v="16"/>
    <x v="8"/>
    <x v="3"/>
    <x v="99"/>
    <x v="5"/>
    <n v="0"/>
  </r>
  <r>
    <x v="6"/>
    <x v="6"/>
    <x v="8"/>
    <x v="3"/>
    <x v="99"/>
    <x v="5"/>
    <n v="0"/>
  </r>
  <r>
    <x v="7"/>
    <x v="7"/>
    <x v="8"/>
    <x v="3"/>
    <x v="99"/>
    <x v="5"/>
    <n v="152711.37026239088"/>
  </r>
  <r>
    <x v="8"/>
    <x v="8"/>
    <x v="8"/>
    <x v="3"/>
    <x v="99"/>
    <x v="5"/>
    <n v="47641369.45481021"/>
  </r>
  <r>
    <x v="10"/>
    <x v="10"/>
    <x v="8"/>
    <x v="3"/>
    <x v="99"/>
    <x v="5"/>
    <n v="1403702.6239067058"/>
  </r>
  <r>
    <x v="11"/>
    <x v="11"/>
    <x v="8"/>
    <x v="3"/>
    <x v="99"/>
    <x v="5"/>
    <n v="4635537.74052478"/>
  </r>
  <r>
    <x v="12"/>
    <x v="12"/>
    <x v="8"/>
    <x v="3"/>
    <x v="99"/>
    <x v="5"/>
    <n v="1996733.5408163266"/>
  </r>
  <r>
    <x v="13"/>
    <x v="13"/>
    <x v="8"/>
    <x v="3"/>
    <x v="99"/>
    <x v="5"/>
    <n v="0"/>
  </r>
  <r>
    <x v="14"/>
    <x v="14"/>
    <x v="8"/>
    <x v="3"/>
    <x v="99"/>
    <x v="5"/>
    <n v="13776708.087463556"/>
  </r>
  <r>
    <x v="16"/>
    <x v="15"/>
    <x v="8"/>
    <x v="3"/>
    <x v="99"/>
    <x v="5"/>
    <n v="4628063.7827988341"/>
  </r>
  <r>
    <x v="0"/>
    <x v="0"/>
    <x v="8"/>
    <x v="3"/>
    <x v="99"/>
    <x v="6"/>
    <n v="0"/>
  </r>
  <r>
    <x v="1"/>
    <x v="1"/>
    <x v="8"/>
    <x v="3"/>
    <x v="99"/>
    <x v="6"/>
    <n v="990961.57"/>
  </r>
  <r>
    <x v="3"/>
    <x v="3"/>
    <x v="8"/>
    <x v="3"/>
    <x v="99"/>
    <x v="6"/>
    <n v="560551.79"/>
  </r>
  <r>
    <x v="4"/>
    <x v="4"/>
    <x v="8"/>
    <x v="3"/>
    <x v="99"/>
    <x v="6"/>
    <n v="0"/>
  </r>
  <r>
    <x v="5"/>
    <x v="5"/>
    <x v="8"/>
    <x v="3"/>
    <x v="99"/>
    <x v="6"/>
    <n v="27377.61"/>
  </r>
  <r>
    <x v="17"/>
    <x v="16"/>
    <x v="8"/>
    <x v="3"/>
    <x v="99"/>
    <x v="6"/>
    <n v="0"/>
  </r>
  <r>
    <x v="6"/>
    <x v="6"/>
    <x v="8"/>
    <x v="3"/>
    <x v="99"/>
    <x v="6"/>
    <n v="159746.06"/>
  </r>
  <r>
    <x v="7"/>
    <x v="7"/>
    <x v="8"/>
    <x v="3"/>
    <x v="99"/>
    <x v="6"/>
    <n v="0"/>
  </r>
  <r>
    <x v="8"/>
    <x v="8"/>
    <x v="8"/>
    <x v="3"/>
    <x v="99"/>
    <x v="6"/>
    <n v="6526016.8700000001"/>
  </r>
  <r>
    <x v="10"/>
    <x v="10"/>
    <x v="8"/>
    <x v="3"/>
    <x v="99"/>
    <x v="6"/>
    <n v="0"/>
  </r>
  <r>
    <x v="11"/>
    <x v="11"/>
    <x v="8"/>
    <x v="3"/>
    <x v="99"/>
    <x v="6"/>
    <n v="0"/>
  </r>
  <r>
    <x v="12"/>
    <x v="12"/>
    <x v="8"/>
    <x v="3"/>
    <x v="99"/>
    <x v="6"/>
    <n v="0"/>
  </r>
  <r>
    <x v="13"/>
    <x v="13"/>
    <x v="8"/>
    <x v="3"/>
    <x v="99"/>
    <x v="6"/>
    <n v="1160399.5"/>
  </r>
  <r>
    <x v="14"/>
    <x v="14"/>
    <x v="8"/>
    <x v="3"/>
    <x v="99"/>
    <x v="6"/>
    <n v="1444563.44"/>
  </r>
  <r>
    <x v="16"/>
    <x v="15"/>
    <x v="8"/>
    <x v="3"/>
    <x v="99"/>
    <x v="6"/>
    <n v="253080.97"/>
  </r>
  <r>
    <x v="0"/>
    <x v="0"/>
    <x v="8"/>
    <x v="3"/>
    <x v="99"/>
    <x v="9"/>
    <n v="10887037.271865888"/>
  </r>
  <r>
    <x v="1"/>
    <x v="1"/>
    <x v="8"/>
    <x v="3"/>
    <x v="99"/>
    <x v="9"/>
    <n v="105275606.44819251"/>
  </r>
  <r>
    <x v="3"/>
    <x v="3"/>
    <x v="8"/>
    <x v="3"/>
    <x v="99"/>
    <x v="9"/>
    <n v="71793535.522077248"/>
  </r>
  <r>
    <x v="4"/>
    <x v="4"/>
    <x v="8"/>
    <x v="3"/>
    <x v="99"/>
    <x v="9"/>
    <n v="971387.55102040828"/>
  </r>
  <r>
    <x v="5"/>
    <x v="5"/>
    <x v="8"/>
    <x v="3"/>
    <x v="99"/>
    <x v="9"/>
    <n v="119777.04148688047"/>
  </r>
  <r>
    <x v="17"/>
    <x v="16"/>
    <x v="8"/>
    <x v="3"/>
    <x v="99"/>
    <x v="9"/>
    <n v="6271929.8854628503"/>
  </r>
  <r>
    <x v="6"/>
    <x v="6"/>
    <x v="8"/>
    <x v="3"/>
    <x v="99"/>
    <x v="9"/>
    <n v="3768260.2145189424"/>
  </r>
  <r>
    <x v="7"/>
    <x v="7"/>
    <x v="8"/>
    <x v="3"/>
    <x v="99"/>
    <x v="9"/>
    <n v="7564281.8291545436"/>
  </r>
  <r>
    <x v="8"/>
    <x v="8"/>
    <x v="8"/>
    <x v="3"/>
    <x v="99"/>
    <x v="9"/>
    <n v="632459980.6037147"/>
  </r>
  <r>
    <x v="10"/>
    <x v="10"/>
    <x v="8"/>
    <x v="3"/>
    <x v="99"/>
    <x v="9"/>
    <n v="21441003.514812849"/>
  </r>
  <r>
    <x v="11"/>
    <x v="11"/>
    <x v="8"/>
    <x v="3"/>
    <x v="99"/>
    <x v="9"/>
    <n v="39416384.675008982"/>
  </r>
  <r>
    <x v="12"/>
    <x v="12"/>
    <x v="8"/>
    <x v="3"/>
    <x v="99"/>
    <x v="9"/>
    <n v="11213416.83495627"/>
  </r>
  <r>
    <x v="13"/>
    <x v="13"/>
    <x v="8"/>
    <x v="3"/>
    <x v="99"/>
    <x v="9"/>
    <n v="46844729.060000002"/>
  </r>
  <r>
    <x v="14"/>
    <x v="14"/>
    <x v="8"/>
    <x v="3"/>
    <x v="99"/>
    <x v="9"/>
    <n v="251607911.16762286"/>
  </r>
  <r>
    <x v="16"/>
    <x v="15"/>
    <x v="8"/>
    <x v="3"/>
    <x v="99"/>
    <x v="9"/>
    <n v="28325216.154042449"/>
  </r>
  <r>
    <x v="0"/>
    <x v="0"/>
    <x v="8"/>
    <x v="4"/>
    <x v="100"/>
    <x v="7"/>
    <n v="6717641.4008746259"/>
  </r>
  <r>
    <x v="1"/>
    <x v="1"/>
    <x v="8"/>
    <x v="4"/>
    <x v="100"/>
    <x v="7"/>
    <n v="70892145.377550974"/>
  </r>
  <r>
    <x v="2"/>
    <x v="2"/>
    <x v="8"/>
    <x v="4"/>
    <x v="100"/>
    <x v="7"/>
    <n v="0"/>
  </r>
  <r>
    <x v="3"/>
    <x v="3"/>
    <x v="8"/>
    <x v="4"/>
    <x v="100"/>
    <x v="7"/>
    <n v="56464516.534985445"/>
  </r>
  <r>
    <x v="4"/>
    <x v="4"/>
    <x v="8"/>
    <x v="4"/>
    <x v="100"/>
    <x v="7"/>
    <n v="763027.34693877562"/>
  </r>
  <r>
    <x v="5"/>
    <x v="5"/>
    <x v="8"/>
    <x v="4"/>
    <x v="100"/>
    <x v="7"/>
    <n v="92863.86297376093"/>
  </r>
  <r>
    <x v="17"/>
    <x v="16"/>
    <x v="8"/>
    <x v="4"/>
    <x v="100"/>
    <x v="7"/>
    <n v="0"/>
  </r>
  <r>
    <x v="6"/>
    <x v="6"/>
    <x v="8"/>
    <x v="4"/>
    <x v="100"/>
    <x v="7"/>
    <n v="3601377.0451895082"/>
  </r>
  <r>
    <x v="7"/>
    <x v="7"/>
    <x v="8"/>
    <x v="4"/>
    <x v="100"/>
    <x v="7"/>
    <n v="7540127.6078716908"/>
  </r>
  <r>
    <x v="8"/>
    <x v="8"/>
    <x v="8"/>
    <x v="4"/>
    <x v="100"/>
    <x v="7"/>
    <n v="314326207.28717321"/>
  </r>
  <r>
    <x v="10"/>
    <x v="10"/>
    <x v="8"/>
    <x v="4"/>
    <x v="100"/>
    <x v="7"/>
    <n v="21107501.591836751"/>
  </r>
  <r>
    <x v="11"/>
    <x v="11"/>
    <x v="8"/>
    <x v="4"/>
    <x v="100"/>
    <x v="7"/>
    <n v="38014512.399416894"/>
  </r>
  <r>
    <x v="12"/>
    <x v="12"/>
    <x v="8"/>
    <x v="4"/>
    <x v="100"/>
    <x v="7"/>
    <n v="10766550.989795923"/>
  </r>
  <r>
    <x v="13"/>
    <x v="13"/>
    <x v="8"/>
    <x v="4"/>
    <x v="100"/>
    <x v="7"/>
    <n v="485330"/>
  </r>
  <r>
    <x v="14"/>
    <x v="14"/>
    <x v="8"/>
    <x v="4"/>
    <x v="100"/>
    <x v="7"/>
    <n v="123674335.35860059"/>
  </r>
  <r>
    <x v="16"/>
    <x v="15"/>
    <x v="8"/>
    <x v="4"/>
    <x v="100"/>
    <x v="7"/>
    <n v="26705242.494169094"/>
  </r>
  <r>
    <x v="0"/>
    <x v="0"/>
    <x v="8"/>
    <x v="4"/>
    <x v="100"/>
    <x v="8"/>
    <n v="4164388.2399999998"/>
  </r>
  <r>
    <x v="1"/>
    <x v="1"/>
    <x v="8"/>
    <x v="4"/>
    <x v="100"/>
    <x v="8"/>
    <n v="31709345.299999997"/>
  </r>
  <r>
    <x v="2"/>
    <x v="2"/>
    <x v="8"/>
    <x v="4"/>
    <x v="100"/>
    <x v="8"/>
    <n v="0"/>
  </r>
  <r>
    <x v="3"/>
    <x v="3"/>
    <x v="8"/>
    <x v="4"/>
    <x v="100"/>
    <x v="8"/>
    <n v="14004704.019999998"/>
  </r>
  <r>
    <x v="4"/>
    <x v="4"/>
    <x v="8"/>
    <x v="4"/>
    <x v="100"/>
    <x v="8"/>
    <n v="0"/>
  </r>
  <r>
    <x v="5"/>
    <x v="5"/>
    <x v="8"/>
    <x v="4"/>
    <x v="100"/>
    <x v="8"/>
    <n v="27515.22"/>
  </r>
  <r>
    <x v="17"/>
    <x v="16"/>
    <x v="8"/>
    <x v="4"/>
    <x v="100"/>
    <x v="8"/>
    <n v="0"/>
  </r>
  <r>
    <x v="6"/>
    <x v="6"/>
    <x v="8"/>
    <x v="4"/>
    <x v="100"/>
    <x v="8"/>
    <n v="158149.85"/>
  </r>
  <r>
    <x v="7"/>
    <x v="7"/>
    <x v="8"/>
    <x v="4"/>
    <x v="100"/>
    <x v="8"/>
    <n v="34936.339999999997"/>
  </r>
  <r>
    <x v="8"/>
    <x v="8"/>
    <x v="8"/>
    <x v="4"/>
    <x v="100"/>
    <x v="8"/>
    <n v="303542751.56999999"/>
  </r>
  <r>
    <x v="10"/>
    <x v="10"/>
    <x v="8"/>
    <x v="4"/>
    <x v="100"/>
    <x v="8"/>
    <n v="0"/>
  </r>
  <r>
    <x v="11"/>
    <x v="11"/>
    <x v="8"/>
    <x v="4"/>
    <x v="100"/>
    <x v="8"/>
    <n v="2870444.2199999997"/>
  </r>
  <r>
    <x v="12"/>
    <x v="12"/>
    <x v="8"/>
    <x v="4"/>
    <x v="100"/>
    <x v="8"/>
    <n v="87279.25"/>
  </r>
  <r>
    <x v="13"/>
    <x v="13"/>
    <x v="8"/>
    <x v="4"/>
    <x v="100"/>
    <x v="8"/>
    <n v="43719510.829999998"/>
  </r>
  <r>
    <x v="14"/>
    <x v="14"/>
    <x v="8"/>
    <x v="4"/>
    <x v="100"/>
    <x v="8"/>
    <n v="132964827.90000004"/>
  </r>
  <r>
    <x v="16"/>
    <x v="15"/>
    <x v="8"/>
    <x v="4"/>
    <x v="100"/>
    <x v="8"/>
    <n v="3271296.3499999996"/>
  </r>
  <r>
    <x v="0"/>
    <x v="0"/>
    <x v="8"/>
    <x v="4"/>
    <x v="100"/>
    <x v="0"/>
    <n v="152011.70553935861"/>
  </r>
  <r>
    <x v="1"/>
    <x v="1"/>
    <x v="8"/>
    <x v="4"/>
    <x v="100"/>
    <x v="0"/>
    <n v="9537876.8061224483"/>
  </r>
  <r>
    <x v="2"/>
    <x v="2"/>
    <x v="8"/>
    <x v="4"/>
    <x v="100"/>
    <x v="0"/>
    <n v="0"/>
  </r>
  <r>
    <x v="3"/>
    <x v="3"/>
    <x v="8"/>
    <x v="4"/>
    <x v="100"/>
    <x v="0"/>
    <n v="7365559.4227405256"/>
  </r>
  <r>
    <x v="4"/>
    <x v="4"/>
    <x v="8"/>
    <x v="4"/>
    <x v="100"/>
    <x v="0"/>
    <n v="0"/>
  </r>
  <r>
    <x v="5"/>
    <x v="5"/>
    <x v="8"/>
    <x v="4"/>
    <x v="100"/>
    <x v="0"/>
    <n v="0"/>
  </r>
  <r>
    <x v="17"/>
    <x v="16"/>
    <x v="8"/>
    <x v="4"/>
    <x v="100"/>
    <x v="0"/>
    <n v="0"/>
  </r>
  <r>
    <x v="6"/>
    <x v="6"/>
    <x v="8"/>
    <x v="4"/>
    <x v="100"/>
    <x v="0"/>
    <n v="3601377.0451895082"/>
  </r>
  <r>
    <x v="7"/>
    <x v="7"/>
    <x v="8"/>
    <x v="4"/>
    <x v="100"/>
    <x v="0"/>
    <n v="6174471.7478133766"/>
  </r>
  <r>
    <x v="8"/>
    <x v="8"/>
    <x v="8"/>
    <x v="4"/>
    <x v="100"/>
    <x v="0"/>
    <n v="117924287.1005837"/>
  </r>
  <r>
    <x v="10"/>
    <x v="10"/>
    <x v="8"/>
    <x v="4"/>
    <x v="100"/>
    <x v="0"/>
    <n v="14683819.38338194"/>
  </r>
  <r>
    <x v="11"/>
    <x v="11"/>
    <x v="8"/>
    <x v="4"/>
    <x v="100"/>
    <x v="0"/>
    <n v="18106181.607871719"/>
  </r>
  <r>
    <x v="12"/>
    <x v="12"/>
    <x v="8"/>
    <x v="4"/>
    <x v="100"/>
    <x v="0"/>
    <n v="1793919.4795918367"/>
  </r>
  <r>
    <x v="13"/>
    <x v="13"/>
    <x v="8"/>
    <x v="4"/>
    <x v="100"/>
    <x v="0"/>
    <n v="0"/>
  </r>
  <r>
    <x v="14"/>
    <x v="14"/>
    <x v="8"/>
    <x v="4"/>
    <x v="100"/>
    <x v="0"/>
    <n v="60587734.628279872"/>
  </r>
  <r>
    <x v="16"/>
    <x v="15"/>
    <x v="8"/>
    <x v="4"/>
    <x v="100"/>
    <x v="0"/>
    <n v="7851696.6384839658"/>
  </r>
  <r>
    <x v="0"/>
    <x v="0"/>
    <x v="8"/>
    <x v="4"/>
    <x v="100"/>
    <x v="1"/>
    <n v="1638992.72"/>
  </r>
  <r>
    <x v="1"/>
    <x v="1"/>
    <x v="8"/>
    <x v="4"/>
    <x v="100"/>
    <x v="1"/>
    <n v="5093807.7"/>
  </r>
  <r>
    <x v="2"/>
    <x v="2"/>
    <x v="8"/>
    <x v="4"/>
    <x v="100"/>
    <x v="1"/>
    <n v="0"/>
  </r>
  <r>
    <x v="3"/>
    <x v="3"/>
    <x v="8"/>
    <x v="4"/>
    <x v="100"/>
    <x v="1"/>
    <n v="1635696.47"/>
  </r>
  <r>
    <x v="4"/>
    <x v="4"/>
    <x v="8"/>
    <x v="4"/>
    <x v="100"/>
    <x v="1"/>
    <n v="0"/>
  </r>
  <r>
    <x v="5"/>
    <x v="5"/>
    <x v="8"/>
    <x v="4"/>
    <x v="100"/>
    <x v="1"/>
    <n v="0"/>
  </r>
  <r>
    <x v="17"/>
    <x v="16"/>
    <x v="8"/>
    <x v="4"/>
    <x v="100"/>
    <x v="1"/>
    <n v="0"/>
  </r>
  <r>
    <x v="6"/>
    <x v="6"/>
    <x v="8"/>
    <x v="4"/>
    <x v="100"/>
    <x v="1"/>
    <n v="0"/>
  </r>
  <r>
    <x v="7"/>
    <x v="7"/>
    <x v="8"/>
    <x v="4"/>
    <x v="100"/>
    <x v="1"/>
    <n v="0"/>
  </r>
  <r>
    <x v="8"/>
    <x v="8"/>
    <x v="8"/>
    <x v="4"/>
    <x v="100"/>
    <x v="1"/>
    <n v="57856510.109999999"/>
  </r>
  <r>
    <x v="10"/>
    <x v="10"/>
    <x v="8"/>
    <x v="4"/>
    <x v="100"/>
    <x v="1"/>
    <n v="0"/>
  </r>
  <r>
    <x v="11"/>
    <x v="11"/>
    <x v="8"/>
    <x v="4"/>
    <x v="100"/>
    <x v="1"/>
    <n v="829844.22"/>
  </r>
  <r>
    <x v="12"/>
    <x v="12"/>
    <x v="8"/>
    <x v="4"/>
    <x v="100"/>
    <x v="1"/>
    <n v="0"/>
  </r>
  <r>
    <x v="13"/>
    <x v="13"/>
    <x v="8"/>
    <x v="4"/>
    <x v="100"/>
    <x v="1"/>
    <n v="3303927.99"/>
  </r>
  <r>
    <x v="14"/>
    <x v="14"/>
    <x v="8"/>
    <x v="4"/>
    <x v="100"/>
    <x v="1"/>
    <n v="49169730.109999999"/>
  </r>
  <r>
    <x v="16"/>
    <x v="15"/>
    <x v="8"/>
    <x v="4"/>
    <x v="100"/>
    <x v="1"/>
    <n v="-19316.110000000004"/>
  </r>
  <r>
    <x v="0"/>
    <x v="0"/>
    <x v="8"/>
    <x v="4"/>
    <x v="100"/>
    <x v="2"/>
    <n v="6299155.9198250631"/>
  </r>
  <r>
    <x v="1"/>
    <x v="1"/>
    <x v="8"/>
    <x v="4"/>
    <x v="100"/>
    <x v="2"/>
    <n v="39816062.893585958"/>
  </r>
  <r>
    <x v="2"/>
    <x v="2"/>
    <x v="8"/>
    <x v="4"/>
    <x v="100"/>
    <x v="2"/>
    <n v="0"/>
  </r>
  <r>
    <x v="3"/>
    <x v="3"/>
    <x v="8"/>
    <x v="4"/>
    <x v="100"/>
    <x v="2"/>
    <n v="33428132.530612282"/>
  </r>
  <r>
    <x v="4"/>
    <x v="4"/>
    <x v="8"/>
    <x v="4"/>
    <x v="100"/>
    <x v="2"/>
    <n v="465743.96501457726"/>
  </r>
  <r>
    <x v="5"/>
    <x v="5"/>
    <x v="8"/>
    <x v="4"/>
    <x v="100"/>
    <x v="2"/>
    <n v="58469.839650145776"/>
  </r>
  <r>
    <x v="17"/>
    <x v="16"/>
    <x v="8"/>
    <x v="4"/>
    <x v="100"/>
    <x v="2"/>
    <n v="0"/>
  </r>
  <r>
    <x v="6"/>
    <x v="6"/>
    <x v="8"/>
    <x v="4"/>
    <x v="100"/>
    <x v="2"/>
    <n v="0"/>
  </r>
  <r>
    <x v="7"/>
    <x v="7"/>
    <x v="8"/>
    <x v="4"/>
    <x v="100"/>
    <x v="2"/>
    <n v="1212813.2944606473"/>
  </r>
  <r>
    <x v="8"/>
    <x v="8"/>
    <x v="8"/>
    <x v="4"/>
    <x v="100"/>
    <x v="2"/>
    <n v="149302506.2711376"/>
  </r>
  <r>
    <x v="10"/>
    <x v="10"/>
    <x v="8"/>
    <x v="4"/>
    <x v="100"/>
    <x v="2"/>
    <n v="5985578.5685131196"/>
  </r>
  <r>
    <x v="11"/>
    <x v="11"/>
    <x v="8"/>
    <x v="4"/>
    <x v="100"/>
    <x v="2"/>
    <n v="14606534.838192411"/>
  </r>
  <r>
    <x v="12"/>
    <x v="12"/>
    <x v="8"/>
    <x v="4"/>
    <x v="100"/>
    <x v="2"/>
    <n v="6988588.6632653102"/>
  </r>
  <r>
    <x v="13"/>
    <x v="13"/>
    <x v="8"/>
    <x v="4"/>
    <x v="100"/>
    <x v="2"/>
    <n v="485330"/>
  </r>
  <r>
    <x v="14"/>
    <x v="14"/>
    <x v="8"/>
    <x v="4"/>
    <x v="100"/>
    <x v="2"/>
    <n v="49991659.290087461"/>
  </r>
  <r>
    <x v="16"/>
    <x v="15"/>
    <x v="8"/>
    <x v="4"/>
    <x v="100"/>
    <x v="2"/>
    <n v="13090828.475218659"/>
  </r>
  <r>
    <x v="0"/>
    <x v="0"/>
    <x v="8"/>
    <x v="4"/>
    <x v="100"/>
    <x v="4"/>
    <n v="0"/>
  </r>
  <r>
    <x v="1"/>
    <x v="1"/>
    <x v="8"/>
    <x v="4"/>
    <x v="100"/>
    <x v="4"/>
    <n v="0"/>
  </r>
  <r>
    <x v="2"/>
    <x v="2"/>
    <x v="8"/>
    <x v="4"/>
    <x v="100"/>
    <x v="4"/>
    <n v="3353411.0645481078"/>
  </r>
  <r>
    <x v="3"/>
    <x v="3"/>
    <x v="8"/>
    <x v="4"/>
    <x v="100"/>
    <x v="4"/>
    <n v="481677.57106639945"/>
  </r>
  <r>
    <x v="4"/>
    <x v="4"/>
    <x v="8"/>
    <x v="4"/>
    <x v="100"/>
    <x v="4"/>
    <n v="0"/>
  </r>
  <r>
    <x v="5"/>
    <x v="5"/>
    <x v="8"/>
    <x v="4"/>
    <x v="100"/>
    <x v="4"/>
    <n v="0"/>
  </r>
  <r>
    <x v="17"/>
    <x v="16"/>
    <x v="8"/>
    <x v="4"/>
    <x v="100"/>
    <x v="4"/>
    <n v="6288299.3517599888"/>
  </r>
  <r>
    <x v="6"/>
    <x v="6"/>
    <x v="8"/>
    <x v="4"/>
    <x v="100"/>
    <x v="4"/>
    <n v="0"/>
  </r>
  <r>
    <x v="7"/>
    <x v="7"/>
    <x v="8"/>
    <x v="4"/>
    <x v="100"/>
    <x v="4"/>
    <n v="0"/>
  </r>
  <r>
    <x v="8"/>
    <x v="8"/>
    <x v="8"/>
    <x v="4"/>
    <x v="100"/>
    <x v="4"/>
    <n v="4984003.4739135606"/>
  </r>
  <r>
    <x v="10"/>
    <x v="10"/>
    <x v="8"/>
    <x v="4"/>
    <x v="100"/>
    <x v="4"/>
    <n v="0"/>
  </r>
  <r>
    <x v="11"/>
    <x v="11"/>
    <x v="8"/>
    <x v="4"/>
    <x v="100"/>
    <x v="4"/>
    <n v="370430.81645415456"/>
  </r>
  <r>
    <x v="12"/>
    <x v="12"/>
    <x v="8"/>
    <x v="4"/>
    <x v="100"/>
    <x v="4"/>
    <n v="0"/>
  </r>
  <r>
    <x v="13"/>
    <x v="13"/>
    <x v="8"/>
    <x v="4"/>
    <x v="100"/>
    <x v="4"/>
    <n v="0"/>
  </r>
  <r>
    <x v="14"/>
    <x v="14"/>
    <x v="8"/>
    <x v="4"/>
    <x v="100"/>
    <x v="4"/>
    <n v="2320371.4888723763"/>
  </r>
  <r>
    <x v="16"/>
    <x v="15"/>
    <x v="8"/>
    <x v="4"/>
    <x v="100"/>
    <x v="4"/>
    <n v="-1176.4086870991252"/>
  </r>
  <r>
    <x v="0"/>
    <x v="0"/>
    <x v="8"/>
    <x v="4"/>
    <x v="100"/>
    <x v="3"/>
    <n v="2525395.52"/>
  </r>
  <r>
    <x v="1"/>
    <x v="1"/>
    <x v="8"/>
    <x v="4"/>
    <x v="100"/>
    <x v="3"/>
    <n v="25695142.080000002"/>
  </r>
  <r>
    <x v="2"/>
    <x v="2"/>
    <x v="8"/>
    <x v="4"/>
    <x v="100"/>
    <x v="3"/>
    <n v="0"/>
  </r>
  <r>
    <x v="3"/>
    <x v="3"/>
    <x v="8"/>
    <x v="4"/>
    <x v="100"/>
    <x v="3"/>
    <n v="11808571.409999998"/>
  </r>
  <r>
    <x v="4"/>
    <x v="4"/>
    <x v="8"/>
    <x v="4"/>
    <x v="100"/>
    <x v="3"/>
    <n v="0"/>
  </r>
  <r>
    <x v="5"/>
    <x v="5"/>
    <x v="8"/>
    <x v="4"/>
    <x v="100"/>
    <x v="3"/>
    <n v="0"/>
  </r>
  <r>
    <x v="17"/>
    <x v="16"/>
    <x v="8"/>
    <x v="4"/>
    <x v="100"/>
    <x v="3"/>
    <n v="0"/>
  </r>
  <r>
    <x v="6"/>
    <x v="6"/>
    <x v="8"/>
    <x v="4"/>
    <x v="100"/>
    <x v="3"/>
    <n v="0"/>
  </r>
  <r>
    <x v="7"/>
    <x v="7"/>
    <x v="8"/>
    <x v="4"/>
    <x v="100"/>
    <x v="3"/>
    <n v="34936.339999999997"/>
  </r>
  <r>
    <x v="8"/>
    <x v="8"/>
    <x v="8"/>
    <x v="4"/>
    <x v="100"/>
    <x v="3"/>
    <n v="238950720.74000004"/>
  </r>
  <r>
    <x v="10"/>
    <x v="10"/>
    <x v="8"/>
    <x v="4"/>
    <x v="100"/>
    <x v="3"/>
    <n v="0"/>
  </r>
  <r>
    <x v="11"/>
    <x v="11"/>
    <x v="8"/>
    <x v="4"/>
    <x v="100"/>
    <x v="3"/>
    <n v="2040600"/>
  </r>
  <r>
    <x v="12"/>
    <x v="12"/>
    <x v="8"/>
    <x v="4"/>
    <x v="100"/>
    <x v="3"/>
    <n v="87279.25"/>
  </r>
  <r>
    <x v="13"/>
    <x v="13"/>
    <x v="8"/>
    <x v="4"/>
    <x v="100"/>
    <x v="3"/>
    <n v="39258025.840000004"/>
  </r>
  <r>
    <x v="14"/>
    <x v="14"/>
    <x v="8"/>
    <x v="4"/>
    <x v="100"/>
    <x v="3"/>
    <n v="82086518.140000001"/>
  </r>
  <r>
    <x v="16"/>
    <x v="15"/>
    <x v="8"/>
    <x v="4"/>
    <x v="100"/>
    <x v="3"/>
    <n v="3037681.2399999998"/>
  </r>
  <r>
    <x v="0"/>
    <x v="0"/>
    <x v="8"/>
    <x v="4"/>
    <x v="100"/>
    <x v="5"/>
    <n v="266473.77551020408"/>
  </r>
  <r>
    <x v="1"/>
    <x v="1"/>
    <x v="8"/>
    <x v="4"/>
    <x v="100"/>
    <x v="5"/>
    <n v="21538205.677842576"/>
  </r>
  <r>
    <x v="2"/>
    <x v="2"/>
    <x v="8"/>
    <x v="4"/>
    <x v="100"/>
    <x v="5"/>
    <n v="0"/>
  </r>
  <r>
    <x v="3"/>
    <x v="3"/>
    <x v="8"/>
    <x v="4"/>
    <x v="100"/>
    <x v="5"/>
    <n v="15670824.581632644"/>
  </r>
  <r>
    <x v="4"/>
    <x v="4"/>
    <x v="8"/>
    <x v="4"/>
    <x v="100"/>
    <x v="5"/>
    <n v="297283.3819241983"/>
  </r>
  <r>
    <x v="5"/>
    <x v="5"/>
    <x v="8"/>
    <x v="4"/>
    <x v="100"/>
    <x v="5"/>
    <n v="34394.023323615162"/>
  </r>
  <r>
    <x v="17"/>
    <x v="16"/>
    <x v="8"/>
    <x v="4"/>
    <x v="100"/>
    <x v="5"/>
    <n v="0"/>
  </r>
  <r>
    <x v="6"/>
    <x v="6"/>
    <x v="8"/>
    <x v="4"/>
    <x v="100"/>
    <x v="5"/>
    <n v="0"/>
  </r>
  <r>
    <x v="7"/>
    <x v="7"/>
    <x v="8"/>
    <x v="4"/>
    <x v="100"/>
    <x v="5"/>
    <n v="152842.5655976673"/>
  </r>
  <r>
    <x v="8"/>
    <x v="8"/>
    <x v="8"/>
    <x v="4"/>
    <x v="100"/>
    <x v="5"/>
    <n v="47099413.915451907"/>
  </r>
  <r>
    <x v="10"/>
    <x v="10"/>
    <x v="8"/>
    <x v="4"/>
    <x v="100"/>
    <x v="5"/>
    <n v="438103.63994169101"/>
  </r>
  <r>
    <x v="11"/>
    <x v="11"/>
    <x v="8"/>
    <x v="4"/>
    <x v="100"/>
    <x v="5"/>
    <n v="5301795.9533527652"/>
  </r>
  <r>
    <x v="12"/>
    <x v="12"/>
    <x v="8"/>
    <x v="4"/>
    <x v="100"/>
    <x v="5"/>
    <n v="1984042.8469387756"/>
  </r>
  <r>
    <x v="13"/>
    <x v="13"/>
    <x v="8"/>
    <x v="4"/>
    <x v="100"/>
    <x v="5"/>
    <n v="0"/>
  </r>
  <r>
    <x v="14"/>
    <x v="14"/>
    <x v="8"/>
    <x v="4"/>
    <x v="100"/>
    <x v="5"/>
    <n v="13094941.440233236"/>
  </r>
  <r>
    <x v="16"/>
    <x v="15"/>
    <x v="8"/>
    <x v="4"/>
    <x v="100"/>
    <x v="5"/>
    <n v="5762717.3804664724"/>
  </r>
  <r>
    <x v="0"/>
    <x v="0"/>
    <x v="8"/>
    <x v="4"/>
    <x v="100"/>
    <x v="6"/>
    <n v="0"/>
  </r>
  <r>
    <x v="1"/>
    <x v="1"/>
    <x v="8"/>
    <x v="4"/>
    <x v="100"/>
    <x v="6"/>
    <n v="920395.52"/>
  </r>
  <r>
    <x v="2"/>
    <x v="2"/>
    <x v="8"/>
    <x v="4"/>
    <x v="100"/>
    <x v="6"/>
    <n v="0"/>
  </r>
  <r>
    <x v="3"/>
    <x v="3"/>
    <x v="8"/>
    <x v="4"/>
    <x v="100"/>
    <x v="6"/>
    <n v="560436.14"/>
  </r>
  <r>
    <x v="4"/>
    <x v="4"/>
    <x v="8"/>
    <x v="4"/>
    <x v="100"/>
    <x v="6"/>
    <n v="0"/>
  </r>
  <r>
    <x v="5"/>
    <x v="5"/>
    <x v="8"/>
    <x v="4"/>
    <x v="100"/>
    <x v="6"/>
    <n v="27515.22"/>
  </r>
  <r>
    <x v="17"/>
    <x v="16"/>
    <x v="8"/>
    <x v="4"/>
    <x v="100"/>
    <x v="6"/>
    <n v="0"/>
  </r>
  <r>
    <x v="6"/>
    <x v="6"/>
    <x v="8"/>
    <x v="4"/>
    <x v="100"/>
    <x v="6"/>
    <n v="158149.85"/>
  </r>
  <r>
    <x v="7"/>
    <x v="7"/>
    <x v="8"/>
    <x v="4"/>
    <x v="100"/>
    <x v="6"/>
    <n v="0"/>
  </r>
  <r>
    <x v="8"/>
    <x v="8"/>
    <x v="8"/>
    <x v="4"/>
    <x v="100"/>
    <x v="6"/>
    <n v="6735520.7199999997"/>
  </r>
  <r>
    <x v="10"/>
    <x v="10"/>
    <x v="8"/>
    <x v="4"/>
    <x v="100"/>
    <x v="6"/>
    <n v="0"/>
  </r>
  <r>
    <x v="11"/>
    <x v="11"/>
    <x v="8"/>
    <x v="4"/>
    <x v="100"/>
    <x v="6"/>
    <n v="0"/>
  </r>
  <r>
    <x v="12"/>
    <x v="12"/>
    <x v="8"/>
    <x v="4"/>
    <x v="100"/>
    <x v="6"/>
    <n v="0"/>
  </r>
  <r>
    <x v="13"/>
    <x v="13"/>
    <x v="8"/>
    <x v="4"/>
    <x v="100"/>
    <x v="6"/>
    <n v="1157557"/>
  </r>
  <r>
    <x v="14"/>
    <x v="14"/>
    <x v="8"/>
    <x v="4"/>
    <x v="100"/>
    <x v="6"/>
    <n v="1708579.65"/>
  </r>
  <r>
    <x v="16"/>
    <x v="15"/>
    <x v="8"/>
    <x v="4"/>
    <x v="100"/>
    <x v="6"/>
    <n v="252931.22"/>
  </r>
  <r>
    <x v="0"/>
    <x v="0"/>
    <x v="8"/>
    <x v="4"/>
    <x v="100"/>
    <x v="9"/>
    <n v="10882029.640874626"/>
  </r>
  <r>
    <x v="1"/>
    <x v="1"/>
    <x v="8"/>
    <x v="4"/>
    <x v="100"/>
    <x v="9"/>
    <n v="102601490.67755097"/>
  </r>
  <r>
    <x v="2"/>
    <x v="2"/>
    <x v="8"/>
    <x v="4"/>
    <x v="100"/>
    <x v="9"/>
    <n v="3353411.0645481078"/>
  </r>
  <r>
    <x v="3"/>
    <x v="3"/>
    <x v="8"/>
    <x v="4"/>
    <x v="100"/>
    <x v="9"/>
    <n v="70950898.126051858"/>
  </r>
  <r>
    <x v="4"/>
    <x v="4"/>
    <x v="8"/>
    <x v="4"/>
    <x v="100"/>
    <x v="9"/>
    <n v="763027.34693877562"/>
  </r>
  <r>
    <x v="5"/>
    <x v="5"/>
    <x v="8"/>
    <x v="4"/>
    <x v="100"/>
    <x v="9"/>
    <n v="120379.08297376093"/>
  </r>
  <r>
    <x v="17"/>
    <x v="16"/>
    <x v="8"/>
    <x v="4"/>
    <x v="100"/>
    <x v="9"/>
    <n v="6288299.3517599888"/>
  </r>
  <r>
    <x v="6"/>
    <x v="6"/>
    <x v="8"/>
    <x v="4"/>
    <x v="100"/>
    <x v="9"/>
    <n v="3759526.8951895083"/>
  </r>
  <r>
    <x v="7"/>
    <x v="7"/>
    <x v="8"/>
    <x v="4"/>
    <x v="100"/>
    <x v="9"/>
    <n v="7575063.9478716915"/>
  </r>
  <r>
    <x v="8"/>
    <x v="8"/>
    <x v="8"/>
    <x v="4"/>
    <x v="100"/>
    <x v="9"/>
    <n v="622852962.33108675"/>
  </r>
  <r>
    <x v="10"/>
    <x v="10"/>
    <x v="8"/>
    <x v="4"/>
    <x v="100"/>
    <x v="9"/>
    <n v="21107501.591836751"/>
  </r>
  <r>
    <x v="11"/>
    <x v="11"/>
    <x v="8"/>
    <x v="4"/>
    <x v="100"/>
    <x v="9"/>
    <n v="41255387.43587105"/>
  </r>
  <r>
    <x v="12"/>
    <x v="12"/>
    <x v="8"/>
    <x v="4"/>
    <x v="100"/>
    <x v="9"/>
    <n v="10853830.239795923"/>
  </r>
  <r>
    <x v="13"/>
    <x v="13"/>
    <x v="8"/>
    <x v="4"/>
    <x v="100"/>
    <x v="9"/>
    <n v="44204840.830000006"/>
  </r>
  <r>
    <x v="14"/>
    <x v="14"/>
    <x v="8"/>
    <x v="4"/>
    <x v="100"/>
    <x v="9"/>
    <n v="258959534.74747297"/>
  </r>
  <r>
    <x v="16"/>
    <x v="15"/>
    <x v="8"/>
    <x v="4"/>
    <x v="100"/>
    <x v="9"/>
    <n v="29975362.435481995"/>
  </r>
  <r>
    <x v="0"/>
    <x v="0"/>
    <x v="8"/>
    <x v="5"/>
    <x v="101"/>
    <x v="7"/>
    <n v="6717641.4008746259"/>
  </r>
  <r>
    <x v="1"/>
    <x v="1"/>
    <x v="8"/>
    <x v="5"/>
    <x v="101"/>
    <x v="7"/>
    <n v="70376103.218658835"/>
  </r>
  <r>
    <x v="2"/>
    <x v="2"/>
    <x v="8"/>
    <x v="5"/>
    <x v="101"/>
    <x v="7"/>
    <n v="0"/>
  </r>
  <r>
    <x v="3"/>
    <x v="3"/>
    <x v="8"/>
    <x v="5"/>
    <x v="101"/>
    <x v="7"/>
    <n v="55914591.602040783"/>
  </r>
  <r>
    <x v="4"/>
    <x v="4"/>
    <x v="8"/>
    <x v="5"/>
    <x v="101"/>
    <x v="7"/>
    <n v="765595.51020408166"/>
  </r>
  <r>
    <x v="5"/>
    <x v="5"/>
    <x v="8"/>
    <x v="5"/>
    <x v="101"/>
    <x v="7"/>
    <n v="93317.667638483967"/>
  </r>
  <r>
    <x v="17"/>
    <x v="16"/>
    <x v="8"/>
    <x v="5"/>
    <x v="101"/>
    <x v="7"/>
    <n v="0"/>
  </r>
  <r>
    <x v="6"/>
    <x v="6"/>
    <x v="8"/>
    <x v="5"/>
    <x v="101"/>
    <x v="7"/>
    <n v="3606094.5451895026"/>
  </r>
  <r>
    <x v="18"/>
    <x v="17"/>
    <x v="8"/>
    <x v="5"/>
    <x v="101"/>
    <x v="7"/>
    <n v="3357370.2040816327"/>
  </r>
  <r>
    <x v="7"/>
    <x v="7"/>
    <x v="8"/>
    <x v="5"/>
    <x v="101"/>
    <x v="7"/>
    <n v="7549844.7769679353"/>
  </r>
  <r>
    <x v="8"/>
    <x v="8"/>
    <x v="8"/>
    <x v="5"/>
    <x v="101"/>
    <x v="7"/>
    <n v="312788717.52769679"/>
  </r>
  <r>
    <x v="9"/>
    <x v="9"/>
    <x v="8"/>
    <x v="5"/>
    <x v="101"/>
    <x v="7"/>
    <n v="3600764.0816326533"/>
  </r>
  <r>
    <x v="10"/>
    <x v="10"/>
    <x v="8"/>
    <x v="5"/>
    <x v="101"/>
    <x v="7"/>
    <n v="19855914.046647232"/>
  </r>
  <r>
    <x v="11"/>
    <x v="11"/>
    <x v="8"/>
    <x v="5"/>
    <x v="101"/>
    <x v="7"/>
    <n v="38750120.586005807"/>
  </r>
  <r>
    <x v="12"/>
    <x v="12"/>
    <x v="8"/>
    <x v="5"/>
    <x v="101"/>
    <x v="7"/>
    <n v="10436200.042274047"/>
  </r>
  <r>
    <x v="13"/>
    <x v="13"/>
    <x v="8"/>
    <x v="5"/>
    <x v="101"/>
    <x v="7"/>
    <n v="488495"/>
  </r>
  <r>
    <x v="14"/>
    <x v="14"/>
    <x v="8"/>
    <x v="5"/>
    <x v="101"/>
    <x v="7"/>
    <n v="124880957.84402333"/>
  </r>
  <r>
    <x v="16"/>
    <x v="15"/>
    <x v="8"/>
    <x v="5"/>
    <x v="101"/>
    <x v="7"/>
    <n v="25595970.475218661"/>
  </r>
  <r>
    <x v="0"/>
    <x v="0"/>
    <x v="8"/>
    <x v="5"/>
    <x v="101"/>
    <x v="8"/>
    <n v="4164388.2399999998"/>
  </r>
  <r>
    <x v="1"/>
    <x v="1"/>
    <x v="8"/>
    <x v="5"/>
    <x v="101"/>
    <x v="8"/>
    <n v="30513249.030000005"/>
  </r>
  <r>
    <x v="2"/>
    <x v="2"/>
    <x v="8"/>
    <x v="5"/>
    <x v="101"/>
    <x v="8"/>
    <n v="0"/>
  </r>
  <r>
    <x v="3"/>
    <x v="3"/>
    <x v="8"/>
    <x v="5"/>
    <x v="101"/>
    <x v="8"/>
    <n v="13953986.069999998"/>
  </r>
  <r>
    <x v="4"/>
    <x v="4"/>
    <x v="8"/>
    <x v="5"/>
    <x v="101"/>
    <x v="8"/>
    <n v="0"/>
  </r>
  <r>
    <x v="5"/>
    <x v="5"/>
    <x v="8"/>
    <x v="5"/>
    <x v="101"/>
    <x v="8"/>
    <n v="27649.68"/>
  </r>
  <r>
    <x v="17"/>
    <x v="16"/>
    <x v="8"/>
    <x v="5"/>
    <x v="101"/>
    <x v="8"/>
    <n v="0"/>
  </r>
  <r>
    <x v="6"/>
    <x v="6"/>
    <x v="8"/>
    <x v="5"/>
    <x v="101"/>
    <x v="8"/>
    <n v="158441.10999999999"/>
  </r>
  <r>
    <x v="18"/>
    <x v="17"/>
    <x v="8"/>
    <x v="5"/>
    <x v="101"/>
    <x v="8"/>
    <n v="0"/>
  </r>
  <r>
    <x v="7"/>
    <x v="7"/>
    <x v="8"/>
    <x v="5"/>
    <x v="101"/>
    <x v="8"/>
    <n v="34966.94"/>
  </r>
  <r>
    <x v="8"/>
    <x v="8"/>
    <x v="8"/>
    <x v="5"/>
    <x v="101"/>
    <x v="8"/>
    <n v="305276362.00999999"/>
  </r>
  <r>
    <x v="9"/>
    <x v="9"/>
    <x v="8"/>
    <x v="5"/>
    <x v="101"/>
    <x v="8"/>
    <n v="0"/>
  </r>
  <r>
    <x v="10"/>
    <x v="10"/>
    <x v="8"/>
    <x v="5"/>
    <x v="101"/>
    <x v="8"/>
    <n v="0"/>
  </r>
  <r>
    <x v="11"/>
    <x v="11"/>
    <x v="8"/>
    <x v="5"/>
    <x v="101"/>
    <x v="8"/>
    <n v="2700360.76"/>
  </r>
  <r>
    <x v="12"/>
    <x v="12"/>
    <x v="8"/>
    <x v="5"/>
    <x v="101"/>
    <x v="8"/>
    <n v="61435.59"/>
  </r>
  <r>
    <x v="13"/>
    <x v="13"/>
    <x v="8"/>
    <x v="5"/>
    <x v="101"/>
    <x v="8"/>
    <n v="41473049.550000004"/>
  </r>
  <r>
    <x v="14"/>
    <x v="14"/>
    <x v="8"/>
    <x v="5"/>
    <x v="101"/>
    <x v="8"/>
    <n v="127536510.93999998"/>
  </r>
  <r>
    <x v="16"/>
    <x v="15"/>
    <x v="8"/>
    <x v="5"/>
    <x v="101"/>
    <x v="8"/>
    <n v="2730437.32"/>
  </r>
  <r>
    <x v="0"/>
    <x v="0"/>
    <x v="8"/>
    <x v="5"/>
    <x v="101"/>
    <x v="0"/>
    <n v="152011.70553935861"/>
  </r>
  <r>
    <x v="1"/>
    <x v="1"/>
    <x v="8"/>
    <x v="5"/>
    <x v="101"/>
    <x v="0"/>
    <n v="9171447.3440233413"/>
  </r>
  <r>
    <x v="2"/>
    <x v="2"/>
    <x v="8"/>
    <x v="5"/>
    <x v="101"/>
    <x v="0"/>
    <n v="0"/>
  </r>
  <r>
    <x v="3"/>
    <x v="3"/>
    <x v="8"/>
    <x v="5"/>
    <x v="101"/>
    <x v="0"/>
    <n v="7682304.9679300245"/>
  </r>
  <r>
    <x v="4"/>
    <x v="4"/>
    <x v="8"/>
    <x v="5"/>
    <x v="101"/>
    <x v="0"/>
    <n v="0"/>
  </r>
  <r>
    <x v="5"/>
    <x v="5"/>
    <x v="8"/>
    <x v="5"/>
    <x v="101"/>
    <x v="0"/>
    <n v="0"/>
  </r>
  <r>
    <x v="17"/>
    <x v="16"/>
    <x v="8"/>
    <x v="5"/>
    <x v="101"/>
    <x v="0"/>
    <n v="0"/>
  </r>
  <r>
    <x v="6"/>
    <x v="6"/>
    <x v="8"/>
    <x v="5"/>
    <x v="101"/>
    <x v="0"/>
    <n v="3606094.5451895026"/>
  </r>
  <r>
    <x v="18"/>
    <x v="17"/>
    <x v="8"/>
    <x v="5"/>
    <x v="101"/>
    <x v="0"/>
    <n v="0"/>
  </r>
  <r>
    <x v="7"/>
    <x v="7"/>
    <x v="8"/>
    <x v="5"/>
    <x v="101"/>
    <x v="0"/>
    <n v="6182344.0189504372"/>
  </r>
  <r>
    <x v="8"/>
    <x v="8"/>
    <x v="8"/>
    <x v="5"/>
    <x v="101"/>
    <x v="0"/>
    <n v="113747407.90962024"/>
  </r>
  <r>
    <x v="9"/>
    <x v="9"/>
    <x v="8"/>
    <x v="5"/>
    <x v="101"/>
    <x v="0"/>
    <n v="3204029.3877551025"/>
  </r>
  <r>
    <x v="10"/>
    <x v="10"/>
    <x v="8"/>
    <x v="5"/>
    <x v="101"/>
    <x v="0"/>
    <n v="13412399.323615162"/>
  </r>
  <r>
    <x v="11"/>
    <x v="11"/>
    <x v="8"/>
    <x v="5"/>
    <x v="101"/>
    <x v="0"/>
    <n v="19602930.549562663"/>
  </r>
  <r>
    <x v="12"/>
    <x v="12"/>
    <x v="8"/>
    <x v="5"/>
    <x v="101"/>
    <x v="0"/>
    <n v="1728970.8862973761"/>
  </r>
  <r>
    <x v="13"/>
    <x v="13"/>
    <x v="8"/>
    <x v="5"/>
    <x v="101"/>
    <x v="0"/>
    <n v="0"/>
  </r>
  <r>
    <x v="14"/>
    <x v="14"/>
    <x v="8"/>
    <x v="5"/>
    <x v="101"/>
    <x v="0"/>
    <n v="61943597.881924197"/>
  </r>
  <r>
    <x v="16"/>
    <x v="15"/>
    <x v="8"/>
    <x v="5"/>
    <x v="101"/>
    <x v="0"/>
    <n v="7253734.2157434402"/>
  </r>
  <r>
    <x v="0"/>
    <x v="0"/>
    <x v="8"/>
    <x v="5"/>
    <x v="101"/>
    <x v="1"/>
    <n v="1638992.72"/>
  </r>
  <r>
    <x v="1"/>
    <x v="1"/>
    <x v="8"/>
    <x v="5"/>
    <x v="101"/>
    <x v="1"/>
    <n v="4422846.3900000006"/>
  </r>
  <r>
    <x v="2"/>
    <x v="2"/>
    <x v="8"/>
    <x v="5"/>
    <x v="101"/>
    <x v="1"/>
    <n v="0"/>
  </r>
  <r>
    <x v="3"/>
    <x v="3"/>
    <x v="8"/>
    <x v="5"/>
    <x v="101"/>
    <x v="1"/>
    <n v="1629235.02"/>
  </r>
  <r>
    <x v="4"/>
    <x v="4"/>
    <x v="8"/>
    <x v="5"/>
    <x v="101"/>
    <x v="1"/>
    <n v="0"/>
  </r>
  <r>
    <x v="5"/>
    <x v="5"/>
    <x v="8"/>
    <x v="5"/>
    <x v="101"/>
    <x v="1"/>
    <n v="0"/>
  </r>
  <r>
    <x v="17"/>
    <x v="16"/>
    <x v="8"/>
    <x v="5"/>
    <x v="101"/>
    <x v="1"/>
    <n v="0"/>
  </r>
  <r>
    <x v="6"/>
    <x v="6"/>
    <x v="8"/>
    <x v="5"/>
    <x v="101"/>
    <x v="1"/>
    <n v="0"/>
  </r>
  <r>
    <x v="18"/>
    <x v="17"/>
    <x v="8"/>
    <x v="5"/>
    <x v="101"/>
    <x v="1"/>
    <n v="0"/>
  </r>
  <r>
    <x v="7"/>
    <x v="7"/>
    <x v="8"/>
    <x v="5"/>
    <x v="101"/>
    <x v="1"/>
    <n v="0"/>
  </r>
  <r>
    <x v="8"/>
    <x v="8"/>
    <x v="8"/>
    <x v="5"/>
    <x v="101"/>
    <x v="1"/>
    <n v="57620169.880000003"/>
  </r>
  <r>
    <x v="9"/>
    <x v="9"/>
    <x v="8"/>
    <x v="5"/>
    <x v="101"/>
    <x v="1"/>
    <n v="0"/>
  </r>
  <r>
    <x v="10"/>
    <x v="10"/>
    <x v="8"/>
    <x v="5"/>
    <x v="101"/>
    <x v="1"/>
    <n v="0"/>
  </r>
  <r>
    <x v="11"/>
    <x v="11"/>
    <x v="8"/>
    <x v="5"/>
    <x v="101"/>
    <x v="1"/>
    <n v="655060.76"/>
  </r>
  <r>
    <x v="12"/>
    <x v="12"/>
    <x v="8"/>
    <x v="5"/>
    <x v="101"/>
    <x v="1"/>
    <n v="0"/>
  </r>
  <r>
    <x v="13"/>
    <x v="13"/>
    <x v="8"/>
    <x v="5"/>
    <x v="101"/>
    <x v="1"/>
    <n v="2669774.9"/>
  </r>
  <r>
    <x v="14"/>
    <x v="14"/>
    <x v="8"/>
    <x v="5"/>
    <x v="101"/>
    <x v="1"/>
    <n v="48854611.980000004"/>
  </r>
  <r>
    <x v="16"/>
    <x v="15"/>
    <x v="8"/>
    <x v="5"/>
    <x v="101"/>
    <x v="1"/>
    <n v="-16156.939999999995"/>
  </r>
  <r>
    <x v="0"/>
    <x v="0"/>
    <x v="8"/>
    <x v="5"/>
    <x v="101"/>
    <x v="2"/>
    <n v="6299155.9198250631"/>
  </r>
  <r>
    <x v="1"/>
    <x v="1"/>
    <x v="8"/>
    <x v="5"/>
    <x v="101"/>
    <x v="2"/>
    <n v="39493064.383381821"/>
  </r>
  <r>
    <x v="2"/>
    <x v="2"/>
    <x v="8"/>
    <x v="5"/>
    <x v="101"/>
    <x v="2"/>
    <n v="0"/>
  </r>
  <r>
    <x v="3"/>
    <x v="3"/>
    <x v="8"/>
    <x v="5"/>
    <x v="101"/>
    <x v="2"/>
    <n v="32727700.065597638"/>
  </r>
  <r>
    <x v="4"/>
    <x v="4"/>
    <x v="8"/>
    <x v="5"/>
    <x v="101"/>
    <x v="2"/>
    <n v="467311.5451895044"/>
  </r>
  <r>
    <x v="5"/>
    <x v="5"/>
    <x v="8"/>
    <x v="5"/>
    <x v="101"/>
    <x v="2"/>
    <n v="58755.568513119535"/>
  </r>
  <r>
    <x v="17"/>
    <x v="16"/>
    <x v="8"/>
    <x v="5"/>
    <x v="101"/>
    <x v="2"/>
    <n v="0"/>
  </r>
  <r>
    <x v="6"/>
    <x v="6"/>
    <x v="8"/>
    <x v="5"/>
    <x v="101"/>
    <x v="2"/>
    <n v="0"/>
  </r>
  <r>
    <x v="18"/>
    <x v="17"/>
    <x v="8"/>
    <x v="5"/>
    <x v="101"/>
    <x v="2"/>
    <n v="1750889.7551020407"/>
  </r>
  <r>
    <x v="7"/>
    <x v="7"/>
    <x v="8"/>
    <x v="5"/>
    <x v="101"/>
    <x v="2"/>
    <n v="1214541.5743440283"/>
  </r>
  <r>
    <x v="8"/>
    <x v="8"/>
    <x v="8"/>
    <x v="5"/>
    <x v="101"/>
    <x v="2"/>
    <n v="150443846.88775536"/>
  </r>
  <r>
    <x v="9"/>
    <x v="9"/>
    <x v="8"/>
    <x v="5"/>
    <x v="101"/>
    <x v="2"/>
    <n v="0"/>
  </r>
  <r>
    <x v="10"/>
    <x v="10"/>
    <x v="8"/>
    <x v="5"/>
    <x v="101"/>
    <x v="2"/>
    <n v="6003947.865889214"/>
  </r>
  <r>
    <x v="11"/>
    <x v="11"/>
    <x v="8"/>
    <x v="5"/>
    <x v="101"/>
    <x v="2"/>
    <n v="13808405.065597657"/>
  </r>
  <r>
    <x v="12"/>
    <x v="12"/>
    <x v="8"/>
    <x v="5"/>
    <x v="101"/>
    <x v="2"/>
    <n v="6748996.3629737552"/>
  </r>
  <r>
    <x v="13"/>
    <x v="13"/>
    <x v="8"/>
    <x v="5"/>
    <x v="101"/>
    <x v="2"/>
    <n v="488495"/>
  </r>
  <r>
    <x v="14"/>
    <x v="14"/>
    <x v="8"/>
    <x v="5"/>
    <x v="101"/>
    <x v="2"/>
    <n v="53592628.123906702"/>
  </r>
  <r>
    <x v="16"/>
    <x v="15"/>
    <x v="8"/>
    <x v="5"/>
    <x v="101"/>
    <x v="2"/>
    <n v="12501299.345481049"/>
  </r>
  <r>
    <x v="0"/>
    <x v="0"/>
    <x v="8"/>
    <x v="5"/>
    <x v="101"/>
    <x v="4"/>
    <n v="0"/>
  </r>
  <r>
    <x v="1"/>
    <x v="1"/>
    <x v="8"/>
    <x v="5"/>
    <x v="101"/>
    <x v="4"/>
    <n v="0"/>
  </r>
  <r>
    <x v="2"/>
    <x v="2"/>
    <x v="8"/>
    <x v="5"/>
    <x v="101"/>
    <x v="4"/>
    <n v="3988176.4986953363"/>
  </r>
  <r>
    <x v="3"/>
    <x v="3"/>
    <x v="8"/>
    <x v="5"/>
    <x v="101"/>
    <x v="4"/>
    <n v="476917.71505634114"/>
  </r>
  <r>
    <x v="4"/>
    <x v="4"/>
    <x v="8"/>
    <x v="5"/>
    <x v="101"/>
    <x v="4"/>
    <n v="0"/>
  </r>
  <r>
    <x v="5"/>
    <x v="5"/>
    <x v="8"/>
    <x v="5"/>
    <x v="101"/>
    <x v="4"/>
    <n v="0"/>
  </r>
  <r>
    <x v="17"/>
    <x v="16"/>
    <x v="8"/>
    <x v="5"/>
    <x v="101"/>
    <x v="4"/>
    <n v="6312162.2368675545"/>
  </r>
  <r>
    <x v="6"/>
    <x v="6"/>
    <x v="8"/>
    <x v="5"/>
    <x v="101"/>
    <x v="4"/>
    <n v="0"/>
  </r>
  <r>
    <x v="18"/>
    <x v="17"/>
    <x v="8"/>
    <x v="5"/>
    <x v="101"/>
    <x v="4"/>
    <n v="0"/>
  </r>
  <r>
    <x v="7"/>
    <x v="7"/>
    <x v="8"/>
    <x v="5"/>
    <x v="101"/>
    <x v="4"/>
    <n v="0"/>
  </r>
  <r>
    <x v="8"/>
    <x v="8"/>
    <x v="8"/>
    <x v="5"/>
    <x v="101"/>
    <x v="4"/>
    <n v="3505553.8953845585"/>
  </r>
  <r>
    <x v="9"/>
    <x v="9"/>
    <x v="8"/>
    <x v="5"/>
    <x v="101"/>
    <x v="4"/>
    <n v="1322448.9797805394"/>
  </r>
  <r>
    <x v="10"/>
    <x v="10"/>
    <x v="8"/>
    <x v="5"/>
    <x v="101"/>
    <x v="4"/>
    <n v="0"/>
  </r>
  <r>
    <x v="11"/>
    <x v="11"/>
    <x v="8"/>
    <x v="5"/>
    <x v="101"/>
    <x v="4"/>
    <n v="372144.92891865893"/>
  </r>
  <r>
    <x v="12"/>
    <x v="12"/>
    <x v="8"/>
    <x v="5"/>
    <x v="101"/>
    <x v="4"/>
    <n v="0"/>
  </r>
  <r>
    <x v="13"/>
    <x v="13"/>
    <x v="8"/>
    <x v="5"/>
    <x v="101"/>
    <x v="4"/>
    <n v="0"/>
  </r>
  <r>
    <x v="14"/>
    <x v="14"/>
    <x v="8"/>
    <x v="5"/>
    <x v="101"/>
    <x v="4"/>
    <n v="2233295.1311591836"/>
  </r>
  <r>
    <x v="16"/>
    <x v="15"/>
    <x v="8"/>
    <x v="5"/>
    <x v="101"/>
    <x v="4"/>
    <n v="-1887.4855836005829"/>
  </r>
  <r>
    <x v="0"/>
    <x v="0"/>
    <x v="8"/>
    <x v="5"/>
    <x v="101"/>
    <x v="3"/>
    <n v="2525395.52"/>
  </r>
  <r>
    <x v="1"/>
    <x v="1"/>
    <x v="8"/>
    <x v="5"/>
    <x v="101"/>
    <x v="3"/>
    <n v="25167290.73"/>
  </r>
  <r>
    <x v="2"/>
    <x v="2"/>
    <x v="8"/>
    <x v="5"/>
    <x v="101"/>
    <x v="3"/>
    <n v="0"/>
  </r>
  <r>
    <x v="3"/>
    <x v="3"/>
    <x v="8"/>
    <x v="5"/>
    <x v="101"/>
    <x v="3"/>
    <n v="11762043.450000001"/>
  </r>
  <r>
    <x v="4"/>
    <x v="4"/>
    <x v="8"/>
    <x v="5"/>
    <x v="101"/>
    <x v="3"/>
    <n v="0"/>
  </r>
  <r>
    <x v="5"/>
    <x v="5"/>
    <x v="8"/>
    <x v="5"/>
    <x v="101"/>
    <x v="3"/>
    <n v="0"/>
  </r>
  <r>
    <x v="17"/>
    <x v="16"/>
    <x v="8"/>
    <x v="5"/>
    <x v="101"/>
    <x v="3"/>
    <n v="0"/>
  </r>
  <r>
    <x v="6"/>
    <x v="6"/>
    <x v="8"/>
    <x v="5"/>
    <x v="101"/>
    <x v="3"/>
    <n v="0"/>
  </r>
  <r>
    <x v="18"/>
    <x v="17"/>
    <x v="8"/>
    <x v="5"/>
    <x v="101"/>
    <x v="3"/>
    <n v="0"/>
  </r>
  <r>
    <x v="7"/>
    <x v="7"/>
    <x v="8"/>
    <x v="5"/>
    <x v="101"/>
    <x v="3"/>
    <n v="34966.94"/>
  </r>
  <r>
    <x v="8"/>
    <x v="8"/>
    <x v="8"/>
    <x v="5"/>
    <x v="101"/>
    <x v="3"/>
    <n v="240813396.42999998"/>
  </r>
  <r>
    <x v="9"/>
    <x v="9"/>
    <x v="8"/>
    <x v="5"/>
    <x v="101"/>
    <x v="3"/>
    <n v="0"/>
  </r>
  <r>
    <x v="10"/>
    <x v="10"/>
    <x v="8"/>
    <x v="5"/>
    <x v="101"/>
    <x v="3"/>
    <n v="0"/>
  </r>
  <r>
    <x v="11"/>
    <x v="11"/>
    <x v="8"/>
    <x v="5"/>
    <x v="101"/>
    <x v="3"/>
    <n v="2045300"/>
  </r>
  <r>
    <x v="12"/>
    <x v="12"/>
    <x v="8"/>
    <x v="5"/>
    <x v="101"/>
    <x v="3"/>
    <n v="61435.59"/>
  </r>
  <r>
    <x v="13"/>
    <x v="13"/>
    <x v="8"/>
    <x v="5"/>
    <x v="101"/>
    <x v="3"/>
    <n v="37643484.850000009"/>
  </r>
  <r>
    <x v="14"/>
    <x v="14"/>
    <x v="8"/>
    <x v="5"/>
    <x v="101"/>
    <x v="3"/>
    <n v="76796352.790000021"/>
  </r>
  <r>
    <x v="16"/>
    <x v="15"/>
    <x v="8"/>
    <x v="5"/>
    <x v="101"/>
    <x v="3"/>
    <n v="2331028.1999999997"/>
  </r>
  <r>
    <x v="0"/>
    <x v="0"/>
    <x v="8"/>
    <x v="5"/>
    <x v="101"/>
    <x v="5"/>
    <n v="266473.77551020408"/>
  </r>
  <r>
    <x v="1"/>
    <x v="1"/>
    <x v="8"/>
    <x v="5"/>
    <x v="101"/>
    <x v="5"/>
    <n v="21711591.491253655"/>
  </r>
  <r>
    <x v="2"/>
    <x v="2"/>
    <x v="8"/>
    <x v="5"/>
    <x v="101"/>
    <x v="5"/>
    <n v="0"/>
  </r>
  <r>
    <x v="3"/>
    <x v="3"/>
    <x v="8"/>
    <x v="5"/>
    <x v="101"/>
    <x v="5"/>
    <n v="15504586.568513125"/>
  </r>
  <r>
    <x v="4"/>
    <x v="4"/>
    <x v="8"/>
    <x v="5"/>
    <x v="101"/>
    <x v="5"/>
    <n v="298283.96501457726"/>
  </r>
  <r>
    <x v="5"/>
    <x v="5"/>
    <x v="8"/>
    <x v="5"/>
    <x v="101"/>
    <x v="5"/>
    <n v="34562.099125364432"/>
  </r>
  <r>
    <x v="17"/>
    <x v="16"/>
    <x v="8"/>
    <x v="5"/>
    <x v="101"/>
    <x v="5"/>
    <n v="0"/>
  </r>
  <r>
    <x v="6"/>
    <x v="6"/>
    <x v="8"/>
    <x v="5"/>
    <x v="101"/>
    <x v="5"/>
    <n v="0"/>
  </r>
  <r>
    <x v="18"/>
    <x v="17"/>
    <x v="8"/>
    <x v="5"/>
    <x v="101"/>
    <x v="5"/>
    <n v="1606480.448979592"/>
  </r>
  <r>
    <x v="7"/>
    <x v="7"/>
    <x v="8"/>
    <x v="5"/>
    <x v="101"/>
    <x v="5"/>
    <n v="152959.18367346952"/>
  </r>
  <r>
    <x v="8"/>
    <x v="8"/>
    <x v="8"/>
    <x v="5"/>
    <x v="101"/>
    <x v="5"/>
    <n v="48597462.730321124"/>
  </r>
  <r>
    <x v="9"/>
    <x v="9"/>
    <x v="8"/>
    <x v="5"/>
    <x v="101"/>
    <x v="5"/>
    <n v="396734.69387755106"/>
  </r>
  <r>
    <x v="10"/>
    <x v="10"/>
    <x v="8"/>
    <x v="5"/>
    <x v="101"/>
    <x v="5"/>
    <n v="439566.85714285716"/>
  </r>
  <r>
    <x v="11"/>
    <x v="11"/>
    <x v="8"/>
    <x v="5"/>
    <x v="101"/>
    <x v="5"/>
    <n v="5338784.9708454851"/>
  </r>
  <r>
    <x v="12"/>
    <x v="12"/>
    <x v="8"/>
    <x v="5"/>
    <x v="101"/>
    <x v="5"/>
    <n v="1958232.7930029156"/>
  </r>
  <r>
    <x v="13"/>
    <x v="13"/>
    <x v="8"/>
    <x v="5"/>
    <x v="101"/>
    <x v="5"/>
    <n v="0"/>
  </r>
  <r>
    <x v="14"/>
    <x v="14"/>
    <x v="8"/>
    <x v="5"/>
    <x v="101"/>
    <x v="5"/>
    <n v="9344731.8381924201"/>
  </r>
  <r>
    <x v="16"/>
    <x v="15"/>
    <x v="8"/>
    <x v="5"/>
    <x v="101"/>
    <x v="5"/>
    <n v="5840936.9139941698"/>
  </r>
  <r>
    <x v="0"/>
    <x v="0"/>
    <x v="8"/>
    <x v="5"/>
    <x v="101"/>
    <x v="6"/>
    <n v="0"/>
  </r>
  <r>
    <x v="1"/>
    <x v="1"/>
    <x v="8"/>
    <x v="5"/>
    <x v="101"/>
    <x v="6"/>
    <n v="923111.91"/>
  </r>
  <r>
    <x v="2"/>
    <x v="2"/>
    <x v="8"/>
    <x v="5"/>
    <x v="101"/>
    <x v="6"/>
    <n v="0"/>
  </r>
  <r>
    <x v="3"/>
    <x v="3"/>
    <x v="8"/>
    <x v="5"/>
    <x v="101"/>
    <x v="6"/>
    <n v="562707.6"/>
  </r>
  <r>
    <x v="4"/>
    <x v="4"/>
    <x v="8"/>
    <x v="5"/>
    <x v="101"/>
    <x v="6"/>
    <n v="0"/>
  </r>
  <r>
    <x v="5"/>
    <x v="5"/>
    <x v="8"/>
    <x v="5"/>
    <x v="101"/>
    <x v="6"/>
    <n v="27649.68"/>
  </r>
  <r>
    <x v="17"/>
    <x v="16"/>
    <x v="8"/>
    <x v="5"/>
    <x v="101"/>
    <x v="6"/>
    <n v="0"/>
  </r>
  <r>
    <x v="6"/>
    <x v="6"/>
    <x v="8"/>
    <x v="5"/>
    <x v="101"/>
    <x v="6"/>
    <n v="158441.10999999999"/>
  </r>
  <r>
    <x v="18"/>
    <x v="17"/>
    <x v="8"/>
    <x v="5"/>
    <x v="101"/>
    <x v="6"/>
    <n v="0"/>
  </r>
  <r>
    <x v="7"/>
    <x v="7"/>
    <x v="8"/>
    <x v="5"/>
    <x v="101"/>
    <x v="6"/>
    <n v="0"/>
  </r>
  <r>
    <x v="8"/>
    <x v="8"/>
    <x v="8"/>
    <x v="5"/>
    <x v="101"/>
    <x v="6"/>
    <n v="6842795.7000000002"/>
  </r>
  <r>
    <x v="9"/>
    <x v="9"/>
    <x v="8"/>
    <x v="5"/>
    <x v="101"/>
    <x v="6"/>
    <n v="0"/>
  </r>
  <r>
    <x v="10"/>
    <x v="10"/>
    <x v="8"/>
    <x v="5"/>
    <x v="101"/>
    <x v="6"/>
    <n v="0"/>
  </r>
  <r>
    <x v="11"/>
    <x v="11"/>
    <x v="8"/>
    <x v="5"/>
    <x v="101"/>
    <x v="6"/>
    <n v="0"/>
  </r>
  <r>
    <x v="12"/>
    <x v="12"/>
    <x v="8"/>
    <x v="5"/>
    <x v="101"/>
    <x v="6"/>
    <n v="0"/>
  </r>
  <r>
    <x v="13"/>
    <x v="13"/>
    <x v="8"/>
    <x v="5"/>
    <x v="101"/>
    <x v="6"/>
    <n v="1159789.8"/>
  </r>
  <r>
    <x v="14"/>
    <x v="14"/>
    <x v="8"/>
    <x v="5"/>
    <x v="101"/>
    <x v="6"/>
    <n v="1885546.17"/>
  </r>
  <r>
    <x v="16"/>
    <x v="15"/>
    <x v="8"/>
    <x v="5"/>
    <x v="101"/>
    <x v="6"/>
    <n v="415566.06"/>
  </r>
  <r>
    <x v="0"/>
    <x v="0"/>
    <x v="8"/>
    <x v="5"/>
    <x v="101"/>
    <x v="9"/>
    <n v="10882029.640874626"/>
  </r>
  <r>
    <x v="1"/>
    <x v="1"/>
    <x v="8"/>
    <x v="5"/>
    <x v="101"/>
    <x v="9"/>
    <n v="100889352.24865882"/>
  </r>
  <r>
    <x v="2"/>
    <x v="2"/>
    <x v="8"/>
    <x v="5"/>
    <x v="101"/>
    <x v="9"/>
    <n v="3988176.4986953363"/>
  </r>
  <r>
    <x v="3"/>
    <x v="3"/>
    <x v="8"/>
    <x v="5"/>
    <x v="101"/>
    <x v="9"/>
    <n v="70345495.38709712"/>
  </r>
  <r>
    <x v="4"/>
    <x v="4"/>
    <x v="8"/>
    <x v="5"/>
    <x v="101"/>
    <x v="9"/>
    <n v="765595.51020408166"/>
  </r>
  <r>
    <x v="5"/>
    <x v="5"/>
    <x v="8"/>
    <x v="5"/>
    <x v="101"/>
    <x v="9"/>
    <n v="120967.34763848397"/>
  </r>
  <r>
    <x v="17"/>
    <x v="16"/>
    <x v="8"/>
    <x v="5"/>
    <x v="101"/>
    <x v="9"/>
    <n v="6312162.2368675545"/>
  </r>
  <r>
    <x v="6"/>
    <x v="6"/>
    <x v="8"/>
    <x v="5"/>
    <x v="101"/>
    <x v="9"/>
    <n v="3764535.6551895025"/>
  </r>
  <r>
    <x v="18"/>
    <x v="17"/>
    <x v="8"/>
    <x v="5"/>
    <x v="101"/>
    <x v="9"/>
    <n v="3357370.2040816327"/>
  </r>
  <r>
    <x v="7"/>
    <x v="7"/>
    <x v="8"/>
    <x v="5"/>
    <x v="101"/>
    <x v="9"/>
    <n v="7584811.7169679357"/>
  </r>
  <r>
    <x v="8"/>
    <x v="8"/>
    <x v="8"/>
    <x v="5"/>
    <x v="101"/>
    <x v="9"/>
    <n v="621570633.43308139"/>
  </r>
  <r>
    <x v="9"/>
    <x v="9"/>
    <x v="8"/>
    <x v="5"/>
    <x v="101"/>
    <x v="9"/>
    <n v="4923213.0614131922"/>
  </r>
  <r>
    <x v="10"/>
    <x v="10"/>
    <x v="8"/>
    <x v="5"/>
    <x v="101"/>
    <x v="9"/>
    <n v="19855914.046647236"/>
  </r>
  <r>
    <x v="11"/>
    <x v="11"/>
    <x v="8"/>
    <x v="5"/>
    <x v="101"/>
    <x v="9"/>
    <n v="41822626.274924465"/>
  </r>
  <r>
    <x v="12"/>
    <x v="12"/>
    <x v="8"/>
    <x v="5"/>
    <x v="101"/>
    <x v="9"/>
    <n v="10497635.632274047"/>
  </r>
  <r>
    <x v="13"/>
    <x v="13"/>
    <x v="8"/>
    <x v="5"/>
    <x v="101"/>
    <x v="9"/>
    <n v="41961544.550000004"/>
  </r>
  <r>
    <x v="14"/>
    <x v="14"/>
    <x v="8"/>
    <x v="5"/>
    <x v="101"/>
    <x v="9"/>
    <n v="254650763.91518253"/>
  </r>
  <r>
    <x v="16"/>
    <x v="15"/>
    <x v="8"/>
    <x v="5"/>
    <x v="101"/>
    <x v="9"/>
    <n v="28324520.309635058"/>
  </r>
  <r>
    <x v="0"/>
    <x v="0"/>
    <x v="8"/>
    <x v="6"/>
    <x v="102"/>
    <x v="7"/>
    <n v="6943475.8279883265"/>
  </r>
  <r>
    <x v="1"/>
    <x v="1"/>
    <x v="8"/>
    <x v="6"/>
    <x v="102"/>
    <x v="7"/>
    <n v="73461808.199708506"/>
  </r>
  <r>
    <x v="2"/>
    <x v="2"/>
    <x v="8"/>
    <x v="6"/>
    <x v="102"/>
    <x v="7"/>
    <n v="4012215.948979591"/>
  </r>
  <r>
    <x v="3"/>
    <x v="3"/>
    <x v="8"/>
    <x v="6"/>
    <x v="102"/>
    <x v="7"/>
    <n v="57317680.752186626"/>
  </r>
  <r>
    <x v="4"/>
    <x v="4"/>
    <x v="8"/>
    <x v="6"/>
    <x v="102"/>
    <x v="7"/>
    <n v="768266.93877551029"/>
  </r>
  <r>
    <x v="5"/>
    <x v="5"/>
    <x v="8"/>
    <x v="6"/>
    <x v="102"/>
    <x v="7"/>
    <n v="60709.067055393592"/>
  </r>
  <r>
    <x v="17"/>
    <x v="16"/>
    <x v="8"/>
    <x v="6"/>
    <x v="102"/>
    <x v="7"/>
    <n v="0"/>
  </r>
  <r>
    <x v="6"/>
    <x v="6"/>
    <x v="8"/>
    <x v="6"/>
    <x v="102"/>
    <x v="7"/>
    <n v="3611013.692419834"/>
  </r>
  <r>
    <x v="18"/>
    <x v="17"/>
    <x v="8"/>
    <x v="6"/>
    <x v="102"/>
    <x v="7"/>
    <n v="3371567.4052478136"/>
  </r>
  <r>
    <x v="7"/>
    <x v="7"/>
    <x v="8"/>
    <x v="6"/>
    <x v="102"/>
    <x v="7"/>
    <n v="7560505.7784256581"/>
  </r>
  <r>
    <x v="8"/>
    <x v="8"/>
    <x v="8"/>
    <x v="6"/>
    <x v="102"/>
    <x v="7"/>
    <n v="305526605.31341112"/>
  </r>
  <r>
    <x v="9"/>
    <x v="9"/>
    <x v="8"/>
    <x v="6"/>
    <x v="102"/>
    <x v="7"/>
    <n v="4531081.1195335248"/>
  </r>
  <r>
    <x v="10"/>
    <x v="10"/>
    <x v="8"/>
    <x v="6"/>
    <x v="102"/>
    <x v="7"/>
    <n v="19123935.896501463"/>
  </r>
  <r>
    <x v="11"/>
    <x v="11"/>
    <x v="8"/>
    <x v="6"/>
    <x v="102"/>
    <x v="7"/>
    <n v="39586872.016034983"/>
  </r>
  <r>
    <x v="12"/>
    <x v="12"/>
    <x v="8"/>
    <x v="6"/>
    <x v="102"/>
    <x v="7"/>
    <n v="10196181.42565598"/>
  </r>
  <r>
    <x v="13"/>
    <x v="13"/>
    <x v="8"/>
    <x v="6"/>
    <x v="102"/>
    <x v="7"/>
    <n v="491805"/>
  </r>
  <r>
    <x v="14"/>
    <x v="14"/>
    <x v="8"/>
    <x v="6"/>
    <x v="102"/>
    <x v="7"/>
    <n v="127765469.84985423"/>
  </r>
  <r>
    <x v="16"/>
    <x v="15"/>
    <x v="8"/>
    <x v="6"/>
    <x v="102"/>
    <x v="7"/>
    <n v="24155496.739067055"/>
  </r>
  <r>
    <x v="0"/>
    <x v="0"/>
    <x v="8"/>
    <x v="6"/>
    <x v="102"/>
    <x v="8"/>
    <n v="4064176.19"/>
  </r>
  <r>
    <x v="1"/>
    <x v="1"/>
    <x v="8"/>
    <x v="6"/>
    <x v="102"/>
    <x v="8"/>
    <n v="29075262.620000001"/>
  </r>
  <r>
    <x v="2"/>
    <x v="2"/>
    <x v="8"/>
    <x v="6"/>
    <x v="102"/>
    <x v="8"/>
    <n v="0"/>
  </r>
  <r>
    <x v="3"/>
    <x v="3"/>
    <x v="8"/>
    <x v="6"/>
    <x v="102"/>
    <x v="8"/>
    <n v="13624878.41"/>
  </r>
  <r>
    <x v="4"/>
    <x v="4"/>
    <x v="8"/>
    <x v="6"/>
    <x v="102"/>
    <x v="8"/>
    <n v="0"/>
  </r>
  <r>
    <x v="5"/>
    <x v="5"/>
    <x v="8"/>
    <x v="6"/>
    <x v="102"/>
    <x v="8"/>
    <n v="17987.87"/>
  </r>
  <r>
    <x v="17"/>
    <x v="16"/>
    <x v="8"/>
    <x v="6"/>
    <x v="102"/>
    <x v="8"/>
    <n v="0"/>
  </r>
  <r>
    <x v="6"/>
    <x v="6"/>
    <x v="8"/>
    <x v="6"/>
    <x v="102"/>
    <x v="8"/>
    <n v="158742.85999999999"/>
  </r>
  <r>
    <x v="18"/>
    <x v="17"/>
    <x v="8"/>
    <x v="6"/>
    <x v="102"/>
    <x v="8"/>
    <n v="0"/>
  </r>
  <r>
    <x v="7"/>
    <x v="7"/>
    <x v="8"/>
    <x v="6"/>
    <x v="102"/>
    <x v="8"/>
    <n v="34997.53"/>
  </r>
  <r>
    <x v="8"/>
    <x v="8"/>
    <x v="8"/>
    <x v="6"/>
    <x v="102"/>
    <x v="8"/>
    <n v="302330585.31999999"/>
  </r>
  <r>
    <x v="9"/>
    <x v="9"/>
    <x v="8"/>
    <x v="6"/>
    <x v="102"/>
    <x v="8"/>
    <n v="0"/>
  </r>
  <r>
    <x v="10"/>
    <x v="10"/>
    <x v="8"/>
    <x v="6"/>
    <x v="102"/>
    <x v="8"/>
    <n v="0"/>
  </r>
  <r>
    <x v="11"/>
    <x v="11"/>
    <x v="8"/>
    <x v="6"/>
    <x v="102"/>
    <x v="8"/>
    <n v="2708220.7"/>
  </r>
  <r>
    <x v="12"/>
    <x v="12"/>
    <x v="8"/>
    <x v="6"/>
    <x v="102"/>
    <x v="8"/>
    <n v="52990.95"/>
  </r>
  <r>
    <x v="13"/>
    <x v="13"/>
    <x v="8"/>
    <x v="6"/>
    <x v="102"/>
    <x v="8"/>
    <n v="38716516.460000001"/>
  </r>
  <r>
    <x v="14"/>
    <x v="14"/>
    <x v="8"/>
    <x v="6"/>
    <x v="102"/>
    <x v="8"/>
    <n v="129130478.54999998"/>
  </r>
  <r>
    <x v="16"/>
    <x v="15"/>
    <x v="8"/>
    <x v="6"/>
    <x v="102"/>
    <x v="8"/>
    <n v="2747227.8200000003"/>
  </r>
  <r>
    <x v="0"/>
    <x v="0"/>
    <x v="8"/>
    <x v="6"/>
    <x v="102"/>
    <x v="0"/>
    <n v="163615.13265306124"/>
  </r>
  <r>
    <x v="1"/>
    <x v="1"/>
    <x v="8"/>
    <x v="6"/>
    <x v="102"/>
    <x v="0"/>
    <n v="8383471.8498542234"/>
  </r>
  <r>
    <x v="2"/>
    <x v="2"/>
    <x v="8"/>
    <x v="6"/>
    <x v="102"/>
    <x v="0"/>
    <n v="1532330.6559766757"/>
  </r>
  <r>
    <x v="3"/>
    <x v="3"/>
    <x v="8"/>
    <x v="6"/>
    <x v="102"/>
    <x v="0"/>
    <n v="8676122.1501457635"/>
  </r>
  <r>
    <x v="4"/>
    <x v="4"/>
    <x v="8"/>
    <x v="6"/>
    <x v="102"/>
    <x v="0"/>
    <n v="0"/>
  </r>
  <r>
    <x v="5"/>
    <x v="5"/>
    <x v="8"/>
    <x v="6"/>
    <x v="102"/>
    <x v="0"/>
    <n v="0"/>
  </r>
  <r>
    <x v="17"/>
    <x v="16"/>
    <x v="8"/>
    <x v="6"/>
    <x v="102"/>
    <x v="0"/>
    <n v="0"/>
  </r>
  <r>
    <x v="6"/>
    <x v="6"/>
    <x v="8"/>
    <x v="6"/>
    <x v="102"/>
    <x v="0"/>
    <n v="3611013.692419834"/>
  </r>
  <r>
    <x v="18"/>
    <x v="17"/>
    <x v="8"/>
    <x v="6"/>
    <x v="102"/>
    <x v="0"/>
    <n v="0"/>
  </r>
  <r>
    <x v="7"/>
    <x v="7"/>
    <x v="8"/>
    <x v="6"/>
    <x v="102"/>
    <x v="0"/>
    <n v="6191189.2769679278"/>
  </r>
  <r>
    <x v="8"/>
    <x v="8"/>
    <x v="8"/>
    <x v="6"/>
    <x v="102"/>
    <x v="0"/>
    <n v="112621025.66326618"/>
  </r>
  <r>
    <x v="9"/>
    <x v="9"/>
    <x v="8"/>
    <x v="6"/>
    <x v="102"/>
    <x v="0"/>
    <n v="2855306.122448978"/>
  </r>
  <r>
    <x v="10"/>
    <x v="10"/>
    <x v="8"/>
    <x v="6"/>
    <x v="102"/>
    <x v="0"/>
    <n v="12659879.344023332"/>
  </r>
  <r>
    <x v="11"/>
    <x v="11"/>
    <x v="8"/>
    <x v="6"/>
    <x v="102"/>
    <x v="0"/>
    <n v="20343527.972303208"/>
  </r>
  <r>
    <x v="12"/>
    <x v="12"/>
    <x v="8"/>
    <x v="6"/>
    <x v="102"/>
    <x v="0"/>
    <n v="1664608.5743440234"/>
  </r>
  <r>
    <x v="13"/>
    <x v="13"/>
    <x v="8"/>
    <x v="6"/>
    <x v="102"/>
    <x v="0"/>
    <n v="0"/>
  </r>
  <r>
    <x v="14"/>
    <x v="14"/>
    <x v="8"/>
    <x v="6"/>
    <x v="102"/>
    <x v="0"/>
    <n v="65941469.469387762"/>
  </r>
  <r>
    <x v="16"/>
    <x v="15"/>
    <x v="8"/>
    <x v="6"/>
    <x v="102"/>
    <x v="0"/>
    <n v="6460043.9956268221"/>
  </r>
  <r>
    <x v="0"/>
    <x v="0"/>
    <x v="8"/>
    <x v="6"/>
    <x v="102"/>
    <x v="1"/>
    <n v="1494526.01"/>
  </r>
  <r>
    <x v="1"/>
    <x v="1"/>
    <x v="8"/>
    <x v="6"/>
    <x v="102"/>
    <x v="1"/>
    <n v="4593294.6399999997"/>
  </r>
  <r>
    <x v="2"/>
    <x v="2"/>
    <x v="8"/>
    <x v="6"/>
    <x v="102"/>
    <x v="1"/>
    <n v="0"/>
  </r>
  <r>
    <x v="3"/>
    <x v="3"/>
    <x v="8"/>
    <x v="6"/>
    <x v="102"/>
    <x v="1"/>
    <n v="1162740.4099999999"/>
  </r>
  <r>
    <x v="4"/>
    <x v="4"/>
    <x v="8"/>
    <x v="6"/>
    <x v="102"/>
    <x v="1"/>
    <n v="0"/>
  </r>
  <r>
    <x v="5"/>
    <x v="5"/>
    <x v="8"/>
    <x v="6"/>
    <x v="102"/>
    <x v="1"/>
    <n v="0"/>
  </r>
  <r>
    <x v="17"/>
    <x v="16"/>
    <x v="8"/>
    <x v="6"/>
    <x v="102"/>
    <x v="1"/>
    <n v="0"/>
  </r>
  <r>
    <x v="6"/>
    <x v="6"/>
    <x v="8"/>
    <x v="6"/>
    <x v="102"/>
    <x v="1"/>
    <n v="0"/>
  </r>
  <r>
    <x v="18"/>
    <x v="17"/>
    <x v="8"/>
    <x v="6"/>
    <x v="102"/>
    <x v="1"/>
    <n v="0"/>
  </r>
  <r>
    <x v="7"/>
    <x v="7"/>
    <x v="8"/>
    <x v="6"/>
    <x v="102"/>
    <x v="1"/>
    <n v="0"/>
  </r>
  <r>
    <x v="8"/>
    <x v="8"/>
    <x v="8"/>
    <x v="6"/>
    <x v="102"/>
    <x v="1"/>
    <n v="57546408.909999996"/>
  </r>
  <r>
    <x v="9"/>
    <x v="9"/>
    <x v="8"/>
    <x v="6"/>
    <x v="102"/>
    <x v="1"/>
    <n v="0"/>
  </r>
  <r>
    <x v="10"/>
    <x v="10"/>
    <x v="8"/>
    <x v="6"/>
    <x v="102"/>
    <x v="1"/>
    <n v="0"/>
  </r>
  <r>
    <x v="11"/>
    <x v="11"/>
    <x v="8"/>
    <x v="6"/>
    <x v="102"/>
    <x v="1"/>
    <n v="658040.70000000007"/>
  </r>
  <r>
    <x v="12"/>
    <x v="12"/>
    <x v="8"/>
    <x v="6"/>
    <x v="102"/>
    <x v="1"/>
    <n v="0"/>
  </r>
  <r>
    <x v="13"/>
    <x v="13"/>
    <x v="8"/>
    <x v="6"/>
    <x v="102"/>
    <x v="1"/>
    <n v="2079044.8800000001"/>
  </r>
  <r>
    <x v="14"/>
    <x v="14"/>
    <x v="8"/>
    <x v="6"/>
    <x v="102"/>
    <x v="1"/>
    <n v="48817858.720000006"/>
  </r>
  <r>
    <x v="16"/>
    <x v="15"/>
    <x v="8"/>
    <x v="6"/>
    <x v="102"/>
    <x v="1"/>
    <n v="-13120.539999999997"/>
  </r>
  <r>
    <x v="0"/>
    <x v="0"/>
    <x v="8"/>
    <x v="6"/>
    <x v="102"/>
    <x v="2"/>
    <n v="6513223.1705539245"/>
  </r>
  <r>
    <x v="1"/>
    <x v="1"/>
    <x v="8"/>
    <x v="6"/>
    <x v="102"/>
    <x v="2"/>
    <n v="42706792.441691019"/>
  </r>
  <r>
    <x v="2"/>
    <x v="2"/>
    <x v="8"/>
    <x v="6"/>
    <x v="102"/>
    <x v="2"/>
    <n v="2479885.2930029156"/>
  </r>
  <r>
    <x v="3"/>
    <x v="3"/>
    <x v="8"/>
    <x v="6"/>
    <x v="102"/>
    <x v="2"/>
    <n v="33095974.317784309"/>
  </r>
  <r>
    <x v="4"/>
    <x v="4"/>
    <x v="8"/>
    <x v="6"/>
    <x v="102"/>
    <x v="2"/>
    <n v="468942.15743440232"/>
  </r>
  <r>
    <x v="5"/>
    <x v="5"/>
    <x v="8"/>
    <x v="6"/>
    <x v="102"/>
    <x v="2"/>
    <n v="38224.227405247817"/>
  </r>
  <r>
    <x v="17"/>
    <x v="16"/>
    <x v="8"/>
    <x v="6"/>
    <x v="102"/>
    <x v="2"/>
    <n v="0"/>
  </r>
  <r>
    <x v="6"/>
    <x v="6"/>
    <x v="8"/>
    <x v="6"/>
    <x v="102"/>
    <x v="2"/>
    <n v="0"/>
  </r>
  <r>
    <x v="18"/>
    <x v="17"/>
    <x v="8"/>
    <x v="6"/>
    <x v="102"/>
    <x v="2"/>
    <n v="1758293.6851311955"/>
  </r>
  <r>
    <x v="7"/>
    <x v="7"/>
    <x v="8"/>
    <x v="6"/>
    <x v="102"/>
    <x v="2"/>
    <n v="1216211.5451895087"/>
  </r>
  <r>
    <x v="8"/>
    <x v="8"/>
    <x v="8"/>
    <x v="6"/>
    <x v="102"/>
    <x v="2"/>
    <n v="144833059.1603491"/>
  </r>
  <r>
    <x v="9"/>
    <x v="9"/>
    <x v="8"/>
    <x v="6"/>
    <x v="102"/>
    <x v="2"/>
    <n v="0"/>
  </r>
  <r>
    <x v="10"/>
    <x v="10"/>
    <x v="8"/>
    <x v="6"/>
    <x v="102"/>
    <x v="2"/>
    <n v="6022971.7784256553"/>
  </r>
  <r>
    <x v="11"/>
    <x v="11"/>
    <x v="8"/>
    <x v="6"/>
    <x v="102"/>
    <x v="2"/>
    <n v="13876700.51020408"/>
  </r>
  <r>
    <x v="12"/>
    <x v="12"/>
    <x v="8"/>
    <x v="6"/>
    <x v="102"/>
    <x v="2"/>
    <n v="6586252.7040816359"/>
  </r>
  <r>
    <x v="13"/>
    <x v="13"/>
    <x v="8"/>
    <x v="6"/>
    <x v="102"/>
    <x v="2"/>
    <n v="491805"/>
  </r>
  <r>
    <x v="14"/>
    <x v="14"/>
    <x v="8"/>
    <x v="6"/>
    <x v="102"/>
    <x v="2"/>
    <n v="53339210.199708454"/>
  </r>
  <r>
    <x v="16"/>
    <x v="15"/>
    <x v="8"/>
    <x v="6"/>
    <x v="102"/>
    <x v="2"/>
    <n v="11906179.798833819"/>
  </r>
  <r>
    <x v="0"/>
    <x v="0"/>
    <x v="8"/>
    <x v="6"/>
    <x v="102"/>
    <x v="4"/>
    <n v="0"/>
  </r>
  <r>
    <x v="1"/>
    <x v="1"/>
    <x v="8"/>
    <x v="6"/>
    <x v="102"/>
    <x v="4"/>
    <n v="0"/>
  </r>
  <r>
    <x v="2"/>
    <x v="2"/>
    <x v="8"/>
    <x v="6"/>
    <x v="102"/>
    <x v="4"/>
    <n v="4739021.1613206957"/>
  </r>
  <r>
    <x v="3"/>
    <x v="3"/>
    <x v="8"/>
    <x v="6"/>
    <x v="102"/>
    <x v="4"/>
    <n v="479366.59010352776"/>
  </r>
  <r>
    <x v="4"/>
    <x v="4"/>
    <x v="8"/>
    <x v="6"/>
    <x v="102"/>
    <x v="4"/>
    <n v="0"/>
  </r>
  <r>
    <x v="5"/>
    <x v="5"/>
    <x v="8"/>
    <x v="6"/>
    <x v="102"/>
    <x v="4"/>
    <n v="0"/>
  </r>
  <r>
    <x v="17"/>
    <x v="16"/>
    <x v="8"/>
    <x v="6"/>
    <x v="102"/>
    <x v="4"/>
    <n v="6336867.360225047"/>
  </r>
  <r>
    <x v="6"/>
    <x v="6"/>
    <x v="8"/>
    <x v="6"/>
    <x v="102"/>
    <x v="4"/>
    <n v="0"/>
  </r>
  <r>
    <x v="18"/>
    <x v="17"/>
    <x v="8"/>
    <x v="6"/>
    <x v="102"/>
    <x v="4"/>
    <n v="0"/>
  </r>
  <r>
    <x v="7"/>
    <x v="7"/>
    <x v="8"/>
    <x v="6"/>
    <x v="102"/>
    <x v="4"/>
    <n v="0"/>
  </r>
  <r>
    <x v="8"/>
    <x v="8"/>
    <x v="8"/>
    <x v="6"/>
    <x v="102"/>
    <x v="4"/>
    <n v="3566643.7501214859"/>
  </r>
  <r>
    <x v="9"/>
    <x v="9"/>
    <x v="8"/>
    <x v="6"/>
    <x v="102"/>
    <x v="4"/>
    <n v="0"/>
  </r>
  <r>
    <x v="10"/>
    <x v="10"/>
    <x v="8"/>
    <x v="6"/>
    <x v="102"/>
    <x v="4"/>
    <n v="0"/>
  </r>
  <r>
    <x v="11"/>
    <x v="11"/>
    <x v="8"/>
    <x v="6"/>
    <x v="102"/>
    <x v="4"/>
    <n v="373927.17286889214"/>
  </r>
  <r>
    <x v="12"/>
    <x v="12"/>
    <x v="8"/>
    <x v="6"/>
    <x v="102"/>
    <x v="4"/>
    <n v="0"/>
  </r>
  <r>
    <x v="13"/>
    <x v="13"/>
    <x v="8"/>
    <x v="6"/>
    <x v="102"/>
    <x v="4"/>
    <n v="0"/>
  </r>
  <r>
    <x v="14"/>
    <x v="14"/>
    <x v="8"/>
    <x v="6"/>
    <x v="102"/>
    <x v="4"/>
    <n v="2217050.5841480466"/>
  </r>
  <r>
    <x v="16"/>
    <x v="15"/>
    <x v="8"/>
    <x v="6"/>
    <x v="102"/>
    <x v="4"/>
    <n v="-11702.382095597668"/>
  </r>
  <r>
    <x v="0"/>
    <x v="0"/>
    <x v="8"/>
    <x v="6"/>
    <x v="102"/>
    <x v="3"/>
    <n v="2569650.1799999997"/>
  </r>
  <r>
    <x v="1"/>
    <x v="1"/>
    <x v="8"/>
    <x v="6"/>
    <x v="102"/>
    <x v="3"/>
    <n v="23630586.07"/>
  </r>
  <r>
    <x v="2"/>
    <x v="2"/>
    <x v="8"/>
    <x v="6"/>
    <x v="102"/>
    <x v="3"/>
    <n v="0"/>
  </r>
  <r>
    <x v="3"/>
    <x v="3"/>
    <x v="8"/>
    <x v="6"/>
    <x v="102"/>
    <x v="3"/>
    <n v="11919965.17"/>
  </r>
  <r>
    <x v="4"/>
    <x v="4"/>
    <x v="8"/>
    <x v="6"/>
    <x v="102"/>
    <x v="3"/>
    <n v="0"/>
  </r>
  <r>
    <x v="5"/>
    <x v="5"/>
    <x v="8"/>
    <x v="6"/>
    <x v="102"/>
    <x v="3"/>
    <n v="0"/>
  </r>
  <r>
    <x v="17"/>
    <x v="16"/>
    <x v="8"/>
    <x v="6"/>
    <x v="102"/>
    <x v="3"/>
    <n v="0"/>
  </r>
  <r>
    <x v="6"/>
    <x v="6"/>
    <x v="8"/>
    <x v="6"/>
    <x v="102"/>
    <x v="3"/>
    <n v="0"/>
  </r>
  <r>
    <x v="18"/>
    <x v="17"/>
    <x v="8"/>
    <x v="6"/>
    <x v="102"/>
    <x v="3"/>
    <n v="0"/>
  </r>
  <r>
    <x v="7"/>
    <x v="7"/>
    <x v="8"/>
    <x v="6"/>
    <x v="102"/>
    <x v="3"/>
    <n v="34997.53"/>
  </r>
  <r>
    <x v="8"/>
    <x v="8"/>
    <x v="8"/>
    <x v="6"/>
    <x v="102"/>
    <x v="3"/>
    <n v="237932224.52000001"/>
  </r>
  <r>
    <x v="9"/>
    <x v="9"/>
    <x v="8"/>
    <x v="6"/>
    <x v="102"/>
    <x v="3"/>
    <n v="0"/>
  </r>
  <r>
    <x v="10"/>
    <x v="10"/>
    <x v="8"/>
    <x v="6"/>
    <x v="102"/>
    <x v="3"/>
    <n v="0"/>
  </r>
  <r>
    <x v="11"/>
    <x v="11"/>
    <x v="8"/>
    <x v="6"/>
    <x v="102"/>
    <x v="3"/>
    <n v="2050180"/>
  </r>
  <r>
    <x v="12"/>
    <x v="12"/>
    <x v="8"/>
    <x v="6"/>
    <x v="102"/>
    <x v="3"/>
    <n v="52990.95"/>
  </r>
  <r>
    <x v="13"/>
    <x v="13"/>
    <x v="8"/>
    <x v="6"/>
    <x v="102"/>
    <x v="3"/>
    <n v="36065617.580000006"/>
  </r>
  <r>
    <x v="14"/>
    <x v="14"/>
    <x v="8"/>
    <x v="6"/>
    <x v="102"/>
    <x v="3"/>
    <n v="77697830.149999991"/>
  </r>
  <r>
    <x v="16"/>
    <x v="15"/>
    <x v="8"/>
    <x v="6"/>
    <x v="102"/>
    <x v="3"/>
    <n v="2342972.83"/>
  </r>
  <r>
    <x v="0"/>
    <x v="0"/>
    <x v="8"/>
    <x v="6"/>
    <x v="102"/>
    <x v="5"/>
    <n v="266637.52478134114"/>
  </r>
  <r>
    <x v="1"/>
    <x v="1"/>
    <x v="8"/>
    <x v="6"/>
    <x v="102"/>
    <x v="5"/>
    <n v="22371543.908163264"/>
  </r>
  <r>
    <x v="2"/>
    <x v="2"/>
    <x v="8"/>
    <x v="6"/>
    <x v="102"/>
    <x v="5"/>
    <n v="0"/>
  </r>
  <r>
    <x v="3"/>
    <x v="3"/>
    <x v="8"/>
    <x v="6"/>
    <x v="102"/>
    <x v="5"/>
    <n v="15545584.284256551"/>
  </r>
  <r>
    <x v="4"/>
    <x v="4"/>
    <x v="8"/>
    <x v="6"/>
    <x v="102"/>
    <x v="5"/>
    <n v="299324.78134110791"/>
  </r>
  <r>
    <x v="5"/>
    <x v="5"/>
    <x v="8"/>
    <x v="6"/>
    <x v="102"/>
    <x v="5"/>
    <n v="22484.839650145772"/>
  </r>
  <r>
    <x v="17"/>
    <x v="16"/>
    <x v="8"/>
    <x v="6"/>
    <x v="102"/>
    <x v="5"/>
    <n v="0"/>
  </r>
  <r>
    <x v="6"/>
    <x v="6"/>
    <x v="8"/>
    <x v="6"/>
    <x v="102"/>
    <x v="5"/>
    <n v="0"/>
  </r>
  <r>
    <x v="18"/>
    <x v="17"/>
    <x v="8"/>
    <x v="6"/>
    <x v="102"/>
    <x v="5"/>
    <n v="1613273.7201166181"/>
  </r>
  <r>
    <x v="7"/>
    <x v="7"/>
    <x v="8"/>
    <x v="6"/>
    <x v="102"/>
    <x v="5"/>
    <n v="153104.95626822195"/>
  </r>
  <r>
    <x v="8"/>
    <x v="8"/>
    <x v="8"/>
    <x v="6"/>
    <x v="102"/>
    <x v="5"/>
    <n v="48072520.489795938"/>
  </r>
  <r>
    <x v="9"/>
    <x v="9"/>
    <x v="8"/>
    <x v="6"/>
    <x v="102"/>
    <x v="5"/>
    <n v="1675774.9970845464"/>
  </r>
  <r>
    <x v="10"/>
    <x v="10"/>
    <x v="8"/>
    <x v="6"/>
    <x v="102"/>
    <x v="5"/>
    <n v="441084.7740524782"/>
  </r>
  <r>
    <x v="11"/>
    <x v="11"/>
    <x v="8"/>
    <x v="6"/>
    <x v="102"/>
    <x v="5"/>
    <n v="5366643.5335277002"/>
  </r>
  <r>
    <x v="12"/>
    <x v="12"/>
    <x v="8"/>
    <x v="6"/>
    <x v="102"/>
    <x v="5"/>
    <n v="1945320.1472303206"/>
  </r>
  <r>
    <x v="13"/>
    <x v="13"/>
    <x v="8"/>
    <x v="6"/>
    <x v="102"/>
    <x v="5"/>
    <n v="0"/>
  </r>
  <r>
    <x v="14"/>
    <x v="14"/>
    <x v="8"/>
    <x v="6"/>
    <x v="102"/>
    <x v="5"/>
    <n v="8484790.180758018"/>
  </r>
  <r>
    <x v="16"/>
    <x v="15"/>
    <x v="8"/>
    <x v="6"/>
    <x v="102"/>
    <x v="5"/>
    <n v="5789272.9446064131"/>
  </r>
  <r>
    <x v="0"/>
    <x v="0"/>
    <x v="8"/>
    <x v="6"/>
    <x v="102"/>
    <x v="6"/>
    <n v="0"/>
  </r>
  <r>
    <x v="1"/>
    <x v="1"/>
    <x v="8"/>
    <x v="6"/>
    <x v="102"/>
    <x v="6"/>
    <n v="851381.91"/>
  </r>
  <r>
    <x v="2"/>
    <x v="2"/>
    <x v="8"/>
    <x v="6"/>
    <x v="102"/>
    <x v="6"/>
    <n v="0"/>
  </r>
  <r>
    <x v="3"/>
    <x v="3"/>
    <x v="8"/>
    <x v="6"/>
    <x v="102"/>
    <x v="6"/>
    <n v="542172.82999999996"/>
  </r>
  <r>
    <x v="4"/>
    <x v="4"/>
    <x v="8"/>
    <x v="6"/>
    <x v="102"/>
    <x v="6"/>
    <n v="0"/>
  </r>
  <r>
    <x v="5"/>
    <x v="5"/>
    <x v="8"/>
    <x v="6"/>
    <x v="102"/>
    <x v="6"/>
    <n v="17987.87"/>
  </r>
  <r>
    <x v="17"/>
    <x v="16"/>
    <x v="8"/>
    <x v="6"/>
    <x v="102"/>
    <x v="6"/>
    <n v="0"/>
  </r>
  <r>
    <x v="6"/>
    <x v="6"/>
    <x v="8"/>
    <x v="6"/>
    <x v="102"/>
    <x v="6"/>
    <n v="158742.85999999999"/>
  </r>
  <r>
    <x v="18"/>
    <x v="17"/>
    <x v="8"/>
    <x v="6"/>
    <x v="102"/>
    <x v="6"/>
    <n v="0"/>
  </r>
  <r>
    <x v="7"/>
    <x v="7"/>
    <x v="8"/>
    <x v="6"/>
    <x v="102"/>
    <x v="6"/>
    <n v="0"/>
  </r>
  <r>
    <x v="8"/>
    <x v="8"/>
    <x v="8"/>
    <x v="6"/>
    <x v="102"/>
    <x v="6"/>
    <n v="6851951.8899999997"/>
  </r>
  <r>
    <x v="9"/>
    <x v="9"/>
    <x v="8"/>
    <x v="6"/>
    <x v="102"/>
    <x v="6"/>
    <n v="0"/>
  </r>
  <r>
    <x v="10"/>
    <x v="10"/>
    <x v="8"/>
    <x v="6"/>
    <x v="102"/>
    <x v="6"/>
    <n v="0"/>
  </r>
  <r>
    <x v="11"/>
    <x v="11"/>
    <x v="8"/>
    <x v="6"/>
    <x v="102"/>
    <x v="6"/>
    <n v="0"/>
  </r>
  <r>
    <x v="12"/>
    <x v="12"/>
    <x v="8"/>
    <x v="6"/>
    <x v="102"/>
    <x v="6"/>
    <n v="0"/>
  </r>
  <r>
    <x v="13"/>
    <x v="13"/>
    <x v="8"/>
    <x v="6"/>
    <x v="102"/>
    <x v="6"/>
    <n v="571854"/>
  </r>
  <r>
    <x v="14"/>
    <x v="14"/>
    <x v="8"/>
    <x v="6"/>
    <x v="102"/>
    <x v="6"/>
    <n v="2614789.6800000002"/>
  </r>
  <r>
    <x v="16"/>
    <x v="15"/>
    <x v="8"/>
    <x v="6"/>
    <x v="102"/>
    <x v="6"/>
    <n v="417375.53"/>
  </r>
  <r>
    <x v="0"/>
    <x v="0"/>
    <x v="8"/>
    <x v="6"/>
    <x v="102"/>
    <x v="9"/>
    <n v="11007652.017988326"/>
  </r>
  <r>
    <x v="1"/>
    <x v="1"/>
    <x v="8"/>
    <x v="6"/>
    <x v="102"/>
    <x v="9"/>
    <n v="102537070.81970851"/>
  </r>
  <r>
    <x v="2"/>
    <x v="2"/>
    <x v="8"/>
    <x v="6"/>
    <x v="102"/>
    <x v="9"/>
    <n v="8751237.1103002876"/>
  </r>
  <r>
    <x v="3"/>
    <x v="3"/>
    <x v="8"/>
    <x v="6"/>
    <x v="102"/>
    <x v="9"/>
    <n v="71421925.752290159"/>
  </r>
  <r>
    <x v="4"/>
    <x v="4"/>
    <x v="8"/>
    <x v="6"/>
    <x v="102"/>
    <x v="9"/>
    <n v="768266.93877551029"/>
  </r>
  <r>
    <x v="5"/>
    <x v="5"/>
    <x v="8"/>
    <x v="6"/>
    <x v="102"/>
    <x v="9"/>
    <n v="78696.937055393588"/>
  </r>
  <r>
    <x v="17"/>
    <x v="16"/>
    <x v="8"/>
    <x v="6"/>
    <x v="102"/>
    <x v="9"/>
    <n v="6336867.360225047"/>
  </r>
  <r>
    <x v="6"/>
    <x v="6"/>
    <x v="8"/>
    <x v="6"/>
    <x v="102"/>
    <x v="9"/>
    <n v="3769756.5524198338"/>
  </r>
  <r>
    <x v="18"/>
    <x v="17"/>
    <x v="8"/>
    <x v="6"/>
    <x v="102"/>
    <x v="9"/>
    <n v="3371567.4052478136"/>
  </r>
  <r>
    <x v="7"/>
    <x v="7"/>
    <x v="8"/>
    <x v="6"/>
    <x v="102"/>
    <x v="9"/>
    <n v="7595503.3084256593"/>
  </r>
  <r>
    <x v="8"/>
    <x v="8"/>
    <x v="8"/>
    <x v="6"/>
    <x v="102"/>
    <x v="9"/>
    <n v="611423834.38353264"/>
  </r>
  <r>
    <x v="9"/>
    <x v="9"/>
    <x v="8"/>
    <x v="6"/>
    <x v="102"/>
    <x v="9"/>
    <n v="4531081.1195335239"/>
  </r>
  <r>
    <x v="10"/>
    <x v="10"/>
    <x v="8"/>
    <x v="6"/>
    <x v="102"/>
    <x v="9"/>
    <n v="19123935.896501467"/>
  </r>
  <r>
    <x v="11"/>
    <x v="11"/>
    <x v="8"/>
    <x v="6"/>
    <x v="102"/>
    <x v="9"/>
    <n v="42669019.888903886"/>
  </r>
  <r>
    <x v="12"/>
    <x v="12"/>
    <x v="8"/>
    <x v="6"/>
    <x v="102"/>
    <x v="9"/>
    <n v="10249172.375655979"/>
  </r>
  <r>
    <x v="13"/>
    <x v="13"/>
    <x v="8"/>
    <x v="6"/>
    <x v="102"/>
    <x v="9"/>
    <n v="39208321.460000008"/>
  </r>
  <r>
    <x v="14"/>
    <x v="14"/>
    <x v="8"/>
    <x v="6"/>
    <x v="102"/>
    <x v="9"/>
    <n v="259112998.98400232"/>
  </r>
  <r>
    <x v="16"/>
    <x v="15"/>
    <x v="8"/>
    <x v="6"/>
    <x v="102"/>
    <x v="9"/>
    <n v="26891022.176971454"/>
  </r>
  <r>
    <x v="0"/>
    <x v="0"/>
    <x v="8"/>
    <x v="7"/>
    <x v="103"/>
    <x v="7"/>
    <n v="6942775.7813410964"/>
  </r>
  <r>
    <x v="1"/>
    <x v="1"/>
    <x v="8"/>
    <x v="7"/>
    <x v="103"/>
    <x v="7"/>
    <n v="75278963.160349846"/>
  </r>
  <r>
    <x v="2"/>
    <x v="2"/>
    <x v="8"/>
    <x v="7"/>
    <x v="103"/>
    <x v="7"/>
    <n v="7949756.0058309026"/>
  </r>
  <r>
    <x v="3"/>
    <x v="3"/>
    <x v="8"/>
    <x v="7"/>
    <x v="103"/>
    <x v="7"/>
    <n v="56336510.728863008"/>
  </r>
  <r>
    <x v="4"/>
    <x v="4"/>
    <x v="8"/>
    <x v="7"/>
    <x v="103"/>
    <x v="7"/>
    <n v="770956.32653061231"/>
  </r>
  <r>
    <x v="5"/>
    <x v="5"/>
    <x v="8"/>
    <x v="7"/>
    <x v="103"/>
    <x v="7"/>
    <n v="61009.766763848398"/>
  </r>
  <r>
    <x v="17"/>
    <x v="16"/>
    <x v="8"/>
    <x v="7"/>
    <x v="103"/>
    <x v="7"/>
    <n v="0"/>
  </r>
  <r>
    <x v="6"/>
    <x v="6"/>
    <x v="8"/>
    <x v="7"/>
    <x v="103"/>
    <x v="7"/>
    <n v="3615906.0976676363"/>
  </r>
  <r>
    <x v="18"/>
    <x v="17"/>
    <x v="8"/>
    <x v="7"/>
    <x v="103"/>
    <x v="7"/>
    <n v="3385865.0583090382"/>
  </r>
  <r>
    <x v="7"/>
    <x v="7"/>
    <x v="8"/>
    <x v="7"/>
    <x v="103"/>
    <x v="7"/>
    <n v="7570521.6239067307"/>
  </r>
  <r>
    <x v="8"/>
    <x v="8"/>
    <x v="8"/>
    <x v="7"/>
    <x v="103"/>
    <x v="7"/>
    <n v="294723453.62973654"/>
  </r>
  <r>
    <x v="9"/>
    <x v="9"/>
    <x v="8"/>
    <x v="7"/>
    <x v="103"/>
    <x v="7"/>
    <n v="8395098.2711370233"/>
  </r>
  <r>
    <x v="10"/>
    <x v="10"/>
    <x v="8"/>
    <x v="7"/>
    <x v="103"/>
    <x v="7"/>
    <n v="16912071.559766758"/>
  </r>
  <r>
    <x v="11"/>
    <x v="11"/>
    <x v="8"/>
    <x v="7"/>
    <x v="103"/>
    <x v="7"/>
    <n v="41679924.962099113"/>
  </r>
  <r>
    <x v="12"/>
    <x v="12"/>
    <x v="8"/>
    <x v="7"/>
    <x v="103"/>
    <x v="7"/>
    <n v="9860619.5655976664"/>
  </r>
  <r>
    <x v="13"/>
    <x v="13"/>
    <x v="8"/>
    <x v="7"/>
    <x v="103"/>
    <x v="7"/>
    <n v="495160"/>
  </r>
  <r>
    <x v="14"/>
    <x v="14"/>
    <x v="8"/>
    <x v="7"/>
    <x v="103"/>
    <x v="7"/>
    <n v="133662649.40379009"/>
  </r>
  <r>
    <x v="16"/>
    <x v="15"/>
    <x v="8"/>
    <x v="7"/>
    <x v="103"/>
    <x v="7"/>
    <n v="20723209.98979592"/>
  </r>
  <r>
    <x v="0"/>
    <x v="0"/>
    <x v="8"/>
    <x v="7"/>
    <x v="103"/>
    <x v="8"/>
    <n v="4063938.04"/>
  </r>
  <r>
    <x v="1"/>
    <x v="1"/>
    <x v="8"/>
    <x v="7"/>
    <x v="103"/>
    <x v="8"/>
    <n v="26578860.919999998"/>
  </r>
  <r>
    <x v="2"/>
    <x v="2"/>
    <x v="8"/>
    <x v="7"/>
    <x v="103"/>
    <x v="8"/>
    <n v="0"/>
  </r>
  <r>
    <x v="3"/>
    <x v="3"/>
    <x v="8"/>
    <x v="7"/>
    <x v="103"/>
    <x v="8"/>
    <n v="13466144.809999999"/>
  </r>
  <r>
    <x v="4"/>
    <x v="4"/>
    <x v="8"/>
    <x v="7"/>
    <x v="103"/>
    <x v="8"/>
    <n v="0"/>
  </r>
  <r>
    <x v="5"/>
    <x v="5"/>
    <x v="8"/>
    <x v="7"/>
    <x v="103"/>
    <x v="8"/>
    <n v="18076.96"/>
  </r>
  <r>
    <x v="17"/>
    <x v="16"/>
    <x v="8"/>
    <x v="7"/>
    <x v="103"/>
    <x v="8"/>
    <n v="0"/>
  </r>
  <r>
    <x v="6"/>
    <x v="6"/>
    <x v="8"/>
    <x v="7"/>
    <x v="103"/>
    <x v="8"/>
    <n v="159046.35999999999"/>
  </r>
  <r>
    <x v="18"/>
    <x v="17"/>
    <x v="8"/>
    <x v="7"/>
    <x v="103"/>
    <x v="8"/>
    <n v="0"/>
  </r>
  <r>
    <x v="7"/>
    <x v="7"/>
    <x v="8"/>
    <x v="7"/>
    <x v="103"/>
    <x v="8"/>
    <n v="35029.58"/>
  </r>
  <r>
    <x v="8"/>
    <x v="8"/>
    <x v="8"/>
    <x v="7"/>
    <x v="103"/>
    <x v="8"/>
    <n v="288566244.22000003"/>
  </r>
  <r>
    <x v="9"/>
    <x v="9"/>
    <x v="8"/>
    <x v="7"/>
    <x v="103"/>
    <x v="8"/>
    <n v="0"/>
  </r>
  <r>
    <x v="10"/>
    <x v="10"/>
    <x v="8"/>
    <x v="7"/>
    <x v="103"/>
    <x v="8"/>
    <n v="0"/>
  </r>
  <r>
    <x v="11"/>
    <x v="11"/>
    <x v="8"/>
    <x v="7"/>
    <x v="103"/>
    <x v="8"/>
    <n v="2716093.86"/>
  </r>
  <r>
    <x v="12"/>
    <x v="12"/>
    <x v="8"/>
    <x v="7"/>
    <x v="103"/>
    <x v="8"/>
    <n v="44462.51"/>
  </r>
  <r>
    <x v="13"/>
    <x v="13"/>
    <x v="8"/>
    <x v="7"/>
    <x v="103"/>
    <x v="8"/>
    <n v="39140594.139999993"/>
  </r>
  <r>
    <x v="14"/>
    <x v="14"/>
    <x v="8"/>
    <x v="7"/>
    <x v="103"/>
    <x v="8"/>
    <n v="131642914.17"/>
  </r>
  <r>
    <x v="16"/>
    <x v="15"/>
    <x v="8"/>
    <x v="7"/>
    <x v="103"/>
    <x v="8"/>
    <n v="1218086.45"/>
  </r>
  <r>
    <x v="0"/>
    <x v="0"/>
    <x v="8"/>
    <x v="7"/>
    <x v="103"/>
    <x v="0"/>
    <n v="163615.13265306124"/>
  </r>
  <r>
    <x v="1"/>
    <x v="1"/>
    <x v="8"/>
    <x v="7"/>
    <x v="103"/>
    <x v="0"/>
    <n v="7747509.9591836464"/>
  </r>
  <r>
    <x v="2"/>
    <x v="2"/>
    <x v="8"/>
    <x v="7"/>
    <x v="103"/>
    <x v="0"/>
    <n v="3073911.2565597636"/>
  </r>
  <r>
    <x v="3"/>
    <x v="3"/>
    <x v="8"/>
    <x v="7"/>
    <x v="103"/>
    <x v="0"/>
    <n v="7916775.6778425686"/>
  </r>
  <r>
    <x v="4"/>
    <x v="4"/>
    <x v="8"/>
    <x v="7"/>
    <x v="103"/>
    <x v="0"/>
    <n v="0"/>
  </r>
  <r>
    <x v="5"/>
    <x v="5"/>
    <x v="8"/>
    <x v="7"/>
    <x v="103"/>
    <x v="0"/>
    <n v="0"/>
  </r>
  <r>
    <x v="17"/>
    <x v="16"/>
    <x v="8"/>
    <x v="7"/>
    <x v="103"/>
    <x v="0"/>
    <n v="0"/>
  </r>
  <r>
    <x v="6"/>
    <x v="6"/>
    <x v="8"/>
    <x v="7"/>
    <x v="103"/>
    <x v="0"/>
    <n v="3615906.0976676363"/>
  </r>
  <r>
    <x v="18"/>
    <x v="17"/>
    <x v="8"/>
    <x v="7"/>
    <x v="103"/>
    <x v="0"/>
    <n v="0"/>
  </r>
  <r>
    <x v="7"/>
    <x v="7"/>
    <x v="8"/>
    <x v="7"/>
    <x v="103"/>
    <x v="0"/>
    <n v="6199389.3790087784"/>
  </r>
  <r>
    <x v="8"/>
    <x v="8"/>
    <x v="8"/>
    <x v="7"/>
    <x v="103"/>
    <x v="0"/>
    <n v="107970772.62244782"/>
  </r>
  <r>
    <x v="9"/>
    <x v="9"/>
    <x v="8"/>
    <x v="7"/>
    <x v="103"/>
    <x v="0"/>
    <n v="5799121.7405247781"/>
  </r>
  <r>
    <x v="10"/>
    <x v="10"/>
    <x v="8"/>
    <x v="7"/>
    <x v="103"/>
    <x v="0"/>
    <n v="10427407.704081632"/>
  </r>
  <r>
    <x v="11"/>
    <x v="11"/>
    <x v="8"/>
    <x v="7"/>
    <x v="103"/>
    <x v="0"/>
    <n v="21751156.228862975"/>
  </r>
  <r>
    <x v="12"/>
    <x v="12"/>
    <x v="8"/>
    <x v="7"/>
    <x v="103"/>
    <x v="0"/>
    <n v="1599333.4446064141"/>
  </r>
  <r>
    <x v="13"/>
    <x v="13"/>
    <x v="8"/>
    <x v="7"/>
    <x v="103"/>
    <x v="0"/>
    <n v="0"/>
  </r>
  <r>
    <x v="14"/>
    <x v="14"/>
    <x v="8"/>
    <x v="7"/>
    <x v="103"/>
    <x v="0"/>
    <n v="66285861.40087463"/>
  </r>
  <r>
    <x v="16"/>
    <x v="15"/>
    <x v="8"/>
    <x v="7"/>
    <x v="103"/>
    <x v="0"/>
    <n v="6469962.6588921286"/>
  </r>
  <r>
    <x v="0"/>
    <x v="0"/>
    <x v="8"/>
    <x v="7"/>
    <x v="103"/>
    <x v="1"/>
    <n v="1494526.01"/>
  </r>
  <r>
    <x v="1"/>
    <x v="1"/>
    <x v="8"/>
    <x v="7"/>
    <x v="103"/>
    <x v="1"/>
    <n v="4593294.6399999997"/>
  </r>
  <r>
    <x v="2"/>
    <x v="2"/>
    <x v="8"/>
    <x v="7"/>
    <x v="103"/>
    <x v="1"/>
    <n v="0"/>
  </r>
  <r>
    <x v="3"/>
    <x v="3"/>
    <x v="8"/>
    <x v="7"/>
    <x v="103"/>
    <x v="1"/>
    <n v="1162740.4099999999"/>
  </r>
  <r>
    <x v="4"/>
    <x v="4"/>
    <x v="8"/>
    <x v="7"/>
    <x v="103"/>
    <x v="1"/>
    <n v="0"/>
  </r>
  <r>
    <x v="5"/>
    <x v="5"/>
    <x v="8"/>
    <x v="7"/>
    <x v="103"/>
    <x v="1"/>
    <n v="0"/>
  </r>
  <r>
    <x v="17"/>
    <x v="16"/>
    <x v="8"/>
    <x v="7"/>
    <x v="103"/>
    <x v="1"/>
    <n v="0"/>
  </r>
  <r>
    <x v="6"/>
    <x v="6"/>
    <x v="8"/>
    <x v="7"/>
    <x v="103"/>
    <x v="1"/>
    <n v="0"/>
  </r>
  <r>
    <x v="18"/>
    <x v="17"/>
    <x v="8"/>
    <x v="7"/>
    <x v="103"/>
    <x v="1"/>
    <n v="0"/>
  </r>
  <r>
    <x v="7"/>
    <x v="7"/>
    <x v="8"/>
    <x v="7"/>
    <x v="103"/>
    <x v="1"/>
    <n v="0"/>
  </r>
  <r>
    <x v="8"/>
    <x v="8"/>
    <x v="8"/>
    <x v="7"/>
    <x v="103"/>
    <x v="1"/>
    <n v="57546408.909999996"/>
  </r>
  <r>
    <x v="9"/>
    <x v="9"/>
    <x v="8"/>
    <x v="7"/>
    <x v="103"/>
    <x v="1"/>
    <n v="0"/>
  </r>
  <r>
    <x v="10"/>
    <x v="10"/>
    <x v="8"/>
    <x v="7"/>
    <x v="103"/>
    <x v="1"/>
    <n v="0"/>
  </r>
  <r>
    <x v="11"/>
    <x v="11"/>
    <x v="8"/>
    <x v="7"/>
    <x v="103"/>
    <x v="1"/>
    <n v="658040.70000000007"/>
  </r>
  <r>
    <x v="12"/>
    <x v="12"/>
    <x v="8"/>
    <x v="7"/>
    <x v="103"/>
    <x v="1"/>
    <n v="0"/>
  </r>
  <r>
    <x v="13"/>
    <x v="13"/>
    <x v="8"/>
    <x v="7"/>
    <x v="103"/>
    <x v="1"/>
    <n v="2079044.8800000001"/>
  </r>
  <r>
    <x v="14"/>
    <x v="14"/>
    <x v="8"/>
    <x v="7"/>
    <x v="103"/>
    <x v="1"/>
    <n v="48817858.720000006"/>
  </r>
  <r>
    <x v="16"/>
    <x v="15"/>
    <x v="8"/>
    <x v="7"/>
    <x v="103"/>
    <x v="1"/>
    <n v="-13120.539999999997"/>
  </r>
  <r>
    <x v="0"/>
    <x v="0"/>
    <x v="8"/>
    <x v="7"/>
    <x v="103"/>
    <x v="2"/>
    <n v="6512523.1239066944"/>
  </r>
  <r>
    <x v="1"/>
    <x v="1"/>
    <x v="8"/>
    <x v="7"/>
    <x v="103"/>
    <x v="2"/>
    <n v="45659276.48542276"/>
  </r>
  <r>
    <x v="2"/>
    <x v="2"/>
    <x v="8"/>
    <x v="7"/>
    <x v="103"/>
    <x v="2"/>
    <n v="4875844.7492711395"/>
  </r>
  <r>
    <x v="3"/>
    <x v="3"/>
    <x v="8"/>
    <x v="7"/>
    <x v="103"/>
    <x v="2"/>
    <n v="32965617.309037924"/>
  </r>
  <r>
    <x v="4"/>
    <x v="4"/>
    <x v="8"/>
    <x v="7"/>
    <x v="103"/>
    <x v="2"/>
    <n v="470583.73177842569"/>
  </r>
  <r>
    <x v="5"/>
    <x v="5"/>
    <x v="8"/>
    <x v="7"/>
    <x v="103"/>
    <x v="2"/>
    <n v="38413.556851311951"/>
  </r>
  <r>
    <x v="17"/>
    <x v="16"/>
    <x v="8"/>
    <x v="7"/>
    <x v="103"/>
    <x v="2"/>
    <n v="0"/>
  </r>
  <r>
    <x v="6"/>
    <x v="6"/>
    <x v="8"/>
    <x v="7"/>
    <x v="103"/>
    <x v="2"/>
    <n v="0"/>
  </r>
  <r>
    <x v="18"/>
    <x v="17"/>
    <x v="8"/>
    <x v="7"/>
    <x v="103"/>
    <x v="2"/>
    <n v="1765750.0014577261"/>
  </r>
  <r>
    <x v="7"/>
    <x v="7"/>
    <x v="8"/>
    <x v="7"/>
    <x v="103"/>
    <x v="2"/>
    <n v="1217910.6705539292"/>
  </r>
  <r>
    <x v="8"/>
    <x v="8"/>
    <x v="8"/>
    <x v="7"/>
    <x v="103"/>
    <x v="2"/>
    <n v="143135168.325073"/>
  </r>
  <r>
    <x v="9"/>
    <x v="9"/>
    <x v="8"/>
    <x v="7"/>
    <x v="103"/>
    <x v="2"/>
    <n v="0"/>
  </r>
  <r>
    <x v="10"/>
    <x v="10"/>
    <x v="8"/>
    <x v="7"/>
    <x v="103"/>
    <x v="2"/>
    <n v="6042056.6064139884"/>
  </r>
  <r>
    <x v="11"/>
    <x v="11"/>
    <x v="8"/>
    <x v="7"/>
    <x v="103"/>
    <x v="2"/>
    <n v="13945355.575801749"/>
  </r>
  <r>
    <x v="12"/>
    <x v="12"/>
    <x v="8"/>
    <x v="7"/>
    <x v="103"/>
    <x v="2"/>
    <n v="6330389.2361516021"/>
  </r>
  <r>
    <x v="13"/>
    <x v="13"/>
    <x v="8"/>
    <x v="7"/>
    <x v="103"/>
    <x v="2"/>
    <n v="495160"/>
  </r>
  <r>
    <x v="14"/>
    <x v="14"/>
    <x v="8"/>
    <x v="7"/>
    <x v="103"/>
    <x v="2"/>
    <n v="55746641.937317789"/>
  </r>
  <r>
    <x v="16"/>
    <x v="15"/>
    <x v="8"/>
    <x v="7"/>
    <x v="103"/>
    <x v="2"/>
    <n v="8672302.5801749267"/>
  </r>
  <r>
    <x v="0"/>
    <x v="0"/>
    <x v="8"/>
    <x v="7"/>
    <x v="103"/>
    <x v="4"/>
    <n v="0"/>
  </r>
  <r>
    <x v="1"/>
    <x v="1"/>
    <x v="8"/>
    <x v="7"/>
    <x v="103"/>
    <x v="4"/>
    <n v="0"/>
  </r>
  <r>
    <x v="2"/>
    <x v="2"/>
    <x v="8"/>
    <x v="7"/>
    <x v="103"/>
    <x v="4"/>
    <n v="8996365.216010619"/>
  </r>
  <r>
    <x v="3"/>
    <x v="3"/>
    <x v="8"/>
    <x v="7"/>
    <x v="103"/>
    <x v="4"/>
    <n v="481839.24531795923"/>
  </r>
  <r>
    <x v="4"/>
    <x v="4"/>
    <x v="8"/>
    <x v="7"/>
    <x v="103"/>
    <x v="4"/>
    <n v="0"/>
  </r>
  <r>
    <x v="5"/>
    <x v="5"/>
    <x v="8"/>
    <x v="7"/>
    <x v="103"/>
    <x v="4"/>
    <n v="0"/>
  </r>
  <r>
    <x v="17"/>
    <x v="16"/>
    <x v="8"/>
    <x v="7"/>
    <x v="103"/>
    <x v="4"/>
    <n v="6358332.7866013395"/>
  </r>
  <r>
    <x v="6"/>
    <x v="6"/>
    <x v="8"/>
    <x v="7"/>
    <x v="103"/>
    <x v="4"/>
    <n v="0"/>
  </r>
  <r>
    <x v="18"/>
    <x v="17"/>
    <x v="8"/>
    <x v="7"/>
    <x v="103"/>
    <x v="4"/>
    <n v="0"/>
  </r>
  <r>
    <x v="7"/>
    <x v="7"/>
    <x v="8"/>
    <x v="7"/>
    <x v="103"/>
    <x v="4"/>
    <n v="0"/>
  </r>
  <r>
    <x v="8"/>
    <x v="8"/>
    <x v="8"/>
    <x v="7"/>
    <x v="103"/>
    <x v="4"/>
    <n v="2430734.3552514226"/>
  </r>
  <r>
    <x v="9"/>
    <x v="9"/>
    <x v="8"/>
    <x v="7"/>
    <x v="103"/>
    <x v="4"/>
    <n v="0"/>
  </r>
  <r>
    <x v="10"/>
    <x v="10"/>
    <x v="8"/>
    <x v="7"/>
    <x v="103"/>
    <x v="4"/>
    <n v="0"/>
  </r>
  <r>
    <x v="11"/>
    <x v="11"/>
    <x v="8"/>
    <x v="7"/>
    <x v="103"/>
    <x v="4"/>
    <n v="375720.17319259478"/>
  </r>
  <r>
    <x v="12"/>
    <x v="12"/>
    <x v="8"/>
    <x v="7"/>
    <x v="103"/>
    <x v="4"/>
    <n v="0"/>
  </r>
  <r>
    <x v="13"/>
    <x v="13"/>
    <x v="8"/>
    <x v="7"/>
    <x v="103"/>
    <x v="4"/>
    <n v="0"/>
  </r>
  <r>
    <x v="14"/>
    <x v="14"/>
    <x v="8"/>
    <x v="7"/>
    <x v="103"/>
    <x v="4"/>
    <n v="1448835.197001691"/>
  </r>
  <r>
    <x v="16"/>
    <x v="15"/>
    <x v="8"/>
    <x v="7"/>
    <x v="103"/>
    <x v="4"/>
    <n v="-2099.9553808163264"/>
  </r>
  <r>
    <x v="0"/>
    <x v="0"/>
    <x v="8"/>
    <x v="7"/>
    <x v="103"/>
    <x v="3"/>
    <n v="2569650.1799999997"/>
  </r>
  <r>
    <x v="1"/>
    <x v="1"/>
    <x v="8"/>
    <x v="7"/>
    <x v="103"/>
    <x v="3"/>
    <n v="22059084.829999998"/>
  </r>
  <r>
    <x v="2"/>
    <x v="2"/>
    <x v="8"/>
    <x v="7"/>
    <x v="103"/>
    <x v="3"/>
    <n v="0"/>
  </r>
  <r>
    <x v="3"/>
    <x v="3"/>
    <x v="8"/>
    <x v="7"/>
    <x v="103"/>
    <x v="3"/>
    <n v="11802847.679999998"/>
  </r>
  <r>
    <x v="4"/>
    <x v="4"/>
    <x v="8"/>
    <x v="7"/>
    <x v="103"/>
    <x v="3"/>
    <n v="0"/>
  </r>
  <r>
    <x v="5"/>
    <x v="5"/>
    <x v="8"/>
    <x v="7"/>
    <x v="103"/>
    <x v="3"/>
    <n v="0"/>
  </r>
  <r>
    <x v="17"/>
    <x v="16"/>
    <x v="8"/>
    <x v="7"/>
    <x v="103"/>
    <x v="3"/>
    <n v="0"/>
  </r>
  <r>
    <x v="6"/>
    <x v="6"/>
    <x v="8"/>
    <x v="7"/>
    <x v="103"/>
    <x v="3"/>
    <n v="0"/>
  </r>
  <r>
    <x v="18"/>
    <x v="17"/>
    <x v="8"/>
    <x v="7"/>
    <x v="103"/>
    <x v="3"/>
    <n v="0"/>
  </r>
  <r>
    <x v="7"/>
    <x v="7"/>
    <x v="8"/>
    <x v="7"/>
    <x v="103"/>
    <x v="3"/>
    <n v="35029.58"/>
  </r>
  <r>
    <x v="8"/>
    <x v="8"/>
    <x v="8"/>
    <x v="7"/>
    <x v="103"/>
    <x v="3"/>
    <n v="223752548.75999999"/>
  </r>
  <r>
    <x v="9"/>
    <x v="9"/>
    <x v="8"/>
    <x v="7"/>
    <x v="103"/>
    <x v="3"/>
    <n v="0"/>
  </r>
  <r>
    <x v="10"/>
    <x v="10"/>
    <x v="8"/>
    <x v="7"/>
    <x v="103"/>
    <x v="3"/>
    <n v="0"/>
  </r>
  <r>
    <x v="11"/>
    <x v="11"/>
    <x v="8"/>
    <x v="7"/>
    <x v="103"/>
    <x v="3"/>
    <n v="2055060"/>
  </r>
  <r>
    <x v="12"/>
    <x v="12"/>
    <x v="8"/>
    <x v="7"/>
    <x v="103"/>
    <x v="3"/>
    <n v="44462.51"/>
  </r>
  <r>
    <x v="13"/>
    <x v="13"/>
    <x v="8"/>
    <x v="7"/>
    <x v="103"/>
    <x v="3"/>
    <n v="35370368.660000004"/>
  </r>
  <r>
    <x v="14"/>
    <x v="14"/>
    <x v="8"/>
    <x v="7"/>
    <x v="103"/>
    <x v="3"/>
    <n v="81611599.349999994"/>
  </r>
  <r>
    <x v="16"/>
    <x v="15"/>
    <x v="8"/>
    <x v="7"/>
    <x v="103"/>
    <x v="3"/>
    <n v="838899"/>
  </r>
  <r>
    <x v="0"/>
    <x v="0"/>
    <x v="8"/>
    <x v="7"/>
    <x v="103"/>
    <x v="5"/>
    <n v="266637.52478134114"/>
  </r>
  <r>
    <x v="1"/>
    <x v="1"/>
    <x v="8"/>
    <x v="7"/>
    <x v="103"/>
    <x v="5"/>
    <n v="21872176.715743452"/>
  </r>
  <r>
    <x v="2"/>
    <x v="2"/>
    <x v="8"/>
    <x v="7"/>
    <x v="103"/>
    <x v="5"/>
    <n v="0"/>
  </r>
  <r>
    <x v="3"/>
    <x v="3"/>
    <x v="8"/>
    <x v="7"/>
    <x v="103"/>
    <x v="5"/>
    <n v="15454117.741982516"/>
  </r>
  <r>
    <x v="4"/>
    <x v="4"/>
    <x v="8"/>
    <x v="7"/>
    <x v="103"/>
    <x v="5"/>
    <n v="300372.59475218662"/>
  </r>
  <r>
    <x v="5"/>
    <x v="5"/>
    <x v="8"/>
    <x v="7"/>
    <x v="103"/>
    <x v="5"/>
    <n v="22596.209912536444"/>
  </r>
  <r>
    <x v="17"/>
    <x v="16"/>
    <x v="8"/>
    <x v="7"/>
    <x v="103"/>
    <x v="5"/>
    <n v="0"/>
  </r>
  <r>
    <x v="6"/>
    <x v="6"/>
    <x v="8"/>
    <x v="7"/>
    <x v="103"/>
    <x v="5"/>
    <n v="0"/>
  </r>
  <r>
    <x v="18"/>
    <x v="17"/>
    <x v="8"/>
    <x v="7"/>
    <x v="103"/>
    <x v="5"/>
    <n v="1620115.0568513121"/>
  </r>
  <r>
    <x v="7"/>
    <x v="7"/>
    <x v="8"/>
    <x v="7"/>
    <x v="103"/>
    <x v="5"/>
    <n v="153221.57434402339"/>
  </r>
  <r>
    <x v="8"/>
    <x v="8"/>
    <x v="8"/>
    <x v="7"/>
    <x v="103"/>
    <x v="5"/>
    <n v="43617512.682215743"/>
  </r>
  <r>
    <x v="9"/>
    <x v="9"/>
    <x v="8"/>
    <x v="7"/>
    <x v="103"/>
    <x v="5"/>
    <n v="2595976.5306122443"/>
  </r>
  <r>
    <x v="10"/>
    <x v="10"/>
    <x v="8"/>
    <x v="7"/>
    <x v="103"/>
    <x v="5"/>
    <n v="442607.24927113706"/>
  </r>
  <r>
    <x v="11"/>
    <x v="11"/>
    <x v="8"/>
    <x v="7"/>
    <x v="103"/>
    <x v="5"/>
    <n v="5983413.1574344002"/>
  </r>
  <r>
    <x v="12"/>
    <x v="12"/>
    <x v="8"/>
    <x v="7"/>
    <x v="103"/>
    <x v="5"/>
    <n v="1930896.8848396502"/>
  </r>
  <r>
    <x v="13"/>
    <x v="13"/>
    <x v="8"/>
    <x v="7"/>
    <x v="103"/>
    <x v="5"/>
    <n v="0"/>
  </r>
  <r>
    <x v="14"/>
    <x v="14"/>
    <x v="8"/>
    <x v="7"/>
    <x v="103"/>
    <x v="5"/>
    <n v="11630146.065597668"/>
  </r>
  <r>
    <x v="16"/>
    <x v="15"/>
    <x v="8"/>
    <x v="7"/>
    <x v="103"/>
    <x v="5"/>
    <n v="5580944.7507288642"/>
  </r>
  <r>
    <x v="0"/>
    <x v="0"/>
    <x v="8"/>
    <x v="7"/>
    <x v="103"/>
    <x v="6"/>
    <n v="0"/>
  </r>
  <r>
    <x v="1"/>
    <x v="1"/>
    <x v="8"/>
    <x v="7"/>
    <x v="103"/>
    <x v="6"/>
    <n v="854124.85"/>
  </r>
  <r>
    <x v="2"/>
    <x v="2"/>
    <x v="8"/>
    <x v="7"/>
    <x v="103"/>
    <x v="6"/>
    <n v="0"/>
  </r>
  <r>
    <x v="3"/>
    <x v="3"/>
    <x v="8"/>
    <x v="7"/>
    <x v="103"/>
    <x v="6"/>
    <n v="544149.30000000005"/>
  </r>
  <r>
    <x v="4"/>
    <x v="4"/>
    <x v="8"/>
    <x v="7"/>
    <x v="103"/>
    <x v="6"/>
    <n v="0"/>
  </r>
  <r>
    <x v="5"/>
    <x v="5"/>
    <x v="8"/>
    <x v="7"/>
    <x v="103"/>
    <x v="6"/>
    <n v="18076.96"/>
  </r>
  <r>
    <x v="17"/>
    <x v="16"/>
    <x v="8"/>
    <x v="7"/>
    <x v="103"/>
    <x v="6"/>
    <n v="0"/>
  </r>
  <r>
    <x v="6"/>
    <x v="6"/>
    <x v="8"/>
    <x v="7"/>
    <x v="103"/>
    <x v="6"/>
    <n v="159046.35999999999"/>
  </r>
  <r>
    <x v="18"/>
    <x v="17"/>
    <x v="8"/>
    <x v="7"/>
    <x v="103"/>
    <x v="6"/>
    <n v="0"/>
  </r>
  <r>
    <x v="7"/>
    <x v="7"/>
    <x v="8"/>
    <x v="7"/>
    <x v="103"/>
    <x v="6"/>
    <n v="0"/>
  </r>
  <r>
    <x v="8"/>
    <x v="8"/>
    <x v="8"/>
    <x v="7"/>
    <x v="103"/>
    <x v="6"/>
    <n v="6863322.6600000001"/>
  </r>
  <r>
    <x v="9"/>
    <x v="9"/>
    <x v="8"/>
    <x v="7"/>
    <x v="103"/>
    <x v="6"/>
    <n v="0"/>
  </r>
  <r>
    <x v="10"/>
    <x v="10"/>
    <x v="8"/>
    <x v="7"/>
    <x v="103"/>
    <x v="6"/>
    <n v="0"/>
  </r>
  <r>
    <x v="11"/>
    <x v="11"/>
    <x v="8"/>
    <x v="7"/>
    <x v="103"/>
    <x v="6"/>
    <n v="0"/>
  </r>
  <r>
    <x v="12"/>
    <x v="12"/>
    <x v="8"/>
    <x v="7"/>
    <x v="103"/>
    <x v="6"/>
    <n v="0"/>
  </r>
  <r>
    <x v="13"/>
    <x v="13"/>
    <x v="8"/>
    <x v="7"/>
    <x v="103"/>
    <x v="6"/>
    <n v="1235690.1000000001"/>
  </r>
  <r>
    <x v="14"/>
    <x v="14"/>
    <x v="8"/>
    <x v="7"/>
    <x v="103"/>
    <x v="6"/>
    <n v="1921851.11"/>
  </r>
  <r>
    <x v="16"/>
    <x v="15"/>
    <x v="8"/>
    <x v="7"/>
    <x v="103"/>
    <x v="6"/>
    <n v="391244.52"/>
  </r>
  <r>
    <x v="0"/>
    <x v="0"/>
    <x v="8"/>
    <x v="7"/>
    <x v="103"/>
    <x v="9"/>
    <n v="11006951.9713411"/>
  </r>
  <r>
    <x v="1"/>
    <x v="1"/>
    <x v="8"/>
    <x v="7"/>
    <x v="103"/>
    <x v="9"/>
    <n v="102785467.48034985"/>
  </r>
  <r>
    <x v="2"/>
    <x v="2"/>
    <x v="8"/>
    <x v="7"/>
    <x v="103"/>
    <x v="9"/>
    <n v="16946121.221841522"/>
  </r>
  <r>
    <x v="3"/>
    <x v="3"/>
    <x v="8"/>
    <x v="7"/>
    <x v="103"/>
    <x v="9"/>
    <n v="70328087.364180967"/>
  </r>
  <r>
    <x v="4"/>
    <x v="4"/>
    <x v="8"/>
    <x v="7"/>
    <x v="103"/>
    <x v="9"/>
    <n v="770956.32653061231"/>
  </r>
  <r>
    <x v="5"/>
    <x v="5"/>
    <x v="8"/>
    <x v="7"/>
    <x v="103"/>
    <x v="9"/>
    <n v="79086.72676384839"/>
  </r>
  <r>
    <x v="17"/>
    <x v="16"/>
    <x v="8"/>
    <x v="7"/>
    <x v="103"/>
    <x v="9"/>
    <n v="6358332.7866013395"/>
  </r>
  <r>
    <x v="6"/>
    <x v="6"/>
    <x v="8"/>
    <x v="7"/>
    <x v="103"/>
    <x v="9"/>
    <n v="3774952.4576676362"/>
  </r>
  <r>
    <x v="18"/>
    <x v="17"/>
    <x v="8"/>
    <x v="7"/>
    <x v="103"/>
    <x v="9"/>
    <n v="3385865.0583090382"/>
  </r>
  <r>
    <x v="7"/>
    <x v="7"/>
    <x v="8"/>
    <x v="7"/>
    <x v="103"/>
    <x v="9"/>
    <n v="7605551.2039067307"/>
  </r>
  <r>
    <x v="8"/>
    <x v="8"/>
    <x v="8"/>
    <x v="7"/>
    <x v="103"/>
    <x v="9"/>
    <n v="585316468.3149879"/>
  </r>
  <r>
    <x v="9"/>
    <x v="9"/>
    <x v="8"/>
    <x v="7"/>
    <x v="103"/>
    <x v="9"/>
    <n v="8395098.2711370215"/>
  </r>
  <r>
    <x v="10"/>
    <x v="10"/>
    <x v="8"/>
    <x v="7"/>
    <x v="103"/>
    <x v="9"/>
    <n v="16912071.559766758"/>
  </r>
  <r>
    <x v="11"/>
    <x v="11"/>
    <x v="8"/>
    <x v="7"/>
    <x v="103"/>
    <x v="9"/>
    <n v="44768745.835291713"/>
  </r>
  <r>
    <x v="12"/>
    <x v="12"/>
    <x v="8"/>
    <x v="7"/>
    <x v="103"/>
    <x v="9"/>
    <n v="9905082.0755976662"/>
  </r>
  <r>
    <x v="13"/>
    <x v="13"/>
    <x v="8"/>
    <x v="7"/>
    <x v="103"/>
    <x v="9"/>
    <n v="39180263.640000008"/>
  </r>
  <r>
    <x v="14"/>
    <x v="14"/>
    <x v="8"/>
    <x v="7"/>
    <x v="103"/>
    <x v="9"/>
    <n v="267462793.78079182"/>
  </r>
  <r>
    <x v="16"/>
    <x v="15"/>
    <x v="8"/>
    <x v="7"/>
    <x v="103"/>
    <x v="9"/>
    <n v="21938133.014415104"/>
  </r>
  <r>
    <x v="0"/>
    <x v="0"/>
    <x v="8"/>
    <x v="8"/>
    <x v="104"/>
    <x v="7"/>
    <n v="6743741.7699999996"/>
  </r>
  <r>
    <x v="1"/>
    <x v="1"/>
    <x v="8"/>
    <x v="8"/>
    <x v="104"/>
    <x v="7"/>
    <n v="72783652.649999991"/>
  </r>
  <r>
    <x v="2"/>
    <x v="2"/>
    <x v="8"/>
    <x v="8"/>
    <x v="104"/>
    <x v="7"/>
    <n v="9519923.629999999"/>
  </r>
  <r>
    <x v="3"/>
    <x v="3"/>
    <x v="8"/>
    <x v="8"/>
    <x v="104"/>
    <x v="7"/>
    <n v="57261694.979999997"/>
  </r>
  <r>
    <x v="4"/>
    <x v="4"/>
    <x v="8"/>
    <x v="8"/>
    <x v="104"/>
    <x v="7"/>
    <n v="773578.36"/>
  </r>
  <r>
    <x v="5"/>
    <x v="5"/>
    <x v="8"/>
    <x v="8"/>
    <x v="104"/>
    <x v="7"/>
    <n v="61303.77"/>
  </r>
  <r>
    <x v="6"/>
    <x v="6"/>
    <x v="8"/>
    <x v="8"/>
    <x v="104"/>
    <x v="7"/>
    <n v="3620668.43"/>
  </r>
  <r>
    <x v="18"/>
    <x v="17"/>
    <x v="8"/>
    <x v="8"/>
    <x v="104"/>
    <x v="7"/>
    <n v="3399827.87"/>
  </r>
  <r>
    <x v="7"/>
    <x v="7"/>
    <x v="8"/>
    <x v="8"/>
    <x v="104"/>
    <x v="7"/>
    <n v="7580606.2300000004"/>
  </r>
  <r>
    <x v="8"/>
    <x v="8"/>
    <x v="8"/>
    <x v="8"/>
    <x v="104"/>
    <x v="7"/>
    <n v="286549436.95000005"/>
  </r>
  <r>
    <x v="9"/>
    <x v="9"/>
    <x v="8"/>
    <x v="8"/>
    <x v="104"/>
    <x v="7"/>
    <n v="5439699.7899999991"/>
  </r>
  <r>
    <x v="10"/>
    <x v="10"/>
    <x v="8"/>
    <x v="8"/>
    <x v="104"/>
    <x v="7"/>
    <n v="11817163.720000001"/>
  </r>
  <r>
    <x v="11"/>
    <x v="11"/>
    <x v="8"/>
    <x v="8"/>
    <x v="104"/>
    <x v="7"/>
    <n v="26463591.550000001"/>
  </r>
  <r>
    <x v="12"/>
    <x v="12"/>
    <x v="8"/>
    <x v="8"/>
    <x v="104"/>
    <x v="7"/>
    <n v="8464990.2000000011"/>
  </r>
  <r>
    <x v="13"/>
    <x v="13"/>
    <x v="8"/>
    <x v="8"/>
    <x v="104"/>
    <x v="7"/>
    <n v="813616.08000000007"/>
  </r>
  <r>
    <x v="14"/>
    <x v="14"/>
    <x v="8"/>
    <x v="8"/>
    <x v="104"/>
    <x v="7"/>
    <n v="110299621.46999997"/>
  </r>
  <r>
    <x v="16"/>
    <x v="15"/>
    <x v="8"/>
    <x v="8"/>
    <x v="104"/>
    <x v="7"/>
    <n v="21792767.329999998"/>
  </r>
  <r>
    <x v="0"/>
    <x v="0"/>
    <x v="8"/>
    <x v="8"/>
    <x v="104"/>
    <x v="8"/>
    <n v="4204760.45"/>
  </r>
  <r>
    <x v="1"/>
    <x v="1"/>
    <x v="8"/>
    <x v="8"/>
    <x v="104"/>
    <x v="8"/>
    <n v="24704789.829999998"/>
  </r>
  <r>
    <x v="3"/>
    <x v="3"/>
    <x v="8"/>
    <x v="8"/>
    <x v="104"/>
    <x v="8"/>
    <n v="12849744.959999999"/>
  </r>
  <r>
    <x v="5"/>
    <x v="5"/>
    <x v="8"/>
    <x v="8"/>
    <x v="104"/>
    <x v="8"/>
    <n v="18164.080000000002"/>
  </r>
  <r>
    <x v="6"/>
    <x v="6"/>
    <x v="8"/>
    <x v="8"/>
    <x v="104"/>
    <x v="8"/>
    <n v="159341.10999999999"/>
  </r>
  <r>
    <x v="7"/>
    <x v="7"/>
    <x v="8"/>
    <x v="8"/>
    <x v="104"/>
    <x v="8"/>
    <n v="35045.589999999997"/>
  </r>
  <r>
    <x v="8"/>
    <x v="8"/>
    <x v="8"/>
    <x v="8"/>
    <x v="104"/>
    <x v="8"/>
    <n v="301115368.97000009"/>
  </r>
  <r>
    <x v="10"/>
    <x v="10"/>
    <x v="8"/>
    <x v="8"/>
    <x v="104"/>
    <x v="8"/>
    <n v="499365.16"/>
  </r>
  <r>
    <x v="11"/>
    <x v="11"/>
    <x v="8"/>
    <x v="8"/>
    <x v="104"/>
    <x v="8"/>
    <n v="10745201.869999999"/>
  </r>
  <r>
    <x v="12"/>
    <x v="12"/>
    <x v="8"/>
    <x v="8"/>
    <x v="104"/>
    <x v="8"/>
    <n v="43123.97"/>
  </r>
  <r>
    <x v="13"/>
    <x v="13"/>
    <x v="8"/>
    <x v="8"/>
    <x v="104"/>
    <x v="8"/>
    <n v="38288976.330000006"/>
  </r>
  <r>
    <x v="14"/>
    <x v="14"/>
    <x v="8"/>
    <x v="8"/>
    <x v="104"/>
    <x v="8"/>
    <n v="146117621.06999996"/>
  </r>
  <r>
    <x v="16"/>
    <x v="15"/>
    <x v="8"/>
    <x v="8"/>
    <x v="104"/>
    <x v="8"/>
    <n v="451736.16999999993"/>
  </r>
  <r>
    <x v="2"/>
    <x v="2"/>
    <x v="8"/>
    <x v="8"/>
    <x v="104"/>
    <x v="10"/>
    <n v="13471758.08"/>
  </r>
  <r>
    <x v="3"/>
    <x v="3"/>
    <x v="8"/>
    <x v="8"/>
    <x v="104"/>
    <x v="10"/>
    <n v="477074.63"/>
  </r>
  <r>
    <x v="17"/>
    <x v="16"/>
    <x v="8"/>
    <x v="8"/>
    <x v="104"/>
    <x v="10"/>
    <n v="5790955.2199999997"/>
  </r>
  <r>
    <x v="11"/>
    <x v="11"/>
    <x v="8"/>
    <x v="8"/>
    <x v="104"/>
    <x v="10"/>
    <n v="377462.97"/>
  </r>
  <r>
    <x v="13"/>
    <x v="13"/>
    <x v="8"/>
    <x v="8"/>
    <x v="104"/>
    <x v="10"/>
    <n v="0"/>
  </r>
  <r>
    <x v="14"/>
    <x v="14"/>
    <x v="8"/>
    <x v="8"/>
    <x v="104"/>
    <x v="10"/>
    <n v="1200202.1299999999"/>
  </r>
  <r>
    <x v="16"/>
    <x v="15"/>
    <x v="8"/>
    <x v="8"/>
    <x v="104"/>
    <x v="10"/>
    <n v="193151.06"/>
  </r>
  <r>
    <x v="1"/>
    <x v="1"/>
    <x v="8"/>
    <x v="8"/>
    <x v="104"/>
    <x v="0"/>
    <n v="7110922.9399999995"/>
  </r>
  <r>
    <x v="2"/>
    <x v="2"/>
    <x v="8"/>
    <x v="8"/>
    <x v="104"/>
    <x v="0"/>
    <n v="369846.5"/>
  </r>
  <r>
    <x v="3"/>
    <x v="3"/>
    <x v="8"/>
    <x v="8"/>
    <x v="104"/>
    <x v="0"/>
    <n v="8380530.1200000001"/>
  </r>
  <r>
    <x v="8"/>
    <x v="8"/>
    <x v="8"/>
    <x v="8"/>
    <x v="104"/>
    <x v="0"/>
    <n v="87198064.309999987"/>
  </r>
  <r>
    <x v="9"/>
    <x v="9"/>
    <x v="8"/>
    <x v="8"/>
    <x v="104"/>
    <x v="0"/>
    <n v="3311195.42"/>
  </r>
  <r>
    <x v="10"/>
    <x v="10"/>
    <x v="8"/>
    <x v="8"/>
    <x v="104"/>
    <x v="0"/>
    <n v="7218897.0199999996"/>
  </r>
  <r>
    <x v="11"/>
    <x v="11"/>
    <x v="8"/>
    <x v="8"/>
    <x v="104"/>
    <x v="0"/>
    <n v="7436246.1900000004"/>
  </r>
  <r>
    <x v="12"/>
    <x v="12"/>
    <x v="8"/>
    <x v="8"/>
    <x v="104"/>
    <x v="0"/>
    <n v="1533798.57"/>
  </r>
  <r>
    <x v="13"/>
    <x v="13"/>
    <x v="8"/>
    <x v="8"/>
    <x v="104"/>
    <x v="0"/>
    <n v="315166.08000000002"/>
  </r>
  <r>
    <x v="14"/>
    <x v="14"/>
    <x v="8"/>
    <x v="8"/>
    <x v="104"/>
    <x v="0"/>
    <n v="45492650.790000007"/>
  </r>
  <r>
    <x v="16"/>
    <x v="15"/>
    <x v="8"/>
    <x v="8"/>
    <x v="104"/>
    <x v="0"/>
    <n v="5003884.629999999"/>
  </r>
  <r>
    <x v="0"/>
    <x v="0"/>
    <x v="8"/>
    <x v="8"/>
    <x v="104"/>
    <x v="1"/>
    <n v="1489723.08"/>
  </r>
  <r>
    <x v="1"/>
    <x v="1"/>
    <x v="8"/>
    <x v="8"/>
    <x v="104"/>
    <x v="1"/>
    <n v="3516635.48"/>
  </r>
  <r>
    <x v="3"/>
    <x v="3"/>
    <x v="8"/>
    <x v="8"/>
    <x v="104"/>
    <x v="1"/>
    <n v="1063822.2"/>
  </r>
  <r>
    <x v="8"/>
    <x v="8"/>
    <x v="8"/>
    <x v="8"/>
    <x v="104"/>
    <x v="1"/>
    <n v="55273751.810000002"/>
  </r>
  <r>
    <x v="13"/>
    <x v="13"/>
    <x v="8"/>
    <x v="8"/>
    <x v="104"/>
    <x v="1"/>
    <n v="2259987.5300000003"/>
  </r>
  <r>
    <x v="14"/>
    <x v="14"/>
    <x v="8"/>
    <x v="8"/>
    <x v="104"/>
    <x v="1"/>
    <n v="49264080.359999999"/>
  </r>
  <r>
    <x v="16"/>
    <x v="15"/>
    <x v="8"/>
    <x v="8"/>
    <x v="104"/>
    <x v="1"/>
    <n v="-2984.7500000000018"/>
  </r>
  <r>
    <x v="0"/>
    <x v="0"/>
    <x v="8"/>
    <x v="8"/>
    <x v="104"/>
    <x v="2"/>
    <n v="6477193.5599999996"/>
  </r>
  <r>
    <x v="1"/>
    <x v="1"/>
    <x v="8"/>
    <x v="8"/>
    <x v="104"/>
    <x v="2"/>
    <n v="44172289.890000001"/>
  </r>
  <r>
    <x v="2"/>
    <x v="2"/>
    <x v="8"/>
    <x v="8"/>
    <x v="104"/>
    <x v="2"/>
    <n v="9150077.129999999"/>
  </r>
  <r>
    <x v="3"/>
    <x v="3"/>
    <x v="8"/>
    <x v="8"/>
    <x v="104"/>
    <x v="2"/>
    <n v="33341786.420000002"/>
  </r>
  <r>
    <x v="4"/>
    <x v="4"/>
    <x v="8"/>
    <x v="8"/>
    <x v="104"/>
    <x v="2"/>
    <n v="472184.19"/>
  </r>
  <r>
    <x v="5"/>
    <x v="5"/>
    <x v="8"/>
    <x v="8"/>
    <x v="104"/>
    <x v="2"/>
    <n v="38598.67"/>
  </r>
  <r>
    <x v="18"/>
    <x v="17"/>
    <x v="8"/>
    <x v="8"/>
    <x v="104"/>
    <x v="2"/>
    <n v="1773031.6900000002"/>
  </r>
  <r>
    <x v="7"/>
    <x v="7"/>
    <x v="8"/>
    <x v="8"/>
    <x v="104"/>
    <x v="2"/>
    <n v="1219566.06"/>
  </r>
  <r>
    <x v="8"/>
    <x v="8"/>
    <x v="8"/>
    <x v="8"/>
    <x v="104"/>
    <x v="2"/>
    <n v="144387341.11000001"/>
  </r>
  <r>
    <x v="10"/>
    <x v="10"/>
    <x v="8"/>
    <x v="8"/>
    <x v="104"/>
    <x v="2"/>
    <n v="4154086.83"/>
  </r>
  <r>
    <x v="11"/>
    <x v="11"/>
    <x v="8"/>
    <x v="8"/>
    <x v="104"/>
    <x v="2"/>
    <n v="11785530.859999999"/>
  </r>
  <r>
    <x v="12"/>
    <x v="12"/>
    <x v="8"/>
    <x v="8"/>
    <x v="104"/>
    <x v="2"/>
    <n v="5027470.5600000005"/>
  </r>
  <r>
    <x v="13"/>
    <x v="13"/>
    <x v="8"/>
    <x v="8"/>
    <x v="104"/>
    <x v="2"/>
    <n v="498450"/>
  </r>
  <r>
    <x v="14"/>
    <x v="14"/>
    <x v="8"/>
    <x v="8"/>
    <x v="104"/>
    <x v="2"/>
    <n v="52793602.370000005"/>
  </r>
  <r>
    <x v="16"/>
    <x v="15"/>
    <x v="8"/>
    <x v="8"/>
    <x v="104"/>
    <x v="2"/>
    <n v="10893229.9"/>
  </r>
  <r>
    <x v="0"/>
    <x v="0"/>
    <x v="8"/>
    <x v="8"/>
    <x v="104"/>
    <x v="3"/>
    <n v="2715037.37"/>
  </r>
  <r>
    <x v="1"/>
    <x v="1"/>
    <x v="8"/>
    <x v="8"/>
    <x v="104"/>
    <x v="3"/>
    <n v="20348347.140000001"/>
  </r>
  <r>
    <x v="3"/>
    <x v="3"/>
    <x v="8"/>
    <x v="8"/>
    <x v="104"/>
    <x v="3"/>
    <n v="11239586.02"/>
  </r>
  <r>
    <x v="7"/>
    <x v="7"/>
    <x v="8"/>
    <x v="8"/>
    <x v="104"/>
    <x v="3"/>
    <n v="35045.589999999997"/>
  </r>
  <r>
    <x v="8"/>
    <x v="8"/>
    <x v="8"/>
    <x v="8"/>
    <x v="104"/>
    <x v="3"/>
    <n v="238675688.16000003"/>
  </r>
  <r>
    <x v="10"/>
    <x v="10"/>
    <x v="8"/>
    <x v="8"/>
    <x v="104"/>
    <x v="3"/>
    <n v="499365.16"/>
  </r>
  <r>
    <x v="11"/>
    <x v="11"/>
    <x v="8"/>
    <x v="8"/>
    <x v="104"/>
    <x v="3"/>
    <n v="10745201.869999999"/>
  </r>
  <r>
    <x v="12"/>
    <x v="12"/>
    <x v="8"/>
    <x v="8"/>
    <x v="104"/>
    <x v="3"/>
    <n v="43123.97"/>
  </r>
  <r>
    <x v="13"/>
    <x v="13"/>
    <x v="8"/>
    <x v="8"/>
    <x v="104"/>
    <x v="3"/>
    <n v="34794207.300000004"/>
  </r>
  <r>
    <x v="14"/>
    <x v="14"/>
    <x v="8"/>
    <x v="8"/>
    <x v="104"/>
    <x v="3"/>
    <n v="94949209.269999981"/>
  </r>
  <r>
    <x v="16"/>
    <x v="15"/>
    <x v="8"/>
    <x v="8"/>
    <x v="104"/>
    <x v="3"/>
    <n v="359424.30999999994"/>
  </r>
  <r>
    <x v="2"/>
    <x v="2"/>
    <x v="8"/>
    <x v="8"/>
    <x v="104"/>
    <x v="4"/>
    <n v="13471758.08"/>
  </r>
  <r>
    <x v="3"/>
    <x v="3"/>
    <x v="8"/>
    <x v="8"/>
    <x v="104"/>
    <x v="4"/>
    <n v="477074.63"/>
  </r>
  <r>
    <x v="17"/>
    <x v="16"/>
    <x v="8"/>
    <x v="8"/>
    <x v="104"/>
    <x v="4"/>
    <n v="5790955.2199999997"/>
  </r>
  <r>
    <x v="11"/>
    <x v="11"/>
    <x v="8"/>
    <x v="8"/>
    <x v="104"/>
    <x v="4"/>
    <n v="377462.97"/>
  </r>
  <r>
    <x v="13"/>
    <x v="13"/>
    <x v="8"/>
    <x v="8"/>
    <x v="104"/>
    <x v="4"/>
    <n v="0"/>
  </r>
  <r>
    <x v="14"/>
    <x v="14"/>
    <x v="8"/>
    <x v="8"/>
    <x v="104"/>
    <x v="4"/>
    <n v="1200202.1299999999"/>
  </r>
  <r>
    <x v="16"/>
    <x v="15"/>
    <x v="8"/>
    <x v="8"/>
    <x v="104"/>
    <x v="4"/>
    <n v="193151.06"/>
  </r>
  <r>
    <x v="0"/>
    <x v="0"/>
    <x v="8"/>
    <x v="8"/>
    <x v="104"/>
    <x v="5"/>
    <n v="266548.21000000002"/>
  </r>
  <r>
    <x v="1"/>
    <x v="1"/>
    <x v="8"/>
    <x v="8"/>
    <x v="104"/>
    <x v="5"/>
    <n v="21500439.82"/>
  </r>
  <r>
    <x v="3"/>
    <x v="3"/>
    <x v="8"/>
    <x v="8"/>
    <x v="104"/>
    <x v="5"/>
    <n v="15539378.439999999"/>
  </r>
  <r>
    <x v="4"/>
    <x v="4"/>
    <x v="8"/>
    <x v="8"/>
    <x v="104"/>
    <x v="5"/>
    <n v="301394.17"/>
  </r>
  <r>
    <x v="5"/>
    <x v="5"/>
    <x v="8"/>
    <x v="8"/>
    <x v="104"/>
    <x v="5"/>
    <n v="22705.1"/>
  </r>
  <r>
    <x v="6"/>
    <x v="6"/>
    <x v="8"/>
    <x v="8"/>
    <x v="104"/>
    <x v="5"/>
    <n v="3620668.43"/>
  </r>
  <r>
    <x v="18"/>
    <x v="17"/>
    <x v="8"/>
    <x v="8"/>
    <x v="104"/>
    <x v="5"/>
    <n v="1626796.1800000002"/>
  </r>
  <r>
    <x v="7"/>
    <x v="7"/>
    <x v="8"/>
    <x v="8"/>
    <x v="104"/>
    <x v="5"/>
    <n v="6361040.1700000009"/>
  </r>
  <r>
    <x v="8"/>
    <x v="8"/>
    <x v="8"/>
    <x v="8"/>
    <x v="104"/>
    <x v="5"/>
    <n v="54964031.529999994"/>
  </r>
  <r>
    <x v="9"/>
    <x v="9"/>
    <x v="8"/>
    <x v="8"/>
    <x v="104"/>
    <x v="5"/>
    <n v="2128504.37"/>
  </r>
  <r>
    <x v="10"/>
    <x v="10"/>
    <x v="8"/>
    <x v="8"/>
    <x v="104"/>
    <x v="5"/>
    <n v="444179.87"/>
  </r>
  <r>
    <x v="11"/>
    <x v="11"/>
    <x v="8"/>
    <x v="8"/>
    <x v="104"/>
    <x v="5"/>
    <n v="7241814.5"/>
  </r>
  <r>
    <x v="12"/>
    <x v="12"/>
    <x v="8"/>
    <x v="8"/>
    <x v="104"/>
    <x v="5"/>
    <n v="1903721.07"/>
  </r>
  <r>
    <x v="13"/>
    <x v="13"/>
    <x v="8"/>
    <x v="8"/>
    <x v="104"/>
    <x v="5"/>
    <n v="0"/>
  </r>
  <r>
    <x v="14"/>
    <x v="14"/>
    <x v="8"/>
    <x v="8"/>
    <x v="104"/>
    <x v="5"/>
    <n v="12013368.310000002"/>
  </r>
  <r>
    <x v="16"/>
    <x v="15"/>
    <x v="8"/>
    <x v="8"/>
    <x v="104"/>
    <x v="5"/>
    <n v="5895652.7999999998"/>
  </r>
  <r>
    <x v="1"/>
    <x v="1"/>
    <x v="8"/>
    <x v="8"/>
    <x v="104"/>
    <x v="6"/>
    <n v="839807.21"/>
  </r>
  <r>
    <x v="3"/>
    <x v="3"/>
    <x v="8"/>
    <x v="8"/>
    <x v="104"/>
    <x v="6"/>
    <n v="546336.74"/>
  </r>
  <r>
    <x v="5"/>
    <x v="5"/>
    <x v="8"/>
    <x v="8"/>
    <x v="104"/>
    <x v="6"/>
    <n v="18164.080000000002"/>
  </r>
  <r>
    <x v="6"/>
    <x v="6"/>
    <x v="8"/>
    <x v="8"/>
    <x v="104"/>
    <x v="6"/>
    <n v="159341.10999999999"/>
  </r>
  <r>
    <x v="8"/>
    <x v="8"/>
    <x v="8"/>
    <x v="8"/>
    <x v="104"/>
    <x v="6"/>
    <n v="7165929"/>
  </r>
  <r>
    <x v="13"/>
    <x v="13"/>
    <x v="8"/>
    <x v="8"/>
    <x v="104"/>
    <x v="6"/>
    <n v="1234781.5"/>
  </r>
  <r>
    <x v="14"/>
    <x v="14"/>
    <x v="8"/>
    <x v="8"/>
    <x v="104"/>
    <x v="6"/>
    <n v="1904331.44"/>
  </r>
  <r>
    <x v="16"/>
    <x v="15"/>
    <x v="8"/>
    <x v="8"/>
    <x v="104"/>
    <x v="6"/>
    <n v="95296.61"/>
  </r>
  <r>
    <x v="0"/>
    <x v="0"/>
    <x v="8"/>
    <x v="9"/>
    <x v="105"/>
    <x v="7"/>
    <n v="5928026.6299999999"/>
  </r>
  <r>
    <x v="1"/>
    <x v="1"/>
    <x v="8"/>
    <x v="9"/>
    <x v="105"/>
    <x v="7"/>
    <n v="72968237.680000007"/>
  </r>
  <r>
    <x v="2"/>
    <x v="2"/>
    <x v="8"/>
    <x v="9"/>
    <x v="105"/>
    <x v="7"/>
    <n v="17563437.060000002"/>
  </r>
  <r>
    <x v="3"/>
    <x v="3"/>
    <x v="8"/>
    <x v="9"/>
    <x v="105"/>
    <x v="7"/>
    <n v="56973835.989999987"/>
  </r>
  <r>
    <x v="4"/>
    <x v="4"/>
    <x v="8"/>
    <x v="9"/>
    <x v="105"/>
    <x v="7"/>
    <n v="776305.91999999993"/>
  </r>
  <r>
    <x v="5"/>
    <x v="5"/>
    <x v="8"/>
    <x v="9"/>
    <x v="105"/>
    <x v="7"/>
    <n v="61610.380000000005"/>
  </r>
  <r>
    <x v="6"/>
    <x v="6"/>
    <x v="8"/>
    <x v="9"/>
    <x v="105"/>
    <x v="7"/>
    <n v="3625593.23"/>
  </r>
  <r>
    <x v="18"/>
    <x v="17"/>
    <x v="8"/>
    <x v="9"/>
    <x v="105"/>
    <x v="7"/>
    <n v="3414359.9"/>
  </r>
  <r>
    <x v="7"/>
    <x v="7"/>
    <x v="8"/>
    <x v="9"/>
    <x v="105"/>
    <x v="7"/>
    <n v="7596770.1899999995"/>
  </r>
  <r>
    <x v="8"/>
    <x v="8"/>
    <x v="8"/>
    <x v="9"/>
    <x v="105"/>
    <x v="7"/>
    <n v="267048001.61000001"/>
  </r>
  <r>
    <x v="9"/>
    <x v="9"/>
    <x v="8"/>
    <x v="9"/>
    <x v="105"/>
    <x v="7"/>
    <n v="5285554.3900000006"/>
  </r>
  <r>
    <x v="10"/>
    <x v="10"/>
    <x v="8"/>
    <x v="9"/>
    <x v="105"/>
    <x v="7"/>
    <n v="14656630.709999997"/>
  </r>
  <r>
    <x v="11"/>
    <x v="11"/>
    <x v="8"/>
    <x v="9"/>
    <x v="105"/>
    <x v="7"/>
    <n v="27266545.289999995"/>
  </r>
  <r>
    <x v="12"/>
    <x v="12"/>
    <x v="8"/>
    <x v="9"/>
    <x v="105"/>
    <x v="7"/>
    <n v="8197967.6399999997"/>
  </r>
  <r>
    <x v="13"/>
    <x v="13"/>
    <x v="8"/>
    <x v="9"/>
    <x v="105"/>
    <x v="7"/>
    <n v="313303.92"/>
  </r>
  <r>
    <x v="14"/>
    <x v="14"/>
    <x v="8"/>
    <x v="9"/>
    <x v="105"/>
    <x v="7"/>
    <n v="112816029.96000001"/>
  </r>
  <r>
    <x v="16"/>
    <x v="15"/>
    <x v="8"/>
    <x v="9"/>
    <x v="105"/>
    <x v="7"/>
    <n v="22269591.530000001"/>
  </r>
  <r>
    <x v="0"/>
    <x v="0"/>
    <x v="8"/>
    <x v="9"/>
    <x v="105"/>
    <x v="8"/>
    <n v="5274508.7299999995"/>
  </r>
  <r>
    <x v="1"/>
    <x v="1"/>
    <x v="8"/>
    <x v="9"/>
    <x v="105"/>
    <x v="8"/>
    <n v="23648196.710000001"/>
  </r>
  <r>
    <x v="3"/>
    <x v="3"/>
    <x v="8"/>
    <x v="9"/>
    <x v="105"/>
    <x v="8"/>
    <n v="13174847.549999999"/>
  </r>
  <r>
    <x v="5"/>
    <x v="5"/>
    <x v="8"/>
    <x v="9"/>
    <x v="105"/>
    <x v="8"/>
    <n v="18254.93"/>
  </r>
  <r>
    <x v="6"/>
    <x v="6"/>
    <x v="8"/>
    <x v="9"/>
    <x v="105"/>
    <x v="8"/>
    <n v="159646.35999999999"/>
  </r>
  <r>
    <x v="7"/>
    <x v="7"/>
    <x v="8"/>
    <x v="9"/>
    <x v="105"/>
    <x v="8"/>
    <n v="32084.55"/>
  </r>
  <r>
    <x v="8"/>
    <x v="8"/>
    <x v="8"/>
    <x v="9"/>
    <x v="105"/>
    <x v="8"/>
    <n v="295573385.87"/>
  </r>
  <r>
    <x v="10"/>
    <x v="10"/>
    <x v="8"/>
    <x v="9"/>
    <x v="105"/>
    <x v="8"/>
    <n v="1201230.3199999998"/>
  </r>
  <r>
    <x v="11"/>
    <x v="11"/>
    <x v="8"/>
    <x v="9"/>
    <x v="105"/>
    <x v="8"/>
    <n v="11091354.119999999"/>
  </r>
  <r>
    <x v="12"/>
    <x v="12"/>
    <x v="8"/>
    <x v="9"/>
    <x v="105"/>
    <x v="8"/>
    <n v="41805.67"/>
  </r>
  <r>
    <x v="13"/>
    <x v="13"/>
    <x v="8"/>
    <x v="9"/>
    <x v="105"/>
    <x v="8"/>
    <n v="34733923.660000004"/>
  </r>
  <r>
    <x v="14"/>
    <x v="14"/>
    <x v="8"/>
    <x v="9"/>
    <x v="105"/>
    <x v="8"/>
    <n v="147517093.94"/>
  </r>
  <r>
    <x v="16"/>
    <x v="15"/>
    <x v="8"/>
    <x v="9"/>
    <x v="105"/>
    <x v="8"/>
    <n v="2410740.9499999997"/>
  </r>
  <r>
    <x v="2"/>
    <x v="2"/>
    <x v="8"/>
    <x v="9"/>
    <x v="105"/>
    <x v="10"/>
    <n v="15968714.529999999"/>
  </r>
  <r>
    <x v="3"/>
    <x v="3"/>
    <x v="8"/>
    <x v="9"/>
    <x v="105"/>
    <x v="10"/>
    <n v="479528.26"/>
  </r>
  <r>
    <x v="17"/>
    <x v="16"/>
    <x v="8"/>
    <x v="9"/>
    <x v="105"/>
    <x v="10"/>
    <n v="5809402.4500000002"/>
  </r>
  <r>
    <x v="13"/>
    <x v="13"/>
    <x v="8"/>
    <x v="9"/>
    <x v="105"/>
    <x v="10"/>
    <n v="0"/>
  </r>
  <r>
    <x v="14"/>
    <x v="14"/>
    <x v="8"/>
    <x v="9"/>
    <x v="105"/>
    <x v="10"/>
    <n v="1813248.96"/>
  </r>
  <r>
    <x v="16"/>
    <x v="15"/>
    <x v="8"/>
    <x v="9"/>
    <x v="105"/>
    <x v="10"/>
    <n v="188561.01"/>
  </r>
  <r>
    <x v="1"/>
    <x v="1"/>
    <x v="8"/>
    <x v="9"/>
    <x v="105"/>
    <x v="0"/>
    <n v="7563565.46"/>
  </r>
  <r>
    <x v="2"/>
    <x v="2"/>
    <x v="8"/>
    <x v="9"/>
    <x v="105"/>
    <x v="0"/>
    <n v="5444919.0700000003"/>
  </r>
  <r>
    <x v="3"/>
    <x v="3"/>
    <x v="8"/>
    <x v="9"/>
    <x v="105"/>
    <x v="0"/>
    <n v="7939875.8800000008"/>
  </r>
  <r>
    <x v="7"/>
    <x v="7"/>
    <x v="8"/>
    <x v="9"/>
    <x v="105"/>
    <x v="0"/>
    <n v="5579.21"/>
  </r>
  <r>
    <x v="8"/>
    <x v="8"/>
    <x v="8"/>
    <x v="9"/>
    <x v="105"/>
    <x v="0"/>
    <n v="74834396.170000002"/>
  </r>
  <r>
    <x v="9"/>
    <x v="9"/>
    <x v="8"/>
    <x v="9"/>
    <x v="105"/>
    <x v="0"/>
    <n v="3211504.25"/>
  </r>
  <r>
    <x v="10"/>
    <x v="10"/>
    <x v="8"/>
    <x v="9"/>
    <x v="105"/>
    <x v="0"/>
    <n v="9342506.1999999993"/>
  </r>
  <r>
    <x v="11"/>
    <x v="11"/>
    <x v="8"/>
    <x v="9"/>
    <x v="105"/>
    <x v="0"/>
    <n v="7645034.2700000005"/>
  </r>
  <r>
    <x v="12"/>
    <x v="12"/>
    <x v="8"/>
    <x v="9"/>
    <x v="105"/>
    <x v="0"/>
    <n v="1468162.27"/>
  </r>
  <r>
    <x v="13"/>
    <x v="13"/>
    <x v="8"/>
    <x v="9"/>
    <x v="105"/>
    <x v="0"/>
    <n v="313303.92"/>
  </r>
  <r>
    <x v="14"/>
    <x v="14"/>
    <x v="8"/>
    <x v="9"/>
    <x v="105"/>
    <x v="0"/>
    <n v="49939452.369999997"/>
  </r>
  <r>
    <x v="16"/>
    <x v="15"/>
    <x v="8"/>
    <x v="9"/>
    <x v="105"/>
    <x v="0"/>
    <n v="5612163.3899999997"/>
  </r>
  <r>
    <x v="0"/>
    <x v="0"/>
    <x v="8"/>
    <x v="9"/>
    <x v="105"/>
    <x v="1"/>
    <n v="1840933.56"/>
  </r>
  <r>
    <x v="1"/>
    <x v="1"/>
    <x v="8"/>
    <x v="9"/>
    <x v="105"/>
    <x v="1"/>
    <n v="3528044.48"/>
  </r>
  <r>
    <x v="3"/>
    <x v="3"/>
    <x v="8"/>
    <x v="9"/>
    <x v="105"/>
    <x v="1"/>
    <n v="1067910.5900000001"/>
  </r>
  <r>
    <x v="8"/>
    <x v="8"/>
    <x v="8"/>
    <x v="9"/>
    <x v="105"/>
    <x v="1"/>
    <n v="51905469.990000002"/>
  </r>
  <r>
    <x v="13"/>
    <x v="13"/>
    <x v="8"/>
    <x v="9"/>
    <x v="105"/>
    <x v="1"/>
    <n v="1675088.55"/>
  </r>
  <r>
    <x v="14"/>
    <x v="14"/>
    <x v="8"/>
    <x v="9"/>
    <x v="105"/>
    <x v="1"/>
    <n v="52263368.510000005"/>
  </r>
  <r>
    <x v="16"/>
    <x v="15"/>
    <x v="8"/>
    <x v="9"/>
    <x v="105"/>
    <x v="1"/>
    <n v="1448.08"/>
  </r>
  <r>
    <x v="0"/>
    <x v="0"/>
    <x v="8"/>
    <x v="9"/>
    <x v="105"/>
    <x v="2"/>
    <n v="5651978.7999999998"/>
  </r>
  <r>
    <x v="1"/>
    <x v="1"/>
    <x v="8"/>
    <x v="9"/>
    <x v="105"/>
    <x v="2"/>
    <n v="43722110.640000001"/>
  </r>
  <r>
    <x v="2"/>
    <x v="2"/>
    <x v="8"/>
    <x v="9"/>
    <x v="105"/>
    <x v="2"/>
    <n v="12118517.99"/>
  </r>
  <r>
    <x v="3"/>
    <x v="3"/>
    <x v="8"/>
    <x v="9"/>
    <x v="105"/>
    <x v="2"/>
    <n v="33093171.600000001"/>
  </r>
  <r>
    <x v="4"/>
    <x v="4"/>
    <x v="8"/>
    <x v="9"/>
    <x v="105"/>
    <x v="2"/>
    <n v="473849.07"/>
  </r>
  <r>
    <x v="5"/>
    <x v="5"/>
    <x v="8"/>
    <x v="9"/>
    <x v="105"/>
    <x v="2"/>
    <n v="38791.72"/>
  </r>
  <r>
    <x v="18"/>
    <x v="17"/>
    <x v="8"/>
    <x v="9"/>
    <x v="105"/>
    <x v="2"/>
    <n v="1780610.2399999998"/>
  </r>
  <r>
    <x v="7"/>
    <x v="7"/>
    <x v="8"/>
    <x v="9"/>
    <x v="105"/>
    <x v="2"/>
    <n v="1221308.92"/>
  </r>
  <r>
    <x v="8"/>
    <x v="8"/>
    <x v="8"/>
    <x v="9"/>
    <x v="105"/>
    <x v="2"/>
    <n v="137745925"/>
  </r>
  <r>
    <x v="10"/>
    <x v="10"/>
    <x v="8"/>
    <x v="9"/>
    <x v="105"/>
    <x v="2"/>
    <n v="4868426.7300000004"/>
  </r>
  <r>
    <x v="11"/>
    <x v="11"/>
    <x v="8"/>
    <x v="9"/>
    <x v="105"/>
    <x v="2"/>
    <n v="12506912.899999999"/>
  </r>
  <r>
    <x v="12"/>
    <x v="12"/>
    <x v="8"/>
    <x v="9"/>
    <x v="105"/>
    <x v="2"/>
    <n v="4832926.99"/>
  </r>
  <r>
    <x v="13"/>
    <x v="13"/>
    <x v="8"/>
    <x v="9"/>
    <x v="105"/>
    <x v="2"/>
    <n v="0"/>
  </r>
  <r>
    <x v="14"/>
    <x v="14"/>
    <x v="8"/>
    <x v="9"/>
    <x v="105"/>
    <x v="2"/>
    <n v="52824663.25"/>
  </r>
  <r>
    <x v="16"/>
    <x v="15"/>
    <x v="8"/>
    <x v="9"/>
    <x v="105"/>
    <x v="2"/>
    <n v="10543771.840000002"/>
  </r>
  <r>
    <x v="0"/>
    <x v="0"/>
    <x v="8"/>
    <x v="9"/>
    <x v="105"/>
    <x v="3"/>
    <n v="3433575.17"/>
  </r>
  <r>
    <x v="1"/>
    <x v="1"/>
    <x v="8"/>
    <x v="9"/>
    <x v="105"/>
    <x v="3"/>
    <n v="19363056.390000001"/>
  </r>
  <r>
    <x v="3"/>
    <x v="3"/>
    <x v="8"/>
    <x v="9"/>
    <x v="105"/>
    <x v="3"/>
    <n v="11570995.02"/>
  </r>
  <r>
    <x v="7"/>
    <x v="7"/>
    <x v="8"/>
    <x v="9"/>
    <x v="105"/>
    <x v="3"/>
    <n v="32084.55"/>
  </r>
  <r>
    <x v="8"/>
    <x v="8"/>
    <x v="8"/>
    <x v="9"/>
    <x v="105"/>
    <x v="3"/>
    <n v="236492302.15000004"/>
  </r>
  <r>
    <x v="10"/>
    <x v="10"/>
    <x v="8"/>
    <x v="9"/>
    <x v="105"/>
    <x v="3"/>
    <n v="1201230.3199999998"/>
  </r>
  <r>
    <x v="11"/>
    <x v="11"/>
    <x v="8"/>
    <x v="9"/>
    <x v="105"/>
    <x v="3"/>
    <n v="11091354.119999999"/>
  </r>
  <r>
    <x v="12"/>
    <x v="12"/>
    <x v="8"/>
    <x v="9"/>
    <x v="105"/>
    <x v="3"/>
    <n v="41805.67"/>
  </r>
  <r>
    <x v="13"/>
    <x v="13"/>
    <x v="8"/>
    <x v="9"/>
    <x v="105"/>
    <x v="3"/>
    <n v="33058835.109999999"/>
  </r>
  <r>
    <x v="14"/>
    <x v="14"/>
    <x v="8"/>
    <x v="9"/>
    <x v="105"/>
    <x v="3"/>
    <n v="92717427.560000032"/>
  </r>
  <r>
    <x v="16"/>
    <x v="15"/>
    <x v="8"/>
    <x v="9"/>
    <x v="105"/>
    <x v="3"/>
    <n v="1602958.1199999999"/>
  </r>
  <r>
    <x v="2"/>
    <x v="2"/>
    <x v="8"/>
    <x v="9"/>
    <x v="105"/>
    <x v="4"/>
    <n v="15968714.529999999"/>
  </r>
  <r>
    <x v="3"/>
    <x v="3"/>
    <x v="8"/>
    <x v="9"/>
    <x v="105"/>
    <x v="4"/>
    <n v="479528.26"/>
  </r>
  <r>
    <x v="17"/>
    <x v="16"/>
    <x v="8"/>
    <x v="9"/>
    <x v="105"/>
    <x v="4"/>
    <n v="5809402.4500000002"/>
  </r>
  <r>
    <x v="13"/>
    <x v="13"/>
    <x v="8"/>
    <x v="9"/>
    <x v="105"/>
    <x v="4"/>
    <n v="0"/>
  </r>
  <r>
    <x v="14"/>
    <x v="14"/>
    <x v="8"/>
    <x v="9"/>
    <x v="105"/>
    <x v="4"/>
    <n v="1813248.96"/>
  </r>
  <r>
    <x v="16"/>
    <x v="15"/>
    <x v="8"/>
    <x v="9"/>
    <x v="105"/>
    <x v="4"/>
    <n v="188561.01"/>
  </r>
  <r>
    <x v="0"/>
    <x v="0"/>
    <x v="8"/>
    <x v="9"/>
    <x v="105"/>
    <x v="5"/>
    <n v="276047.83"/>
  </r>
  <r>
    <x v="1"/>
    <x v="1"/>
    <x v="8"/>
    <x v="9"/>
    <x v="105"/>
    <x v="5"/>
    <n v="21682561.579999998"/>
  </r>
  <r>
    <x v="3"/>
    <x v="3"/>
    <x v="8"/>
    <x v="9"/>
    <x v="105"/>
    <x v="5"/>
    <n v="15940788.510000002"/>
  </r>
  <r>
    <x v="4"/>
    <x v="4"/>
    <x v="8"/>
    <x v="9"/>
    <x v="105"/>
    <x v="5"/>
    <n v="302456.84999999998"/>
  </r>
  <r>
    <x v="5"/>
    <x v="5"/>
    <x v="8"/>
    <x v="9"/>
    <x v="105"/>
    <x v="5"/>
    <n v="22818.66"/>
  </r>
  <r>
    <x v="6"/>
    <x v="6"/>
    <x v="8"/>
    <x v="9"/>
    <x v="105"/>
    <x v="5"/>
    <n v="3625593.23"/>
  </r>
  <r>
    <x v="18"/>
    <x v="17"/>
    <x v="8"/>
    <x v="9"/>
    <x v="105"/>
    <x v="5"/>
    <n v="1633749.6600000001"/>
  </r>
  <r>
    <x v="7"/>
    <x v="7"/>
    <x v="8"/>
    <x v="9"/>
    <x v="105"/>
    <x v="5"/>
    <n v="6369882.0599999996"/>
  </r>
  <r>
    <x v="8"/>
    <x v="8"/>
    <x v="8"/>
    <x v="9"/>
    <x v="105"/>
    <x v="5"/>
    <n v="54467680.43999999"/>
  </r>
  <r>
    <x v="9"/>
    <x v="9"/>
    <x v="8"/>
    <x v="9"/>
    <x v="105"/>
    <x v="5"/>
    <n v="2074050.14"/>
  </r>
  <r>
    <x v="10"/>
    <x v="10"/>
    <x v="8"/>
    <x v="9"/>
    <x v="105"/>
    <x v="5"/>
    <n v="445697.78"/>
  </r>
  <r>
    <x v="11"/>
    <x v="11"/>
    <x v="8"/>
    <x v="9"/>
    <x v="105"/>
    <x v="5"/>
    <n v="7114598.1199999992"/>
  </r>
  <r>
    <x v="12"/>
    <x v="12"/>
    <x v="8"/>
    <x v="9"/>
    <x v="105"/>
    <x v="5"/>
    <n v="1896878.38"/>
  </r>
  <r>
    <x v="13"/>
    <x v="13"/>
    <x v="8"/>
    <x v="9"/>
    <x v="105"/>
    <x v="5"/>
    <n v="0"/>
  </r>
  <r>
    <x v="14"/>
    <x v="14"/>
    <x v="8"/>
    <x v="9"/>
    <x v="105"/>
    <x v="5"/>
    <n v="10051914.34"/>
  </r>
  <r>
    <x v="16"/>
    <x v="15"/>
    <x v="8"/>
    <x v="9"/>
    <x v="105"/>
    <x v="5"/>
    <n v="6113656.2999999998"/>
  </r>
  <r>
    <x v="1"/>
    <x v="1"/>
    <x v="8"/>
    <x v="9"/>
    <x v="105"/>
    <x v="6"/>
    <n v="757095.84"/>
  </r>
  <r>
    <x v="3"/>
    <x v="3"/>
    <x v="8"/>
    <x v="9"/>
    <x v="105"/>
    <x v="6"/>
    <n v="535941.93999999994"/>
  </r>
  <r>
    <x v="5"/>
    <x v="5"/>
    <x v="8"/>
    <x v="9"/>
    <x v="105"/>
    <x v="6"/>
    <n v="18254.93"/>
  </r>
  <r>
    <x v="6"/>
    <x v="6"/>
    <x v="8"/>
    <x v="9"/>
    <x v="105"/>
    <x v="6"/>
    <n v="159646.35999999999"/>
  </r>
  <r>
    <x v="8"/>
    <x v="8"/>
    <x v="8"/>
    <x v="9"/>
    <x v="105"/>
    <x v="6"/>
    <n v="7175613.7300000004"/>
  </r>
  <r>
    <x v="13"/>
    <x v="13"/>
    <x v="8"/>
    <x v="9"/>
    <x v="105"/>
    <x v="6"/>
    <n v="0"/>
  </r>
  <r>
    <x v="14"/>
    <x v="14"/>
    <x v="8"/>
    <x v="9"/>
    <x v="105"/>
    <x v="6"/>
    <n v="2536297.87"/>
  </r>
  <r>
    <x v="16"/>
    <x v="15"/>
    <x v="8"/>
    <x v="9"/>
    <x v="105"/>
    <x v="6"/>
    <n v="806334.75"/>
  </r>
  <r>
    <x v="0"/>
    <x v="0"/>
    <x v="8"/>
    <x v="10"/>
    <x v="106"/>
    <x v="7"/>
    <n v="5784854.4300000006"/>
  </r>
  <r>
    <x v="1"/>
    <x v="1"/>
    <x v="8"/>
    <x v="10"/>
    <x v="106"/>
    <x v="7"/>
    <n v="73137282.299999997"/>
  </r>
  <r>
    <x v="2"/>
    <x v="2"/>
    <x v="8"/>
    <x v="10"/>
    <x v="106"/>
    <x v="7"/>
    <n v="28682680.82"/>
  </r>
  <r>
    <x v="3"/>
    <x v="3"/>
    <x v="8"/>
    <x v="10"/>
    <x v="106"/>
    <x v="7"/>
    <n v="58054412.269999996"/>
  </r>
  <r>
    <x v="4"/>
    <x v="4"/>
    <x v="8"/>
    <x v="10"/>
    <x v="106"/>
    <x v="7"/>
    <n v="571135.72"/>
  </r>
  <r>
    <x v="5"/>
    <x v="5"/>
    <x v="8"/>
    <x v="10"/>
    <x v="106"/>
    <x v="7"/>
    <n v="61909.899999999994"/>
  </r>
  <r>
    <x v="6"/>
    <x v="6"/>
    <x v="8"/>
    <x v="10"/>
    <x v="106"/>
    <x v="7"/>
    <n v="3618332.87"/>
  </r>
  <r>
    <x v="18"/>
    <x v="17"/>
    <x v="8"/>
    <x v="10"/>
    <x v="106"/>
    <x v="7"/>
    <n v="3428557.1100000003"/>
  </r>
  <r>
    <x v="7"/>
    <x v="7"/>
    <x v="8"/>
    <x v="10"/>
    <x v="106"/>
    <x v="7"/>
    <n v="7601064.0899999999"/>
  </r>
  <r>
    <x v="8"/>
    <x v="8"/>
    <x v="8"/>
    <x v="10"/>
    <x v="106"/>
    <x v="7"/>
    <n v="244898575.14000005"/>
  </r>
  <r>
    <x v="9"/>
    <x v="9"/>
    <x v="8"/>
    <x v="10"/>
    <x v="106"/>
    <x v="7"/>
    <n v="6850847.2300000004"/>
  </r>
  <r>
    <x v="10"/>
    <x v="10"/>
    <x v="8"/>
    <x v="10"/>
    <x v="106"/>
    <x v="7"/>
    <n v="21762675.830000006"/>
  </r>
  <r>
    <x v="11"/>
    <x v="11"/>
    <x v="8"/>
    <x v="10"/>
    <x v="106"/>
    <x v="7"/>
    <n v="22955821.219999995"/>
  </r>
  <r>
    <x v="12"/>
    <x v="12"/>
    <x v="8"/>
    <x v="10"/>
    <x v="106"/>
    <x v="7"/>
    <n v="7942807.0799999991"/>
  </r>
  <r>
    <x v="13"/>
    <x v="13"/>
    <x v="8"/>
    <x v="10"/>
    <x v="106"/>
    <x v="7"/>
    <n v="309836.21999999997"/>
  </r>
  <r>
    <x v="14"/>
    <x v="14"/>
    <x v="8"/>
    <x v="10"/>
    <x v="106"/>
    <x v="7"/>
    <n v="118311642.2"/>
  </r>
  <r>
    <x v="16"/>
    <x v="15"/>
    <x v="8"/>
    <x v="10"/>
    <x v="106"/>
    <x v="7"/>
    <n v="24703716.48"/>
  </r>
  <r>
    <x v="0"/>
    <x v="0"/>
    <x v="8"/>
    <x v="10"/>
    <x v="106"/>
    <x v="8"/>
    <n v="5081197.3"/>
  </r>
  <r>
    <x v="1"/>
    <x v="1"/>
    <x v="8"/>
    <x v="10"/>
    <x v="106"/>
    <x v="8"/>
    <n v="23642704.410000004"/>
  </r>
  <r>
    <x v="3"/>
    <x v="3"/>
    <x v="8"/>
    <x v="10"/>
    <x v="106"/>
    <x v="8"/>
    <n v="14159280.200000001"/>
  </r>
  <r>
    <x v="5"/>
    <x v="5"/>
    <x v="8"/>
    <x v="10"/>
    <x v="106"/>
    <x v="8"/>
    <n v="18343.68"/>
  </r>
  <r>
    <x v="6"/>
    <x v="6"/>
    <x v="8"/>
    <x v="10"/>
    <x v="106"/>
    <x v="8"/>
    <n v="158040.51999999999"/>
  </r>
  <r>
    <x v="7"/>
    <x v="7"/>
    <x v="8"/>
    <x v="10"/>
    <x v="106"/>
    <x v="8"/>
    <n v="32113.7"/>
  </r>
  <r>
    <x v="8"/>
    <x v="8"/>
    <x v="8"/>
    <x v="10"/>
    <x v="106"/>
    <x v="8"/>
    <n v="301797185.76999998"/>
  </r>
  <r>
    <x v="10"/>
    <x v="10"/>
    <x v="8"/>
    <x v="10"/>
    <x v="106"/>
    <x v="8"/>
    <n v="1485370.99"/>
  </r>
  <r>
    <x v="11"/>
    <x v="11"/>
    <x v="8"/>
    <x v="10"/>
    <x v="106"/>
    <x v="8"/>
    <n v="10532762.689999999"/>
  </r>
  <r>
    <x v="12"/>
    <x v="12"/>
    <x v="8"/>
    <x v="10"/>
    <x v="106"/>
    <x v="8"/>
    <n v="40467.82"/>
  </r>
  <r>
    <x v="13"/>
    <x v="13"/>
    <x v="8"/>
    <x v="10"/>
    <x v="106"/>
    <x v="8"/>
    <n v="36865570.630000003"/>
  </r>
  <r>
    <x v="14"/>
    <x v="14"/>
    <x v="8"/>
    <x v="10"/>
    <x v="106"/>
    <x v="8"/>
    <n v="136024620.27000001"/>
  </r>
  <r>
    <x v="16"/>
    <x v="15"/>
    <x v="8"/>
    <x v="10"/>
    <x v="106"/>
    <x v="8"/>
    <n v="1950416.0599999998"/>
  </r>
  <r>
    <x v="2"/>
    <x v="2"/>
    <x v="8"/>
    <x v="10"/>
    <x v="106"/>
    <x v="10"/>
    <n v="18933973.870000001"/>
  </r>
  <r>
    <x v="3"/>
    <x v="3"/>
    <x v="8"/>
    <x v="10"/>
    <x v="106"/>
    <x v="10"/>
    <n v="481920.08"/>
  </r>
  <r>
    <x v="17"/>
    <x v="16"/>
    <x v="8"/>
    <x v="10"/>
    <x v="106"/>
    <x v="10"/>
    <n v="5842336.6299999999"/>
  </r>
  <r>
    <x v="9"/>
    <x v="9"/>
    <x v="8"/>
    <x v="10"/>
    <x v="106"/>
    <x v="10"/>
    <n v="873761.88"/>
  </r>
  <r>
    <x v="13"/>
    <x v="13"/>
    <x v="8"/>
    <x v="10"/>
    <x v="106"/>
    <x v="10"/>
    <n v="0"/>
  </r>
  <r>
    <x v="14"/>
    <x v="14"/>
    <x v="8"/>
    <x v="10"/>
    <x v="106"/>
    <x v="10"/>
    <n v="2639408.35"/>
  </r>
  <r>
    <x v="16"/>
    <x v="15"/>
    <x v="8"/>
    <x v="10"/>
    <x v="106"/>
    <x v="10"/>
    <n v="176944.4"/>
  </r>
  <r>
    <x v="1"/>
    <x v="1"/>
    <x v="8"/>
    <x v="10"/>
    <x v="106"/>
    <x v="0"/>
    <n v="7491955.8600000003"/>
  </r>
  <r>
    <x v="2"/>
    <x v="2"/>
    <x v="8"/>
    <x v="10"/>
    <x v="106"/>
    <x v="0"/>
    <n v="7824110.6700000009"/>
  </r>
  <r>
    <x v="3"/>
    <x v="3"/>
    <x v="8"/>
    <x v="10"/>
    <x v="106"/>
    <x v="0"/>
    <n v="9492608.6600000001"/>
  </r>
  <r>
    <x v="8"/>
    <x v="8"/>
    <x v="8"/>
    <x v="10"/>
    <x v="106"/>
    <x v="0"/>
    <n v="67475989.590000004"/>
  </r>
  <r>
    <x v="9"/>
    <x v="9"/>
    <x v="8"/>
    <x v="10"/>
    <x v="106"/>
    <x v="0"/>
    <n v="4770031.49"/>
  </r>
  <r>
    <x v="10"/>
    <x v="10"/>
    <x v="8"/>
    <x v="10"/>
    <x v="106"/>
    <x v="0"/>
    <n v="11478892.5"/>
  </r>
  <r>
    <x v="11"/>
    <x v="11"/>
    <x v="8"/>
    <x v="10"/>
    <x v="106"/>
    <x v="0"/>
    <n v="6852316.7199999997"/>
  </r>
  <r>
    <x v="12"/>
    <x v="12"/>
    <x v="8"/>
    <x v="10"/>
    <x v="106"/>
    <x v="0"/>
    <n v="1401568.63"/>
  </r>
  <r>
    <x v="13"/>
    <x v="13"/>
    <x v="8"/>
    <x v="10"/>
    <x v="106"/>
    <x v="0"/>
    <n v="309836.21999999997"/>
  </r>
  <r>
    <x v="14"/>
    <x v="14"/>
    <x v="8"/>
    <x v="10"/>
    <x v="106"/>
    <x v="0"/>
    <n v="53486657.390000001"/>
  </r>
  <r>
    <x v="16"/>
    <x v="15"/>
    <x v="8"/>
    <x v="10"/>
    <x v="106"/>
    <x v="0"/>
    <n v="6078050.3499999996"/>
  </r>
  <r>
    <x v="0"/>
    <x v="0"/>
    <x v="8"/>
    <x v="10"/>
    <x v="106"/>
    <x v="1"/>
    <n v="1804144.38"/>
  </r>
  <r>
    <x v="1"/>
    <x v="1"/>
    <x v="8"/>
    <x v="10"/>
    <x v="106"/>
    <x v="1"/>
    <n v="2471973.39"/>
  </r>
  <r>
    <x v="3"/>
    <x v="3"/>
    <x v="8"/>
    <x v="10"/>
    <x v="106"/>
    <x v="1"/>
    <n v="1071893.8799999999"/>
  </r>
  <r>
    <x v="8"/>
    <x v="8"/>
    <x v="8"/>
    <x v="10"/>
    <x v="106"/>
    <x v="1"/>
    <n v="52092198.280000001"/>
  </r>
  <r>
    <x v="13"/>
    <x v="13"/>
    <x v="8"/>
    <x v="10"/>
    <x v="106"/>
    <x v="1"/>
    <n v="2140536.7000000002"/>
  </r>
  <r>
    <x v="14"/>
    <x v="14"/>
    <x v="8"/>
    <x v="10"/>
    <x v="106"/>
    <x v="1"/>
    <n v="51918244.009999998"/>
  </r>
  <r>
    <x v="16"/>
    <x v="15"/>
    <x v="8"/>
    <x v="10"/>
    <x v="106"/>
    <x v="1"/>
    <n v="2351.8500000000004"/>
  </r>
  <r>
    <x v="0"/>
    <x v="0"/>
    <x v="8"/>
    <x v="10"/>
    <x v="106"/>
    <x v="2"/>
    <n v="5509253.1900000004"/>
  </r>
  <r>
    <x v="1"/>
    <x v="1"/>
    <x v="8"/>
    <x v="10"/>
    <x v="106"/>
    <x v="2"/>
    <n v="43958056.529999994"/>
  </r>
  <r>
    <x v="2"/>
    <x v="2"/>
    <x v="8"/>
    <x v="10"/>
    <x v="106"/>
    <x v="2"/>
    <n v="20858570.149999999"/>
  </r>
  <r>
    <x v="3"/>
    <x v="3"/>
    <x v="8"/>
    <x v="10"/>
    <x v="106"/>
    <x v="2"/>
    <n v="32281750.27"/>
  </r>
  <r>
    <x v="4"/>
    <x v="4"/>
    <x v="8"/>
    <x v="10"/>
    <x v="106"/>
    <x v="2"/>
    <n v="348615.31"/>
  </r>
  <r>
    <x v="5"/>
    <x v="5"/>
    <x v="8"/>
    <x v="10"/>
    <x v="106"/>
    <x v="2"/>
    <n v="38980.31"/>
  </r>
  <r>
    <x v="18"/>
    <x v="17"/>
    <x v="8"/>
    <x v="10"/>
    <x v="106"/>
    <x v="2"/>
    <n v="1788014.18"/>
  </r>
  <r>
    <x v="7"/>
    <x v="7"/>
    <x v="8"/>
    <x v="10"/>
    <x v="106"/>
    <x v="2"/>
    <n v="1222876.8500000001"/>
  </r>
  <r>
    <x v="8"/>
    <x v="8"/>
    <x v="8"/>
    <x v="10"/>
    <x v="106"/>
    <x v="2"/>
    <n v="128049430.99999999"/>
  </r>
  <r>
    <x v="10"/>
    <x v="10"/>
    <x v="8"/>
    <x v="10"/>
    <x v="106"/>
    <x v="2"/>
    <n v="6389313.9199999999"/>
  </r>
  <r>
    <x v="11"/>
    <x v="11"/>
    <x v="8"/>
    <x v="10"/>
    <x v="106"/>
    <x v="2"/>
    <n v="9460217.2299999986"/>
  </r>
  <r>
    <x v="12"/>
    <x v="12"/>
    <x v="8"/>
    <x v="10"/>
    <x v="106"/>
    <x v="2"/>
    <n v="4651861.59"/>
  </r>
  <r>
    <x v="13"/>
    <x v="13"/>
    <x v="8"/>
    <x v="10"/>
    <x v="106"/>
    <x v="2"/>
    <n v="0"/>
  </r>
  <r>
    <x v="14"/>
    <x v="14"/>
    <x v="8"/>
    <x v="10"/>
    <x v="106"/>
    <x v="2"/>
    <n v="51843492.149999991"/>
  </r>
  <r>
    <x v="16"/>
    <x v="15"/>
    <x v="8"/>
    <x v="10"/>
    <x v="106"/>
    <x v="2"/>
    <n v="12487301.790000001"/>
  </r>
  <r>
    <x v="0"/>
    <x v="0"/>
    <x v="8"/>
    <x v="10"/>
    <x v="106"/>
    <x v="3"/>
    <n v="3277052.92"/>
  </r>
  <r>
    <x v="1"/>
    <x v="1"/>
    <x v="8"/>
    <x v="10"/>
    <x v="106"/>
    <x v="3"/>
    <n v="20210859.539999999"/>
  </r>
  <r>
    <x v="3"/>
    <x v="3"/>
    <x v="8"/>
    <x v="10"/>
    <x v="106"/>
    <x v="3"/>
    <n v="12551660.880000001"/>
  </r>
  <r>
    <x v="7"/>
    <x v="7"/>
    <x v="8"/>
    <x v="10"/>
    <x v="106"/>
    <x v="3"/>
    <n v="32113.7"/>
  </r>
  <r>
    <x v="8"/>
    <x v="8"/>
    <x v="8"/>
    <x v="10"/>
    <x v="106"/>
    <x v="3"/>
    <n v="241522054.06999993"/>
  </r>
  <r>
    <x v="10"/>
    <x v="10"/>
    <x v="8"/>
    <x v="10"/>
    <x v="106"/>
    <x v="3"/>
    <n v="1485370.99"/>
  </r>
  <r>
    <x v="11"/>
    <x v="11"/>
    <x v="8"/>
    <x v="10"/>
    <x v="106"/>
    <x v="3"/>
    <n v="10532762.689999999"/>
  </r>
  <r>
    <x v="12"/>
    <x v="12"/>
    <x v="8"/>
    <x v="10"/>
    <x v="106"/>
    <x v="3"/>
    <n v="40467.82"/>
  </r>
  <r>
    <x v="13"/>
    <x v="13"/>
    <x v="8"/>
    <x v="10"/>
    <x v="106"/>
    <x v="3"/>
    <n v="34076228.629999995"/>
  </r>
  <r>
    <x v="14"/>
    <x v="14"/>
    <x v="8"/>
    <x v="10"/>
    <x v="106"/>
    <x v="3"/>
    <n v="83175957.25"/>
  </r>
  <r>
    <x v="16"/>
    <x v="15"/>
    <x v="8"/>
    <x v="10"/>
    <x v="106"/>
    <x v="3"/>
    <n v="1201179.1099999999"/>
  </r>
  <r>
    <x v="2"/>
    <x v="2"/>
    <x v="8"/>
    <x v="10"/>
    <x v="106"/>
    <x v="4"/>
    <n v="18933973.870000001"/>
  </r>
  <r>
    <x v="3"/>
    <x v="3"/>
    <x v="8"/>
    <x v="10"/>
    <x v="106"/>
    <x v="4"/>
    <n v="481920.08"/>
  </r>
  <r>
    <x v="17"/>
    <x v="16"/>
    <x v="8"/>
    <x v="10"/>
    <x v="106"/>
    <x v="4"/>
    <n v="5842336.6299999999"/>
  </r>
  <r>
    <x v="9"/>
    <x v="9"/>
    <x v="8"/>
    <x v="10"/>
    <x v="106"/>
    <x v="4"/>
    <n v="873761.88"/>
  </r>
  <r>
    <x v="13"/>
    <x v="13"/>
    <x v="8"/>
    <x v="10"/>
    <x v="106"/>
    <x v="4"/>
    <n v="0"/>
  </r>
  <r>
    <x v="14"/>
    <x v="14"/>
    <x v="8"/>
    <x v="10"/>
    <x v="106"/>
    <x v="4"/>
    <n v="2639408.35"/>
  </r>
  <r>
    <x v="16"/>
    <x v="15"/>
    <x v="8"/>
    <x v="10"/>
    <x v="106"/>
    <x v="4"/>
    <n v="176944.4"/>
  </r>
  <r>
    <x v="0"/>
    <x v="0"/>
    <x v="8"/>
    <x v="10"/>
    <x v="106"/>
    <x v="5"/>
    <n v="275601.24"/>
  </r>
  <r>
    <x v="1"/>
    <x v="1"/>
    <x v="8"/>
    <x v="10"/>
    <x v="106"/>
    <x v="5"/>
    <n v="21687269.91"/>
  </r>
  <r>
    <x v="3"/>
    <x v="3"/>
    <x v="8"/>
    <x v="10"/>
    <x v="106"/>
    <x v="5"/>
    <n v="16280053.34"/>
  </r>
  <r>
    <x v="4"/>
    <x v="4"/>
    <x v="8"/>
    <x v="10"/>
    <x v="106"/>
    <x v="5"/>
    <n v="222520.41"/>
  </r>
  <r>
    <x v="5"/>
    <x v="5"/>
    <x v="8"/>
    <x v="10"/>
    <x v="106"/>
    <x v="5"/>
    <n v="22929.59"/>
  </r>
  <r>
    <x v="6"/>
    <x v="6"/>
    <x v="8"/>
    <x v="10"/>
    <x v="106"/>
    <x v="5"/>
    <n v="3618332.87"/>
  </r>
  <r>
    <x v="18"/>
    <x v="17"/>
    <x v="8"/>
    <x v="10"/>
    <x v="106"/>
    <x v="5"/>
    <n v="1640542.93"/>
  </r>
  <r>
    <x v="7"/>
    <x v="7"/>
    <x v="8"/>
    <x v="10"/>
    <x v="106"/>
    <x v="5"/>
    <n v="6378187.2400000002"/>
  </r>
  <r>
    <x v="8"/>
    <x v="8"/>
    <x v="8"/>
    <x v="10"/>
    <x v="106"/>
    <x v="5"/>
    <n v="49373154.550000004"/>
  </r>
  <r>
    <x v="9"/>
    <x v="9"/>
    <x v="8"/>
    <x v="10"/>
    <x v="106"/>
    <x v="5"/>
    <n v="2080815.74"/>
  </r>
  <r>
    <x v="10"/>
    <x v="10"/>
    <x v="8"/>
    <x v="10"/>
    <x v="106"/>
    <x v="5"/>
    <n v="3894469.41"/>
  </r>
  <r>
    <x v="11"/>
    <x v="11"/>
    <x v="8"/>
    <x v="10"/>
    <x v="106"/>
    <x v="5"/>
    <n v="6643287.2700000005"/>
  </r>
  <r>
    <x v="12"/>
    <x v="12"/>
    <x v="8"/>
    <x v="10"/>
    <x v="106"/>
    <x v="5"/>
    <n v="1889376.86"/>
  </r>
  <r>
    <x v="13"/>
    <x v="13"/>
    <x v="8"/>
    <x v="10"/>
    <x v="106"/>
    <x v="5"/>
    <n v="0"/>
  </r>
  <r>
    <x v="14"/>
    <x v="14"/>
    <x v="8"/>
    <x v="10"/>
    <x v="106"/>
    <x v="5"/>
    <n v="12981492.66"/>
  </r>
  <r>
    <x v="16"/>
    <x v="15"/>
    <x v="8"/>
    <x v="10"/>
    <x v="106"/>
    <x v="5"/>
    <n v="6138364.3399999999"/>
  </r>
  <r>
    <x v="1"/>
    <x v="1"/>
    <x v="8"/>
    <x v="10"/>
    <x v="106"/>
    <x v="6"/>
    <n v="959871.48"/>
  </r>
  <r>
    <x v="3"/>
    <x v="3"/>
    <x v="8"/>
    <x v="10"/>
    <x v="106"/>
    <x v="6"/>
    <n v="535725.43999999994"/>
  </r>
  <r>
    <x v="5"/>
    <x v="5"/>
    <x v="8"/>
    <x v="10"/>
    <x v="106"/>
    <x v="6"/>
    <n v="18343.68"/>
  </r>
  <r>
    <x v="6"/>
    <x v="6"/>
    <x v="8"/>
    <x v="10"/>
    <x v="106"/>
    <x v="6"/>
    <n v="158040.51999999999"/>
  </r>
  <r>
    <x v="8"/>
    <x v="8"/>
    <x v="8"/>
    <x v="10"/>
    <x v="106"/>
    <x v="6"/>
    <n v="8182933.4199999999"/>
  </r>
  <r>
    <x v="13"/>
    <x v="13"/>
    <x v="8"/>
    <x v="10"/>
    <x v="106"/>
    <x v="6"/>
    <n v="648805.30000000005"/>
  </r>
  <r>
    <x v="14"/>
    <x v="14"/>
    <x v="8"/>
    <x v="10"/>
    <x v="106"/>
    <x v="6"/>
    <n v="930419.01"/>
  </r>
  <r>
    <x v="16"/>
    <x v="15"/>
    <x v="8"/>
    <x v="10"/>
    <x v="106"/>
    <x v="6"/>
    <n v="746885.1"/>
  </r>
  <r>
    <x v="0"/>
    <x v="0"/>
    <x v="8"/>
    <x v="11"/>
    <x v="107"/>
    <x v="7"/>
    <n v="5712321.9300000006"/>
  </r>
  <r>
    <x v="1"/>
    <x v="1"/>
    <x v="8"/>
    <x v="11"/>
    <x v="107"/>
    <x v="7"/>
    <n v="71527015.260000005"/>
  </r>
  <r>
    <x v="2"/>
    <x v="2"/>
    <x v="8"/>
    <x v="11"/>
    <x v="107"/>
    <x v="7"/>
    <n v="32007746.279999997"/>
  </r>
  <r>
    <x v="3"/>
    <x v="3"/>
    <x v="8"/>
    <x v="11"/>
    <x v="107"/>
    <x v="7"/>
    <n v="59188879.850000009"/>
  </r>
  <r>
    <x v="4"/>
    <x v="4"/>
    <x v="8"/>
    <x v="11"/>
    <x v="107"/>
    <x v="7"/>
    <n v="573122.44999999995"/>
  </r>
  <r>
    <x v="5"/>
    <x v="5"/>
    <x v="8"/>
    <x v="11"/>
    <x v="107"/>
    <x v="7"/>
    <n v="62222.8"/>
  </r>
  <r>
    <x v="6"/>
    <x v="6"/>
    <x v="8"/>
    <x v="11"/>
    <x v="107"/>
    <x v="7"/>
    <n v="3623242.08"/>
  </r>
  <r>
    <x v="18"/>
    <x v="17"/>
    <x v="8"/>
    <x v="11"/>
    <x v="107"/>
    <x v="7"/>
    <n v="3359144.8499999996"/>
  </r>
  <r>
    <x v="7"/>
    <x v="7"/>
    <x v="8"/>
    <x v="11"/>
    <x v="107"/>
    <x v="7"/>
    <n v="7611234.1699999999"/>
  </r>
  <r>
    <x v="8"/>
    <x v="8"/>
    <x v="8"/>
    <x v="11"/>
    <x v="107"/>
    <x v="7"/>
    <n v="256176366.23999995"/>
  </r>
  <r>
    <x v="9"/>
    <x v="9"/>
    <x v="8"/>
    <x v="11"/>
    <x v="107"/>
    <x v="7"/>
    <n v="5982768.5099999998"/>
  </r>
  <r>
    <x v="10"/>
    <x v="10"/>
    <x v="8"/>
    <x v="11"/>
    <x v="107"/>
    <x v="7"/>
    <n v="18450401.27"/>
  </r>
  <r>
    <x v="11"/>
    <x v="11"/>
    <x v="8"/>
    <x v="11"/>
    <x v="107"/>
    <x v="7"/>
    <n v="20626041.02"/>
  </r>
  <r>
    <x v="12"/>
    <x v="12"/>
    <x v="8"/>
    <x v="11"/>
    <x v="107"/>
    <x v="7"/>
    <n v="7618133.3900000006"/>
  </r>
  <r>
    <x v="13"/>
    <x v="13"/>
    <x v="8"/>
    <x v="11"/>
    <x v="107"/>
    <x v="7"/>
    <n v="310087.44"/>
  </r>
  <r>
    <x v="14"/>
    <x v="14"/>
    <x v="8"/>
    <x v="11"/>
    <x v="107"/>
    <x v="7"/>
    <n v="116168682.26000001"/>
  </r>
  <r>
    <x v="16"/>
    <x v="15"/>
    <x v="8"/>
    <x v="11"/>
    <x v="107"/>
    <x v="7"/>
    <n v="29176898.09"/>
  </r>
  <r>
    <x v="0"/>
    <x v="0"/>
    <x v="8"/>
    <x v="11"/>
    <x v="107"/>
    <x v="8"/>
    <n v="5028055.6899999995"/>
  </r>
  <r>
    <x v="1"/>
    <x v="1"/>
    <x v="8"/>
    <x v="11"/>
    <x v="107"/>
    <x v="8"/>
    <n v="24366137.43"/>
  </r>
  <r>
    <x v="2"/>
    <x v="2"/>
    <x v="8"/>
    <x v="11"/>
    <x v="107"/>
    <x v="8"/>
    <n v="407237.41"/>
  </r>
  <r>
    <x v="3"/>
    <x v="3"/>
    <x v="8"/>
    <x v="11"/>
    <x v="107"/>
    <x v="8"/>
    <n v="14124975.780000001"/>
  </r>
  <r>
    <x v="5"/>
    <x v="5"/>
    <x v="8"/>
    <x v="11"/>
    <x v="107"/>
    <x v="8"/>
    <n v="18436.38"/>
  </r>
  <r>
    <x v="6"/>
    <x v="6"/>
    <x v="8"/>
    <x v="11"/>
    <x v="107"/>
    <x v="8"/>
    <n v="158341.4"/>
  </r>
  <r>
    <x v="7"/>
    <x v="7"/>
    <x v="8"/>
    <x v="11"/>
    <x v="107"/>
    <x v="8"/>
    <n v="32142.86"/>
  </r>
  <r>
    <x v="8"/>
    <x v="8"/>
    <x v="8"/>
    <x v="11"/>
    <x v="107"/>
    <x v="8"/>
    <n v="298946166.85000002"/>
  </r>
  <r>
    <x v="10"/>
    <x v="10"/>
    <x v="8"/>
    <x v="11"/>
    <x v="107"/>
    <x v="8"/>
    <n v="1770747.08"/>
  </r>
  <r>
    <x v="11"/>
    <x v="11"/>
    <x v="8"/>
    <x v="11"/>
    <x v="107"/>
    <x v="8"/>
    <n v="11166695.779999999"/>
  </r>
  <r>
    <x v="12"/>
    <x v="12"/>
    <x v="8"/>
    <x v="11"/>
    <x v="107"/>
    <x v="8"/>
    <n v="39148.82"/>
  </r>
  <r>
    <x v="13"/>
    <x v="13"/>
    <x v="8"/>
    <x v="11"/>
    <x v="107"/>
    <x v="8"/>
    <n v="32875314.260000005"/>
  </r>
  <r>
    <x v="14"/>
    <x v="14"/>
    <x v="8"/>
    <x v="11"/>
    <x v="107"/>
    <x v="8"/>
    <n v="136469297.16"/>
  </r>
  <r>
    <x v="16"/>
    <x v="15"/>
    <x v="8"/>
    <x v="11"/>
    <x v="107"/>
    <x v="8"/>
    <n v="518034.77"/>
  </r>
  <r>
    <x v="2"/>
    <x v="2"/>
    <x v="8"/>
    <x v="11"/>
    <x v="107"/>
    <x v="10"/>
    <n v="19076889.199999999"/>
  </r>
  <r>
    <x v="3"/>
    <x v="3"/>
    <x v="8"/>
    <x v="11"/>
    <x v="107"/>
    <x v="10"/>
    <n v="477236.31"/>
  </r>
  <r>
    <x v="17"/>
    <x v="16"/>
    <x v="8"/>
    <x v="11"/>
    <x v="107"/>
    <x v="10"/>
    <n v="5890415.6799999997"/>
  </r>
  <r>
    <x v="8"/>
    <x v="8"/>
    <x v="8"/>
    <x v="11"/>
    <x v="107"/>
    <x v="10"/>
    <n v="2179931.58"/>
  </r>
  <r>
    <x v="9"/>
    <x v="9"/>
    <x v="8"/>
    <x v="11"/>
    <x v="107"/>
    <x v="10"/>
    <n v="1602199.17"/>
  </r>
  <r>
    <x v="13"/>
    <x v="13"/>
    <x v="8"/>
    <x v="11"/>
    <x v="107"/>
    <x v="10"/>
    <n v="0"/>
  </r>
  <r>
    <x v="14"/>
    <x v="14"/>
    <x v="8"/>
    <x v="11"/>
    <x v="107"/>
    <x v="10"/>
    <n v="3787967.14"/>
  </r>
  <r>
    <x v="16"/>
    <x v="15"/>
    <x v="8"/>
    <x v="11"/>
    <x v="107"/>
    <x v="10"/>
    <n v="187079.26"/>
  </r>
  <r>
    <x v="1"/>
    <x v="1"/>
    <x v="8"/>
    <x v="11"/>
    <x v="107"/>
    <x v="0"/>
    <n v="7361062.879999999"/>
  </r>
  <r>
    <x v="2"/>
    <x v="2"/>
    <x v="8"/>
    <x v="11"/>
    <x v="107"/>
    <x v="0"/>
    <n v="7911579.5300000012"/>
  </r>
  <r>
    <x v="3"/>
    <x v="3"/>
    <x v="8"/>
    <x v="11"/>
    <x v="107"/>
    <x v="0"/>
    <n v="9358608.4100000001"/>
  </r>
  <r>
    <x v="8"/>
    <x v="8"/>
    <x v="8"/>
    <x v="11"/>
    <x v="107"/>
    <x v="0"/>
    <n v="79123868.799999997"/>
  </r>
  <r>
    <x v="9"/>
    <x v="9"/>
    <x v="8"/>
    <x v="11"/>
    <x v="107"/>
    <x v="0"/>
    <n v="4786090.96"/>
  </r>
  <r>
    <x v="10"/>
    <x v="10"/>
    <x v="8"/>
    <x v="11"/>
    <x v="107"/>
    <x v="0"/>
    <n v="8130122.8200000003"/>
  </r>
  <r>
    <x v="11"/>
    <x v="11"/>
    <x v="8"/>
    <x v="11"/>
    <x v="107"/>
    <x v="0"/>
    <n v="6006100.9100000001"/>
  </r>
  <r>
    <x v="12"/>
    <x v="12"/>
    <x v="8"/>
    <x v="11"/>
    <x v="107"/>
    <x v="0"/>
    <n v="1335600.8400000001"/>
  </r>
  <r>
    <x v="13"/>
    <x v="13"/>
    <x v="8"/>
    <x v="11"/>
    <x v="107"/>
    <x v="0"/>
    <n v="310087.44"/>
  </r>
  <r>
    <x v="14"/>
    <x v="14"/>
    <x v="8"/>
    <x v="11"/>
    <x v="107"/>
    <x v="0"/>
    <n v="41224514.689999998"/>
  </r>
  <r>
    <x v="16"/>
    <x v="15"/>
    <x v="8"/>
    <x v="11"/>
    <x v="107"/>
    <x v="0"/>
    <n v="6409808.3399999999"/>
  </r>
  <r>
    <x v="0"/>
    <x v="0"/>
    <x v="8"/>
    <x v="11"/>
    <x v="107"/>
    <x v="1"/>
    <n v="1715919.89"/>
  </r>
  <r>
    <x v="1"/>
    <x v="1"/>
    <x v="8"/>
    <x v="11"/>
    <x v="107"/>
    <x v="1"/>
    <n v="3407384.13"/>
  </r>
  <r>
    <x v="3"/>
    <x v="3"/>
    <x v="8"/>
    <x v="11"/>
    <x v="107"/>
    <x v="1"/>
    <n v="1095920.3500000001"/>
  </r>
  <r>
    <x v="8"/>
    <x v="8"/>
    <x v="8"/>
    <x v="11"/>
    <x v="107"/>
    <x v="1"/>
    <n v="51934974.579999998"/>
  </r>
  <r>
    <x v="13"/>
    <x v="13"/>
    <x v="8"/>
    <x v="11"/>
    <x v="107"/>
    <x v="1"/>
    <n v="1998687.65"/>
  </r>
  <r>
    <x v="14"/>
    <x v="14"/>
    <x v="8"/>
    <x v="11"/>
    <x v="107"/>
    <x v="1"/>
    <n v="50604547.439999998"/>
  </r>
  <r>
    <x v="16"/>
    <x v="15"/>
    <x v="8"/>
    <x v="11"/>
    <x v="107"/>
    <x v="1"/>
    <n v="1685.8799999999992"/>
  </r>
  <r>
    <x v="0"/>
    <x v="0"/>
    <x v="8"/>
    <x v="11"/>
    <x v="107"/>
    <x v="2"/>
    <n v="5436720.6900000004"/>
  </r>
  <r>
    <x v="1"/>
    <x v="1"/>
    <x v="8"/>
    <x v="11"/>
    <x v="107"/>
    <x v="2"/>
    <n v="43446344.950000003"/>
  </r>
  <r>
    <x v="2"/>
    <x v="2"/>
    <x v="8"/>
    <x v="11"/>
    <x v="107"/>
    <x v="2"/>
    <n v="22986260.329999998"/>
  </r>
  <r>
    <x v="3"/>
    <x v="3"/>
    <x v="8"/>
    <x v="11"/>
    <x v="107"/>
    <x v="2"/>
    <n v="33053052.269999996"/>
  </r>
  <r>
    <x v="4"/>
    <x v="4"/>
    <x v="8"/>
    <x v="11"/>
    <x v="107"/>
    <x v="2"/>
    <n v="349827.99000000005"/>
  </r>
  <r>
    <x v="5"/>
    <x v="5"/>
    <x v="8"/>
    <x v="11"/>
    <x v="107"/>
    <x v="2"/>
    <n v="39177.32"/>
  </r>
  <r>
    <x v="18"/>
    <x v="17"/>
    <x v="8"/>
    <x v="11"/>
    <x v="107"/>
    <x v="2"/>
    <n v="1751815.25"/>
  </r>
  <r>
    <x v="7"/>
    <x v="7"/>
    <x v="8"/>
    <x v="11"/>
    <x v="107"/>
    <x v="2"/>
    <n v="1224548.75"/>
  </r>
  <r>
    <x v="8"/>
    <x v="8"/>
    <x v="8"/>
    <x v="11"/>
    <x v="107"/>
    <x v="2"/>
    <n v="123618892.25"/>
  </r>
  <r>
    <x v="10"/>
    <x v="10"/>
    <x v="8"/>
    <x v="11"/>
    <x v="107"/>
    <x v="2"/>
    <n v="6411815.4099999992"/>
  </r>
  <r>
    <x v="11"/>
    <x v="11"/>
    <x v="8"/>
    <x v="11"/>
    <x v="107"/>
    <x v="2"/>
    <n v="9326624.5799999982"/>
  </r>
  <r>
    <x v="12"/>
    <x v="12"/>
    <x v="8"/>
    <x v="11"/>
    <x v="107"/>
    <x v="2"/>
    <n v="4412374.38"/>
  </r>
  <r>
    <x v="13"/>
    <x v="13"/>
    <x v="8"/>
    <x v="11"/>
    <x v="107"/>
    <x v="2"/>
    <n v="0"/>
  </r>
  <r>
    <x v="14"/>
    <x v="14"/>
    <x v="8"/>
    <x v="11"/>
    <x v="107"/>
    <x v="2"/>
    <n v="64867255.069999993"/>
  </r>
  <r>
    <x v="16"/>
    <x v="15"/>
    <x v="8"/>
    <x v="11"/>
    <x v="107"/>
    <x v="2"/>
    <n v="16580516.98"/>
  </r>
  <r>
    <x v="0"/>
    <x v="0"/>
    <x v="8"/>
    <x v="11"/>
    <x v="107"/>
    <x v="3"/>
    <n v="3312135.8"/>
  </r>
  <r>
    <x v="1"/>
    <x v="1"/>
    <x v="8"/>
    <x v="11"/>
    <x v="107"/>
    <x v="3"/>
    <n v="20004029.030000005"/>
  </r>
  <r>
    <x v="2"/>
    <x v="2"/>
    <x v="8"/>
    <x v="11"/>
    <x v="107"/>
    <x v="3"/>
    <n v="407237.41"/>
  </r>
  <r>
    <x v="3"/>
    <x v="3"/>
    <x v="8"/>
    <x v="11"/>
    <x v="107"/>
    <x v="3"/>
    <n v="12491071.940000001"/>
  </r>
  <r>
    <x v="7"/>
    <x v="7"/>
    <x v="8"/>
    <x v="11"/>
    <x v="107"/>
    <x v="3"/>
    <n v="32142.86"/>
  </r>
  <r>
    <x v="8"/>
    <x v="8"/>
    <x v="8"/>
    <x v="11"/>
    <x v="107"/>
    <x v="3"/>
    <n v="238821052.17999998"/>
  </r>
  <r>
    <x v="10"/>
    <x v="10"/>
    <x v="8"/>
    <x v="11"/>
    <x v="107"/>
    <x v="3"/>
    <n v="1770747.08"/>
  </r>
  <r>
    <x v="11"/>
    <x v="11"/>
    <x v="8"/>
    <x v="11"/>
    <x v="107"/>
    <x v="3"/>
    <n v="11166695.779999999"/>
  </r>
  <r>
    <x v="12"/>
    <x v="12"/>
    <x v="8"/>
    <x v="11"/>
    <x v="107"/>
    <x v="3"/>
    <n v="39148.82"/>
  </r>
  <r>
    <x v="13"/>
    <x v="13"/>
    <x v="8"/>
    <x v="11"/>
    <x v="107"/>
    <x v="3"/>
    <n v="29634208.609999996"/>
  </r>
  <r>
    <x v="14"/>
    <x v="14"/>
    <x v="8"/>
    <x v="11"/>
    <x v="107"/>
    <x v="3"/>
    <n v="84895471.560000017"/>
  </r>
  <r>
    <x v="16"/>
    <x v="15"/>
    <x v="8"/>
    <x v="11"/>
    <x v="107"/>
    <x v="3"/>
    <n v="358680.41000000003"/>
  </r>
  <r>
    <x v="2"/>
    <x v="2"/>
    <x v="8"/>
    <x v="11"/>
    <x v="107"/>
    <x v="4"/>
    <n v="19076889.199999999"/>
  </r>
  <r>
    <x v="3"/>
    <x v="3"/>
    <x v="8"/>
    <x v="11"/>
    <x v="107"/>
    <x v="4"/>
    <n v="477236.31"/>
  </r>
  <r>
    <x v="17"/>
    <x v="16"/>
    <x v="8"/>
    <x v="11"/>
    <x v="107"/>
    <x v="4"/>
    <n v="5890415.6799999997"/>
  </r>
  <r>
    <x v="8"/>
    <x v="8"/>
    <x v="8"/>
    <x v="11"/>
    <x v="107"/>
    <x v="4"/>
    <n v="2179931.58"/>
  </r>
  <r>
    <x v="9"/>
    <x v="9"/>
    <x v="8"/>
    <x v="11"/>
    <x v="107"/>
    <x v="4"/>
    <n v="1602199.17"/>
  </r>
  <r>
    <x v="13"/>
    <x v="13"/>
    <x v="8"/>
    <x v="11"/>
    <x v="107"/>
    <x v="4"/>
    <n v="0"/>
  </r>
  <r>
    <x v="14"/>
    <x v="14"/>
    <x v="8"/>
    <x v="11"/>
    <x v="107"/>
    <x v="4"/>
    <n v="3787967.14"/>
  </r>
  <r>
    <x v="16"/>
    <x v="15"/>
    <x v="8"/>
    <x v="11"/>
    <x v="107"/>
    <x v="4"/>
    <n v="187079.26"/>
  </r>
  <r>
    <x v="0"/>
    <x v="0"/>
    <x v="8"/>
    <x v="11"/>
    <x v="107"/>
    <x v="5"/>
    <n v="275601.24"/>
  </r>
  <r>
    <x v="1"/>
    <x v="1"/>
    <x v="8"/>
    <x v="11"/>
    <x v="107"/>
    <x v="5"/>
    <n v="20719607.43"/>
  </r>
  <r>
    <x v="2"/>
    <x v="2"/>
    <x v="8"/>
    <x v="11"/>
    <x v="107"/>
    <x v="5"/>
    <n v="1109906.42"/>
  </r>
  <r>
    <x v="3"/>
    <x v="3"/>
    <x v="8"/>
    <x v="11"/>
    <x v="107"/>
    <x v="5"/>
    <n v="16777219.170000002"/>
  </r>
  <r>
    <x v="4"/>
    <x v="4"/>
    <x v="8"/>
    <x v="11"/>
    <x v="107"/>
    <x v="5"/>
    <n v="223294.46"/>
  </r>
  <r>
    <x v="5"/>
    <x v="5"/>
    <x v="8"/>
    <x v="11"/>
    <x v="107"/>
    <x v="5"/>
    <n v="23045.48"/>
  </r>
  <r>
    <x v="6"/>
    <x v="6"/>
    <x v="8"/>
    <x v="11"/>
    <x v="107"/>
    <x v="5"/>
    <n v="3623242.08"/>
  </r>
  <r>
    <x v="18"/>
    <x v="17"/>
    <x v="8"/>
    <x v="11"/>
    <x v="107"/>
    <x v="5"/>
    <n v="1607329.5999999999"/>
  </r>
  <r>
    <x v="7"/>
    <x v="7"/>
    <x v="8"/>
    <x v="11"/>
    <x v="107"/>
    <x v="5"/>
    <n v="6386685.4199999999"/>
  </r>
  <r>
    <x v="8"/>
    <x v="8"/>
    <x v="8"/>
    <x v="11"/>
    <x v="107"/>
    <x v="5"/>
    <n v="53433605.190000005"/>
  </r>
  <r>
    <x v="9"/>
    <x v="9"/>
    <x v="8"/>
    <x v="11"/>
    <x v="107"/>
    <x v="5"/>
    <n v="1196677.55"/>
  </r>
  <r>
    <x v="10"/>
    <x v="10"/>
    <x v="8"/>
    <x v="11"/>
    <x v="107"/>
    <x v="5"/>
    <n v="3908463.04"/>
  </r>
  <r>
    <x v="11"/>
    <x v="11"/>
    <x v="8"/>
    <x v="11"/>
    <x v="107"/>
    <x v="5"/>
    <n v="5293315.53"/>
  </r>
  <r>
    <x v="12"/>
    <x v="12"/>
    <x v="8"/>
    <x v="11"/>
    <x v="107"/>
    <x v="5"/>
    <n v="1870158.17"/>
  </r>
  <r>
    <x v="13"/>
    <x v="13"/>
    <x v="8"/>
    <x v="11"/>
    <x v="107"/>
    <x v="5"/>
    <n v="0"/>
  </r>
  <r>
    <x v="14"/>
    <x v="14"/>
    <x v="8"/>
    <x v="11"/>
    <x v="107"/>
    <x v="5"/>
    <n v="10076912.499999998"/>
  </r>
  <r>
    <x v="16"/>
    <x v="15"/>
    <x v="8"/>
    <x v="11"/>
    <x v="107"/>
    <x v="5"/>
    <n v="6186572.7699999996"/>
  </r>
  <r>
    <x v="1"/>
    <x v="1"/>
    <x v="8"/>
    <x v="11"/>
    <x v="107"/>
    <x v="6"/>
    <n v="954724.27"/>
  </r>
  <r>
    <x v="3"/>
    <x v="3"/>
    <x v="8"/>
    <x v="11"/>
    <x v="107"/>
    <x v="6"/>
    <n v="537983.49"/>
  </r>
  <r>
    <x v="5"/>
    <x v="5"/>
    <x v="8"/>
    <x v="11"/>
    <x v="107"/>
    <x v="6"/>
    <n v="18436.38"/>
  </r>
  <r>
    <x v="6"/>
    <x v="6"/>
    <x v="8"/>
    <x v="11"/>
    <x v="107"/>
    <x v="6"/>
    <n v="158341.4"/>
  </r>
  <r>
    <x v="8"/>
    <x v="8"/>
    <x v="8"/>
    <x v="11"/>
    <x v="107"/>
    <x v="6"/>
    <n v="8190140.0899999999"/>
  </r>
  <r>
    <x v="13"/>
    <x v="13"/>
    <x v="8"/>
    <x v="11"/>
    <x v="107"/>
    <x v="6"/>
    <n v="1242418"/>
  </r>
  <r>
    <x v="14"/>
    <x v="14"/>
    <x v="8"/>
    <x v="11"/>
    <x v="107"/>
    <x v="6"/>
    <n v="969278.16"/>
  </r>
  <r>
    <x v="16"/>
    <x v="15"/>
    <x v="8"/>
    <x v="11"/>
    <x v="107"/>
    <x v="6"/>
    <n v="157668.48000000001"/>
  </r>
  <r>
    <x v="0"/>
    <x v="0"/>
    <x v="9"/>
    <x v="0"/>
    <x v="108"/>
    <x v="7"/>
    <n v="5763907.21"/>
  </r>
  <r>
    <x v="1"/>
    <x v="1"/>
    <x v="9"/>
    <x v="0"/>
    <x v="108"/>
    <x v="7"/>
    <n v="69828415.980000004"/>
  </r>
  <r>
    <x v="2"/>
    <x v="2"/>
    <x v="9"/>
    <x v="0"/>
    <x v="108"/>
    <x v="7"/>
    <n v="47632250.050000004"/>
  </r>
  <r>
    <x v="3"/>
    <x v="3"/>
    <x v="9"/>
    <x v="0"/>
    <x v="108"/>
    <x v="7"/>
    <n v="59138748.819999993"/>
  </r>
  <r>
    <x v="4"/>
    <x v="4"/>
    <x v="9"/>
    <x v="0"/>
    <x v="108"/>
    <x v="7"/>
    <n v="575122.66"/>
  </r>
  <r>
    <x v="5"/>
    <x v="5"/>
    <x v="9"/>
    <x v="0"/>
    <x v="108"/>
    <x v="7"/>
    <n v="30347.45"/>
  </r>
  <r>
    <x v="6"/>
    <x v="6"/>
    <x v="9"/>
    <x v="0"/>
    <x v="108"/>
    <x v="7"/>
    <n v="3920578.45"/>
  </r>
  <r>
    <x v="18"/>
    <x v="17"/>
    <x v="9"/>
    <x v="0"/>
    <x v="108"/>
    <x v="7"/>
    <n v="3373342.04"/>
  </r>
  <r>
    <x v="7"/>
    <x v="7"/>
    <x v="9"/>
    <x v="0"/>
    <x v="108"/>
    <x v="7"/>
    <n v="7622138.3399999999"/>
  </r>
  <r>
    <x v="8"/>
    <x v="8"/>
    <x v="9"/>
    <x v="0"/>
    <x v="108"/>
    <x v="7"/>
    <n v="248509324.73000002"/>
  </r>
  <r>
    <x v="9"/>
    <x v="9"/>
    <x v="9"/>
    <x v="0"/>
    <x v="108"/>
    <x v="7"/>
    <n v="9025329.0399999991"/>
  </r>
  <r>
    <x v="10"/>
    <x v="10"/>
    <x v="9"/>
    <x v="0"/>
    <x v="108"/>
    <x v="7"/>
    <n v="17924762.620000001"/>
  </r>
  <r>
    <x v="11"/>
    <x v="11"/>
    <x v="9"/>
    <x v="0"/>
    <x v="108"/>
    <x v="7"/>
    <n v="20337616.569999997"/>
  </r>
  <r>
    <x v="12"/>
    <x v="12"/>
    <x v="9"/>
    <x v="0"/>
    <x v="108"/>
    <x v="7"/>
    <n v="7390815.8899999997"/>
  </r>
  <r>
    <x v="13"/>
    <x v="13"/>
    <x v="9"/>
    <x v="0"/>
    <x v="108"/>
    <x v="7"/>
    <n v="311712.8"/>
  </r>
  <r>
    <x v="14"/>
    <x v="14"/>
    <x v="9"/>
    <x v="0"/>
    <x v="108"/>
    <x v="7"/>
    <n v="113927908.73999998"/>
  </r>
  <r>
    <x v="16"/>
    <x v="15"/>
    <x v="9"/>
    <x v="0"/>
    <x v="108"/>
    <x v="7"/>
    <n v="29014117.429999996"/>
  </r>
  <r>
    <x v="0"/>
    <x v="0"/>
    <x v="9"/>
    <x v="0"/>
    <x v="108"/>
    <x v="8"/>
    <n v="5044116.78"/>
  </r>
  <r>
    <x v="1"/>
    <x v="1"/>
    <x v="9"/>
    <x v="0"/>
    <x v="108"/>
    <x v="8"/>
    <n v="23411007.659999996"/>
  </r>
  <r>
    <x v="2"/>
    <x v="2"/>
    <x v="9"/>
    <x v="0"/>
    <x v="108"/>
    <x v="8"/>
    <n v="725784.37"/>
  </r>
  <r>
    <x v="3"/>
    <x v="3"/>
    <x v="9"/>
    <x v="0"/>
    <x v="108"/>
    <x v="8"/>
    <n v="13416156.109999999"/>
  </r>
  <r>
    <x v="5"/>
    <x v="5"/>
    <x v="9"/>
    <x v="0"/>
    <x v="108"/>
    <x v="8"/>
    <n v="8991.84"/>
  </r>
  <r>
    <x v="6"/>
    <x v="6"/>
    <x v="9"/>
    <x v="0"/>
    <x v="108"/>
    <x v="8"/>
    <n v="158643.15"/>
  </r>
  <r>
    <x v="7"/>
    <x v="7"/>
    <x v="9"/>
    <x v="0"/>
    <x v="108"/>
    <x v="8"/>
    <n v="32172.01"/>
  </r>
  <r>
    <x v="8"/>
    <x v="8"/>
    <x v="9"/>
    <x v="0"/>
    <x v="108"/>
    <x v="8"/>
    <n v="298721915.13999999"/>
  </r>
  <r>
    <x v="10"/>
    <x v="10"/>
    <x v="9"/>
    <x v="0"/>
    <x v="108"/>
    <x v="8"/>
    <n v="1779243.44"/>
  </r>
  <r>
    <x v="11"/>
    <x v="11"/>
    <x v="9"/>
    <x v="0"/>
    <x v="108"/>
    <x v="8"/>
    <n v="11222801.800000001"/>
  </r>
  <r>
    <x v="12"/>
    <x v="12"/>
    <x v="9"/>
    <x v="0"/>
    <x v="108"/>
    <x v="8"/>
    <n v="37820.050000000003"/>
  </r>
  <r>
    <x v="13"/>
    <x v="13"/>
    <x v="9"/>
    <x v="0"/>
    <x v="108"/>
    <x v="8"/>
    <n v="26306419.949999999"/>
  </r>
  <r>
    <x v="14"/>
    <x v="14"/>
    <x v="9"/>
    <x v="0"/>
    <x v="108"/>
    <x v="8"/>
    <n v="144141839.09999999"/>
  </r>
  <r>
    <x v="16"/>
    <x v="15"/>
    <x v="9"/>
    <x v="0"/>
    <x v="108"/>
    <x v="8"/>
    <n v="514535.44"/>
  </r>
  <r>
    <x v="2"/>
    <x v="2"/>
    <x v="9"/>
    <x v="0"/>
    <x v="108"/>
    <x v="10"/>
    <n v="20665727.829999998"/>
  </r>
  <r>
    <x v="3"/>
    <x v="3"/>
    <x v="9"/>
    <x v="0"/>
    <x v="108"/>
    <x v="10"/>
    <n v="479685.18"/>
  </r>
  <r>
    <x v="17"/>
    <x v="16"/>
    <x v="9"/>
    <x v="0"/>
    <x v="108"/>
    <x v="10"/>
    <n v="5941843"/>
  </r>
  <r>
    <x v="8"/>
    <x v="8"/>
    <x v="9"/>
    <x v="0"/>
    <x v="108"/>
    <x v="10"/>
    <n v="2196995.42"/>
  </r>
  <r>
    <x v="9"/>
    <x v="9"/>
    <x v="9"/>
    <x v="0"/>
    <x v="108"/>
    <x v="10"/>
    <n v="3492662.33"/>
  </r>
  <r>
    <x v="13"/>
    <x v="13"/>
    <x v="9"/>
    <x v="0"/>
    <x v="108"/>
    <x v="10"/>
    <n v="0"/>
  </r>
  <r>
    <x v="14"/>
    <x v="14"/>
    <x v="9"/>
    <x v="0"/>
    <x v="108"/>
    <x v="10"/>
    <n v="4115020.64"/>
  </r>
  <r>
    <x v="16"/>
    <x v="15"/>
    <x v="9"/>
    <x v="0"/>
    <x v="108"/>
    <x v="10"/>
    <n v="187639.43"/>
  </r>
  <r>
    <x v="1"/>
    <x v="1"/>
    <x v="9"/>
    <x v="0"/>
    <x v="108"/>
    <x v="0"/>
    <n v="7269180.919999999"/>
  </r>
  <r>
    <x v="2"/>
    <x v="2"/>
    <x v="9"/>
    <x v="0"/>
    <x v="108"/>
    <x v="0"/>
    <n v="13540056.839999998"/>
  </r>
  <r>
    <x v="3"/>
    <x v="3"/>
    <x v="9"/>
    <x v="0"/>
    <x v="108"/>
    <x v="0"/>
    <n v="9357094.2400000002"/>
  </r>
  <r>
    <x v="8"/>
    <x v="8"/>
    <x v="9"/>
    <x v="0"/>
    <x v="108"/>
    <x v="0"/>
    <n v="71947955.939999998"/>
  </r>
  <r>
    <x v="9"/>
    <x v="9"/>
    <x v="9"/>
    <x v="0"/>
    <x v="108"/>
    <x v="0"/>
    <n v="5176343.33"/>
  </r>
  <r>
    <x v="10"/>
    <x v="10"/>
    <x v="9"/>
    <x v="0"/>
    <x v="108"/>
    <x v="0"/>
    <n v="8164955.1600000001"/>
  </r>
  <r>
    <x v="11"/>
    <x v="11"/>
    <x v="9"/>
    <x v="0"/>
    <x v="108"/>
    <x v="0"/>
    <n v="7301126.3599999994"/>
  </r>
  <r>
    <x v="12"/>
    <x v="12"/>
    <x v="9"/>
    <x v="0"/>
    <x v="108"/>
    <x v="0"/>
    <n v="1268777.1399999999"/>
  </r>
  <r>
    <x v="13"/>
    <x v="13"/>
    <x v="9"/>
    <x v="0"/>
    <x v="108"/>
    <x v="0"/>
    <n v="311712.8"/>
  </r>
  <r>
    <x v="14"/>
    <x v="14"/>
    <x v="9"/>
    <x v="0"/>
    <x v="108"/>
    <x v="0"/>
    <n v="45521244.219999999"/>
  </r>
  <r>
    <x v="16"/>
    <x v="15"/>
    <x v="9"/>
    <x v="0"/>
    <x v="108"/>
    <x v="0"/>
    <n v="6294512.0399999991"/>
  </r>
  <r>
    <x v="0"/>
    <x v="0"/>
    <x v="9"/>
    <x v="0"/>
    <x v="108"/>
    <x v="1"/>
    <n v="1717569.53"/>
  </r>
  <r>
    <x v="1"/>
    <x v="1"/>
    <x v="9"/>
    <x v="0"/>
    <x v="108"/>
    <x v="1"/>
    <n v="3529478.34"/>
  </r>
  <r>
    <x v="3"/>
    <x v="3"/>
    <x v="9"/>
    <x v="0"/>
    <x v="108"/>
    <x v="1"/>
    <n v="1022293.6"/>
  </r>
  <r>
    <x v="8"/>
    <x v="8"/>
    <x v="9"/>
    <x v="0"/>
    <x v="108"/>
    <x v="1"/>
    <n v="51822164.060000002"/>
  </r>
  <r>
    <x v="13"/>
    <x v="13"/>
    <x v="9"/>
    <x v="0"/>
    <x v="108"/>
    <x v="1"/>
    <n v="901219"/>
  </r>
  <r>
    <x v="14"/>
    <x v="14"/>
    <x v="9"/>
    <x v="0"/>
    <x v="108"/>
    <x v="1"/>
    <n v="51290210.049999997"/>
  </r>
  <r>
    <x v="16"/>
    <x v="15"/>
    <x v="9"/>
    <x v="0"/>
    <x v="108"/>
    <x v="1"/>
    <n v="-3807.1800000000021"/>
  </r>
  <r>
    <x v="0"/>
    <x v="0"/>
    <x v="9"/>
    <x v="0"/>
    <x v="108"/>
    <x v="2"/>
    <n v="5484460.5700000003"/>
  </r>
  <r>
    <x v="1"/>
    <x v="1"/>
    <x v="9"/>
    <x v="0"/>
    <x v="108"/>
    <x v="2"/>
    <n v="43073276.600000001"/>
  </r>
  <r>
    <x v="2"/>
    <x v="2"/>
    <x v="9"/>
    <x v="0"/>
    <x v="108"/>
    <x v="2"/>
    <n v="30290434.630000003"/>
  </r>
  <r>
    <x v="3"/>
    <x v="3"/>
    <x v="9"/>
    <x v="0"/>
    <x v="108"/>
    <x v="2"/>
    <n v="32782725.25"/>
  </r>
  <r>
    <x v="4"/>
    <x v="4"/>
    <x v="9"/>
    <x v="0"/>
    <x v="108"/>
    <x v="2"/>
    <n v="351048.89999999997"/>
  </r>
  <r>
    <x v="5"/>
    <x v="5"/>
    <x v="9"/>
    <x v="0"/>
    <x v="108"/>
    <x v="2"/>
    <n v="19107.650000000001"/>
  </r>
  <r>
    <x v="18"/>
    <x v="17"/>
    <x v="9"/>
    <x v="0"/>
    <x v="108"/>
    <x v="2"/>
    <n v="1759219.17"/>
  </r>
  <r>
    <x v="7"/>
    <x v="7"/>
    <x v="9"/>
    <x v="0"/>
    <x v="108"/>
    <x v="2"/>
    <n v="1226306.18"/>
  </r>
  <r>
    <x v="8"/>
    <x v="8"/>
    <x v="9"/>
    <x v="0"/>
    <x v="108"/>
    <x v="2"/>
    <n v="125196144.63999999"/>
  </r>
  <r>
    <x v="9"/>
    <x v="9"/>
    <x v="9"/>
    <x v="0"/>
    <x v="108"/>
    <x v="2"/>
    <n v="1339065.3599999999"/>
  </r>
  <r>
    <x v="10"/>
    <x v="10"/>
    <x v="9"/>
    <x v="0"/>
    <x v="108"/>
    <x v="2"/>
    <n v="5831871.0499999998"/>
  </r>
  <r>
    <x v="11"/>
    <x v="11"/>
    <x v="9"/>
    <x v="0"/>
    <x v="108"/>
    <x v="2"/>
    <n v="7987518.6200000001"/>
  </r>
  <r>
    <x v="12"/>
    <x v="12"/>
    <x v="9"/>
    <x v="0"/>
    <x v="108"/>
    <x v="2"/>
    <n v="4257336.25"/>
  </r>
  <r>
    <x v="13"/>
    <x v="13"/>
    <x v="9"/>
    <x v="0"/>
    <x v="108"/>
    <x v="2"/>
    <n v="0"/>
  </r>
  <r>
    <x v="14"/>
    <x v="14"/>
    <x v="9"/>
    <x v="0"/>
    <x v="108"/>
    <x v="2"/>
    <n v="59333015.420000002"/>
  </r>
  <r>
    <x v="16"/>
    <x v="15"/>
    <x v="9"/>
    <x v="0"/>
    <x v="108"/>
    <x v="2"/>
    <n v="16461629.750000004"/>
  </r>
  <r>
    <x v="0"/>
    <x v="0"/>
    <x v="9"/>
    <x v="0"/>
    <x v="108"/>
    <x v="3"/>
    <n v="3326547.2500000005"/>
  </r>
  <r>
    <x v="1"/>
    <x v="1"/>
    <x v="9"/>
    <x v="0"/>
    <x v="108"/>
    <x v="3"/>
    <n v="19145771.649999999"/>
  </r>
  <r>
    <x v="2"/>
    <x v="2"/>
    <x v="9"/>
    <x v="0"/>
    <x v="108"/>
    <x v="3"/>
    <n v="725784.37"/>
  </r>
  <r>
    <x v="3"/>
    <x v="3"/>
    <x v="9"/>
    <x v="0"/>
    <x v="108"/>
    <x v="3"/>
    <n v="11909927.439999999"/>
  </r>
  <r>
    <x v="7"/>
    <x v="7"/>
    <x v="9"/>
    <x v="0"/>
    <x v="108"/>
    <x v="3"/>
    <n v="32172.01"/>
  </r>
  <r>
    <x v="8"/>
    <x v="8"/>
    <x v="9"/>
    <x v="0"/>
    <x v="108"/>
    <x v="3"/>
    <n v="238189300.25999999"/>
  </r>
  <r>
    <x v="10"/>
    <x v="10"/>
    <x v="9"/>
    <x v="0"/>
    <x v="108"/>
    <x v="3"/>
    <n v="1779243.44"/>
  </r>
  <r>
    <x v="11"/>
    <x v="11"/>
    <x v="9"/>
    <x v="0"/>
    <x v="108"/>
    <x v="3"/>
    <n v="11222801.800000001"/>
  </r>
  <r>
    <x v="12"/>
    <x v="12"/>
    <x v="9"/>
    <x v="0"/>
    <x v="108"/>
    <x v="3"/>
    <n v="37820.050000000003"/>
  </r>
  <r>
    <x v="13"/>
    <x v="13"/>
    <x v="9"/>
    <x v="0"/>
    <x v="108"/>
    <x v="3"/>
    <n v="24162824.150000002"/>
  </r>
  <r>
    <x v="14"/>
    <x v="14"/>
    <x v="9"/>
    <x v="0"/>
    <x v="108"/>
    <x v="3"/>
    <n v="92107458.25"/>
  </r>
  <r>
    <x v="16"/>
    <x v="15"/>
    <x v="9"/>
    <x v="0"/>
    <x v="108"/>
    <x v="3"/>
    <n v="359918.21"/>
  </r>
  <r>
    <x v="2"/>
    <x v="2"/>
    <x v="9"/>
    <x v="0"/>
    <x v="108"/>
    <x v="4"/>
    <n v="20665727.829999998"/>
  </r>
  <r>
    <x v="3"/>
    <x v="3"/>
    <x v="9"/>
    <x v="0"/>
    <x v="108"/>
    <x v="4"/>
    <n v="479685.18"/>
  </r>
  <r>
    <x v="17"/>
    <x v="16"/>
    <x v="9"/>
    <x v="0"/>
    <x v="108"/>
    <x v="4"/>
    <n v="5941843"/>
  </r>
  <r>
    <x v="8"/>
    <x v="8"/>
    <x v="9"/>
    <x v="0"/>
    <x v="108"/>
    <x v="4"/>
    <n v="2196995.42"/>
  </r>
  <r>
    <x v="9"/>
    <x v="9"/>
    <x v="9"/>
    <x v="0"/>
    <x v="108"/>
    <x v="4"/>
    <n v="3492662.33"/>
  </r>
  <r>
    <x v="13"/>
    <x v="13"/>
    <x v="9"/>
    <x v="0"/>
    <x v="108"/>
    <x v="4"/>
    <n v="0"/>
  </r>
  <r>
    <x v="14"/>
    <x v="14"/>
    <x v="9"/>
    <x v="0"/>
    <x v="108"/>
    <x v="4"/>
    <n v="4115020.64"/>
  </r>
  <r>
    <x v="16"/>
    <x v="15"/>
    <x v="9"/>
    <x v="0"/>
    <x v="108"/>
    <x v="4"/>
    <n v="187639.43"/>
  </r>
  <r>
    <x v="0"/>
    <x v="0"/>
    <x v="9"/>
    <x v="0"/>
    <x v="108"/>
    <x v="5"/>
    <n v="279446.64"/>
  </r>
  <r>
    <x v="1"/>
    <x v="1"/>
    <x v="9"/>
    <x v="0"/>
    <x v="108"/>
    <x v="5"/>
    <n v="19485958.460000001"/>
  </r>
  <r>
    <x v="2"/>
    <x v="2"/>
    <x v="9"/>
    <x v="0"/>
    <x v="108"/>
    <x v="5"/>
    <n v="3801758.58"/>
  </r>
  <r>
    <x v="3"/>
    <x v="3"/>
    <x v="9"/>
    <x v="0"/>
    <x v="108"/>
    <x v="5"/>
    <n v="16998929.330000002"/>
  </r>
  <r>
    <x v="4"/>
    <x v="4"/>
    <x v="9"/>
    <x v="0"/>
    <x v="108"/>
    <x v="5"/>
    <n v="224073.76"/>
  </r>
  <r>
    <x v="5"/>
    <x v="5"/>
    <x v="9"/>
    <x v="0"/>
    <x v="108"/>
    <x v="5"/>
    <n v="11239.8"/>
  </r>
  <r>
    <x v="6"/>
    <x v="6"/>
    <x v="9"/>
    <x v="0"/>
    <x v="108"/>
    <x v="5"/>
    <n v="3920578.45"/>
  </r>
  <r>
    <x v="18"/>
    <x v="17"/>
    <x v="9"/>
    <x v="0"/>
    <x v="108"/>
    <x v="5"/>
    <n v="1614122.87"/>
  </r>
  <r>
    <x v="7"/>
    <x v="7"/>
    <x v="9"/>
    <x v="0"/>
    <x v="108"/>
    <x v="5"/>
    <n v="6395832.1600000001"/>
  </r>
  <r>
    <x v="8"/>
    <x v="8"/>
    <x v="9"/>
    <x v="0"/>
    <x v="108"/>
    <x v="5"/>
    <n v="51365224.149999999"/>
  </r>
  <r>
    <x v="9"/>
    <x v="9"/>
    <x v="9"/>
    <x v="0"/>
    <x v="108"/>
    <x v="5"/>
    <n v="2509920.35"/>
  </r>
  <r>
    <x v="10"/>
    <x v="10"/>
    <x v="9"/>
    <x v="0"/>
    <x v="108"/>
    <x v="5"/>
    <n v="3927936.4099999997"/>
  </r>
  <r>
    <x v="11"/>
    <x v="11"/>
    <x v="9"/>
    <x v="0"/>
    <x v="108"/>
    <x v="5"/>
    <n v="5048971.59"/>
  </r>
  <r>
    <x v="12"/>
    <x v="12"/>
    <x v="9"/>
    <x v="0"/>
    <x v="108"/>
    <x v="5"/>
    <n v="1864702.5"/>
  </r>
  <r>
    <x v="13"/>
    <x v="13"/>
    <x v="9"/>
    <x v="0"/>
    <x v="108"/>
    <x v="5"/>
    <n v="0"/>
  </r>
  <r>
    <x v="14"/>
    <x v="14"/>
    <x v="9"/>
    <x v="0"/>
    <x v="108"/>
    <x v="5"/>
    <n v="9073649.0999999996"/>
  </r>
  <r>
    <x v="16"/>
    <x v="15"/>
    <x v="9"/>
    <x v="0"/>
    <x v="108"/>
    <x v="5"/>
    <n v="6257975.6400000006"/>
  </r>
  <r>
    <x v="1"/>
    <x v="1"/>
    <x v="9"/>
    <x v="0"/>
    <x v="108"/>
    <x v="6"/>
    <n v="735757.67"/>
  </r>
  <r>
    <x v="3"/>
    <x v="3"/>
    <x v="9"/>
    <x v="0"/>
    <x v="108"/>
    <x v="6"/>
    <n v="483935.07"/>
  </r>
  <r>
    <x v="5"/>
    <x v="5"/>
    <x v="9"/>
    <x v="0"/>
    <x v="108"/>
    <x v="6"/>
    <n v="8991.84"/>
  </r>
  <r>
    <x v="6"/>
    <x v="6"/>
    <x v="9"/>
    <x v="0"/>
    <x v="108"/>
    <x v="6"/>
    <n v="158643.15"/>
  </r>
  <r>
    <x v="8"/>
    <x v="8"/>
    <x v="9"/>
    <x v="0"/>
    <x v="108"/>
    <x v="6"/>
    <n v="8710450.8200000003"/>
  </r>
  <r>
    <x v="13"/>
    <x v="13"/>
    <x v="9"/>
    <x v="0"/>
    <x v="108"/>
    <x v="6"/>
    <n v="1242376.8"/>
  </r>
  <r>
    <x v="14"/>
    <x v="14"/>
    <x v="9"/>
    <x v="0"/>
    <x v="108"/>
    <x v="6"/>
    <n v="744170.8"/>
  </r>
  <r>
    <x v="16"/>
    <x v="15"/>
    <x v="9"/>
    <x v="0"/>
    <x v="108"/>
    <x v="6"/>
    <n v="158424.41"/>
  </r>
  <r>
    <x v="0"/>
    <x v="0"/>
    <x v="9"/>
    <x v="1"/>
    <x v="109"/>
    <x v="7"/>
    <n v="5756214.4300000006"/>
  </r>
  <r>
    <x v="1"/>
    <x v="1"/>
    <x v="9"/>
    <x v="1"/>
    <x v="109"/>
    <x v="7"/>
    <n v="68867395.050000012"/>
  </r>
  <r>
    <x v="2"/>
    <x v="2"/>
    <x v="9"/>
    <x v="1"/>
    <x v="109"/>
    <x v="7"/>
    <n v="57287802.270000003"/>
  </r>
  <r>
    <x v="3"/>
    <x v="3"/>
    <x v="9"/>
    <x v="1"/>
    <x v="109"/>
    <x v="7"/>
    <n v="62924523.99000001"/>
  </r>
  <r>
    <x v="4"/>
    <x v="4"/>
    <x v="9"/>
    <x v="1"/>
    <x v="109"/>
    <x v="7"/>
    <n v="576941.03"/>
  </r>
  <r>
    <x v="5"/>
    <x v="5"/>
    <x v="9"/>
    <x v="1"/>
    <x v="109"/>
    <x v="7"/>
    <n v="30483.24"/>
  </r>
  <r>
    <x v="6"/>
    <x v="6"/>
    <x v="9"/>
    <x v="1"/>
    <x v="109"/>
    <x v="7"/>
    <n v="4422258.38"/>
  </r>
  <r>
    <x v="18"/>
    <x v="17"/>
    <x v="9"/>
    <x v="1"/>
    <x v="109"/>
    <x v="7"/>
    <n v="3430179.22"/>
  </r>
  <r>
    <x v="7"/>
    <x v="7"/>
    <x v="9"/>
    <x v="1"/>
    <x v="109"/>
    <x v="7"/>
    <n v="7631273.0200000005"/>
  </r>
  <r>
    <x v="8"/>
    <x v="8"/>
    <x v="9"/>
    <x v="1"/>
    <x v="109"/>
    <x v="7"/>
    <n v="246982159.22999999"/>
  </r>
  <r>
    <x v="9"/>
    <x v="9"/>
    <x v="9"/>
    <x v="1"/>
    <x v="109"/>
    <x v="7"/>
    <n v="16207683.099999998"/>
  </r>
  <r>
    <x v="10"/>
    <x v="10"/>
    <x v="9"/>
    <x v="1"/>
    <x v="109"/>
    <x v="7"/>
    <n v="16009348.65"/>
  </r>
  <r>
    <x v="11"/>
    <x v="11"/>
    <x v="9"/>
    <x v="1"/>
    <x v="109"/>
    <x v="7"/>
    <n v="20308150.950000003"/>
  </r>
  <r>
    <x v="12"/>
    <x v="12"/>
    <x v="9"/>
    <x v="1"/>
    <x v="109"/>
    <x v="7"/>
    <n v="7135832.9999999991"/>
  </r>
  <r>
    <x v="13"/>
    <x v="13"/>
    <x v="9"/>
    <x v="1"/>
    <x v="109"/>
    <x v="7"/>
    <n v="312912.76"/>
  </r>
  <r>
    <x v="14"/>
    <x v="14"/>
    <x v="9"/>
    <x v="1"/>
    <x v="109"/>
    <x v="7"/>
    <n v="102993874.86999997"/>
  </r>
  <r>
    <x v="16"/>
    <x v="15"/>
    <x v="9"/>
    <x v="1"/>
    <x v="109"/>
    <x v="7"/>
    <n v="28669785.98"/>
  </r>
  <r>
    <x v="0"/>
    <x v="0"/>
    <x v="9"/>
    <x v="1"/>
    <x v="109"/>
    <x v="8"/>
    <n v="5065027.1499999994"/>
  </r>
  <r>
    <x v="1"/>
    <x v="1"/>
    <x v="9"/>
    <x v="1"/>
    <x v="109"/>
    <x v="8"/>
    <n v="23381414.59"/>
  </r>
  <r>
    <x v="2"/>
    <x v="2"/>
    <x v="9"/>
    <x v="1"/>
    <x v="109"/>
    <x v="8"/>
    <n v="764767.13"/>
  </r>
  <r>
    <x v="3"/>
    <x v="3"/>
    <x v="9"/>
    <x v="1"/>
    <x v="109"/>
    <x v="8"/>
    <n v="13524749.199999997"/>
  </r>
  <r>
    <x v="5"/>
    <x v="5"/>
    <x v="9"/>
    <x v="1"/>
    <x v="109"/>
    <x v="8"/>
    <n v="9032.07"/>
  </r>
  <r>
    <x v="6"/>
    <x v="6"/>
    <x v="9"/>
    <x v="1"/>
    <x v="109"/>
    <x v="8"/>
    <n v="261045.48"/>
  </r>
  <r>
    <x v="7"/>
    <x v="7"/>
    <x v="9"/>
    <x v="1"/>
    <x v="109"/>
    <x v="8"/>
    <n v="32186.59"/>
  </r>
  <r>
    <x v="8"/>
    <x v="8"/>
    <x v="9"/>
    <x v="1"/>
    <x v="109"/>
    <x v="8"/>
    <n v="295734248.98999995"/>
  </r>
  <r>
    <x v="9"/>
    <x v="9"/>
    <x v="9"/>
    <x v="1"/>
    <x v="109"/>
    <x v="8"/>
    <n v="428314.01"/>
  </r>
  <r>
    <x v="10"/>
    <x v="10"/>
    <x v="9"/>
    <x v="1"/>
    <x v="109"/>
    <x v="8"/>
    <n v="1785040.09"/>
  </r>
  <r>
    <x v="11"/>
    <x v="11"/>
    <x v="9"/>
    <x v="1"/>
    <x v="109"/>
    <x v="8"/>
    <n v="11679165.27"/>
  </r>
  <r>
    <x v="12"/>
    <x v="12"/>
    <x v="9"/>
    <x v="1"/>
    <x v="109"/>
    <x v="8"/>
    <n v="668573.11"/>
  </r>
  <r>
    <x v="13"/>
    <x v="13"/>
    <x v="9"/>
    <x v="1"/>
    <x v="109"/>
    <x v="8"/>
    <n v="26159107.009999998"/>
  </r>
  <r>
    <x v="14"/>
    <x v="14"/>
    <x v="9"/>
    <x v="1"/>
    <x v="109"/>
    <x v="8"/>
    <n v="144994770.23999998"/>
  </r>
  <r>
    <x v="16"/>
    <x v="15"/>
    <x v="9"/>
    <x v="1"/>
    <x v="109"/>
    <x v="8"/>
    <n v="505962.98999999987"/>
  </r>
  <r>
    <x v="2"/>
    <x v="2"/>
    <x v="9"/>
    <x v="1"/>
    <x v="109"/>
    <x v="10"/>
    <n v="20721742.530000001"/>
  </r>
  <r>
    <x v="3"/>
    <x v="3"/>
    <x v="9"/>
    <x v="1"/>
    <x v="109"/>
    <x v="10"/>
    <n v="481920.08"/>
  </r>
  <r>
    <x v="17"/>
    <x v="16"/>
    <x v="9"/>
    <x v="1"/>
    <x v="109"/>
    <x v="10"/>
    <n v="5231060.6500000004"/>
  </r>
  <r>
    <x v="8"/>
    <x v="8"/>
    <x v="9"/>
    <x v="1"/>
    <x v="109"/>
    <x v="10"/>
    <n v="4515580.25"/>
  </r>
  <r>
    <x v="9"/>
    <x v="9"/>
    <x v="9"/>
    <x v="1"/>
    <x v="109"/>
    <x v="10"/>
    <n v="10918264.720000001"/>
  </r>
  <r>
    <x v="13"/>
    <x v="13"/>
    <x v="9"/>
    <x v="1"/>
    <x v="109"/>
    <x v="10"/>
    <n v="0"/>
  </r>
  <r>
    <x v="14"/>
    <x v="14"/>
    <x v="9"/>
    <x v="1"/>
    <x v="109"/>
    <x v="10"/>
    <n v="2385070.71"/>
  </r>
  <r>
    <x v="16"/>
    <x v="15"/>
    <x v="9"/>
    <x v="1"/>
    <x v="109"/>
    <x v="10"/>
    <n v="-1797.09"/>
  </r>
  <r>
    <x v="1"/>
    <x v="1"/>
    <x v="9"/>
    <x v="1"/>
    <x v="109"/>
    <x v="0"/>
    <n v="6541907.5800000001"/>
  </r>
  <r>
    <x v="2"/>
    <x v="2"/>
    <x v="9"/>
    <x v="1"/>
    <x v="109"/>
    <x v="0"/>
    <n v="21256751.759999998"/>
  </r>
  <r>
    <x v="3"/>
    <x v="3"/>
    <x v="9"/>
    <x v="1"/>
    <x v="109"/>
    <x v="0"/>
    <n v="10493655.02"/>
  </r>
  <r>
    <x v="8"/>
    <x v="8"/>
    <x v="9"/>
    <x v="1"/>
    <x v="109"/>
    <x v="0"/>
    <n v="73465702.49000001"/>
  </r>
  <r>
    <x v="9"/>
    <x v="9"/>
    <x v="9"/>
    <x v="1"/>
    <x v="109"/>
    <x v="0"/>
    <n v="9095296.9199999999"/>
  </r>
  <r>
    <x v="10"/>
    <x v="10"/>
    <x v="9"/>
    <x v="1"/>
    <x v="109"/>
    <x v="0"/>
    <n v="7457641.3999999994"/>
  </r>
  <r>
    <x v="11"/>
    <x v="11"/>
    <x v="9"/>
    <x v="1"/>
    <x v="109"/>
    <x v="0"/>
    <n v="6361463.0500000007"/>
  </r>
  <r>
    <x v="12"/>
    <x v="12"/>
    <x v="9"/>
    <x v="1"/>
    <x v="109"/>
    <x v="0"/>
    <n v="1201344.8899999999"/>
  </r>
  <r>
    <x v="13"/>
    <x v="13"/>
    <x v="9"/>
    <x v="1"/>
    <x v="109"/>
    <x v="0"/>
    <n v="312912.76"/>
  </r>
  <r>
    <x v="14"/>
    <x v="14"/>
    <x v="9"/>
    <x v="1"/>
    <x v="109"/>
    <x v="0"/>
    <n v="39996314.530000001"/>
  </r>
  <r>
    <x v="16"/>
    <x v="15"/>
    <x v="9"/>
    <x v="1"/>
    <x v="109"/>
    <x v="0"/>
    <n v="6682399.2299999995"/>
  </r>
  <r>
    <x v="0"/>
    <x v="0"/>
    <x v="9"/>
    <x v="1"/>
    <x v="109"/>
    <x v="1"/>
    <n v="1681919.38"/>
  </r>
  <r>
    <x v="1"/>
    <x v="1"/>
    <x v="9"/>
    <x v="1"/>
    <x v="109"/>
    <x v="1"/>
    <n v="3447205.6399999997"/>
  </r>
  <r>
    <x v="2"/>
    <x v="2"/>
    <x v="9"/>
    <x v="1"/>
    <x v="109"/>
    <x v="1"/>
    <n v="21782.29"/>
  </r>
  <r>
    <x v="3"/>
    <x v="3"/>
    <x v="9"/>
    <x v="1"/>
    <x v="109"/>
    <x v="1"/>
    <n v="1006731.88"/>
  </r>
  <r>
    <x v="8"/>
    <x v="8"/>
    <x v="9"/>
    <x v="1"/>
    <x v="109"/>
    <x v="1"/>
    <n v="48846736.619999997"/>
  </r>
  <r>
    <x v="13"/>
    <x v="13"/>
    <x v="9"/>
    <x v="1"/>
    <x v="109"/>
    <x v="1"/>
    <n v="797173.5"/>
  </r>
  <r>
    <x v="14"/>
    <x v="14"/>
    <x v="9"/>
    <x v="1"/>
    <x v="109"/>
    <x v="1"/>
    <n v="54034347.189999998"/>
  </r>
  <r>
    <x v="16"/>
    <x v="15"/>
    <x v="9"/>
    <x v="1"/>
    <x v="109"/>
    <x v="1"/>
    <n v="-365.44999999999891"/>
  </r>
  <r>
    <x v="0"/>
    <x v="0"/>
    <x v="9"/>
    <x v="1"/>
    <x v="109"/>
    <x v="2"/>
    <n v="5484460.5700000003"/>
  </r>
  <r>
    <x v="1"/>
    <x v="1"/>
    <x v="9"/>
    <x v="1"/>
    <x v="109"/>
    <x v="2"/>
    <n v="43530513.230000004"/>
  </r>
  <r>
    <x v="2"/>
    <x v="2"/>
    <x v="9"/>
    <x v="1"/>
    <x v="109"/>
    <x v="2"/>
    <n v="30717506.280000001"/>
  </r>
  <r>
    <x v="3"/>
    <x v="3"/>
    <x v="9"/>
    <x v="1"/>
    <x v="109"/>
    <x v="2"/>
    <n v="33032923.289999999"/>
  </r>
  <r>
    <x v="4"/>
    <x v="4"/>
    <x v="9"/>
    <x v="1"/>
    <x v="109"/>
    <x v="2"/>
    <n v="352158.81"/>
  </r>
  <r>
    <x v="5"/>
    <x v="5"/>
    <x v="9"/>
    <x v="1"/>
    <x v="109"/>
    <x v="2"/>
    <n v="19193.150000000001"/>
  </r>
  <r>
    <x v="6"/>
    <x v="6"/>
    <x v="9"/>
    <x v="1"/>
    <x v="109"/>
    <x v="2"/>
    <n v="277206.12"/>
  </r>
  <r>
    <x v="18"/>
    <x v="17"/>
    <x v="9"/>
    <x v="1"/>
    <x v="109"/>
    <x v="2"/>
    <n v="1765812.1300000001"/>
  </r>
  <r>
    <x v="7"/>
    <x v="7"/>
    <x v="9"/>
    <x v="1"/>
    <x v="109"/>
    <x v="2"/>
    <n v="1227859.53"/>
  </r>
  <r>
    <x v="8"/>
    <x v="8"/>
    <x v="9"/>
    <x v="1"/>
    <x v="109"/>
    <x v="2"/>
    <n v="125517536.41"/>
  </r>
  <r>
    <x v="9"/>
    <x v="9"/>
    <x v="9"/>
    <x v="1"/>
    <x v="109"/>
    <x v="2"/>
    <n v="4150651.79"/>
  </r>
  <r>
    <x v="10"/>
    <x v="10"/>
    <x v="9"/>
    <x v="1"/>
    <x v="109"/>
    <x v="2"/>
    <n v="4534890.1899999995"/>
  </r>
  <r>
    <x v="11"/>
    <x v="11"/>
    <x v="9"/>
    <x v="1"/>
    <x v="109"/>
    <x v="2"/>
    <n v="9176184.0299999993"/>
  </r>
  <r>
    <x v="12"/>
    <x v="12"/>
    <x v="9"/>
    <x v="1"/>
    <x v="109"/>
    <x v="2"/>
    <n v="4076256.2399999998"/>
  </r>
  <r>
    <x v="13"/>
    <x v="13"/>
    <x v="9"/>
    <x v="1"/>
    <x v="109"/>
    <x v="2"/>
    <n v="0"/>
  </r>
  <r>
    <x v="14"/>
    <x v="14"/>
    <x v="9"/>
    <x v="1"/>
    <x v="109"/>
    <x v="2"/>
    <n v="53857041.789999999"/>
  </r>
  <r>
    <x v="16"/>
    <x v="15"/>
    <x v="9"/>
    <x v="1"/>
    <x v="109"/>
    <x v="2"/>
    <n v="15756731.5"/>
  </r>
  <r>
    <x v="0"/>
    <x v="0"/>
    <x v="9"/>
    <x v="1"/>
    <x v="109"/>
    <x v="3"/>
    <n v="3383107.77"/>
  </r>
  <r>
    <x v="1"/>
    <x v="1"/>
    <x v="9"/>
    <x v="1"/>
    <x v="109"/>
    <x v="3"/>
    <n v="19196265.149999999"/>
  </r>
  <r>
    <x v="2"/>
    <x v="2"/>
    <x v="9"/>
    <x v="1"/>
    <x v="109"/>
    <x v="3"/>
    <n v="742984.84"/>
  </r>
  <r>
    <x v="3"/>
    <x v="3"/>
    <x v="9"/>
    <x v="1"/>
    <x v="109"/>
    <x v="3"/>
    <n v="12032809.93"/>
  </r>
  <r>
    <x v="7"/>
    <x v="7"/>
    <x v="9"/>
    <x v="1"/>
    <x v="109"/>
    <x v="3"/>
    <n v="32186.59"/>
  </r>
  <r>
    <x v="8"/>
    <x v="8"/>
    <x v="9"/>
    <x v="1"/>
    <x v="109"/>
    <x v="3"/>
    <n v="238697392.85999998"/>
  </r>
  <r>
    <x v="9"/>
    <x v="9"/>
    <x v="9"/>
    <x v="1"/>
    <x v="109"/>
    <x v="3"/>
    <n v="428314.01"/>
  </r>
  <r>
    <x v="10"/>
    <x v="10"/>
    <x v="9"/>
    <x v="1"/>
    <x v="109"/>
    <x v="3"/>
    <n v="1785040.09"/>
  </r>
  <r>
    <x v="11"/>
    <x v="11"/>
    <x v="9"/>
    <x v="1"/>
    <x v="109"/>
    <x v="3"/>
    <n v="11679165.27"/>
  </r>
  <r>
    <x v="12"/>
    <x v="12"/>
    <x v="9"/>
    <x v="1"/>
    <x v="109"/>
    <x v="3"/>
    <n v="668573.11"/>
  </r>
  <r>
    <x v="13"/>
    <x v="13"/>
    <x v="9"/>
    <x v="1"/>
    <x v="109"/>
    <x v="3"/>
    <n v="24120072.309999999"/>
  </r>
  <r>
    <x v="14"/>
    <x v="14"/>
    <x v="9"/>
    <x v="1"/>
    <x v="109"/>
    <x v="3"/>
    <n v="89768987.070000008"/>
  </r>
  <r>
    <x v="16"/>
    <x v="15"/>
    <x v="9"/>
    <x v="1"/>
    <x v="109"/>
    <x v="3"/>
    <n v="348321.35999999993"/>
  </r>
  <r>
    <x v="2"/>
    <x v="2"/>
    <x v="9"/>
    <x v="1"/>
    <x v="109"/>
    <x v="4"/>
    <n v="20721742.530000001"/>
  </r>
  <r>
    <x v="3"/>
    <x v="3"/>
    <x v="9"/>
    <x v="1"/>
    <x v="109"/>
    <x v="4"/>
    <n v="481920.08"/>
  </r>
  <r>
    <x v="17"/>
    <x v="16"/>
    <x v="9"/>
    <x v="1"/>
    <x v="109"/>
    <x v="4"/>
    <n v="5231060.6500000004"/>
  </r>
  <r>
    <x v="8"/>
    <x v="8"/>
    <x v="9"/>
    <x v="1"/>
    <x v="109"/>
    <x v="4"/>
    <n v="4515580.25"/>
  </r>
  <r>
    <x v="9"/>
    <x v="9"/>
    <x v="9"/>
    <x v="1"/>
    <x v="109"/>
    <x v="4"/>
    <n v="10918264.720000001"/>
  </r>
  <r>
    <x v="13"/>
    <x v="13"/>
    <x v="9"/>
    <x v="1"/>
    <x v="109"/>
    <x v="4"/>
    <n v="0"/>
  </r>
  <r>
    <x v="14"/>
    <x v="14"/>
    <x v="9"/>
    <x v="1"/>
    <x v="109"/>
    <x v="4"/>
    <n v="2385070.71"/>
  </r>
  <r>
    <x v="16"/>
    <x v="15"/>
    <x v="9"/>
    <x v="1"/>
    <x v="109"/>
    <x v="4"/>
    <n v="-1797.09"/>
  </r>
  <r>
    <x v="0"/>
    <x v="0"/>
    <x v="9"/>
    <x v="1"/>
    <x v="109"/>
    <x v="5"/>
    <n v="271753.86"/>
  </r>
  <r>
    <x v="1"/>
    <x v="1"/>
    <x v="9"/>
    <x v="1"/>
    <x v="109"/>
    <x v="5"/>
    <n v="18794974.239999998"/>
  </r>
  <r>
    <x v="2"/>
    <x v="2"/>
    <x v="9"/>
    <x v="1"/>
    <x v="109"/>
    <x v="5"/>
    <n v="5313544.2300000004"/>
  </r>
  <r>
    <x v="3"/>
    <x v="3"/>
    <x v="9"/>
    <x v="1"/>
    <x v="109"/>
    <x v="5"/>
    <n v="19397945.68"/>
  </r>
  <r>
    <x v="4"/>
    <x v="4"/>
    <x v="9"/>
    <x v="1"/>
    <x v="109"/>
    <x v="5"/>
    <n v="224782.22"/>
  </r>
  <r>
    <x v="5"/>
    <x v="5"/>
    <x v="9"/>
    <x v="1"/>
    <x v="109"/>
    <x v="5"/>
    <n v="11290.09"/>
  </r>
  <r>
    <x v="6"/>
    <x v="6"/>
    <x v="9"/>
    <x v="1"/>
    <x v="109"/>
    <x v="5"/>
    <n v="4145052.2600000002"/>
  </r>
  <r>
    <x v="18"/>
    <x v="17"/>
    <x v="9"/>
    <x v="1"/>
    <x v="109"/>
    <x v="5"/>
    <n v="1664367.09"/>
  </r>
  <r>
    <x v="7"/>
    <x v="7"/>
    <x v="9"/>
    <x v="1"/>
    <x v="109"/>
    <x v="5"/>
    <n v="6403413.4900000002"/>
  </r>
  <r>
    <x v="8"/>
    <x v="8"/>
    <x v="9"/>
    <x v="1"/>
    <x v="109"/>
    <x v="5"/>
    <n v="47998920.329999998"/>
  </r>
  <r>
    <x v="9"/>
    <x v="9"/>
    <x v="9"/>
    <x v="1"/>
    <x v="109"/>
    <x v="5"/>
    <n v="2961734.39"/>
  </r>
  <r>
    <x v="10"/>
    <x v="10"/>
    <x v="9"/>
    <x v="1"/>
    <x v="109"/>
    <x v="5"/>
    <n v="4016817.06"/>
  </r>
  <r>
    <x v="11"/>
    <x v="11"/>
    <x v="9"/>
    <x v="1"/>
    <x v="109"/>
    <x v="5"/>
    <n v="4770503.87"/>
  </r>
  <r>
    <x v="12"/>
    <x v="12"/>
    <x v="9"/>
    <x v="1"/>
    <x v="109"/>
    <x v="5"/>
    <n v="1858231.8699999999"/>
  </r>
  <r>
    <x v="13"/>
    <x v="13"/>
    <x v="9"/>
    <x v="1"/>
    <x v="109"/>
    <x v="5"/>
    <n v="0"/>
  </r>
  <r>
    <x v="14"/>
    <x v="14"/>
    <x v="9"/>
    <x v="1"/>
    <x v="109"/>
    <x v="5"/>
    <n v="9140518.5499999989"/>
  </r>
  <r>
    <x v="16"/>
    <x v="15"/>
    <x v="9"/>
    <x v="1"/>
    <x v="109"/>
    <x v="5"/>
    <n v="6230655.25"/>
  </r>
  <r>
    <x v="1"/>
    <x v="1"/>
    <x v="9"/>
    <x v="1"/>
    <x v="109"/>
    <x v="6"/>
    <n v="737943.8"/>
  </r>
  <r>
    <x v="3"/>
    <x v="3"/>
    <x v="9"/>
    <x v="1"/>
    <x v="109"/>
    <x v="6"/>
    <n v="485207.39"/>
  </r>
  <r>
    <x v="5"/>
    <x v="5"/>
    <x v="9"/>
    <x v="1"/>
    <x v="109"/>
    <x v="6"/>
    <n v="9032.07"/>
  </r>
  <r>
    <x v="6"/>
    <x v="6"/>
    <x v="9"/>
    <x v="1"/>
    <x v="109"/>
    <x v="6"/>
    <n v="261045.48"/>
  </r>
  <r>
    <x v="8"/>
    <x v="8"/>
    <x v="9"/>
    <x v="1"/>
    <x v="109"/>
    <x v="6"/>
    <n v="8190119.5099999998"/>
  </r>
  <r>
    <x v="13"/>
    <x v="13"/>
    <x v="9"/>
    <x v="1"/>
    <x v="109"/>
    <x v="6"/>
    <n v="1241861.2"/>
  </r>
  <r>
    <x v="14"/>
    <x v="14"/>
    <x v="9"/>
    <x v="1"/>
    <x v="109"/>
    <x v="6"/>
    <n v="1191435.98"/>
  </r>
  <r>
    <x v="16"/>
    <x v="15"/>
    <x v="9"/>
    <x v="1"/>
    <x v="109"/>
    <x v="6"/>
    <n v="158007.07999999999"/>
  </r>
  <r>
    <x v="0"/>
    <x v="0"/>
    <x v="9"/>
    <x v="2"/>
    <x v="110"/>
    <x v="7"/>
    <n v="6080224.8400000008"/>
  </r>
  <r>
    <x v="1"/>
    <x v="1"/>
    <x v="9"/>
    <x v="2"/>
    <x v="110"/>
    <x v="7"/>
    <n v="65702695.139999986"/>
  </r>
  <r>
    <x v="2"/>
    <x v="2"/>
    <x v="9"/>
    <x v="2"/>
    <x v="110"/>
    <x v="7"/>
    <n v="65787991.419999994"/>
  </r>
  <r>
    <x v="3"/>
    <x v="3"/>
    <x v="9"/>
    <x v="2"/>
    <x v="110"/>
    <x v="7"/>
    <n v="62291500.790000007"/>
  </r>
  <r>
    <x v="4"/>
    <x v="4"/>
    <x v="9"/>
    <x v="2"/>
    <x v="110"/>
    <x v="7"/>
    <n v="578970.41"/>
  </r>
  <r>
    <x v="5"/>
    <x v="5"/>
    <x v="9"/>
    <x v="2"/>
    <x v="110"/>
    <x v="7"/>
    <n v="30635.16"/>
  </r>
  <r>
    <x v="6"/>
    <x v="6"/>
    <x v="9"/>
    <x v="2"/>
    <x v="110"/>
    <x v="7"/>
    <n v="4503395.71"/>
  </r>
  <r>
    <x v="18"/>
    <x v="17"/>
    <x v="9"/>
    <x v="2"/>
    <x v="110"/>
    <x v="7"/>
    <n v="3444801.72"/>
  </r>
  <r>
    <x v="7"/>
    <x v="7"/>
    <x v="9"/>
    <x v="2"/>
    <x v="110"/>
    <x v="7"/>
    <n v="7641753.6199999992"/>
  </r>
  <r>
    <x v="8"/>
    <x v="8"/>
    <x v="9"/>
    <x v="2"/>
    <x v="110"/>
    <x v="7"/>
    <n v="239965888.35999998"/>
  </r>
  <r>
    <x v="9"/>
    <x v="9"/>
    <x v="9"/>
    <x v="2"/>
    <x v="110"/>
    <x v="7"/>
    <n v="24269696.900000002"/>
  </r>
  <r>
    <x v="10"/>
    <x v="10"/>
    <x v="9"/>
    <x v="2"/>
    <x v="110"/>
    <x v="7"/>
    <n v="13261314.25"/>
  </r>
  <r>
    <x v="11"/>
    <x v="11"/>
    <x v="9"/>
    <x v="2"/>
    <x v="110"/>
    <x v="7"/>
    <n v="9466117.0900000017"/>
  </r>
  <r>
    <x v="12"/>
    <x v="12"/>
    <x v="9"/>
    <x v="2"/>
    <x v="110"/>
    <x v="7"/>
    <n v="6844947.96"/>
  </r>
  <r>
    <x v="13"/>
    <x v="13"/>
    <x v="9"/>
    <x v="2"/>
    <x v="110"/>
    <x v="7"/>
    <n v="314156.38"/>
  </r>
  <r>
    <x v="14"/>
    <x v="14"/>
    <x v="9"/>
    <x v="2"/>
    <x v="110"/>
    <x v="7"/>
    <n v="111664754.11999997"/>
  </r>
  <r>
    <x v="16"/>
    <x v="15"/>
    <x v="9"/>
    <x v="2"/>
    <x v="110"/>
    <x v="7"/>
    <n v="26096912.789999999"/>
  </r>
  <r>
    <x v="0"/>
    <x v="0"/>
    <x v="9"/>
    <x v="2"/>
    <x v="110"/>
    <x v="8"/>
    <n v="3995477.1"/>
  </r>
  <r>
    <x v="1"/>
    <x v="1"/>
    <x v="9"/>
    <x v="2"/>
    <x v="110"/>
    <x v="8"/>
    <n v="22303785.169999998"/>
  </r>
  <r>
    <x v="2"/>
    <x v="2"/>
    <x v="9"/>
    <x v="2"/>
    <x v="110"/>
    <x v="8"/>
    <n v="1632124.0899999999"/>
  </r>
  <r>
    <x v="3"/>
    <x v="3"/>
    <x v="9"/>
    <x v="2"/>
    <x v="110"/>
    <x v="8"/>
    <n v="13544902.609999999"/>
  </r>
  <r>
    <x v="5"/>
    <x v="5"/>
    <x v="9"/>
    <x v="2"/>
    <x v="110"/>
    <x v="8"/>
    <n v="9077.09"/>
  </r>
  <r>
    <x v="6"/>
    <x v="6"/>
    <x v="9"/>
    <x v="2"/>
    <x v="110"/>
    <x v="8"/>
    <n v="261738.63"/>
  </r>
  <r>
    <x v="7"/>
    <x v="7"/>
    <x v="9"/>
    <x v="2"/>
    <x v="110"/>
    <x v="8"/>
    <n v="32215.74"/>
  </r>
  <r>
    <x v="8"/>
    <x v="8"/>
    <x v="9"/>
    <x v="2"/>
    <x v="110"/>
    <x v="8"/>
    <n v="297077008.49000001"/>
  </r>
  <r>
    <x v="9"/>
    <x v="9"/>
    <x v="9"/>
    <x v="2"/>
    <x v="110"/>
    <x v="8"/>
    <n v="7098330.5800000001"/>
  </r>
  <r>
    <x v="10"/>
    <x v="10"/>
    <x v="9"/>
    <x v="2"/>
    <x v="110"/>
    <x v="8"/>
    <n v="1077416.9099999999"/>
  </r>
  <r>
    <x v="11"/>
    <x v="11"/>
    <x v="9"/>
    <x v="2"/>
    <x v="110"/>
    <x v="8"/>
    <n v="10408930.780000001"/>
  </r>
  <r>
    <x v="12"/>
    <x v="12"/>
    <x v="9"/>
    <x v="2"/>
    <x v="110"/>
    <x v="8"/>
    <n v="1038419.8300000001"/>
  </r>
  <r>
    <x v="13"/>
    <x v="13"/>
    <x v="9"/>
    <x v="2"/>
    <x v="110"/>
    <x v="8"/>
    <n v="26056367.630000003"/>
  </r>
  <r>
    <x v="14"/>
    <x v="14"/>
    <x v="9"/>
    <x v="2"/>
    <x v="110"/>
    <x v="8"/>
    <n v="139819342.33000001"/>
  </r>
  <r>
    <x v="16"/>
    <x v="15"/>
    <x v="9"/>
    <x v="2"/>
    <x v="110"/>
    <x v="8"/>
    <n v="504371.94"/>
  </r>
  <r>
    <x v="2"/>
    <x v="2"/>
    <x v="9"/>
    <x v="2"/>
    <x v="110"/>
    <x v="10"/>
    <n v="21839135.98"/>
  </r>
  <r>
    <x v="3"/>
    <x v="3"/>
    <x v="9"/>
    <x v="2"/>
    <x v="110"/>
    <x v="10"/>
    <n v="477236.31"/>
  </r>
  <r>
    <x v="17"/>
    <x v="16"/>
    <x v="9"/>
    <x v="2"/>
    <x v="110"/>
    <x v="10"/>
    <n v="4125244.3"/>
  </r>
  <r>
    <x v="8"/>
    <x v="8"/>
    <x v="9"/>
    <x v="2"/>
    <x v="110"/>
    <x v="10"/>
    <n v="733494.5"/>
  </r>
  <r>
    <x v="9"/>
    <x v="9"/>
    <x v="9"/>
    <x v="2"/>
    <x v="110"/>
    <x v="10"/>
    <n v="17496905.879999999"/>
  </r>
  <r>
    <x v="13"/>
    <x v="13"/>
    <x v="9"/>
    <x v="2"/>
    <x v="110"/>
    <x v="10"/>
    <n v="0"/>
  </r>
  <r>
    <x v="14"/>
    <x v="14"/>
    <x v="9"/>
    <x v="2"/>
    <x v="110"/>
    <x v="10"/>
    <n v="9637464.5199999996"/>
  </r>
  <r>
    <x v="16"/>
    <x v="15"/>
    <x v="9"/>
    <x v="2"/>
    <x v="110"/>
    <x v="10"/>
    <n v="182778.55"/>
  </r>
  <r>
    <x v="1"/>
    <x v="1"/>
    <x v="9"/>
    <x v="2"/>
    <x v="110"/>
    <x v="0"/>
    <n v="6042025.8599999994"/>
  </r>
  <r>
    <x v="2"/>
    <x v="2"/>
    <x v="9"/>
    <x v="2"/>
    <x v="110"/>
    <x v="0"/>
    <n v="18025949.140000001"/>
  </r>
  <r>
    <x v="3"/>
    <x v="3"/>
    <x v="9"/>
    <x v="2"/>
    <x v="110"/>
    <x v="0"/>
    <n v="10183917.43"/>
  </r>
  <r>
    <x v="8"/>
    <x v="8"/>
    <x v="9"/>
    <x v="2"/>
    <x v="110"/>
    <x v="0"/>
    <n v="68096735.219999999"/>
  </r>
  <r>
    <x v="9"/>
    <x v="9"/>
    <x v="9"/>
    <x v="2"/>
    <x v="110"/>
    <x v="0"/>
    <n v="13712149.15"/>
  </r>
  <r>
    <x v="10"/>
    <x v="10"/>
    <x v="9"/>
    <x v="2"/>
    <x v="110"/>
    <x v="0"/>
    <n v="7478873.8300000001"/>
  </r>
  <r>
    <x v="11"/>
    <x v="11"/>
    <x v="9"/>
    <x v="2"/>
    <x v="110"/>
    <x v="0"/>
    <n v="3100254.42"/>
  </r>
  <r>
    <x v="12"/>
    <x v="12"/>
    <x v="9"/>
    <x v="2"/>
    <x v="110"/>
    <x v="0"/>
    <n v="1134508.82"/>
  </r>
  <r>
    <x v="13"/>
    <x v="13"/>
    <x v="9"/>
    <x v="2"/>
    <x v="110"/>
    <x v="0"/>
    <n v="314156.38"/>
  </r>
  <r>
    <x v="14"/>
    <x v="14"/>
    <x v="9"/>
    <x v="2"/>
    <x v="110"/>
    <x v="0"/>
    <n v="47782921.119999997"/>
  </r>
  <r>
    <x v="16"/>
    <x v="15"/>
    <x v="9"/>
    <x v="2"/>
    <x v="110"/>
    <x v="0"/>
    <n v="5183883.7300000004"/>
  </r>
  <r>
    <x v="1"/>
    <x v="1"/>
    <x v="9"/>
    <x v="2"/>
    <x v="110"/>
    <x v="1"/>
    <n v="2608149.56"/>
  </r>
  <r>
    <x v="2"/>
    <x v="2"/>
    <x v="9"/>
    <x v="2"/>
    <x v="110"/>
    <x v="1"/>
    <n v="21944.97"/>
  </r>
  <r>
    <x v="3"/>
    <x v="3"/>
    <x v="9"/>
    <x v="2"/>
    <x v="110"/>
    <x v="1"/>
    <n v="1010589.05"/>
  </r>
  <r>
    <x v="8"/>
    <x v="8"/>
    <x v="9"/>
    <x v="2"/>
    <x v="110"/>
    <x v="1"/>
    <n v="49689330.899999999"/>
  </r>
  <r>
    <x v="9"/>
    <x v="9"/>
    <x v="9"/>
    <x v="2"/>
    <x v="110"/>
    <x v="1"/>
    <n v="36203.53"/>
  </r>
  <r>
    <x v="11"/>
    <x v="11"/>
    <x v="9"/>
    <x v="2"/>
    <x v="110"/>
    <x v="1"/>
    <n v="7575.22"/>
  </r>
  <r>
    <x v="13"/>
    <x v="13"/>
    <x v="9"/>
    <x v="2"/>
    <x v="110"/>
    <x v="1"/>
    <n v="708517.72"/>
  </r>
  <r>
    <x v="14"/>
    <x v="14"/>
    <x v="9"/>
    <x v="2"/>
    <x v="110"/>
    <x v="1"/>
    <n v="56041868"/>
  </r>
  <r>
    <x v="16"/>
    <x v="15"/>
    <x v="9"/>
    <x v="2"/>
    <x v="110"/>
    <x v="1"/>
    <n v="-1831.8999999999996"/>
  </r>
  <r>
    <x v="0"/>
    <x v="0"/>
    <x v="9"/>
    <x v="2"/>
    <x v="110"/>
    <x v="2"/>
    <n v="5808925.7300000004"/>
  </r>
  <r>
    <x v="1"/>
    <x v="1"/>
    <x v="9"/>
    <x v="2"/>
    <x v="110"/>
    <x v="2"/>
    <n v="41375555.839999996"/>
  </r>
  <r>
    <x v="2"/>
    <x v="2"/>
    <x v="9"/>
    <x v="2"/>
    <x v="110"/>
    <x v="2"/>
    <n v="39939281.280000001"/>
  </r>
  <r>
    <x v="3"/>
    <x v="3"/>
    <x v="9"/>
    <x v="2"/>
    <x v="110"/>
    <x v="2"/>
    <n v="32701886.300000001"/>
  </r>
  <r>
    <x v="4"/>
    <x v="4"/>
    <x v="9"/>
    <x v="2"/>
    <x v="110"/>
    <x v="2"/>
    <n v="353397.52"/>
  </r>
  <r>
    <x v="5"/>
    <x v="5"/>
    <x v="9"/>
    <x v="2"/>
    <x v="110"/>
    <x v="2"/>
    <n v="19288.8"/>
  </r>
  <r>
    <x v="6"/>
    <x v="6"/>
    <x v="9"/>
    <x v="2"/>
    <x v="110"/>
    <x v="2"/>
    <n v="278261.37"/>
  </r>
  <r>
    <x v="18"/>
    <x v="17"/>
    <x v="9"/>
    <x v="2"/>
    <x v="110"/>
    <x v="2"/>
    <n v="1773337.67"/>
  </r>
  <r>
    <x v="7"/>
    <x v="7"/>
    <x v="9"/>
    <x v="2"/>
    <x v="110"/>
    <x v="2"/>
    <n v="1229485.77"/>
  </r>
  <r>
    <x v="8"/>
    <x v="8"/>
    <x v="9"/>
    <x v="2"/>
    <x v="110"/>
    <x v="2"/>
    <n v="123974466.91000001"/>
  </r>
  <r>
    <x v="9"/>
    <x v="9"/>
    <x v="9"/>
    <x v="2"/>
    <x v="110"/>
    <x v="2"/>
    <n v="7434878.5100000007"/>
  </r>
  <r>
    <x v="10"/>
    <x v="10"/>
    <x v="9"/>
    <x v="2"/>
    <x v="110"/>
    <x v="2"/>
    <n v="2550966.8200000003"/>
  </r>
  <r>
    <x v="11"/>
    <x v="11"/>
    <x v="9"/>
    <x v="2"/>
    <x v="110"/>
    <x v="2"/>
    <n v="4109955.08"/>
  </r>
  <r>
    <x v="12"/>
    <x v="12"/>
    <x v="9"/>
    <x v="2"/>
    <x v="110"/>
    <x v="2"/>
    <n v="3868749.55"/>
  </r>
  <r>
    <x v="13"/>
    <x v="13"/>
    <x v="9"/>
    <x v="2"/>
    <x v="110"/>
    <x v="2"/>
    <n v="0"/>
  </r>
  <r>
    <x v="14"/>
    <x v="14"/>
    <x v="9"/>
    <x v="2"/>
    <x v="110"/>
    <x v="2"/>
    <n v="51565996.430000007"/>
  </r>
  <r>
    <x v="16"/>
    <x v="15"/>
    <x v="9"/>
    <x v="2"/>
    <x v="110"/>
    <x v="2"/>
    <n v="14744095.019999998"/>
  </r>
  <r>
    <x v="0"/>
    <x v="0"/>
    <x v="9"/>
    <x v="2"/>
    <x v="110"/>
    <x v="3"/>
    <n v="3995477.1"/>
  </r>
  <r>
    <x v="1"/>
    <x v="1"/>
    <x v="9"/>
    <x v="2"/>
    <x v="110"/>
    <x v="3"/>
    <n v="18971943.830000002"/>
  </r>
  <r>
    <x v="2"/>
    <x v="2"/>
    <x v="9"/>
    <x v="2"/>
    <x v="110"/>
    <x v="3"/>
    <n v="1610179.12"/>
  </r>
  <r>
    <x v="3"/>
    <x v="3"/>
    <x v="9"/>
    <x v="2"/>
    <x v="110"/>
    <x v="3"/>
    <n v="12047079.49"/>
  </r>
  <r>
    <x v="7"/>
    <x v="7"/>
    <x v="9"/>
    <x v="2"/>
    <x v="110"/>
    <x v="3"/>
    <n v="32215.74"/>
  </r>
  <r>
    <x v="8"/>
    <x v="8"/>
    <x v="9"/>
    <x v="2"/>
    <x v="110"/>
    <x v="3"/>
    <n v="238539798.87"/>
  </r>
  <r>
    <x v="9"/>
    <x v="9"/>
    <x v="9"/>
    <x v="2"/>
    <x v="110"/>
    <x v="3"/>
    <n v="7062127.0499999998"/>
  </r>
  <r>
    <x v="10"/>
    <x v="10"/>
    <x v="9"/>
    <x v="2"/>
    <x v="110"/>
    <x v="3"/>
    <n v="1077416.9099999999"/>
  </r>
  <r>
    <x v="11"/>
    <x v="11"/>
    <x v="9"/>
    <x v="2"/>
    <x v="110"/>
    <x v="3"/>
    <n v="10401355.560000001"/>
  </r>
  <r>
    <x v="12"/>
    <x v="12"/>
    <x v="9"/>
    <x v="2"/>
    <x v="110"/>
    <x v="3"/>
    <n v="1038419.8300000001"/>
  </r>
  <r>
    <x v="13"/>
    <x v="13"/>
    <x v="9"/>
    <x v="2"/>
    <x v="110"/>
    <x v="3"/>
    <n v="24106486.310000002"/>
  </r>
  <r>
    <x v="14"/>
    <x v="14"/>
    <x v="9"/>
    <x v="2"/>
    <x v="110"/>
    <x v="3"/>
    <n v="83151285.839999989"/>
  </r>
  <r>
    <x v="16"/>
    <x v="15"/>
    <x v="9"/>
    <x v="2"/>
    <x v="110"/>
    <x v="3"/>
    <n v="347467.47000000003"/>
  </r>
  <r>
    <x v="2"/>
    <x v="2"/>
    <x v="9"/>
    <x v="2"/>
    <x v="110"/>
    <x v="4"/>
    <n v="21839135.98"/>
  </r>
  <r>
    <x v="3"/>
    <x v="3"/>
    <x v="9"/>
    <x v="2"/>
    <x v="110"/>
    <x v="4"/>
    <n v="477236.31"/>
  </r>
  <r>
    <x v="17"/>
    <x v="16"/>
    <x v="9"/>
    <x v="2"/>
    <x v="110"/>
    <x v="4"/>
    <n v="4125244.3"/>
  </r>
  <r>
    <x v="8"/>
    <x v="8"/>
    <x v="9"/>
    <x v="2"/>
    <x v="110"/>
    <x v="4"/>
    <n v="733494.5"/>
  </r>
  <r>
    <x v="9"/>
    <x v="9"/>
    <x v="9"/>
    <x v="2"/>
    <x v="110"/>
    <x v="4"/>
    <n v="17496905.879999999"/>
  </r>
  <r>
    <x v="13"/>
    <x v="13"/>
    <x v="9"/>
    <x v="2"/>
    <x v="110"/>
    <x v="4"/>
    <n v="0"/>
  </r>
  <r>
    <x v="14"/>
    <x v="14"/>
    <x v="9"/>
    <x v="2"/>
    <x v="110"/>
    <x v="4"/>
    <n v="9637464.5199999996"/>
  </r>
  <r>
    <x v="16"/>
    <x v="15"/>
    <x v="9"/>
    <x v="2"/>
    <x v="110"/>
    <x v="4"/>
    <n v="182778.55"/>
  </r>
  <r>
    <x v="0"/>
    <x v="0"/>
    <x v="9"/>
    <x v="2"/>
    <x v="110"/>
    <x v="5"/>
    <n v="271299.11"/>
  </r>
  <r>
    <x v="1"/>
    <x v="1"/>
    <x v="9"/>
    <x v="2"/>
    <x v="110"/>
    <x v="5"/>
    <n v="18285113.440000001"/>
  </r>
  <r>
    <x v="2"/>
    <x v="2"/>
    <x v="9"/>
    <x v="2"/>
    <x v="110"/>
    <x v="5"/>
    <n v="7822761"/>
  </r>
  <r>
    <x v="3"/>
    <x v="3"/>
    <x v="9"/>
    <x v="2"/>
    <x v="110"/>
    <x v="5"/>
    <n v="19405697.059999999"/>
  </r>
  <r>
    <x v="4"/>
    <x v="4"/>
    <x v="9"/>
    <x v="2"/>
    <x v="110"/>
    <x v="5"/>
    <n v="225572.89"/>
  </r>
  <r>
    <x v="5"/>
    <x v="5"/>
    <x v="9"/>
    <x v="2"/>
    <x v="110"/>
    <x v="5"/>
    <n v="11346.36"/>
  </r>
  <r>
    <x v="6"/>
    <x v="6"/>
    <x v="9"/>
    <x v="2"/>
    <x v="110"/>
    <x v="5"/>
    <n v="4225134.34"/>
  </r>
  <r>
    <x v="18"/>
    <x v="17"/>
    <x v="9"/>
    <x v="2"/>
    <x v="110"/>
    <x v="5"/>
    <n v="1671464.05"/>
  </r>
  <r>
    <x v="7"/>
    <x v="7"/>
    <x v="9"/>
    <x v="2"/>
    <x v="110"/>
    <x v="5"/>
    <n v="6412267.8499999996"/>
  </r>
  <r>
    <x v="8"/>
    <x v="8"/>
    <x v="9"/>
    <x v="2"/>
    <x v="110"/>
    <x v="5"/>
    <n v="47894686.230000004"/>
  </r>
  <r>
    <x v="9"/>
    <x v="9"/>
    <x v="9"/>
    <x v="2"/>
    <x v="110"/>
    <x v="5"/>
    <n v="3122669.24"/>
  </r>
  <r>
    <x v="10"/>
    <x v="10"/>
    <x v="9"/>
    <x v="2"/>
    <x v="110"/>
    <x v="5"/>
    <n v="3231473.6"/>
  </r>
  <r>
    <x v="11"/>
    <x v="11"/>
    <x v="9"/>
    <x v="2"/>
    <x v="110"/>
    <x v="5"/>
    <n v="2255907.59"/>
  </r>
  <r>
    <x v="12"/>
    <x v="12"/>
    <x v="9"/>
    <x v="2"/>
    <x v="110"/>
    <x v="5"/>
    <n v="1841689.5899999999"/>
  </r>
  <r>
    <x v="13"/>
    <x v="13"/>
    <x v="9"/>
    <x v="2"/>
    <x v="110"/>
    <x v="5"/>
    <n v="0"/>
  </r>
  <r>
    <x v="14"/>
    <x v="14"/>
    <x v="9"/>
    <x v="2"/>
    <x v="110"/>
    <x v="5"/>
    <n v="12315836.57"/>
  </r>
  <r>
    <x v="16"/>
    <x v="15"/>
    <x v="9"/>
    <x v="2"/>
    <x v="110"/>
    <x v="5"/>
    <n v="6168934.04"/>
  </r>
  <r>
    <x v="1"/>
    <x v="1"/>
    <x v="9"/>
    <x v="2"/>
    <x v="110"/>
    <x v="6"/>
    <n v="723691.78"/>
  </r>
  <r>
    <x v="3"/>
    <x v="3"/>
    <x v="9"/>
    <x v="2"/>
    <x v="110"/>
    <x v="6"/>
    <n v="487234.07"/>
  </r>
  <r>
    <x v="5"/>
    <x v="5"/>
    <x v="9"/>
    <x v="2"/>
    <x v="110"/>
    <x v="6"/>
    <n v="9077.09"/>
  </r>
  <r>
    <x v="6"/>
    <x v="6"/>
    <x v="9"/>
    <x v="2"/>
    <x v="110"/>
    <x v="6"/>
    <n v="261738.63"/>
  </r>
  <r>
    <x v="8"/>
    <x v="8"/>
    <x v="9"/>
    <x v="2"/>
    <x v="110"/>
    <x v="6"/>
    <n v="8847878.7200000007"/>
  </r>
  <r>
    <x v="13"/>
    <x v="13"/>
    <x v="9"/>
    <x v="2"/>
    <x v="110"/>
    <x v="6"/>
    <n v="1241363.6000000001"/>
  </r>
  <r>
    <x v="14"/>
    <x v="14"/>
    <x v="9"/>
    <x v="2"/>
    <x v="110"/>
    <x v="6"/>
    <n v="626188.49"/>
  </r>
  <r>
    <x v="16"/>
    <x v="15"/>
    <x v="9"/>
    <x v="2"/>
    <x v="110"/>
    <x v="6"/>
    <n v="158736.37"/>
  </r>
  <r>
    <x v="0"/>
    <x v="0"/>
    <x v="9"/>
    <x v="3"/>
    <x v="111"/>
    <x v="7"/>
    <n v="5619691.2399999993"/>
  </r>
  <r>
    <x v="1"/>
    <x v="1"/>
    <x v="9"/>
    <x v="3"/>
    <x v="111"/>
    <x v="7"/>
    <n v="65061678.849999994"/>
  </r>
  <r>
    <x v="2"/>
    <x v="2"/>
    <x v="9"/>
    <x v="3"/>
    <x v="111"/>
    <x v="7"/>
    <n v="64589458.709999986"/>
  </r>
  <r>
    <x v="3"/>
    <x v="3"/>
    <x v="9"/>
    <x v="3"/>
    <x v="111"/>
    <x v="7"/>
    <n v="61397690.129999995"/>
  </r>
  <r>
    <x v="4"/>
    <x v="4"/>
    <x v="9"/>
    <x v="3"/>
    <x v="111"/>
    <x v="7"/>
    <n v="580945.92000000004"/>
  </r>
  <r>
    <x v="5"/>
    <x v="5"/>
    <x v="9"/>
    <x v="3"/>
    <x v="111"/>
    <x v="7"/>
    <n v="30783.54"/>
  </r>
  <r>
    <x v="6"/>
    <x v="6"/>
    <x v="9"/>
    <x v="3"/>
    <x v="111"/>
    <x v="7"/>
    <n v="4584716.7"/>
  </r>
  <r>
    <x v="18"/>
    <x v="17"/>
    <x v="9"/>
    <x v="3"/>
    <x v="111"/>
    <x v="7"/>
    <n v="3459051.1099999994"/>
  </r>
  <r>
    <x v="7"/>
    <x v="7"/>
    <x v="9"/>
    <x v="3"/>
    <x v="111"/>
    <x v="7"/>
    <n v="7651932.6200000001"/>
  </r>
  <r>
    <x v="8"/>
    <x v="8"/>
    <x v="9"/>
    <x v="3"/>
    <x v="111"/>
    <x v="7"/>
    <n v="238786097.92999998"/>
  </r>
  <r>
    <x v="9"/>
    <x v="9"/>
    <x v="9"/>
    <x v="3"/>
    <x v="111"/>
    <x v="7"/>
    <n v="26954736.890000001"/>
  </r>
  <r>
    <x v="10"/>
    <x v="10"/>
    <x v="9"/>
    <x v="3"/>
    <x v="111"/>
    <x v="7"/>
    <n v="15155789.560000001"/>
  </r>
  <r>
    <x v="11"/>
    <x v="11"/>
    <x v="9"/>
    <x v="3"/>
    <x v="111"/>
    <x v="7"/>
    <n v="8674625.9000000004"/>
  </r>
  <r>
    <x v="12"/>
    <x v="12"/>
    <x v="9"/>
    <x v="3"/>
    <x v="111"/>
    <x v="7"/>
    <n v="6614576.1400000006"/>
  </r>
  <r>
    <x v="13"/>
    <x v="13"/>
    <x v="9"/>
    <x v="3"/>
    <x v="111"/>
    <x v="7"/>
    <n v="314767.08"/>
  </r>
  <r>
    <x v="14"/>
    <x v="14"/>
    <x v="9"/>
    <x v="3"/>
    <x v="111"/>
    <x v="7"/>
    <n v="114649169.09999998"/>
  </r>
  <r>
    <x v="16"/>
    <x v="15"/>
    <x v="9"/>
    <x v="3"/>
    <x v="111"/>
    <x v="7"/>
    <n v="26414324.440000009"/>
  </r>
  <r>
    <x v="0"/>
    <x v="0"/>
    <x v="9"/>
    <x v="3"/>
    <x v="111"/>
    <x v="8"/>
    <n v="3406427.84"/>
  </r>
  <r>
    <x v="1"/>
    <x v="1"/>
    <x v="9"/>
    <x v="3"/>
    <x v="111"/>
    <x v="8"/>
    <n v="21267162.399999999"/>
  </r>
  <r>
    <x v="2"/>
    <x v="2"/>
    <x v="9"/>
    <x v="3"/>
    <x v="111"/>
    <x v="8"/>
    <n v="782054.52"/>
  </r>
  <r>
    <x v="3"/>
    <x v="3"/>
    <x v="9"/>
    <x v="3"/>
    <x v="111"/>
    <x v="8"/>
    <n v="13521517.949999999"/>
  </r>
  <r>
    <x v="5"/>
    <x v="5"/>
    <x v="9"/>
    <x v="3"/>
    <x v="111"/>
    <x v="8"/>
    <n v="9121.0499999999993"/>
  </r>
  <r>
    <x v="6"/>
    <x v="6"/>
    <x v="9"/>
    <x v="3"/>
    <x v="111"/>
    <x v="8"/>
    <n v="284053.78999999998"/>
  </r>
  <r>
    <x v="7"/>
    <x v="7"/>
    <x v="9"/>
    <x v="3"/>
    <x v="111"/>
    <x v="8"/>
    <n v="32244.9"/>
  </r>
  <r>
    <x v="8"/>
    <x v="8"/>
    <x v="9"/>
    <x v="3"/>
    <x v="111"/>
    <x v="8"/>
    <n v="293070755.16999996"/>
  </r>
  <r>
    <x v="9"/>
    <x v="9"/>
    <x v="9"/>
    <x v="3"/>
    <x v="111"/>
    <x v="8"/>
    <n v="7151094.0800000001"/>
  </r>
  <r>
    <x v="10"/>
    <x v="10"/>
    <x v="9"/>
    <x v="3"/>
    <x v="111"/>
    <x v="8"/>
    <n v="1431067.06"/>
  </r>
  <r>
    <x v="11"/>
    <x v="11"/>
    <x v="9"/>
    <x v="3"/>
    <x v="111"/>
    <x v="8"/>
    <n v="10858947.42"/>
  </r>
  <r>
    <x v="12"/>
    <x v="12"/>
    <x v="9"/>
    <x v="3"/>
    <x v="111"/>
    <x v="8"/>
    <n v="1035915.1799999999"/>
  </r>
  <r>
    <x v="13"/>
    <x v="13"/>
    <x v="9"/>
    <x v="3"/>
    <x v="111"/>
    <x v="8"/>
    <n v="25182259.84"/>
  </r>
  <r>
    <x v="14"/>
    <x v="14"/>
    <x v="9"/>
    <x v="3"/>
    <x v="111"/>
    <x v="8"/>
    <n v="149981726.95999998"/>
  </r>
  <r>
    <x v="16"/>
    <x v="15"/>
    <x v="9"/>
    <x v="3"/>
    <x v="111"/>
    <x v="8"/>
    <n v="626421.74"/>
  </r>
  <r>
    <x v="2"/>
    <x v="2"/>
    <x v="9"/>
    <x v="3"/>
    <x v="111"/>
    <x v="10"/>
    <n v="21489338.109999999"/>
  </r>
  <r>
    <x v="3"/>
    <x v="3"/>
    <x v="9"/>
    <x v="3"/>
    <x v="111"/>
    <x v="10"/>
    <n v="479604.35"/>
  </r>
  <r>
    <x v="17"/>
    <x v="16"/>
    <x v="9"/>
    <x v="3"/>
    <x v="111"/>
    <x v="10"/>
    <n v="4159729.14"/>
  </r>
  <r>
    <x v="8"/>
    <x v="8"/>
    <x v="9"/>
    <x v="3"/>
    <x v="111"/>
    <x v="10"/>
    <n v="3751715.92"/>
  </r>
  <r>
    <x v="9"/>
    <x v="9"/>
    <x v="9"/>
    <x v="3"/>
    <x v="111"/>
    <x v="10"/>
    <n v="18873411.829999998"/>
  </r>
  <r>
    <x v="13"/>
    <x v="13"/>
    <x v="9"/>
    <x v="3"/>
    <x v="111"/>
    <x v="10"/>
    <n v="0"/>
  </r>
  <r>
    <x v="14"/>
    <x v="14"/>
    <x v="9"/>
    <x v="3"/>
    <x v="111"/>
    <x v="10"/>
    <n v="10833212.630000001"/>
  </r>
  <r>
    <x v="16"/>
    <x v="15"/>
    <x v="9"/>
    <x v="3"/>
    <x v="111"/>
    <x v="10"/>
    <n v="89578.17"/>
  </r>
  <r>
    <x v="1"/>
    <x v="1"/>
    <x v="9"/>
    <x v="3"/>
    <x v="111"/>
    <x v="0"/>
    <n v="6004179.8300000001"/>
  </r>
  <r>
    <x v="2"/>
    <x v="2"/>
    <x v="9"/>
    <x v="3"/>
    <x v="111"/>
    <x v="0"/>
    <n v="18543892.5"/>
  </r>
  <r>
    <x v="3"/>
    <x v="3"/>
    <x v="9"/>
    <x v="3"/>
    <x v="111"/>
    <x v="0"/>
    <n v="9791493.9000000004"/>
  </r>
  <r>
    <x v="8"/>
    <x v="8"/>
    <x v="9"/>
    <x v="3"/>
    <x v="111"/>
    <x v="0"/>
    <n v="70334597.170000002"/>
  </r>
  <r>
    <x v="9"/>
    <x v="9"/>
    <x v="9"/>
    <x v="3"/>
    <x v="111"/>
    <x v="0"/>
    <n v="12799399.98"/>
  </r>
  <r>
    <x v="10"/>
    <x v="10"/>
    <x v="9"/>
    <x v="3"/>
    <x v="111"/>
    <x v="0"/>
    <n v="7498506.3599999994"/>
  </r>
  <r>
    <x v="11"/>
    <x v="11"/>
    <x v="9"/>
    <x v="3"/>
    <x v="111"/>
    <x v="0"/>
    <n v="3404432.44"/>
  </r>
  <r>
    <x v="12"/>
    <x v="12"/>
    <x v="9"/>
    <x v="3"/>
    <x v="111"/>
    <x v="0"/>
    <n v="1065646.73"/>
  </r>
  <r>
    <x v="13"/>
    <x v="13"/>
    <x v="9"/>
    <x v="3"/>
    <x v="111"/>
    <x v="0"/>
    <n v="314767.08"/>
  </r>
  <r>
    <x v="14"/>
    <x v="14"/>
    <x v="9"/>
    <x v="3"/>
    <x v="111"/>
    <x v="0"/>
    <n v="40379178.979999997"/>
  </r>
  <r>
    <x v="16"/>
    <x v="15"/>
    <x v="9"/>
    <x v="3"/>
    <x v="111"/>
    <x v="0"/>
    <n v="4946297.790000001"/>
  </r>
  <r>
    <x v="1"/>
    <x v="1"/>
    <x v="9"/>
    <x v="3"/>
    <x v="111"/>
    <x v="1"/>
    <n v="2615606.83"/>
  </r>
  <r>
    <x v="2"/>
    <x v="2"/>
    <x v="9"/>
    <x v="3"/>
    <x v="111"/>
    <x v="1"/>
    <n v="22132.61"/>
  </r>
  <r>
    <x v="3"/>
    <x v="3"/>
    <x v="9"/>
    <x v="3"/>
    <x v="111"/>
    <x v="1"/>
    <n v="1014341.12"/>
  </r>
  <r>
    <x v="6"/>
    <x v="6"/>
    <x v="9"/>
    <x v="3"/>
    <x v="111"/>
    <x v="1"/>
    <n v="73088.92"/>
  </r>
  <r>
    <x v="8"/>
    <x v="8"/>
    <x v="9"/>
    <x v="3"/>
    <x v="111"/>
    <x v="1"/>
    <n v="52768869.369999997"/>
  </r>
  <r>
    <x v="9"/>
    <x v="9"/>
    <x v="9"/>
    <x v="3"/>
    <x v="111"/>
    <x v="1"/>
    <n v="36480.11"/>
  </r>
  <r>
    <x v="13"/>
    <x v="13"/>
    <x v="9"/>
    <x v="3"/>
    <x v="111"/>
    <x v="1"/>
    <n v="460913.28"/>
  </r>
  <r>
    <x v="14"/>
    <x v="14"/>
    <x v="9"/>
    <x v="3"/>
    <x v="111"/>
    <x v="1"/>
    <n v="52924904.939999998"/>
  </r>
  <r>
    <x v="16"/>
    <x v="15"/>
    <x v="9"/>
    <x v="3"/>
    <x v="111"/>
    <x v="1"/>
    <n v="1491.9299999999985"/>
  </r>
  <r>
    <x v="0"/>
    <x v="0"/>
    <x v="9"/>
    <x v="3"/>
    <x v="111"/>
    <x v="2"/>
    <n v="5363210.22"/>
  </r>
  <r>
    <x v="1"/>
    <x v="1"/>
    <x v="9"/>
    <x v="3"/>
    <x v="111"/>
    <x v="2"/>
    <n v="41665898.079999998"/>
  </r>
  <r>
    <x v="2"/>
    <x v="2"/>
    <x v="9"/>
    <x v="3"/>
    <x v="111"/>
    <x v="2"/>
    <n v="38496135.520000003"/>
  </r>
  <r>
    <x v="3"/>
    <x v="3"/>
    <x v="9"/>
    <x v="3"/>
    <x v="111"/>
    <x v="2"/>
    <n v="32172783.650000002"/>
  </r>
  <r>
    <x v="4"/>
    <x v="4"/>
    <x v="9"/>
    <x v="3"/>
    <x v="111"/>
    <x v="2"/>
    <n v="354603.35000000003"/>
  </r>
  <r>
    <x v="5"/>
    <x v="5"/>
    <x v="9"/>
    <x v="3"/>
    <x v="111"/>
    <x v="2"/>
    <n v="19382.23"/>
  </r>
  <r>
    <x v="6"/>
    <x v="6"/>
    <x v="9"/>
    <x v="3"/>
    <x v="111"/>
    <x v="2"/>
    <n v="279288.92000000004"/>
  </r>
  <r>
    <x v="18"/>
    <x v="17"/>
    <x v="9"/>
    <x v="3"/>
    <x v="111"/>
    <x v="2"/>
    <n v="1780671.13"/>
  </r>
  <r>
    <x v="7"/>
    <x v="7"/>
    <x v="9"/>
    <x v="3"/>
    <x v="111"/>
    <x v="2"/>
    <n v="1231243.21"/>
  </r>
  <r>
    <x v="8"/>
    <x v="8"/>
    <x v="9"/>
    <x v="3"/>
    <x v="111"/>
    <x v="2"/>
    <n v="120092202.81999999"/>
  </r>
  <r>
    <x v="9"/>
    <x v="9"/>
    <x v="9"/>
    <x v="3"/>
    <x v="111"/>
    <x v="2"/>
    <n v="9126973.540000001"/>
  </r>
  <r>
    <x v="10"/>
    <x v="10"/>
    <x v="9"/>
    <x v="3"/>
    <x v="111"/>
    <x v="2"/>
    <n v="4635195.7699999996"/>
  </r>
  <r>
    <x v="11"/>
    <x v="11"/>
    <x v="9"/>
    <x v="3"/>
    <x v="111"/>
    <x v="2"/>
    <n v="3314025.82"/>
  </r>
  <r>
    <x v="12"/>
    <x v="12"/>
    <x v="9"/>
    <x v="3"/>
    <x v="111"/>
    <x v="2"/>
    <n v="3713197.39"/>
  </r>
  <r>
    <x v="13"/>
    <x v="13"/>
    <x v="9"/>
    <x v="3"/>
    <x v="111"/>
    <x v="2"/>
    <n v="0"/>
  </r>
  <r>
    <x v="14"/>
    <x v="14"/>
    <x v="9"/>
    <x v="3"/>
    <x v="111"/>
    <x v="2"/>
    <n v="61685637.730000004"/>
  </r>
  <r>
    <x v="16"/>
    <x v="15"/>
    <x v="9"/>
    <x v="3"/>
    <x v="111"/>
    <x v="2"/>
    <n v="15322846.190000001"/>
  </r>
  <r>
    <x v="0"/>
    <x v="0"/>
    <x v="9"/>
    <x v="3"/>
    <x v="111"/>
    <x v="3"/>
    <n v="3406427.84"/>
  </r>
  <r>
    <x v="1"/>
    <x v="1"/>
    <x v="9"/>
    <x v="3"/>
    <x v="111"/>
    <x v="3"/>
    <n v="17998639.969999999"/>
  </r>
  <r>
    <x v="2"/>
    <x v="2"/>
    <x v="9"/>
    <x v="3"/>
    <x v="111"/>
    <x v="3"/>
    <n v="759921.91"/>
  </r>
  <r>
    <x v="3"/>
    <x v="3"/>
    <x v="9"/>
    <x v="3"/>
    <x v="111"/>
    <x v="3"/>
    <n v="12030638.579999998"/>
  </r>
  <r>
    <x v="7"/>
    <x v="7"/>
    <x v="9"/>
    <x v="3"/>
    <x v="111"/>
    <x v="3"/>
    <n v="32244.9"/>
  </r>
  <r>
    <x v="8"/>
    <x v="8"/>
    <x v="9"/>
    <x v="3"/>
    <x v="111"/>
    <x v="3"/>
    <n v="231962726.20000002"/>
  </r>
  <r>
    <x v="9"/>
    <x v="9"/>
    <x v="9"/>
    <x v="3"/>
    <x v="111"/>
    <x v="3"/>
    <n v="7114613.9699999997"/>
  </r>
  <r>
    <x v="10"/>
    <x v="10"/>
    <x v="9"/>
    <x v="3"/>
    <x v="111"/>
    <x v="3"/>
    <n v="1431067.06"/>
  </r>
  <r>
    <x v="11"/>
    <x v="11"/>
    <x v="9"/>
    <x v="3"/>
    <x v="111"/>
    <x v="3"/>
    <n v="10858947.42"/>
  </r>
  <r>
    <x v="12"/>
    <x v="12"/>
    <x v="9"/>
    <x v="3"/>
    <x v="111"/>
    <x v="3"/>
    <n v="1035915.1799999999"/>
  </r>
  <r>
    <x v="13"/>
    <x v="13"/>
    <x v="9"/>
    <x v="3"/>
    <x v="111"/>
    <x v="3"/>
    <n v="23480539.760000002"/>
  </r>
  <r>
    <x v="14"/>
    <x v="14"/>
    <x v="9"/>
    <x v="3"/>
    <x v="111"/>
    <x v="3"/>
    <n v="95819945.389999986"/>
  </r>
  <r>
    <x v="16"/>
    <x v="15"/>
    <x v="9"/>
    <x v="3"/>
    <x v="111"/>
    <x v="3"/>
    <n v="401284.02999999991"/>
  </r>
  <r>
    <x v="2"/>
    <x v="2"/>
    <x v="9"/>
    <x v="3"/>
    <x v="111"/>
    <x v="4"/>
    <n v="21489338.109999999"/>
  </r>
  <r>
    <x v="3"/>
    <x v="3"/>
    <x v="9"/>
    <x v="3"/>
    <x v="111"/>
    <x v="4"/>
    <n v="479604.35"/>
  </r>
  <r>
    <x v="17"/>
    <x v="16"/>
    <x v="9"/>
    <x v="3"/>
    <x v="111"/>
    <x v="4"/>
    <n v="4159729.14"/>
  </r>
  <r>
    <x v="8"/>
    <x v="8"/>
    <x v="9"/>
    <x v="3"/>
    <x v="111"/>
    <x v="4"/>
    <n v="3751715.92"/>
  </r>
  <r>
    <x v="9"/>
    <x v="9"/>
    <x v="9"/>
    <x v="3"/>
    <x v="111"/>
    <x v="4"/>
    <n v="18873411.829999998"/>
  </r>
  <r>
    <x v="13"/>
    <x v="13"/>
    <x v="9"/>
    <x v="3"/>
    <x v="111"/>
    <x v="4"/>
    <n v="0"/>
  </r>
  <r>
    <x v="14"/>
    <x v="14"/>
    <x v="9"/>
    <x v="3"/>
    <x v="111"/>
    <x v="4"/>
    <n v="10833212.630000001"/>
  </r>
  <r>
    <x v="16"/>
    <x v="15"/>
    <x v="9"/>
    <x v="3"/>
    <x v="111"/>
    <x v="4"/>
    <n v="89578.17"/>
  </r>
  <r>
    <x v="0"/>
    <x v="0"/>
    <x v="9"/>
    <x v="3"/>
    <x v="111"/>
    <x v="5"/>
    <n v="256481.02"/>
  </r>
  <r>
    <x v="1"/>
    <x v="1"/>
    <x v="9"/>
    <x v="3"/>
    <x v="111"/>
    <x v="5"/>
    <n v="17391600.940000001"/>
  </r>
  <r>
    <x v="2"/>
    <x v="2"/>
    <x v="9"/>
    <x v="3"/>
    <x v="111"/>
    <x v="5"/>
    <n v="7549430.6900000004"/>
  </r>
  <r>
    <x v="3"/>
    <x v="3"/>
    <x v="9"/>
    <x v="3"/>
    <x v="111"/>
    <x v="5"/>
    <n v="19433412.579999998"/>
  </r>
  <r>
    <x v="4"/>
    <x v="4"/>
    <x v="9"/>
    <x v="3"/>
    <x v="111"/>
    <x v="5"/>
    <n v="226342.57"/>
  </r>
  <r>
    <x v="5"/>
    <x v="5"/>
    <x v="9"/>
    <x v="3"/>
    <x v="111"/>
    <x v="5"/>
    <n v="11401.31"/>
  </r>
  <r>
    <x v="6"/>
    <x v="6"/>
    <x v="9"/>
    <x v="3"/>
    <x v="111"/>
    <x v="5"/>
    <n v="4305427.7799999993"/>
  </r>
  <r>
    <x v="18"/>
    <x v="17"/>
    <x v="9"/>
    <x v="3"/>
    <x v="111"/>
    <x v="5"/>
    <n v="1678379.98"/>
  </r>
  <r>
    <x v="7"/>
    <x v="7"/>
    <x v="9"/>
    <x v="3"/>
    <x v="111"/>
    <x v="5"/>
    <n v="6420689.4100000001"/>
  </r>
  <r>
    <x v="8"/>
    <x v="8"/>
    <x v="9"/>
    <x v="3"/>
    <x v="111"/>
    <x v="5"/>
    <n v="48359297.939999998"/>
  </r>
  <r>
    <x v="9"/>
    <x v="9"/>
    <x v="9"/>
    <x v="3"/>
    <x v="111"/>
    <x v="5"/>
    <n v="5028363.3699999992"/>
  </r>
  <r>
    <x v="10"/>
    <x v="10"/>
    <x v="9"/>
    <x v="3"/>
    <x v="111"/>
    <x v="5"/>
    <n v="3022087.43"/>
  </r>
  <r>
    <x v="11"/>
    <x v="11"/>
    <x v="9"/>
    <x v="3"/>
    <x v="111"/>
    <x v="5"/>
    <n v="1956167.64"/>
  </r>
  <r>
    <x v="12"/>
    <x v="12"/>
    <x v="9"/>
    <x v="3"/>
    <x v="111"/>
    <x v="5"/>
    <n v="1835732.02"/>
  </r>
  <r>
    <x v="13"/>
    <x v="13"/>
    <x v="9"/>
    <x v="3"/>
    <x v="111"/>
    <x v="5"/>
    <n v="0"/>
  </r>
  <r>
    <x v="14"/>
    <x v="14"/>
    <x v="9"/>
    <x v="3"/>
    <x v="111"/>
    <x v="5"/>
    <n v="12584352.390000001"/>
  </r>
  <r>
    <x v="16"/>
    <x v="15"/>
    <x v="9"/>
    <x v="3"/>
    <x v="111"/>
    <x v="5"/>
    <n v="6145180.46"/>
  </r>
  <r>
    <x v="1"/>
    <x v="1"/>
    <x v="9"/>
    <x v="3"/>
    <x v="111"/>
    <x v="6"/>
    <n v="652915.6"/>
  </r>
  <r>
    <x v="3"/>
    <x v="3"/>
    <x v="9"/>
    <x v="3"/>
    <x v="111"/>
    <x v="6"/>
    <n v="476538.25"/>
  </r>
  <r>
    <x v="5"/>
    <x v="5"/>
    <x v="9"/>
    <x v="3"/>
    <x v="111"/>
    <x v="6"/>
    <n v="9121.0499999999993"/>
  </r>
  <r>
    <x v="6"/>
    <x v="6"/>
    <x v="9"/>
    <x v="3"/>
    <x v="111"/>
    <x v="6"/>
    <n v="210964.87"/>
  </r>
  <r>
    <x v="8"/>
    <x v="8"/>
    <x v="9"/>
    <x v="3"/>
    <x v="111"/>
    <x v="6"/>
    <n v="8339159.5999999996"/>
  </r>
  <r>
    <x v="13"/>
    <x v="13"/>
    <x v="9"/>
    <x v="3"/>
    <x v="111"/>
    <x v="6"/>
    <n v="1240806.8"/>
  </r>
  <r>
    <x v="14"/>
    <x v="14"/>
    <x v="9"/>
    <x v="3"/>
    <x v="111"/>
    <x v="6"/>
    <n v="1236876.6299999999"/>
  </r>
  <r>
    <x v="16"/>
    <x v="15"/>
    <x v="9"/>
    <x v="3"/>
    <x v="111"/>
    <x v="6"/>
    <n v="223645.78"/>
  </r>
  <r>
    <x v="0"/>
    <x v="0"/>
    <x v="9"/>
    <x v="4"/>
    <x v="112"/>
    <x v="7"/>
    <n v="5600908.2199999997"/>
  </r>
  <r>
    <x v="1"/>
    <x v="1"/>
    <x v="9"/>
    <x v="4"/>
    <x v="112"/>
    <x v="7"/>
    <n v="67183044.13000001"/>
  </r>
  <r>
    <x v="2"/>
    <x v="2"/>
    <x v="9"/>
    <x v="4"/>
    <x v="112"/>
    <x v="7"/>
    <n v="65943099.269999996"/>
  </r>
  <r>
    <x v="3"/>
    <x v="3"/>
    <x v="9"/>
    <x v="4"/>
    <x v="112"/>
    <x v="7"/>
    <n v="62037031.25"/>
  </r>
  <r>
    <x v="4"/>
    <x v="4"/>
    <x v="9"/>
    <x v="4"/>
    <x v="112"/>
    <x v="7"/>
    <n v="381087.14"/>
  </r>
  <r>
    <x v="5"/>
    <x v="5"/>
    <x v="9"/>
    <x v="4"/>
    <x v="112"/>
    <x v="7"/>
    <n v="30938.22"/>
  </r>
  <r>
    <x v="6"/>
    <x v="6"/>
    <x v="9"/>
    <x v="4"/>
    <x v="112"/>
    <x v="7"/>
    <n v="4581546.82"/>
  </r>
  <r>
    <x v="18"/>
    <x v="17"/>
    <x v="9"/>
    <x v="4"/>
    <x v="112"/>
    <x v="7"/>
    <n v="3473911.4699999997"/>
  </r>
  <r>
    <x v="7"/>
    <x v="7"/>
    <x v="9"/>
    <x v="4"/>
    <x v="112"/>
    <x v="7"/>
    <n v="7662588.8400000008"/>
  </r>
  <r>
    <x v="8"/>
    <x v="8"/>
    <x v="9"/>
    <x v="4"/>
    <x v="112"/>
    <x v="7"/>
    <n v="216547430.41000003"/>
  </r>
  <r>
    <x v="9"/>
    <x v="9"/>
    <x v="9"/>
    <x v="4"/>
    <x v="112"/>
    <x v="7"/>
    <n v="24836704.690000001"/>
  </r>
  <r>
    <x v="10"/>
    <x v="10"/>
    <x v="9"/>
    <x v="4"/>
    <x v="112"/>
    <x v="7"/>
    <n v="8476427.2699999996"/>
  </r>
  <r>
    <x v="11"/>
    <x v="11"/>
    <x v="9"/>
    <x v="4"/>
    <x v="112"/>
    <x v="7"/>
    <n v="6729639.6899999995"/>
  </r>
  <r>
    <x v="12"/>
    <x v="12"/>
    <x v="9"/>
    <x v="4"/>
    <x v="112"/>
    <x v="7"/>
    <n v="6386448.6399999997"/>
  </r>
  <r>
    <x v="13"/>
    <x v="13"/>
    <x v="9"/>
    <x v="4"/>
    <x v="112"/>
    <x v="7"/>
    <n v="210901.78"/>
  </r>
  <r>
    <x v="14"/>
    <x v="14"/>
    <x v="9"/>
    <x v="4"/>
    <x v="112"/>
    <x v="7"/>
    <n v="116660919.96000001"/>
  </r>
  <r>
    <x v="16"/>
    <x v="15"/>
    <x v="9"/>
    <x v="4"/>
    <x v="112"/>
    <x v="7"/>
    <n v="26218364.469999995"/>
  </r>
  <r>
    <x v="0"/>
    <x v="0"/>
    <x v="9"/>
    <x v="4"/>
    <x v="112"/>
    <x v="8"/>
    <n v="3406427.84"/>
  </r>
  <r>
    <x v="1"/>
    <x v="1"/>
    <x v="9"/>
    <x v="4"/>
    <x v="112"/>
    <x v="8"/>
    <n v="21333234.289999999"/>
  </r>
  <r>
    <x v="2"/>
    <x v="2"/>
    <x v="9"/>
    <x v="4"/>
    <x v="112"/>
    <x v="8"/>
    <n v="791660.23"/>
  </r>
  <r>
    <x v="3"/>
    <x v="3"/>
    <x v="9"/>
    <x v="4"/>
    <x v="112"/>
    <x v="8"/>
    <n v="13072210.960000001"/>
  </r>
  <r>
    <x v="5"/>
    <x v="5"/>
    <x v="9"/>
    <x v="4"/>
    <x v="112"/>
    <x v="8"/>
    <n v="9166.8799999999992"/>
  </r>
  <r>
    <x v="6"/>
    <x v="6"/>
    <x v="9"/>
    <x v="4"/>
    <x v="112"/>
    <x v="8"/>
    <n v="282987.62"/>
  </r>
  <r>
    <x v="7"/>
    <x v="7"/>
    <x v="9"/>
    <x v="4"/>
    <x v="112"/>
    <x v="8"/>
    <n v="32274.05"/>
  </r>
  <r>
    <x v="8"/>
    <x v="8"/>
    <x v="9"/>
    <x v="4"/>
    <x v="112"/>
    <x v="8"/>
    <n v="291460951.06"/>
  </r>
  <r>
    <x v="9"/>
    <x v="9"/>
    <x v="9"/>
    <x v="4"/>
    <x v="112"/>
    <x v="8"/>
    <n v="15692792.48"/>
  </r>
  <r>
    <x v="10"/>
    <x v="10"/>
    <x v="9"/>
    <x v="4"/>
    <x v="112"/>
    <x v="8"/>
    <n v="1287870.26"/>
  </r>
  <r>
    <x v="11"/>
    <x v="11"/>
    <x v="9"/>
    <x v="4"/>
    <x v="112"/>
    <x v="8"/>
    <n v="11218625.66"/>
  </r>
  <r>
    <x v="12"/>
    <x v="12"/>
    <x v="9"/>
    <x v="4"/>
    <x v="112"/>
    <x v="8"/>
    <n v="965599.3"/>
  </r>
  <r>
    <x v="13"/>
    <x v="13"/>
    <x v="9"/>
    <x v="4"/>
    <x v="112"/>
    <x v="8"/>
    <n v="26104458.799999997"/>
  </r>
  <r>
    <x v="14"/>
    <x v="14"/>
    <x v="9"/>
    <x v="4"/>
    <x v="112"/>
    <x v="8"/>
    <n v="132886412.89999999"/>
  </r>
  <r>
    <x v="16"/>
    <x v="15"/>
    <x v="9"/>
    <x v="4"/>
    <x v="112"/>
    <x v="8"/>
    <n v="659991.03000000014"/>
  </r>
  <r>
    <x v="2"/>
    <x v="2"/>
    <x v="9"/>
    <x v="4"/>
    <x v="112"/>
    <x v="10"/>
    <n v="21759836.359999999"/>
  </r>
  <r>
    <x v="3"/>
    <x v="3"/>
    <x v="9"/>
    <x v="4"/>
    <x v="112"/>
    <x v="10"/>
    <n v="482081.76"/>
  </r>
  <r>
    <x v="17"/>
    <x v="16"/>
    <x v="9"/>
    <x v="4"/>
    <x v="112"/>
    <x v="10"/>
    <n v="4205318.17"/>
  </r>
  <r>
    <x v="8"/>
    <x v="8"/>
    <x v="9"/>
    <x v="4"/>
    <x v="112"/>
    <x v="10"/>
    <n v="5684700.0700000003"/>
  </r>
  <r>
    <x v="9"/>
    <x v="9"/>
    <x v="9"/>
    <x v="4"/>
    <x v="112"/>
    <x v="10"/>
    <n v="22170531.129999999"/>
  </r>
  <r>
    <x v="13"/>
    <x v="13"/>
    <x v="9"/>
    <x v="4"/>
    <x v="112"/>
    <x v="10"/>
    <n v="0"/>
  </r>
  <r>
    <x v="14"/>
    <x v="14"/>
    <x v="9"/>
    <x v="4"/>
    <x v="112"/>
    <x v="10"/>
    <n v="6364632.1299999999"/>
  </r>
  <r>
    <x v="16"/>
    <x v="15"/>
    <x v="9"/>
    <x v="4"/>
    <x v="112"/>
    <x v="10"/>
    <n v="-5768.01"/>
  </r>
  <r>
    <x v="1"/>
    <x v="1"/>
    <x v="9"/>
    <x v="4"/>
    <x v="112"/>
    <x v="0"/>
    <n v="5513938.2699999996"/>
  </r>
  <r>
    <x v="2"/>
    <x v="2"/>
    <x v="9"/>
    <x v="4"/>
    <x v="112"/>
    <x v="0"/>
    <n v="17945818.699999999"/>
  </r>
  <r>
    <x v="3"/>
    <x v="3"/>
    <x v="9"/>
    <x v="4"/>
    <x v="112"/>
    <x v="0"/>
    <n v="10031849.949999999"/>
  </r>
  <r>
    <x v="8"/>
    <x v="8"/>
    <x v="9"/>
    <x v="4"/>
    <x v="112"/>
    <x v="0"/>
    <n v="62829054.63000001"/>
  </r>
  <r>
    <x v="9"/>
    <x v="9"/>
    <x v="9"/>
    <x v="4"/>
    <x v="112"/>
    <x v="0"/>
    <n v="11993868.210000001"/>
  </r>
  <r>
    <x v="10"/>
    <x v="10"/>
    <x v="9"/>
    <x v="4"/>
    <x v="112"/>
    <x v="0"/>
    <n v="5148382.33"/>
  </r>
  <r>
    <x v="11"/>
    <x v="11"/>
    <x v="9"/>
    <x v="4"/>
    <x v="112"/>
    <x v="0"/>
    <n v="3598231.98"/>
  </r>
  <r>
    <x v="12"/>
    <x v="12"/>
    <x v="9"/>
    <x v="4"/>
    <x v="112"/>
    <x v="0"/>
    <n v="997455.04"/>
  </r>
  <r>
    <x v="13"/>
    <x v="13"/>
    <x v="9"/>
    <x v="4"/>
    <x v="112"/>
    <x v="0"/>
    <n v="210901.78"/>
  </r>
  <r>
    <x v="14"/>
    <x v="14"/>
    <x v="9"/>
    <x v="4"/>
    <x v="112"/>
    <x v="0"/>
    <n v="50357722.219999991"/>
  </r>
  <r>
    <x v="16"/>
    <x v="15"/>
    <x v="9"/>
    <x v="4"/>
    <x v="112"/>
    <x v="0"/>
    <n v="4083747.9299999997"/>
  </r>
  <r>
    <x v="1"/>
    <x v="1"/>
    <x v="9"/>
    <x v="4"/>
    <x v="112"/>
    <x v="1"/>
    <n v="2623359.66"/>
  </r>
  <r>
    <x v="2"/>
    <x v="2"/>
    <x v="9"/>
    <x v="4"/>
    <x v="112"/>
    <x v="1"/>
    <n v="22331.85"/>
  </r>
  <r>
    <x v="3"/>
    <x v="3"/>
    <x v="9"/>
    <x v="4"/>
    <x v="112"/>
    <x v="1"/>
    <n v="1018250.84"/>
  </r>
  <r>
    <x v="6"/>
    <x v="6"/>
    <x v="9"/>
    <x v="4"/>
    <x v="112"/>
    <x v="1"/>
    <n v="73422.38"/>
  </r>
  <r>
    <x v="8"/>
    <x v="8"/>
    <x v="9"/>
    <x v="4"/>
    <x v="112"/>
    <x v="1"/>
    <n v="56788986.07"/>
  </r>
  <r>
    <x v="9"/>
    <x v="9"/>
    <x v="9"/>
    <x v="4"/>
    <x v="112"/>
    <x v="1"/>
    <n v="2549540.83"/>
  </r>
  <r>
    <x v="11"/>
    <x v="11"/>
    <x v="9"/>
    <x v="4"/>
    <x v="112"/>
    <x v="1"/>
    <n v="7349.64"/>
  </r>
  <r>
    <x v="13"/>
    <x v="13"/>
    <x v="9"/>
    <x v="4"/>
    <x v="112"/>
    <x v="1"/>
    <n v="718036.56"/>
  </r>
  <r>
    <x v="14"/>
    <x v="14"/>
    <x v="9"/>
    <x v="4"/>
    <x v="112"/>
    <x v="1"/>
    <n v="49121368.530000001"/>
  </r>
  <r>
    <x v="16"/>
    <x v="15"/>
    <x v="9"/>
    <x v="4"/>
    <x v="112"/>
    <x v="1"/>
    <n v="-5772.9499999999989"/>
  </r>
  <r>
    <x v="0"/>
    <x v="0"/>
    <x v="9"/>
    <x v="4"/>
    <x v="112"/>
    <x v="2"/>
    <n v="5344427.2"/>
  </r>
  <r>
    <x v="1"/>
    <x v="1"/>
    <x v="9"/>
    <x v="4"/>
    <x v="112"/>
    <x v="2"/>
    <n v="43403598.970000006"/>
  </r>
  <r>
    <x v="2"/>
    <x v="2"/>
    <x v="9"/>
    <x v="4"/>
    <x v="112"/>
    <x v="2"/>
    <n v="38984801.199999996"/>
  </r>
  <r>
    <x v="3"/>
    <x v="3"/>
    <x v="9"/>
    <x v="4"/>
    <x v="112"/>
    <x v="2"/>
    <n v="32641741.109999996"/>
  </r>
  <r>
    <x v="4"/>
    <x v="4"/>
    <x v="9"/>
    <x v="4"/>
    <x v="112"/>
    <x v="2"/>
    <n v="232611.63"/>
  </r>
  <r>
    <x v="5"/>
    <x v="5"/>
    <x v="9"/>
    <x v="4"/>
    <x v="112"/>
    <x v="2"/>
    <n v="19479.62"/>
  </r>
  <r>
    <x v="6"/>
    <x v="6"/>
    <x v="9"/>
    <x v="4"/>
    <x v="112"/>
    <x v="2"/>
    <n v="280360.79000000004"/>
  </r>
  <r>
    <x v="18"/>
    <x v="17"/>
    <x v="9"/>
    <x v="4"/>
    <x v="112"/>
    <x v="2"/>
    <n v="1788318.8800000001"/>
  </r>
  <r>
    <x v="7"/>
    <x v="7"/>
    <x v="9"/>
    <x v="4"/>
    <x v="112"/>
    <x v="2"/>
    <n v="1232927.76"/>
  </r>
  <r>
    <x v="8"/>
    <x v="8"/>
    <x v="9"/>
    <x v="4"/>
    <x v="112"/>
    <x v="2"/>
    <n v="110328360.16999999"/>
  </r>
  <r>
    <x v="9"/>
    <x v="9"/>
    <x v="9"/>
    <x v="4"/>
    <x v="112"/>
    <x v="2"/>
    <n v="9183961.0999999996"/>
  </r>
  <r>
    <x v="10"/>
    <x v="10"/>
    <x v="9"/>
    <x v="4"/>
    <x v="112"/>
    <x v="2"/>
    <n v="2146738.48"/>
  </r>
  <r>
    <x v="11"/>
    <x v="11"/>
    <x v="9"/>
    <x v="4"/>
    <x v="112"/>
    <x v="2"/>
    <n v="2738063.17"/>
  </r>
  <r>
    <x v="12"/>
    <x v="12"/>
    <x v="9"/>
    <x v="4"/>
    <x v="112"/>
    <x v="2"/>
    <n v="3558616.19"/>
  </r>
  <r>
    <x v="13"/>
    <x v="13"/>
    <x v="9"/>
    <x v="4"/>
    <x v="112"/>
    <x v="2"/>
    <n v="0"/>
  </r>
  <r>
    <x v="14"/>
    <x v="14"/>
    <x v="9"/>
    <x v="4"/>
    <x v="112"/>
    <x v="2"/>
    <n v="56886574.910000004"/>
  </r>
  <r>
    <x v="16"/>
    <x v="15"/>
    <x v="9"/>
    <x v="4"/>
    <x v="112"/>
    <x v="2"/>
    <n v="15704835.529999999"/>
  </r>
  <r>
    <x v="0"/>
    <x v="0"/>
    <x v="9"/>
    <x v="4"/>
    <x v="112"/>
    <x v="3"/>
    <n v="3406427.84"/>
  </r>
  <r>
    <x v="1"/>
    <x v="1"/>
    <x v="9"/>
    <x v="4"/>
    <x v="112"/>
    <x v="3"/>
    <n v="18054762.469999999"/>
  </r>
  <r>
    <x v="2"/>
    <x v="2"/>
    <x v="9"/>
    <x v="4"/>
    <x v="112"/>
    <x v="3"/>
    <n v="769328.38"/>
  </r>
  <r>
    <x v="3"/>
    <x v="3"/>
    <x v="9"/>
    <x v="4"/>
    <x v="112"/>
    <x v="3"/>
    <n v="11578013.270000001"/>
  </r>
  <r>
    <x v="7"/>
    <x v="7"/>
    <x v="9"/>
    <x v="4"/>
    <x v="112"/>
    <x v="3"/>
    <n v="32274.05"/>
  </r>
  <r>
    <x v="8"/>
    <x v="8"/>
    <x v="9"/>
    <x v="4"/>
    <x v="112"/>
    <x v="3"/>
    <n v="225624202.59000003"/>
  </r>
  <r>
    <x v="9"/>
    <x v="9"/>
    <x v="9"/>
    <x v="4"/>
    <x v="112"/>
    <x v="3"/>
    <n v="13143251.65"/>
  </r>
  <r>
    <x v="10"/>
    <x v="10"/>
    <x v="9"/>
    <x v="4"/>
    <x v="112"/>
    <x v="3"/>
    <n v="1287870.26"/>
  </r>
  <r>
    <x v="11"/>
    <x v="11"/>
    <x v="9"/>
    <x v="4"/>
    <x v="112"/>
    <x v="3"/>
    <n v="11211276.02"/>
  </r>
  <r>
    <x v="12"/>
    <x v="12"/>
    <x v="9"/>
    <x v="4"/>
    <x v="112"/>
    <x v="3"/>
    <n v="965599.3"/>
  </r>
  <r>
    <x v="13"/>
    <x v="13"/>
    <x v="9"/>
    <x v="4"/>
    <x v="112"/>
    <x v="3"/>
    <n v="24153991.440000001"/>
  </r>
  <r>
    <x v="14"/>
    <x v="14"/>
    <x v="9"/>
    <x v="4"/>
    <x v="112"/>
    <x v="3"/>
    <n v="83083384.530000001"/>
  </r>
  <r>
    <x v="16"/>
    <x v="15"/>
    <x v="9"/>
    <x v="4"/>
    <x v="112"/>
    <x v="3"/>
    <n v="505035.63000000006"/>
  </r>
  <r>
    <x v="2"/>
    <x v="2"/>
    <x v="9"/>
    <x v="4"/>
    <x v="112"/>
    <x v="4"/>
    <n v="21759836.359999999"/>
  </r>
  <r>
    <x v="3"/>
    <x v="3"/>
    <x v="9"/>
    <x v="4"/>
    <x v="112"/>
    <x v="4"/>
    <n v="482081.76"/>
  </r>
  <r>
    <x v="17"/>
    <x v="16"/>
    <x v="9"/>
    <x v="4"/>
    <x v="112"/>
    <x v="4"/>
    <n v="4205318.17"/>
  </r>
  <r>
    <x v="8"/>
    <x v="8"/>
    <x v="9"/>
    <x v="4"/>
    <x v="112"/>
    <x v="4"/>
    <n v="5684700.0700000003"/>
  </r>
  <r>
    <x v="9"/>
    <x v="9"/>
    <x v="9"/>
    <x v="4"/>
    <x v="112"/>
    <x v="4"/>
    <n v="22170531.129999999"/>
  </r>
  <r>
    <x v="13"/>
    <x v="13"/>
    <x v="9"/>
    <x v="4"/>
    <x v="112"/>
    <x v="4"/>
    <n v="0"/>
  </r>
  <r>
    <x v="14"/>
    <x v="14"/>
    <x v="9"/>
    <x v="4"/>
    <x v="112"/>
    <x v="4"/>
    <n v="6364632.1299999999"/>
  </r>
  <r>
    <x v="16"/>
    <x v="15"/>
    <x v="9"/>
    <x v="4"/>
    <x v="112"/>
    <x v="4"/>
    <n v="-5768.01"/>
  </r>
  <r>
    <x v="0"/>
    <x v="0"/>
    <x v="9"/>
    <x v="4"/>
    <x v="112"/>
    <x v="5"/>
    <n v="256481.02"/>
  </r>
  <r>
    <x v="1"/>
    <x v="1"/>
    <x v="9"/>
    <x v="4"/>
    <x v="112"/>
    <x v="5"/>
    <n v="18265506.890000001"/>
  </r>
  <r>
    <x v="2"/>
    <x v="2"/>
    <x v="9"/>
    <x v="4"/>
    <x v="112"/>
    <x v="5"/>
    <n v="9012479.370000001"/>
  </r>
  <r>
    <x v="3"/>
    <x v="3"/>
    <x v="9"/>
    <x v="4"/>
    <x v="112"/>
    <x v="5"/>
    <n v="19363440.189999998"/>
  </r>
  <r>
    <x v="4"/>
    <x v="4"/>
    <x v="9"/>
    <x v="4"/>
    <x v="112"/>
    <x v="5"/>
    <n v="148475.51"/>
  </r>
  <r>
    <x v="5"/>
    <x v="5"/>
    <x v="9"/>
    <x v="4"/>
    <x v="112"/>
    <x v="5"/>
    <n v="11458.6"/>
  </r>
  <r>
    <x v="6"/>
    <x v="6"/>
    <x v="9"/>
    <x v="4"/>
    <x v="112"/>
    <x v="5"/>
    <n v="4301186.03"/>
  </r>
  <r>
    <x v="18"/>
    <x v="17"/>
    <x v="9"/>
    <x v="4"/>
    <x v="112"/>
    <x v="5"/>
    <n v="1685592.5899999999"/>
  </r>
  <r>
    <x v="7"/>
    <x v="7"/>
    <x v="9"/>
    <x v="4"/>
    <x v="112"/>
    <x v="5"/>
    <n v="6429661.0800000001"/>
  </r>
  <r>
    <x v="8"/>
    <x v="8"/>
    <x v="9"/>
    <x v="4"/>
    <x v="112"/>
    <x v="5"/>
    <n v="43390015.609999999"/>
  </r>
  <r>
    <x v="9"/>
    <x v="9"/>
    <x v="9"/>
    <x v="4"/>
    <x v="112"/>
    <x v="5"/>
    <n v="3658875.38"/>
  </r>
  <r>
    <x v="10"/>
    <x v="10"/>
    <x v="9"/>
    <x v="4"/>
    <x v="112"/>
    <x v="5"/>
    <n v="1181306.46"/>
  </r>
  <r>
    <x v="11"/>
    <x v="11"/>
    <x v="9"/>
    <x v="4"/>
    <x v="112"/>
    <x v="5"/>
    <n v="393344.54000000004"/>
  </r>
  <r>
    <x v="12"/>
    <x v="12"/>
    <x v="9"/>
    <x v="4"/>
    <x v="112"/>
    <x v="5"/>
    <n v="1830377.41"/>
  </r>
  <r>
    <x v="13"/>
    <x v="13"/>
    <x v="9"/>
    <x v="4"/>
    <x v="112"/>
    <x v="5"/>
    <n v="0"/>
  </r>
  <r>
    <x v="14"/>
    <x v="14"/>
    <x v="9"/>
    <x v="4"/>
    <x v="112"/>
    <x v="5"/>
    <n v="9416622.8300000001"/>
  </r>
  <r>
    <x v="16"/>
    <x v="15"/>
    <x v="9"/>
    <x v="4"/>
    <x v="112"/>
    <x v="5"/>
    <n v="6429781.0099999998"/>
  </r>
  <r>
    <x v="1"/>
    <x v="1"/>
    <x v="9"/>
    <x v="4"/>
    <x v="112"/>
    <x v="6"/>
    <n v="655112.16"/>
  </r>
  <r>
    <x v="3"/>
    <x v="3"/>
    <x v="9"/>
    <x v="4"/>
    <x v="112"/>
    <x v="6"/>
    <n v="475946.85"/>
  </r>
  <r>
    <x v="5"/>
    <x v="5"/>
    <x v="9"/>
    <x v="4"/>
    <x v="112"/>
    <x v="6"/>
    <n v="9166.8799999999992"/>
  </r>
  <r>
    <x v="6"/>
    <x v="6"/>
    <x v="9"/>
    <x v="4"/>
    <x v="112"/>
    <x v="6"/>
    <n v="209565.24"/>
  </r>
  <r>
    <x v="8"/>
    <x v="8"/>
    <x v="9"/>
    <x v="4"/>
    <x v="112"/>
    <x v="6"/>
    <n v="9047762.4000000004"/>
  </r>
  <r>
    <x v="13"/>
    <x v="13"/>
    <x v="9"/>
    <x v="4"/>
    <x v="112"/>
    <x v="6"/>
    <n v="1232430.8"/>
  </r>
  <r>
    <x v="14"/>
    <x v="14"/>
    <x v="9"/>
    <x v="4"/>
    <x v="112"/>
    <x v="6"/>
    <n v="681659.84"/>
  </r>
  <r>
    <x v="16"/>
    <x v="15"/>
    <x v="9"/>
    <x v="4"/>
    <x v="112"/>
    <x v="6"/>
    <n v="160728.35"/>
  </r>
  <r>
    <x v="0"/>
    <x v="0"/>
    <x v="9"/>
    <x v="5"/>
    <x v="113"/>
    <x v="7"/>
    <n v="4815515.4081632867"/>
  </r>
  <r>
    <x v="1"/>
    <x v="1"/>
    <x v="9"/>
    <x v="5"/>
    <x v="113"/>
    <x v="7"/>
    <n v="66825602.849854149"/>
  </r>
  <r>
    <x v="2"/>
    <x v="2"/>
    <x v="9"/>
    <x v="5"/>
    <x v="113"/>
    <x v="7"/>
    <n v="67576039.838192433"/>
  </r>
  <r>
    <x v="3"/>
    <x v="3"/>
    <x v="9"/>
    <x v="5"/>
    <x v="113"/>
    <x v="7"/>
    <n v="60601536.63556844"/>
  </r>
  <r>
    <x v="4"/>
    <x v="4"/>
    <x v="9"/>
    <x v="5"/>
    <x v="113"/>
    <x v="7"/>
    <n v="382368.9795918368"/>
  </r>
  <r>
    <x v="5"/>
    <x v="5"/>
    <x v="9"/>
    <x v="5"/>
    <x v="113"/>
    <x v="7"/>
    <n v="31089.358600583091"/>
  </r>
  <r>
    <x v="6"/>
    <x v="6"/>
    <x v="9"/>
    <x v="5"/>
    <x v="113"/>
    <x v="7"/>
    <n v="4516083.0685131196"/>
  </r>
  <r>
    <x v="18"/>
    <x v="17"/>
    <x v="9"/>
    <x v="5"/>
    <x v="113"/>
    <x v="7"/>
    <n v="3403089.5160349854"/>
  </r>
  <r>
    <x v="7"/>
    <x v="7"/>
    <x v="9"/>
    <x v="5"/>
    <x v="113"/>
    <x v="7"/>
    <n v="6529183.201166234"/>
  </r>
  <r>
    <x v="8"/>
    <x v="8"/>
    <x v="9"/>
    <x v="5"/>
    <x v="113"/>
    <x v="7"/>
    <n v="216945983.83029121"/>
  </r>
  <r>
    <x v="9"/>
    <x v="9"/>
    <x v="9"/>
    <x v="5"/>
    <x v="113"/>
    <x v="7"/>
    <n v="25135803.026239067"/>
  </r>
  <r>
    <x v="10"/>
    <x v="10"/>
    <x v="9"/>
    <x v="5"/>
    <x v="113"/>
    <x v="7"/>
    <n v="7527452.6647230349"/>
  </r>
  <r>
    <x v="11"/>
    <x v="11"/>
    <x v="9"/>
    <x v="5"/>
    <x v="113"/>
    <x v="7"/>
    <n v="7035003.6413994255"/>
  </r>
  <r>
    <x v="12"/>
    <x v="12"/>
    <x v="9"/>
    <x v="5"/>
    <x v="113"/>
    <x v="7"/>
    <n v="6087186.1049562721"/>
  </r>
  <r>
    <x v="13"/>
    <x v="13"/>
    <x v="9"/>
    <x v="5"/>
    <x v="113"/>
    <x v="7"/>
    <n v="307396.44"/>
  </r>
  <r>
    <x v="14"/>
    <x v="14"/>
    <x v="9"/>
    <x v="5"/>
    <x v="113"/>
    <x v="7"/>
    <n v="117485161.06495625"/>
  </r>
  <r>
    <x v="16"/>
    <x v="15"/>
    <x v="9"/>
    <x v="5"/>
    <x v="113"/>
    <x v="7"/>
    <n v="27872966.882798832"/>
  </r>
  <r>
    <x v="0"/>
    <x v="0"/>
    <x v="9"/>
    <x v="5"/>
    <x v="113"/>
    <x v="8"/>
    <n v="2803832.1734693879"/>
  </r>
  <r>
    <x v="1"/>
    <x v="1"/>
    <x v="9"/>
    <x v="5"/>
    <x v="113"/>
    <x v="8"/>
    <n v="21399922.023440234"/>
  </r>
  <r>
    <x v="2"/>
    <x v="2"/>
    <x v="9"/>
    <x v="5"/>
    <x v="113"/>
    <x v="8"/>
    <n v="800736.99562682176"/>
  </r>
  <r>
    <x v="3"/>
    <x v="3"/>
    <x v="9"/>
    <x v="5"/>
    <x v="113"/>
    <x v="8"/>
    <n v="12819448.540816322"/>
  </r>
  <r>
    <x v="5"/>
    <x v="5"/>
    <x v="9"/>
    <x v="5"/>
    <x v="113"/>
    <x v="8"/>
    <n v="9211.66"/>
  </r>
  <r>
    <x v="6"/>
    <x v="6"/>
    <x v="9"/>
    <x v="5"/>
    <x v="113"/>
    <x v="8"/>
    <n v="291053.56897959183"/>
  </r>
  <r>
    <x v="7"/>
    <x v="7"/>
    <x v="9"/>
    <x v="5"/>
    <x v="113"/>
    <x v="8"/>
    <n v="32303.21"/>
  </r>
  <r>
    <x v="8"/>
    <x v="8"/>
    <x v="9"/>
    <x v="5"/>
    <x v="113"/>
    <x v="8"/>
    <n v="289269475.55950487"/>
  </r>
  <r>
    <x v="9"/>
    <x v="9"/>
    <x v="9"/>
    <x v="5"/>
    <x v="113"/>
    <x v="8"/>
    <n v="15849326.067055427"/>
  </r>
  <r>
    <x v="10"/>
    <x v="10"/>
    <x v="9"/>
    <x v="5"/>
    <x v="113"/>
    <x v="8"/>
    <n v="1292093.2956559765"/>
  </r>
  <r>
    <x v="11"/>
    <x v="11"/>
    <x v="9"/>
    <x v="5"/>
    <x v="113"/>
    <x v="8"/>
    <n v="8038419.4810495665"/>
  </r>
  <r>
    <x v="12"/>
    <x v="12"/>
    <x v="9"/>
    <x v="5"/>
    <x v="113"/>
    <x v="8"/>
    <n v="894654.0750437323"/>
  </r>
  <r>
    <x v="13"/>
    <x v="13"/>
    <x v="9"/>
    <x v="5"/>
    <x v="113"/>
    <x v="8"/>
    <n v="24897988.280000001"/>
  </r>
  <r>
    <x v="14"/>
    <x v="14"/>
    <x v="9"/>
    <x v="5"/>
    <x v="113"/>
    <x v="8"/>
    <n v="135244001.58099124"/>
  </r>
  <r>
    <x v="16"/>
    <x v="15"/>
    <x v="9"/>
    <x v="5"/>
    <x v="113"/>
    <x v="8"/>
    <n v="1098213.1845481049"/>
  </r>
  <r>
    <x v="2"/>
    <x v="2"/>
    <x v="9"/>
    <x v="5"/>
    <x v="113"/>
    <x v="10"/>
    <n v="22275255.712047983"/>
  </r>
  <r>
    <x v="3"/>
    <x v="3"/>
    <x v="9"/>
    <x v="5"/>
    <x v="113"/>
    <x v="10"/>
    <n v="477312.38607784262"/>
  </r>
  <r>
    <x v="17"/>
    <x v="16"/>
    <x v="9"/>
    <x v="5"/>
    <x v="113"/>
    <x v="10"/>
    <n v="4265976.2944324296"/>
  </r>
  <r>
    <x v="8"/>
    <x v="8"/>
    <x v="9"/>
    <x v="5"/>
    <x v="113"/>
    <x v="10"/>
    <n v="5079514.8708567321"/>
  </r>
  <r>
    <x v="9"/>
    <x v="9"/>
    <x v="9"/>
    <x v="5"/>
    <x v="113"/>
    <x v="10"/>
    <n v="23509267.146973912"/>
  </r>
  <r>
    <x v="13"/>
    <x v="13"/>
    <x v="9"/>
    <x v="5"/>
    <x v="113"/>
    <x v="10"/>
    <n v="0"/>
  </r>
  <r>
    <x v="14"/>
    <x v="14"/>
    <x v="9"/>
    <x v="5"/>
    <x v="113"/>
    <x v="10"/>
    <n v="10700137.700114358"/>
  </r>
  <r>
    <x v="16"/>
    <x v="15"/>
    <x v="9"/>
    <x v="5"/>
    <x v="113"/>
    <x v="10"/>
    <n v="180289.48267325075"/>
  </r>
  <r>
    <x v="1"/>
    <x v="1"/>
    <x v="9"/>
    <x v="5"/>
    <x v="113"/>
    <x v="0"/>
    <n v="5619490.1749270987"/>
  </r>
  <r>
    <x v="2"/>
    <x v="2"/>
    <x v="9"/>
    <x v="5"/>
    <x v="113"/>
    <x v="0"/>
    <n v="18975803.895043727"/>
  </r>
  <r>
    <x v="3"/>
    <x v="3"/>
    <x v="9"/>
    <x v="5"/>
    <x v="113"/>
    <x v="0"/>
    <n v="9766963.6749270931"/>
  </r>
  <r>
    <x v="8"/>
    <x v="8"/>
    <x v="9"/>
    <x v="5"/>
    <x v="113"/>
    <x v="0"/>
    <n v="64292984.965860248"/>
  </r>
  <r>
    <x v="9"/>
    <x v="9"/>
    <x v="9"/>
    <x v="5"/>
    <x v="113"/>
    <x v="0"/>
    <n v="10024534.584548097"/>
  </r>
  <r>
    <x v="10"/>
    <x v="10"/>
    <x v="9"/>
    <x v="5"/>
    <x v="113"/>
    <x v="0"/>
    <n v="5170124.0204081638"/>
  </r>
  <r>
    <x v="11"/>
    <x v="11"/>
    <x v="9"/>
    <x v="5"/>
    <x v="113"/>
    <x v="0"/>
    <n v="3315507.1545189545"/>
  </r>
  <r>
    <x v="12"/>
    <x v="12"/>
    <x v="9"/>
    <x v="5"/>
    <x v="113"/>
    <x v="0"/>
    <n v="928615.22157434397"/>
  </r>
  <r>
    <x v="13"/>
    <x v="13"/>
    <x v="9"/>
    <x v="5"/>
    <x v="113"/>
    <x v="0"/>
    <n v="307396.44"/>
  </r>
  <r>
    <x v="14"/>
    <x v="14"/>
    <x v="9"/>
    <x v="5"/>
    <x v="113"/>
    <x v="0"/>
    <n v="51675035.668454811"/>
  </r>
  <r>
    <x v="16"/>
    <x v="15"/>
    <x v="9"/>
    <x v="5"/>
    <x v="113"/>
    <x v="0"/>
    <n v="4168880.9425655971"/>
  </r>
  <r>
    <x v="1"/>
    <x v="1"/>
    <x v="9"/>
    <x v="5"/>
    <x v="113"/>
    <x v="1"/>
    <n v="2630902.63"/>
  </r>
  <r>
    <x v="2"/>
    <x v="2"/>
    <x v="9"/>
    <x v="5"/>
    <x v="113"/>
    <x v="1"/>
    <n v="22573.760932944606"/>
  </r>
  <r>
    <x v="3"/>
    <x v="3"/>
    <x v="9"/>
    <x v="5"/>
    <x v="113"/>
    <x v="1"/>
    <n v="722545.21"/>
  </r>
  <r>
    <x v="6"/>
    <x v="6"/>
    <x v="9"/>
    <x v="5"/>
    <x v="113"/>
    <x v="1"/>
    <n v="73747.448979591849"/>
  </r>
  <r>
    <x v="8"/>
    <x v="8"/>
    <x v="9"/>
    <x v="5"/>
    <x v="113"/>
    <x v="1"/>
    <n v="58443122.960000001"/>
  </r>
  <r>
    <x v="9"/>
    <x v="9"/>
    <x v="9"/>
    <x v="5"/>
    <x v="113"/>
    <x v="1"/>
    <n v="2575278.5524781351"/>
  </r>
  <r>
    <x v="11"/>
    <x v="11"/>
    <x v="9"/>
    <x v="5"/>
    <x v="113"/>
    <x v="1"/>
    <n v="7391.2536443148683"/>
  </r>
  <r>
    <x v="13"/>
    <x v="13"/>
    <x v="9"/>
    <x v="5"/>
    <x v="113"/>
    <x v="1"/>
    <n v="370487.55000000005"/>
  </r>
  <r>
    <x v="14"/>
    <x v="14"/>
    <x v="9"/>
    <x v="5"/>
    <x v="113"/>
    <x v="1"/>
    <n v="47594470.097784258"/>
  </r>
  <r>
    <x v="16"/>
    <x v="15"/>
    <x v="9"/>
    <x v="5"/>
    <x v="113"/>
    <x v="1"/>
    <n v="-4932.6754518950474"/>
  </r>
  <r>
    <x v="0"/>
    <x v="0"/>
    <x v="9"/>
    <x v="5"/>
    <x v="113"/>
    <x v="2"/>
    <n v="4559034.3906705752"/>
  </r>
  <r>
    <x v="1"/>
    <x v="1"/>
    <x v="9"/>
    <x v="5"/>
    <x v="113"/>
    <x v="2"/>
    <n v="43546776.747813359"/>
  </r>
  <r>
    <x v="2"/>
    <x v="2"/>
    <x v="9"/>
    <x v="5"/>
    <x v="113"/>
    <x v="2"/>
    <n v="39488272.567055404"/>
  </r>
  <r>
    <x v="3"/>
    <x v="3"/>
    <x v="9"/>
    <x v="5"/>
    <x v="113"/>
    <x v="2"/>
    <n v="32407417.07871712"/>
  </r>
  <r>
    <x v="4"/>
    <x v="4"/>
    <x v="9"/>
    <x v="5"/>
    <x v="113"/>
    <x v="2"/>
    <n v="233394.05247813414"/>
  </r>
  <r>
    <x v="5"/>
    <x v="5"/>
    <x v="9"/>
    <x v="5"/>
    <x v="113"/>
    <x v="2"/>
    <n v="19574.781341107871"/>
  </r>
  <r>
    <x v="6"/>
    <x v="6"/>
    <x v="9"/>
    <x v="5"/>
    <x v="113"/>
    <x v="2"/>
    <n v="281404.95626822161"/>
  </r>
  <r>
    <x v="18"/>
    <x v="17"/>
    <x v="9"/>
    <x v="5"/>
    <x v="113"/>
    <x v="2"/>
    <n v="1751861.0728862975"/>
  </r>
  <r>
    <x v="7"/>
    <x v="7"/>
    <x v="9"/>
    <x v="5"/>
    <x v="113"/>
    <x v="2"/>
    <n v="91195.335276967846"/>
  </r>
  <r>
    <x v="8"/>
    <x v="8"/>
    <x v="9"/>
    <x v="5"/>
    <x v="113"/>
    <x v="2"/>
    <n v="108914995.06122395"/>
  </r>
  <r>
    <x v="9"/>
    <x v="9"/>
    <x v="9"/>
    <x v="5"/>
    <x v="113"/>
    <x v="2"/>
    <n v="11005217.141399428"/>
  </r>
  <r>
    <x v="10"/>
    <x v="10"/>
    <x v="9"/>
    <x v="5"/>
    <x v="113"/>
    <x v="2"/>
    <n v="2153298.6443148707"/>
  </r>
  <r>
    <x v="11"/>
    <x v="11"/>
    <x v="9"/>
    <x v="5"/>
    <x v="113"/>
    <x v="2"/>
    <n v="3558702.9008746408"/>
  </r>
  <r>
    <x v="12"/>
    <x v="12"/>
    <x v="9"/>
    <x v="5"/>
    <x v="113"/>
    <x v="2"/>
    <n v="3346076.9285714319"/>
  </r>
  <r>
    <x v="13"/>
    <x v="13"/>
    <x v="9"/>
    <x v="5"/>
    <x v="113"/>
    <x v="2"/>
    <n v="0"/>
  </r>
  <r>
    <x v="14"/>
    <x v="14"/>
    <x v="9"/>
    <x v="5"/>
    <x v="113"/>
    <x v="2"/>
    <n v="53940447.889212832"/>
  </r>
  <r>
    <x v="16"/>
    <x v="15"/>
    <x v="9"/>
    <x v="5"/>
    <x v="113"/>
    <x v="2"/>
    <n v="17442109.845481053"/>
  </r>
  <r>
    <x v="0"/>
    <x v="0"/>
    <x v="9"/>
    <x v="5"/>
    <x v="113"/>
    <x v="3"/>
    <n v="2803832.1734693879"/>
  </r>
  <r>
    <x v="1"/>
    <x v="1"/>
    <x v="9"/>
    <x v="5"/>
    <x v="113"/>
    <x v="3"/>
    <n v="18111965.273440234"/>
  </r>
  <r>
    <x v="2"/>
    <x v="2"/>
    <x v="9"/>
    <x v="5"/>
    <x v="113"/>
    <x v="3"/>
    <n v="778163.23469387717"/>
  </r>
  <r>
    <x v="3"/>
    <x v="3"/>
    <x v="9"/>
    <x v="5"/>
    <x v="113"/>
    <x v="3"/>
    <n v="11619005.730816321"/>
  </r>
  <r>
    <x v="7"/>
    <x v="7"/>
    <x v="9"/>
    <x v="5"/>
    <x v="113"/>
    <x v="3"/>
    <n v="32303.21"/>
  </r>
  <r>
    <x v="8"/>
    <x v="8"/>
    <x v="9"/>
    <x v="5"/>
    <x v="113"/>
    <x v="3"/>
    <n v="222001518.32950485"/>
  </r>
  <r>
    <x v="9"/>
    <x v="9"/>
    <x v="9"/>
    <x v="5"/>
    <x v="113"/>
    <x v="3"/>
    <n v="13274047.514577292"/>
  </r>
  <r>
    <x v="10"/>
    <x v="10"/>
    <x v="9"/>
    <x v="5"/>
    <x v="113"/>
    <x v="3"/>
    <n v="1292093.2956559765"/>
  </r>
  <r>
    <x v="11"/>
    <x v="11"/>
    <x v="9"/>
    <x v="5"/>
    <x v="113"/>
    <x v="3"/>
    <n v="8031028.2274052519"/>
  </r>
  <r>
    <x v="12"/>
    <x v="12"/>
    <x v="9"/>
    <x v="5"/>
    <x v="113"/>
    <x v="3"/>
    <n v="894654.0750437323"/>
  </r>
  <r>
    <x v="13"/>
    <x v="13"/>
    <x v="9"/>
    <x v="5"/>
    <x v="113"/>
    <x v="3"/>
    <n v="23290911.530000001"/>
  </r>
  <r>
    <x v="14"/>
    <x v="14"/>
    <x v="9"/>
    <x v="5"/>
    <x v="113"/>
    <x v="3"/>
    <n v="86619399.793207005"/>
  </r>
  <r>
    <x v="16"/>
    <x v="15"/>
    <x v="9"/>
    <x v="5"/>
    <x v="113"/>
    <x v="3"/>
    <n v="943154.92"/>
  </r>
  <r>
    <x v="2"/>
    <x v="2"/>
    <x v="9"/>
    <x v="5"/>
    <x v="113"/>
    <x v="4"/>
    <n v="22275255.712047983"/>
  </r>
  <r>
    <x v="3"/>
    <x v="3"/>
    <x v="9"/>
    <x v="5"/>
    <x v="113"/>
    <x v="4"/>
    <n v="477312.38607784262"/>
  </r>
  <r>
    <x v="17"/>
    <x v="16"/>
    <x v="9"/>
    <x v="5"/>
    <x v="113"/>
    <x v="4"/>
    <n v="4265976.2944324296"/>
  </r>
  <r>
    <x v="8"/>
    <x v="8"/>
    <x v="9"/>
    <x v="5"/>
    <x v="113"/>
    <x v="4"/>
    <n v="5079514.8708567321"/>
  </r>
  <r>
    <x v="9"/>
    <x v="9"/>
    <x v="9"/>
    <x v="5"/>
    <x v="113"/>
    <x v="4"/>
    <n v="23509267.146973912"/>
  </r>
  <r>
    <x v="13"/>
    <x v="13"/>
    <x v="9"/>
    <x v="5"/>
    <x v="113"/>
    <x v="4"/>
    <n v="0"/>
  </r>
  <r>
    <x v="14"/>
    <x v="14"/>
    <x v="9"/>
    <x v="5"/>
    <x v="113"/>
    <x v="4"/>
    <n v="10700137.700114358"/>
  </r>
  <r>
    <x v="16"/>
    <x v="15"/>
    <x v="9"/>
    <x v="5"/>
    <x v="113"/>
    <x v="4"/>
    <n v="180289.48267325075"/>
  </r>
  <r>
    <x v="0"/>
    <x v="0"/>
    <x v="9"/>
    <x v="5"/>
    <x v="113"/>
    <x v="5"/>
    <n v="256481.01749271143"/>
  </r>
  <r>
    <x v="1"/>
    <x v="1"/>
    <x v="9"/>
    <x v="5"/>
    <x v="113"/>
    <x v="5"/>
    <n v="17659335.927113708"/>
  </r>
  <r>
    <x v="2"/>
    <x v="2"/>
    <x v="9"/>
    <x v="5"/>
    <x v="113"/>
    <x v="5"/>
    <n v="9111963.3760932926"/>
  </r>
  <r>
    <x v="3"/>
    <x v="3"/>
    <x v="9"/>
    <x v="5"/>
    <x v="113"/>
    <x v="5"/>
    <n v="18427155.881924208"/>
  </r>
  <r>
    <x v="4"/>
    <x v="4"/>
    <x v="9"/>
    <x v="5"/>
    <x v="113"/>
    <x v="5"/>
    <n v="148974.92711370264"/>
  </r>
  <r>
    <x v="5"/>
    <x v="5"/>
    <x v="9"/>
    <x v="5"/>
    <x v="113"/>
    <x v="5"/>
    <n v="11514.57725947522"/>
  </r>
  <r>
    <x v="6"/>
    <x v="6"/>
    <x v="9"/>
    <x v="5"/>
    <x v="113"/>
    <x v="5"/>
    <n v="4234678.1122448975"/>
  </r>
  <r>
    <x v="18"/>
    <x v="17"/>
    <x v="9"/>
    <x v="5"/>
    <x v="113"/>
    <x v="5"/>
    <n v="1651228.4431486882"/>
  </r>
  <r>
    <x v="7"/>
    <x v="7"/>
    <x v="9"/>
    <x v="5"/>
    <x v="113"/>
    <x v="5"/>
    <n v="6437987.8658892661"/>
  </r>
  <r>
    <x v="8"/>
    <x v="8"/>
    <x v="9"/>
    <x v="5"/>
    <x v="113"/>
    <x v="5"/>
    <n v="43738003.803206973"/>
  </r>
  <r>
    <x v="9"/>
    <x v="9"/>
    <x v="9"/>
    <x v="5"/>
    <x v="113"/>
    <x v="5"/>
    <n v="4106051.3002915452"/>
  </r>
  <r>
    <x v="10"/>
    <x v="10"/>
    <x v="9"/>
    <x v="5"/>
    <x v="113"/>
    <x v="5"/>
    <n v="204030"/>
  </r>
  <r>
    <x v="11"/>
    <x v="11"/>
    <x v="9"/>
    <x v="5"/>
    <x v="113"/>
    <x v="5"/>
    <n v="160793.5860058309"/>
  </r>
  <r>
    <x v="12"/>
    <x v="12"/>
    <x v="9"/>
    <x v="5"/>
    <x v="113"/>
    <x v="5"/>
    <n v="1812493.9548104955"/>
  </r>
  <r>
    <x v="13"/>
    <x v="13"/>
    <x v="9"/>
    <x v="5"/>
    <x v="113"/>
    <x v="5"/>
    <n v="0"/>
  </r>
  <r>
    <x v="14"/>
    <x v="14"/>
    <x v="9"/>
    <x v="5"/>
    <x v="113"/>
    <x v="5"/>
    <n v="11869677.507288631"/>
  </r>
  <r>
    <x v="16"/>
    <x v="15"/>
    <x v="9"/>
    <x v="5"/>
    <x v="113"/>
    <x v="5"/>
    <n v="6261976.0947521869"/>
  </r>
  <r>
    <x v="1"/>
    <x v="1"/>
    <x v="9"/>
    <x v="5"/>
    <x v="113"/>
    <x v="6"/>
    <n v="657054.12"/>
  </r>
  <r>
    <x v="3"/>
    <x v="3"/>
    <x v="9"/>
    <x v="5"/>
    <x v="113"/>
    <x v="6"/>
    <n v="477897.6"/>
  </r>
  <r>
    <x v="5"/>
    <x v="5"/>
    <x v="9"/>
    <x v="5"/>
    <x v="113"/>
    <x v="6"/>
    <n v="9211.66"/>
  </r>
  <r>
    <x v="6"/>
    <x v="6"/>
    <x v="9"/>
    <x v="5"/>
    <x v="113"/>
    <x v="6"/>
    <n v="217306.12"/>
  </r>
  <r>
    <x v="8"/>
    <x v="8"/>
    <x v="9"/>
    <x v="5"/>
    <x v="113"/>
    <x v="6"/>
    <n v="8824834.2699999996"/>
  </r>
  <r>
    <x v="13"/>
    <x v="13"/>
    <x v="9"/>
    <x v="5"/>
    <x v="113"/>
    <x v="6"/>
    <n v="1236589.2"/>
  </r>
  <r>
    <x v="14"/>
    <x v="14"/>
    <x v="9"/>
    <x v="5"/>
    <x v="113"/>
    <x v="6"/>
    <n v="1030131.69"/>
  </r>
  <r>
    <x v="16"/>
    <x v="15"/>
    <x v="9"/>
    <x v="5"/>
    <x v="113"/>
    <x v="6"/>
    <n v="159990.94"/>
  </r>
  <r>
    <x v="0"/>
    <x v="0"/>
    <x v="9"/>
    <x v="6"/>
    <x v="114"/>
    <x v="7"/>
    <n v="4937266.6137026297"/>
  </r>
  <r>
    <x v="1"/>
    <x v="1"/>
    <x v="9"/>
    <x v="6"/>
    <x v="114"/>
    <x v="7"/>
    <n v="65168702.861515984"/>
  </r>
  <r>
    <x v="2"/>
    <x v="2"/>
    <x v="9"/>
    <x v="6"/>
    <x v="114"/>
    <x v="7"/>
    <n v="54653984.472303241"/>
  </r>
  <r>
    <x v="3"/>
    <x v="3"/>
    <x v="9"/>
    <x v="6"/>
    <x v="114"/>
    <x v="7"/>
    <n v="59506574.798833728"/>
  </r>
  <r>
    <x v="4"/>
    <x v="4"/>
    <x v="9"/>
    <x v="6"/>
    <x v="114"/>
    <x v="7"/>
    <n v="383625.97667638463"/>
  </r>
  <r>
    <x v="6"/>
    <x v="6"/>
    <x v="9"/>
    <x v="6"/>
    <x v="114"/>
    <x v="7"/>
    <n v="4516860.5364431553"/>
  </r>
  <r>
    <x v="18"/>
    <x v="17"/>
    <x v="9"/>
    <x v="6"/>
    <x v="114"/>
    <x v="7"/>
    <n v="12701954.651603499"/>
  </r>
  <r>
    <x v="7"/>
    <x v="7"/>
    <x v="9"/>
    <x v="6"/>
    <x v="114"/>
    <x v="7"/>
    <n v="7683125.8819241896"/>
  </r>
  <r>
    <x v="8"/>
    <x v="8"/>
    <x v="9"/>
    <x v="6"/>
    <x v="114"/>
    <x v="7"/>
    <n v="210611253.21714297"/>
  </r>
  <r>
    <x v="9"/>
    <x v="9"/>
    <x v="9"/>
    <x v="6"/>
    <x v="114"/>
    <x v="7"/>
    <n v="29570204.50145771"/>
  </r>
  <r>
    <x v="10"/>
    <x v="10"/>
    <x v="9"/>
    <x v="6"/>
    <x v="114"/>
    <x v="7"/>
    <n v="3319585.8950437298"/>
  </r>
  <r>
    <x v="11"/>
    <x v="11"/>
    <x v="9"/>
    <x v="6"/>
    <x v="114"/>
    <x v="7"/>
    <n v="7814470.1880466556"/>
  </r>
  <r>
    <x v="12"/>
    <x v="12"/>
    <x v="9"/>
    <x v="6"/>
    <x v="114"/>
    <x v="7"/>
    <n v="5855675.758017486"/>
  </r>
  <r>
    <x v="13"/>
    <x v="13"/>
    <x v="9"/>
    <x v="6"/>
    <x v="114"/>
    <x v="7"/>
    <n v="307792.19"/>
  </r>
  <r>
    <x v="14"/>
    <x v="14"/>
    <x v="9"/>
    <x v="6"/>
    <x v="114"/>
    <x v="7"/>
    <n v="106659340.90294459"/>
  </r>
  <r>
    <x v="16"/>
    <x v="15"/>
    <x v="9"/>
    <x v="6"/>
    <x v="114"/>
    <x v="7"/>
    <n v="27425615.347784255"/>
  </r>
  <r>
    <x v="0"/>
    <x v="0"/>
    <x v="9"/>
    <x v="6"/>
    <x v="114"/>
    <x v="8"/>
    <n v="389890.57145772601"/>
  </r>
  <r>
    <x v="1"/>
    <x v="1"/>
    <x v="9"/>
    <x v="6"/>
    <x v="114"/>
    <x v="8"/>
    <n v="21911476.757026237"/>
  </r>
  <r>
    <x v="2"/>
    <x v="2"/>
    <x v="9"/>
    <x v="6"/>
    <x v="114"/>
    <x v="8"/>
    <n v="812999.01457725884"/>
  </r>
  <r>
    <x v="3"/>
    <x v="3"/>
    <x v="9"/>
    <x v="6"/>
    <x v="114"/>
    <x v="8"/>
    <n v="12315593.27457726"/>
  </r>
  <r>
    <x v="6"/>
    <x v="6"/>
    <x v="9"/>
    <x v="6"/>
    <x v="114"/>
    <x v="8"/>
    <n v="291923.54912536452"/>
  </r>
  <r>
    <x v="7"/>
    <x v="7"/>
    <x v="9"/>
    <x v="6"/>
    <x v="114"/>
    <x v="8"/>
    <n v="32317.78"/>
  </r>
  <r>
    <x v="8"/>
    <x v="8"/>
    <x v="9"/>
    <x v="6"/>
    <x v="114"/>
    <x v="8"/>
    <n v="281140424.49653125"/>
  </r>
  <r>
    <x v="9"/>
    <x v="9"/>
    <x v="9"/>
    <x v="6"/>
    <x v="114"/>
    <x v="8"/>
    <n v="16807371.696180809"/>
  </r>
  <r>
    <x v="10"/>
    <x v="10"/>
    <x v="9"/>
    <x v="6"/>
    <x v="114"/>
    <x v="8"/>
    <n v="1288264.547230321"/>
  </r>
  <r>
    <x v="11"/>
    <x v="11"/>
    <x v="9"/>
    <x v="6"/>
    <x v="114"/>
    <x v="8"/>
    <n v="8153587.8988338253"/>
  </r>
  <r>
    <x v="12"/>
    <x v="12"/>
    <x v="9"/>
    <x v="6"/>
    <x v="114"/>
    <x v="8"/>
    <n v="823562.23180757998"/>
  </r>
  <r>
    <x v="13"/>
    <x v="13"/>
    <x v="9"/>
    <x v="6"/>
    <x v="114"/>
    <x v="8"/>
    <n v="21960404.879999999"/>
  </r>
  <r>
    <x v="14"/>
    <x v="14"/>
    <x v="9"/>
    <x v="6"/>
    <x v="114"/>
    <x v="8"/>
    <n v="138957493.44000003"/>
  </r>
  <r>
    <x v="16"/>
    <x v="15"/>
    <x v="9"/>
    <x v="6"/>
    <x v="114"/>
    <x v="8"/>
    <n v="205078.40454810497"/>
  </r>
  <r>
    <x v="2"/>
    <x v="2"/>
    <x v="9"/>
    <x v="6"/>
    <x v="114"/>
    <x v="10"/>
    <n v="30225964.465256199"/>
  </r>
  <r>
    <x v="3"/>
    <x v="3"/>
    <x v="9"/>
    <x v="6"/>
    <x v="114"/>
    <x v="10"/>
    <n v="479766.01933696802"/>
  </r>
  <r>
    <x v="17"/>
    <x v="16"/>
    <x v="9"/>
    <x v="6"/>
    <x v="114"/>
    <x v="10"/>
    <n v="4245422.4029562604"/>
  </r>
  <r>
    <x v="8"/>
    <x v="8"/>
    <x v="9"/>
    <x v="6"/>
    <x v="114"/>
    <x v="10"/>
    <n v="12242590.729598301"/>
  </r>
  <r>
    <x v="9"/>
    <x v="9"/>
    <x v="9"/>
    <x v="6"/>
    <x v="114"/>
    <x v="10"/>
    <n v="16479007.2996339"/>
  </r>
  <r>
    <x v="13"/>
    <x v="13"/>
    <x v="9"/>
    <x v="6"/>
    <x v="114"/>
    <x v="10"/>
    <n v="0"/>
  </r>
  <r>
    <x v="14"/>
    <x v="14"/>
    <x v="9"/>
    <x v="6"/>
    <x v="114"/>
    <x v="10"/>
    <n v="10266714.3198836"/>
  </r>
  <r>
    <x v="16"/>
    <x v="15"/>
    <x v="9"/>
    <x v="6"/>
    <x v="114"/>
    <x v="10"/>
    <n v="-394.307521399417"/>
  </r>
  <r>
    <x v="1"/>
    <x v="1"/>
    <x v="9"/>
    <x v="6"/>
    <x v="114"/>
    <x v="0"/>
    <n v="5364800.2988338228"/>
  </r>
  <r>
    <x v="2"/>
    <x v="2"/>
    <x v="9"/>
    <x v="6"/>
    <x v="114"/>
    <x v="0"/>
    <n v="17268164.352769699"/>
  </r>
  <r>
    <x v="3"/>
    <x v="3"/>
    <x v="9"/>
    <x v="6"/>
    <x v="114"/>
    <x v="0"/>
    <n v="9364738.976676397"/>
  </r>
  <r>
    <x v="18"/>
    <x v="17"/>
    <x v="9"/>
    <x v="6"/>
    <x v="114"/>
    <x v="0"/>
    <n v="1975644.3148688001"/>
  </r>
  <r>
    <x v="8"/>
    <x v="8"/>
    <x v="9"/>
    <x v="6"/>
    <x v="114"/>
    <x v="0"/>
    <n v="57659622.132595308"/>
  </r>
  <r>
    <x v="9"/>
    <x v="9"/>
    <x v="9"/>
    <x v="6"/>
    <x v="114"/>
    <x v="0"/>
    <n v="11106775.871720109"/>
  </r>
  <r>
    <x v="10"/>
    <x v="10"/>
    <x v="9"/>
    <x v="6"/>
    <x v="114"/>
    <x v="0"/>
    <n v="2162465.1253644298"/>
  </r>
  <r>
    <x v="11"/>
    <x v="11"/>
    <x v="9"/>
    <x v="6"/>
    <x v="114"/>
    <x v="0"/>
    <n v="3273445.2463556901"/>
  </r>
  <r>
    <x v="12"/>
    <x v="12"/>
    <x v="9"/>
    <x v="6"/>
    <x v="114"/>
    <x v="0"/>
    <n v="859468.65597667603"/>
  </r>
  <r>
    <x v="13"/>
    <x v="13"/>
    <x v="9"/>
    <x v="6"/>
    <x v="114"/>
    <x v="0"/>
    <n v="307792.19"/>
  </r>
  <r>
    <x v="14"/>
    <x v="14"/>
    <x v="9"/>
    <x v="6"/>
    <x v="114"/>
    <x v="0"/>
    <n v="39107920.945218638"/>
  </r>
  <r>
    <x v="16"/>
    <x v="15"/>
    <x v="9"/>
    <x v="6"/>
    <x v="114"/>
    <x v="0"/>
    <n v="4217906.3142565638"/>
  </r>
  <r>
    <x v="1"/>
    <x v="1"/>
    <x v="9"/>
    <x v="6"/>
    <x v="114"/>
    <x v="1"/>
    <n v="4096202.23"/>
  </r>
  <r>
    <x v="2"/>
    <x v="2"/>
    <x v="9"/>
    <x v="6"/>
    <x v="114"/>
    <x v="1"/>
    <n v="22789.698250728899"/>
  </r>
  <r>
    <x v="3"/>
    <x v="3"/>
    <x v="9"/>
    <x v="6"/>
    <x v="114"/>
    <x v="1"/>
    <n v="671813.17"/>
  </r>
  <r>
    <x v="6"/>
    <x v="6"/>
    <x v="9"/>
    <x v="6"/>
    <x v="114"/>
    <x v="1"/>
    <n v="74087.099125364504"/>
  </r>
  <r>
    <x v="8"/>
    <x v="8"/>
    <x v="9"/>
    <x v="6"/>
    <x v="114"/>
    <x v="1"/>
    <n v="55218590.550000004"/>
  </r>
  <r>
    <x v="9"/>
    <x v="9"/>
    <x v="9"/>
    <x v="6"/>
    <x v="114"/>
    <x v="1"/>
    <n v="2609788.2419825098"/>
  </r>
  <r>
    <x v="11"/>
    <x v="11"/>
    <x v="9"/>
    <x v="6"/>
    <x v="114"/>
    <x v="1"/>
    <n v="7434.5481049562704"/>
  </r>
  <r>
    <x v="13"/>
    <x v="13"/>
    <x v="9"/>
    <x v="6"/>
    <x v="114"/>
    <x v="1"/>
    <n v="371777.05000000005"/>
  </r>
  <r>
    <x v="14"/>
    <x v="14"/>
    <x v="9"/>
    <x v="6"/>
    <x v="114"/>
    <x v="1"/>
    <n v="48816050.293906704"/>
  </r>
  <r>
    <x v="16"/>
    <x v="15"/>
    <x v="9"/>
    <x v="6"/>
    <x v="114"/>
    <x v="1"/>
    <n v="-1399.185451895044"/>
  </r>
  <r>
    <x v="0"/>
    <x v="0"/>
    <x v="9"/>
    <x v="6"/>
    <x v="114"/>
    <x v="2"/>
    <n v="4670983.7361516096"/>
  </r>
  <r>
    <x v="1"/>
    <x v="1"/>
    <x v="9"/>
    <x v="6"/>
    <x v="114"/>
    <x v="2"/>
    <n v="42101452.018950395"/>
  </r>
  <r>
    <x v="2"/>
    <x v="2"/>
    <x v="9"/>
    <x v="6"/>
    <x v="114"/>
    <x v="2"/>
    <n v="30000853.128279906"/>
  </r>
  <r>
    <x v="3"/>
    <x v="3"/>
    <x v="9"/>
    <x v="6"/>
    <x v="114"/>
    <x v="2"/>
    <n v="32017605.351311818"/>
  </r>
  <r>
    <x v="4"/>
    <x v="4"/>
    <x v="9"/>
    <x v="6"/>
    <x v="114"/>
    <x v="2"/>
    <n v="383625.97667638463"/>
  </r>
  <r>
    <x v="6"/>
    <x v="6"/>
    <x v="9"/>
    <x v="6"/>
    <x v="114"/>
    <x v="2"/>
    <n v="282493.440233236"/>
  </r>
  <r>
    <x v="18"/>
    <x v="17"/>
    <x v="9"/>
    <x v="6"/>
    <x v="114"/>
    <x v="2"/>
    <n v="9068100.1384839695"/>
  </r>
  <r>
    <x v="7"/>
    <x v="7"/>
    <x v="9"/>
    <x v="6"/>
    <x v="114"/>
    <x v="2"/>
    <n v="1236328.16326533"/>
  </r>
  <r>
    <x v="8"/>
    <x v="8"/>
    <x v="9"/>
    <x v="6"/>
    <x v="114"/>
    <x v="2"/>
    <n v="105833546.76530553"/>
  </r>
  <r>
    <x v="9"/>
    <x v="9"/>
    <x v="9"/>
    <x v="6"/>
    <x v="114"/>
    <x v="2"/>
    <n v="12949399.583090372"/>
  </r>
  <r>
    <x v="10"/>
    <x v="10"/>
    <x v="9"/>
    <x v="6"/>
    <x v="114"/>
    <x v="2"/>
    <n v="1010033.466472303"/>
  </r>
  <r>
    <x v="11"/>
    <x v="11"/>
    <x v="9"/>
    <x v="6"/>
    <x v="114"/>
    <x v="2"/>
    <n v="3866317.7988338238"/>
  </r>
  <r>
    <x v="12"/>
    <x v="12"/>
    <x v="9"/>
    <x v="6"/>
    <x v="114"/>
    <x v="2"/>
    <n v="3189207.8746355642"/>
  </r>
  <r>
    <x v="13"/>
    <x v="13"/>
    <x v="9"/>
    <x v="6"/>
    <x v="114"/>
    <x v="2"/>
    <n v="0"/>
  </r>
  <r>
    <x v="14"/>
    <x v="14"/>
    <x v="9"/>
    <x v="6"/>
    <x v="114"/>
    <x v="2"/>
    <n v="58396493.708454818"/>
  </r>
  <r>
    <x v="16"/>
    <x v="15"/>
    <x v="9"/>
    <x v="6"/>
    <x v="114"/>
    <x v="2"/>
    <n v="16881407.428571433"/>
  </r>
  <r>
    <x v="0"/>
    <x v="0"/>
    <x v="9"/>
    <x v="6"/>
    <x v="114"/>
    <x v="3"/>
    <n v="389890.57145772601"/>
  </r>
  <r>
    <x v="1"/>
    <x v="1"/>
    <x v="9"/>
    <x v="6"/>
    <x v="114"/>
    <x v="3"/>
    <n v="17177054.877026241"/>
  </r>
  <r>
    <x v="2"/>
    <x v="2"/>
    <x v="9"/>
    <x v="6"/>
    <x v="114"/>
    <x v="3"/>
    <n v="790209.31632652995"/>
  </r>
  <r>
    <x v="3"/>
    <x v="3"/>
    <x v="9"/>
    <x v="6"/>
    <x v="114"/>
    <x v="3"/>
    <n v="11219336.894577261"/>
  </r>
  <r>
    <x v="7"/>
    <x v="7"/>
    <x v="9"/>
    <x v="6"/>
    <x v="114"/>
    <x v="3"/>
    <n v="32317.78"/>
  </r>
  <r>
    <x v="8"/>
    <x v="8"/>
    <x v="9"/>
    <x v="6"/>
    <x v="114"/>
    <x v="3"/>
    <n v="216869474.89653125"/>
  </r>
  <r>
    <x v="9"/>
    <x v="9"/>
    <x v="9"/>
    <x v="6"/>
    <x v="114"/>
    <x v="3"/>
    <n v="14197583.454198299"/>
  </r>
  <r>
    <x v="10"/>
    <x v="10"/>
    <x v="9"/>
    <x v="6"/>
    <x v="114"/>
    <x v="3"/>
    <n v="1288264.547230321"/>
  </r>
  <r>
    <x v="11"/>
    <x v="11"/>
    <x v="9"/>
    <x v="6"/>
    <x v="114"/>
    <x v="3"/>
    <n v="8073304.2507288698"/>
  </r>
  <r>
    <x v="12"/>
    <x v="12"/>
    <x v="9"/>
    <x v="6"/>
    <x v="114"/>
    <x v="3"/>
    <n v="823562.23180757998"/>
  </r>
  <r>
    <x v="13"/>
    <x v="13"/>
    <x v="9"/>
    <x v="6"/>
    <x v="114"/>
    <x v="3"/>
    <n v="20347755.829999998"/>
  </r>
  <r>
    <x v="14"/>
    <x v="14"/>
    <x v="9"/>
    <x v="6"/>
    <x v="114"/>
    <x v="3"/>
    <n v="89417970.836093307"/>
  </r>
  <r>
    <x v="16"/>
    <x v="15"/>
    <x v="9"/>
    <x v="6"/>
    <x v="114"/>
    <x v="3"/>
    <n v="45746.78"/>
  </r>
  <r>
    <x v="2"/>
    <x v="2"/>
    <x v="9"/>
    <x v="6"/>
    <x v="114"/>
    <x v="4"/>
    <n v="30225964.465256199"/>
  </r>
  <r>
    <x v="3"/>
    <x v="3"/>
    <x v="9"/>
    <x v="6"/>
    <x v="114"/>
    <x v="4"/>
    <n v="479766.01933696802"/>
  </r>
  <r>
    <x v="17"/>
    <x v="16"/>
    <x v="9"/>
    <x v="6"/>
    <x v="114"/>
    <x v="4"/>
    <n v="4245422.4029562604"/>
  </r>
  <r>
    <x v="8"/>
    <x v="8"/>
    <x v="9"/>
    <x v="6"/>
    <x v="114"/>
    <x v="4"/>
    <n v="12242590.729598301"/>
  </r>
  <r>
    <x v="9"/>
    <x v="9"/>
    <x v="9"/>
    <x v="6"/>
    <x v="114"/>
    <x v="4"/>
    <n v="16479007.2996339"/>
  </r>
  <r>
    <x v="13"/>
    <x v="13"/>
    <x v="9"/>
    <x v="6"/>
    <x v="114"/>
    <x v="4"/>
    <n v="0"/>
  </r>
  <r>
    <x v="14"/>
    <x v="14"/>
    <x v="9"/>
    <x v="6"/>
    <x v="114"/>
    <x v="4"/>
    <n v="10266714.3198836"/>
  </r>
  <r>
    <x v="16"/>
    <x v="15"/>
    <x v="9"/>
    <x v="6"/>
    <x v="114"/>
    <x v="4"/>
    <n v="-394.307521399417"/>
  </r>
  <r>
    <x v="0"/>
    <x v="0"/>
    <x v="9"/>
    <x v="6"/>
    <x v="114"/>
    <x v="5"/>
    <n v="266282.87755102001"/>
  </r>
  <r>
    <x v="1"/>
    <x v="1"/>
    <x v="9"/>
    <x v="6"/>
    <x v="114"/>
    <x v="5"/>
    <n v="17702450.543731764"/>
  </r>
  <r>
    <x v="2"/>
    <x v="2"/>
    <x v="9"/>
    <x v="6"/>
    <x v="114"/>
    <x v="5"/>
    <n v="7384966.9912536358"/>
  </r>
  <r>
    <x v="3"/>
    <x v="3"/>
    <x v="9"/>
    <x v="6"/>
    <x v="114"/>
    <x v="5"/>
    <n v="18124230.470845498"/>
  </r>
  <r>
    <x v="6"/>
    <x v="6"/>
    <x v="9"/>
    <x v="6"/>
    <x v="114"/>
    <x v="5"/>
    <n v="4234367.0962099191"/>
  </r>
  <r>
    <x v="18"/>
    <x v="17"/>
    <x v="9"/>
    <x v="6"/>
    <x v="114"/>
    <x v="5"/>
    <n v="1658210.1982507291"/>
  </r>
  <r>
    <x v="7"/>
    <x v="7"/>
    <x v="9"/>
    <x v="6"/>
    <x v="114"/>
    <x v="5"/>
    <n v="6446797.7186588589"/>
  </r>
  <r>
    <x v="8"/>
    <x v="8"/>
    <x v="9"/>
    <x v="6"/>
    <x v="114"/>
    <x v="5"/>
    <n v="47118084.319242097"/>
  </r>
  <r>
    <x v="9"/>
    <x v="9"/>
    <x v="9"/>
    <x v="6"/>
    <x v="114"/>
    <x v="5"/>
    <n v="5514029.0466472311"/>
  </r>
  <r>
    <x v="10"/>
    <x v="10"/>
    <x v="9"/>
    <x v="6"/>
    <x v="114"/>
    <x v="5"/>
    <n v="147087.30320699699"/>
  </r>
  <r>
    <x v="11"/>
    <x v="11"/>
    <x v="9"/>
    <x v="6"/>
    <x v="114"/>
    <x v="5"/>
    <n v="674707.14285714226"/>
  </r>
  <r>
    <x v="12"/>
    <x v="12"/>
    <x v="9"/>
    <x v="6"/>
    <x v="114"/>
    <x v="5"/>
    <n v="1806999.2274052466"/>
  </r>
  <r>
    <x v="13"/>
    <x v="13"/>
    <x v="9"/>
    <x v="6"/>
    <x v="114"/>
    <x v="5"/>
    <n v="0"/>
  </r>
  <r>
    <x v="14"/>
    <x v="14"/>
    <x v="9"/>
    <x v="6"/>
    <x v="114"/>
    <x v="5"/>
    <n v="9154926.2492711302"/>
  </r>
  <r>
    <x v="16"/>
    <x v="15"/>
    <x v="9"/>
    <x v="6"/>
    <x v="114"/>
    <x v="5"/>
    <n v="6326301.6049562646"/>
  </r>
  <r>
    <x v="1"/>
    <x v="1"/>
    <x v="9"/>
    <x v="6"/>
    <x v="114"/>
    <x v="6"/>
    <n v="638219.65"/>
  </r>
  <r>
    <x v="3"/>
    <x v="3"/>
    <x v="9"/>
    <x v="6"/>
    <x v="114"/>
    <x v="6"/>
    <n v="424443.21"/>
  </r>
  <r>
    <x v="6"/>
    <x v="6"/>
    <x v="9"/>
    <x v="6"/>
    <x v="114"/>
    <x v="6"/>
    <n v="217836.45"/>
  </r>
  <r>
    <x v="8"/>
    <x v="8"/>
    <x v="9"/>
    <x v="6"/>
    <x v="114"/>
    <x v="6"/>
    <n v="9052359.0500000007"/>
  </r>
  <r>
    <x v="11"/>
    <x v="11"/>
    <x v="9"/>
    <x v="6"/>
    <x v="114"/>
    <x v="6"/>
    <n v="72849.100000000006"/>
  </r>
  <r>
    <x v="13"/>
    <x v="13"/>
    <x v="9"/>
    <x v="6"/>
    <x v="114"/>
    <x v="6"/>
    <n v="1240872"/>
  </r>
  <r>
    <x v="14"/>
    <x v="14"/>
    <x v="9"/>
    <x v="6"/>
    <x v="114"/>
    <x v="6"/>
    <n v="723472.31"/>
  </r>
  <r>
    <x v="16"/>
    <x v="15"/>
    <x v="9"/>
    <x v="6"/>
    <x v="114"/>
    <x v="6"/>
    <n v="160730.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06">
  <r>
    <x v="0"/>
    <x v="0"/>
    <x v="0"/>
    <x v="0"/>
    <d v="2016-01-31T00:00:00"/>
    <m/>
  </r>
  <r>
    <x v="1"/>
    <x v="1"/>
    <x v="0"/>
    <x v="0"/>
    <d v="2016-01-31T00:00:00"/>
    <n v="1037574.93"/>
  </r>
  <r>
    <x v="2"/>
    <x v="2"/>
    <x v="0"/>
    <x v="0"/>
    <d v="2016-01-31T00:00:00"/>
    <n v="63409583.243498571"/>
  </r>
  <r>
    <x v="3"/>
    <x v="3"/>
    <x v="0"/>
    <x v="0"/>
    <d v="2016-01-31T00:00:00"/>
    <n v="5096102.5235568509"/>
  </r>
  <r>
    <x v="4"/>
    <x v="4"/>
    <x v="0"/>
    <x v="0"/>
    <d v="2016-01-31T00:00:00"/>
    <m/>
  </r>
  <r>
    <x v="5"/>
    <x v="5"/>
    <x v="0"/>
    <x v="0"/>
    <d v="2016-01-31T00:00:00"/>
    <n v="51064189.542361453"/>
  </r>
  <r>
    <x v="6"/>
    <x v="6"/>
    <x v="0"/>
    <x v="0"/>
    <d v="2016-01-31T00:00:00"/>
    <m/>
  </r>
  <r>
    <x v="7"/>
    <x v="7"/>
    <x v="0"/>
    <x v="0"/>
    <d v="2016-01-31T00:00:00"/>
    <n v="6420501.6032361509"/>
  </r>
  <r>
    <x v="8"/>
    <x v="8"/>
    <x v="0"/>
    <x v="0"/>
    <d v="2016-01-31T00:00:00"/>
    <n v="52364648.445655867"/>
  </r>
  <r>
    <x v="9"/>
    <x v="9"/>
    <x v="0"/>
    <x v="0"/>
    <d v="2016-01-31T00:00:00"/>
    <n v="329522660.43096185"/>
  </r>
  <r>
    <x v="10"/>
    <x v="10"/>
    <x v="0"/>
    <x v="0"/>
    <d v="2016-01-31T00:00:00"/>
    <n v="11345938.77204081"/>
  </r>
  <r>
    <x v="11"/>
    <x v="11"/>
    <x v="0"/>
    <x v="0"/>
    <d v="2016-01-31T00:00:00"/>
    <n v="9271773.1762099117"/>
  </r>
  <r>
    <x v="12"/>
    <x v="12"/>
    <x v="0"/>
    <x v="0"/>
    <d v="2016-01-31T00:00:00"/>
    <m/>
  </r>
  <r>
    <x v="13"/>
    <x v="13"/>
    <x v="0"/>
    <x v="0"/>
    <d v="2016-01-31T00:00:00"/>
    <n v="4363299.7760932939"/>
  </r>
  <r>
    <x v="14"/>
    <x v="14"/>
    <x v="0"/>
    <x v="0"/>
    <d v="2016-01-31T00:00:00"/>
    <m/>
  </r>
  <r>
    <x v="15"/>
    <x v="15"/>
    <x v="0"/>
    <x v="0"/>
    <d v="2016-01-31T00:00:00"/>
    <n v="604062.24489795952"/>
  </r>
  <r>
    <x v="16"/>
    <x v="16"/>
    <x v="0"/>
    <x v="0"/>
    <d v="2016-01-31T00:00:00"/>
    <n v="106396462.596793"/>
  </r>
  <r>
    <x v="17"/>
    <x v="17"/>
    <x v="0"/>
    <x v="0"/>
    <d v="2016-01-31T00:00:00"/>
    <n v="236371252.80673465"/>
  </r>
  <r>
    <x v="18"/>
    <x v="18"/>
    <x v="0"/>
    <x v="0"/>
    <d v="2016-01-31T00:00:00"/>
    <n v="261110823.63093293"/>
  </r>
  <r>
    <x v="0"/>
    <x v="0"/>
    <x v="0"/>
    <x v="1"/>
    <d v="2016-02-29T00:00:00"/>
    <m/>
  </r>
  <r>
    <x v="1"/>
    <x v="1"/>
    <x v="0"/>
    <x v="1"/>
    <d v="2016-02-29T00:00:00"/>
    <n v="1034526.82"/>
  </r>
  <r>
    <x v="2"/>
    <x v="2"/>
    <x v="0"/>
    <x v="1"/>
    <d v="2016-02-29T00:00:00"/>
    <n v="63627347.807871707"/>
  </r>
  <r>
    <x v="3"/>
    <x v="3"/>
    <x v="0"/>
    <x v="1"/>
    <d v="2016-02-29T00:00:00"/>
    <n v="5091300.2640233226"/>
  </r>
  <r>
    <x v="4"/>
    <x v="4"/>
    <x v="0"/>
    <x v="1"/>
    <d v="2016-02-29T00:00:00"/>
    <m/>
  </r>
  <r>
    <x v="5"/>
    <x v="5"/>
    <x v="0"/>
    <x v="1"/>
    <d v="2016-02-29T00:00:00"/>
    <n v="50371606.465335265"/>
  </r>
  <r>
    <x v="6"/>
    <x v="6"/>
    <x v="0"/>
    <x v="1"/>
    <d v="2016-02-29T00:00:00"/>
    <m/>
  </r>
  <r>
    <x v="7"/>
    <x v="7"/>
    <x v="0"/>
    <x v="1"/>
    <d v="2016-02-29T00:00:00"/>
    <n v="557697.32017492736"/>
  </r>
  <r>
    <x v="8"/>
    <x v="8"/>
    <x v="0"/>
    <x v="1"/>
    <d v="2016-02-29T00:00:00"/>
    <n v="51491145.830262467"/>
  </r>
  <r>
    <x v="9"/>
    <x v="9"/>
    <x v="0"/>
    <x v="1"/>
    <d v="2016-02-29T00:00:00"/>
    <n v="333939374.46238983"/>
  </r>
  <r>
    <x v="10"/>
    <x v="10"/>
    <x v="0"/>
    <x v="1"/>
    <d v="2016-02-29T00:00:00"/>
    <n v="9926869.4408746343"/>
  </r>
  <r>
    <x v="11"/>
    <x v="11"/>
    <x v="0"/>
    <x v="1"/>
    <d v="2016-02-29T00:00:00"/>
    <n v="9271773.1762099117"/>
  </r>
  <r>
    <x v="12"/>
    <x v="12"/>
    <x v="0"/>
    <x v="1"/>
    <d v="2016-02-29T00:00:00"/>
    <m/>
  </r>
  <r>
    <x v="13"/>
    <x v="13"/>
    <x v="0"/>
    <x v="1"/>
    <d v="2016-02-29T00:00:00"/>
    <n v="5039551.6586005837"/>
  </r>
  <r>
    <x v="14"/>
    <x v="14"/>
    <x v="0"/>
    <x v="1"/>
    <d v="2016-02-29T00:00:00"/>
    <m/>
  </r>
  <r>
    <x v="15"/>
    <x v="15"/>
    <x v="0"/>
    <x v="1"/>
    <d v="2016-02-29T00:00:00"/>
    <n v="575869.24198250729"/>
  </r>
  <r>
    <x v="16"/>
    <x v="16"/>
    <x v="0"/>
    <x v="1"/>
    <d v="2016-02-29T00:00:00"/>
    <n v="130952116.62058309"/>
  </r>
  <r>
    <x v="17"/>
    <x v="17"/>
    <x v="0"/>
    <x v="1"/>
    <d v="2016-02-29T00:00:00"/>
    <n v="250879465.84787175"/>
  </r>
  <r>
    <x v="18"/>
    <x v="18"/>
    <x v="0"/>
    <x v="1"/>
    <d v="2016-02-29T00:00:00"/>
    <n v="263782956.16026238"/>
  </r>
  <r>
    <x v="0"/>
    <x v="0"/>
    <x v="0"/>
    <x v="2"/>
    <d v="2016-03-31T00:00:00"/>
    <m/>
  </r>
  <r>
    <x v="1"/>
    <x v="1"/>
    <x v="0"/>
    <x v="2"/>
    <d v="2016-03-31T00:00:00"/>
    <n v="1052815.45"/>
  </r>
  <r>
    <x v="2"/>
    <x v="2"/>
    <x v="0"/>
    <x v="2"/>
    <d v="2016-03-31T00:00:00"/>
    <n v="63266527.491778441"/>
  </r>
  <r>
    <x v="3"/>
    <x v="3"/>
    <x v="0"/>
    <x v="2"/>
    <d v="2016-03-31T00:00:00"/>
    <n v="5089071.5063848384"/>
  </r>
  <r>
    <x v="4"/>
    <x v="4"/>
    <x v="0"/>
    <x v="2"/>
    <d v="2016-03-31T00:00:00"/>
    <m/>
  </r>
  <r>
    <x v="5"/>
    <x v="5"/>
    <x v="0"/>
    <x v="2"/>
    <d v="2016-03-31T00:00:00"/>
    <n v="52301012.999854229"/>
  </r>
  <r>
    <x v="6"/>
    <x v="6"/>
    <x v="0"/>
    <x v="2"/>
    <d v="2016-03-31T00:00:00"/>
    <m/>
  </r>
  <r>
    <x v="7"/>
    <x v="7"/>
    <x v="0"/>
    <x v="2"/>
    <d v="2016-03-31T00:00:00"/>
    <n v="330549.52005830902"/>
  </r>
  <r>
    <x v="8"/>
    <x v="8"/>
    <x v="0"/>
    <x v="2"/>
    <d v="2016-03-31T00:00:00"/>
    <n v="50765057.533178091"/>
  </r>
  <r>
    <x v="9"/>
    <x v="9"/>
    <x v="0"/>
    <x v="2"/>
    <d v="2016-03-31T00:00:00"/>
    <n v="329572009.1631192"/>
  </r>
  <r>
    <x v="10"/>
    <x v="10"/>
    <x v="0"/>
    <x v="2"/>
    <d v="2016-03-31T00:00:00"/>
    <n v="10140181.657696791"/>
  </r>
  <r>
    <x v="11"/>
    <x v="11"/>
    <x v="0"/>
    <x v="2"/>
    <d v="2016-03-31T00:00:00"/>
    <n v="9256210.4637026228"/>
  </r>
  <r>
    <x v="12"/>
    <x v="12"/>
    <x v="0"/>
    <x v="2"/>
    <d v="2016-03-31T00:00:00"/>
    <m/>
  </r>
  <r>
    <x v="13"/>
    <x v="13"/>
    <x v="0"/>
    <x v="2"/>
    <d v="2016-03-31T00:00:00"/>
    <n v="5565695.9638483971"/>
  </r>
  <r>
    <x v="14"/>
    <x v="14"/>
    <x v="0"/>
    <x v="2"/>
    <d v="2016-03-31T00:00:00"/>
    <m/>
  </r>
  <r>
    <x v="15"/>
    <x v="15"/>
    <x v="0"/>
    <x v="2"/>
    <d v="2016-03-31T00:00:00"/>
    <n v="547465.88921282836"/>
  </r>
  <r>
    <x v="16"/>
    <x v="16"/>
    <x v="0"/>
    <x v="2"/>
    <d v="2016-03-31T00:00:00"/>
    <n v="154330583.49166179"/>
  </r>
  <r>
    <x v="17"/>
    <x v="17"/>
    <x v="0"/>
    <x v="2"/>
    <d v="2016-03-31T00:00:00"/>
    <n v="233857141.73020411"/>
  </r>
  <r>
    <x v="18"/>
    <x v="18"/>
    <x v="0"/>
    <x v="2"/>
    <d v="2016-03-31T00:00:00"/>
    <n v="265374770.48271137"/>
  </r>
  <r>
    <x v="0"/>
    <x v="0"/>
    <x v="0"/>
    <x v="3"/>
    <d v="2016-04-30T00:00:00"/>
    <m/>
  </r>
  <r>
    <x v="1"/>
    <x v="1"/>
    <x v="0"/>
    <x v="3"/>
    <d v="2016-04-30T00:00:00"/>
    <n v="1052815.45"/>
  </r>
  <r>
    <x v="2"/>
    <x v="2"/>
    <x v="0"/>
    <x v="3"/>
    <d v="2016-04-30T00:00:00"/>
    <n v="59088150.97078722"/>
  </r>
  <r>
    <x v="3"/>
    <x v="3"/>
    <x v="0"/>
    <x v="3"/>
    <d v="2016-04-30T00:00:00"/>
    <n v="5083155.3345481046"/>
  </r>
  <r>
    <x v="4"/>
    <x v="4"/>
    <x v="0"/>
    <x v="3"/>
    <d v="2016-04-30T00:00:00"/>
    <m/>
  </r>
  <r>
    <x v="5"/>
    <x v="5"/>
    <x v="0"/>
    <x v="3"/>
    <d v="2016-04-30T00:00:00"/>
    <n v="53892800.996122442"/>
  </r>
  <r>
    <x v="6"/>
    <x v="6"/>
    <x v="0"/>
    <x v="3"/>
    <d v="2016-04-30T00:00:00"/>
    <m/>
  </r>
  <r>
    <x v="7"/>
    <x v="7"/>
    <x v="0"/>
    <x v="3"/>
    <d v="2016-04-30T00:00:00"/>
    <n v="6244342.7782507315"/>
  </r>
  <r>
    <x v="8"/>
    <x v="8"/>
    <x v="0"/>
    <x v="3"/>
    <d v="2016-04-30T00:00:00"/>
    <n v="50636641.34370245"/>
  </r>
  <r>
    <x v="9"/>
    <x v="9"/>
    <x v="0"/>
    <x v="3"/>
    <d v="2016-04-30T00:00:00"/>
    <n v="359201555.9851889"/>
  </r>
  <r>
    <x v="10"/>
    <x v="10"/>
    <x v="0"/>
    <x v="3"/>
    <d v="2016-04-30T00:00:00"/>
    <n v="3208372.1093002912"/>
  </r>
  <r>
    <x v="11"/>
    <x v="11"/>
    <x v="0"/>
    <x v="3"/>
    <d v="2016-04-30T00:00:00"/>
    <n v="9260035.106122449"/>
  </r>
  <r>
    <x v="12"/>
    <x v="12"/>
    <x v="0"/>
    <x v="3"/>
    <d v="2016-04-30T00:00:00"/>
    <m/>
  </r>
  <r>
    <x v="13"/>
    <x v="13"/>
    <x v="0"/>
    <x v="3"/>
    <d v="2016-04-30T00:00:00"/>
    <n v="4854538.5131195337"/>
  </r>
  <r>
    <x v="14"/>
    <x v="14"/>
    <x v="0"/>
    <x v="3"/>
    <d v="2016-04-30T00:00:00"/>
    <m/>
  </r>
  <r>
    <x v="15"/>
    <x v="15"/>
    <x v="0"/>
    <x v="3"/>
    <d v="2016-04-30T00:00:00"/>
    <n v="519043.2944606411"/>
  </r>
  <r>
    <x v="16"/>
    <x v="16"/>
    <x v="0"/>
    <x v="3"/>
    <d v="2016-04-30T00:00:00"/>
    <n v="156837654.57553935"/>
  </r>
  <r>
    <x v="17"/>
    <x v="17"/>
    <x v="0"/>
    <x v="3"/>
    <d v="2016-04-30T00:00:00"/>
    <n v="282787469.44099122"/>
  </r>
  <r>
    <x v="18"/>
    <x v="18"/>
    <x v="0"/>
    <x v="3"/>
    <d v="2016-04-30T00:00:00"/>
    <n v="269552663.56460643"/>
  </r>
  <r>
    <x v="0"/>
    <x v="0"/>
    <x v="0"/>
    <x v="4"/>
    <d v="2016-05-31T00:00:00"/>
    <m/>
  </r>
  <r>
    <x v="1"/>
    <x v="1"/>
    <x v="0"/>
    <x v="4"/>
    <d v="2016-05-31T00:00:00"/>
    <n v="1050986.5900000001"/>
  </r>
  <r>
    <x v="2"/>
    <x v="2"/>
    <x v="0"/>
    <x v="4"/>
    <d v="2016-05-31T00:00:00"/>
    <n v="59606427.796676368"/>
  </r>
  <r>
    <x v="3"/>
    <x v="3"/>
    <x v="0"/>
    <x v="4"/>
    <d v="2016-05-31T00:00:00"/>
    <n v="7895626.2311953362"/>
  </r>
  <r>
    <x v="4"/>
    <x v="4"/>
    <x v="0"/>
    <x v="4"/>
    <d v="2016-05-31T00:00:00"/>
    <m/>
  </r>
  <r>
    <x v="5"/>
    <x v="5"/>
    <x v="0"/>
    <x v="4"/>
    <d v="2016-05-31T00:00:00"/>
    <n v="55385760.536997057"/>
  </r>
  <r>
    <x v="6"/>
    <x v="6"/>
    <x v="0"/>
    <x v="4"/>
    <d v="2016-05-31T00:00:00"/>
    <m/>
  </r>
  <r>
    <x v="7"/>
    <x v="7"/>
    <x v="0"/>
    <x v="4"/>
    <d v="2016-05-31T00:00:00"/>
    <n v="4991026.8890962135"/>
  </r>
  <r>
    <x v="8"/>
    <x v="8"/>
    <x v="0"/>
    <x v="4"/>
    <d v="2016-05-31T00:00:00"/>
    <n v="54621975.515510738"/>
  </r>
  <r>
    <x v="9"/>
    <x v="9"/>
    <x v="0"/>
    <x v="4"/>
    <d v="2016-05-31T00:00:00"/>
    <n v="367163688.7148385"/>
  </r>
  <r>
    <x v="10"/>
    <x v="10"/>
    <x v="0"/>
    <x v="4"/>
    <d v="2016-05-31T00:00:00"/>
    <n v="3310195.4179591839"/>
  </r>
  <r>
    <x v="11"/>
    <x v="11"/>
    <x v="0"/>
    <x v="4"/>
    <d v="2016-05-31T00:00:00"/>
    <n v="291545.18950437318"/>
  </r>
  <r>
    <x v="12"/>
    <x v="12"/>
    <x v="0"/>
    <x v="4"/>
    <d v="2016-05-31T00:00:00"/>
    <m/>
  </r>
  <r>
    <x v="13"/>
    <x v="13"/>
    <x v="0"/>
    <x v="4"/>
    <d v="2016-05-31T00:00:00"/>
    <n v="4860452.944606415"/>
  </r>
  <r>
    <x v="14"/>
    <x v="14"/>
    <x v="0"/>
    <x v="4"/>
    <d v="2016-05-31T00:00:00"/>
    <m/>
  </r>
  <r>
    <x v="15"/>
    <x v="15"/>
    <x v="0"/>
    <x v="4"/>
    <d v="2016-05-31T00:00:00"/>
    <n v="842389.18367347063"/>
  </r>
  <r>
    <x v="16"/>
    <x v="16"/>
    <x v="0"/>
    <x v="4"/>
    <d v="2016-05-31T00:00:00"/>
    <n v="156839172.59411079"/>
  </r>
  <r>
    <x v="17"/>
    <x v="17"/>
    <x v="0"/>
    <x v="4"/>
    <d v="2016-05-31T00:00:00"/>
    <n v="366700934.80658883"/>
  </r>
  <r>
    <x v="18"/>
    <x v="18"/>
    <x v="0"/>
    <x v="4"/>
    <d v="2016-05-31T00:00:00"/>
    <n v="282031163.05527693"/>
  </r>
  <r>
    <x v="0"/>
    <x v="0"/>
    <x v="0"/>
    <x v="5"/>
    <d v="2016-06-30T00:00:00"/>
    <m/>
  </r>
  <r>
    <x v="1"/>
    <x v="1"/>
    <x v="0"/>
    <x v="5"/>
    <d v="2016-06-30T00:00:00"/>
    <n v="1054034.69"/>
  </r>
  <r>
    <x v="2"/>
    <x v="2"/>
    <x v="0"/>
    <x v="5"/>
    <d v="2016-06-30T00:00:00"/>
    <n v="65483753.654402308"/>
  </r>
  <r>
    <x v="3"/>
    <x v="3"/>
    <x v="0"/>
    <x v="5"/>
    <d v="2016-06-30T00:00:00"/>
    <n v="7895997.57174927"/>
  </r>
  <r>
    <x v="4"/>
    <x v="4"/>
    <x v="0"/>
    <x v="5"/>
    <d v="2016-06-30T00:00:00"/>
    <m/>
  </r>
  <r>
    <x v="5"/>
    <x v="5"/>
    <x v="0"/>
    <x v="5"/>
    <d v="2016-06-30T00:00:00"/>
    <n v="54942003.532215819"/>
  </r>
  <r>
    <x v="6"/>
    <x v="6"/>
    <x v="0"/>
    <x v="5"/>
    <d v="2016-06-30T00:00:00"/>
    <m/>
  </r>
  <r>
    <x v="7"/>
    <x v="7"/>
    <x v="0"/>
    <x v="5"/>
    <d v="2016-06-30T00:00:00"/>
    <n v="4935186.5145772574"/>
  </r>
  <r>
    <x v="8"/>
    <x v="8"/>
    <x v="0"/>
    <x v="5"/>
    <d v="2016-06-30T00:00:00"/>
    <n v="53173129.970612295"/>
  </r>
  <r>
    <x v="9"/>
    <x v="9"/>
    <x v="0"/>
    <x v="5"/>
    <d v="2016-06-30T00:00:00"/>
    <n v="425822508.25195116"/>
  </r>
  <r>
    <x v="10"/>
    <x v="10"/>
    <x v="0"/>
    <x v="5"/>
    <d v="2016-06-30T00:00:00"/>
    <n v="1536443.1486880467"/>
  </r>
  <r>
    <x v="11"/>
    <x v="11"/>
    <x v="0"/>
    <x v="5"/>
    <d v="2016-06-30T00:00:00"/>
    <n v="291545.18950437318"/>
  </r>
  <r>
    <x v="12"/>
    <x v="12"/>
    <x v="0"/>
    <x v="5"/>
    <d v="2016-06-30T00:00:00"/>
    <m/>
  </r>
  <r>
    <x v="13"/>
    <x v="13"/>
    <x v="0"/>
    <x v="5"/>
    <d v="2016-06-30T00:00:00"/>
    <n v="5460460.3790087467"/>
  </r>
  <r>
    <x v="14"/>
    <x v="14"/>
    <x v="0"/>
    <x v="5"/>
    <d v="2016-06-30T00:00:00"/>
    <m/>
  </r>
  <r>
    <x v="15"/>
    <x v="15"/>
    <x v="0"/>
    <x v="5"/>
    <d v="2016-06-30T00:00:00"/>
    <n v="1979387.9883381925"/>
  </r>
  <r>
    <x v="16"/>
    <x v="16"/>
    <x v="0"/>
    <x v="5"/>
    <d v="2016-06-30T00:00:00"/>
    <n v="156812409.93629739"/>
  </r>
  <r>
    <x v="17"/>
    <x v="17"/>
    <x v="0"/>
    <x v="5"/>
    <d v="2016-06-30T00:00:00"/>
    <n v="295939491.30390674"/>
  </r>
  <r>
    <x v="18"/>
    <x v="18"/>
    <x v="0"/>
    <x v="5"/>
    <d v="2016-06-30T00:00:00"/>
    <n v="281810267.19521868"/>
  </r>
  <r>
    <x v="0"/>
    <x v="0"/>
    <x v="0"/>
    <x v="6"/>
    <d v="2016-07-31T00:00:00"/>
    <m/>
  </r>
  <r>
    <x v="1"/>
    <x v="1"/>
    <x v="0"/>
    <x v="6"/>
    <d v="2016-07-31T00:00:00"/>
    <n v="1049157.73"/>
  </r>
  <r>
    <x v="2"/>
    <x v="2"/>
    <x v="0"/>
    <x v="6"/>
    <d v="2016-07-31T00:00:00"/>
    <n v="68400298.768892139"/>
  </r>
  <r>
    <x v="3"/>
    <x v="3"/>
    <x v="0"/>
    <x v="6"/>
    <d v="2016-07-31T00:00:00"/>
    <n v="6371685.7522740541"/>
  </r>
  <r>
    <x v="4"/>
    <x v="4"/>
    <x v="0"/>
    <x v="6"/>
    <d v="2016-07-31T00:00:00"/>
    <m/>
  </r>
  <r>
    <x v="5"/>
    <x v="5"/>
    <x v="0"/>
    <x v="6"/>
    <d v="2016-07-31T00:00:00"/>
    <n v="58498685.69323612"/>
  </r>
  <r>
    <x v="6"/>
    <x v="6"/>
    <x v="0"/>
    <x v="6"/>
    <d v="2016-07-31T00:00:00"/>
    <m/>
  </r>
  <r>
    <x v="7"/>
    <x v="7"/>
    <x v="0"/>
    <x v="6"/>
    <d v="2016-07-31T00:00:00"/>
    <n v="3384793.3702623909"/>
  </r>
  <r>
    <x v="8"/>
    <x v="8"/>
    <x v="0"/>
    <x v="6"/>
    <d v="2016-07-31T00:00:00"/>
    <n v="51144429.151982404"/>
  </r>
  <r>
    <x v="9"/>
    <x v="9"/>
    <x v="0"/>
    <x v="6"/>
    <d v="2016-07-31T00:00:00"/>
    <n v="430188703.41936076"/>
  </r>
  <r>
    <x v="10"/>
    <x v="10"/>
    <x v="0"/>
    <x v="6"/>
    <d v="2016-07-31T00:00:00"/>
    <n v="1536344.3440233236"/>
  </r>
  <r>
    <x v="11"/>
    <x v="11"/>
    <x v="0"/>
    <x v="6"/>
    <d v="2016-07-31T00:00:00"/>
    <n v="1098072.6938775482"/>
  </r>
  <r>
    <x v="12"/>
    <x v="12"/>
    <x v="0"/>
    <x v="6"/>
    <d v="2016-07-31T00:00:00"/>
    <m/>
  </r>
  <r>
    <x v="13"/>
    <x v="13"/>
    <x v="0"/>
    <x v="6"/>
    <d v="2016-07-31T00:00:00"/>
    <n v="7082436.0466472311"/>
  </r>
  <r>
    <x v="14"/>
    <x v="14"/>
    <x v="0"/>
    <x v="6"/>
    <d v="2016-07-31T00:00:00"/>
    <m/>
  </r>
  <r>
    <x v="15"/>
    <x v="15"/>
    <x v="0"/>
    <x v="6"/>
    <d v="2016-07-31T00:00:00"/>
    <n v="2590633.411078718"/>
  </r>
  <r>
    <x v="16"/>
    <x v="16"/>
    <x v="0"/>
    <x v="6"/>
    <d v="2016-07-31T00:00:00"/>
    <n v="172952242.71408165"/>
  </r>
  <r>
    <x v="17"/>
    <x v="17"/>
    <x v="0"/>
    <x v="6"/>
    <d v="2016-07-31T00:00:00"/>
    <n v="277837398.89524788"/>
  </r>
  <r>
    <x v="18"/>
    <x v="18"/>
    <x v="0"/>
    <x v="6"/>
    <d v="2016-07-31T00:00:00"/>
    <n v="277369867.09209913"/>
  </r>
  <r>
    <x v="0"/>
    <x v="0"/>
    <x v="0"/>
    <x v="7"/>
    <d v="2016-08-31T00:00:00"/>
    <m/>
  </r>
  <r>
    <x v="1"/>
    <x v="1"/>
    <x v="0"/>
    <x v="7"/>
    <d v="2016-08-31T00:00:00"/>
    <n v="1046719.24"/>
  </r>
  <r>
    <x v="2"/>
    <x v="2"/>
    <x v="0"/>
    <x v="7"/>
    <d v="2016-08-31T00:00:00"/>
    <n v="73423621.68428573"/>
  </r>
  <r>
    <x v="3"/>
    <x v="3"/>
    <x v="0"/>
    <x v="7"/>
    <d v="2016-08-31T00:00:00"/>
    <n v="2913858.1300000022"/>
  </r>
  <r>
    <x v="4"/>
    <x v="4"/>
    <x v="0"/>
    <x v="7"/>
    <d v="2016-08-31T00:00:00"/>
    <m/>
  </r>
  <r>
    <x v="5"/>
    <x v="5"/>
    <x v="0"/>
    <x v="7"/>
    <d v="2016-08-31T00:00:00"/>
    <n v="63635474.999154501"/>
  </r>
  <r>
    <x v="6"/>
    <x v="6"/>
    <x v="0"/>
    <x v="7"/>
    <d v="2016-08-31T00:00:00"/>
    <m/>
  </r>
  <r>
    <x v="7"/>
    <x v="7"/>
    <x v="0"/>
    <x v="7"/>
    <d v="2016-08-31T00:00:00"/>
    <n v="6571686.1618075762"/>
  </r>
  <r>
    <x v="8"/>
    <x v="8"/>
    <x v="0"/>
    <x v="7"/>
    <d v="2016-08-31T00:00:00"/>
    <n v="50641468.741340756"/>
  </r>
  <r>
    <x v="9"/>
    <x v="9"/>
    <x v="0"/>
    <x v="7"/>
    <d v="2016-08-31T00:00:00"/>
    <n v="424064437.09518993"/>
  </r>
  <r>
    <x v="10"/>
    <x v="10"/>
    <x v="0"/>
    <x v="7"/>
    <d v="2016-08-31T00:00:00"/>
    <n v="145771.13702623907"/>
  </r>
  <r>
    <x v="11"/>
    <x v="11"/>
    <x v="0"/>
    <x v="7"/>
    <d v="2016-08-31T00:00:00"/>
    <n v="2256468.7303206995"/>
  </r>
  <r>
    <x v="12"/>
    <x v="12"/>
    <x v="0"/>
    <x v="7"/>
    <d v="2016-08-31T00:00:00"/>
    <m/>
  </r>
  <r>
    <x v="13"/>
    <x v="13"/>
    <x v="0"/>
    <x v="7"/>
    <d v="2016-08-31T00:00:00"/>
    <n v="6079517.6734693879"/>
  </r>
  <r>
    <x v="14"/>
    <x v="14"/>
    <x v="0"/>
    <x v="7"/>
    <d v="2016-08-31T00:00:00"/>
    <m/>
  </r>
  <r>
    <x v="15"/>
    <x v="15"/>
    <x v="0"/>
    <x v="7"/>
    <d v="2016-08-31T00:00:00"/>
    <n v="2578220.6997084562"/>
  </r>
  <r>
    <x v="16"/>
    <x v="16"/>
    <x v="0"/>
    <x v="7"/>
    <d v="2016-08-31T00:00:00"/>
    <n v="176126872.966414"/>
  </r>
  <r>
    <x v="17"/>
    <x v="17"/>
    <x v="0"/>
    <x v="7"/>
    <d v="2016-08-31T00:00:00"/>
    <n v="279147025.80769676"/>
  </r>
  <r>
    <x v="18"/>
    <x v="18"/>
    <x v="0"/>
    <x v="7"/>
    <d v="2016-08-31T00:00:00"/>
    <n v="288804991.80157435"/>
  </r>
  <r>
    <x v="0"/>
    <x v="0"/>
    <x v="0"/>
    <x v="8"/>
    <d v="2016-09-30T00:00:00"/>
    <m/>
  </r>
  <r>
    <x v="1"/>
    <x v="1"/>
    <x v="0"/>
    <x v="8"/>
    <d v="2016-09-30T00:00:00"/>
    <n v="1046719.24"/>
  </r>
  <r>
    <x v="2"/>
    <x v="2"/>
    <x v="0"/>
    <x v="8"/>
    <d v="2016-09-30T00:00:00"/>
    <n v="72279518.821661785"/>
  </r>
  <r>
    <x v="3"/>
    <x v="3"/>
    <x v="0"/>
    <x v="8"/>
    <d v="2016-09-30T00:00:00"/>
    <n v="2519372.8376676403"/>
  </r>
  <r>
    <x v="4"/>
    <x v="4"/>
    <x v="0"/>
    <x v="8"/>
    <d v="2016-09-30T00:00:00"/>
    <m/>
  </r>
  <r>
    <x v="5"/>
    <x v="5"/>
    <x v="0"/>
    <x v="8"/>
    <d v="2016-09-30T00:00:00"/>
    <n v="65104241.15492709"/>
  </r>
  <r>
    <x v="6"/>
    <x v="6"/>
    <x v="0"/>
    <x v="8"/>
    <d v="2016-09-30T00:00:00"/>
    <m/>
  </r>
  <r>
    <x v="7"/>
    <x v="7"/>
    <x v="0"/>
    <x v="8"/>
    <d v="2016-09-30T00:00:00"/>
    <n v="5254287.940233238"/>
  </r>
  <r>
    <x v="8"/>
    <x v="8"/>
    <x v="0"/>
    <x v="8"/>
    <d v="2016-09-30T00:00:00"/>
    <n v="49599113.033819176"/>
  </r>
  <r>
    <x v="9"/>
    <x v="9"/>
    <x v="0"/>
    <x v="8"/>
    <d v="2016-09-30T00:00:00"/>
    <n v="442591433.37469453"/>
  </r>
  <r>
    <x v="10"/>
    <x v="10"/>
    <x v="0"/>
    <x v="8"/>
    <d v="2016-09-30T00:00:00"/>
    <n v="145771.13702623907"/>
  </r>
  <r>
    <x v="11"/>
    <x v="11"/>
    <x v="0"/>
    <x v="8"/>
    <d v="2016-09-30T00:00:00"/>
    <n v="2139098.5612244811"/>
  </r>
  <r>
    <x v="12"/>
    <x v="12"/>
    <x v="0"/>
    <x v="8"/>
    <d v="2016-09-30T00:00:00"/>
    <m/>
  </r>
  <r>
    <x v="13"/>
    <x v="13"/>
    <x v="0"/>
    <x v="8"/>
    <d v="2016-09-30T00:00:00"/>
    <n v="6084370.3556851316"/>
  </r>
  <r>
    <x v="14"/>
    <x v="14"/>
    <x v="0"/>
    <x v="8"/>
    <d v="2016-09-30T00:00:00"/>
    <m/>
  </r>
  <r>
    <x v="15"/>
    <x v="15"/>
    <x v="0"/>
    <x v="8"/>
    <d v="2016-09-30T00:00:00"/>
    <n v="2128008.8192419829"/>
  </r>
  <r>
    <x v="16"/>
    <x v="16"/>
    <x v="0"/>
    <x v="8"/>
    <d v="2016-09-30T00:00:00"/>
    <n v="184738939.70536444"/>
  </r>
  <r>
    <x v="17"/>
    <x v="17"/>
    <x v="0"/>
    <x v="8"/>
    <d v="2016-09-30T00:00:00"/>
    <n v="227813275.69180757"/>
  </r>
  <r>
    <x v="18"/>
    <x v="18"/>
    <x v="0"/>
    <x v="8"/>
    <d v="2016-09-30T00:00:00"/>
    <n v="308410261.69956267"/>
  </r>
  <r>
    <x v="0"/>
    <x v="0"/>
    <x v="0"/>
    <x v="9"/>
    <d v="2016-10-31T00:00:00"/>
    <m/>
  </r>
  <r>
    <x v="1"/>
    <x v="1"/>
    <x v="0"/>
    <x v="9"/>
    <d v="2016-10-31T00:00:00"/>
    <n v="1046719.24"/>
  </r>
  <r>
    <x v="2"/>
    <x v="2"/>
    <x v="0"/>
    <x v="9"/>
    <d v="2016-10-31T00:00:00"/>
    <n v="70762285.262040839"/>
  </r>
  <r>
    <x v="3"/>
    <x v="3"/>
    <x v="0"/>
    <x v="9"/>
    <d v="2016-10-31T00:00:00"/>
    <n v="2208695.3352769697"/>
  </r>
  <r>
    <x v="4"/>
    <x v="4"/>
    <x v="0"/>
    <x v="9"/>
    <d v="2016-10-31T00:00:00"/>
    <m/>
  </r>
  <r>
    <x v="5"/>
    <x v="5"/>
    <x v="0"/>
    <x v="9"/>
    <d v="2016-10-31T00:00:00"/>
    <n v="69192921.661661789"/>
  </r>
  <r>
    <x v="6"/>
    <x v="6"/>
    <x v="0"/>
    <x v="9"/>
    <d v="2016-10-31T00:00:00"/>
    <m/>
  </r>
  <r>
    <x v="7"/>
    <x v="7"/>
    <x v="0"/>
    <x v="9"/>
    <d v="2016-10-31T00:00:00"/>
    <n v="7268355.3176967958"/>
  </r>
  <r>
    <x v="8"/>
    <x v="8"/>
    <x v="0"/>
    <x v="9"/>
    <d v="2016-10-31T00:00:00"/>
    <n v="50142969.33585982"/>
  </r>
  <r>
    <x v="9"/>
    <x v="9"/>
    <x v="0"/>
    <x v="9"/>
    <d v="2016-10-31T00:00:00"/>
    <n v="475707364.44279802"/>
  </r>
  <r>
    <x v="10"/>
    <x v="10"/>
    <x v="0"/>
    <x v="9"/>
    <d v="2016-10-31T00:00:00"/>
    <n v="145787.17201166181"/>
  </r>
  <r>
    <x v="11"/>
    <x v="11"/>
    <x v="0"/>
    <x v="9"/>
    <d v="2016-10-31T00:00:00"/>
    <n v="15582069.970845481"/>
  </r>
  <r>
    <x v="12"/>
    <x v="12"/>
    <x v="0"/>
    <x v="9"/>
    <d v="2016-10-31T00:00:00"/>
    <m/>
  </r>
  <r>
    <x v="13"/>
    <x v="13"/>
    <x v="0"/>
    <x v="9"/>
    <d v="2016-10-31T00:00:00"/>
    <n v="3899567.9358600574"/>
  </r>
  <r>
    <x v="14"/>
    <x v="14"/>
    <x v="0"/>
    <x v="9"/>
    <d v="2016-10-31T00:00:00"/>
    <m/>
  </r>
  <r>
    <x v="15"/>
    <x v="15"/>
    <x v="0"/>
    <x v="9"/>
    <d v="2016-10-31T00:00:00"/>
    <n v="2654920.9110787162"/>
  </r>
  <r>
    <x v="16"/>
    <x v="16"/>
    <x v="0"/>
    <x v="9"/>
    <d v="2016-10-31T00:00:00"/>
    <n v="195958204.21023321"/>
  </r>
  <r>
    <x v="17"/>
    <x v="17"/>
    <x v="0"/>
    <x v="9"/>
    <d v="2016-10-31T00:00:00"/>
    <n v="249473661.5462099"/>
  </r>
  <r>
    <x v="18"/>
    <x v="18"/>
    <x v="0"/>
    <x v="9"/>
    <d v="2016-10-31T00:00:00"/>
    <n v="307115625.10711372"/>
  </r>
  <r>
    <x v="0"/>
    <x v="0"/>
    <x v="0"/>
    <x v="10"/>
    <d v="2016-11-30T00:00:00"/>
    <m/>
  </r>
  <r>
    <x v="1"/>
    <x v="1"/>
    <x v="0"/>
    <x v="10"/>
    <d v="2016-11-30T00:00:00"/>
    <n v="1067446.3600000001"/>
  </r>
  <r>
    <x v="2"/>
    <x v="2"/>
    <x v="0"/>
    <x v="10"/>
    <d v="2016-11-30T00:00:00"/>
    <n v="73801564.00720115"/>
  </r>
  <r>
    <x v="3"/>
    <x v="3"/>
    <x v="0"/>
    <x v="10"/>
    <d v="2016-11-30T00:00:00"/>
    <n v="2208695.3352769697"/>
  </r>
  <r>
    <x v="4"/>
    <x v="4"/>
    <x v="0"/>
    <x v="10"/>
    <d v="2016-11-30T00:00:00"/>
    <m/>
  </r>
  <r>
    <x v="5"/>
    <x v="5"/>
    <x v="0"/>
    <x v="10"/>
    <d v="2016-11-30T00:00:00"/>
    <n v="69449795.148075819"/>
  </r>
  <r>
    <x v="6"/>
    <x v="6"/>
    <x v="0"/>
    <x v="10"/>
    <d v="2016-11-30T00:00:00"/>
    <m/>
  </r>
  <r>
    <x v="7"/>
    <x v="7"/>
    <x v="0"/>
    <x v="10"/>
    <d v="2016-11-30T00:00:00"/>
    <n v="3920022.2535568513"/>
  </r>
  <r>
    <x v="8"/>
    <x v="8"/>
    <x v="0"/>
    <x v="10"/>
    <d v="2016-11-30T00:00:00"/>
    <n v="48997892.6918073"/>
  </r>
  <r>
    <x v="9"/>
    <x v="9"/>
    <x v="0"/>
    <x v="10"/>
    <d v="2016-11-30T00:00:00"/>
    <n v="477952111.51443273"/>
  </r>
  <r>
    <x v="10"/>
    <x v="10"/>
    <x v="0"/>
    <x v="10"/>
    <d v="2016-11-30T00:00:00"/>
    <m/>
  </r>
  <r>
    <x v="11"/>
    <x v="11"/>
    <x v="0"/>
    <x v="10"/>
    <d v="2016-11-30T00:00:00"/>
    <n v="15581245.717201166"/>
  </r>
  <r>
    <x v="12"/>
    <x v="12"/>
    <x v="0"/>
    <x v="10"/>
    <d v="2016-11-30T00:00:00"/>
    <m/>
  </r>
  <r>
    <x v="13"/>
    <x v="13"/>
    <x v="0"/>
    <x v="10"/>
    <d v="2016-11-30T00:00:00"/>
    <n v="3901476.8396501457"/>
  </r>
  <r>
    <x v="14"/>
    <x v="14"/>
    <x v="0"/>
    <x v="10"/>
    <d v="2016-11-30T00:00:00"/>
    <m/>
  </r>
  <r>
    <x v="15"/>
    <x v="15"/>
    <x v="0"/>
    <x v="10"/>
    <d v="2016-11-30T00:00:00"/>
    <n v="2355693.5889212782"/>
  </r>
  <r>
    <x v="16"/>
    <x v="16"/>
    <x v="0"/>
    <x v="10"/>
    <d v="2016-11-30T00:00:00"/>
    <n v="204927472.32816327"/>
  </r>
  <r>
    <x v="17"/>
    <x v="17"/>
    <x v="0"/>
    <x v="10"/>
    <d v="2016-11-30T00:00:00"/>
    <n v="235235793.34215742"/>
  </r>
  <r>
    <x v="18"/>
    <x v="18"/>
    <x v="0"/>
    <x v="10"/>
    <d v="2016-11-30T00:00:00"/>
    <n v="308071028.268484"/>
  </r>
  <r>
    <x v="0"/>
    <x v="0"/>
    <x v="0"/>
    <x v="11"/>
    <d v="2016-12-31T00:00:00"/>
    <m/>
  </r>
  <r>
    <x v="1"/>
    <x v="1"/>
    <x v="0"/>
    <x v="11"/>
    <d v="2016-12-31T00:00:00"/>
    <n v="1067446.3600000001"/>
  </r>
  <r>
    <x v="2"/>
    <x v="2"/>
    <x v="0"/>
    <x v="11"/>
    <d v="2016-12-31T00:00:00"/>
    <n v="70678020.812478095"/>
  </r>
  <r>
    <x v="3"/>
    <x v="3"/>
    <x v="0"/>
    <x v="11"/>
    <d v="2016-12-31T00:00:00"/>
    <n v="2208695.3352769697"/>
  </r>
  <r>
    <x v="4"/>
    <x v="4"/>
    <x v="0"/>
    <x v="11"/>
    <d v="2016-12-31T00:00:00"/>
    <m/>
  </r>
  <r>
    <x v="5"/>
    <x v="5"/>
    <x v="0"/>
    <x v="11"/>
    <d v="2016-12-31T00:00:00"/>
    <n v="69800378.123760894"/>
  </r>
  <r>
    <x v="6"/>
    <x v="6"/>
    <x v="0"/>
    <x v="11"/>
    <d v="2016-12-31T00:00:00"/>
    <m/>
  </r>
  <r>
    <x v="7"/>
    <x v="7"/>
    <x v="0"/>
    <x v="11"/>
    <d v="2016-12-31T00:00:00"/>
    <n v="5600389.3206705544"/>
  </r>
  <r>
    <x v="8"/>
    <x v="8"/>
    <x v="0"/>
    <x v="11"/>
    <d v="2016-12-31T00:00:00"/>
    <n v="47495821.45326525"/>
  </r>
  <r>
    <x v="9"/>
    <x v="9"/>
    <x v="0"/>
    <x v="11"/>
    <d v="2016-12-31T00:00:00"/>
    <n v="488481983.23898274"/>
  </r>
  <r>
    <x v="10"/>
    <x v="10"/>
    <x v="0"/>
    <x v="11"/>
    <d v="2016-12-31T00:00:00"/>
    <m/>
  </r>
  <r>
    <x v="11"/>
    <x v="11"/>
    <x v="0"/>
    <x v="11"/>
    <d v="2016-12-31T00:00:00"/>
    <n v="3976068.8492711373"/>
  </r>
  <r>
    <x v="12"/>
    <x v="12"/>
    <x v="0"/>
    <x v="11"/>
    <d v="2016-12-31T00:00:00"/>
    <m/>
  </r>
  <r>
    <x v="13"/>
    <x v="13"/>
    <x v="0"/>
    <x v="11"/>
    <d v="2016-12-31T00:00:00"/>
    <n v="2919631.612244898"/>
  </r>
  <r>
    <x v="14"/>
    <x v="14"/>
    <x v="0"/>
    <x v="11"/>
    <d v="2016-12-31T00:00:00"/>
    <m/>
  </r>
  <r>
    <x v="15"/>
    <x v="15"/>
    <x v="0"/>
    <x v="11"/>
    <d v="2016-12-31T00:00:00"/>
    <n v="2580918.504373183"/>
  </r>
  <r>
    <x v="16"/>
    <x v="16"/>
    <x v="0"/>
    <x v="11"/>
    <d v="2016-12-31T00:00:00"/>
    <n v="235588682.04344022"/>
  </r>
  <r>
    <x v="17"/>
    <x v="17"/>
    <x v="0"/>
    <x v="11"/>
    <d v="2016-12-31T00:00:00"/>
    <n v="219717036.5908455"/>
  </r>
  <r>
    <x v="18"/>
    <x v="18"/>
    <x v="0"/>
    <x v="11"/>
    <d v="2016-12-31T00:00:00"/>
    <n v="328550193.49195337"/>
  </r>
  <r>
    <x v="0"/>
    <x v="0"/>
    <x v="1"/>
    <x v="0"/>
    <d v="2017-01-31T00:00:00"/>
    <m/>
  </r>
  <r>
    <x v="1"/>
    <x v="1"/>
    <x v="1"/>
    <x v="0"/>
    <d v="2017-01-31T00:00:00"/>
    <m/>
  </r>
  <r>
    <x v="2"/>
    <x v="2"/>
    <x v="1"/>
    <x v="0"/>
    <d v="2017-01-31T00:00:00"/>
    <n v="71386019.178775549"/>
  </r>
  <r>
    <x v="3"/>
    <x v="3"/>
    <x v="1"/>
    <x v="0"/>
    <d v="2017-01-31T00:00:00"/>
    <m/>
  </r>
  <r>
    <x v="4"/>
    <x v="4"/>
    <x v="1"/>
    <x v="0"/>
    <d v="2017-01-31T00:00:00"/>
    <m/>
  </r>
  <r>
    <x v="5"/>
    <x v="5"/>
    <x v="1"/>
    <x v="0"/>
    <d v="2017-01-31T00:00:00"/>
    <n v="71372942.64116618"/>
  </r>
  <r>
    <x v="6"/>
    <x v="6"/>
    <x v="1"/>
    <x v="0"/>
    <d v="2017-01-31T00:00:00"/>
    <m/>
  </r>
  <r>
    <x v="7"/>
    <x v="7"/>
    <x v="1"/>
    <x v="0"/>
    <d v="2017-01-31T00:00:00"/>
    <n v="3923877.9067346938"/>
  </r>
  <r>
    <x v="8"/>
    <x v="8"/>
    <x v="1"/>
    <x v="0"/>
    <d v="2017-01-31T00:00:00"/>
    <n v="46218790.316704854"/>
  </r>
  <r>
    <x v="9"/>
    <x v="9"/>
    <x v="1"/>
    <x v="0"/>
    <d v="2017-01-31T00:00:00"/>
    <n v="482493399.13641459"/>
  </r>
  <r>
    <x v="10"/>
    <x v="10"/>
    <x v="1"/>
    <x v="0"/>
    <d v="2017-01-31T00:00:00"/>
    <m/>
  </r>
  <r>
    <x v="11"/>
    <x v="11"/>
    <x v="1"/>
    <x v="0"/>
    <d v="2017-01-31T00:00:00"/>
    <n v="8712592.14848396"/>
  </r>
  <r>
    <x v="12"/>
    <x v="12"/>
    <x v="1"/>
    <x v="0"/>
    <d v="2017-01-31T00:00:00"/>
    <m/>
  </r>
  <r>
    <x v="13"/>
    <x v="13"/>
    <x v="1"/>
    <x v="0"/>
    <d v="2017-01-31T00:00:00"/>
    <n v="3405237.3783381926"/>
  </r>
  <r>
    <x v="14"/>
    <x v="14"/>
    <x v="1"/>
    <x v="0"/>
    <d v="2017-01-31T00:00:00"/>
    <m/>
  </r>
  <r>
    <x v="15"/>
    <x v="15"/>
    <x v="1"/>
    <x v="0"/>
    <d v="2017-01-31T00:00:00"/>
    <n v="1389384.2055393592"/>
  </r>
  <r>
    <x v="16"/>
    <x v="16"/>
    <x v="1"/>
    <x v="0"/>
    <d v="2017-01-31T00:00:00"/>
    <n v="251576356.30008745"/>
  </r>
  <r>
    <x v="17"/>
    <x v="17"/>
    <x v="1"/>
    <x v="0"/>
    <d v="2017-01-31T00:00:00"/>
    <n v="210507420.49842566"/>
  </r>
  <r>
    <x v="18"/>
    <x v="18"/>
    <x v="1"/>
    <x v="0"/>
    <d v="2017-01-31T00:00:00"/>
    <n v="331172796.92052478"/>
  </r>
  <r>
    <x v="0"/>
    <x v="0"/>
    <x v="1"/>
    <x v="1"/>
    <d v="2017-02-28T00:00:00"/>
    <m/>
  </r>
  <r>
    <x v="1"/>
    <x v="1"/>
    <x v="1"/>
    <x v="1"/>
    <d v="2017-02-28T00:00:00"/>
    <m/>
  </r>
  <r>
    <x v="2"/>
    <x v="2"/>
    <x v="1"/>
    <x v="1"/>
    <d v="2017-02-28T00:00:00"/>
    <n v="71747638.309271157"/>
  </r>
  <r>
    <x v="3"/>
    <x v="3"/>
    <x v="1"/>
    <x v="1"/>
    <d v="2017-02-28T00:00:00"/>
    <m/>
  </r>
  <r>
    <x v="4"/>
    <x v="4"/>
    <x v="1"/>
    <x v="1"/>
    <d v="2017-02-28T00:00:00"/>
    <m/>
  </r>
  <r>
    <x v="5"/>
    <x v="5"/>
    <x v="1"/>
    <x v="1"/>
    <d v="2017-02-28T00:00:00"/>
    <n v="72950767.797405198"/>
  </r>
  <r>
    <x v="6"/>
    <x v="6"/>
    <x v="1"/>
    <x v="1"/>
    <d v="2017-02-28T00:00:00"/>
    <m/>
  </r>
  <r>
    <x v="7"/>
    <x v="7"/>
    <x v="1"/>
    <x v="1"/>
    <d v="2017-02-28T00:00:00"/>
    <n v="3928513.7667638483"/>
  </r>
  <r>
    <x v="8"/>
    <x v="8"/>
    <x v="1"/>
    <x v="1"/>
    <d v="2017-02-28T00:00:00"/>
    <n v="41557717.239329547"/>
  </r>
  <r>
    <x v="9"/>
    <x v="9"/>
    <x v="1"/>
    <x v="1"/>
    <d v="2017-02-28T00:00:00"/>
    <n v="503741058.89702654"/>
  </r>
  <r>
    <x v="10"/>
    <x v="10"/>
    <x v="1"/>
    <x v="1"/>
    <d v="2017-02-28T00:00:00"/>
    <m/>
  </r>
  <r>
    <x v="11"/>
    <x v="11"/>
    <x v="1"/>
    <x v="1"/>
    <d v="2017-02-28T00:00:00"/>
    <n v="8856911.7754227407"/>
  </r>
  <r>
    <x v="12"/>
    <x v="12"/>
    <x v="1"/>
    <x v="1"/>
    <d v="2017-02-28T00:00:00"/>
    <m/>
  </r>
  <r>
    <x v="13"/>
    <x v="13"/>
    <x v="1"/>
    <x v="1"/>
    <d v="2017-02-28T00:00:00"/>
    <n v="1010664.72303207"/>
  </r>
  <r>
    <x v="14"/>
    <x v="14"/>
    <x v="1"/>
    <x v="1"/>
    <d v="2017-02-28T00:00:00"/>
    <m/>
  </r>
  <r>
    <x v="15"/>
    <x v="15"/>
    <x v="1"/>
    <x v="1"/>
    <d v="2017-02-28T00:00:00"/>
    <n v="1432340.7346938772"/>
  </r>
  <r>
    <x v="16"/>
    <x v="16"/>
    <x v="1"/>
    <x v="1"/>
    <d v="2017-02-28T00:00:00"/>
    <n v="256498586.55090383"/>
  </r>
  <r>
    <x v="17"/>
    <x v="17"/>
    <x v="1"/>
    <x v="1"/>
    <d v="2017-02-28T00:00:00"/>
    <n v="211017525.82489794"/>
  </r>
  <r>
    <x v="18"/>
    <x v="18"/>
    <x v="1"/>
    <x v="1"/>
    <d v="2017-02-28T00:00:00"/>
    <n v="319955219.53930032"/>
  </r>
  <r>
    <x v="0"/>
    <x v="0"/>
    <x v="1"/>
    <x v="2"/>
    <d v="2017-03-31T00:00:00"/>
    <m/>
  </r>
  <r>
    <x v="1"/>
    <x v="1"/>
    <x v="1"/>
    <x v="2"/>
    <d v="2017-03-31T00:00:00"/>
    <m/>
  </r>
  <r>
    <x v="2"/>
    <x v="2"/>
    <x v="1"/>
    <x v="2"/>
    <d v="2017-03-31T00:00:00"/>
    <n v="76889787.626763865"/>
  </r>
  <r>
    <x v="3"/>
    <x v="3"/>
    <x v="1"/>
    <x v="2"/>
    <d v="2017-03-31T00:00:00"/>
    <m/>
  </r>
  <r>
    <x v="4"/>
    <x v="4"/>
    <x v="1"/>
    <x v="2"/>
    <d v="2017-03-31T00:00:00"/>
    <m/>
  </r>
  <r>
    <x v="5"/>
    <x v="5"/>
    <x v="1"/>
    <x v="2"/>
    <d v="2017-03-31T00:00:00"/>
    <n v="70952651.103323594"/>
  </r>
  <r>
    <x v="6"/>
    <x v="6"/>
    <x v="1"/>
    <x v="2"/>
    <d v="2017-03-31T00:00:00"/>
    <m/>
  </r>
  <r>
    <x v="7"/>
    <x v="7"/>
    <x v="1"/>
    <x v="2"/>
    <d v="2017-03-31T00:00:00"/>
    <n v="3928383.537959184"/>
  </r>
  <r>
    <x v="8"/>
    <x v="8"/>
    <x v="1"/>
    <x v="2"/>
    <d v="2017-03-31T00:00:00"/>
    <n v="42005651.333324023"/>
  </r>
  <r>
    <x v="9"/>
    <x v="9"/>
    <x v="1"/>
    <x v="2"/>
    <d v="2017-03-31T00:00:00"/>
    <n v="510249218.88804758"/>
  </r>
  <r>
    <x v="10"/>
    <x v="10"/>
    <x v="1"/>
    <x v="2"/>
    <d v="2017-03-31T00:00:00"/>
    <n v="1239141.83090379"/>
  </r>
  <r>
    <x v="11"/>
    <x v="11"/>
    <x v="1"/>
    <x v="2"/>
    <d v="2017-03-31T00:00:00"/>
    <n v="5641246.7421865873"/>
  </r>
  <r>
    <x v="12"/>
    <x v="12"/>
    <x v="1"/>
    <x v="2"/>
    <d v="2017-03-31T00:00:00"/>
    <m/>
  </r>
  <r>
    <x v="13"/>
    <x v="13"/>
    <x v="1"/>
    <x v="2"/>
    <d v="2017-03-31T00:00:00"/>
    <n v="784724.48979591846"/>
  </r>
  <r>
    <x v="14"/>
    <x v="14"/>
    <x v="1"/>
    <x v="2"/>
    <d v="2017-03-31T00:00:00"/>
    <n v="61224.489795918562"/>
  </r>
  <r>
    <x v="15"/>
    <x v="15"/>
    <x v="1"/>
    <x v="2"/>
    <d v="2017-03-31T00:00:00"/>
    <n v="1608607.4927113708"/>
  </r>
  <r>
    <x v="16"/>
    <x v="16"/>
    <x v="1"/>
    <x v="2"/>
    <d v="2017-03-31T00:00:00"/>
    <n v="271038441.26090384"/>
  </r>
  <r>
    <x v="17"/>
    <x v="17"/>
    <x v="1"/>
    <x v="2"/>
    <d v="2017-03-31T00:00:00"/>
    <n v="184143500.18265307"/>
  </r>
  <r>
    <x v="18"/>
    <x v="18"/>
    <x v="1"/>
    <x v="2"/>
    <d v="2017-03-31T00:00:00"/>
    <n v="325676628.87224489"/>
  </r>
  <r>
    <x v="0"/>
    <x v="0"/>
    <x v="1"/>
    <x v="3"/>
    <d v="2017-04-30T00:00:00"/>
    <m/>
  </r>
  <r>
    <x v="1"/>
    <x v="1"/>
    <x v="1"/>
    <x v="3"/>
    <d v="2017-04-30T00:00:00"/>
    <m/>
  </r>
  <r>
    <x v="2"/>
    <x v="2"/>
    <x v="1"/>
    <x v="3"/>
    <d v="2017-04-30T00:00:00"/>
    <n v="80842285.427784234"/>
  </r>
  <r>
    <x v="3"/>
    <x v="3"/>
    <x v="1"/>
    <x v="3"/>
    <d v="2017-04-30T00:00:00"/>
    <m/>
  </r>
  <r>
    <x v="4"/>
    <x v="4"/>
    <x v="1"/>
    <x v="3"/>
    <d v="2017-04-30T00:00:00"/>
    <m/>
  </r>
  <r>
    <x v="5"/>
    <x v="5"/>
    <x v="1"/>
    <x v="3"/>
    <d v="2017-04-30T00:00:00"/>
    <n v="72823403.343061224"/>
  </r>
  <r>
    <x v="6"/>
    <x v="6"/>
    <x v="1"/>
    <x v="3"/>
    <d v="2017-04-30T00:00:00"/>
    <m/>
  </r>
  <r>
    <x v="7"/>
    <x v="7"/>
    <x v="1"/>
    <x v="3"/>
    <d v="2017-04-30T00:00:00"/>
    <n v="3926481.8162682215"/>
  </r>
  <r>
    <x v="8"/>
    <x v="8"/>
    <x v="1"/>
    <x v="3"/>
    <d v="2017-04-30T00:00:00"/>
    <n v="42225229.694927178"/>
  </r>
  <r>
    <x v="9"/>
    <x v="9"/>
    <x v="1"/>
    <x v="3"/>
    <d v="2017-04-30T00:00:00"/>
    <n v="515715506.72070032"/>
  </r>
  <r>
    <x v="10"/>
    <x v="10"/>
    <x v="1"/>
    <x v="3"/>
    <d v="2017-04-30T00:00:00"/>
    <n v="1239501.4985422741"/>
  </r>
  <r>
    <x v="11"/>
    <x v="11"/>
    <x v="1"/>
    <x v="3"/>
    <d v="2017-04-30T00:00:00"/>
    <n v="5642174.5446938742"/>
  </r>
  <r>
    <x v="12"/>
    <x v="12"/>
    <x v="1"/>
    <x v="3"/>
    <d v="2017-04-30T00:00:00"/>
    <m/>
  </r>
  <r>
    <x v="13"/>
    <x v="13"/>
    <x v="1"/>
    <x v="3"/>
    <d v="2017-04-30T00:00:00"/>
    <n v="1977272.093294461"/>
  </r>
  <r>
    <x v="14"/>
    <x v="14"/>
    <x v="1"/>
    <x v="3"/>
    <d v="2017-04-30T00:00:00"/>
    <n v="61549.145772594638"/>
  </r>
  <r>
    <x v="15"/>
    <x v="15"/>
    <x v="1"/>
    <x v="3"/>
    <d v="2017-04-30T00:00:00"/>
    <n v="870452.18658892112"/>
  </r>
  <r>
    <x v="16"/>
    <x v="16"/>
    <x v="1"/>
    <x v="3"/>
    <d v="2017-04-30T00:00:00"/>
    <n v="299460071.55842566"/>
  </r>
  <r>
    <x v="17"/>
    <x v="17"/>
    <x v="1"/>
    <x v="3"/>
    <d v="2017-04-30T00:00:00"/>
    <n v="118226997.19655976"/>
  </r>
  <r>
    <x v="18"/>
    <x v="18"/>
    <x v="1"/>
    <x v="3"/>
    <d v="2017-04-30T00:00:00"/>
    <n v="353669119.69469386"/>
  </r>
  <r>
    <x v="0"/>
    <x v="0"/>
    <x v="1"/>
    <x v="4"/>
    <d v="2017-05-31T00:00:00"/>
    <m/>
  </r>
  <r>
    <x v="1"/>
    <x v="1"/>
    <x v="1"/>
    <x v="4"/>
    <d v="2017-05-31T00:00:00"/>
    <m/>
  </r>
  <r>
    <x v="2"/>
    <x v="2"/>
    <x v="1"/>
    <x v="4"/>
    <d v="2017-05-31T00:00:00"/>
    <n v="77800365.715014577"/>
  </r>
  <r>
    <x v="3"/>
    <x v="3"/>
    <x v="1"/>
    <x v="4"/>
    <d v="2017-05-31T00:00:00"/>
    <m/>
  </r>
  <r>
    <x v="4"/>
    <x v="4"/>
    <x v="1"/>
    <x v="4"/>
    <d v="2017-05-31T00:00:00"/>
    <m/>
  </r>
  <r>
    <x v="5"/>
    <x v="5"/>
    <x v="1"/>
    <x v="4"/>
    <d v="2017-05-31T00:00:00"/>
    <n v="70559777.121486858"/>
  </r>
  <r>
    <x v="6"/>
    <x v="6"/>
    <x v="1"/>
    <x v="4"/>
    <d v="2017-05-31T00:00:00"/>
    <m/>
  </r>
  <r>
    <x v="7"/>
    <x v="7"/>
    <x v="1"/>
    <x v="4"/>
    <d v="2017-05-31T00:00:00"/>
    <n v="3925161.8674052483"/>
  </r>
  <r>
    <x v="8"/>
    <x v="8"/>
    <x v="1"/>
    <x v="4"/>
    <d v="2017-05-31T00:00:00"/>
    <n v="41368988.501603618"/>
  </r>
  <r>
    <x v="9"/>
    <x v="9"/>
    <x v="1"/>
    <x v="4"/>
    <d v="2017-05-31T00:00:00"/>
    <n v="518257906.97734946"/>
  </r>
  <r>
    <x v="10"/>
    <x v="10"/>
    <x v="1"/>
    <x v="4"/>
    <d v="2017-05-31T00:00:00"/>
    <n v="1107170.3702623907"/>
  </r>
  <r>
    <x v="11"/>
    <x v="11"/>
    <x v="1"/>
    <x v="4"/>
    <d v="2017-05-31T00:00:00"/>
    <n v="6430509.7776093315"/>
  </r>
  <r>
    <x v="12"/>
    <x v="12"/>
    <x v="1"/>
    <x v="4"/>
    <d v="2017-05-31T00:00:00"/>
    <m/>
  </r>
  <r>
    <x v="13"/>
    <x v="13"/>
    <x v="1"/>
    <x v="4"/>
    <d v="2017-05-31T00:00:00"/>
    <n v="3211818.3411078714"/>
  </r>
  <r>
    <x v="14"/>
    <x v="14"/>
    <x v="1"/>
    <x v="4"/>
    <d v="2017-05-31T00:00:00"/>
    <n v="61886.440233236361"/>
  </r>
  <r>
    <x v="15"/>
    <x v="15"/>
    <x v="1"/>
    <x v="4"/>
    <d v="2017-05-31T00:00:00"/>
    <n v="767850.43731778464"/>
  </r>
  <r>
    <x v="16"/>
    <x v="16"/>
    <x v="1"/>
    <x v="4"/>
    <d v="2017-05-31T00:00:00"/>
    <n v="310801410.68886292"/>
  </r>
  <r>
    <x v="17"/>
    <x v="17"/>
    <x v="1"/>
    <x v="4"/>
    <d v="2017-05-31T00:00:00"/>
    <n v="114232035.70262392"/>
  </r>
  <r>
    <x v="18"/>
    <x v="18"/>
    <x v="1"/>
    <x v="4"/>
    <d v="2017-05-31T00:00:00"/>
    <n v="352790243.08215737"/>
  </r>
  <r>
    <x v="0"/>
    <x v="0"/>
    <x v="1"/>
    <x v="5"/>
    <d v="2017-06-30T00:00:00"/>
    <m/>
  </r>
  <r>
    <x v="1"/>
    <x v="1"/>
    <x v="1"/>
    <x v="5"/>
    <d v="2017-06-30T00:00:00"/>
    <m/>
  </r>
  <r>
    <x v="2"/>
    <x v="2"/>
    <x v="1"/>
    <x v="5"/>
    <d v="2017-06-30T00:00:00"/>
    <n v="77125325.972157419"/>
  </r>
  <r>
    <x v="3"/>
    <x v="3"/>
    <x v="1"/>
    <x v="5"/>
    <d v="2017-06-30T00:00:00"/>
    <m/>
  </r>
  <r>
    <x v="4"/>
    <x v="4"/>
    <x v="1"/>
    <x v="5"/>
    <d v="2017-06-30T00:00:00"/>
    <m/>
  </r>
  <r>
    <x v="5"/>
    <x v="5"/>
    <x v="1"/>
    <x v="5"/>
    <d v="2017-06-30T00:00:00"/>
    <n v="69691469.890845522"/>
  </r>
  <r>
    <x v="6"/>
    <x v="6"/>
    <x v="1"/>
    <x v="5"/>
    <d v="2017-06-30T00:00:00"/>
    <m/>
  </r>
  <r>
    <x v="7"/>
    <x v="7"/>
    <x v="1"/>
    <x v="5"/>
    <d v="2017-06-30T00:00:00"/>
    <n v="5175968.3104373161"/>
  </r>
  <r>
    <x v="8"/>
    <x v="8"/>
    <x v="1"/>
    <x v="5"/>
    <d v="2017-06-30T00:00:00"/>
    <n v="40885928.540874526"/>
  </r>
  <r>
    <x v="9"/>
    <x v="9"/>
    <x v="1"/>
    <x v="5"/>
    <d v="2017-06-30T00:00:00"/>
    <n v="508510400.23116595"/>
  </r>
  <r>
    <x v="10"/>
    <x v="10"/>
    <x v="1"/>
    <x v="5"/>
    <d v="2017-06-30T00:00:00"/>
    <m/>
  </r>
  <r>
    <x v="11"/>
    <x v="11"/>
    <x v="1"/>
    <x v="5"/>
    <d v="2017-06-30T00:00:00"/>
    <n v="5186110.3016909584"/>
  </r>
  <r>
    <x v="12"/>
    <x v="12"/>
    <x v="1"/>
    <x v="5"/>
    <d v="2017-06-30T00:00:00"/>
    <m/>
  </r>
  <r>
    <x v="13"/>
    <x v="13"/>
    <x v="1"/>
    <x v="5"/>
    <d v="2017-06-30T00:00:00"/>
    <n v="3787129.2638483969"/>
  </r>
  <r>
    <x v="14"/>
    <x v="14"/>
    <x v="1"/>
    <x v="5"/>
    <d v="2017-06-30T00:00:00"/>
    <n v="62214.612244897828"/>
  </r>
  <r>
    <x v="15"/>
    <x v="15"/>
    <x v="1"/>
    <x v="5"/>
    <d v="2017-06-30T00:00:00"/>
    <n v="665147.95918367349"/>
  </r>
  <r>
    <x v="16"/>
    <x v="16"/>
    <x v="1"/>
    <x v="5"/>
    <d v="2017-06-30T00:00:00"/>
    <n v="309194821.81434405"/>
  </r>
  <r>
    <x v="17"/>
    <x v="17"/>
    <x v="1"/>
    <x v="5"/>
    <d v="2017-06-30T00:00:00"/>
    <n v="98990226.509825051"/>
  </r>
  <r>
    <x v="18"/>
    <x v="18"/>
    <x v="1"/>
    <x v="5"/>
    <d v="2017-06-30T00:00:00"/>
    <n v="384079235.41268218"/>
  </r>
  <r>
    <x v="0"/>
    <x v="0"/>
    <x v="1"/>
    <x v="6"/>
    <d v="2017-07-31T00:00:00"/>
    <m/>
  </r>
  <r>
    <x v="1"/>
    <x v="1"/>
    <x v="1"/>
    <x v="6"/>
    <d v="2017-07-31T00:00:00"/>
    <m/>
  </r>
  <r>
    <x v="2"/>
    <x v="2"/>
    <x v="1"/>
    <x v="6"/>
    <d v="2017-07-31T00:00:00"/>
    <n v="77386846.297813386"/>
  </r>
  <r>
    <x v="3"/>
    <x v="3"/>
    <x v="1"/>
    <x v="6"/>
    <d v="2017-07-31T00:00:00"/>
    <m/>
  </r>
  <r>
    <x v="4"/>
    <x v="4"/>
    <x v="1"/>
    <x v="6"/>
    <d v="2017-07-31T00:00:00"/>
    <m/>
  </r>
  <r>
    <x v="5"/>
    <x v="5"/>
    <x v="1"/>
    <x v="6"/>
    <d v="2017-07-31T00:00:00"/>
    <n v="71868901.723731771"/>
  </r>
  <r>
    <x v="6"/>
    <x v="6"/>
    <x v="1"/>
    <x v="6"/>
    <d v="2017-07-31T00:00:00"/>
    <m/>
  </r>
  <r>
    <x v="7"/>
    <x v="7"/>
    <x v="1"/>
    <x v="6"/>
    <d v="2017-07-31T00:00:00"/>
    <n v="4500207.1239650138"/>
  </r>
  <r>
    <x v="8"/>
    <x v="8"/>
    <x v="1"/>
    <x v="6"/>
    <d v="2017-07-31T00:00:00"/>
    <n v="40659633.069446415"/>
  </r>
  <r>
    <x v="9"/>
    <x v="9"/>
    <x v="1"/>
    <x v="6"/>
    <d v="2017-07-31T00:00:00"/>
    <n v="507302172.42134285"/>
  </r>
  <r>
    <x v="10"/>
    <x v="10"/>
    <x v="1"/>
    <x v="6"/>
    <d v="2017-07-31T00:00:00"/>
    <m/>
  </r>
  <r>
    <x v="11"/>
    <x v="11"/>
    <x v="1"/>
    <x v="6"/>
    <d v="2017-07-31T00:00:00"/>
    <n v="5262284.2318075877"/>
  </r>
  <r>
    <x v="12"/>
    <x v="12"/>
    <x v="1"/>
    <x v="6"/>
    <d v="2017-07-31T00:00:00"/>
    <m/>
  </r>
  <r>
    <x v="13"/>
    <x v="13"/>
    <x v="1"/>
    <x v="6"/>
    <d v="2017-07-31T00:00:00"/>
    <n v="3793836.6982507296"/>
  </r>
  <r>
    <x v="14"/>
    <x v="14"/>
    <x v="1"/>
    <x v="6"/>
    <d v="2017-07-31T00:00:00"/>
    <n v="62555.553935860182"/>
  </r>
  <r>
    <x v="15"/>
    <x v="15"/>
    <x v="1"/>
    <x v="6"/>
    <d v="2017-07-31T00:00:00"/>
    <n v="1086633.2361516035"/>
  </r>
  <r>
    <x v="16"/>
    <x v="16"/>
    <x v="1"/>
    <x v="6"/>
    <d v="2017-07-31T00:00:00"/>
    <n v="313746951.86209911"/>
  </r>
  <r>
    <x v="17"/>
    <x v="17"/>
    <x v="1"/>
    <x v="6"/>
    <d v="2017-07-31T00:00:00"/>
    <n v="90343499.002186596"/>
  </r>
  <r>
    <x v="18"/>
    <x v="18"/>
    <x v="1"/>
    <x v="6"/>
    <d v="2017-07-31T00:00:00"/>
    <n v="390439018.43857145"/>
  </r>
  <r>
    <x v="0"/>
    <x v="0"/>
    <x v="1"/>
    <x v="7"/>
    <d v="2017-08-31T00:00:00"/>
    <m/>
  </r>
  <r>
    <x v="1"/>
    <x v="1"/>
    <x v="1"/>
    <x v="7"/>
    <d v="2017-08-31T00:00:00"/>
    <m/>
  </r>
  <r>
    <x v="2"/>
    <x v="2"/>
    <x v="1"/>
    <x v="7"/>
    <d v="2017-08-31T00:00:00"/>
    <n v="76688050.82049565"/>
  </r>
  <r>
    <x v="3"/>
    <x v="3"/>
    <x v="1"/>
    <x v="7"/>
    <d v="2017-08-31T00:00:00"/>
    <m/>
  </r>
  <r>
    <x v="4"/>
    <x v="4"/>
    <x v="1"/>
    <x v="7"/>
    <d v="2017-08-31T00:00:00"/>
    <m/>
  </r>
  <r>
    <x v="5"/>
    <x v="5"/>
    <x v="1"/>
    <x v="7"/>
    <d v="2017-08-31T00:00:00"/>
    <n v="68989329.197142914"/>
  </r>
  <r>
    <x v="6"/>
    <x v="6"/>
    <x v="1"/>
    <x v="7"/>
    <d v="2017-08-31T00:00:00"/>
    <m/>
  </r>
  <r>
    <x v="7"/>
    <x v="7"/>
    <x v="1"/>
    <x v="7"/>
    <d v="2017-08-31T00:00:00"/>
    <n v="5557064.9226530613"/>
  </r>
  <r>
    <x v="8"/>
    <x v="8"/>
    <x v="1"/>
    <x v="7"/>
    <d v="2017-08-31T00:00:00"/>
    <n v="34621861.164431468"/>
  </r>
  <r>
    <x v="9"/>
    <x v="9"/>
    <x v="1"/>
    <x v="7"/>
    <d v="2017-08-31T00:00:00"/>
    <n v="481058340.70769745"/>
  </r>
  <r>
    <x v="10"/>
    <x v="10"/>
    <x v="1"/>
    <x v="7"/>
    <d v="2017-08-31T00:00:00"/>
    <m/>
  </r>
  <r>
    <x v="11"/>
    <x v="11"/>
    <x v="1"/>
    <x v="7"/>
    <d v="2017-08-31T00:00:00"/>
    <n v="5640303.8919825125"/>
  </r>
  <r>
    <x v="12"/>
    <x v="12"/>
    <x v="1"/>
    <x v="7"/>
    <d v="2017-08-31T00:00:00"/>
    <m/>
  </r>
  <r>
    <x v="13"/>
    <x v="13"/>
    <x v="1"/>
    <x v="7"/>
    <d v="2017-08-31T00:00:00"/>
    <n v="3800563.4941690955"/>
  </r>
  <r>
    <x v="14"/>
    <x v="14"/>
    <x v="1"/>
    <x v="7"/>
    <d v="2017-08-31T00:00:00"/>
    <n v="62898.358600582847"/>
  </r>
  <r>
    <x v="15"/>
    <x v="15"/>
    <x v="1"/>
    <x v="7"/>
    <d v="2017-08-31T00:00:00"/>
    <n v="664389.79591836734"/>
  </r>
  <r>
    <x v="16"/>
    <x v="16"/>
    <x v="1"/>
    <x v="7"/>
    <d v="2017-08-31T00:00:00"/>
    <n v="315960417.55927116"/>
  </r>
  <r>
    <x v="17"/>
    <x v="17"/>
    <x v="1"/>
    <x v="7"/>
    <d v="2017-08-31T00:00:00"/>
    <n v="111728537.3357726"/>
  </r>
  <r>
    <x v="18"/>
    <x v="18"/>
    <x v="1"/>
    <x v="7"/>
    <d v="2017-08-31T00:00:00"/>
    <n v="404859683.00364435"/>
  </r>
  <r>
    <x v="0"/>
    <x v="0"/>
    <x v="1"/>
    <x v="8"/>
    <d v="2017-09-30T00:00:00"/>
    <m/>
  </r>
  <r>
    <x v="1"/>
    <x v="1"/>
    <x v="1"/>
    <x v="8"/>
    <d v="2017-09-30T00:00:00"/>
    <m/>
  </r>
  <r>
    <x v="2"/>
    <x v="2"/>
    <x v="1"/>
    <x v="8"/>
    <d v="2017-09-30T00:00:00"/>
    <n v="78147493.000349849"/>
  </r>
  <r>
    <x v="3"/>
    <x v="3"/>
    <x v="1"/>
    <x v="8"/>
    <d v="2017-09-30T00:00:00"/>
    <m/>
  </r>
  <r>
    <x v="4"/>
    <x v="4"/>
    <x v="1"/>
    <x v="8"/>
    <d v="2017-09-30T00:00:00"/>
    <m/>
  </r>
  <r>
    <x v="5"/>
    <x v="5"/>
    <x v="1"/>
    <x v="8"/>
    <d v="2017-09-30T00:00:00"/>
    <n v="69816514.031137004"/>
  </r>
  <r>
    <x v="6"/>
    <x v="6"/>
    <x v="1"/>
    <x v="8"/>
    <d v="2017-09-30T00:00:00"/>
    <m/>
  </r>
  <r>
    <x v="7"/>
    <x v="7"/>
    <x v="1"/>
    <x v="8"/>
    <d v="2017-09-30T00:00:00"/>
    <n v="1992045.1880466472"/>
  </r>
  <r>
    <x v="8"/>
    <x v="8"/>
    <x v="1"/>
    <x v="8"/>
    <d v="2017-09-30T00:00:00"/>
    <n v="37185567.787434392"/>
  </r>
  <r>
    <x v="9"/>
    <x v="9"/>
    <x v="1"/>
    <x v="8"/>
    <d v="2017-09-30T00:00:00"/>
    <n v="490922455.64653003"/>
  </r>
  <r>
    <x v="10"/>
    <x v="10"/>
    <x v="1"/>
    <x v="8"/>
    <d v="2017-09-30T00:00:00"/>
    <m/>
  </r>
  <r>
    <x v="11"/>
    <x v="11"/>
    <x v="1"/>
    <x v="8"/>
    <d v="2017-09-30T00:00:00"/>
    <n v="7034734.693556862"/>
  </r>
  <r>
    <x v="12"/>
    <x v="12"/>
    <x v="1"/>
    <x v="8"/>
    <d v="2017-09-30T00:00:00"/>
    <m/>
  </r>
  <r>
    <x v="13"/>
    <x v="13"/>
    <x v="1"/>
    <x v="8"/>
    <d v="2017-09-30T00:00:00"/>
    <n v="3807084.1938775503"/>
  </r>
  <r>
    <x v="14"/>
    <x v="14"/>
    <x v="1"/>
    <x v="8"/>
    <d v="2017-09-30T00:00:00"/>
    <n v="63231.892128279942"/>
  </r>
  <r>
    <x v="15"/>
    <x v="15"/>
    <x v="1"/>
    <x v="8"/>
    <d v="2017-09-30T00:00:00"/>
    <n v="1233613.9650145774"/>
  </r>
  <r>
    <x v="16"/>
    <x v="16"/>
    <x v="1"/>
    <x v="8"/>
    <d v="2017-09-30T00:00:00"/>
    <n v="303481029.04521871"/>
  </r>
  <r>
    <x v="17"/>
    <x v="17"/>
    <x v="1"/>
    <x v="8"/>
    <d v="2017-09-30T00:00:00"/>
    <n v="91166065.110174924"/>
  </r>
  <r>
    <x v="18"/>
    <x v="18"/>
    <x v="1"/>
    <x v="8"/>
    <d v="2017-09-30T00:00:00"/>
    <n v="392393043.92892128"/>
  </r>
  <r>
    <x v="0"/>
    <x v="0"/>
    <x v="1"/>
    <x v="9"/>
    <d v="2017-10-31T00:00:00"/>
    <m/>
  </r>
  <r>
    <x v="1"/>
    <x v="1"/>
    <x v="1"/>
    <x v="9"/>
    <d v="2017-10-31T00:00:00"/>
    <m/>
  </r>
  <r>
    <x v="2"/>
    <x v="2"/>
    <x v="1"/>
    <x v="9"/>
    <d v="2017-10-31T00:00:00"/>
    <n v="78251217.523848474"/>
  </r>
  <r>
    <x v="3"/>
    <x v="3"/>
    <x v="1"/>
    <x v="9"/>
    <d v="2017-10-31T00:00:00"/>
    <m/>
  </r>
  <r>
    <x v="4"/>
    <x v="4"/>
    <x v="1"/>
    <x v="9"/>
    <d v="2017-10-31T00:00:00"/>
    <m/>
  </r>
  <r>
    <x v="5"/>
    <x v="5"/>
    <x v="1"/>
    <x v="9"/>
    <d v="2017-10-31T00:00:00"/>
    <n v="73155073.388804719"/>
  </r>
  <r>
    <x v="6"/>
    <x v="6"/>
    <x v="1"/>
    <x v="9"/>
    <d v="2017-10-31T00:00:00"/>
    <m/>
  </r>
  <r>
    <x v="7"/>
    <x v="7"/>
    <x v="1"/>
    <x v="9"/>
    <d v="2017-10-31T00:00:00"/>
    <n v="1036568.4941399418"/>
  </r>
  <r>
    <x v="8"/>
    <x v="8"/>
    <x v="1"/>
    <x v="9"/>
    <d v="2017-10-31T00:00:00"/>
    <n v="33014984.680787187"/>
  </r>
  <r>
    <x v="9"/>
    <x v="9"/>
    <x v="1"/>
    <x v="9"/>
    <d v="2017-10-31T00:00:00"/>
    <n v="480855071.5707289"/>
  </r>
  <r>
    <x v="10"/>
    <x v="10"/>
    <x v="1"/>
    <x v="9"/>
    <d v="2017-10-31T00:00:00"/>
    <m/>
  </r>
  <r>
    <x v="11"/>
    <x v="11"/>
    <x v="1"/>
    <x v="9"/>
    <d v="2017-10-31T00:00:00"/>
    <n v="10045672.617842568"/>
  </r>
  <r>
    <x v="12"/>
    <x v="12"/>
    <x v="1"/>
    <x v="9"/>
    <d v="2017-10-31T00:00:00"/>
    <m/>
  </r>
  <r>
    <x v="13"/>
    <x v="13"/>
    <x v="1"/>
    <x v="9"/>
    <d v="2017-10-31T00:00:00"/>
    <n v="2015765.2040816331"/>
  </r>
  <r>
    <x v="14"/>
    <x v="14"/>
    <x v="1"/>
    <x v="9"/>
    <d v="2017-10-31T00:00:00"/>
    <n v="63578.405247813571"/>
  </r>
  <r>
    <x v="15"/>
    <x v="15"/>
    <x v="1"/>
    <x v="9"/>
    <d v="2017-10-31T00:00:00"/>
    <n v="2774241.7201166172"/>
  </r>
  <r>
    <x v="16"/>
    <x v="16"/>
    <x v="1"/>
    <x v="9"/>
    <d v="2017-10-31T00:00:00"/>
    <n v="296644415.82781339"/>
  </r>
  <r>
    <x v="17"/>
    <x v="17"/>
    <x v="1"/>
    <x v="9"/>
    <d v="2017-10-31T00:00:00"/>
    <n v="108026813.24985424"/>
  </r>
  <r>
    <x v="18"/>
    <x v="18"/>
    <x v="1"/>
    <x v="9"/>
    <d v="2017-10-31T00:00:00"/>
    <n v="394653443.09568512"/>
  </r>
  <r>
    <x v="0"/>
    <x v="0"/>
    <x v="1"/>
    <x v="10"/>
    <d v="2017-11-30T00:00:00"/>
    <m/>
  </r>
  <r>
    <x v="1"/>
    <x v="1"/>
    <x v="1"/>
    <x v="10"/>
    <d v="2017-11-30T00:00:00"/>
    <m/>
  </r>
  <r>
    <x v="2"/>
    <x v="2"/>
    <x v="1"/>
    <x v="10"/>
    <d v="2017-11-30T00:00:00"/>
    <n v="78827225.88962093"/>
  </r>
  <r>
    <x v="3"/>
    <x v="3"/>
    <x v="1"/>
    <x v="10"/>
    <d v="2017-11-30T00:00:00"/>
    <m/>
  </r>
  <r>
    <x v="4"/>
    <x v="4"/>
    <x v="1"/>
    <x v="10"/>
    <d v="2017-11-30T00:00:00"/>
    <m/>
  </r>
  <r>
    <x v="5"/>
    <x v="5"/>
    <x v="1"/>
    <x v="10"/>
    <d v="2017-11-30T00:00:00"/>
    <n v="72392336.914343998"/>
  </r>
  <r>
    <x v="6"/>
    <x v="6"/>
    <x v="1"/>
    <x v="10"/>
    <d v="2017-11-30T00:00:00"/>
    <m/>
  </r>
  <r>
    <x v="7"/>
    <x v="7"/>
    <x v="1"/>
    <x v="10"/>
    <d v="2017-11-30T00:00:00"/>
    <n v="2713725.7666763845"/>
  </r>
  <r>
    <x v="8"/>
    <x v="8"/>
    <x v="1"/>
    <x v="10"/>
    <d v="2017-11-30T00:00:00"/>
    <n v="32415502.084110726"/>
  </r>
  <r>
    <x v="9"/>
    <x v="9"/>
    <x v="1"/>
    <x v="10"/>
    <d v="2017-11-30T00:00:00"/>
    <n v="476563493.70912671"/>
  </r>
  <r>
    <x v="10"/>
    <x v="10"/>
    <x v="1"/>
    <x v="10"/>
    <d v="2017-11-30T00:00:00"/>
    <m/>
  </r>
  <r>
    <x v="11"/>
    <x v="11"/>
    <x v="1"/>
    <x v="10"/>
    <d v="2017-11-30T00:00:00"/>
    <n v="11948439.431078723"/>
  </r>
  <r>
    <x v="12"/>
    <x v="12"/>
    <x v="1"/>
    <x v="10"/>
    <d v="2017-11-30T00:00:00"/>
    <m/>
  </r>
  <r>
    <x v="13"/>
    <x v="13"/>
    <x v="1"/>
    <x v="10"/>
    <d v="2017-11-30T00:00:00"/>
    <n v="775808.8702623907"/>
  </r>
  <r>
    <x v="14"/>
    <x v="14"/>
    <x v="1"/>
    <x v="10"/>
    <d v="2017-11-30T00:00:00"/>
    <n v="63915.551020408195"/>
  </r>
  <r>
    <x v="15"/>
    <x v="15"/>
    <x v="1"/>
    <x v="10"/>
    <d v="2017-11-30T00:00:00"/>
    <n v="1008460.8454810496"/>
  </r>
  <r>
    <x v="16"/>
    <x v="16"/>
    <x v="1"/>
    <x v="10"/>
    <d v="2017-11-30T00:00:00"/>
    <n v="303877129.66017497"/>
  </r>
  <r>
    <x v="17"/>
    <x v="17"/>
    <x v="1"/>
    <x v="10"/>
    <d v="2017-11-30T00:00:00"/>
    <n v="110607054.89163265"/>
  </r>
  <r>
    <x v="18"/>
    <x v="18"/>
    <x v="1"/>
    <x v="10"/>
    <d v="2017-11-30T00:00:00"/>
    <n v="392024383.80253643"/>
  </r>
  <r>
    <x v="0"/>
    <x v="0"/>
    <x v="1"/>
    <x v="11"/>
    <d v="2017-12-31T00:00:00"/>
    <m/>
  </r>
  <r>
    <x v="1"/>
    <x v="1"/>
    <x v="1"/>
    <x v="11"/>
    <d v="2017-12-31T00:00:00"/>
    <m/>
  </r>
  <r>
    <x v="2"/>
    <x v="2"/>
    <x v="1"/>
    <x v="11"/>
    <d v="2017-12-31T00:00:00"/>
    <n v="75482402.940612376"/>
  </r>
  <r>
    <x v="3"/>
    <x v="3"/>
    <x v="1"/>
    <x v="11"/>
    <d v="2017-12-31T00:00:00"/>
    <m/>
  </r>
  <r>
    <x v="4"/>
    <x v="4"/>
    <x v="1"/>
    <x v="11"/>
    <d v="2017-12-31T00:00:00"/>
    <m/>
  </r>
  <r>
    <x v="5"/>
    <x v="5"/>
    <x v="1"/>
    <x v="11"/>
    <d v="2017-12-31T00:00:00"/>
    <n v="72465846.554781362"/>
  </r>
  <r>
    <x v="6"/>
    <x v="6"/>
    <x v="1"/>
    <x v="11"/>
    <d v="2017-12-31T00:00:00"/>
    <m/>
  </r>
  <r>
    <x v="7"/>
    <x v="7"/>
    <x v="1"/>
    <x v="11"/>
    <d v="2017-12-31T00:00:00"/>
    <n v="2719945.7682507285"/>
  </r>
  <r>
    <x v="8"/>
    <x v="8"/>
    <x v="1"/>
    <x v="11"/>
    <d v="2017-12-31T00:00:00"/>
    <n v="35389608.892711334"/>
  </r>
  <r>
    <x v="9"/>
    <x v="9"/>
    <x v="1"/>
    <x v="11"/>
    <d v="2017-12-31T00:00:00"/>
    <n v="469185004.35329551"/>
  </r>
  <r>
    <x v="10"/>
    <x v="10"/>
    <x v="1"/>
    <x v="11"/>
    <d v="2017-12-31T00:00:00"/>
    <m/>
  </r>
  <r>
    <x v="11"/>
    <x v="11"/>
    <x v="1"/>
    <x v="11"/>
    <d v="2017-12-31T00:00:00"/>
    <n v="6352197.7559766816"/>
  </r>
  <r>
    <x v="12"/>
    <x v="12"/>
    <x v="1"/>
    <x v="11"/>
    <d v="2017-12-31T00:00:00"/>
    <m/>
  </r>
  <r>
    <x v="13"/>
    <x v="13"/>
    <x v="1"/>
    <x v="11"/>
    <d v="2017-12-31T00:00:00"/>
    <n v="777566.08454810502"/>
  </r>
  <r>
    <x v="14"/>
    <x v="14"/>
    <x v="1"/>
    <x v="11"/>
    <d v="2017-12-31T00:00:00"/>
    <m/>
  </r>
  <r>
    <x v="15"/>
    <x v="15"/>
    <x v="1"/>
    <x v="11"/>
    <d v="2017-12-31T00:00:00"/>
    <n v="951064.48979591846"/>
  </r>
  <r>
    <x v="16"/>
    <x v="16"/>
    <x v="1"/>
    <x v="11"/>
    <d v="2017-12-31T00:00:00"/>
    <n v="305893748.94014573"/>
  </r>
  <r>
    <x v="17"/>
    <x v="17"/>
    <x v="1"/>
    <x v="11"/>
    <d v="2017-12-31T00:00:00"/>
    <n v="122526305.39991251"/>
  </r>
  <r>
    <x v="18"/>
    <x v="18"/>
    <x v="1"/>
    <x v="11"/>
    <d v="2017-12-31T00:00:00"/>
    <n v="410973231.78008753"/>
  </r>
  <r>
    <x v="0"/>
    <x v="0"/>
    <x v="2"/>
    <x v="0"/>
    <d v="2018-01-31T00:00:00"/>
    <m/>
  </r>
  <r>
    <x v="1"/>
    <x v="1"/>
    <x v="2"/>
    <x v="0"/>
    <d v="2018-01-31T00:00:00"/>
    <m/>
  </r>
  <r>
    <x v="2"/>
    <x v="2"/>
    <x v="2"/>
    <x v="0"/>
    <d v="2018-01-31T00:00:00"/>
    <n v="73873403.960816324"/>
  </r>
  <r>
    <x v="3"/>
    <x v="3"/>
    <x v="2"/>
    <x v="0"/>
    <d v="2018-01-31T00:00:00"/>
    <m/>
  </r>
  <r>
    <x v="4"/>
    <x v="4"/>
    <x v="2"/>
    <x v="0"/>
    <d v="2018-01-31T00:00:00"/>
    <m/>
  </r>
  <r>
    <x v="5"/>
    <x v="5"/>
    <x v="2"/>
    <x v="0"/>
    <d v="2018-01-31T00:00:00"/>
    <n v="73109419.682711363"/>
  </r>
  <r>
    <x v="6"/>
    <x v="6"/>
    <x v="2"/>
    <x v="0"/>
    <d v="2018-01-31T00:00:00"/>
    <m/>
  </r>
  <r>
    <x v="7"/>
    <x v="7"/>
    <x v="2"/>
    <x v="0"/>
    <d v="2018-01-31T00:00:00"/>
    <n v="3617983.9970845478"/>
  </r>
  <r>
    <x v="8"/>
    <x v="8"/>
    <x v="2"/>
    <x v="0"/>
    <d v="2018-01-31T00:00:00"/>
    <n v="35356052.676035024"/>
  </r>
  <r>
    <x v="9"/>
    <x v="9"/>
    <x v="2"/>
    <x v="0"/>
    <d v="2018-01-31T00:00:00"/>
    <n v="469168927.23798859"/>
  </r>
  <r>
    <x v="10"/>
    <x v="10"/>
    <x v="2"/>
    <x v="0"/>
    <d v="2018-01-31T00:00:00"/>
    <m/>
  </r>
  <r>
    <x v="11"/>
    <x v="11"/>
    <x v="2"/>
    <x v="0"/>
    <d v="2018-01-31T00:00:00"/>
    <n v="4181926.4096209975"/>
  </r>
  <r>
    <x v="12"/>
    <x v="12"/>
    <x v="2"/>
    <x v="0"/>
    <d v="2018-01-31T00:00:00"/>
    <m/>
  </r>
  <r>
    <x v="13"/>
    <x v="13"/>
    <x v="2"/>
    <x v="0"/>
    <d v="2018-01-31T00:00:00"/>
    <n v="480791.8702623907"/>
  </r>
  <r>
    <x v="14"/>
    <x v="14"/>
    <x v="2"/>
    <x v="0"/>
    <d v="2018-01-31T00:00:00"/>
    <m/>
  </r>
  <r>
    <x v="15"/>
    <x v="15"/>
    <x v="2"/>
    <x v="0"/>
    <d v="2018-01-31T00:00:00"/>
    <n v="1966632.0626822149"/>
  </r>
  <r>
    <x v="16"/>
    <x v="16"/>
    <x v="2"/>
    <x v="0"/>
    <d v="2018-01-31T00:00:00"/>
    <n v="310952573.53997087"/>
  </r>
  <r>
    <x v="17"/>
    <x v="17"/>
    <x v="2"/>
    <x v="0"/>
    <d v="2018-01-31T00:00:00"/>
    <n v="121731371.97865885"/>
  </r>
  <r>
    <x v="18"/>
    <x v="18"/>
    <x v="2"/>
    <x v="0"/>
    <d v="2018-01-31T00:00:00"/>
    <n v="411097844.25862968"/>
  </r>
  <r>
    <x v="0"/>
    <x v="0"/>
    <x v="2"/>
    <x v="1"/>
    <d v="2018-02-28T00:00:00"/>
    <m/>
  </r>
  <r>
    <x v="1"/>
    <x v="1"/>
    <x v="2"/>
    <x v="1"/>
    <d v="2018-02-28T00:00:00"/>
    <m/>
  </r>
  <r>
    <x v="2"/>
    <x v="2"/>
    <x v="2"/>
    <x v="1"/>
    <d v="2018-02-28T00:00:00"/>
    <n v="74921493.579475313"/>
  </r>
  <r>
    <x v="3"/>
    <x v="3"/>
    <x v="2"/>
    <x v="1"/>
    <d v="2018-02-28T00:00:00"/>
    <m/>
  </r>
  <r>
    <x v="4"/>
    <x v="4"/>
    <x v="2"/>
    <x v="1"/>
    <d v="2018-02-28T00:00:00"/>
    <m/>
  </r>
  <r>
    <x v="5"/>
    <x v="5"/>
    <x v="2"/>
    <x v="1"/>
    <d v="2018-02-28T00:00:00"/>
    <n v="70865051.362361461"/>
  </r>
  <r>
    <x v="6"/>
    <x v="6"/>
    <x v="2"/>
    <x v="1"/>
    <d v="2018-02-28T00:00:00"/>
    <m/>
  </r>
  <r>
    <x v="7"/>
    <x v="7"/>
    <x v="2"/>
    <x v="1"/>
    <d v="2018-02-28T00:00:00"/>
    <n v="8443883.0263265297"/>
  </r>
  <r>
    <x v="8"/>
    <x v="8"/>
    <x v="2"/>
    <x v="1"/>
    <d v="2018-02-28T00:00:00"/>
    <n v="32646614.151020449"/>
  </r>
  <r>
    <x v="9"/>
    <x v="9"/>
    <x v="2"/>
    <x v="1"/>
    <d v="2018-02-28T00:00:00"/>
    <n v="473096290.53416789"/>
  </r>
  <r>
    <x v="10"/>
    <x v="10"/>
    <x v="2"/>
    <x v="1"/>
    <d v="2018-02-28T00:00:00"/>
    <m/>
  </r>
  <r>
    <x v="11"/>
    <x v="11"/>
    <x v="2"/>
    <x v="1"/>
    <d v="2018-02-28T00:00:00"/>
    <n v="4328141.4329446107"/>
  </r>
  <r>
    <x v="12"/>
    <x v="12"/>
    <x v="2"/>
    <x v="1"/>
    <d v="2018-02-28T00:00:00"/>
    <m/>
  </r>
  <r>
    <x v="13"/>
    <x v="13"/>
    <x v="2"/>
    <x v="1"/>
    <d v="2018-02-28T00:00:00"/>
    <n v="202385.49854227409"/>
  </r>
  <r>
    <x v="14"/>
    <x v="14"/>
    <x v="2"/>
    <x v="1"/>
    <d v="2018-02-28T00:00:00"/>
    <m/>
  </r>
  <r>
    <x v="15"/>
    <x v="15"/>
    <x v="2"/>
    <x v="1"/>
    <d v="2018-02-28T00:00:00"/>
    <n v="2955735.9431486893"/>
  </r>
  <r>
    <x v="16"/>
    <x v="16"/>
    <x v="2"/>
    <x v="1"/>
    <d v="2018-02-28T00:00:00"/>
    <n v="308100083.81536448"/>
  </r>
  <r>
    <x v="17"/>
    <x v="17"/>
    <x v="2"/>
    <x v="1"/>
    <d v="2018-02-28T00:00:00"/>
    <n v="115405438.86052477"/>
  </r>
  <r>
    <x v="18"/>
    <x v="18"/>
    <x v="2"/>
    <x v="1"/>
    <d v="2018-02-28T00:00:00"/>
    <n v="414458493.68857151"/>
  </r>
  <r>
    <x v="0"/>
    <x v="0"/>
    <x v="2"/>
    <x v="2"/>
    <d v="2018-03-31T00:00:00"/>
    <m/>
  </r>
  <r>
    <x v="1"/>
    <x v="1"/>
    <x v="2"/>
    <x v="2"/>
    <d v="2018-03-31T00:00:00"/>
    <m/>
  </r>
  <r>
    <x v="2"/>
    <x v="2"/>
    <x v="2"/>
    <x v="2"/>
    <d v="2018-03-31T00:00:00"/>
    <n v="75256758.10676384"/>
  </r>
  <r>
    <x v="3"/>
    <x v="3"/>
    <x v="2"/>
    <x v="2"/>
    <d v="2018-03-31T00:00:00"/>
    <m/>
  </r>
  <r>
    <x v="4"/>
    <x v="4"/>
    <x v="2"/>
    <x v="2"/>
    <d v="2018-03-31T00:00:00"/>
    <m/>
  </r>
  <r>
    <x v="5"/>
    <x v="5"/>
    <x v="2"/>
    <x v="2"/>
    <d v="2018-03-31T00:00:00"/>
    <n v="70486384.547521889"/>
  </r>
  <r>
    <x v="6"/>
    <x v="6"/>
    <x v="2"/>
    <x v="2"/>
    <d v="2018-03-31T00:00:00"/>
    <m/>
  </r>
  <r>
    <x v="7"/>
    <x v="7"/>
    <x v="2"/>
    <x v="2"/>
    <d v="2018-03-31T00:00:00"/>
    <n v="2802617.6559766764"/>
  </r>
  <r>
    <x v="8"/>
    <x v="8"/>
    <x v="2"/>
    <x v="2"/>
    <d v="2018-03-31T00:00:00"/>
    <n v="31722903.705014564"/>
  </r>
  <r>
    <x v="9"/>
    <x v="9"/>
    <x v="2"/>
    <x v="2"/>
    <d v="2018-03-31T00:00:00"/>
    <n v="487580629.26903826"/>
  </r>
  <r>
    <x v="10"/>
    <x v="10"/>
    <x v="2"/>
    <x v="2"/>
    <d v="2018-03-31T00:00:00"/>
    <n v="247789.06705539388"/>
  </r>
  <r>
    <x v="11"/>
    <x v="11"/>
    <x v="2"/>
    <x v="2"/>
    <d v="2018-03-31T00:00:00"/>
    <n v="3850481.486880458"/>
  </r>
  <r>
    <x v="12"/>
    <x v="12"/>
    <x v="2"/>
    <x v="2"/>
    <d v="2018-03-31T00:00:00"/>
    <m/>
  </r>
  <r>
    <x v="13"/>
    <x v="13"/>
    <x v="2"/>
    <x v="2"/>
    <d v="2018-03-31T00:00:00"/>
    <n v="203042.7609329446"/>
  </r>
  <r>
    <x v="14"/>
    <x v="14"/>
    <x v="2"/>
    <x v="2"/>
    <d v="2018-03-31T00:00:00"/>
    <m/>
  </r>
  <r>
    <x v="15"/>
    <x v="15"/>
    <x v="2"/>
    <x v="2"/>
    <d v="2018-03-31T00:00:00"/>
    <n v="1935165.9606413995"/>
  </r>
  <r>
    <x v="16"/>
    <x v="16"/>
    <x v="2"/>
    <x v="2"/>
    <d v="2018-03-31T00:00:00"/>
    <n v="308061475.77705538"/>
  </r>
  <r>
    <x v="17"/>
    <x v="17"/>
    <x v="2"/>
    <x v="2"/>
    <d v="2018-03-31T00:00:00"/>
    <n v="275461850.67591834"/>
  </r>
  <r>
    <x v="18"/>
    <x v="18"/>
    <x v="2"/>
    <x v="2"/>
    <d v="2018-03-31T00:00:00"/>
    <n v="413008966.58930033"/>
  </r>
  <r>
    <x v="0"/>
    <x v="0"/>
    <x v="2"/>
    <x v="3"/>
    <d v="2018-04-30T00:00:00"/>
    <m/>
  </r>
  <r>
    <x v="1"/>
    <x v="1"/>
    <x v="2"/>
    <x v="3"/>
    <d v="2018-04-30T00:00:00"/>
    <m/>
  </r>
  <r>
    <x v="2"/>
    <x v="2"/>
    <x v="2"/>
    <x v="3"/>
    <d v="2018-04-30T00:00:00"/>
    <n v="77049226.866268367"/>
  </r>
  <r>
    <x v="3"/>
    <x v="3"/>
    <x v="2"/>
    <x v="3"/>
    <d v="2018-04-30T00:00:00"/>
    <m/>
  </r>
  <r>
    <x v="4"/>
    <x v="4"/>
    <x v="2"/>
    <x v="3"/>
    <d v="2018-04-30T00:00:00"/>
    <m/>
  </r>
  <r>
    <x v="5"/>
    <x v="5"/>
    <x v="2"/>
    <x v="3"/>
    <d v="2018-04-30T00:00:00"/>
    <n v="69257543.537317798"/>
  </r>
  <r>
    <x v="6"/>
    <x v="6"/>
    <x v="2"/>
    <x v="3"/>
    <d v="2018-04-30T00:00:00"/>
    <m/>
  </r>
  <r>
    <x v="7"/>
    <x v="7"/>
    <x v="2"/>
    <x v="3"/>
    <d v="2018-04-30T00:00:00"/>
    <n v="438666.82798833819"/>
  </r>
  <r>
    <x v="8"/>
    <x v="8"/>
    <x v="2"/>
    <x v="3"/>
    <d v="2018-04-30T00:00:00"/>
    <n v="30998594.926326595"/>
  </r>
  <r>
    <x v="9"/>
    <x v="9"/>
    <x v="2"/>
    <x v="3"/>
    <d v="2018-04-30T00:00:00"/>
    <n v="484828395.71314782"/>
  </r>
  <r>
    <x v="10"/>
    <x v="10"/>
    <x v="2"/>
    <x v="3"/>
    <d v="2018-04-30T00:00:00"/>
    <n v="218645.77259475269"/>
  </r>
  <r>
    <x v="11"/>
    <x v="11"/>
    <x v="2"/>
    <x v="3"/>
    <d v="2018-04-30T00:00:00"/>
    <n v="5676754.4810495656"/>
  </r>
  <r>
    <x v="12"/>
    <x v="12"/>
    <x v="2"/>
    <x v="3"/>
    <d v="2018-04-30T00:00:00"/>
    <m/>
  </r>
  <r>
    <x v="13"/>
    <x v="13"/>
    <x v="2"/>
    <x v="3"/>
    <d v="2018-04-30T00:00:00"/>
    <m/>
  </r>
  <r>
    <x v="14"/>
    <x v="14"/>
    <x v="2"/>
    <x v="3"/>
    <d v="2018-04-30T00:00:00"/>
    <m/>
  </r>
  <r>
    <x v="15"/>
    <x v="15"/>
    <x v="2"/>
    <x v="3"/>
    <d v="2018-04-30T00:00:00"/>
    <n v="1815501.1545189503"/>
  </r>
  <r>
    <x v="16"/>
    <x v="16"/>
    <x v="2"/>
    <x v="3"/>
    <d v="2018-04-30T00:00:00"/>
    <n v="303608221.25067055"/>
  </r>
  <r>
    <x v="17"/>
    <x v="17"/>
    <x v="2"/>
    <x v="3"/>
    <d v="2018-04-30T00:00:00"/>
    <n v="286905116.5444898"/>
  </r>
  <r>
    <x v="18"/>
    <x v="18"/>
    <x v="2"/>
    <x v="3"/>
    <d v="2018-04-30T00:00:00"/>
    <n v="411882156.90215755"/>
  </r>
  <r>
    <x v="0"/>
    <x v="0"/>
    <x v="2"/>
    <x v="4"/>
    <d v="2018-05-31T00:00:00"/>
    <m/>
  </r>
  <r>
    <x v="1"/>
    <x v="1"/>
    <x v="2"/>
    <x v="4"/>
    <d v="2018-05-31T00:00:00"/>
    <m/>
  </r>
  <r>
    <x v="2"/>
    <x v="2"/>
    <x v="2"/>
    <x v="4"/>
    <d v="2018-05-31T00:00:00"/>
    <n v="76229762.16043745"/>
  </r>
  <r>
    <x v="3"/>
    <x v="3"/>
    <x v="2"/>
    <x v="4"/>
    <d v="2018-05-31T00:00:00"/>
    <m/>
  </r>
  <r>
    <x v="4"/>
    <x v="4"/>
    <x v="2"/>
    <x v="4"/>
    <d v="2018-05-31T00:00:00"/>
    <m/>
  </r>
  <r>
    <x v="5"/>
    <x v="5"/>
    <x v="2"/>
    <x v="4"/>
    <d v="2018-05-31T00:00:00"/>
    <n v="69002968.008309066"/>
  </r>
  <r>
    <x v="6"/>
    <x v="6"/>
    <x v="2"/>
    <x v="4"/>
    <d v="2018-05-31T00:00:00"/>
    <m/>
  </r>
  <r>
    <x v="7"/>
    <x v="7"/>
    <x v="2"/>
    <x v="4"/>
    <d v="2018-05-31T00:00:00"/>
    <n v="438904.89798833826"/>
  </r>
  <r>
    <x v="8"/>
    <x v="8"/>
    <x v="2"/>
    <x v="4"/>
    <d v="2018-05-31T00:00:00"/>
    <n v="33805616.455860041"/>
  </r>
  <r>
    <x v="9"/>
    <x v="9"/>
    <x v="2"/>
    <x v="4"/>
    <d v="2018-05-31T00:00:00"/>
    <n v="478336696.27547878"/>
  </r>
  <r>
    <x v="10"/>
    <x v="10"/>
    <x v="2"/>
    <x v="4"/>
    <d v="2018-05-31T00:00:00"/>
    <m/>
  </r>
  <r>
    <x v="11"/>
    <x v="11"/>
    <x v="2"/>
    <x v="4"/>
    <d v="2018-05-31T00:00:00"/>
    <n v="2284967.3469387675"/>
  </r>
  <r>
    <x v="12"/>
    <x v="12"/>
    <x v="2"/>
    <x v="4"/>
    <d v="2018-05-31T00:00:00"/>
    <m/>
  </r>
  <r>
    <x v="13"/>
    <x v="13"/>
    <x v="2"/>
    <x v="4"/>
    <d v="2018-05-31T00:00:00"/>
    <m/>
  </r>
  <r>
    <x v="14"/>
    <x v="14"/>
    <x v="2"/>
    <x v="4"/>
    <d v="2018-05-31T00:00:00"/>
    <m/>
  </r>
  <r>
    <x v="15"/>
    <x v="15"/>
    <x v="2"/>
    <x v="4"/>
    <d v="2018-05-31T00:00:00"/>
    <n v="1287148.865889213"/>
  </r>
  <r>
    <x v="16"/>
    <x v="16"/>
    <x v="2"/>
    <x v="4"/>
    <d v="2018-05-31T00:00:00"/>
    <n v="306122955.79813409"/>
  </r>
  <r>
    <x v="17"/>
    <x v="17"/>
    <x v="2"/>
    <x v="4"/>
    <d v="2018-05-31T00:00:00"/>
    <n v="295090451.17999995"/>
  </r>
  <r>
    <x v="18"/>
    <x v="18"/>
    <x v="2"/>
    <x v="4"/>
    <d v="2018-05-31T00:00:00"/>
    <n v="412537462.54425651"/>
  </r>
  <r>
    <x v="0"/>
    <x v="0"/>
    <x v="2"/>
    <x v="5"/>
    <d v="2018-06-30T00:00:00"/>
    <m/>
  </r>
  <r>
    <x v="1"/>
    <x v="1"/>
    <x v="2"/>
    <x v="5"/>
    <d v="2018-06-30T00:00:00"/>
    <m/>
  </r>
  <r>
    <x v="2"/>
    <x v="2"/>
    <x v="2"/>
    <x v="5"/>
    <d v="2018-06-30T00:00:00"/>
    <n v="76536587.11921294"/>
  </r>
  <r>
    <x v="3"/>
    <x v="3"/>
    <x v="2"/>
    <x v="5"/>
    <d v="2018-06-30T00:00:00"/>
    <m/>
  </r>
  <r>
    <x v="4"/>
    <x v="4"/>
    <x v="2"/>
    <x v="5"/>
    <d v="2018-06-30T00:00:00"/>
    <m/>
  </r>
  <r>
    <x v="5"/>
    <x v="5"/>
    <x v="2"/>
    <x v="5"/>
    <d v="2018-06-30T00:00:00"/>
    <n v="67821727.304606423"/>
  </r>
  <r>
    <x v="6"/>
    <x v="6"/>
    <x v="2"/>
    <x v="5"/>
    <d v="2018-06-30T00:00:00"/>
    <m/>
  </r>
  <r>
    <x v="7"/>
    <x v="7"/>
    <x v="2"/>
    <x v="5"/>
    <d v="2018-06-30T00:00:00"/>
    <n v="439135.89798833826"/>
  </r>
  <r>
    <x v="8"/>
    <x v="8"/>
    <x v="2"/>
    <x v="5"/>
    <d v="2018-06-30T00:00:00"/>
    <n v="33614466.911632679"/>
  </r>
  <r>
    <x v="9"/>
    <x v="9"/>
    <x v="2"/>
    <x v="5"/>
    <d v="2018-06-30T00:00:00"/>
    <n v="470747865.50624144"/>
  </r>
  <r>
    <x v="10"/>
    <x v="10"/>
    <x v="2"/>
    <x v="5"/>
    <d v="2018-06-30T00:00:00"/>
    <m/>
  </r>
  <r>
    <x v="11"/>
    <x v="11"/>
    <x v="2"/>
    <x v="5"/>
    <d v="2018-06-30T00:00:00"/>
    <n v="2285679.8833819162"/>
  </r>
  <r>
    <x v="12"/>
    <x v="12"/>
    <x v="2"/>
    <x v="5"/>
    <d v="2018-06-30T00:00:00"/>
    <m/>
  </r>
  <r>
    <x v="13"/>
    <x v="13"/>
    <x v="2"/>
    <x v="5"/>
    <d v="2018-06-30T00:00:00"/>
    <m/>
  </r>
  <r>
    <x v="14"/>
    <x v="14"/>
    <x v="2"/>
    <x v="5"/>
    <d v="2018-06-30T00:00:00"/>
    <m/>
  </r>
  <r>
    <x v="15"/>
    <x v="15"/>
    <x v="2"/>
    <x v="5"/>
    <d v="2018-06-30T00:00:00"/>
    <n v="555100.81632653065"/>
  </r>
  <r>
    <x v="16"/>
    <x v="16"/>
    <x v="2"/>
    <x v="5"/>
    <d v="2018-06-30T00:00:00"/>
    <n v="301655884.26486886"/>
  </r>
  <r>
    <x v="17"/>
    <x v="17"/>
    <x v="2"/>
    <x v="5"/>
    <d v="2018-06-30T00:00:00"/>
    <n v="305303523.8085131"/>
  </r>
  <r>
    <x v="18"/>
    <x v="18"/>
    <x v="2"/>
    <x v="5"/>
    <d v="2018-06-30T00:00:00"/>
    <n v="416911625.81113708"/>
  </r>
  <r>
    <x v="0"/>
    <x v="0"/>
    <x v="2"/>
    <x v="6"/>
    <d v="2018-07-31T00:00:00"/>
    <m/>
  </r>
  <r>
    <x v="1"/>
    <x v="1"/>
    <x v="2"/>
    <x v="6"/>
    <d v="2018-07-31T00:00:00"/>
    <m/>
  </r>
  <r>
    <x v="2"/>
    <x v="2"/>
    <x v="2"/>
    <x v="6"/>
    <d v="2018-07-31T00:00:00"/>
    <n v="77893812.115422681"/>
  </r>
  <r>
    <x v="3"/>
    <x v="3"/>
    <x v="2"/>
    <x v="6"/>
    <d v="2018-07-31T00:00:00"/>
    <m/>
  </r>
  <r>
    <x v="4"/>
    <x v="4"/>
    <x v="2"/>
    <x v="6"/>
    <d v="2018-07-31T00:00:00"/>
    <m/>
  </r>
  <r>
    <x v="5"/>
    <x v="5"/>
    <x v="2"/>
    <x v="6"/>
    <d v="2018-07-31T00:00:00"/>
    <n v="69055502.608134076"/>
  </r>
  <r>
    <x v="6"/>
    <x v="6"/>
    <x v="2"/>
    <x v="6"/>
    <d v="2018-07-31T00:00:00"/>
    <m/>
  </r>
  <r>
    <x v="7"/>
    <x v="7"/>
    <x v="2"/>
    <x v="6"/>
    <d v="2018-07-31T00:00:00"/>
    <n v="439376.32798833819"/>
  </r>
  <r>
    <x v="8"/>
    <x v="8"/>
    <x v="2"/>
    <x v="6"/>
    <d v="2018-07-31T00:00:00"/>
    <n v="33099155.28139938"/>
  </r>
  <r>
    <x v="9"/>
    <x v="9"/>
    <x v="2"/>
    <x v="6"/>
    <d v="2018-07-31T00:00:00"/>
    <n v="454697597.62390649"/>
  </r>
  <r>
    <x v="10"/>
    <x v="10"/>
    <x v="2"/>
    <x v="6"/>
    <d v="2018-07-31T00:00:00"/>
    <m/>
  </r>
  <r>
    <x v="11"/>
    <x v="11"/>
    <x v="2"/>
    <x v="6"/>
    <d v="2018-07-31T00:00:00"/>
    <n v="2230690.2332361494"/>
  </r>
  <r>
    <x v="12"/>
    <x v="12"/>
    <x v="2"/>
    <x v="6"/>
    <d v="2018-07-31T00:00:00"/>
    <m/>
  </r>
  <r>
    <x v="13"/>
    <x v="13"/>
    <x v="2"/>
    <x v="6"/>
    <d v="2018-07-31T00:00:00"/>
    <n v="300408"/>
  </r>
  <r>
    <x v="14"/>
    <x v="14"/>
    <x v="2"/>
    <x v="6"/>
    <d v="2018-07-31T00:00:00"/>
    <m/>
  </r>
  <r>
    <x v="15"/>
    <x v="15"/>
    <x v="2"/>
    <x v="6"/>
    <d v="2018-07-31T00:00:00"/>
    <n v="475847.1428571429"/>
  </r>
  <r>
    <x v="16"/>
    <x v="16"/>
    <x v="2"/>
    <x v="6"/>
    <d v="2018-07-31T00:00:00"/>
    <n v="388916374.01069975"/>
  </r>
  <r>
    <x v="17"/>
    <x v="17"/>
    <x v="2"/>
    <x v="6"/>
    <d v="2018-07-31T00:00:00"/>
    <n v="245163113.70285714"/>
  </r>
  <r>
    <x v="18"/>
    <x v="18"/>
    <x v="2"/>
    <x v="6"/>
    <d v="2018-07-31T00:00:00"/>
    <n v="409029282.40469396"/>
  </r>
  <r>
    <x v="0"/>
    <x v="0"/>
    <x v="2"/>
    <x v="7"/>
    <d v="2018-08-31T00:00:00"/>
    <m/>
  </r>
  <r>
    <x v="1"/>
    <x v="1"/>
    <x v="2"/>
    <x v="7"/>
    <d v="2018-08-31T00:00:00"/>
    <m/>
  </r>
  <r>
    <x v="2"/>
    <x v="2"/>
    <x v="2"/>
    <x v="7"/>
    <d v="2018-08-31T00:00:00"/>
    <n v="75494770.899212807"/>
  </r>
  <r>
    <x v="3"/>
    <x v="3"/>
    <x v="2"/>
    <x v="7"/>
    <d v="2018-08-31T00:00:00"/>
    <m/>
  </r>
  <r>
    <x v="4"/>
    <x v="4"/>
    <x v="2"/>
    <x v="7"/>
    <d v="2018-08-31T00:00:00"/>
    <m/>
  </r>
  <r>
    <x v="5"/>
    <x v="5"/>
    <x v="2"/>
    <x v="7"/>
    <d v="2018-08-31T00:00:00"/>
    <n v="68167981.511953384"/>
  </r>
  <r>
    <x v="6"/>
    <x v="6"/>
    <x v="2"/>
    <x v="7"/>
    <d v="2018-08-31T00:00:00"/>
    <m/>
  </r>
  <r>
    <x v="7"/>
    <x v="7"/>
    <x v="2"/>
    <x v="7"/>
    <d v="2018-08-31T00:00:00"/>
    <n v="439616.75798833824"/>
  </r>
  <r>
    <x v="8"/>
    <x v="8"/>
    <x v="2"/>
    <x v="7"/>
    <d v="2018-08-31T00:00:00"/>
    <n v="32447354.523265276"/>
  </r>
  <r>
    <x v="9"/>
    <x v="9"/>
    <x v="2"/>
    <x v="7"/>
    <d v="2018-08-31T00:00:00"/>
    <n v="460621800.71594739"/>
  </r>
  <r>
    <x v="10"/>
    <x v="10"/>
    <x v="2"/>
    <x v="7"/>
    <d v="2018-08-31T00:00:00"/>
    <m/>
  </r>
  <r>
    <x v="11"/>
    <x v="11"/>
    <x v="2"/>
    <x v="7"/>
    <d v="2018-08-31T00:00:00"/>
    <n v="3468823.7667638483"/>
  </r>
  <r>
    <x v="12"/>
    <x v="12"/>
    <x v="2"/>
    <x v="7"/>
    <d v="2018-08-31T00:00:00"/>
    <m/>
  </r>
  <r>
    <x v="13"/>
    <x v="13"/>
    <x v="2"/>
    <x v="7"/>
    <d v="2018-08-31T00:00:00"/>
    <n v="326270.5"/>
  </r>
  <r>
    <x v="14"/>
    <x v="14"/>
    <x v="2"/>
    <x v="7"/>
    <d v="2018-08-31T00:00:00"/>
    <m/>
  </r>
  <r>
    <x v="15"/>
    <x v="15"/>
    <x v="2"/>
    <x v="7"/>
    <d v="2018-08-31T00:00:00"/>
    <n v="396589.91253644315"/>
  </r>
  <r>
    <x v="16"/>
    <x v="16"/>
    <x v="2"/>
    <x v="7"/>
    <d v="2018-08-31T00:00:00"/>
    <n v="386069097.57723033"/>
  </r>
  <r>
    <x v="17"/>
    <x v="17"/>
    <x v="2"/>
    <x v="7"/>
    <d v="2018-08-31T00:00:00"/>
    <n v="245397529.22749269"/>
  </r>
  <r>
    <x v="18"/>
    <x v="18"/>
    <x v="2"/>
    <x v="7"/>
    <d v="2018-08-31T00:00:00"/>
    <n v="410730908.63448977"/>
  </r>
  <r>
    <x v="0"/>
    <x v="0"/>
    <x v="2"/>
    <x v="8"/>
    <d v="2018-09-30T00:00:00"/>
    <m/>
  </r>
  <r>
    <x v="1"/>
    <x v="1"/>
    <x v="2"/>
    <x v="8"/>
    <d v="2018-09-30T00:00:00"/>
    <m/>
  </r>
  <r>
    <x v="2"/>
    <x v="2"/>
    <x v="2"/>
    <x v="8"/>
    <d v="2018-09-30T00:00:00"/>
    <n v="75191077.169417039"/>
  </r>
  <r>
    <x v="3"/>
    <x v="3"/>
    <x v="2"/>
    <x v="8"/>
    <d v="2018-09-30T00:00:00"/>
    <m/>
  </r>
  <r>
    <x v="4"/>
    <x v="4"/>
    <x v="2"/>
    <x v="8"/>
    <d v="2018-09-30T00:00:00"/>
    <m/>
  </r>
  <r>
    <x v="5"/>
    <x v="5"/>
    <x v="2"/>
    <x v="8"/>
    <d v="2018-09-30T00:00:00"/>
    <n v="61911359.157288656"/>
  </r>
  <r>
    <x v="6"/>
    <x v="6"/>
    <x v="2"/>
    <x v="8"/>
    <d v="2018-09-30T00:00:00"/>
    <n v="1055493.0612244899"/>
  </r>
  <r>
    <x v="7"/>
    <x v="7"/>
    <x v="2"/>
    <x v="8"/>
    <d v="2018-09-30T00:00:00"/>
    <n v="439847.75798833824"/>
  </r>
  <r>
    <x v="8"/>
    <x v="8"/>
    <x v="2"/>
    <x v="8"/>
    <d v="2018-09-30T00:00:00"/>
    <n v="32081315.067492694"/>
  </r>
  <r>
    <x v="9"/>
    <x v="9"/>
    <x v="2"/>
    <x v="8"/>
    <d v="2018-09-30T00:00:00"/>
    <n v="480581031.60833961"/>
  </r>
  <r>
    <x v="10"/>
    <x v="10"/>
    <x v="2"/>
    <x v="8"/>
    <d v="2018-09-30T00:00:00"/>
    <m/>
  </r>
  <r>
    <x v="11"/>
    <x v="11"/>
    <x v="2"/>
    <x v="8"/>
    <d v="2018-09-30T00:00:00"/>
    <n v="12382035.239067057"/>
  </r>
  <r>
    <x v="12"/>
    <x v="12"/>
    <x v="2"/>
    <x v="8"/>
    <d v="2018-09-30T00:00:00"/>
    <m/>
  </r>
  <r>
    <x v="13"/>
    <x v="13"/>
    <x v="2"/>
    <x v="8"/>
    <d v="2018-09-30T00:00:00"/>
    <n v="326903.24"/>
  </r>
  <r>
    <x v="14"/>
    <x v="14"/>
    <x v="2"/>
    <x v="8"/>
    <d v="2018-09-30T00:00:00"/>
    <m/>
  </r>
  <r>
    <x v="15"/>
    <x v="15"/>
    <x v="2"/>
    <x v="8"/>
    <d v="2018-09-30T00:00:00"/>
    <n v="317359.32944606419"/>
  </r>
  <r>
    <x v="16"/>
    <x v="16"/>
    <x v="2"/>
    <x v="8"/>
    <d v="2018-09-30T00:00:00"/>
    <n v="384659801.51714289"/>
  </r>
  <r>
    <x v="17"/>
    <x v="17"/>
    <x v="2"/>
    <x v="8"/>
    <d v="2018-09-30T00:00:00"/>
    <n v="218370769.33099124"/>
  </r>
  <r>
    <x v="18"/>
    <x v="18"/>
    <x v="2"/>
    <x v="8"/>
    <d v="2018-09-30T00:00:00"/>
    <n v="419668356.82825077"/>
  </r>
  <r>
    <x v="0"/>
    <x v="0"/>
    <x v="2"/>
    <x v="9"/>
    <d v="2018-10-31T00:00:00"/>
    <m/>
  </r>
  <r>
    <x v="1"/>
    <x v="1"/>
    <x v="2"/>
    <x v="9"/>
    <d v="2018-10-31T00:00:00"/>
    <m/>
  </r>
  <r>
    <x v="2"/>
    <x v="2"/>
    <x v="2"/>
    <x v="9"/>
    <d v="2018-10-31T00:00:00"/>
    <n v="77801706.534518972"/>
  </r>
  <r>
    <x v="3"/>
    <x v="3"/>
    <x v="2"/>
    <x v="9"/>
    <d v="2018-10-31T00:00:00"/>
    <m/>
  </r>
  <r>
    <x v="4"/>
    <x v="4"/>
    <x v="2"/>
    <x v="9"/>
    <d v="2018-10-31T00:00:00"/>
    <m/>
  </r>
  <r>
    <x v="5"/>
    <x v="5"/>
    <x v="2"/>
    <x v="9"/>
    <d v="2018-10-31T00:00:00"/>
    <n v="63684826.485714264"/>
  </r>
  <r>
    <x v="6"/>
    <x v="6"/>
    <x v="2"/>
    <x v="9"/>
    <d v="2018-10-31T00:00:00"/>
    <n v="701287.20408163266"/>
  </r>
  <r>
    <x v="7"/>
    <x v="7"/>
    <x v="2"/>
    <x v="9"/>
    <d v="2018-10-31T00:00:00"/>
    <n v="434211.64577259478"/>
  </r>
  <r>
    <x v="8"/>
    <x v="8"/>
    <x v="2"/>
    <x v="9"/>
    <d v="2018-10-31T00:00:00"/>
    <n v="31930962.786734704"/>
  </r>
  <r>
    <x v="9"/>
    <x v="9"/>
    <x v="2"/>
    <x v="9"/>
    <d v="2018-10-31T00:00:00"/>
    <n v="545157286.48434353"/>
  </r>
  <r>
    <x v="10"/>
    <x v="10"/>
    <x v="2"/>
    <x v="9"/>
    <d v="2018-10-31T00:00:00"/>
    <m/>
  </r>
  <r>
    <x v="11"/>
    <x v="11"/>
    <x v="2"/>
    <x v="9"/>
    <d v="2018-10-31T00:00:00"/>
    <n v="17837892.32944607"/>
  </r>
  <r>
    <x v="12"/>
    <x v="12"/>
    <x v="2"/>
    <x v="9"/>
    <d v="2018-10-31T00:00:00"/>
    <m/>
  </r>
  <r>
    <x v="13"/>
    <x v="13"/>
    <x v="2"/>
    <x v="9"/>
    <d v="2018-10-31T00:00:00"/>
    <n v="327561.46000000002"/>
  </r>
  <r>
    <x v="14"/>
    <x v="14"/>
    <x v="2"/>
    <x v="9"/>
    <d v="2018-10-31T00:00:00"/>
    <m/>
  </r>
  <r>
    <x v="15"/>
    <x v="15"/>
    <x v="2"/>
    <x v="9"/>
    <d v="2018-10-31T00:00:00"/>
    <n v="295172.0116618076"/>
  </r>
  <r>
    <x v="16"/>
    <x v="16"/>
    <x v="2"/>
    <x v="9"/>
    <d v="2018-10-31T00:00:00"/>
    <n v="387780196.39221573"/>
  </r>
  <r>
    <x v="17"/>
    <x v="17"/>
    <x v="2"/>
    <x v="9"/>
    <d v="2018-10-31T00:00:00"/>
    <n v="186937041.54134107"/>
  </r>
  <r>
    <x v="18"/>
    <x v="18"/>
    <x v="2"/>
    <x v="9"/>
    <d v="2018-10-31T00:00:00"/>
    <n v="425735836.81959182"/>
  </r>
  <r>
    <x v="0"/>
    <x v="0"/>
    <x v="2"/>
    <x v="10"/>
    <d v="2018-11-30T00:00:00"/>
    <m/>
  </r>
  <r>
    <x v="1"/>
    <x v="1"/>
    <x v="2"/>
    <x v="10"/>
    <d v="2018-11-30T00:00:00"/>
    <m/>
  </r>
  <r>
    <x v="2"/>
    <x v="2"/>
    <x v="2"/>
    <x v="10"/>
    <d v="2018-11-30T00:00:00"/>
    <n v="72981319.526909769"/>
  </r>
  <r>
    <x v="3"/>
    <x v="3"/>
    <x v="2"/>
    <x v="10"/>
    <d v="2018-11-30T00:00:00"/>
    <m/>
  </r>
  <r>
    <x v="4"/>
    <x v="4"/>
    <x v="2"/>
    <x v="10"/>
    <d v="2018-11-30T00:00:00"/>
    <m/>
  </r>
  <r>
    <x v="5"/>
    <x v="5"/>
    <x v="2"/>
    <x v="10"/>
    <d v="2018-11-30T00:00:00"/>
    <n v="60336995.278775491"/>
  </r>
  <r>
    <x v="6"/>
    <x v="6"/>
    <x v="2"/>
    <x v="10"/>
    <d v="2018-11-30T00:00:00"/>
    <m/>
  </r>
  <r>
    <x v="7"/>
    <x v="7"/>
    <x v="2"/>
    <x v="10"/>
    <d v="2018-11-30T00:00:00"/>
    <n v="434440.2857725948"/>
  </r>
  <r>
    <x v="8"/>
    <x v="8"/>
    <x v="2"/>
    <x v="10"/>
    <d v="2018-11-30T00:00:00"/>
    <n v="31638534.17655972"/>
  </r>
  <r>
    <x v="9"/>
    <x v="9"/>
    <x v="2"/>
    <x v="10"/>
    <d v="2018-11-30T00:00:00"/>
    <n v="593242381.38201368"/>
  </r>
  <r>
    <x v="10"/>
    <x v="10"/>
    <x v="2"/>
    <x v="10"/>
    <d v="2018-11-30T00:00:00"/>
    <m/>
  </r>
  <r>
    <x v="11"/>
    <x v="11"/>
    <x v="2"/>
    <x v="10"/>
    <d v="2018-11-30T00:00:00"/>
    <n v="18417070.603498548"/>
  </r>
  <r>
    <x v="12"/>
    <x v="12"/>
    <x v="2"/>
    <x v="10"/>
    <d v="2018-11-30T00:00:00"/>
    <m/>
  </r>
  <r>
    <x v="13"/>
    <x v="13"/>
    <x v="2"/>
    <x v="10"/>
    <d v="2018-11-30T00:00:00"/>
    <n v="328201.15999999997"/>
  </r>
  <r>
    <x v="14"/>
    <x v="14"/>
    <x v="2"/>
    <x v="10"/>
    <d v="2018-11-30T00:00:00"/>
    <m/>
  </r>
  <r>
    <x v="15"/>
    <x v="15"/>
    <x v="2"/>
    <x v="10"/>
    <d v="2018-11-30T00:00:00"/>
    <n v="895712.24489795929"/>
  </r>
  <r>
    <x v="16"/>
    <x v="16"/>
    <x v="2"/>
    <x v="10"/>
    <d v="2018-11-30T00:00:00"/>
    <n v="393241772.55938774"/>
  </r>
  <r>
    <x v="17"/>
    <x v="17"/>
    <x v="2"/>
    <x v="10"/>
    <d v="2018-11-30T00:00:00"/>
    <n v="208638292.63241982"/>
  </r>
  <r>
    <x v="18"/>
    <x v="18"/>
    <x v="2"/>
    <x v="10"/>
    <d v="2018-11-30T00:00:00"/>
    <n v="402475207.88116622"/>
  </r>
  <r>
    <x v="0"/>
    <x v="0"/>
    <x v="2"/>
    <x v="11"/>
    <d v="2018-12-31T00:00:00"/>
    <n v="7005145.1516034985"/>
  </r>
  <r>
    <x v="1"/>
    <x v="1"/>
    <x v="2"/>
    <x v="11"/>
    <d v="2018-12-31T00:00:00"/>
    <m/>
  </r>
  <r>
    <x v="2"/>
    <x v="2"/>
    <x v="2"/>
    <x v="11"/>
    <d v="2018-12-31T00:00:00"/>
    <n v="71081963.432682291"/>
  </r>
  <r>
    <x v="3"/>
    <x v="3"/>
    <x v="2"/>
    <x v="11"/>
    <d v="2018-12-31T00:00:00"/>
    <m/>
  </r>
  <r>
    <x v="4"/>
    <x v="4"/>
    <x v="2"/>
    <x v="11"/>
    <d v="2018-12-31T00:00:00"/>
    <m/>
  </r>
  <r>
    <x v="5"/>
    <x v="5"/>
    <x v="2"/>
    <x v="11"/>
    <d v="2018-12-31T00:00:00"/>
    <n v="60190719.630757987"/>
  </r>
  <r>
    <x v="6"/>
    <x v="6"/>
    <x v="2"/>
    <x v="11"/>
    <d v="2018-12-31T00:00:00"/>
    <m/>
  </r>
  <r>
    <x v="7"/>
    <x v="7"/>
    <x v="2"/>
    <x v="11"/>
    <d v="2018-12-31T00:00:00"/>
    <n v="5554761.4024198223"/>
  </r>
  <r>
    <x v="8"/>
    <x v="8"/>
    <x v="2"/>
    <x v="11"/>
    <d v="2018-12-31T00:00:00"/>
    <n v="30825497.135131147"/>
  </r>
  <r>
    <x v="9"/>
    <x v="9"/>
    <x v="2"/>
    <x v="11"/>
    <d v="2018-12-31T00:00:00"/>
    <n v="581833940.33763611"/>
  </r>
  <r>
    <x v="10"/>
    <x v="10"/>
    <x v="2"/>
    <x v="11"/>
    <d v="2018-12-31T00:00:00"/>
    <m/>
  </r>
  <r>
    <x v="11"/>
    <x v="11"/>
    <x v="2"/>
    <x v="11"/>
    <d v="2018-12-31T00:00:00"/>
    <n v="19419560.532069974"/>
  </r>
  <r>
    <x v="12"/>
    <x v="12"/>
    <x v="2"/>
    <x v="11"/>
    <d v="2018-12-31T00:00:00"/>
    <m/>
  </r>
  <r>
    <x v="13"/>
    <x v="13"/>
    <x v="2"/>
    <x v="11"/>
    <d v="2018-12-31T00:00:00"/>
    <n v="303576"/>
  </r>
  <r>
    <x v="14"/>
    <x v="14"/>
    <x v="2"/>
    <x v="11"/>
    <d v="2018-12-31T00:00:00"/>
    <m/>
  </r>
  <r>
    <x v="15"/>
    <x v="15"/>
    <x v="2"/>
    <x v="11"/>
    <d v="2018-12-31T00:00:00"/>
    <n v="1187304.9562682216"/>
  </r>
  <r>
    <x v="16"/>
    <x v="16"/>
    <x v="2"/>
    <x v="11"/>
    <d v="2018-12-31T00:00:00"/>
    <n v="397038885.85122442"/>
  </r>
  <r>
    <x v="17"/>
    <x v="17"/>
    <x v="2"/>
    <x v="11"/>
    <d v="2018-12-31T00:00:00"/>
    <n v="118555659.01970844"/>
  </r>
  <r>
    <x v="18"/>
    <x v="18"/>
    <x v="2"/>
    <x v="11"/>
    <d v="2018-12-31T00:00:00"/>
    <n v="427024987.02833819"/>
  </r>
  <r>
    <x v="0"/>
    <x v="0"/>
    <x v="3"/>
    <x v="0"/>
    <d v="2019-01-31T00:00:00"/>
    <n v="7116166.8396501457"/>
  </r>
  <r>
    <x v="1"/>
    <x v="1"/>
    <x v="3"/>
    <x v="0"/>
    <d v="2019-01-31T00:00:00"/>
    <m/>
  </r>
  <r>
    <x v="2"/>
    <x v="2"/>
    <x v="3"/>
    <x v="0"/>
    <d v="2019-01-31T00:00:00"/>
    <n v="69566586.369533405"/>
  </r>
  <r>
    <x v="3"/>
    <x v="3"/>
    <x v="3"/>
    <x v="0"/>
    <d v="2019-01-31T00:00:00"/>
    <m/>
  </r>
  <r>
    <x v="4"/>
    <x v="4"/>
    <x v="3"/>
    <x v="0"/>
    <d v="2019-01-31T00:00:00"/>
    <m/>
  </r>
  <r>
    <x v="5"/>
    <x v="5"/>
    <x v="3"/>
    <x v="0"/>
    <d v="2019-01-31T00:00:00"/>
    <n v="63677428.511049546"/>
  </r>
  <r>
    <x v="6"/>
    <x v="6"/>
    <x v="3"/>
    <x v="0"/>
    <d v="2019-01-31T00:00:00"/>
    <m/>
  </r>
  <r>
    <x v="7"/>
    <x v="7"/>
    <x v="3"/>
    <x v="0"/>
    <d v="2019-01-31T00:00:00"/>
    <n v="5596528.8731486946"/>
  </r>
  <r>
    <x v="8"/>
    <x v="8"/>
    <x v="3"/>
    <x v="0"/>
    <d v="2019-01-31T00:00:00"/>
    <n v="30898123.936734688"/>
  </r>
  <r>
    <x v="9"/>
    <x v="9"/>
    <x v="3"/>
    <x v="0"/>
    <d v="2019-01-31T00:00:00"/>
    <n v="589438387.41183591"/>
  </r>
  <r>
    <x v="10"/>
    <x v="10"/>
    <x v="3"/>
    <x v="0"/>
    <d v="2019-01-31T00:00:00"/>
    <m/>
  </r>
  <r>
    <x v="11"/>
    <x v="11"/>
    <x v="3"/>
    <x v="0"/>
    <d v="2019-01-31T00:00:00"/>
    <n v="19788653.960641392"/>
  </r>
  <r>
    <x v="12"/>
    <x v="12"/>
    <x v="3"/>
    <x v="0"/>
    <d v="2019-01-31T00:00:00"/>
    <m/>
  </r>
  <r>
    <x v="13"/>
    <x v="13"/>
    <x v="3"/>
    <x v="0"/>
    <d v="2019-01-31T00:00:00"/>
    <n v="304224"/>
  </r>
  <r>
    <x v="14"/>
    <x v="14"/>
    <x v="3"/>
    <x v="0"/>
    <d v="2019-01-31T00:00:00"/>
    <m/>
  </r>
  <r>
    <x v="15"/>
    <x v="15"/>
    <x v="3"/>
    <x v="0"/>
    <d v="2019-01-31T00:00:00"/>
    <n v="1438329.1836734693"/>
  </r>
  <r>
    <x v="16"/>
    <x v="16"/>
    <x v="3"/>
    <x v="0"/>
    <d v="2019-01-31T00:00:00"/>
    <n v="404622511.94241977"/>
  </r>
  <r>
    <x v="17"/>
    <x v="17"/>
    <x v="3"/>
    <x v="0"/>
    <d v="2019-01-31T00:00:00"/>
    <n v="108252610.67408164"/>
  </r>
  <r>
    <x v="18"/>
    <x v="18"/>
    <x v="3"/>
    <x v="0"/>
    <d v="2019-01-31T00:00:00"/>
    <n v="428650552.37801743"/>
  </r>
  <r>
    <x v="0"/>
    <x v="0"/>
    <x v="3"/>
    <x v="1"/>
    <d v="2019-02-28T00:00:00"/>
    <n v="7116166.8396501457"/>
  </r>
  <r>
    <x v="1"/>
    <x v="1"/>
    <x v="3"/>
    <x v="1"/>
    <d v="2019-02-28T00:00:00"/>
    <m/>
  </r>
  <r>
    <x v="2"/>
    <x v="2"/>
    <x v="3"/>
    <x v="1"/>
    <d v="2019-02-28T00:00:00"/>
    <n v="69590161.721632645"/>
  </r>
  <r>
    <x v="3"/>
    <x v="3"/>
    <x v="3"/>
    <x v="1"/>
    <d v="2019-02-28T00:00:00"/>
    <m/>
  </r>
  <r>
    <x v="4"/>
    <x v="4"/>
    <x v="3"/>
    <x v="1"/>
    <d v="2019-02-28T00:00:00"/>
    <m/>
  </r>
  <r>
    <x v="5"/>
    <x v="5"/>
    <x v="3"/>
    <x v="1"/>
    <d v="2019-02-28T00:00:00"/>
    <n v="64312952.194577262"/>
  </r>
  <r>
    <x v="6"/>
    <x v="6"/>
    <x v="3"/>
    <x v="1"/>
    <d v="2019-02-28T00:00:00"/>
    <n v="824839.25218658894"/>
  </r>
  <r>
    <x v="7"/>
    <x v="7"/>
    <x v="3"/>
    <x v="1"/>
    <d v="2019-02-28T00:00:00"/>
    <n v="6291746.8628862994"/>
  </r>
  <r>
    <x v="8"/>
    <x v="8"/>
    <x v="3"/>
    <x v="1"/>
    <d v="2019-02-28T00:00:00"/>
    <n v="29963865.67344014"/>
  </r>
  <r>
    <x v="9"/>
    <x v="9"/>
    <x v="3"/>
    <x v="1"/>
    <d v="2019-02-28T00:00:00"/>
    <n v="580398255.49373317"/>
  </r>
  <r>
    <x v="10"/>
    <x v="10"/>
    <x v="3"/>
    <x v="1"/>
    <d v="2019-02-28T00:00:00"/>
    <m/>
  </r>
  <r>
    <x v="11"/>
    <x v="11"/>
    <x v="3"/>
    <x v="1"/>
    <d v="2019-02-28T00:00:00"/>
    <n v="18844311.581632659"/>
  </r>
  <r>
    <x v="12"/>
    <x v="12"/>
    <x v="3"/>
    <x v="1"/>
    <d v="2019-02-28T00:00:00"/>
    <m/>
  </r>
  <r>
    <x v="13"/>
    <x v="13"/>
    <x v="3"/>
    <x v="1"/>
    <d v="2019-02-28T00:00:00"/>
    <n v="2097948.4795918367"/>
  </r>
  <r>
    <x v="14"/>
    <x v="14"/>
    <x v="3"/>
    <x v="1"/>
    <d v="2019-02-28T00:00:00"/>
    <m/>
  </r>
  <r>
    <x v="15"/>
    <x v="15"/>
    <x v="3"/>
    <x v="1"/>
    <d v="2019-02-28T00:00:00"/>
    <n v="1251739.9416909618"/>
  </r>
  <r>
    <x v="16"/>
    <x v="16"/>
    <x v="3"/>
    <x v="1"/>
    <d v="2019-02-28T00:00:00"/>
    <n v="394552845.36475217"/>
  </r>
  <r>
    <x v="17"/>
    <x v="17"/>
    <x v="3"/>
    <x v="1"/>
    <d v="2019-02-28T00:00:00"/>
    <n v="117325174.67542273"/>
  </r>
  <r>
    <x v="18"/>
    <x v="18"/>
    <x v="3"/>
    <x v="1"/>
    <d v="2019-02-28T00:00:00"/>
    <n v="442506456.65230334"/>
  </r>
  <r>
    <x v="0"/>
    <x v="0"/>
    <x v="3"/>
    <x v="2"/>
    <d v="2019-03-31T00:00:00"/>
    <n v="7082213.6049562683"/>
  </r>
  <r>
    <x v="1"/>
    <x v="1"/>
    <x v="3"/>
    <x v="2"/>
    <d v="2019-03-31T00:00:00"/>
    <m/>
  </r>
  <r>
    <x v="2"/>
    <x v="2"/>
    <x v="3"/>
    <x v="2"/>
    <d v="2019-03-31T00:00:00"/>
    <n v="70002758.933790118"/>
  </r>
  <r>
    <x v="3"/>
    <x v="3"/>
    <x v="3"/>
    <x v="2"/>
    <d v="2019-03-31T00:00:00"/>
    <m/>
  </r>
  <r>
    <x v="4"/>
    <x v="4"/>
    <x v="3"/>
    <x v="2"/>
    <d v="2019-03-31T00:00:00"/>
    <m/>
  </r>
  <r>
    <x v="5"/>
    <x v="5"/>
    <x v="3"/>
    <x v="2"/>
    <d v="2019-03-31T00:00:00"/>
    <n v="64254746.194344029"/>
  </r>
  <r>
    <x v="6"/>
    <x v="6"/>
    <x v="3"/>
    <x v="2"/>
    <d v="2019-03-31T00:00:00"/>
    <n v="673899.38775510213"/>
  </r>
  <r>
    <x v="7"/>
    <x v="7"/>
    <x v="3"/>
    <x v="2"/>
    <d v="2019-03-31T00:00:00"/>
    <n v="8449907.4984839614"/>
  </r>
  <r>
    <x v="8"/>
    <x v="8"/>
    <x v="3"/>
    <x v="2"/>
    <d v="2019-03-31T00:00:00"/>
    <n v="29139034.100379013"/>
  </r>
  <r>
    <x v="9"/>
    <x v="9"/>
    <x v="3"/>
    <x v="2"/>
    <d v="2019-03-31T00:00:00"/>
    <n v="577592860.92574513"/>
  </r>
  <r>
    <x v="10"/>
    <x v="10"/>
    <x v="3"/>
    <x v="2"/>
    <d v="2019-03-31T00:00:00"/>
    <m/>
  </r>
  <r>
    <x v="11"/>
    <x v="11"/>
    <x v="3"/>
    <x v="2"/>
    <d v="2019-03-31T00:00:00"/>
    <n v="17756090.02915452"/>
  </r>
  <r>
    <x v="12"/>
    <x v="12"/>
    <x v="3"/>
    <x v="2"/>
    <d v="2019-03-31T00:00:00"/>
    <m/>
  </r>
  <r>
    <x v="13"/>
    <x v="13"/>
    <x v="3"/>
    <x v="2"/>
    <d v="2019-03-31T00:00:00"/>
    <n v="2102625.360058309"/>
  </r>
  <r>
    <x v="14"/>
    <x v="14"/>
    <x v="3"/>
    <x v="2"/>
    <d v="2019-03-31T00:00:00"/>
    <m/>
  </r>
  <r>
    <x v="15"/>
    <x v="15"/>
    <x v="3"/>
    <x v="2"/>
    <d v="2019-03-31T00:00:00"/>
    <n v="891927.11370262457"/>
  </r>
  <r>
    <x v="16"/>
    <x v="16"/>
    <x v="3"/>
    <x v="2"/>
    <d v="2019-03-31T00:00:00"/>
    <n v="399661796.50209916"/>
  </r>
  <r>
    <x v="17"/>
    <x v="17"/>
    <x v="3"/>
    <x v="2"/>
    <d v="2019-03-31T00:00:00"/>
    <n v="175540994.14947522"/>
  </r>
  <r>
    <x v="18"/>
    <x v="18"/>
    <x v="3"/>
    <x v="2"/>
    <d v="2019-03-31T00:00:00"/>
    <n v="441522972.72647226"/>
  </r>
  <r>
    <x v="0"/>
    <x v="0"/>
    <x v="3"/>
    <x v="3"/>
    <d v="2019-04-30T00:00:00"/>
    <n v="7439112.0437317789"/>
  </r>
  <r>
    <x v="1"/>
    <x v="1"/>
    <x v="3"/>
    <x v="3"/>
    <d v="2019-04-30T00:00:00"/>
    <m/>
  </r>
  <r>
    <x v="2"/>
    <x v="2"/>
    <x v="3"/>
    <x v="3"/>
    <d v="2019-04-30T00:00:00"/>
    <n v="69707489.10361509"/>
  </r>
  <r>
    <x v="3"/>
    <x v="3"/>
    <x v="3"/>
    <x v="3"/>
    <d v="2019-04-30T00:00:00"/>
    <m/>
  </r>
  <r>
    <x v="4"/>
    <x v="4"/>
    <x v="3"/>
    <x v="3"/>
    <d v="2019-04-30T00:00:00"/>
    <m/>
  </r>
  <r>
    <x v="5"/>
    <x v="5"/>
    <x v="3"/>
    <x v="3"/>
    <d v="2019-04-30T00:00:00"/>
    <n v="63633214.049941659"/>
  </r>
  <r>
    <x v="6"/>
    <x v="6"/>
    <x v="3"/>
    <x v="3"/>
    <d v="2019-04-30T00:00:00"/>
    <n v="164263.51166180757"/>
  </r>
  <r>
    <x v="7"/>
    <x v="7"/>
    <x v="3"/>
    <x v="3"/>
    <d v="2019-04-30T00:00:00"/>
    <n v="28354766.139999971"/>
  </r>
  <r>
    <x v="8"/>
    <x v="8"/>
    <x v="3"/>
    <x v="3"/>
    <d v="2019-04-30T00:00:00"/>
    <n v="28636609.336093269"/>
  </r>
  <r>
    <x v="9"/>
    <x v="9"/>
    <x v="3"/>
    <x v="3"/>
    <d v="2019-04-30T00:00:00"/>
    <n v="601397002.10332417"/>
  </r>
  <r>
    <x v="10"/>
    <x v="10"/>
    <x v="3"/>
    <x v="3"/>
    <d v="2019-04-30T00:00:00"/>
    <m/>
  </r>
  <r>
    <x v="11"/>
    <x v="11"/>
    <x v="3"/>
    <x v="3"/>
    <d v="2019-04-30T00:00:00"/>
    <n v="1529899.4169096164"/>
  </r>
  <r>
    <x v="12"/>
    <x v="12"/>
    <x v="3"/>
    <x v="3"/>
    <d v="2019-04-30T00:00:00"/>
    <m/>
  </r>
  <r>
    <x v="13"/>
    <x v="13"/>
    <x v="3"/>
    <x v="3"/>
    <d v="2019-04-30T00:00:00"/>
    <n v="2387314.6801749272"/>
  </r>
  <r>
    <x v="14"/>
    <x v="14"/>
    <x v="3"/>
    <x v="3"/>
    <d v="2019-04-30T00:00:00"/>
    <m/>
  </r>
  <r>
    <x v="15"/>
    <x v="15"/>
    <x v="3"/>
    <x v="3"/>
    <d v="2019-04-30T00:00:00"/>
    <n v="825894.8979591832"/>
  </r>
  <r>
    <x v="16"/>
    <x v="16"/>
    <x v="3"/>
    <x v="3"/>
    <d v="2019-04-30T00:00:00"/>
    <n v="406310571.97402334"/>
  </r>
  <r>
    <x v="17"/>
    <x v="17"/>
    <x v="3"/>
    <x v="3"/>
    <d v="2019-04-30T00:00:00"/>
    <n v="151066546.85157436"/>
  </r>
  <r>
    <x v="18"/>
    <x v="18"/>
    <x v="3"/>
    <x v="3"/>
    <d v="2019-04-30T00:00:00"/>
    <n v="450739663.68705535"/>
  </r>
  <r>
    <x v="0"/>
    <x v="0"/>
    <x v="3"/>
    <x v="4"/>
    <d v="2019-05-31T00:00:00"/>
    <n v="12207593.800291548"/>
  </r>
  <r>
    <x v="1"/>
    <x v="1"/>
    <x v="3"/>
    <x v="4"/>
    <d v="2019-05-31T00:00:00"/>
    <m/>
  </r>
  <r>
    <x v="2"/>
    <x v="2"/>
    <x v="3"/>
    <x v="4"/>
    <d v="2019-05-31T00:00:00"/>
    <n v="68168390.94291544"/>
  </r>
  <r>
    <x v="3"/>
    <x v="3"/>
    <x v="3"/>
    <x v="4"/>
    <d v="2019-05-31T00:00:00"/>
    <m/>
  </r>
  <r>
    <x v="4"/>
    <x v="4"/>
    <x v="3"/>
    <x v="4"/>
    <d v="2019-05-31T00:00:00"/>
    <m/>
  </r>
  <r>
    <x v="5"/>
    <x v="5"/>
    <x v="3"/>
    <x v="4"/>
    <d v="2019-05-31T00:00:00"/>
    <n v="61642495.670903817"/>
  </r>
  <r>
    <x v="6"/>
    <x v="6"/>
    <x v="3"/>
    <x v="4"/>
    <d v="2019-05-31T00:00:00"/>
    <m/>
  </r>
  <r>
    <x v="7"/>
    <x v="7"/>
    <x v="3"/>
    <x v="4"/>
    <d v="2019-05-31T00:00:00"/>
    <n v="28774420.053935878"/>
  </r>
  <r>
    <x v="8"/>
    <x v="8"/>
    <x v="3"/>
    <x v="4"/>
    <d v="2019-05-31T00:00:00"/>
    <n v="28089349.771865908"/>
  </r>
  <r>
    <x v="9"/>
    <x v="9"/>
    <x v="3"/>
    <x v="4"/>
    <d v="2019-05-31T00:00:00"/>
    <n v="577132535.86253417"/>
  </r>
  <r>
    <x v="10"/>
    <x v="10"/>
    <x v="3"/>
    <x v="4"/>
    <d v="2019-05-31T00:00:00"/>
    <m/>
  </r>
  <r>
    <x v="11"/>
    <x v="11"/>
    <x v="3"/>
    <x v="4"/>
    <d v="2019-05-31T00:00:00"/>
    <n v="1530161.8075801763"/>
  </r>
  <r>
    <x v="12"/>
    <x v="12"/>
    <x v="3"/>
    <x v="4"/>
    <d v="2019-05-31T00:00:00"/>
    <m/>
  </r>
  <r>
    <x v="13"/>
    <x v="13"/>
    <x v="3"/>
    <x v="4"/>
    <d v="2019-05-31T00:00:00"/>
    <n v="2392646.9201166183"/>
  </r>
  <r>
    <x v="14"/>
    <x v="14"/>
    <x v="3"/>
    <x v="4"/>
    <d v="2019-05-31T00:00:00"/>
    <m/>
  </r>
  <r>
    <x v="15"/>
    <x v="15"/>
    <x v="3"/>
    <x v="4"/>
    <d v="2019-05-31T00:00:00"/>
    <n v="759965.59766763938"/>
  </r>
  <r>
    <x v="16"/>
    <x v="16"/>
    <x v="3"/>
    <x v="4"/>
    <d v="2019-05-31T00:00:00"/>
    <n v="408864209.25510204"/>
  </r>
  <r>
    <x v="17"/>
    <x v="17"/>
    <x v="3"/>
    <x v="4"/>
    <d v="2019-05-31T00:00:00"/>
    <n v="160598120.28052479"/>
  </r>
  <r>
    <x v="18"/>
    <x v="18"/>
    <x v="3"/>
    <x v="4"/>
    <d v="2019-05-31T00:00:00"/>
    <n v="465819471.45664716"/>
  </r>
  <r>
    <x v="0"/>
    <x v="0"/>
    <x v="3"/>
    <x v="5"/>
    <d v="2019-06-30T00:00:00"/>
    <n v="12245176.405247813"/>
  </r>
  <r>
    <x v="1"/>
    <x v="1"/>
    <x v="3"/>
    <x v="5"/>
    <d v="2019-06-30T00:00:00"/>
    <m/>
  </r>
  <r>
    <x v="2"/>
    <x v="2"/>
    <x v="3"/>
    <x v="5"/>
    <d v="2019-06-30T00:00:00"/>
    <n v="68659650.522186607"/>
  </r>
  <r>
    <x v="3"/>
    <x v="3"/>
    <x v="3"/>
    <x v="5"/>
    <d v="2019-06-30T00:00:00"/>
    <m/>
  </r>
  <r>
    <x v="4"/>
    <x v="4"/>
    <x v="3"/>
    <x v="5"/>
    <d v="2019-06-30T00:00:00"/>
    <m/>
  </r>
  <r>
    <x v="5"/>
    <x v="5"/>
    <x v="3"/>
    <x v="5"/>
    <d v="2019-06-30T00:00:00"/>
    <n v="63968599.180204049"/>
  </r>
  <r>
    <x v="6"/>
    <x v="6"/>
    <x v="3"/>
    <x v="5"/>
    <d v="2019-06-30T00:00:00"/>
    <n v="85379.42857142858"/>
  </r>
  <r>
    <x v="7"/>
    <x v="7"/>
    <x v="3"/>
    <x v="5"/>
    <d v="2019-06-30T00:00:00"/>
    <n v="30568124.596268225"/>
  </r>
  <r>
    <x v="8"/>
    <x v="8"/>
    <x v="3"/>
    <x v="5"/>
    <d v="2019-06-30T00:00:00"/>
    <n v="29078280.198425636"/>
  </r>
  <r>
    <x v="9"/>
    <x v="9"/>
    <x v="3"/>
    <x v="5"/>
    <d v="2019-06-30T00:00:00"/>
    <n v="564299641.66309023"/>
  </r>
  <r>
    <x v="10"/>
    <x v="10"/>
    <x v="3"/>
    <x v="5"/>
    <d v="2019-06-30T00:00:00"/>
    <m/>
  </r>
  <r>
    <x v="11"/>
    <x v="11"/>
    <x v="3"/>
    <x v="5"/>
    <d v="2019-06-30T00:00:00"/>
    <n v="1603303.2069970798"/>
  </r>
  <r>
    <x v="12"/>
    <x v="12"/>
    <x v="3"/>
    <x v="5"/>
    <d v="2019-06-30T00:00:00"/>
    <m/>
  </r>
  <r>
    <x v="13"/>
    <x v="13"/>
    <x v="3"/>
    <x v="5"/>
    <d v="2019-06-30T00:00:00"/>
    <n v="2397803.5206997087"/>
  </r>
  <r>
    <x v="14"/>
    <x v="14"/>
    <x v="3"/>
    <x v="5"/>
    <d v="2019-06-30T00:00:00"/>
    <m/>
  </r>
  <r>
    <x v="15"/>
    <x v="15"/>
    <x v="3"/>
    <x v="5"/>
    <d v="2019-06-30T00:00:00"/>
    <n v="1359223.6909620997"/>
  </r>
  <r>
    <x v="16"/>
    <x v="16"/>
    <x v="3"/>
    <x v="5"/>
    <d v="2019-06-30T00:00:00"/>
    <n v="416252099.58495629"/>
  </r>
  <r>
    <x v="17"/>
    <x v="17"/>
    <x v="3"/>
    <x v="5"/>
    <d v="2019-06-30T00:00:00"/>
    <n v="151476233.55994171"/>
  </r>
  <r>
    <x v="18"/>
    <x v="18"/>
    <x v="3"/>
    <x v="5"/>
    <d v="2019-06-30T00:00:00"/>
    <n v="482915140.08848393"/>
  </r>
  <r>
    <x v="0"/>
    <x v="0"/>
    <x v="3"/>
    <x v="6"/>
    <d v="2019-07-31T00:00:00"/>
    <n v="12378913.973760931"/>
  </r>
  <r>
    <x v="1"/>
    <x v="1"/>
    <x v="3"/>
    <x v="6"/>
    <d v="2019-07-31T00:00:00"/>
    <m/>
  </r>
  <r>
    <x v="2"/>
    <x v="2"/>
    <x v="3"/>
    <x v="6"/>
    <d v="2019-07-31T00:00:00"/>
    <n v="69267433.389387593"/>
  </r>
  <r>
    <x v="3"/>
    <x v="3"/>
    <x v="3"/>
    <x v="6"/>
    <d v="2019-07-31T00:00:00"/>
    <m/>
  </r>
  <r>
    <x v="4"/>
    <x v="4"/>
    <x v="3"/>
    <x v="6"/>
    <d v="2019-07-31T00:00:00"/>
    <m/>
  </r>
  <r>
    <x v="5"/>
    <x v="5"/>
    <x v="3"/>
    <x v="6"/>
    <d v="2019-07-31T00:00:00"/>
    <n v="63194505.029533535"/>
  </r>
  <r>
    <x v="6"/>
    <x v="6"/>
    <x v="3"/>
    <x v="6"/>
    <d v="2019-07-31T00:00:00"/>
    <m/>
  </r>
  <r>
    <x v="7"/>
    <x v="7"/>
    <x v="3"/>
    <x v="6"/>
    <d v="2019-07-31T00:00:00"/>
    <n v="30459857.68507291"/>
  </r>
  <r>
    <x v="8"/>
    <x v="8"/>
    <x v="3"/>
    <x v="6"/>
    <d v="2019-07-31T00:00:00"/>
    <n v="29024964.894344069"/>
  </r>
  <r>
    <x v="9"/>
    <x v="9"/>
    <x v="3"/>
    <x v="6"/>
    <d v="2019-07-31T00:00:00"/>
    <n v="567974888.55419707"/>
  </r>
  <r>
    <x v="10"/>
    <x v="10"/>
    <x v="3"/>
    <x v="6"/>
    <d v="2019-07-31T00:00:00"/>
    <m/>
  </r>
  <r>
    <x v="11"/>
    <x v="11"/>
    <x v="3"/>
    <x v="6"/>
    <d v="2019-07-31T00:00:00"/>
    <n v="1239062.6822157439"/>
  </r>
  <r>
    <x v="12"/>
    <x v="12"/>
    <x v="3"/>
    <x v="6"/>
    <d v="2019-07-31T00:00:00"/>
    <m/>
  </r>
  <r>
    <x v="13"/>
    <x v="13"/>
    <x v="3"/>
    <x v="6"/>
    <d v="2019-07-31T00:00:00"/>
    <n v="2095114.5606413991"/>
  </r>
  <r>
    <x v="14"/>
    <x v="14"/>
    <x v="3"/>
    <x v="6"/>
    <d v="2019-07-31T00:00:00"/>
    <m/>
  </r>
  <r>
    <x v="15"/>
    <x v="15"/>
    <x v="3"/>
    <x v="6"/>
    <d v="2019-07-31T00:00:00"/>
    <n v="896764.61224489869"/>
  </r>
  <r>
    <x v="16"/>
    <x v="16"/>
    <x v="3"/>
    <x v="6"/>
    <d v="2019-07-31T00:00:00"/>
    <n v="413678045.39903796"/>
  </r>
  <r>
    <x v="17"/>
    <x v="17"/>
    <x v="3"/>
    <x v="6"/>
    <d v="2019-07-31T00:00:00"/>
    <n v="162576940.79376096"/>
  </r>
  <r>
    <x v="18"/>
    <x v="18"/>
    <x v="3"/>
    <x v="6"/>
    <d v="2019-07-31T00:00:00"/>
    <n v="477553822.8869971"/>
  </r>
  <r>
    <x v="0"/>
    <x v="0"/>
    <x v="3"/>
    <x v="7"/>
    <d v="2019-08-31T00:00:00"/>
    <n v="12434409.510204079"/>
  </r>
  <r>
    <x v="1"/>
    <x v="1"/>
    <x v="3"/>
    <x v="7"/>
    <d v="2019-08-31T00:00:00"/>
    <m/>
  </r>
  <r>
    <x v="2"/>
    <x v="2"/>
    <x v="3"/>
    <x v="7"/>
    <d v="2019-08-31T00:00:00"/>
    <n v="69235434.792274117"/>
  </r>
  <r>
    <x v="3"/>
    <x v="3"/>
    <x v="3"/>
    <x v="7"/>
    <d v="2019-08-31T00:00:00"/>
    <m/>
  </r>
  <r>
    <x v="4"/>
    <x v="4"/>
    <x v="3"/>
    <x v="7"/>
    <d v="2019-08-31T00:00:00"/>
    <m/>
  </r>
  <r>
    <x v="5"/>
    <x v="5"/>
    <x v="3"/>
    <x v="7"/>
    <d v="2019-08-31T00:00:00"/>
    <n v="57953056.854723036"/>
  </r>
  <r>
    <x v="6"/>
    <x v="6"/>
    <x v="3"/>
    <x v="7"/>
    <d v="2019-08-31T00:00:00"/>
    <n v="138101.97376093295"/>
  </r>
  <r>
    <x v="7"/>
    <x v="7"/>
    <x v="3"/>
    <x v="7"/>
    <d v="2019-08-31T00:00:00"/>
    <n v="32276637.005860161"/>
  </r>
  <r>
    <x v="8"/>
    <x v="8"/>
    <x v="3"/>
    <x v="7"/>
    <d v="2019-08-31T00:00:00"/>
    <n v="28889020.07737609"/>
  </r>
  <r>
    <x v="9"/>
    <x v="9"/>
    <x v="3"/>
    <x v="7"/>
    <d v="2019-08-31T00:00:00"/>
    <n v="573367792.4492991"/>
  </r>
  <r>
    <x v="10"/>
    <x v="10"/>
    <x v="3"/>
    <x v="7"/>
    <d v="2019-08-31T00:00:00"/>
    <m/>
  </r>
  <r>
    <x v="11"/>
    <x v="11"/>
    <x v="3"/>
    <x v="7"/>
    <d v="2019-08-31T00:00:00"/>
    <n v="437317.78425656032"/>
  </r>
  <r>
    <x v="12"/>
    <x v="12"/>
    <x v="3"/>
    <x v="7"/>
    <d v="2019-08-31T00:00:00"/>
    <m/>
  </r>
  <r>
    <x v="13"/>
    <x v="13"/>
    <x v="3"/>
    <x v="7"/>
    <d v="2019-08-31T00:00:00"/>
    <n v="2099816.279591837"/>
  </r>
  <r>
    <x v="14"/>
    <x v="14"/>
    <x v="3"/>
    <x v="7"/>
    <d v="2019-08-31T00:00:00"/>
    <m/>
  </r>
  <r>
    <x v="15"/>
    <x v="15"/>
    <x v="3"/>
    <x v="7"/>
    <d v="2019-08-31T00:00:00"/>
    <n v="895703.14868804719"/>
  </r>
  <r>
    <x v="16"/>
    <x v="16"/>
    <x v="3"/>
    <x v="7"/>
    <d v="2019-08-31T00:00:00"/>
    <n v="414510658.03367347"/>
  </r>
  <r>
    <x v="17"/>
    <x v="17"/>
    <x v="3"/>
    <x v="7"/>
    <d v="2019-08-31T00:00:00"/>
    <n v="192311273.650379"/>
  </r>
  <r>
    <x v="18"/>
    <x v="18"/>
    <x v="3"/>
    <x v="7"/>
    <d v="2019-08-31T00:00:00"/>
    <n v="479070326.37994182"/>
  </r>
  <r>
    <x v="0"/>
    <x v="0"/>
    <x v="3"/>
    <x v="8"/>
    <d v="2019-09-30T00:00:00"/>
    <n v="12441593.259475216"/>
  </r>
  <r>
    <x v="1"/>
    <x v="1"/>
    <x v="3"/>
    <x v="8"/>
    <d v="2019-09-30T00:00:00"/>
    <m/>
  </r>
  <r>
    <x v="2"/>
    <x v="2"/>
    <x v="3"/>
    <x v="8"/>
    <d v="2019-09-30T00:00:00"/>
    <n v="65350773.846122444"/>
  </r>
  <r>
    <x v="3"/>
    <x v="3"/>
    <x v="3"/>
    <x v="8"/>
    <d v="2019-09-30T00:00:00"/>
    <m/>
  </r>
  <r>
    <x v="4"/>
    <x v="4"/>
    <x v="3"/>
    <x v="8"/>
    <d v="2019-09-30T00:00:00"/>
    <m/>
  </r>
  <r>
    <x v="5"/>
    <x v="5"/>
    <x v="3"/>
    <x v="8"/>
    <d v="2019-09-30T00:00:00"/>
    <n v="56931537.222769655"/>
  </r>
  <r>
    <x v="6"/>
    <x v="6"/>
    <x v="3"/>
    <x v="8"/>
    <d v="2019-09-30T00:00:00"/>
    <n v="143318.01603498543"/>
  </r>
  <r>
    <x v="7"/>
    <x v="7"/>
    <x v="3"/>
    <x v="8"/>
    <d v="2019-09-30T00:00:00"/>
    <n v="27200547.197550997"/>
  </r>
  <r>
    <x v="8"/>
    <x v="8"/>
    <x v="3"/>
    <x v="8"/>
    <d v="2019-09-30T00:00:00"/>
    <n v="28228221.677492719"/>
  </r>
  <r>
    <x v="9"/>
    <x v="9"/>
    <x v="3"/>
    <x v="8"/>
    <d v="2019-09-30T00:00:00"/>
    <n v="576924538.19693804"/>
  </r>
  <r>
    <x v="10"/>
    <x v="10"/>
    <x v="3"/>
    <x v="8"/>
    <d v="2019-09-30T00:00:00"/>
    <m/>
  </r>
  <r>
    <x v="11"/>
    <x v="11"/>
    <x v="3"/>
    <x v="8"/>
    <d v="2019-09-30T00:00:00"/>
    <m/>
  </r>
  <r>
    <x v="12"/>
    <x v="12"/>
    <x v="3"/>
    <x v="8"/>
    <d v="2019-09-30T00:00:00"/>
    <m/>
  </r>
  <r>
    <x v="13"/>
    <x v="13"/>
    <x v="3"/>
    <x v="8"/>
    <d v="2019-09-30T00:00:00"/>
    <n v="2104374.4396501458"/>
  </r>
  <r>
    <x v="14"/>
    <x v="14"/>
    <x v="3"/>
    <x v="8"/>
    <d v="2019-09-30T00:00:00"/>
    <m/>
  </r>
  <r>
    <x v="15"/>
    <x v="15"/>
    <x v="3"/>
    <x v="8"/>
    <d v="2019-09-30T00:00:00"/>
    <n v="973571.24489795964"/>
  </r>
  <r>
    <x v="16"/>
    <x v="16"/>
    <x v="3"/>
    <x v="8"/>
    <d v="2019-09-30T00:00:00"/>
    <n v="413607352.01504374"/>
  </r>
  <r>
    <x v="17"/>
    <x v="17"/>
    <x v="3"/>
    <x v="8"/>
    <d v="2019-09-30T00:00:00"/>
    <n v="153121367.62454808"/>
  </r>
  <r>
    <x v="18"/>
    <x v="18"/>
    <x v="3"/>
    <x v="8"/>
    <d v="2019-09-30T00:00:00"/>
    <n v="486695990.06154525"/>
  </r>
  <r>
    <x v="0"/>
    <x v="0"/>
    <x v="3"/>
    <x v="9"/>
    <d v="2019-10-31T00:00:00"/>
    <n v="12538665.760932943"/>
  </r>
  <r>
    <x v="1"/>
    <x v="1"/>
    <x v="3"/>
    <x v="9"/>
    <d v="2019-10-31T00:00:00"/>
    <m/>
  </r>
  <r>
    <x v="2"/>
    <x v="2"/>
    <x v="3"/>
    <x v="9"/>
    <d v="2019-10-31T00:00:00"/>
    <n v="65421915.833352663"/>
  </r>
  <r>
    <x v="3"/>
    <x v="3"/>
    <x v="3"/>
    <x v="9"/>
    <d v="2019-10-31T00:00:00"/>
    <m/>
  </r>
  <r>
    <x v="4"/>
    <x v="4"/>
    <x v="3"/>
    <x v="9"/>
    <d v="2019-10-31T00:00:00"/>
    <n v="523161.60058309045"/>
  </r>
  <r>
    <x v="5"/>
    <x v="5"/>
    <x v="3"/>
    <x v="9"/>
    <d v="2019-10-31T00:00:00"/>
    <n v="56616619.557551026"/>
  </r>
  <r>
    <x v="6"/>
    <x v="6"/>
    <x v="3"/>
    <x v="9"/>
    <d v="2019-10-31T00:00:00"/>
    <m/>
  </r>
  <r>
    <x v="7"/>
    <x v="7"/>
    <x v="3"/>
    <x v="9"/>
    <d v="2019-10-31T00:00:00"/>
    <n v="29465952.92932944"/>
  </r>
  <r>
    <x v="8"/>
    <x v="8"/>
    <x v="3"/>
    <x v="9"/>
    <d v="2019-10-31T00:00:00"/>
    <n v="27358940.943615135"/>
  </r>
  <r>
    <x v="9"/>
    <x v="9"/>
    <x v="3"/>
    <x v="9"/>
    <d v="2019-10-31T00:00:00"/>
    <n v="577111680.51341105"/>
  </r>
  <r>
    <x v="10"/>
    <x v="10"/>
    <x v="3"/>
    <x v="9"/>
    <d v="2019-10-31T00:00:00"/>
    <m/>
  </r>
  <r>
    <x v="11"/>
    <x v="11"/>
    <x v="3"/>
    <x v="9"/>
    <d v="2019-10-31T00:00:00"/>
    <m/>
  </r>
  <r>
    <x v="12"/>
    <x v="12"/>
    <x v="3"/>
    <x v="9"/>
    <d v="2019-10-31T00:00:00"/>
    <m/>
  </r>
  <r>
    <x v="13"/>
    <x v="13"/>
    <x v="3"/>
    <x v="9"/>
    <d v="2019-10-31T00:00:00"/>
    <n v="2259433.8405247815"/>
  </r>
  <r>
    <x v="14"/>
    <x v="14"/>
    <x v="3"/>
    <x v="9"/>
    <d v="2019-10-31T00:00:00"/>
    <m/>
  </r>
  <r>
    <x v="15"/>
    <x v="15"/>
    <x v="3"/>
    <x v="9"/>
    <d v="2019-10-31T00:00:00"/>
    <n v="679414.15451895026"/>
  </r>
  <r>
    <x v="16"/>
    <x v="16"/>
    <x v="3"/>
    <x v="9"/>
    <d v="2019-10-31T00:00:00"/>
    <n v="412649406.5425365"/>
  </r>
  <r>
    <x v="17"/>
    <x v="17"/>
    <x v="3"/>
    <x v="9"/>
    <d v="2019-10-31T00:00:00"/>
    <n v="142206359.28317785"/>
  </r>
  <r>
    <x v="18"/>
    <x v="18"/>
    <x v="3"/>
    <x v="9"/>
    <d v="2019-10-31T00:00:00"/>
    <n v="502195483.02708453"/>
  </r>
  <r>
    <x v="0"/>
    <x v="0"/>
    <x v="3"/>
    <x v="10"/>
    <d v="2019-11-30T00:00:00"/>
    <n v="12538229.104956264"/>
  </r>
  <r>
    <x v="1"/>
    <x v="1"/>
    <x v="3"/>
    <x v="10"/>
    <d v="2019-11-30T00:00:00"/>
    <m/>
  </r>
  <r>
    <x v="2"/>
    <x v="2"/>
    <x v="3"/>
    <x v="10"/>
    <d v="2019-11-30T00:00:00"/>
    <n v="68949607.282507077"/>
  </r>
  <r>
    <x v="3"/>
    <x v="3"/>
    <x v="3"/>
    <x v="10"/>
    <d v="2019-11-30T00:00:00"/>
    <m/>
  </r>
  <r>
    <x v="4"/>
    <x v="4"/>
    <x v="3"/>
    <x v="10"/>
    <d v="2019-11-30T00:00:00"/>
    <n v="523936.39941690961"/>
  </r>
  <r>
    <x v="5"/>
    <x v="5"/>
    <x v="3"/>
    <x v="10"/>
    <d v="2019-11-30T00:00:00"/>
    <n v="56750437.005131215"/>
  </r>
  <r>
    <x v="6"/>
    <x v="6"/>
    <x v="3"/>
    <x v="10"/>
    <d v="2019-11-30T00:00:00"/>
    <m/>
  </r>
  <r>
    <x v="7"/>
    <x v="7"/>
    <x v="3"/>
    <x v="10"/>
    <d v="2019-11-30T00:00:00"/>
    <n v="30723420.642536357"/>
  </r>
  <r>
    <x v="8"/>
    <x v="8"/>
    <x v="3"/>
    <x v="10"/>
    <d v="2019-11-30T00:00:00"/>
    <n v="26904356.680991314"/>
  </r>
  <r>
    <x v="9"/>
    <x v="9"/>
    <x v="3"/>
    <x v="10"/>
    <d v="2019-11-30T00:00:00"/>
    <n v="574710339.25416768"/>
  </r>
  <r>
    <x v="10"/>
    <x v="10"/>
    <x v="3"/>
    <x v="10"/>
    <d v="2019-11-30T00:00:00"/>
    <m/>
  </r>
  <r>
    <x v="11"/>
    <x v="11"/>
    <x v="3"/>
    <x v="10"/>
    <d v="2019-11-30T00:00:00"/>
    <m/>
  </r>
  <r>
    <x v="12"/>
    <x v="12"/>
    <x v="3"/>
    <x v="10"/>
    <d v="2019-11-30T00:00:00"/>
    <m/>
  </r>
  <r>
    <x v="13"/>
    <x v="13"/>
    <x v="3"/>
    <x v="10"/>
    <d v="2019-11-30T00:00:00"/>
    <n v="2264319.8005830906"/>
  </r>
  <r>
    <x v="14"/>
    <x v="14"/>
    <x v="3"/>
    <x v="10"/>
    <d v="2019-11-30T00:00:00"/>
    <m/>
  </r>
  <r>
    <x v="15"/>
    <x v="15"/>
    <x v="3"/>
    <x v="10"/>
    <d v="2019-11-30T00:00:00"/>
    <n v="679484.50437317812"/>
  </r>
  <r>
    <x v="16"/>
    <x v="16"/>
    <x v="3"/>
    <x v="10"/>
    <d v="2019-11-30T00:00:00"/>
    <n v="416926516.80405247"/>
  </r>
  <r>
    <x v="17"/>
    <x v="17"/>
    <x v="3"/>
    <x v="10"/>
    <d v="2019-11-30T00:00:00"/>
    <n v="123160383.04361515"/>
  </r>
  <r>
    <x v="18"/>
    <x v="18"/>
    <x v="3"/>
    <x v="10"/>
    <d v="2019-11-30T00:00:00"/>
    <n v="520759910.73212826"/>
  </r>
  <r>
    <x v="0"/>
    <x v="0"/>
    <x v="3"/>
    <x v="11"/>
    <d v="2019-12-31T00:00:00"/>
    <n v="12538229.104956264"/>
  </r>
  <r>
    <x v="1"/>
    <x v="1"/>
    <x v="3"/>
    <x v="11"/>
    <d v="2019-12-31T00:00:00"/>
    <m/>
  </r>
  <r>
    <x v="2"/>
    <x v="2"/>
    <x v="3"/>
    <x v="11"/>
    <d v="2019-12-31T00:00:00"/>
    <n v="69278643.824139953"/>
  </r>
  <r>
    <x v="3"/>
    <x v="3"/>
    <x v="3"/>
    <x v="11"/>
    <d v="2019-12-31T00:00:00"/>
    <m/>
  </r>
  <r>
    <x v="4"/>
    <x v="4"/>
    <x v="3"/>
    <x v="11"/>
    <d v="2019-12-31T00:00:00"/>
    <n v="524737.19970845478"/>
  </r>
  <r>
    <x v="5"/>
    <x v="5"/>
    <x v="3"/>
    <x v="11"/>
    <d v="2019-12-31T00:00:00"/>
    <n v="58291853.656734727"/>
  </r>
  <r>
    <x v="6"/>
    <x v="6"/>
    <x v="3"/>
    <x v="11"/>
    <d v="2019-12-31T00:00:00"/>
    <m/>
  </r>
  <r>
    <x v="7"/>
    <x v="7"/>
    <x v="3"/>
    <x v="11"/>
    <d v="2019-12-31T00:00:00"/>
    <n v="30605757.935451895"/>
  </r>
  <r>
    <x v="8"/>
    <x v="8"/>
    <x v="3"/>
    <x v="11"/>
    <d v="2019-12-31T00:00:00"/>
    <n v="26123995.227842588"/>
  </r>
  <r>
    <x v="9"/>
    <x v="9"/>
    <x v="3"/>
    <x v="11"/>
    <d v="2019-12-31T00:00:00"/>
    <n v="555880135.19049418"/>
  </r>
  <r>
    <x v="10"/>
    <x v="10"/>
    <x v="3"/>
    <x v="11"/>
    <d v="2019-12-31T00:00:00"/>
    <m/>
  </r>
  <r>
    <x v="11"/>
    <x v="11"/>
    <x v="3"/>
    <x v="11"/>
    <d v="2019-12-31T00:00:00"/>
    <m/>
  </r>
  <r>
    <x v="12"/>
    <x v="12"/>
    <x v="3"/>
    <x v="11"/>
    <d v="2019-12-31T00:00:00"/>
    <m/>
  </r>
  <r>
    <x v="13"/>
    <x v="13"/>
    <x v="3"/>
    <x v="11"/>
    <d v="2019-12-31T00:00:00"/>
    <n v="2463137.0804664725"/>
  </r>
  <r>
    <x v="14"/>
    <x v="14"/>
    <x v="3"/>
    <x v="11"/>
    <d v="2019-12-31T00:00:00"/>
    <m/>
  </r>
  <r>
    <x v="15"/>
    <x v="15"/>
    <x v="3"/>
    <x v="11"/>
    <d v="2019-12-31T00:00:00"/>
    <n v="664805.49562682223"/>
  </r>
  <r>
    <x v="16"/>
    <x v="16"/>
    <x v="3"/>
    <x v="11"/>
    <d v="2019-12-31T00:00:00"/>
    <n v="423017131.65110779"/>
  </r>
  <r>
    <x v="17"/>
    <x v="17"/>
    <x v="3"/>
    <x v="11"/>
    <d v="2019-12-31T00:00:00"/>
    <n v="125337233.9964723"/>
  </r>
  <r>
    <x v="18"/>
    <x v="18"/>
    <x v="3"/>
    <x v="11"/>
    <d v="2019-12-31T00:00:00"/>
    <n v="536868268.82871723"/>
  </r>
  <r>
    <x v="0"/>
    <x v="0"/>
    <x v="4"/>
    <x v="0"/>
    <d v="2020-01-31T00:00:00"/>
    <n v="12900303.313411074"/>
  </r>
  <r>
    <x v="1"/>
    <x v="1"/>
    <x v="4"/>
    <x v="0"/>
    <d v="2020-01-31T00:00:00"/>
    <m/>
  </r>
  <r>
    <x v="2"/>
    <x v="2"/>
    <x v="4"/>
    <x v="0"/>
    <d v="2020-01-31T00:00:00"/>
    <n v="71319635.897755086"/>
  </r>
  <r>
    <x v="3"/>
    <x v="3"/>
    <x v="4"/>
    <x v="0"/>
    <d v="2020-01-31T00:00:00"/>
    <m/>
  </r>
  <r>
    <x v="4"/>
    <x v="4"/>
    <x v="4"/>
    <x v="0"/>
    <d v="2020-01-31T00:00:00"/>
    <n v="525548.39941690967"/>
  </r>
  <r>
    <x v="5"/>
    <x v="5"/>
    <x v="4"/>
    <x v="0"/>
    <d v="2020-01-31T00:00:00"/>
    <n v="60294078.811282821"/>
  </r>
  <r>
    <x v="6"/>
    <x v="6"/>
    <x v="4"/>
    <x v="0"/>
    <d v="2020-01-31T00:00:00"/>
    <m/>
  </r>
  <r>
    <x v="7"/>
    <x v="7"/>
    <x v="4"/>
    <x v="0"/>
    <d v="2020-01-31T00:00:00"/>
    <n v="31442521.047317736"/>
  </r>
  <r>
    <x v="8"/>
    <x v="8"/>
    <x v="4"/>
    <x v="0"/>
    <d v="2020-01-31T00:00:00"/>
    <n v="25927521.781457745"/>
  </r>
  <r>
    <x v="9"/>
    <x v="9"/>
    <x v="4"/>
    <x v="0"/>
    <d v="2020-01-31T00:00:00"/>
    <n v="546503242.87449241"/>
  </r>
  <r>
    <x v="10"/>
    <x v="10"/>
    <x v="4"/>
    <x v="0"/>
    <d v="2020-01-31T00:00:00"/>
    <m/>
  </r>
  <r>
    <x v="11"/>
    <x v="11"/>
    <x v="4"/>
    <x v="0"/>
    <d v="2020-01-31T00:00:00"/>
    <m/>
  </r>
  <r>
    <x v="12"/>
    <x v="12"/>
    <x v="4"/>
    <x v="0"/>
    <d v="2020-01-31T00:00:00"/>
    <m/>
  </r>
  <r>
    <x v="13"/>
    <x v="13"/>
    <x v="4"/>
    <x v="0"/>
    <d v="2020-01-31T00:00:00"/>
    <n v="1334611.9416909621"/>
  </r>
  <r>
    <x v="14"/>
    <x v="14"/>
    <x v="4"/>
    <x v="0"/>
    <d v="2020-01-31T00:00:00"/>
    <m/>
  </r>
  <r>
    <x v="15"/>
    <x v="15"/>
    <x v="4"/>
    <x v="0"/>
    <d v="2020-01-31T00:00:00"/>
    <n v="625237.72594752244"/>
  </r>
  <r>
    <x v="16"/>
    <x v="16"/>
    <x v="4"/>
    <x v="0"/>
    <d v="2020-01-31T00:00:00"/>
    <n v="412517518.51711369"/>
  </r>
  <r>
    <x v="17"/>
    <x v="17"/>
    <x v="4"/>
    <x v="0"/>
    <d v="2020-01-31T00:00:00"/>
    <n v="138859868.73915449"/>
  </r>
  <r>
    <x v="18"/>
    <x v="18"/>
    <x v="4"/>
    <x v="0"/>
    <d v="2020-01-31T00:00:00"/>
    <n v="546897723.36871707"/>
  </r>
  <r>
    <x v="0"/>
    <x v="0"/>
    <x v="4"/>
    <x v="1"/>
    <d v="2020-02-29T00:00:00"/>
    <n v="12735247.354227403"/>
  </r>
  <r>
    <x v="1"/>
    <x v="1"/>
    <x v="4"/>
    <x v="1"/>
    <d v="2020-02-29T00:00:00"/>
    <m/>
  </r>
  <r>
    <x v="2"/>
    <x v="2"/>
    <x v="4"/>
    <x v="1"/>
    <d v="2020-02-29T00:00:00"/>
    <n v="76816264.0148395"/>
  </r>
  <r>
    <x v="3"/>
    <x v="3"/>
    <x v="4"/>
    <x v="1"/>
    <d v="2020-02-29T00:00:00"/>
    <m/>
  </r>
  <r>
    <x v="4"/>
    <x v="4"/>
    <x v="4"/>
    <x v="1"/>
    <d v="2020-02-29T00:00:00"/>
    <n v="526302.39941690967"/>
  </r>
  <r>
    <x v="5"/>
    <x v="5"/>
    <x v="4"/>
    <x v="1"/>
    <d v="2020-02-29T00:00:00"/>
    <n v="59529435.268775515"/>
  </r>
  <r>
    <x v="6"/>
    <x v="6"/>
    <x v="4"/>
    <x v="1"/>
    <d v="2020-02-29T00:00:00"/>
    <n v="478848.69970845489"/>
  </r>
  <r>
    <x v="7"/>
    <x v="7"/>
    <x v="4"/>
    <x v="1"/>
    <d v="2020-02-29T00:00:00"/>
    <n v="33289307.61212828"/>
  </r>
  <r>
    <x v="8"/>
    <x v="8"/>
    <x v="4"/>
    <x v="1"/>
    <d v="2020-02-29T00:00:00"/>
    <n v="25949738.531399358"/>
  </r>
  <r>
    <x v="9"/>
    <x v="9"/>
    <x v="4"/>
    <x v="1"/>
    <d v="2020-02-29T00:00:00"/>
    <n v="541760742.73026383"/>
  </r>
  <r>
    <x v="10"/>
    <x v="10"/>
    <x v="4"/>
    <x v="1"/>
    <d v="2020-02-29T00:00:00"/>
    <m/>
  </r>
  <r>
    <x v="11"/>
    <x v="11"/>
    <x v="4"/>
    <x v="1"/>
    <d v="2020-02-29T00:00:00"/>
    <m/>
  </r>
  <r>
    <x v="12"/>
    <x v="12"/>
    <x v="4"/>
    <x v="1"/>
    <d v="2020-02-29T00:00:00"/>
    <m/>
  </r>
  <r>
    <x v="13"/>
    <x v="13"/>
    <x v="4"/>
    <x v="1"/>
    <d v="2020-02-29T00:00:00"/>
    <n v="2477314.0991253601"/>
  </r>
  <r>
    <x v="14"/>
    <x v="14"/>
    <x v="4"/>
    <x v="1"/>
    <d v="2020-02-29T00:00:00"/>
    <m/>
  </r>
  <r>
    <x v="15"/>
    <x v="15"/>
    <x v="4"/>
    <x v="1"/>
    <d v="2020-02-29T00:00:00"/>
    <n v="584767.61516035045"/>
  </r>
  <r>
    <x v="16"/>
    <x v="16"/>
    <x v="4"/>
    <x v="1"/>
    <d v="2020-02-29T00:00:00"/>
    <n v="414622840.19795918"/>
  </r>
  <r>
    <x v="17"/>
    <x v="17"/>
    <x v="4"/>
    <x v="1"/>
    <d v="2020-02-29T00:00:00"/>
    <n v="163520574.52023324"/>
  </r>
  <r>
    <x v="18"/>
    <x v="18"/>
    <x v="4"/>
    <x v="1"/>
    <d v="2020-02-29T00:00:00"/>
    <n v="558170731.78851306"/>
  </r>
  <r>
    <x v="0"/>
    <x v="0"/>
    <x v="4"/>
    <x v="2"/>
    <d v="2020-03-31T00:00:00"/>
    <n v="12813264.164723033"/>
  </r>
  <r>
    <x v="1"/>
    <x v="1"/>
    <x v="4"/>
    <x v="2"/>
    <d v="2020-03-31T00:00:00"/>
    <m/>
  </r>
  <r>
    <x v="2"/>
    <x v="2"/>
    <x v="4"/>
    <x v="2"/>
    <d v="2020-03-31T00:00:00"/>
    <n v="75686410.961895302"/>
  </r>
  <r>
    <x v="3"/>
    <x v="3"/>
    <x v="4"/>
    <x v="2"/>
    <d v="2020-03-31T00:00:00"/>
    <m/>
  </r>
  <r>
    <x v="4"/>
    <x v="4"/>
    <x v="4"/>
    <x v="2"/>
    <d v="2020-03-31T00:00:00"/>
    <n v="521263.60058309039"/>
  </r>
  <r>
    <x v="5"/>
    <x v="5"/>
    <x v="4"/>
    <x v="2"/>
    <d v="2020-03-31T00:00:00"/>
    <n v="58713649.915072881"/>
  </r>
  <r>
    <x v="6"/>
    <x v="6"/>
    <x v="4"/>
    <x v="2"/>
    <d v="2020-03-31T00:00:00"/>
    <n v="337896.2623906706"/>
  </r>
  <r>
    <x v="7"/>
    <x v="7"/>
    <x v="4"/>
    <x v="2"/>
    <d v="2020-03-31T00:00:00"/>
    <n v="33963627.182419874"/>
  </r>
  <r>
    <x v="8"/>
    <x v="8"/>
    <x v="4"/>
    <x v="2"/>
    <d v="2020-03-31T00:00:00"/>
    <n v="25514257.026151542"/>
  </r>
  <r>
    <x v="9"/>
    <x v="9"/>
    <x v="4"/>
    <x v="2"/>
    <d v="2020-03-31T00:00:00"/>
    <n v="537986140.24693823"/>
  </r>
  <r>
    <x v="10"/>
    <x v="10"/>
    <x v="4"/>
    <x v="2"/>
    <d v="2020-03-31T00:00:00"/>
    <m/>
  </r>
  <r>
    <x v="11"/>
    <x v="11"/>
    <x v="4"/>
    <x v="2"/>
    <d v="2020-03-31T00:00:00"/>
    <m/>
  </r>
  <r>
    <x v="12"/>
    <x v="12"/>
    <x v="4"/>
    <x v="2"/>
    <d v="2020-03-31T00:00:00"/>
    <m/>
  </r>
  <r>
    <x v="13"/>
    <x v="13"/>
    <x v="4"/>
    <x v="2"/>
    <d v="2020-03-31T00:00:00"/>
    <n v="3181938.3553935848"/>
  </r>
  <r>
    <x v="14"/>
    <x v="14"/>
    <x v="4"/>
    <x v="2"/>
    <d v="2020-03-31T00:00:00"/>
    <m/>
  </r>
  <r>
    <x v="15"/>
    <x v="15"/>
    <x v="4"/>
    <x v="2"/>
    <d v="2020-03-31T00:00:00"/>
    <n v="652348.05247813428"/>
  </r>
  <r>
    <x v="16"/>
    <x v="16"/>
    <x v="4"/>
    <x v="2"/>
    <d v="2020-03-31T00:00:00"/>
    <n v="388122607.44769681"/>
  </r>
  <r>
    <x v="17"/>
    <x v="17"/>
    <x v="4"/>
    <x v="2"/>
    <d v="2020-03-31T00:00:00"/>
    <n v="184422653.9342857"/>
  </r>
  <r>
    <x v="18"/>
    <x v="18"/>
    <x v="4"/>
    <x v="2"/>
    <d v="2020-03-31T00:00:00"/>
    <n v="548868706.06081629"/>
  </r>
  <r>
    <x v="0"/>
    <x v="0"/>
    <x v="4"/>
    <x v="3"/>
    <d v="2020-04-30T00:00:00"/>
    <n v="12904858.841107875"/>
  </r>
  <r>
    <x v="1"/>
    <x v="1"/>
    <x v="4"/>
    <x v="3"/>
    <d v="2020-04-30T00:00:00"/>
    <m/>
  </r>
  <r>
    <x v="2"/>
    <x v="2"/>
    <x v="4"/>
    <x v="3"/>
    <d v="2020-04-30T00:00:00"/>
    <n v="71925759.000175029"/>
  </r>
  <r>
    <x v="3"/>
    <x v="3"/>
    <x v="4"/>
    <x v="3"/>
    <d v="2020-04-30T00:00:00"/>
    <m/>
  </r>
  <r>
    <x v="4"/>
    <x v="4"/>
    <x v="4"/>
    <x v="3"/>
    <d v="2020-04-30T00:00:00"/>
    <n v="522033.19970845483"/>
  </r>
  <r>
    <x v="5"/>
    <x v="5"/>
    <x v="4"/>
    <x v="3"/>
    <d v="2020-04-30T00:00:00"/>
    <n v="61608208.530087449"/>
  </r>
  <r>
    <x v="6"/>
    <x v="6"/>
    <x v="4"/>
    <x v="3"/>
    <d v="2020-04-30T00:00:00"/>
    <n v="292649.85422740527"/>
  </r>
  <r>
    <x v="7"/>
    <x v="7"/>
    <x v="4"/>
    <x v="3"/>
    <d v="2020-04-30T00:00:00"/>
    <n v="33874781.088425651"/>
  </r>
  <r>
    <x v="8"/>
    <x v="8"/>
    <x v="4"/>
    <x v="3"/>
    <d v="2020-04-30T00:00:00"/>
    <n v="25279063.409562707"/>
  </r>
  <r>
    <x v="9"/>
    <x v="9"/>
    <x v="4"/>
    <x v="3"/>
    <d v="2020-04-30T00:00:00"/>
    <n v="521935000.63384646"/>
  </r>
  <r>
    <x v="10"/>
    <x v="10"/>
    <x v="4"/>
    <x v="3"/>
    <d v="2020-04-30T00:00:00"/>
    <m/>
  </r>
  <r>
    <x v="11"/>
    <x v="11"/>
    <x v="4"/>
    <x v="3"/>
    <d v="2020-04-30T00:00:00"/>
    <m/>
  </r>
  <r>
    <x v="12"/>
    <x v="12"/>
    <x v="4"/>
    <x v="3"/>
    <d v="2020-04-30T00:00:00"/>
    <m/>
  </r>
  <r>
    <x v="13"/>
    <x v="13"/>
    <x v="4"/>
    <x v="3"/>
    <d v="2020-04-30T00:00:00"/>
    <n v="4195824.1064139921"/>
  </r>
  <r>
    <x v="14"/>
    <x v="14"/>
    <x v="4"/>
    <x v="3"/>
    <d v="2020-04-30T00:00:00"/>
    <m/>
  </r>
  <r>
    <x v="15"/>
    <x v="15"/>
    <x v="4"/>
    <x v="3"/>
    <d v="2020-04-30T00:00:00"/>
    <n v="536941.69679300371"/>
  </r>
  <r>
    <x v="16"/>
    <x v="16"/>
    <x v="4"/>
    <x v="3"/>
    <d v="2020-04-30T00:00:00"/>
    <n v="399900434.63953352"/>
  </r>
  <r>
    <x v="17"/>
    <x v="17"/>
    <x v="4"/>
    <x v="3"/>
    <d v="2020-04-30T00:00:00"/>
    <n v="207605580.62868804"/>
  </r>
  <r>
    <x v="18"/>
    <x v="18"/>
    <x v="4"/>
    <x v="3"/>
    <d v="2020-04-30T00:00:00"/>
    <n v="546554839.41268229"/>
  </r>
  <r>
    <x v="0"/>
    <x v="0"/>
    <x v="4"/>
    <x v="4"/>
    <d v="2020-05-31T00:00:00"/>
    <n v="12904858.841107875"/>
  </r>
  <r>
    <x v="1"/>
    <x v="1"/>
    <x v="4"/>
    <x v="4"/>
    <d v="2020-05-31T00:00:00"/>
    <m/>
  </r>
  <r>
    <x v="2"/>
    <x v="2"/>
    <x v="4"/>
    <x v="4"/>
    <d v="2020-05-31T00:00:00"/>
    <n v="73373618.992303222"/>
  </r>
  <r>
    <x v="3"/>
    <x v="3"/>
    <x v="4"/>
    <x v="4"/>
    <d v="2020-05-31T00:00:00"/>
    <m/>
  </r>
  <r>
    <x v="4"/>
    <x v="4"/>
    <x v="4"/>
    <x v="4"/>
    <d v="2020-05-31T00:00:00"/>
    <n v="522834"/>
  </r>
  <r>
    <x v="5"/>
    <x v="5"/>
    <x v="4"/>
    <x v="4"/>
    <d v="2020-05-31T00:00:00"/>
    <n v="59149004.229854256"/>
  </r>
  <r>
    <x v="6"/>
    <x v="6"/>
    <x v="4"/>
    <x v="4"/>
    <d v="2020-05-31T00:00:00"/>
    <m/>
  </r>
  <r>
    <x v="7"/>
    <x v="7"/>
    <x v="4"/>
    <x v="4"/>
    <d v="2020-05-31T00:00:00"/>
    <n v="34799321.603556842"/>
  </r>
  <r>
    <x v="8"/>
    <x v="8"/>
    <x v="4"/>
    <x v="4"/>
    <d v="2020-05-31T00:00:00"/>
    <n v="24940102.10008749"/>
  </r>
  <r>
    <x v="9"/>
    <x v="9"/>
    <x v="4"/>
    <x v="4"/>
    <d v="2020-05-31T00:00:00"/>
    <n v="550076802.2347821"/>
  </r>
  <r>
    <x v="10"/>
    <x v="10"/>
    <x v="4"/>
    <x v="4"/>
    <d v="2020-05-31T00:00:00"/>
    <m/>
  </r>
  <r>
    <x v="11"/>
    <x v="11"/>
    <x v="4"/>
    <x v="4"/>
    <d v="2020-05-31T00:00:00"/>
    <m/>
  </r>
  <r>
    <x v="12"/>
    <x v="12"/>
    <x v="4"/>
    <x v="4"/>
    <d v="2020-05-31T00:00:00"/>
    <m/>
  </r>
  <r>
    <x v="13"/>
    <x v="13"/>
    <x v="4"/>
    <x v="4"/>
    <d v="2020-05-31T00:00:00"/>
    <n v="4204279.508163264"/>
  </r>
  <r>
    <x v="14"/>
    <x v="14"/>
    <x v="4"/>
    <x v="4"/>
    <d v="2020-05-31T00:00:00"/>
    <m/>
  </r>
  <r>
    <x v="15"/>
    <x v="15"/>
    <x v="4"/>
    <x v="4"/>
    <d v="2020-05-31T00:00:00"/>
    <n v="386273.46938775515"/>
  </r>
  <r>
    <x v="16"/>
    <x v="16"/>
    <x v="4"/>
    <x v="4"/>
    <d v="2020-05-31T00:00:00"/>
    <n v="415872821.22682214"/>
  </r>
  <r>
    <x v="17"/>
    <x v="17"/>
    <x v="4"/>
    <x v="4"/>
    <d v="2020-05-31T00:00:00"/>
    <n v="209698112.70629734"/>
  </r>
  <r>
    <x v="18"/>
    <x v="18"/>
    <x v="4"/>
    <x v="4"/>
    <d v="2020-05-31T00:00:00"/>
    <n v="551109247.94481039"/>
  </r>
  <r>
    <x v="0"/>
    <x v="0"/>
    <x v="4"/>
    <x v="5"/>
    <d v="2020-06-30T00:00:00"/>
    <n v="12904858.841107875"/>
  </r>
  <r>
    <x v="1"/>
    <x v="1"/>
    <x v="4"/>
    <x v="5"/>
    <d v="2020-06-30T00:00:00"/>
    <m/>
  </r>
  <r>
    <x v="2"/>
    <x v="2"/>
    <x v="4"/>
    <x v="5"/>
    <d v="2020-06-30T00:00:00"/>
    <n v="72821898.991778508"/>
  </r>
  <r>
    <x v="3"/>
    <x v="3"/>
    <x v="4"/>
    <x v="5"/>
    <d v="2020-06-30T00:00:00"/>
    <m/>
  </r>
  <r>
    <x v="4"/>
    <x v="4"/>
    <x v="4"/>
    <x v="5"/>
    <d v="2020-06-30T00:00:00"/>
    <n v="523608.80029154522"/>
  </r>
  <r>
    <x v="5"/>
    <x v="5"/>
    <x v="4"/>
    <x v="5"/>
    <d v="2020-06-30T00:00:00"/>
    <n v="58251555.222274072"/>
  </r>
  <r>
    <x v="6"/>
    <x v="6"/>
    <x v="4"/>
    <x v="5"/>
    <d v="2020-06-30T00:00:00"/>
    <m/>
  </r>
  <r>
    <x v="7"/>
    <x v="7"/>
    <x v="4"/>
    <x v="5"/>
    <d v="2020-06-30T00:00:00"/>
    <n v="33506351.181137096"/>
  </r>
  <r>
    <x v="8"/>
    <x v="8"/>
    <x v="4"/>
    <x v="5"/>
    <d v="2020-06-30T00:00:00"/>
    <n v="24798818.008921284"/>
  </r>
  <r>
    <x v="9"/>
    <x v="9"/>
    <x v="4"/>
    <x v="5"/>
    <d v="2020-06-30T00:00:00"/>
    <n v="547068322.99329615"/>
  </r>
  <r>
    <x v="10"/>
    <x v="10"/>
    <x v="4"/>
    <x v="5"/>
    <d v="2020-06-30T00:00:00"/>
    <m/>
  </r>
  <r>
    <x v="11"/>
    <x v="11"/>
    <x v="4"/>
    <x v="5"/>
    <d v="2020-06-30T00:00:00"/>
    <m/>
  </r>
  <r>
    <x v="12"/>
    <x v="12"/>
    <x v="4"/>
    <x v="5"/>
    <d v="2020-06-30T00:00:00"/>
    <m/>
  </r>
  <r>
    <x v="13"/>
    <x v="13"/>
    <x v="4"/>
    <x v="5"/>
    <d v="2020-06-30T00:00:00"/>
    <n v="3785957.2032070006"/>
  </r>
  <r>
    <x v="14"/>
    <x v="14"/>
    <x v="4"/>
    <x v="5"/>
    <d v="2020-06-30T00:00:00"/>
    <m/>
  </r>
  <r>
    <x v="15"/>
    <x v="15"/>
    <x v="4"/>
    <x v="5"/>
    <d v="2020-06-30T00:00:00"/>
    <n v="371675.51020408218"/>
  </r>
  <r>
    <x v="16"/>
    <x v="16"/>
    <x v="4"/>
    <x v="5"/>
    <d v="2020-06-30T00:00:00"/>
    <n v="419412488.38679302"/>
  </r>
  <r>
    <x v="17"/>
    <x v="17"/>
    <x v="4"/>
    <x v="5"/>
    <d v="2020-06-30T00:00:00"/>
    <n v="215651891.68262383"/>
  </r>
  <r>
    <x v="18"/>
    <x v="18"/>
    <x v="4"/>
    <x v="5"/>
    <d v="2020-06-30T00:00:00"/>
    <n v="556514781.64600587"/>
  </r>
  <r>
    <x v="0"/>
    <x v="0"/>
    <x v="4"/>
    <x v="6"/>
    <d v="2020-07-31T00:00:00"/>
    <n v="13457273.230320696"/>
  </r>
  <r>
    <x v="1"/>
    <x v="1"/>
    <x v="4"/>
    <x v="6"/>
    <d v="2020-07-31T00:00:00"/>
    <m/>
  </r>
  <r>
    <x v="2"/>
    <x v="2"/>
    <x v="4"/>
    <x v="6"/>
    <d v="2020-07-31T00:00:00"/>
    <n v="69998440.804402202"/>
  </r>
  <r>
    <x v="3"/>
    <x v="3"/>
    <x v="4"/>
    <x v="6"/>
    <d v="2020-07-31T00:00:00"/>
    <m/>
  </r>
  <r>
    <x v="4"/>
    <x v="4"/>
    <x v="4"/>
    <x v="6"/>
    <d v="2020-07-31T00:00:00"/>
    <n v="524414.80029154522"/>
  </r>
  <r>
    <x v="5"/>
    <x v="5"/>
    <x v="4"/>
    <x v="6"/>
    <d v="2020-07-31T00:00:00"/>
    <n v="56175088.611516014"/>
  </r>
  <r>
    <x v="6"/>
    <x v="6"/>
    <x v="4"/>
    <x v="6"/>
    <d v="2020-07-31T00:00:00"/>
    <m/>
  </r>
  <r>
    <x v="7"/>
    <x v="7"/>
    <x v="4"/>
    <x v="6"/>
    <d v="2020-07-31T00:00:00"/>
    <n v="36960701.081224635"/>
  </r>
  <r>
    <x v="8"/>
    <x v="8"/>
    <x v="4"/>
    <x v="6"/>
    <d v="2020-07-31T00:00:00"/>
    <n v="24817903.741107862"/>
  </r>
  <r>
    <x v="9"/>
    <x v="9"/>
    <x v="4"/>
    <x v="6"/>
    <d v="2020-07-31T00:00:00"/>
    <n v="548436651.96437228"/>
  </r>
  <r>
    <x v="10"/>
    <x v="10"/>
    <x v="4"/>
    <x v="6"/>
    <d v="2020-07-31T00:00:00"/>
    <m/>
  </r>
  <r>
    <x v="11"/>
    <x v="11"/>
    <x v="4"/>
    <x v="6"/>
    <d v="2020-07-31T00:00:00"/>
    <m/>
  </r>
  <r>
    <x v="12"/>
    <x v="12"/>
    <x v="4"/>
    <x v="6"/>
    <d v="2020-07-31T00:00:00"/>
    <m/>
  </r>
  <r>
    <x v="13"/>
    <x v="13"/>
    <x v="4"/>
    <x v="6"/>
    <d v="2020-07-31T00:00:00"/>
    <n v="3640414.5212828023"/>
  </r>
  <r>
    <x v="14"/>
    <x v="14"/>
    <x v="4"/>
    <x v="6"/>
    <d v="2020-07-31T00:00:00"/>
    <m/>
  </r>
  <r>
    <x v="15"/>
    <x v="15"/>
    <x v="4"/>
    <x v="6"/>
    <d v="2020-07-31T00:00:00"/>
    <n v="329946.35568513116"/>
  </r>
  <r>
    <x v="16"/>
    <x v="16"/>
    <x v="4"/>
    <x v="6"/>
    <d v="2020-07-31T00:00:00"/>
    <n v="422556431.97495627"/>
  </r>
  <r>
    <x v="17"/>
    <x v="17"/>
    <x v="4"/>
    <x v="6"/>
    <d v="2020-07-31T00:00:00"/>
    <n v="332452713.6293003"/>
  </r>
  <r>
    <x v="18"/>
    <x v="18"/>
    <x v="4"/>
    <x v="6"/>
    <d v="2020-07-31T00:00:00"/>
    <n v="567862534.49801743"/>
  </r>
  <r>
    <x v="0"/>
    <x v="0"/>
    <x v="4"/>
    <x v="7"/>
    <d v="2020-08-31T00:00:00"/>
    <n v="13205682.822157435"/>
  </r>
  <r>
    <x v="1"/>
    <x v="1"/>
    <x v="4"/>
    <x v="7"/>
    <d v="2020-08-31T00:00:00"/>
    <m/>
  </r>
  <r>
    <x v="2"/>
    <x v="2"/>
    <x v="4"/>
    <x v="7"/>
    <d v="2020-08-31T00:00:00"/>
    <n v="66953731.904052563"/>
  </r>
  <r>
    <x v="3"/>
    <x v="3"/>
    <x v="4"/>
    <x v="7"/>
    <d v="2020-08-31T00:00:00"/>
    <m/>
  </r>
  <r>
    <x v="4"/>
    <x v="4"/>
    <x v="4"/>
    <x v="7"/>
    <d v="2020-08-31T00:00:00"/>
    <n v="525220.80029154522"/>
  </r>
  <r>
    <x v="5"/>
    <x v="5"/>
    <x v="4"/>
    <x v="7"/>
    <d v="2020-08-31T00:00:00"/>
    <n v="53213023.511253662"/>
  </r>
  <r>
    <x v="6"/>
    <x v="6"/>
    <x v="4"/>
    <x v="7"/>
    <d v="2020-08-31T00:00:00"/>
    <m/>
  </r>
  <r>
    <x v="7"/>
    <x v="7"/>
    <x v="4"/>
    <x v="7"/>
    <d v="2020-08-31T00:00:00"/>
    <n v="36613521.697784334"/>
  </r>
  <r>
    <x v="8"/>
    <x v="8"/>
    <x v="4"/>
    <x v="7"/>
    <d v="2020-08-31T00:00:00"/>
    <n v="24922035.12845483"/>
  </r>
  <r>
    <x v="9"/>
    <x v="9"/>
    <x v="4"/>
    <x v="7"/>
    <d v="2020-08-31T00:00:00"/>
    <n v="575605857.46002984"/>
  </r>
  <r>
    <x v="10"/>
    <x v="10"/>
    <x v="4"/>
    <x v="7"/>
    <d v="2020-08-31T00:00:00"/>
    <n v="262340.81632653065"/>
  </r>
  <r>
    <x v="11"/>
    <x v="11"/>
    <x v="4"/>
    <x v="7"/>
    <d v="2020-08-31T00:00:00"/>
    <m/>
  </r>
  <r>
    <x v="12"/>
    <x v="12"/>
    <x v="4"/>
    <x v="7"/>
    <d v="2020-08-31T00:00:00"/>
    <m/>
  </r>
  <r>
    <x v="13"/>
    <x v="13"/>
    <x v="4"/>
    <x v="7"/>
    <d v="2020-08-31T00:00:00"/>
    <n v="3647930.2061224491"/>
  </r>
  <r>
    <x v="14"/>
    <x v="14"/>
    <x v="4"/>
    <x v="7"/>
    <d v="2020-08-31T00:00:00"/>
    <m/>
  </r>
  <r>
    <x v="15"/>
    <x v="15"/>
    <x v="4"/>
    <x v="7"/>
    <d v="2020-08-31T00:00:00"/>
    <n v="288252.76967929996"/>
  </r>
  <r>
    <x v="16"/>
    <x v="16"/>
    <x v="4"/>
    <x v="7"/>
    <d v="2020-08-31T00:00:00"/>
    <n v="427822520.33177847"/>
  </r>
  <r>
    <x v="17"/>
    <x v="17"/>
    <x v="4"/>
    <x v="7"/>
    <d v="2020-08-31T00:00:00"/>
    <n v="285830739.85209906"/>
  </r>
  <r>
    <x v="18"/>
    <x v="18"/>
    <x v="4"/>
    <x v="7"/>
    <d v="2020-08-31T00:00:00"/>
    <n v="600044642.31909621"/>
  </r>
  <r>
    <x v="0"/>
    <x v="0"/>
    <x v="4"/>
    <x v="8"/>
    <d v="2020-09-30T00:00:00"/>
    <n v="13205682.822157435"/>
  </r>
  <r>
    <x v="1"/>
    <x v="1"/>
    <x v="4"/>
    <x v="8"/>
    <d v="2020-09-30T00:00:00"/>
    <m/>
  </r>
  <r>
    <x v="2"/>
    <x v="2"/>
    <x v="4"/>
    <x v="8"/>
    <d v="2020-09-30T00:00:00"/>
    <n v="67565419.31428577"/>
  </r>
  <r>
    <x v="3"/>
    <x v="3"/>
    <x v="4"/>
    <x v="8"/>
    <d v="2020-09-30T00:00:00"/>
    <m/>
  </r>
  <r>
    <x v="4"/>
    <x v="4"/>
    <x v="4"/>
    <x v="8"/>
    <d v="2020-09-30T00:00:00"/>
    <m/>
  </r>
  <r>
    <x v="5"/>
    <x v="5"/>
    <x v="4"/>
    <x v="8"/>
    <d v="2020-09-30T00:00:00"/>
    <n v="52548685.081020422"/>
  </r>
  <r>
    <x v="6"/>
    <x v="6"/>
    <x v="4"/>
    <x v="8"/>
    <d v="2020-09-30T00:00:00"/>
    <n v="137427.91690962101"/>
  </r>
  <r>
    <x v="7"/>
    <x v="7"/>
    <x v="4"/>
    <x v="8"/>
    <d v="2020-09-30T00:00:00"/>
    <n v="33577385.756355688"/>
  </r>
  <r>
    <x v="8"/>
    <x v="8"/>
    <x v="4"/>
    <x v="8"/>
    <d v="2020-09-30T00:00:00"/>
    <n v="24528513.613673475"/>
  </r>
  <r>
    <x v="9"/>
    <x v="9"/>
    <x v="4"/>
    <x v="8"/>
    <d v="2020-09-30T00:00:00"/>
    <n v="610043883.8352474"/>
  </r>
  <r>
    <x v="10"/>
    <x v="10"/>
    <x v="4"/>
    <x v="8"/>
    <d v="2020-09-30T00:00:00"/>
    <n v="262364.43148688046"/>
  </r>
  <r>
    <x v="11"/>
    <x v="11"/>
    <x v="4"/>
    <x v="8"/>
    <d v="2020-09-30T00:00:00"/>
    <m/>
  </r>
  <r>
    <x v="12"/>
    <x v="12"/>
    <x v="4"/>
    <x v="8"/>
    <d v="2020-09-30T00:00:00"/>
    <m/>
  </r>
  <r>
    <x v="13"/>
    <x v="13"/>
    <x v="4"/>
    <x v="8"/>
    <d v="2020-09-30T00:00:00"/>
    <n v="2732752.1241982514"/>
  </r>
  <r>
    <x v="14"/>
    <x v="14"/>
    <x v="4"/>
    <x v="8"/>
    <d v="2020-09-30T00:00:00"/>
    <m/>
  </r>
  <r>
    <x v="15"/>
    <x v="15"/>
    <x v="4"/>
    <x v="8"/>
    <d v="2020-09-30T00:00:00"/>
    <n v="231870.26239067057"/>
  </r>
  <r>
    <x v="16"/>
    <x v="16"/>
    <x v="4"/>
    <x v="8"/>
    <d v="2020-09-30T00:00:00"/>
    <n v="423576132.99172008"/>
  </r>
  <r>
    <x v="17"/>
    <x v="17"/>
    <x v="4"/>
    <x v="8"/>
    <d v="2020-09-30T00:00:00"/>
    <n v="267064951.40279883"/>
  </r>
  <r>
    <x v="18"/>
    <x v="18"/>
    <x v="4"/>
    <x v="8"/>
    <d v="2020-09-30T00:00:00"/>
    <n v="596832914.73755097"/>
  </r>
  <r>
    <x v="0"/>
    <x v="0"/>
    <x v="4"/>
    <x v="9"/>
    <d v="2020-10-31T00:00:00"/>
    <n v="13185965.530612245"/>
  </r>
  <r>
    <x v="1"/>
    <x v="1"/>
    <x v="4"/>
    <x v="9"/>
    <d v="2020-10-31T00:00:00"/>
    <m/>
  </r>
  <r>
    <x v="2"/>
    <x v="2"/>
    <x v="4"/>
    <x v="9"/>
    <d v="2020-10-31T00:00:00"/>
    <n v="67251685.199708506"/>
  </r>
  <r>
    <x v="3"/>
    <x v="3"/>
    <x v="4"/>
    <x v="9"/>
    <d v="2020-10-31T00:00:00"/>
    <m/>
  </r>
  <r>
    <x v="4"/>
    <x v="4"/>
    <x v="4"/>
    <x v="9"/>
    <d v="2020-10-31T00:00:00"/>
    <m/>
  </r>
  <r>
    <x v="5"/>
    <x v="5"/>
    <x v="4"/>
    <x v="9"/>
    <d v="2020-10-31T00:00:00"/>
    <n v="53833346.312244885"/>
  </r>
  <r>
    <x v="6"/>
    <x v="6"/>
    <x v="4"/>
    <x v="9"/>
    <d v="2020-10-31T00:00:00"/>
    <m/>
  </r>
  <r>
    <x v="7"/>
    <x v="7"/>
    <x v="4"/>
    <x v="9"/>
    <d v="2020-10-31T00:00:00"/>
    <n v="32687066.772711392"/>
  </r>
  <r>
    <x v="8"/>
    <x v="8"/>
    <x v="4"/>
    <x v="9"/>
    <d v="2020-10-31T00:00:00"/>
    <n v="24009126.715830896"/>
  </r>
  <r>
    <x v="9"/>
    <x v="9"/>
    <x v="4"/>
    <x v="9"/>
    <d v="2020-10-31T00:00:00"/>
    <n v="612549489.86863089"/>
  </r>
  <r>
    <x v="10"/>
    <x v="10"/>
    <x v="4"/>
    <x v="9"/>
    <d v="2020-10-31T00:00:00"/>
    <n v="262385.42274052481"/>
  </r>
  <r>
    <x v="11"/>
    <x v="11"/>
    <x v="4"/>
    <x v="9"/>
    <d v="2020-10-31T00:00:00"/>
    <m/>
  </r>
  <r>
    <x v="12"/>
    <x v="12"/>
    <x v="4"/>
    <x v="9"/>
    <d v="2020-10-31T00:00:00"/>
    <n v="218820.14868804667"/>
  </r>
  <r>
    <x v="13"/>
    <x v="13"/>
    <x v="4"/>
    <x v="9"/>
    <d v="2020-10-31T00:00:00"/>
    <n v="2744387.917492711"/>
  </r>
  <r>
    <x v="14"/>
    <x v="14"/>
    <x v="4"/>
    <x v="9"/>
    <d v="2020-10-31T00:00:00"/>
    <m/>
  </r>
  <r>
    <x v="15"/>
    <x v="15"/>
    <x v="4"/>
    <x v="9"/>
    <d v="2020-10-31T00:00:00"/>
    <n v="456345.64431486884"/>
  </r>
  <r>
    <x v="16"/>
    <x v="16"/>
    <x v="4"/>
    <x v="9"/>
    <d v="2020-10-31T00:00:00"/>
    <n v="428796091.4504956"/>
  </r>
  <r>
    <x v="17"/>
    <x v="17"/>
    <x v="4"/>
    <x v="9"/>
    <d v="2020-10-31T00:00:00"/>
    <n v="264038728.9485423"/>
  </r>
  <r>
    <x v="18"/>
    <x v="18"/>
    <x v="4"/>
    <x v="9"/>
    <d v="2020-10-31T00:00:00"/>
    <n v="598271686.00317788"/>
  </r>
  <r>
    <x v="0"/>
    <x v="0"/>
    <x v="4"/>
    <x v="10"/>
    <d v="2020-11-30T00:00:00"/>
    <n v="13185965.530612245"/>
  </r>
  <r>
    <x v="1"/>
    <x v="1"/>
    <x v="4"/>
    <x v="10"/>
    <d v="2020-11-30T00:00:00"/>
    <m/>
  </r>
  <r>
    <x v="2"/>
    <x v="2"/>
    <x v="4"/>
    <x v="10"/>
    <d v="2020-11-30T00:00:00"/>
    <n v="67805373.798367396"/>
  </r>
  <r>
    <x v="3"/>
    <x v="3"/>
    <x v="4"/>
    <x v="10"/>
    <d v="2020-11-30T00:00:00"/>
    <m/>
  </r>
  <r>
    <x v="4"/>
    <x v="4"/>
    <x v="4"/>
    <x v="10"/>
    <d v="2020-11-30T00:00:00"/>
    <m/>
  </r>
  <r>
    <x v="5"/>
    <x v="5"/>
    <x v="4"/>
    <x v="10"/>
    <d v="2020-11-30T00:00:00"/>
    <n v="54309192.492157415"/>
  </r>
  <r>
    <x v="6"/>
    <x v="6"/>
    <x v="4"/>
    <x v="10"/>
    <d v="2020-11-30T00:00:00"/>
    <m/>
  </r>
  <r>
    <x v="7"/>
    <x v="7"/>
    <x v="4"/>
    <x v="10"/>
    <d v="2020-11-30T00:00:00"/>
    <n v="32201850.696414087"/>
  </r>
  <r>
    <x v="8"/>
    <x v="8"/>
    <x v="4"/>
    <x v="10"/>
    <d v="2020-11-30T00:00:00"/>
    <n v="23961453.349358663"/>
  </r>
  <r>
    <x v="9"/>
    <x v="9"/>
    <x v="4"/>
    <x v="10"/>
    <d v="2020-11-30T00:00:00"/>
    <n v="645581551.23087466"/>
  </r>
  <r>
    <x v="10"/>
    <x v="10"/>
    <x v="4"/>
    <x v="10"/>
    <d v="2020-11-30T00:00:00"/>
    <m/>
  </r>
  <r>
    <x v="11"/>
    <x v="11"/>
    <x v="4"/>
    <x v="10"/>
    <d v="2020-11-30T00:00:00"/>
    <m/>
  </r>
  <r>
    <x v="12"/>
    <x v="12"/>
    <x v="4"/>
    <x v="10"/>
    <d v="2020-11-30T00:00:00"/>
    <n v="437678.68804664729"/>
  </r>
  <r>
    <x v="13"/>
    <x v="13"/>
    <x v="4"/>
    <x v="10"/>
    <d v="2020-11-30T00:00:00"/>
    <n v="3140989.0288629737"/>
  </r>
  <r>
    <x v="14"/>
    <x v="14"/>
    <x v="4"/>
    <x v="10"/>
    <d v="2020-11-30T00:00:00"/>
    <m/>
  </r>
  <r>
    <x v="15"/>
    <x v="15"/>
    <x v="4"/>
    <x v="10"/>
    <d v="2020-11-30T00:00:00"/>
    <n v="399487.15160349861"/>
  </r>
  <r>
    <x v="16"/>
    <x v="16"/>
    <x v="4"/>
    <x v="10"/>
    <d v="2020-11-30T00:00:00"/>
    <n v="430815884.44498545"/>
  </r>
  <r>
    <x v="17"/>
    <x v="17"/>
    <x v="4"/>
    <x v="10"/>
    <d v="2020-11-30T00:00:00"/>
    <n v="242065116.69801745"/>
  </r>
  <r>
    <x v="18"/>
    <x v="18"/>
    <x v="4"/>
    <x v="10"/>
    <d v="2020-11-30T00:00:00"/>
    <n v="599899024.48384845"/>
  </r>
  <r>
    <x v="0"/>
    <x v="0"/>
    <x v="4"/>
    <x v="11"/>
    <d v="2020-12-31T00:00:00"/>
    <n v="13185965.530612245"/>
  </r>
  <r>
    <x v="1"/>
    <x v="1"/>
    <x v="4"/>
    <x v="11"/>
    <d v="2020-12-31T00:00:00"/>
    <m/>
  </r>
  <r>
    <x v="2"/>
    <x v="2"/>
    <x v="4"/>
    <x v="11"/>
    <d v="2020-12-31T00:00:00"/>
    <n v="68423190.463323578"/>
  </r>
  <r>
    <x v="3"/>
    <x v="3"/>
    <x v="4"/>
    <x v="11"/>
    <d v="2020-12-31T00:00:00"/>
    <m/>
  </r>
  <r>
    <x v="4"/>
    <x v="4"/>
    <x v="4"/>
    <x v="11"/>
    <d v="2020-12-31T00:00:00"/>
    <m/>
  </r>
  <r>
    <x v="5"/>
    <x v="5"/>
    <x v="4"/>
    <x v="11"/>
    <d v="2020-12-31T00:00:00"/>
    <n v="55550471.250670515"/>
  </r>
  <r>
    <x v="6"/>
    <x v="6"/>
    <x v="4"/>
    <x v="11"/>
    <d v="2020-12-31T00:00:00"/>
    <m/>
  </r>
  <r>
    <x v="7"/>
    <x v="7"/>
    <x v="4"/>
    <x v="11"/>
    <d v="2020-12-31T00:00:00"/>
    <n v="32214255.892332267"/>
  </r>
  <r>
    <x v="8"/>
    <x v="8"/>
    <x v="4"/>
    <x v="11"/>
    <d v="2020-12-31T00:00:00"/>
    <n v="23980888.650087442"/>
  </r>
  <r>
    <x v="9"/>
    <x v="9"/>
    <x v="4"/>
    <x v="11"/>
    <d v="2020-12-31T00:00:00"/>
    <n v="636606162.58889532"/>
  </r>
  <r>
    <x v="10"/>
    <x v="10"/>
    <x v="4"/>
    <x v="11"/>
    <d v="2020-12-31T00:00:00"/>
    <m/>
  </r>
  <r>
    <x v="11"/>
    <x v="11"/>
    <x v="4"/>
    <x v="11"/>
    <d v="2020-12-31T00:00:00"/>
    <m/>
  </r>
  <r>
    <x v="12"/>
    <x v="12"/>
    <x v="4"/>
    <x v="11"/>
    <d v="2020-12-31T00:00:00"/>
    <n v="437775.05830903794"/>
  </r>
  <r>
    <x v="13"/>
    <x v="13"/>
    <x v="4"/>
    <x v="11"/>
    <d v="2020-12-31T00:00:00"/>
    <n v="3198602.1905539357"/>
  </r>
  <r>
    <x v="14"/>
    <x v="14"/>
    <x v="4"/>
    <x v="11"/>
    <d v="2020-12-31T00:00:00"/>
    <m/>
  </r>
  <r>
    <x v="15"/>
    <x v="15"/>
    <x v="4"/>
    <x v="11"/>
    <d v="2020-12-31T00:00:00"/>
    <n v="384869.95043731784"/>
  </r>
  <r>
    <x v="16"/>
    <x v="16"/>
    <x v="4"/>
    <x v="11"/>
    <d v="2020-12-31T00:00:00"/>
    <n v="428221387.43559766"/>
  </r>
  <r>
    <x v="17"/>
    <x v="17"/>
    <x v="4"/>
    <x v="11"/>
    <d v="2020-12-31T00:00:00"/>
    <n v="295830797.73938769"/>
  </r>
  <r>
    <x v="18"/>
    <x v="18"/>
    <x v="4"/>
    <x v="11"/>
    <d v="2020-12-31T00:00:00"/>
    <n v="605860083.44128287"/>
  </r>
  <r>
    <x v="0"/>
    <x v="0"/>
    <x v="5"/>
    <x v="0"/>
    <d v="2021-01-31T00:00:00"/>
    <n v="14442647.379008744"/>
  </r>
  <r>
    <x v="1"/>
    <x v="1"/>
    <x v="5"/>
    <x v="0"/>
    <d v="2021-01-31T00:00:00"/>
    <m/>
  </r>
  <r>
    <x v="2"/>
    <x v="2"/>
    <x v="5"/>
    <x v="0"/>
    <d v="2021-01-31T00:00:00"/>
    <n v="66469213.197201245"/>
  </r>
  <r>
    <x v="3"/>
    <x v="3"/>
    <x v="5"/>
    <x v="0"/>
    <d v="2021-01-31T00:00:00"/>
    <m/>
  </r>
  <r>
    <x v="4"/>
    <x v="4"/>
    <x v="5"/>
    <x v="0"/>
    <d v="2021-01-31T00:00:00"/>
    <m/>
  </r>
  <r>
    <x v="5"/>
    <x v="5"/>
    <x v="5"/>
    <x v="0"/>
    <d v="2021-01-31T00:00:00"/>
    <n v="56045343.371836782"/>
  </r>
  <r>
    <x v="6"/>
    <x v="6"/>
    <x v="5"/>
    <x v="0"/>
    <d v="2021-01-31T00:00:00"/>
    <m/>
  </r>
  <r>
    <x v="7"/>
    <x v="7"/>
    <x v="5"/>
    <x v="0"/>
    <d v="2021-01-31T00:00:00"/>
    <n v="32340995.263381943"/>
  </r>
  <r>
    <x v="8"/>
    <x v="8"/>
    <x v="5"/>
    <x v="0"/>
    <d v="2021-01-31T00:00:00"/>
    <n v="27454977.970903762"/>
  </r>
  <r>
    <x v="9"/>
    <x v="9"/>
    <x v="5"/>
    <x v="0"/>
    <d v="2021-01-31T00:00:00"/>
    <n v="674980138.68486905"/>
  </r>
  <r>
    <x v="10"/>
    <x v="10"/>
    <x v="5"/>
    <x v="0"/>
    <d v="2021-01-31T00:00:00"/>
    <m/>
  </r>
  <r>
    <x v="11"/>
    <x v="11"/>
    <x v="5"/>
    <x v="0"/>
    <d v="2021-01-31T00:00:00"/>
    <m/>
  </r>
  <r>
    <x v="12"/>
    <x v="12"/>
    <x v="5"/>
    <x v="0"/>
    <d v="2021-01-31T00:00:00"/>
    <n v="4009903.5772594749"/>
  </r>
  <r>
    <x v="13"/>
    <x v="13"/>
    <x v="5"/>
    <x v="0"/>
    <d v="2021-01-31T00:00:00"/>
    <n v="2496982.1686880467"/>
  </r>
  <r>
    <x v="14"/>
    <x v="14"/>
    <x v="5"/>
    <x v="0"/>
    <d v="2021-01-31T00:00:00"/>
    <m/>
  </r>
  <r>
    <x v="15"/>
    <x v="15"/>
    <x v="5"/>
    <x v="0"/>
    <d v="2021-01-31T00:00:00"/>
    <n v="372742.1545189505"/>
  </r>
  <r>
    <x v="16"/>
    <x v="16"/>
    <x v="5"/>
    <x v="0"/>
    <d v="2021-01-31T00:00:00"/>
    <n v="422810898.38428575"/>
  </r>
  <r>
    <x v="17"/>
    <x v="17"/>
    <x v="5"/>
    <x v="0"/>
    <d v="2021-01-31T00:00:00"/>
    <n v="301837597.27516031"/>
  </r>
  <r>
    <x v="18"/>
    <x v="18"/>
    <x v="5"/>
    <x v="0"/>
    <d v="2021-01-31T00:00:00"/>
    <n v="602193670.85860074"/>
  </r>
  <r>
    <x v="0"/>
    <x v="0"/>
    <x v="5"/>
    <x v="1"/>
    <d v="2021-02-28T00:00:00"/>
    <n v="14487678.376093294"/>
  </r>
  <r>
    <x v="1"/>
    <x v="1"/>
    <x v="5"/>
    <x v="1"/>
    <d v="2021-02-28T00:00:00"/>
    <m/>
  </r>
  <r>
    <x v="2"/>
    <x v="2"/>
    <x v="5"/>
    <x v="1"/>
    <d v="2021-02-28T00:00:00"/>
    <n v="63886977.682652995"/>
  </r>
  <r>
    <x v="3"/>
    <x v="3"/>
    <x v="5"/>
    <x v="1"/>
    <d v="2021-02-28T00:00:00"/>
    <m/>
  </r>
  <r>
    <x v="4"/>
    <x v="4"/>
    <x v="5"/>
    <x v="1"/>
    <d v="2021-02-28T00:00:00"/>
    <m/>
  </r>
  <r>
    <x v="5"/>
    <x v="5"/>
    <x v="5"/>
    <x v="1"/>
    <d v="2021-02-28T00:00:00"/>
    <n v="54048694.453498557"/>
  </r>
  <r>
    <x v="6"/>
    <x v="6"/>
    <x v="5"/>
    <x v="1"/>
    <d v="2021-02-28T00:00:00"/>
    <m/>
  </r>
  <r>
    <x v="7"/>
    <x v="7"/>
    <x v="5"/>
    <x v="1"/>
    <d v="2021-02-28T00:00:00"/>
    <n v="33608170.757375941"/>
  </r>
  <r>
    <x v="8"/>
    <x v="8"/>
    <x v="5"/>
    <x v="1"/>
    <d v="2021-02-28T00:00:00"/>
    <n v="26321987.53148685"/>
  </r>
  <r>
    <x v="9"/>
    <x v="9"/>
    <x v="5"/>
    <x v="1"/>
    <d v="2021-02-28T00:00:00"/>
    <n v="687359299.95274401"/>
  </r>
  <r>
    <x v="10"/>
    <x v="10"/>
    <x v="5"/>
    <x v="1"/>
    <d v="2021-02-28T00:00:00"/>
    <m/>
  </r>
  <r>
    <x v="11"/>
    <x v="11"/>
    <x v="5"/>
    <x v="1"/>
    <d v="2021-02-28T00:00:00"/>
    <m/>
  </r>
  <r>
    <x v="12"/>
    <x v="12"/>
    <x v="5"/>
    <x v="1"/>
    <d v="2021-02-28T00:00:00"/>
    <n v="4010937.7725947523"/>
  </r>
  <r>
    <x v="13"/>
    <x v="13"/>
    <x v="5"/>
    <x v="1"/>
    <d v="2021-02-28T00:00:00"/>
    <n v="2132433.7412536442"/>
  </r>
  <r>
    <x v="14"/>
    <x v="14"/>
    <x v="5"/>
    <x v="1"/>
    <d v="2021-02-28T00:00:00"/>
    <m/>
  </r>
  <r>
    <x v="15"/>
    <x v="15"/>
    <x v="5"/>
    <x v="1"/>
    <d v="2021-02-28T00:00:00"/>
    <n v="360391.72303206997"/>
  </r>
  <r>
    <x v="16"/>
    <x v="16"/>
    <x v="5"/>
    <x v="1"/>
    <d v="2021-02-28T00:00:00"/>
    <n v="415274936.25542277"/>
  </r>
  <r>
    <x v="17"/>
    <x v="17"/>
    <x v="5"/>
    <x v="1"/>
    <d v="2021-02-28T00:00:00"/>
    <n v="307931395.20723027"/>
  </r>
  <r>
    <x v="18"/>
    <x v="18"/>
    <x v="5"/>
    <x v="1"/>
    <d v="2021-02-28T00:00:00"/>
    <n v="599204868.6948688"/>
  </r>
  <r>
    <x v="0"/>
    <x v="0"/>
    <x v="5"/>
    <x v="2"/>
    <d v="2021-03-31T00:00:00"/>
    <n v="14508710.365889214"/>
  </r>
  <r>
    <x v="1"/>
    <x v="1"/>
    <x v="5"/>
    <x v="2"/>
    <d v="2021-03-31T00:00:00"/>
    <m/>
  </r>
  <r>
    <x v="2"/>
    <x v="2"/>
    <x v="5"/>
    <x v="2"/>
    <d v="2021-03-31T00:00:00"/>
    <n v="65856434.107084617"/>
  </r>
  <r>
    <x v="3"/>
    <x v="3"/>
    <x v="5"/>
    <x v="2"/>
    <d v="2021-03-31T00:00:00"/>
    <m/>
  </r>
  <r>
    <x v="4"/>
    <x v="4"/>
    <x v="5"/>
    <x v="2"/>
    <d v="2021-03-31T00:00:00"/>
    <m/>
  </r>
  <r>
    <x v="5"/>
    <x v="5"/>
    <x v="5"/>
    <x v="2"/>
    <d v="2021-03-31T00:00:00"/>
    <n v="53304249.704314858"/>
  </r>
  <r>
    <x v="6"/>
    <x v="6"/>
    <x v="5"/>
    <x v="2"/>
    <d v="2021-03-31T00:00:00"/>
    <m/>
  </r>
  <r>
    <x v="7"/>
    <x v="7"/>
    <x v="5"/>
    <x v="2"/>
    <d v="2021-03-31T00:00:00"/>
    <n v="31562457.830641326"/>
  </r>
  <r>
    <x v="8"/>
    <x v="8"/>
    <x v="5"/>
    <x v="2"/>
    <d v="2021-03-31T00:00:00"/>
    <n v="26006498.238338221"/>
  </r>
  <r>
    <x v="9"/>
    <x v="9"/>
    <x v="5"/>
    <x v="2"/>
    <d v="2021-03-31T00:00:00"/>
    <n v="734406998.44408"/>
  </r>
  <r>
    <x v="10"/>
    <x v="10"/>
    <x v="5"/>
    <x v="2"/>
    <d v="2021-03-31T00:00:00"/>
    <n v="2915102.0408163266"/>
  </r>
  <r>
    <x v="11"/>
    <x v="11"/>
    <x v="5"/>
    <x v="2"/>
    <d v="2021-03-31T00:00:00"/>
    <m/>
  </r>
  <r>
    <x v="12"/>
    <x v="12"/>
    <x v="5"/>
    <x v="2"/>
    <d v="2021-03-31T00:00:00"/>
    <n v="3573252.1486880467"/>
  </r>
  <r>
    <x v="13"/>
    <x v="13"/>
    <x v="5"/>
    <x v="2"/>
    <d v="2021-03-31T00:00:00"/>
    <n v="4762785.9329446061"/>
  </r>
  <r>
    <x v="14"/>
    <x v="14"/>
    <x v="5"/>
    <x v="2"/>
    <d v="2021-03-31T00:00:00"/>
    <m/>
  </r>
  <r>
    <x v="15"/>
    <x v="15"/>
    <x v="5"/>
    <x v="2"/>
    <d v="2021-03-31T00:00:00"/>
    <n v="348249.64139941696"/>
  </r>
  <r>
    <x v="16"/>
    <x v="16"/>
    <x v="5"/>
    <x v="2"/>
    <d v="2021-03-31T00:00:00"/>
    <n v="418127507.44807583"/>
  </r>
  <r>
    <x v="17"/>
    <x v="17"/>
    <x v="5"/>
    <x v="2"/>
    <d v="2021-03-31T00:00:00"/>
    <n v="203500315.33524781"/>
  </r>
  <r>
    <x v="18"/>
    <x v="18"/>
    <x v="5"/>
    <x v="2"/>
    <d v="2021-03-31T00:00:00"/>
    <n v="602565105.07067049"/>
  </r>
  <r>
    <x v="0"/>
    <x v="0"/>
    <x v="5"/>
    <x v="3"/>
    <d v="2021-04-30T00:00:00"/>
    <n v="14664309.97084548"/>
  </r>
  <r>
    <x v="1"/>
    <x v="1"/>
    <x v="5"/>
    <x v="3"/>
    <d v="2021-04-30T00:00:00"/>
    <m/>
  </r>
  <r>
    <x v="2"/>
    <x v="2"/>
    <x v="5"/>
    <x v="3"/>
    <d v="2021-04-30T00:00:00"/>
    <n v="66982809.435247757"/>
  </r>
  <r>
    <x v="3"/>
    <x v="3"/>
    <x v="5"/>
    <x v="3"/>
    <d v="2021-04-30T00:00:00"/>
    <m/>
  </r>
  <r>
    <x v="4"/>
    <x v="4"/>
    <x v="5"/>
    <x v="3"/>
    <d v="2021-04-30T00:00:00"/>
    <m/>
  </r>
  <r>
    <x v="5"/>
    <x v="5"/>
    <x v="5"/>
    <x v="3"/>
    <d v="2021-04-30T00:00:00"/>
    <n v="52801806.417609327"/>
  </r>
  <r>
    <x v="6"/>
    <x v="6"/>
    <x v="5"/>
    <x v="3"/>
    <d v="2021-04-30T00:00:00"/>
    <m/>
  </r>
  <r>
    <x v="7"/>
    <x v="7"/>
    <x v="5"/>
    <x v="3"/>
    <d v="2021-04-30T00:00:00"/>
    <n v="30871877.425510287"/>
  </r>
  <r>
    <x v="8"/>
    <x v="8"/>
    <x v="5"/>
    <x v="3"/>
    <d v="2021-04-30T00:00:00"/>
    <n v="23857719.319650125"/>
  </r>
  <r>
    <x v="9"/>
    <x v="9"/>
    <x v="5"/>
    <x v="3"/>
    <d v="2021-04-30T00:00:00"/>
    <n v="725652645.69763684"/>
  </r>
  <r>
    <x v="10"/>
    <x v="10"/>
    <x v="5"/>
    <x v="3"/>
    <d v="2021-04-30T00:00:00"/>
    <n v="5830349.854227405"/>
  </r>
  <r>
    <x v="11"/>
    <x v="11"/>
    <x v="5"/>
    <x v="3"/>
    <d v="2021-04-30T00:00:00"/>
    <m/>
  </r>
  <r>
    <x v="12"/>
    <x v="12"/>
    <x v="5"/>
    <x v="3"/>
    <d v="2021-04-30T00:00:00"/>
    <m/>
  </r>
  <r>
    <x v="13"/>
    <x v="13"/>
    <x v="5"/>
    <x v="3"/>
    <d v="2021-04-30T00:00:00"/>
    <n v="4772007.4233236155"/>
  </r>
  <r>
    <x v="14"/>
    <x v="14"/>
    <x v="5"/>
    <x v="3"/>
    <d v="2021-04-30T00:00:00"/>
    <m/>
  </r>
  <r>
    <x v="15"/>
    <x v="15"/>
    <x v="5"/>
    <x v="3"/>
    <d v="2021-04-30T00:00:00"/>
    <n v="336054.98833819246"/>
  </r>
  <r>
    <x v="16"/>
    <x v="16"/>
    <x v="5"/>
    <x v="3"/>
    <d v="2021-04-30T00:00:00"/>
    <n v="420731073.72766763"/>
  </r>
  <r>
    <x v="17"/>
    <x v="17"/>
    <x v="5"/>
    <x v="3"/>
    <d v="2021-04-30T00:00:00"/>
    <n v="224428139.53090379"/>
  </r>
  <r>
    <x v="18"/>
    <x v="18"/>
    <x v="5"/>
    <x v="3"/>
    <d v="2021-04-30T00:00:00"/>
    <n v="599436722.85924196"/>
  </r>
  <r>
    <x v="0"/>
    <x v="0"/>
    <x v="5"/>
    <x v="4"/>
    <d v="2021-05-31T00:00:00"/>
    <n v="14996935.877551019"/>
  </r>
  <r>
    <x v="1"/>
    <x v="1"/>
    <x v="5"/>
    <x v="4"/>
    <d v="2021-05-31T00:00:00"/>
    <m/>
  </r>
  <r>
    <x v="2"/>
    <x v="2"/>
    <x v="5"/>
    <x v="4"/>
    <d v="2021-05-31T00:00:00"/>
    <n v="65452946.287755176"/>
  </r>
  <r>
    <x v="3"/>
    <x v="3"/>
    <x v="5"/>
    <x v="4"/>
    <d v="2021-05-31T00:00:00"/>
    <m/>
  </r>
  <r>
    <x v="4"/>
    <x v="4"/>
    <x v="5"/>
    <x v="4"/>
    <d v="2021-05-31T00:00:00"/>
    <m/>
  </r>
  <r>
    <x v="5"/>
    <x v="5"/>
    <x v="5"/>
    <x v="4"/>
    <d v="2021-05-31T00:00:00"/>
    <n v="49351388.790262394"/>
  </r>
  <r>
    <x v="6"/>
    <x v="6"/>
    <x v="5"/>
    <x v="4"/>
    <d v="2021-05-31T00:00:00"/>
    <m/>
  </r>
  <r>
    <x v="7"/>
    <x v="7"/>
    <x v="5"/>
    <x v="4"/>
    <d v="2021-05-31T00:00:00"/>
    <n v="33841877.465393536"/>
  </r>
  <r>
    <x v="8"/>
    <x v="8"/>
    <x v="5"/>
    <x v="4"/>
    <d v="2021-05-31T00:00:00"/>
    <n v="22242943.3693294"/>
  </r>
  <r>
    <x v="9"/>
    <x v="9"/>
    <x v="5"/>
    <x v="4"/>
    <d v="2021-05-31T00:00:00"/>
    <n v="725860558.11615407"/>
  </r>
  <r>
    <x v="10"/>
    <x v="10"/>
    <x v="5"/>
    <x v="4"/>
    <d v="2021-05-31T00:00:00"/>
    <n v="10941851.125364432"/>
  </r>
  <r>
    <x v="11"/>
    <x v="11"/>
    <x v="5"/>
    <x v="4"/>
    <d v="2021-05-31T00:00:00"/>
    <m/>
  </r>
  <r>
    <x v="12"/>
    <x v="12"/>
    <x v="5"/>
    <x v="4"/>
    <d v="2021-05-31T00:00:00"/>
    <m/>
  </r>
  <r>
    <x v="13"/>
    <x v="13"/>
    <x v="5"/>
    <x v="4"/>
    <d v="2021-05-31T00:00:00"/>
    <n v="5282053.1843731776"/>
  </r>
  <r>
    <x v="14"/>
    <x v="14"/>
    <x v="5"/>
    <x v="4"/>
    <d v="2021-05-31T00:00:00"/>
    <m/>
  </r>
  <r>
    <x v="15"/>
    <x v="15"/>
    <x v="5"/>
    <x v="4"/>
    <d v="2021-05-31T00:00:00"/>
    <n v="319039.65889212833"/>
  </r>
  <r>
    <x v="16"/>
    <x v="16"/>
    <x v="5"/>
    <x v="4"/>
    <d v="2021-05-31T00:00:00"/>
    <n v="418237826.06408167"/>
  </r>
  <r>
    <x v="17"/>
    <x v="17"/>
    <x v="5"/>
    <x v="4"/>
    <d v="2021-05-31T00:00:00"/>
    <n v="213089385.62212828"/>
  </r>
  <r>
    <x v="18"/>
    <x v="18"/>
    <x v="5"/>
    <x v="4"/>
    <d v="2021-05-31T00:00:00"/>
    <n v="612150600.1241399"/>
  </r>
  <r>
    <x v="0"/>
    <x v="0"/>
    <x v="5"/>
    <x v="5"/>
    <d v="2021-06-30T00:00:00"/>
    <n v="14783005.510204079"/>
  </r>
  <r>
    <x v="1"/>
    <x v="1"/>
    <x v="5"/>
    <x v="5"/>
    <d v="2021-06-30T00:00:00"/>
    <m/>
  </r>
  <r>
    <x v="2"/>
    <x v="2"/>
    <x v="5"/>
    <x v="5"/>
    <d v="2021-06-30T00:00:00"/>
    <n v="64943530.814110719"/>
  </r>
  <r>
    <x v="3"/>
    <x v="3"/>
    <x v="5"/>
    <x v="5"/>
    <d v="2021-06-30T00:00:00"/>
    <m/>
  </r>
  <r>
    <x v="4"/>
    <x v="4"/>
    <x v="5"/>
    <x v="5"/>
    <d v="2021-06-30T00:00:00"/>
    <m/>
  </r>
  <r>
    <x v="5"/>
    <x v="5"/>
    <x v="5"/>
    <x v="5"/>
    <d v="2021-06-30T00:00:00"/>
    <n v="48829579.440524757"/>
  </r>
  <r>
    <x v="6"/>
    <x v="6"/>
    <x v="5"/>
    <x v="5"/>
    <d v="2021-06-30T00:00:00"/>
    <m/>
  </r>
  <r>
    <x v="7"/>
    <x v="7"/>
    <x v="5"/>
    <x v="5"/>
    <d v="2021-06-30T00:00:00"/>
    <n v="34495133.70457729"/>
  </r>
  <r>
    <x v="8"/>
    <x v="8"/>
    <x v="5"/>
    <x v="5"/>
    <d v="2021-06-30T00:00:00"/>
    <n v="22433913.585568506"/>
  </r>
  <r>
    <x v="9"/>
    <x v="9"/>
    <x v="5"/>
    <x v="5"/>
    <d v="2021-06-30T00:00:00"/>
    <n v="729439268.55556834"/>
  </r>
  <r>
    <x v="10"/>
    <x v="10"/>
    <x v="5"/>
    <x v="5"/>
    <d v="2021-06-30T00:00:00"/>
    <n v="8026683.5801749257"/>
  </r>
  <r>
    <x v="11"/>
    <x v="11"/>
    <x v="5"/>
    <x v="5"/>
    <d v="2021-06-30T00:00:00"/>
    <m/>
  </r>
  <r>
    <x v="12"/>
    <x v="12"/>
    <x v="5"/>
    <x v="5"/>
    <d v="2021-06-30T00:00:00"/>
    <m/>
  </r>
  <r>
    <x v="13"/>
    <x v="13"/>
    <x v="5"/>
    <x v="5"/>
    <d v="2021-06-30T00:00:00"/>
    <n v="7735361.4924781341"/>
  </r>
  <r>
    <x v="14"/>
    <x v="14"/>
    <x v="5"/>
    <x v="5"/>
    <d v="2021-06-30T00:00:00"/>
    <m/>
  </r>
  <r>
    <x v="15"/>
    <x v="15"/>
    <x v="5"/>
    <x v="5"/>
    <d v="2021-06-30T00:00:00"/>
    <n v="301959.22448979592"/>
  </r>
  <r>
    <x v="16"/>
    <x v="16"/>
    <x v="5"/>
    <x v="5"/>
    <d v="2021-06-30T00:00:00"/>
    <n v="422163708.16897959"/>
  </r>
  <r>
    <x v="17"/>
    <x v="17"/>
    <x v="5"/>
    <x v="5"/>
    <d v="2021-06-30T00:00:00"/>
    <n v="237041313.84466472"/>
  </r>
  <r>
    <x v="18"/>
    <x v="18"/>
    <x v="5"/>
    <x v="5"/>
    <d v="2021-06-30T00:00:00"/>
    <n v="609438474.379825"/>
  </r>
  <r>
    <x v="0"/>
    <x v="0"/>
    <x v="5"/>
    <x v="6"/>
    <d v="2021-07-31T00:00:00"/>
    <n v="15179994.591836739"/>
  </r>
  <r>
    <x v="1"/>
    <x v="1"/>
    <x v="5"/>
    <x v="6"/>
    <d v="2021-07-31T00:00:00"/>
    <m/>
  </r>
  <r>
    <x v="2"/>
    <x v="2"/>
    <x v="5"/>
    <x v="6"/>
    <d v="2021-07-31T00:00:00"/>
    <n v="66737421.803206973"/>
  </r>
  <r>
    <x v="3"/>
    <x v="3"/>
    <x v="5"/>
    <x v="6"/>
    <d v="2021-07-31T00:00:00"/>
    <m/>
  </r>
  <r>
    <x v="4"/>
    <x v="4"/>
    <x v="5"/>
    <x v="6"/>
    <d v="2021-07-31T00:00:00"/>
    <m/>
  </r>
  <r>
    <x v="5"/>
    <x v="5"/>
    <x v="5"/>
    <x v="6"/>
    <d v="2021-07-31T00:00:00"/>
    <n v="46820092.870670564"/>
  </r>
  <r>
    <x v="6"/>
    <x v="6"/>
    <x v="5"/>
    <x v="6"/>
    <d v="2021-07-31T00:00:00"/>
    <m/>
  </r>
  <r>
    <x v="7"/>
    <x v="7"/>
    <x v="5"/>
    <x v="6"/>
    <d v="2021-07-31T00:00:00"/>
    <n v="36575899.944577187"/>
  </r>
  <r>
    <x v="8"/>
    <x v="8"/>
    <x v="5"/>
    <x v="6"/>
    <d v="2021-07-31T00:00:00"/>
    <n v="22763649.025626842"/>
  </r>
  <r>
    <x v="9"/>
    <x v="9"/>
    <x v="5"/>
    <x v="6"/>
    <d v="2021-07-31T00:00:00"/>
    <n v="737478610.410936"/>
  </r>
  <r>
    <x v="10"/>
    <x v="10"/>
    <x v="5"/>
    <x v="6"/>
    <d v="2021-07-31T00:00:00"/>
    <n v="5111319.1486880453"/>
  </r>
  <r>
    <x v="11"/>
    <x v="11"/>
    <x v="5"/>
    <x v="6"/>
    <d v="2021-07-31T00:00:00"/>
    <n v="1821341.1618075781"/>
  </r>
  <r>
    <x v="12"/>
    <x v="12"/>
    <x v="5"/>
    <x v="6"/>
    <d v="2021-07-31T00:00:00"/>
    <m/>
  </r>
  <r>
    <x v="13"/>
    <x v="13"/>
    <x v="5"/>
    <x v="6"/>
    <d v="2021-07-31T00:00:00"/>
    <n v="8271240.1285131192"/>
  </r>
  <r>
    <x v="14"/>
    <x v="14"/>
    <x v="5"/>
    <x v="6"/>
    <d v="2021-07-31T00:00:00"/>
    <m/>
  </r>
  <r>
    <x v="15"/>
    <x v="15"/>
    <x v="5"/>
    <x v="6"/>
    <d v="2021-07-31T00:00:00"/>
    <n v="284892.57142857142"/>
  </r>
  <r>
    <x v="16"/>
    <x v="16"/>
    <x v="5"/>
    <x v="6"/>
    <d v="2021-07-31T00:00:00"/>
    <n v="426922403.61230326"/>
  </r>
  <r>
    <x v="17"/>
    <x v="17"/>
    <x v="5"/>
    <x v="6"/>
    <d v="2021-07-31T00:00:00"/>
    <n v="217376283.21956268"/>
  </r>
  <r>
    <x v="18"/>
    <x v="18"/>
    <x v="5"/>
    <x v="6"/>
    <d v="2021-07-31T00:00:00"/>
    <n v="618724022.17486882"/>
  </r>
  <r>
    <x v="0"/>
    <x v="0"/>
    <x v="5"/>
    <x v="7"/>
    <d v="2021-08-31T00:00:00"/>
    <n v="14934527.779999999"/>
  </r>
  <r>
    <x v="2"/>
    <x v="2"/>
    <x v="5"/>
    <x v="7"/>
    <d v="2021-08-31T00:00:00"/>
    <n v="63626825.539999999"/>
  </r>
  <r>
    <x v="5"/>
    <x v="5"/>
    <x v="5"/>
    <x v="7"/>
    <d v="2021-08-31T00:00:00"/>
    <n v="43266978.469999999"/>
  </r>
  <r>
    <x v="7"/>
    <x v="7"/>
    <x v="5"/>
    <x v="7"/>
    <d v="2021-08-31T00:00:00"/>
    <n v="44722165.649999999"/>
  </r>
  <r>
    <x v="8"/>
    <x v="8"/>
    <x v="5"/>
    <x v="7"/>
    <d v="2021-08-31T00:00:00"/>
    <n v="22199632.23"/>
  </r>
  <r>
    <x v="9"/>
    <x v="9"/>
    <x v="5"/>
    <x v="7"/>
    <d v="2021-08-31T00:00:00"/>
    <n v="728851716.70000005"/>
  </r>
  <r>
    <x v="11"/>
    <x v="11"/>
    <x v="5"/>
    <x v="7"/>
    <d v="2021-08-31T00:00:00"/>
    <n v="1748562"/>
  </r>
  <r>
    <x v="13"/>
    <x v="13"/>
    <x v="5"/>
    <x v="7"/>
    <d v="2021-08-31T00:00:00"/>
    <n v="8495858.2029999997"/>
  </r>
  <r>
    <x v="15"/>
    <x v="15"/>
    <x v="5"/>
    <x v="7"/>
    <d v="2021-08-31T00:00:00"/>
    <n v="267806.67060000001"/>
  </r>
  <r>
    <x v="16"/>
    <x v="16"/>
    <x v="5"/>
    <x v="7"/>
    <d v="2021-08-31T00:00:00"/>
    <n v="426603054.5"/>
  </r>
  <r>
    <x v="17"/>
    <x v="17"/>
    <x v="5"/>
    <x v="7"/>
    <d v="2021-08-31T00:00:00"/>
    <n v="230482788.40000001"/>
  </r>
  <r>
    <x v="19"/>
    <x v="18"/>
    <x v="5"/>
    <x v="7"/>
    <d v="2021-08-31T00:00:00"/>
    <n v="623187438.10000002"/>
  </r>
  <r>
    <x v="0"/>
    <x v="0"/>
    <x v="5"/>
    <x v="8"/>
    <d v="2021-09-30T00:00:00"/>
    <n v="14934527.775510209"/>
  </r>
  <r>
    <x v="2"/>
    <x v="2"/>
    <x v="5"/>
    <x v="8"/>
    <d v="2021-09-30T00:00:00"/>
    <n v="63326003.022128224"/>
  </r>
  <r>
    <x v="5"/>
    <x v="5"/>
    <x v="5"/>
    <x v="8"/>
    <d v="2021-09-30T00:00:00"/>
    <n v="45886398.989154525"/>
  </r>
  <r>
    <x v="7"/>
    <x v="7"/>
    <x v="5"/>
    <x v="8"/>
    <d v="2021-09-30T00:00:00"/>
    <n v="49570972.806909591"/>
  </r>
  <r>
    <x v="8"/>
    <x v="8"/>
    <x v="5"/>
    <x v="8"/>
    <d v="2021-09-30T00:00:00"/>
    <n v="22865941.432274118"/>
  </r>
  <r>
    <x v="9"/>
    <x v="9"/>
    <x v="5"/>
    <x v="8"/>
    <d v="2021-09-30T00:00:00"/>
    <n v="703011570.31612492"/>
  </r>
  <r>
    <x v="11"/>
    <x v="11"/>
    <x v="5"/>
    <x v="8"/>
    <d v="2021-09-30T00:00:00"/>
    <n v="1821497.8542274032"/>
  </r>
  <r>
    <x v="13"/>
    <x v="13"/>
    <x v="5"/>
    <x v="8"/>
    <d v="2021-09-30T00:00:00"/>
    <n v="8517531.6330029145"/>
  </r>
  <r>
    <x v="15"/>
    <x v="15"/>
    <x v="5"/>
    <x v="8"/>
    <d v="2021-09-30T00:00:00"/>
    <n v="250647.58892128282"/>
  </r>
  <r>
    <x v="16"/>
    <x v="16"/>
    <x v="5"/>
    <x v="8"/>
    <d v="2021-09-30T00:00:00"/>
    <n v="417571804.45250726"/>
  </r>
  <r>
    <x v="17"/>
    <x v="17"/>
    <x v="5"/>
    <x v="8"/>
    <d v="2021-09-30T00:00:00"/>
    <n v="221542155.9273178"/>
  </r>
  <r>
    <x v="19"/>
    <x v="18"/>
    <x v="5"/>
    <x v="8"/>
    <d v="2021-09-30T00:00:00"/>
    <n v="618954998.66102052"/>
  </r>
  <r>
    <x v="0"/>
    <x v="0"/>
    <x v="5"/>
    <x v="9"/>
    <d v="2021-10-31T00:00:00"/>
    <n v="15122975.131195331"/>
  </r>
  <r>
    <x v="2"/>
    <x v="2"/>
    <x v="5"/>
    <x v="9"/>
    <d v="2021-10-31T00:00:00"/>
    <n v="64218751.523556896"/>
  </r>
  <r>
    <x v="5"/>
    <x v="5"/>
    <x v="5"/>
    <x v="9"/>
    <d v="2021-10-31T00:00:00"/>
    <n v="45870276.075947523"/>
  </r>
  <r>
    <x v="7"/>
    <x v="7"/>
    <x v="5"/>
    <x v="9"/>
    <d v="2021-10-31T00:00:00"/>
    <n v="37204679.261778496"/>
  </r>
  <r>
    <x v="8"/>
    <x v="8"/>
    <x v="5"/>
    <x v="9"/>
    <d v="2021-10-31T00:00:00"/>
    <n v="21947350.340699706"/>
  </r>
  <r>
    <x v="9"/>
    <x v="9"/>
    <x v="5"/>
    <x v="9"/>
    <d v="2021-10-31T00:00:00"/>
    <n v="689521711.43938959"/>
  </r>
  <r>
    <x v="11"/>
    <x v="11"/>
    <x v="5"/>
    <x v="9"/>
    <d v="2021-10-31T00:00:00"/>
    <n v="4669749.8833819246"/>
  </r>
  <r>
    <x v="13"/>
    <x v="13"/>
    <x v="5"/>
    <x v="9"/>
    <d v="2021-10-31T00:00:00"/>
    <n v="7821671.4526530616"/>
  </r>
  <r>
    <x v="15"/>
    <x v="15"/>
    <x v="5"/>
    <x v="9"/>
    <d v="2021-10-31T00:00:00"/>
    <n v="233504.42565597667"/>
  </r>
  <r>
    <x v="16"/>
    <x v="16"/>
    <x v="5"/>
    <x v="9"/>
    <d v="2021-10-31T00:00:00"/>
    <n v="424827222.27787173"/>
  </r>
  <r>
    <x v="17"/>
    <x v="17"/>
    <x v="5"/>
    <x v="9"/>
    <d v="2021-10-31T00:00:00"/>
    <n v="190733773.53090376"/>
  </r>
  <r>
    <x v="19"/>
    <x v="18"/>
    <x v="5"/>
    <x v="9"/>
    <d v="2021-10-31T00:00:00"/>
    <n v="637630625.62020421"/>
  </r>
  <r>
    <x v="0"/>
    <x v="0"/>
    <x v="5"/>
    <x v="10"/>
    <d v="2021-11-30T00:00:00"/>
    <n v="15122975.131195331"/>
  </r>
  <r>
    <x v="2"/>
    <x v="2"/>
    <x v="5"/>
    <x v="10"/>
    <d v="2021-11-30T00:00:00"/>
    <n v="67111625.162332445"/>
  </r>
  <r>
    <x v="5"/>
    <x v="5"/>
    <x v="5"/>
    <x v="10"/>
    <d v="2021-11-30T00:00:00"/>
    <n v="46588912.698542275"/>
  </r>
  <r>
    <x v="7"/>
    <x v="7"/>
    <x v="5"/>
    <x v="10"/>
    <d v="2021-11-30T00:00:00"/>
    <n v="32305275.506268196"/>
  </r>
  <r>
    <x v="8"/>
    <x v="8"/>
    <x v="5"/>
    <x v="10"/>
    <d v="2021-11-30T00:00:00"/>
    <n v="22070133.317667663"/>
  </r>
  <r>
    <x v="9"/>
    <x v="9"/>
    <x v="5"/>
    <x v="10"/>
    <d v="2021-11-30T00:00:00"/>
    <n v="663540814.3923893"/>
  </r>
  <r>
    <x v="11"/>
    <x v="11"/>
    <x v="5"/>
    <x v="10"/>
    <d v="2021-11-30T00:00:00"/>
    <n v="4669965.8892128319"/>
  </r>
  <r>
    <x v="13"/>
    <x v="13"/>
    <x v="5"/>
    <x v="10"/>
    <d v="2021-11-30T00:00:00"/>
    <n v="7910454.1225947533"/>
  </r>
  <r>
    <x v="15"/>
    <x v="15"/>
    <x v="5"/>
    <x v="10"/>
    <d v="2021-11-30T00:00:00"/>
    <n v="1095719.612244898"/>
  </r>
  <r>
    <x v="16"/>
    <x v="16"/>
    <x v="5"/>
    <x v="10"/>
    <d v="2021-11-30T00:00:00"/>
    <n v="422004234.94513118"/>
  </r>
  <r>
    <x v="17"/>
    <x v="17"/>
    <x v="5"/>
    <x v="10"/>
    <d v="2021-11-30T00:00:00"/>
    <n v="153050457.49842563"/>
  </r>
  <r>
    <x v="19"/>
    <x v="18"/>
    <x v="5"/>
    <x v="10"/>
    <d v="2021-11-30T00:00:00"/>
    <n v="652574849.84291553"/>
  </r>
  <r>
    <x v="0"/>
    <x v="0"/>
    <x v="5"/>
    <x v="11"/>
    <d v="2021-12-31T00:00:00"/>
    <n v="15709524.795918364"/>
  </r>
  <r>
    <x v="2"/>
    <x v="2"/>
    <x v="5"/>
    <x v="11"/>
    <d v="2021-12-31T00:00:00"/>
    <n v="68428382.072623938"/>
  </r>
  <r>
    <x v="5"/>
    <x v="5"/>
    <x v="5"/>
    <x v="11"/>
    <d v="2021-12-31T00:00:00"/>
    <n v="46350234.717696808"/>
  </r>
  <r>
    <x v="7"/>
    <x v="7"/>
    <x v="5"/>
    <x v="11"/>
    <d v="2021-12-31T00:00:00"/>
    <n v="32402103.765743233"/>
  </r>
  <r>
    <x v="8"/>
    <x v="8"/>
    <x v="5"/>
    <x v="11"/>
    <d v="2021-12-31T00:00:00"/>
    <n v="22211758.818483967"/>
  </r>
  <r>
    <x v="9"/>
    <x v="9"/>
    <x v="5"/>
    <x v="11"/>
    <d v="2021-12-31T00:00:00"/>
    <n v="670053239.40530431"/>
  </r>
  <r>
    <x v="11"/>
    <x v="11"/>
    <x v="5"/>
    <x v="11"/>
    <d v="2021-12-31T00:00:00"/>
    <n v="4655579.7084548101"/>
  </r>
  <r>
    <x v="13"/>
    <x v="13"/>
    <x v="5"/>
    <x v="11"/>
    <d v="2021-12-31T00:00:00"/>
    <n v="7339708.3385131191"/>
  </r>
  <r>
    <x v="15"/>
    <x v="15"/>
    <x v="5"/>
    <x v="11"/>
    <d v="2021-12-31T00:00:00"/>
    <n v="638531"/>
  </r>
  <r>
    <x v="16"/>
    <x v="16"/>
    <x v="5"/>
    <x v="11"/>
    <d v="2021-12-31T00:00:00"/>
    <n v="425678069.21930027"/>
  </r>
  <r>
    <x v="17"/>
    <x v="17"/>
    <x v="5"/>
    <x v="11"/>
    <d v="2021-12-31T00:00:00"/>
    <n v="139619837.55419829"/>
  </r>
  <r>
    <x v="19"/>
    <x v="18"/>
    <x v="5"/>
    <x v="11"/>
    <d v="2021-12-31T00:00:00"/>
    <n v="662839397.96396494"/>
  </r>
  <r>
    <x v="0"/>
    <x v="0"/>
    <x v="6"/>
    <x v="0"/>
    <d v="2022-01-31T00:00:00"/>
    <n v="15470515.428571431"/>
  </r>
  <r>
    <x v="2"/>
    <x v="2"/>
    <x v="6"/>
    <x v="0"/>
    <d v="2022-01-31T00:00:00"/>
    <n v="71121447.816588938"/>
  </r>
  <r>
    <x v="5"/>
    <x v="5"/>
    <x v="6"/>
    <x v="0"/>
    <d v="2022-01-31T00:00:00"/>
    <n v="45317717.028192446"/>
  </r>
  <r>
    <x v="7"/>
    <x v="7"/>
    <x v="6"/>
    <x v="0"/>
    <d v="2022-01-31T00:00:00"/>
    <n v="33652142.961691111"/>
  </r>
  <r>
    <x v="8"/>
    <x v="8"/>
    <x v="6"/>
    <x v="0"/>
    <d v="2022-01-31T00:00:00"/>
    <n v="22661241.638658915"/>
  </r>
  <r>
    <x v="9"/>
    <x v="9"/>
    <x v="6"/>
    <x v="0"/>
    <d v="2022-01-31T00:00:00"/>
    <n v="674156870.20396578"/>
  </r>
  <r>
    <x v="11"/>
    <x v="11"/>
    <x v="6"/>
    <x v="0"/>
    <d v="2022-01-31T00:00:00"/>
    <n v="6550125.3717201175"/>
  </r>
  <r>
    <x v="13"/>
    <x v="13"/>
    <x v="6"/>
    <x v="0"/>
    <d v="2022-01-31T00:00:00"/>
    <n v="6336829.5575510208"/>
  </r>
  <r>
    <x v="15"/>
    <x v="15"/>
    <x v="6"/>
    <x v="0"/>
    <d v="2022-01-31T00:00:00"/>
    <n v="633564.75510204083"/>
  </r>
  <r>
    <x v="16"/>
    <x v="16"/>
    <x v="6"/>
    <x v="0"/>
    <d v="2022-01-31T00:00:00"/>
    <n v="414412689.32758015"/>
  </r>
  <r>
    <x v="17"/>
    <x v="17"/>
    <x v="6"/>
    <x v="0"/>
    <d v="2022-01-31T00:00:00"/>
    <n v="122927852.72431487"/>
  </r>
  <r>
    <x v="19"/>
    <x v="18"/>
    <x v="6"/>
    <x v="0"/>
    <d v="2022-01-31T00:00:00"/>
    <n v="677697020.58414006"/>
  </r>
  <r>
    <x v="0"/>
    <x v="0"/>
    <x v="6"/>
    <x v="1"/>
    <d v="2022-02-28T00:00:00"/>
    <n v="15341327.25947522"/>
  </r>
  <r>
    <x v="2"/>
    <x v="2"/>
    <x v="6"/>
    <x v="1"/>
    <d v="2022-02-28T00:00:00"/>
    <n v="69926473.544198185"/>
  </r>
  <r>
    <x v="5"/>
    <x v="5"/>
    <x v="6"/>
    <x v="1"/>
    <d v="2022-02-28T00:00:00"/>
    <n v="44228984.299883395"/>
  </r>
  <r>
    <x v="7"/>
    <x v="7"/>
    <x v="6"/>
    <x v="1"/>
    <d v="2022-02-28T00:00:00"/>
    <n v="32747033.544052377"/>
  </r>
  <r>
    <x v="8"/>
    <x v="8"/>
    <x v="6"/>
    <x v="1"/>
    <d v="2022-02-28T00:00:00"/>
    <n v="21471064.289883368"/>
  </r>
  <r>
    <x v="9"/>
    <x v="9"/>
    <x v="6"/>
    <x v="1"/>
    <d v="2022-02-28T00:00:00"/>
    <n v="684846858.9912231"/>
  </r>
  <r>
    <x v="11"/>
    <x v="11"/>
    <x v="6"/>
    <x v="1"/>
    <d v="2022-02-28T00:00:00"/>
    <n v="8298992.3979591774"/>
  </r>
  <r>
    <x v="13"/>
    <x v="13"/>
    <x v="6"/>
    <x v="1"/>
    <d v="2022-02-28T00:00:00"/>
    <n v="5328062.0520991255"/>
  </r>
  <r>
    <x v="15"/>
    <x v="15"/>
    <x v="6"/>
    <x v="1"/>
    <d v="2022-02-28T00:00:00"/>
    <n v="628192.82507288631"/>
  </r>
  <r>
    <x v="16"/>
    <x v="16"/>
    <x v="6"/>
    <x v="1"/>
    <d v="2022-02-28T00:00:00"/>
    <n v="407484203.92323619"/>
  </r>
  <r>
    <x v="17"/>
    <x v="17"/>
    <x v="6"/>
    <x v="1"/>
    <d v="2022-02-28T00:00:00"/>
    <n v="126343670.51221575"/>
  </r>
  <r>
    <x v="19"/>
    <x v="18"/>
    <x v="6"/>
    <x v="1"/>
    <d v="2022-02-28T00:00:00"/>
    <n v="671086788.50775516"/>
  </r>
  <r>
    <x v="0"/>
    <x v="0"/>
    <x v="6"/>
    <x v="2"/>
    <d v="2022-03-31T00:00:00"/>
    <n v="15482742.771137025"/>
  </r>
  <r>
    <x v="2"/>
    <x v="2"/>
    <x v="6"/>
    <x v="2"/>
    <d v="2022-03-31T00:00:00"/>
    <n v="67690828.58868809"/>
  </r>
  <r>
    <x v="5"/>
    <x v="5"/>
    <x v="6"/>
    <x v="2"/>
    <d v="2022-03-31T00:00:00"/>
    <n v="44092655.7261516"/>
  </r>
  <r>
    <x v="7"/>
    <x v="7"/>
    <x v="6"/>
    <x v="2"/>
    <d v="2022-03-31T00:00:00"/>
    <n v="33585537.716472238"/>
  </r>
  <r>
    <x v="8"/>
    <x v="8"/>
    <x v="6"/>
    <x v="2"/>
    <d v="2022-03-31T00:00:00"/>
    <n v="21126896.454081658"/>
  </r>
  <r>
    <x v="9"/>
    <x v="9"/>
    <x v="6"/>
    <x v="2"/>
    <d v="2022-03-31T00:00:00"/>
    <n v="666360981.36238945"/>
  </r>
  <r>
    <x v="11"/>
    <x v="11"/>
    <x v="6"/>
    <x v="2"/>
    <d v="2022-03-31T00:00:00"/>
    <n v="8299343.3892128225"/>
  </r>
  <r>
    <x v="13"/>
    <x v="13"/>
    <x v="6"/>
    <x v="2"/>
    <d v="2022-03-31T00:00:00"/>
    <n v="5416507.056064141"/>
  </r>
  <r>
    <x v="15"/>
    <x v="15"/>
    <x v="6"/>
    <x v="2"/>
    <d v="2022-03-31T00:00:00"/>
    <n v="769161.81341107842"/>
  </r>
  <r>
    <x v="16"/>
    <x v="16"/>
    <x v="6"/>
    <x v="2"/>
    <d v="2022-03-31T00:00:00"/>
    <n v="408527296.47606415"/>
  </r>
  <r>
    <x v="17"/>
    <x v="17"/>
    <x v="6"/>
    <x v="2"/>
    <d v="2022-03-31T00:00:00"/>
    <n v="138632864.37096208"/>
  </r>
  <r>
    <x v="19"/>
    <x v="18"/>
    <x v="6"/>
    <x v="2"/>
    <d v="2022-03-31T00:00:00"/>
    <n v="681686951.06405246"/>
  </r>
  <r>
    <x v="0"/>
    <x v="0"/>
    <x v="6"/>
    <x v="3"/>
    <d v="2022-04-30T00:00:00"/>
    <n v="15525093.161807578"/>
  </r>
  <r>
    <x v="2"/>
    <x v="2"/>
    <x v="6"/>
    <x v="3"/>
    <d v="2022-04-30T00:00:00"/>
    <n v="67871880.8082508"/>
  </r>
  <r>
    <x v="5"/>
    <x v="5"/>
    <x v="6"/>
    <x v="3"/>
    <d v="2022-04-30T00:00:00"/>
    <n v="42396289.502011701"/>
  </r>
  <r>
    <x v="7"/>
    <x v="7"/>
    <x v="6"/>
    <x v="3"/>
    <d v="2022-04-30T00:00:00"/>
    <n v="34209824.729737565"/>
  </r>
  <r>
    <x v="8"/>
    <x v="8"/>
    <x v="6"/>
    <x v="3"/>
    <d v="2022-04-30T00:00:00"/>
    <n v="20338303.462973762"/>
  </r>
  <r>
    <x v="9"/>
    <x v="9"/>
    <x v="6"/>
    <x v="3"/>
    <d v="2022-04-30T00:00:00"/>
    <n v="660511233.79810631"/>
  </r>
  <r>
    <x v="11"/>
    <x v="11"/>
    <x v="6"/>
    <x v="3"/>
    <d v="2022-04-30T00:00:00"/>
    <n v="11571126.96793003"/>
  </r>
  <r>
    <x v="13"/>
    <x v="13"/>
    <x v="6"/>
    <x v="3"/>
    <d v="2022-04-30T00:00:00"/>
    <n v="5432002.08941691"/>
  </r>
  <r>
    <x v="15"/>
    <x v="15"/>
    <x v="6"/>
    <x v="3"/>
    <d v="2022-04-30T00:00:00"/>
    <n v="617961.97376093303"/>
  </r>
  <r>
    <x v="16"/>
    <x v="16"/>
    <x v="6"/>
    <x v="3"/>
    <d v="2022-04-30T00:00:00"/>
    <n v="397290997.04014575"/>
  </r>
  <r>
    <x v="17"/>
    <x v="17"/>
    <x v="6"/>
    <x v="3"/>
    <d v="2022-04-30T00:00:00"/>
    <n v="135100783.12539357"/>
  </r>
  <r>
    <x v="19"/>
    <x v="18"/>
    <x v="6"/>
    <x v="3"/>
    <d v="2022-04-30T00:00:00"/>
    <n v="686278083.24813414"/>
  </r>
  <r>
    <x v="0"/>
    <x v="0"/>
    <x v="6"/>
    <x v="4"/>
    <d v="2022-05-31T00:00:00"/>
    <n v="15525093.161807578"/>
  </r>
  <r>
    <x v="2"/>
    <x v="2"/>
    <x v="6"/>
    <x v="4"/>
    <d v="2022-05-31T00:00:00"/>
    <n v="69402239.983877525"/>
  </r>
  <r>
    <x v="5"/>
    <x v="5"/>
    <x v="6"/>
    <x v="4"/>
    <d v="2022-05-31T00:00:00"/>
    <n v="42855492.077055417"/>
  </r>
  <r>
    <x v="7"/>
    <x v="7"/>
    <x v="6"/>
    <x v="4"/>
    <d v="2022-05-31T00:00:00"/>
    <n v="34051433.588716969"/>
  </r>
  <r>
    <x v="8"/>
    <x v="8"/>
    <x v="6"/>
    <x v="4"/>
    <d v="2022-05-31T00:00:00"/>
    <n v="26983498.25078712"/>
  </r>
  <r>
    <x v="9"/>
    <x v="9"/>
    <x v="6"/>
    <x v="4"/>
    <d v="2022-05-31T00:00:00"/>
    <n v="658872220.04842317"/>
  </r>
  <r>
    <x v="11"/>
    <x v="11"/>
    <x v="6"/>
    <x v="4"/>
    <d v="2022-05-31T00:00:00"/>
    <n v="11644501.895043725"/>
  </r>
  <r>
    <x v="13"/>
    <x v="13"/>
    <x v="6"/>
    <x v="4"/>
    <d v="2022-05-31T00:00:00"/>
    <n v="2940587.3641107874"/>
  </r>
  <r>
    <x v="15"/>
    <x v="15"/>
    <x v="6"/>
    <x v="4"/>
    <d v="2022-05-31T00:00:00"/>
    <n v="612824.61224489799"/>
  </r>
  <r>
    <x v="16"/>
    <x v="16"/>
    <x v="6"/>
    <x v="4"/>
    <d v="2022-05-31T00:00:00"/>
    <n v="395932137.31099123"/>
  </r>
  <r>
    <x v="17"/>
    <x v="17"/>
    <x v="6"/>
    <x v="4"/>
    <d v="2022-05-31T00:00:00"/>
    <n v="137049296.9296793"/>
  </r>
  <r>
    <x v="19"/>
    <x v="18"/>
    <x v="6"/>
    <x v="4"/>
    <d v="2022-05-31T00:00:00"/>
    <n v="682648116.60026228"/>
  </r>
  <r>
    <x v="0"/>
    <x v="0"/>
    <x v="6"/>
    <x v="5"/>
    <d v="2022-06-30T00:00:00"/>
    <n v="15525093.161807578"/>
  </r>
  <r>
    <x v="2"/>
    <x v="2"/>
    <x v="6"/>
    <x v="5"/>
    <d v="2022-06-30T00:00:00"/>
    <n v="71063168.756005809"/>
  </r>
  <r>
    <x v="5"/>
    <x v="5"/>
    <x v="6"/>
    <x v="5"/>
    <d v="2022-06-30T00:00:00"/>
    <n v="36517656.627551012"/>
  </r>
  <r>
    <x v="7"/>
    <x v="7"/>
    <x v="6"/>
    <x v="5"/>
    <d v="2022-06-30T00:00:00"/>
    <n v="37954886.228104897"/>
  </r>
  <r>
    <x v="8"/>
    <x v="8"/>
    <x v="6"/>
    <x v="5"/>
    <d v="2022-06-30T00:00:00"/>
    <n v="26575278.31553933"/>
  </r>
  <r>
    <x v="9"/>
    <x v="9"/>
    <x v="6"/>
    <x v="5"/>
    <d v="2022-06-30T00:00:00"/>
    <n v="672692209.34740734"/>
  </r>
  <r>
    <x v="11"/>
    <x v="11"/>
    <x v="6"/>
    <x v="5"/>
    <d v="2022-06-30T00:00:00"/>
    <n v="12358990.962099135"/>
  </r>
  <r>
    <x v="13"/>
    <x v="13"/>
    <x v="6"/>
    <x v="5"/>
    <d v="2022-06-30T00:00:00"/>
    <n v="2946692.5763556855"/>
  </r>
  <r>
    <x v="15"/>
    <x v="15"/>
    <x v="6"/>
    <x v="5"/>
    <d v="2022-06-30T00:00:00"/>
    <n v="607772.31486880477"/>
  </r>
  <r>
    <x v="16"/>
    <x v="16"/>
    <x v="6"/>
    <x v="5"/>
    <d v="2022-06-30T00:00:00"/>
    <n v="385920184.16553938"/>
  </r>
  <r>
    <x v="17"/>
    <x v="17"/>
    <x v="6"/>
    <x v="5"/>
    <d v="2022-06-30T00:00:00"/>
    <n v="122638394.60947523"/>
  </r>
  <r>
    <x v="19"/>
    <x v="18"/>
    <x v="6"/>
    <x v="5"/>
    <d v="2022-06-30T00:00:00"/>
    <n v="682176540.65335286"/>
  </r>
  <r>
    <x v="0"/>
    <x v="0"/>
    <x v="6"/>
    <x v="6"/>
    <d v="2022-07-31T00:00:00"/>
    <n v="15818430.048104957"/>
  </r>
  <r>
    <x v="2"/>
    <x v="2"/>
    <x v="6"/>
    <x v="6"/>
    <d v="2022-07-31T00:00:00"/>
    <n v="71232815.999912485"/>
  </r>
  <r>
    <x v="5"/>
    <x v="5"/>
    <x v="6"/>
    <x v="6"/>
    <d v="2022-07-31T00:00:00"/>
    <n v="35841468.002099149"/>
  </r>
  <r>
    <x v="7"/>
    <x v="7"/>
    <x v="6"/>
    <x v="6"/>
    <d v="2022-07-31T00:00:00"/>
    <n v="33766497.755626872"/>
  </r>
  <r>
    <x v="8"/>
    <x v="8"/>
    <x v="6"/>
    <x v="6"/>
    <d v="2022-07-31T00:00:00"/>
    <n v="26036410.970262311"/>
  </r>
  <r>
    <x v="9"/>
    <x v="9"/>
    <x v="6"/>
    <x v="6"/>
    <d v="2022-07-31T00:00:00"/>
    <n v="659859890.85810351"/>
  </r>
  <r>
    <x v="11"/>
    <x v="11"/>
    <x v="6"/>
    <x v="6"/>
    <d v="2022-07-31T00:00:00"/>
    <n v="12387567.784256557"/>
  </r>
  <r>
    <x v="13"/>
    <x v="13"/>
    <x v="6"/>
    <x v="6"/>
    <d v="2022-07-31T00:00:00"/>
    <n v="3008607.7194169099"/>
  </r>
  <r>
    <x v="15"/>
    <x v="15"/>
    <x v="6"/>
    <x v="6"/>
    <d v="2022-07-31T00:00:00"/>
    <n v="994833.23032070021"/>
  </r>
  <r>
    <x v="16"/>
    <x v="16"/>
    <x v="6"/>
    <x v="6"/>
    <d v="2022-07-31T00:00:00"/>
    <n v="390977861.45023322"/>
  </r>
  <r>
    <x v="17"/>
    <x v="17"/>
    <x v="6"/>
    <x v="6"/>
    <d v="2022-07-31T00:00:00"/>
    <n v="148172198.39641401"/>
  </r>
  <r>
    <x v="19"/>
    <x v="18"/>
    <x v="6"/>
    <x v="6"/>
    <d v="2022-07-31T00:00:00"/>
    <n v="652966350.72469401"/>
  </r>
  <r>
    <x v="0"/>
    <x v="0"/>
    <x v="6"/>
    <x v="7"/>
    <d v="2022-08-31T00:00:00"/>
    <n v="15826441.163265307"/>
  </r>
  <r>
    <x v="2"/>
    <x v="2"/>
    <x v="6"/>
    <x v="7"/>
    <d v="2022-08-31T00:00:00"/>
    <n v="64128810.005480938"/>
  </r>
  <r>
    <x v="5"/>
    <x v="5"/>
    <x v="6"/>
    <x v="7"/>
    <d v="2022-08-31T00:00:00"/>
    <n v="33409270.965597682"/>
  </r>
  <r>
    <x v="7"/>
    <x v="7"/>
    <x v="6"/>
    <x v="7"/>
    <d v="2022-08-31T00:00:00"/>
    <n v="37629181.69052463"/>
  </r>
  <r>
    <x v="8"/>
    <x v="8"/>
    <x v="6"/>
    <x v="7"/>
    <d v="2022-08-31T00:00:00"/>
    <n v="28385041.866588902"/>
  </r>
  <r>
    <x v="9"/>
    <x v="9"/>
    <x v="6"/>
    <x v="7"/>
    <d v="2022-08-31T00:00:00"/>
    <n v="678740032.90081489"/>
  </r>
  <r>
    <x v="11"/>
    <x v="11"/>
    <x v="6"/>
    <x v="7"/>
    <d v="2022-08-31T00:00:00"/>
    <n v="18464620.11661803"/>
  </r>
  <r>
    <x v="13"/>
    <x v="13"/>
    <x v="6"/>
    <x v="7"/>
    <d v="2022-08-31T00:00:00"/>
    <n v="3013840.3704373175"/>
  </r>
  <r>
    <x v="15"/>
    <x v="15"/>
    <x v="6"/>
    <x v="7"/>
    <d v="2022-08-31T00:00:00"/>
    <n v="821044.72303207056"/>
  </r>
  <r>
    <x v="16"/>
    <x v="16"/>
    <x v="6"/>
    <x v="7"/>
    <d v="2022-08-31T00:00:00"/>
    <n v="385904162.60755098"/>
  </r>
  <r>
    <x v="17"/>
    <x v="17"/>
    <x v="6"/>
    <x v="7"/>
    <d v="2022-08-31T00:00:00"/>
    <n v="187902647.88341108"/>
  </r>
  <r>
    <x v="19"/>
    <x v="18"/>
    <x v="6"/>
    <x v="7"/>
    <d v="2022-08-31T00:00:00"/>
    <n v="639736319.75087464"/>
  </r>
  <r>
    <x v="0"/>
    <x v="0"/>
    <x v="6"/>
    <x v="8"/>
    <d v="2022-09-30T00:00:00"/>
    <n v="15826441.163265307"/>
  </r>
  <r>
    <x v="2"/>
    <x v="2"/>
    <x v="6"/>
    <x v="8"/>
    <d v="2022-09-30T00:00:00"/>
    <n v="61997281.655918509"/>
  </r>
  <r>
    <x v="5"/>
    <x v="5"/>
    <x v="6"/>
    <x v="8"/>
    <d v="2022-09-30T00:00:00"/>
    <n v="36035007.763556845"/>
  </r>
  <r>
    <x v="7"/>
    <x v="7"/>
    <x v="6"/>
    <x v="8"/>
    <d v="2022-09-30T00:00:00"/>
    <n v="38139837.616151556"/>
  </r>
  <r>
    <x v="8"/>
    <x v="8"/>
    <x v="6"/>
    <x v="8"/>
    <d v="2022-09-30T00:00:00"/>
    <n v="30459121.114839677"/>
  </r>
  <r>
    <x v="9"/>
    <x v="9"/>
    <x v="6"/>
    <x v="8"/>
    <d v="2022-09-30T00:00:00"/>
    <n v="699717573.78839695"/>
  </r>
  <r>
    <x v="10"/>
    <x v="10"/>
    <x v="6"/>
    <x v="8"/>
    <d v="2022-09-30T00:00:00"/>
    <n v="3921014.2857142901"/>
  </r>
  <r>
    <x v="11"/>
    <x v="11"/>
    <x v="6"/>
    <x v="8"/>
    <d v="2022-09-30T00:00:00"/>
    <n v="18465359.18367349"/>
  </r>
  <r>
    <x v="13"/>
    <x v="13"/>
    <x v="6"/>
    <x v="8"/>
    <d v="2022-09-30T00:00:00"/>
    <n v="3857842.8053061226"/>
  </r>
  <r>
    <x v="15"/>
    <x v="15"/>
    <x v="6"/>
    <x v="8"/>
    <d v="2022-09-30T00:00:00"/>
    <n v="783660.12827988318"/>
  </r>
  <r>
    <x v="16"/>
    <x v="16"/>
    <x v="6"/>
    <x v="8"/>
    <d v="2022-09-30T00:00:00"/>
    <n v="374765373.86212826"/>
  </r>
  <r>
    <x v="17"/>
    <x v="17"/>
    <x v="6"/>
    <x v="8"/>
    <d v="2022-09-30T00:00:00"/>
    <n v="147261977.52632654"/>
  </r>
  <r>
    <x v="19"/>
    <x v="18"/>
    <x v="6"/>
    <x v="8"/>
    <d v="2022-09-30T00:00:00"/>
    <n v="652916538.55673504"/>
  </r>
  <r>
    <x v="0"/>
    <x v="0"/>
    <x v="6"/>
    <x v="9"/>
    <d v="2022-10-31T00:00:00"/>
    <n v="16070078.533527693"/>
  </r>
  <r>
    <x v="2"/>
    <x v="2"/>
    <x v="6"/>
    <x v="9"/>
    <d v="2022-10-31T00:00:00"/>
    <n v="63586546.998046719"/>
  </r>
  <r>
    <x v="5"/>
    <x v="5"/>
    <x v="6"/>
    <x v="9"/>
    <d v="2022-10-31T00:00:00"/>
    <n v="35319203.174927138"/>
  </r>
  <r>
    <x v="7"/>
    <x v="7"/>
    <x v="6"/>
    <x v="9"/>
    <d v="2022-10-31T00:00:00"/>
    <n v="36264635.81924209"/>
  </r>
  <r>
    <x v="8"/>
    <x v="8"/>
    <x v="6"/>
    <x v="9"/>
    <d v="2022-10-31T00:00:00"/>
    <n v="26537603.192215759"/>
  </r>
  <r>
    <x v="9"/>
    <x v="9"/>
    <x v="6"/>
    <x v="9"/>
    <d v="2022-10-31T00:00:00"/>
    <n v="744166175.30349994"/>
  </r>
  <r>
    <x v="10"/>
    <x v="10"/>
    <x v="6"/>
    <x v="9"/>
    <d v="2022-10-31T00:00:00"/>
    <n v="9328224.4897959195"/>
  </r>
  <r>
    <x v="11"/>
    <x v="11"/>
    <x v="6"/>
    <x v="9"/>
    <d v="2022-10-31T00:00:00"/>
    <n v="16571122.011661801"/>
  </r>
  <r>
    <x v="13"/>
    <x v="13"/>
    <x v="6"/>
    <x v="9"/>
    <d v="2022-10-31T00:00:00"/>
    <n v="3864552.7642274052"/>
  </r>
  <r>
    <x v="15"/>
    <x v="15"/>
    <x v="6"/>
    <x v="9"/>
    <d v="2022-10-31T00:00:00"/>
    <n v="746290.33236151608"/>
  </r>
  <r>
    <x v="16"/>
    <x v="16"/>
    <x v="6"/>
    <x v="9"/>
    <d v="2022-10-31T00:00:00"/>
    <n v="382095670.53781343"/>
  </r>
  <r>
    <x v="17"/>
    <x v="17"/>
    <x v="6"/>
    <x v="9"/>
    <d v="2022-10-31T00:00:00"/>
    <n v="176416137.9629446"/>
  </r>
  <r>
    <x v="19"/>
    <x v="18"/>
    <x v="6"/>
    <x v="9"/>
    <d v="2022-10-31T00:00:00"/>
    <n v="671484497.31180751"/>
  </r>
  <r>
    <x v="0"/>
    <x v="0"/>
    <x v="6"/>
    <x v="10"/>
    <d v="2022-11-30T00:00:00"/>
    <n v="16070078.533527693"/>
  </r>
  <r>
    <x v="2"/>
    <x v="2"/>
    <x v="6"/>
    <x v="10"/>
    <d v="2022-11-30T00:00:00"/>
    <n v="64884822.579912469"/>
  </r>
  <r>
    <x v="5"/>
    <x v="5"/>
    <x v="6"/>
    <x v="10"/>
    <d v="2022-11-30T00:00:00"/>
    <n v="33572178.182594746"/>
  </r>
  <r>
    <x v="7"/>
    <x v="7"/>
    <x v="6"/>
    <x v="10"/>
    <d v="2022-11-30T00:00:00"/>
    <n v="32378685.195131268"/>
  </r>
  <r>
    <x v="8"/>
    <x v="8"/>
    <x v="6"/>
    <x v="10"/>
    <d v="2022-11-30T00:00:00"/>
    <n v="24213568.9981924"/>
  </r>
  <r>
    <x v="9"/>
    <x v="9"/>
    <x v="6"/>
    <x v="10"/>
    <d v="2022-11-30T00:00:00"/>
    <n v="748806488.17017543"/>
  </r>
  <r>
    <x v="10"/>
    <x v="10"/>
    <x v="6"/>
    <x v="10"/>
    <d v="2022-11-30T00:00:00"/>
    <n v="9430648.3965014666"/>
  </r>
  <r>
    <x v="11"/>
    <x v="11"/>
    <x v="6"/>
    <x v="10"/>
    <d v="2022-11-30T00:00:00"/>
    <n v="14822513.848396502"/>
  </r>
  <r>
    <x v="13"/>
    <x v="13"/>
    <x v="6"/>
    <x v="10"/>
    <d v="2022-11-30T00:00:00"/>
    <n v="3864641.5366180758"/>
  </r>
  <r>
    <x v="15"/>
    <x v="15"/>
    <x v="6"/>
    <x v="10"/>
    <d v="2022-11-30T00:00:00"/>
    <n v="708454.77842565649"/>
  </r>
  <r>
    <x v="16"/>
    <x v="16"/>
    <x v="6"/>
    <x v="10"/>
    <d v="2022-11-30T00:00:00"/>
    <n v="394708497.14037895"/>
  </r>
  <r>
    <x v="17"/>
    <x v="17"/>
    <x v="6"/>
    <x v="10"/>
    <d v="2022-11-30T00:00:00"/>
    <n v="167327421.95134109"/>
  </r>
  <r>
    <x v="19"/>
    <x v="18"/>
    <x v="6"/>
    <x v="10"/>
    <d v="2022-11-30T00:00:00"/>
    <n v="682504453.33758008"/>
  </r>
  <r>
    <x v="0"/>
    <x v="0"/>
    <x v="6"/>
    <x v="11"/>
    <d v="2022-12-31T00:00:00"/>
    <n v="16566436.204081628"/>
  </r>
  <r>
    <x v="1"/>
    <x v="1"/>
    <x v="6"/>
    <x v="11"/>
    <d v="2022-12-31T00:00:00"/>
    <n v="1457764.5612244897"/>
  </r>
  <r>
    <x v="2"/>
    <x v="2"/>
    <x v="6"/>
    <x v="11"/>
    <d v="2022-12-31T00:00:00"/>
    <n v="65105274.764781423"/>
  </r>
  <r>
    <x v="5"/>
    <x v="5"/>
    <x v="6"/>
    <x v="11"/>
    <d v="2022-12-31T00:00:00"/>
    <n v="31542563.0319825"/>
  </r>
  <r>
    <x v="7"/>
    <x v="7"/>
    <x v="6"/>
    <x v="11"/>
    <d v="2022-12-31T00:00:00"/>
    <n v="33100486.436909549"/>
  </r>
  <r>
    <x v="8"/>
    <x v="8"/>
    <x v="6"/>
    <x v="11"/>
    <d v="2022-12-31T00:00:00"/>
    <n v="25686468.94422739"/>
  </r>
  <r>
    <x v="9"/>
    <x v="9"/>
    <x v="6"/>
    <x v="11"/>
    <d v="2022-12-31T00:00:00"/>
    <n v="749361962.24250782"/>
  </r>
  <r>
    <x v="10"/>
    <x v="10"/>
    <x v="6"/>
    <x v="11"/>
    <d v="2022-12-31T00:00:00"/>
    <n v="10363631.34110786"/>
  </r>
  <r>
    <x v="11"/>
    <x v="11"/>
    <x v="6"/>
    <x v="11"/>
    <d v="2022-12-31T00:00:00"/>
    <n v="14823196.501457756"/>
  </r>
  <r>
    <x v="13"/>
    <x v="13"/>
    <x v="6"/>
    <x v="11"/>
    <d v="2022-12-31T00:00:00"/>
    <n v="3754280.1553644319"/>
  </r>
  <r>
    <x v="15"/>
    <x v="15"/>
    <x v="6"/>
    <x v="11"/>
    <d v="2022-12-31T00:00:00"/>
    <n v="670801.76093294448"/>
  </r>
  <r>
    <x v="16"/>
    <x v="16"/>
    <x v="6"/>
    <x v="11"/>
    <d v="2022-12-31T00:00:00"/>
    <n v="397388200.10329449"/>
  </r>
  <r>
    <x v="17"/>
    <x v="17"/>
    <x v="6"/>
    <x v="11"/>
    <d v="2022-12-31T00:00:00"/>
    <n v="141774722.29443148"/>
  </r>
  <r>
    <x v="19"/>
    <x v="18"/>
    <x v="6"/>
    <x v="11"/>
    <d v="2022-12-31T00:00:00"/>
    <n v="707199291.37314868"/>
  </r>
  <r>
    <x v="0"/>
    <x v="0"/>
    <x v="7"/>
    <x v="0"/>
    <d v="2023-01-31T00:00:00"/>
    <n v="12322291.174927117"/>
  </r>
  <r>
    <x v="1"/>
    <x v="1"/>
    <x v="7"/>
    <x v="0"/>
    <d v="2023-01-31T00:00:00"/>
    <n v="2033357.0976676384"/>
  </r>
  <r>
    <x v="2"/>
    <x v="2"/>
    <x v="7"/>
    <x v="0"/>
    <d v="2023-01-31T00:00:00"/>
    <n v="64363731.248687901"/>
  </r>
  <r>
    <x v="5"/>
    <x v="5"/>
    <x v="7"/>
    <x v="0"/>
    <d v="2023-01-31T00:00:00"/>
    <n v="31064069.23542273"/>
  </r>
  <r>
    <x v="7"/>
    <x v="7"/>
    <x v="7"/>
    <x v="0"/>
    <d v="2023-01-31T00:00:00"/>
    <n v="33484446.537055332"/>
  </r>
  <r>
    <x v="8"/>
    <x v="8"/>
    <x v="7"/>
    <x v="0"/>
    <d v="2023-01-31T00:00:00"/>
    <n v="27305350.43125356"/>
  </r>
  <r>
    <x v="9"/>
    <x v="9"/>
    <x v="7"/>
    <x v="0"/>
    <d v="2023-01-31T00:00:00"/>
    <n v="747390965.69758034"/>
  </r>
  <r>
    <x v="10"/>
    <x v="10"/>
    <x v="7"/>
    <x v="0"/>
    <d v="2023-01-31T00:00:00"/>
    <n v="15378324.344023325"/>
  </r>
  <r>
    <x v="11"/>
    <x v="11"/>
    <x v="7"/>
    <x v="0"/>
    <d v="2023-01-31T00:00:00"/>
    <n v="9721727.113702625"/>
  </r>
  <r>
    <x v="13"/>
    <x v="13"/>
    <x v="7"/>
    <x v="0"/>
    <d v="2023-01-31T00:00:00"/>
    <n v="3760817.82"/>
  </r>
  <r>
    <x v="15"/>
    <x v="15"/>
    <x v="7"/>
    <x v="0"/>
    <d v="2023-01-31T00:00:00"/>
    <n v="632798.35276967916"/>
  </r>
  <r>
    <x v="16"/>
    <x v="16"/>
    <x v="7"/>
    <x v="0"/>
    <d v="2023-01-31T00:00:00"/>
    <n v="406553046.852449"/>
  </r>
  <r>
    <x v="17"/>
    <x v="17"/>
    <x v="7"/>
    <x v="0"/>
    <d v="2023-01-31T00:00:00"/>
    <n v="165699272.96448979"/>
  </r>
  <r>
    <x v="19"/>
    <x v="18"/>
    <x v="7"/>
    <x v="0"/>
    <d v="2023-01-31T00:00:00"/>
    <n v="692907560.26644313"/>
  </r>
  <r>
    <x v="0"/>
    <x v="0"/>
    <x v="7"/>
    <x v="1"/>
    <d v="2023-02-28T00:00:00"/>
    <n v="12324669.046647226"/>
  </r>
  <r>
    <x v="1"/>
    <x v="1"/>
    <x v="7"/>
    <x v="1"/>
    <d v="2023-02-28T00:00:00"/>
    <n v="2033357.0976676384"/>
  </r>
  <r>
    <x v="2"/>
    <x v="2"/>
    <x v="7"/>
    <x v="1"/>
    <d v="2023-02-28T00:00:00"/>
    <n v="64599440.254548065"/>
  </r>
  <r>
    <x v="5"/>
    <x v="5"/>
    <x v="7"/>
    <x v="1"/>
    <d v="2023-02-28T00:00:00"/>
    <n v="28610808.996122461"/>
  </r>
  <r>
    <x v="7"/>
    <x v="7"/>
    <x v="7"/>
    <x v="1"/>
    <d v="2023-02-28T00:00:00"/>
    <n v="36437674.699387662"/>
  </r>
  <r>
    <x v="8"/>
    <x v="8"/>
    <x v="7"/>
    <x v="1"/>
    <d v="2023-02-28T00:00:00"/>
    <n v="27666596.751574352"/>
  </r>
  <r>
    <x v="9"/>
    <x v="9"/>
    <x v="7"/>
    <x v="1"/>
    <d v="2023-02-28T00:00:00"/>
    <n v="770713312.00886452"/>
  </r>
  <r>
    <x v="10"/>
    <x v="10"/>
    <x v="7"/>
    <x v="1"/>
    <d v="2023-02-28T00:00:00"/>
    <n v="4227151.6034985427"/>
  </r>
  <r>
    <x v="11"/>
    <x v="11"/>
    <x v="7"/>
    <x v="1"/>
    <d v="2023-02-28T00:00:00"/>
    <n v="4372711.3702623863"/>
  </r>
  <r>
    <x v="13"/>
    <x v="13"/>
    <x v="7"/>
    <x v="1"/>
    <d v="2023-02-28T00:00:00"/>
    <n v="2740606.0497376095"/>
  </r>
  <r>
    <x v="15"/>
    <x v="15"/>
    <x v="7"/>
    <x v="1"/>
    <d v="2023-02-28T00:00:00"/>
    <n v="594429.21574344032"/>
  </r>
  <r>
    <x v="16"/>
    <x v="16"/>
    <x v="7"/>
    <x v="1"/>
    <d v="2023-02-28T00:00:00"/>
    <n v="405925401.51387757"/>
  </r>
  <r>
    <x v="17"/>
    <x v="17"/>
    <x v="7"/>
    <x v="1"/>
    <d v="2023-02-28T00:00:00"/>
    <n v="182398907.44002914"/>
  </r>
  <r>
    <x v="19"/>
    <x v="18"/>
    <x v="7"/>
    <x v="1"/>
    <d v="2023-02-28T00:00:00"/>
    <n v="716799696.09836733"/>
  </r>
  <r>
    <x v="0"/>
    <x v="0"/>
    <x v="7"/>
    <x v="2"/>
    <d v="2023-03-31T00:00:00"/>
    <n v="12214386.247813407"/>
  </r>
  <r>
    <x v="1"/>
    <x v="1"/>
    <x v="7"/>
    <x v="2"/>
    <d v="2023-03-31T00:00:00"/>
    <n v="1977382.6020408163"/>
  </r>
  <r>
    <x v="2"/>
    <x v="2"/>
    <x v="7"/>
    <x v="2"/>
    <d v="2023-03-31T00:00:00"/>
    <n v="63303480.991632476"/>
  </r>
  <r>
    <x v="5"/>
    <x v="5"/>
    <x v="7"/>
    <x v="2"/>
    <d v="2023-03-31T00:00:00"/>
    <n v="29156824.135597665"/>
  </r>
  <r>
    <x v="7"/>
    <x v="7"/>
    <x v="7"/>
    <x v="2"/>
    <d v="2023-03-31T00:00:00"/>
    <n v="24483008.387959193"/>
  </r>
  <r>
    <x v="8"/>
    <x v="8"/>
    <x v="7"/>
    <x v="2"/>
    <d v="2023-03-31T00:00:00"/>
    <n v="39971327.478600614"/>
  </r>
  <r>
    <x v="9"/>
    <x v="9"/>
    <x v="7"/>
    <x v="2"/>
    <d v="2023-03-31T00:00:00"/>
    <n v="768268666.75140417"/>
  </r>
  <r>
    <x v="11"/>
    <x v="11"/>
    <x v="7"/>
    <x v="2"/>
    <d v="2023-03-31T00:00:00"/>
    <n v="775084.17498542275"/>
  </r>
  <r>
    <x v="13"/>
    <x v="13"/>
    <x v="7"/>
    <x v="2"/>
    <d v="2023-03-31T00:00:00"/>
    <n v="2438752.54"/>
  </r>
  <r>
    <x v="15"/>
    <x v="15"/>
    <x v="7"/>
    <x v="2"/>
    <d v="2023-03-31T00:00:00"/>
    <n v="556189.58892128291"/>
  </r>
  <r>
    <x v="16"/>
    <x v="16"/>
    <x v="7"/>
    <x v="2"/>
    <d v="2023-03-31T00:00:00"/>
    <n v="409275421.759242"/>
  </r>
  <r>
    <x v="17"/>
    <x v="17"/>
    <x v="7"/>
    <x v="2"/>
    <d v="2023-03-31T00:00:00"/>
    <n v="180137952.07626817"/>
  </r>
  <r>
    <x v="19"/>
    <x v="18"/>
    <x v="7"/>
    <x v="2"/>
    <d v="2023-03-31T00:00:00"/>
    <n v="736557635.9663558"/>
  </r>
  <r>
    <x v="0"/>
    <x v="0"/>
    <x v="7"/>
    <x v="3"/>
    <d v="2023-04-30T00:00:00"/>
    <n v="12343540.825072888"/>
  </r>
  <r>
    <x v="1"/>
    <x v="1"/>
    <x v="7"/>
    <x v="3"/>
    <d v="2023-04-30T00:00:00"/>
    <n v="1977382.6020408163"/>
  </r>
  <r>
    <x v="2"/>
    <x v="2"/>
    <x v="7"/>
    <x v="3"/>
    <d v="2023-04-30T00:00:00"/>
    <n v="64976898.841224283"/>
  </r>
  <r>
    <x v="5"/>
    <x v="5"/>
    <x v="7"/>
    <x v="3"/>
    <d v="2023-04-30T00:00:00"/>
    <n v="28488157.385509975"/>
  </r>
  <r>
    <x v="7"/>
    <x v="7"/>
    <x v="7"/>
    <x v="3"/>
    <d v="2023-04-30T00:00:00"/>
    <n v="18489766.927784249"/>
  </r>
  <r>
    <x v="8"/>
    <x v="8"/>
    <x v="7"/>
    <x v="3"/>
    <d v="2023-04-30T00:00:00"/>
    <n v="34364470.328192674"/>
  </r>
  <r>
    <x v="9"/>
    <x v="9"/>
    <x v="7"/>
    <x v="3"/>
    <d v="2023-04-30T00:00:00"/>
    <n v="773622688.8117317"/>
  </r>
  <r>
    <x v="11"/>
    <x v="11"/>
    <x v="7"/>
    <x v="3"/>
    <d v="2023-04-30T00:00:00"/>
    <n v="843038.10046647198"/>
  </r>
  <r>
    <x v="13"/>
    <x v="13"/>
    <x v="7"/>
    <x v="3"/>
    <d v="2023-04-30T00:00:00"/>
    <n v="2442672.9500000002"/>
  </r>
  <r>
    <x v="15"/>
    <x v="15"/>
    <x v="7"/>
    <x v="3"/>
    <d v="2023-04-30T00:00:00"/>
    <n v="517132.49562682229"/>
  </r>
  <r>
    <x v="16"/>
    <x v="16"/>
    <x v="7"/>
    <x v="3"/>
    <d v="2023-04-30T00:00:00"/>
    <n v="410635876.8459475"/>
  </r>
  <r>
    <x v="17"/>
    <x v="17"/>
    <x v="7"/>
    <x v="3"/>
    <d v="2023-04-30T00:00:00"/>
    <n v="171292547.98930028"/>
  </r>
  <r>
    <x v="19"/>
    <x v="18"/>
    <x v="7"/>
    <x v="3"/>
    <d v="2023-04-30T00:00:00"/>
    <n v="750545095.44539368"/>
  </r>
  <r>
    <x v="0"/>
    <x v="0"/>
    <x v="7"/>
    <x v="4"/>
    <d v="2023-05-31T00:00:00"/>
    <n v="12343540.825072888"/>
  </r>
  <r>
    <x v="1"/>
    <x v="1"/>
    <x v="7"/>
    <x v="4"/>
    <d v="2023-05-31T00:00:00"/>
    <n v="2172280.612244898"/>
  </r>
  <r>
    <x v="2"/>
    <x v="2"/>
    <x v="7"/>
    <x v="4"/>
    <d v="2023-05-31T00:00:00"/>
    <n v="64111307.878075846"/>
  </r>
  <r>
    <x v="5"/>
    <x v="5"/>
    <x v="7"/>
    <x v="4"/>
    <d v="2023-05-31T00:00:00"/>
    <n v="26882824.818250727"/>
  </r>
  <r>
    <x v="7"/>
    <x v="7"/>
    <x v="7"/>
    <x v="4"/>
    <d v="2023-05-31T00:00:00"/>
    <n v="18244400.063819237"/>
  </r>
  <r>
    <x v="8"/>
    <x v="8"/>
    <x v="7"/>
    <x v="4"/>
    <d v="2023-05-31T00:00:00"/>
    <n v="33395238.314256623"/>
  </r>
  <r>
    <x v="9"/>
    <x v="9"/>
    <x v="7"/>
    <x v="4"/>
    <d v="2023-05-31T00:00:00"/>
    <n v="758011311.86681736"/>
  </r>
  <r>
    <x v="11"/>
    <x v="11"/>
    <x v="7"/>
    <x v="4"/>
    <d v="2023-05-31T00:00:00"/>
    <n v="847239.8983090379"/>
  </r>
  <r>
    <x v="13"/>
    <x v="13"/>
    <x v="7"/>
    <x v="4"/>
    <d v="2023-05-31T00:00:00"/>
    <n v="2315368.622011662"/>
  </r>
  <r>
    <x v="15"/>
    <x v="15"/>
    <x v="7"/>
    <x v="4"/>
    <d v="2023-05-31T00:00:00"/>
    <n v="478333.61516034993"/>
  </r>
  <r>
    <x v="16"/>
    <x v="16"/>
    <x v="7"/>
    <x v="4"/>
    <d v="2023-05-31T00:00:00"/>
    <n v="411475110.91903788"/>
  </r>
  <r>
    <x v="17"/>
    <x v="17"/>
    <x v="7"/>
    <x v="4"/>
    <d v="2023-05-31T00:00:00"/>
    <n v="156882559.22798833"/>
  </r>
  <r>
    <x v="19"/>
    <x v="18"/>
    <x v="7"/>
    <x v="4"/>
    <d v="2023-05-31T00:00:00"/>
    <n v="785965521.93501472"/>
  </r>
  <r>
    <x v="0"/>
    <x v="0"/>
    <x v="7"/>
    <x v="5"/>
    <d v="2023-06-30T00:00:00"/>
    <n v="12343540.825072888"/>
  </r>
  <r>
    <x v="1"/>
    <x v="1"/>
    <x v="7"/>
    <x v="5"/>
    <d v="2023-06-30T00:00:00"/>
    <n v="2172280.612244898"/>
  </r>
  <r>
    <x v="2"/>
    <x v="2"/>
    <x v="7"/>
    <x v="5"/>
    <d v="2023-06-30T00:00:00"/>
    <n v="65640872.475306123"/>
  </r>
  <r>
    <x v="5"/>
    <x v="5"/>
    <x v="7"/>
    <x v="5"/>
    <d v="2023-06-30T00:00:00"/>
    <n v="28250691.512186568"/>
  </r>
  <r>
    <x v="7"/>
    <x v="7"/>
    <x v="7"/>
    <x v="5"/>
    <d v="2023-06-30T00:00:00"/>
    <n v="18562387.915714294"/>
  </r>
  <r>
    <x v="8"/>
    <x v="8"/>
    <x v="7"/>
    <x v="5"/>
    <d v="2023-06-30T00:00:00"/>
    <n v="34477595.910262413"/>
  </r>
  <r>
    <x v="9"/>
    <x v="9"/>
    <x v="7"/>
    <x v="5"/>
    <d v="2023-06-30T00:00:00"/>
    <n v="725520628.33002853"/>
  </r>
  <r>
    <x v="11"/>
    <x v="11"/>
    <x v="7"/>
    <x v="5"/>
    <d v="2023-06-30T00:00:00"/>
    <n v="931478.18294460652"/>
  </r>
  <r>
    <x v="13"/>
    <x v="13"/>
    <x v="7"/>
    <x v="5"/>
    <d v="2023-06-30T00:00:00"/>
    <n v="1294109.22"/>
  </r>
  <r>
    <x v="15"/>
    <x v="15"/>
    <x v="7"/>
    <x v="5"/>
    <d v="2023-06-30T00:00:00"/>
    <n v="439058.94752186595"/>
  </r>
  <r>
    <x v="16"/>
    <x v="16"/>
    <x v="7"/>
    <x v="5"/>
    <d v="2023-06-30T00:00:00"/>
    <n v="416447028.02425653"/>
  </r>
  <r>
    <x v="17"/>
    <x v="17"/>
    <x v="7"/>
    <x v="5"/>
    <d v="2023-06-30T00:00:00"/>
    <n v="169906327.7203207"/>
  </r>
  <r>
    <x v="19"/>
    <x v="18"/>
    <x v="7"/>
    <x v="5"/>
    <d v="2023-06-30T00:00:00"/>
    <n v="809359513.69416916"/>
  </r>
  <r>
    <x v="0"/>
    <x v="0"/>
    <x v="7"/>
    <x v="6"/>
    <d v="2023-07-31T00:00:00"/>
    <n v="12677083.084548108"/>
  </r>
  <r>
    <x v="1"/>
    <x v="1"/>
    <x v="7"/>
    <x v="6"/>
    <d v="2023-07-31T00:00:00"/>
    <n v="2172280.612244898"/>
  </r>
  <r>
    <x v="2"/>
    <x v="2"/>
    <x v="7"/>
    <x v="6"/>
    <d v="2023-07-31T00:00:00"/>
    <n v="67232525.965305939"/>
  </r>
  <r>
    <x v="5"/>
    <x v="5"/>
    <x v="7"/>
    <x v="6"/>
    <d v="2023-07-31T00:00:00"/>
    <n v="28243090.839591835"/>
  </r>
  <r>
    <x v="7"/>
    <x v="7"/>
    <x v="7"/>
    <x v="6"/>
    <d v="2023-07-31T00:00:00"/>
    <n v="18585499.873440228"/>
  </r>
  <r>
    <x v="8"/>
    <x v="8"/>
    <x v="7"/>
    <x v="6"/>
    <d v="2023-07-31T00:00:00"/>
    <n v="34515421.838513143"/>
  </r>
  <r>
    <x v="9"/>
    <x v="9"/>
    <x v="7"/>
    <x v="6"/>
    <d v="2023-07-31T00:00:00"/>
    <n v="719098314.42443085"/>
  </r>
  <r>
    <x v="11"/>
    <x v="11"/>
    <x v="7"/>
    <x v="6"/>
    <d v="2023-07-31T00:00:00"/>
    <n v="936483.93358600594"/>
  </r>
  <r>
    <x v="13"/>
    <x v="13"/>
    <x v="7"/>
    <x v="6"/>
    <d v="2023-07-31T00:00:00"/>
    <n v="1297863.3047230321"/>
  </r>
  <r>
    <x v="15"/>
    <x v="15"/>
    <x v="7"/>
    <x v="6"/>
    <d v="2023-07-31T00:00:00"/>
    <n v="422835.79591836734"/>
  </r>
  <r>
    <x v="16"/>
    <x v="16"/>
    <x v="7"/>
    <x v="6"/>
    <d v="2023-07-31T00:00:00"/>
    <n v="421339651.28373182"/>
  </r>
  <r>
    <x v="17"/>
    <x v="17"/>
    <x v="7"/>
    <x v="6"/>
    <d v="2023-07-31T00:00:00"/>
    <n v="160983557.58297375"/>
  </r>
  <r>
    <x v="19"/>
    <x v="18"/>
    <x v="7"/>
    <x v="6"/>
    <d v="2023-07-31T00:00:00"/>
    <n v="827532573.6383965"/>
  </r>
  <r>
    <x v="0"/>
    <x v="0"/>
    <x v="7"/>
    <x v="7"/>
    <d v="2023-08-31T00:00:00"/>
    <n v="12671275.090379007"/>
  </r>
  <r>
    <x v="1"/>
    <x v="1"/>
    <x v="7"/>
    <x v="7"/>
    <d v="2023-08-31T00:00:00"/>
    <n v="2172280.612244898"/>
  </r>
  <r>
    <x v="2"/>
    <x v="2"/>
    <x v="7"/>
    <x v="7"/>
    <d v="2023-08-31T00:00:00"/>
    <n v="70039679.865393654"/>
  </r>
  <r>
    <x v="5"/>
    <x v="5"/>
    <x v="7"/>
    <x v="7"/>
    <d v="2023-08-31T00:00:00"/>
    <n v="24012925.352682211"/>
  </r>
  <r>
    <x v="7"/>
    <x v="7"/>
    <x v="7"/>
    <x v="7"/>
    <d v="2023-08-31T00:00:00"/>
    <n v="18543602.11653062"/>
  </r>
  <r>
    <x v="8"/>
    <x v="8"/>
    <x v="7"/>
    <x v="7"/>
    <d v="2023-08-31T00:00:00"/>
    <n v="34549478.08227399"/>
  </r>
  <r>
    <x v="9"/>
    <x v="9"/>
    <x v="7"/>
    <x v="7"/>
    <d v="2023-08-31T00:00:00"/>
    <n v="705851525.02314818"/>
  </r>
  <r>
    <x v="11"/>
    <x v="11"/>
    <x v="7"/>
    <x v="7"/>
    <d v="2023-08-31T00:00:00"/>
    <n v="1151416.0469970843"/>
  </r>
  <r>
    <x v="13"/>
    <x v="13"/>
    <x v="7"/>
    <x v="7"/>
    <d v="2023-08-31T00:00:00"/>
    <n v="1892421.6378134112"/>
  </r>
  <r>
    <x v="15"/>
    <x v="15"/>
    <x v="7"/>
    <x v="7"/>
    <d v="2023-08-31T00:00:00"/>
    <n v="406526.80466472305"/>
  </r>
  <r>
    <x v="16"/>
    <x v="16"/>
    <x v="7"/>
    <x v="7"/>
    <d v="2023-08-31T00:00:00"/>
    <n v="412804510.43793005"/>
  </r>
  <r>
    <x v="17"/>
    <x v="17"/>
    <x v="7"/>
    <x v="7"/>
    <d v="2023-08-31T00:00:00"/>
    <n v="184468157.17166179"/>
  </r>
  <r>
    <x v="19"/>
    <x v="18"/>
    <x v="7"/>
    <x v="7"/>
    <d v="2023-08-31T00:00:00"/>
    <n v="830440160.20457733"/>
  </r>
  <r>
    <x v="0"/>
    <x v="0"/>
    <x v="7"/>
    <x v="8"/>
    <d v="2023-09-30T00:00:00"/>
    <n v="12671275.090379007"/>
  </r>
  <r>
    <x v="1"/>
    <x v="1"/>
    <x v="7"/>
    <x v="8"/>
    <d v="2023-09-30T00:00:00"/>
    <n v="2172280.612244898"/>
  </r>
  <r>
    <x v="2"/>
    <x v="2"/>
    <x v="7"/>
    <x v="8"/>
    <d v="2023-09-30T00:00:00"/>
    <n v="65867517.998804487"/>
  </r>
  <r>
    <x v="5"/>
    <x v="5"/>
    <x v="7"/>
    <x v="8"/>
    <d v="2023-09-30T00:00:00"/>
    <n v="23852785.500670563"/>
  </r>
  <r>
    <x v="20"/>
    <x v="19"/>
    <x v="7"/>
    <x v="8"/>
    <d v="2023-09-30T00:00:00"/>
    <n v="226526.2390670554"/>
  </r>
  <r>
    <x v="7"/>
    <x v="7"/>
    <x v="7"/>
    <x v="8"/>
    <d v="2023-09-30T00:00:00"/>
    <n v="18557435.133469392"/>
  </r>
  <r>
    <x v="8"/>
    <x v="8"/>
    <x v="7"/>
    <x v="8"/>
    <d v="2023-09-30T00:00:00"/>
    <n v="35711930.066035122"/>
  </r>
  <r>
    <x v="9"/>
    <x v="9"/>
    <x v="7"/>
    <x v="8"/>
    <d v="2023-09-30T00:00:00"/>
    <n v="712024419.42547894"/>
  </r>
  <r>
    <x v="11"/>
    <x v="11"/>
    <x v="7"/>
    <x v="8"/>
    <d v="2023-09-30T00:00:00"/>
    <n v="945546.42577259475"/>
  </r>
  <r>
    <x v="13"/>
    <x v="13"/>
    <x v="7"/>
    <x v="8"/>
    <d v="2023-09-30T00:00:00"/>
    <n v="2244920.9679300291"/>
  </r>
  <r>
    <x v="15"/>
    <x v="15"/>
    <x v="7"/>
    <x v="8"/>
    <d v="2023-09-30T00:00:00"/>
    <n v="390070.96209912538"/>
  </r>
  <r>
    <x v="16"/>
    <x v="16"/>
    <x v="7"/>
    <x v="8"/>
    <d v="2023-09-30T00:00:00"/>
    <n v="408301943.38364434"/>
  </r>
  <r>
    <x v="17"/>
    <x v="17"/>
    <x v="7"/>
    <x v="8"/>
    <d v="2023-09-30T00:00:00"/>
    <n v="185211500.08218658"/>
  </r>
  <r>
    <x v="19"/>
    <x v="18"/>
    <x v="7"/>
    <x v="8"/>
    <d v="2023-09-30T00:00:00"/>
    <n v="828916507.95536423"/>
  </r>
  <r>
    <x v="0"/>
    <x v="0"/>
    <x v="7"/>
    <x v="9"/>
    <d v="2023-10-31T00:00:00"/>
    <n v="13250041.985422745"/>
  </r>
  <r>
    <x v="1"/>
    <x v="1"/>
    <x v="7"/>
    <x v="9"/>
    <d v="2023-10-31T00:00:00"/>
    <n v="2172280.612244898"/>
  </r>
  <r>
    <x v="2"/>
    <x v="2"/>
    <x v="7"/>
    <x v="9"/>
    <d v="2023-10-31T00:00:00"/>
    <n v="67943730.871720165"/>
  </r>
  <r>
    <x v="5"/>
    <x v="5"/>
    <x v="7"/>
    <x v="9"/>
    <d v="2023-10-31T00:00:00"/>
    <n v="23161195.810670543"/>
  </r>
  <r>
    <x v="20"/>
    <x v="19"/>
    <x v="7"/>
    <x v="9"/>
    <d v="2023-10-31T00:00:00"/>
    <n v="227700.43731778426"/>
  </r>
  <r>
    <x v="7"/>
    <x v="7"/>
    <x v="7"/>
    <x v="9"/>
    <d v="2023-10-31T00:00:00"/>
    <n v="18584941.927230328"/>
  </r>
  <r>
    <x v="8"/>
    <x v="8"/>
    <x v="7"/>
    <x v="9"/>
    <d v="2023-10-31T00:00:00"/>
    <n v="35585770.424810603"/>
  </r>
  <r>
    <x v="9"/>
    <x v="9"/>
    <x v="7"/>
    <x v="9"/>
    <d v="2023-10-31T00:00:00"/>
    <n v="713436956.35629678"/>
  </r>
  <r>
    <x v="10"/>
    <x v="10"/>
    <x v="7"/>
    <x v="9"/>
    <d v="2023-10-31T00:00:00"/>
    <n v="291698.55"/>
  </r>
  <r>
    <x v="11"/>
    <x v="11"/>
    <x v="7"/>
    <x v="9"/>
    <d v="2023-10-31T00:00:00"/>
    <n v="1801965.1962682216"/>
  </r>
  <r>
    <x v="13"/>
    <x v="13"/>
    <x v="7"/>
    <x v="9"/>
    <d v="2023-10-31T00:00:00"/>
    <n v="3424923.0787172015"/>
  </r>
  <r>
    <x v="15"/>
    <x v="15"/>
    <x v="7"/>
    <x v="9"/>
    <d v="2023-10-31T00:00:00"/>
    <n v="373596.09037900879"/>
  </r>
  <r>
    <x v="16"/>
    <x v="16"/>
    <x v="7"/>
    <x v="9"/>
    <d v="2023-10-31T00:00:00"/>
    <n v="407641763.40058303"/>
  </r>
  <r>
    <x v="17"/>
    <x v="17"/>
    <x v="7"/>
    <x v="9"/>
    <d v="2023-10-31T00:00:00"/>
    <n v="187741588.60107875"/>
  </r>
  <r>
    <x v="19"/>
    <x v="18"/>
    <x v="7"/>
    <x v="9"/>
    <d v="2023-10-31T00:00:00"/>
    <n v="825256653.89454806"/>
  </r>
  <r>
    <x v="0"/>
    <x v="0"/>
    <x v="7"/>
    <x v="10"/>
    <d v="2023-11-30T00:00:00"/>
    <n v="12425453.169096215"/>
  </r>
  <r>
    <x v="1"/>
    <x v="1"/>
    <x v="7"/>
    <x v="10"/>
    <d v="2023-11-30T00:00:00"/>
    <n v="2172280.612244898"/>
  </r>
  <r>
    <x v="2"/>
    <x v="2"/>
    <x v="7"/>
    <x v="10"/>
    <d v="2023-11-30T00:00:00"/>
    <n v="69132905.619796112"/>
  </r>
  <r>
    <x v="5"/>
    <x v="5"/>
    <x v="7"/>
    <x v="10"/>
    <d v="2023-11-30T00:00:00"/>
    <n v="23432226.425597657"/>
  </r>
  <r>
    <x v="20"/>
    <x v="19"/>
    <x v="7"/>
    <x v="10"/>
    <d v="2023-11-30T00:00:00"/>
    <n v="228847.66763848398"/>
  </r>
  <r>
    <x v="7"/>
    <x v="7"/>
    <x v="7"/>
    <x v="10"/>
    <d v="2023-11-30T00:00:00"/>
    <n v="18900255.759008747"/>
  </r>
  <r>
    <x v="8"/>
    <x v="8"/>
    <x v="7"/>
    <x v="10"/>
    <d v="2023-11-30T00:00:00"/>
    <n v="35532455.816880412"/>
  </r>
  <r>
    <x v="9"/>
    <x v="9"/>
    <x v="7"/>
    <x v="10"/>
    <d v="2023-11-30T00:00:00"/>
    <n v="717876198.01708472"/>
  </r>
  <r>
    <x v="10"/>
    <x v="10"/>
    <x v="7"/>
    <x v="10"/>
    <d v="2023-11-30T00:00:00"/>
    <n v="292252.69"/>
  </r>
  <r>
    <x v="11"/>
    <x v="11"/>
    <x v="7"/>
    <x v="10"/>
    <d v="2023-11-30T00:00:00"/>
    <n v="1808609.2255393588"/>
  </r>
  <r>
    <x v="13"/>
    <x v="13"/>
    <x v="7"/>
    <x v="10"/>
    <d v="2023-11-30T00:00:00"/>
    <n v="6223204.6309329411"/>
  </r>
  <r>
    <x v="15"/>
    <x v="15"/>
    <x v="7"/>
    <x v="10"/>
    <d v="2023-11-30T00:00:00"/>
    <n v="356978.8921282799"/>
  </r>
  <r>
    <x v="16"/>
    <x v="16"/>
    <x v="7"/>
    <x v="10"/>
    <d v="2023-11-30T00:00:00"/>
    <n v="419296097.68279886"/>
  </r>
  <r>
    <x v="17"/>
    <x v="17"/>
    <x v="7"/>
    <x v="10"/>
    <d v="2023-11-30T00:00:00"/>
    <n v="171691362.62900874"/>
  </r>
  <r>
    <x v="19"/>
    <x v="18"/>
    <x v="7"/>
    <x v="10"/>
    <d v="2023-11-30T00:00:00"/>
    <n v="834670500.29653084"/>
  </r>
  <r>
    <x v="0"/>
    <x v="0"/>
    <x v="7"/>
    <x v="11"/>
    <d v="2023-12-31T00:00:00"/>
    <n v="12398116.492711375"/>
  </r>
  <r>
    <x v="1"/>
    <x v="1"/>
    <x v="7"/>
    <x v="11"/>
    <d v="2023-12-31T00:00:00"/>
    <n v="1573580.887755102"/>
  </r>
  <r>
    <x v="2"/>
    <x v="2"/>
    <x v="7"/>
    <x v="11"/>
    <d v="2023-12-31T00:00:00"/>
    <n v="69305432.300991252"/>
  </r>
  <r>
    <x v="5"/>
    <x v="5"/>
    <x v="7"/>
    <x v="11"/>
    <d v="2023-12-31T00:00:00"/>
    <n v="23467707.762740504"/>
  </r>
  <r>
    <x v="20"/>
    <x v="19"/>
    <x v="7"/>
    <x v="11"/>
    <d v="2023-12-31T00:00:00"/>
    <n v="230045.91836734695"/>
  </r>
  <r>
    <x v="7"/>
    <x v="7"/>
    <x v="7"/>
    <x v="11"/>
    <d v="2023-12-31T00:00:00"/>
    <n v="18926620.678658895"/>
  </r>
  <r>
    <x v="21"/>
    <x v="20"/>
    <x v="7"/>
    <x v="11"/>
    <d v="2023-12-31T00:00:00"/>
    <n v="728095.30612244899"/>
  </r>
  <r>
    <x v="22"/>
    <x v="21"/>
    <x v="7"/>
    <x v="11"/>
    <d v="2023-12-31T00:00:00"/>
    <n v="10003152.581632653"/>
  </r>
  <r>
    <x v="8"/>
    <x v="8"/>
    <x v="7"/>
    <x v="11"/>
    <d v="2023-12-31T00:00:00"/>
    <n v="34462549.565947421"/>
  </r>
  <r>
    <x v="9"/>
    <x v="9"/>
    <x v="7"/>
    <x v="11"/>
    <d v="2023-12-31T00:00:00"/>
    <n v="733352286.21067131"/>
  </r>
  <r>
    <x v="10"/>
    <x v="10"/>
    <x v="7"/>
    <x v="11"/>
    <d v="2023-12-31T00:00:00"/>
    <n v="292830.40000000002"/>
  </r>
  <r>
    <x v="11"/>
    <x v="11"/>
    <x v="7"/>
    <x v="11"/>
    <d v="2023-12-31T00:00:00"/>
    <n v="9639267.5018367376"/>
  </r>
  <r>
    <x v="13"/>
    <x v="13"/>
    <x v="7"/>
    <x v="11"/>
    <d v="2023-12-31T00:00:00"/>
    <n v="6756176.5931778392"/>
  </r>
  <r>
    <x v="15"/>
    <x v="15"/>
    <x v="7"/>
    <x v="11"/>
    <d v="2023-12-31T00:00:00"/>
    <n v="340338.13994169096"/>
  </r>
  <r>
    <x v="16"/>
    <x v="16"/>
    <x v="7"/>
    <x v="11"/>
    <d v="2023-12-31T00:00:00"/>
    <n v="404678083.56472301"/>
  </r>
  <r>
    <x v="17"/>
    <x v="17"/>
    <x v="7"/>
    <x v="11"/>
    <d v="2023-12-31T00:00:00"/>
    <n v="176248667.42746353"/>
  </r>
  <r>
    <x v="19"/>
    <x v="18"/>
    <x v="7"/>
    <x v="11"/>
    <d v="2023-12-31T00:00:00"/>
    <n v="824667766.98798859"/>
  </r>
  <r>
    <x v="0"/>
    <x v="0"/>
    <x v="8"/>
    <x v="0"/>
    <d v="2024-01-31T00:00:00"/>
    <n v="12470566.024781339"/>
  </r>
  <r>
    <x v="1"/>
    <x v="1"/>
    <x v="8"/>
    <x v="0"/>
    <d v="2024-01-31T00:00:00"/>
    <n v="1573580.887755102"/>
  </r>
  <r>
    <x v="2"/>
    <x v="2"/>
    <x v="8"/>
    <x v="0"/>
    <d v="2024-01-31T00:00:00"/>
    <n v="69331332.36110799"/>
  </r>
  <r>
    <x v="5"/>
    <x v="5"/>
    <x v="8"/>
    <x v="0"/>
    <d v="2024-01-31T00:00:00"/>
    <n v="24563568.765860073"/>
  </r>
  <r>
    <x v="20"/>
    <x v="19"/>
    <x v="8"/>
    <x v="0"/>
    <d v="2024-01-31T00:00:00"/>
    <n v="168320.69970845483"/>
  </r>
  <r>
    <x v="23"/>
    <x v="22"/>
    <x v="8"/>
    <x v="0"/>
    <d v="2024-01-31T00:00:00"/>
    <n v="1015084.2448979592"/>
  </r>
  <r>
    <x v="7"/>
    <x v="7"/>
    <x v="8"/>
    <x v="0"/>
    <d v="2024-01-31T00:00:00"/>
    <n v="18949924.92244897"/>
  </r>
  <r>
    <x v="21"/>
    <x v="20"/>
    <x v="8"/>
    <x v="0"/>
    <d v="2024-01-31T00:00:00"/>
    <n v="730865.6093294461"/>
  </r>
  <r>
    <x v="22"/>
    <x v="21"/>
    <x v="8"/>
    <x v="0"/>
    <d v="2024-01-31T00:00:00"/>
    <n v="70523030.874635577"/>
  </r>
  <r>
    <x v="8"/>
    <x v="8"/>
    <x v="8"/>
    <x v="0"/>
    <d v="2024-01-31T00:00:00"/>
    <n v="36172911.456034929"/>
  </r>
  <r>
    <x v="9"/>
    <x v="9"/>
    <x v="8"/>
    <x v="0"/>
    <d v="2024-01-31T00:00:00"/>
    <n v="725702779.03792918"/>
  </r>
  <r>
    <x v="10"/>
    <x v="10"/>
    <x v="8"/>
    <x v="0"/>
    <d v="2024-01-31T00:00:00"/>
    <n v="293408.12"/>
  </r>
  <r>
    <x v="11"/>
    <x v="11"/>
    <x v="8"/>
    <x v="0"/>
    <d v="2024-01-31T00:00:00"/>
    <n v="17335168.920291543"/>
  </r>
  <r>
    <x v="13"/>
    <x v="13"/>
    <x v="8"/>
    <x v="0"/>
    <d v="2024-01-31T00:00:00"/>
    <n v="7079046.8184256526"/>
  </r>
  <r>
    <x v="15"/>
    <x v="15"/>
    <x v="8"/>
    <x v="0"/>
    <d v="2024-01-31T00:00:00"/>
    <n v="323610.19825072889"/>
  </r>
  <r>
    <x v="16"/>
    <x v="16"/>
    <x v="8"/>
    <x v="0"/>
    <d v="2024-01-31T00:00:00"/>
    <n v="332008138.06577265"/>
  </r>
  <r>
    <x v="17"/>
    <x v="17"/>
    <x v="8"/>
    <x v="0"/>
    <d v="2024-01-31T00:00:00"/>
    <n v="185248061.99653059"/>
  </r>
  <r>
    <x v="19"/>
    <x v="18"/>
    <x v="8"/>
    <x v="0"/>
    <d v="2024-01-31T00:00:00"/>
    <n v="832011254.39962101"/>
  </r>
  <r>
    <x v="0"/>
    <x v="0"/>
    <x v="8"/>
    <x v="1"/>
    <d v="2024-02-29T00:00:00"/>
    <n v="12439762.230320698"/>
  </r>
  <r>
    <x v="1"/>
    <x v="1"/>
    <x v="8"/>
    <x v="1"/>
    <d v="2024-02-29T00:00:00"/>
    <n v="1573580.887755102"/>
  </r>
  <r>
    <x v="2"/>
    <x v="2"/>
    <x v="8"/>
    <x v="1"/>
    <d v="2024-02-29T00:00:00"/>
    <n v="67674020.367026135"/>
  </r>
  <r>
    <x v="5"/>
    <x v="5"/>
    <x v="8"/>
    <x v="1"/>
    <d v="2024-02-29T00:00:00"/>
    <n v="24052148.141953368"/>
  </r>
  <r>
    <x v="20"/>
    <x v="19"/>
    <x v="8"/>
    <x v="1"/>
    <d v="2024-02-29T00:00:00"/>
    <n v="169129.00874635571"/>
  </r>
  <r>
    <x v="23"/>
    <x v="22"/>
    <x v="8"/>
    <x v="1"/>
    <d v="2024-02-29T00:00:00"/>
    <n v="1455333.3425655977"/>
  </r>
  <r>
    <x v="7"/>
    <x v="7"/>
    <x v="8"/>
    <x v="1"/>
    <d v="2024-02-29T00:00:00"/>
    <n v="18906103.821982522"/>
  </r>
  <r>
    <x v="21"/>
    <x v="20"/>
    <x v="8"/>
    <x v="1"/>
    <d v="2024-02-29T00:00:00"/>
    <n v="733483.2186588922"/>
  </r>
  <r>
    <x v="22"/>
    <x v="21"/>
    <x v="8"/>
    <x v="1"/>
    <d v="2024-02-29T00:00:00"/>
    <n v="89211975.266763911"/>
  </r>
  <r>
    <x v="8"/>
    <x v="8"/>
    <x v="8"/>
    <x v="1"/>
    <d v="2024-02-29T00:00:00"/>
    <n v="36210934.711428508"/>
  </r>
  <r>
    <x v="9"/>
    <x v="9"/>
    <x v="8"/>
    <x v="1"/>
    <d v="2024-02-29T00:00:00"/>
    <n v="745233617.76857305"/>
  </r>
  <r>
    <x v="10"/>
    <x v="10"/>
    <x v="8"/>
    <x v="1"/>
    <d v="2024-02-29T00:00:00"/>
    <n v="293947.51"/>
  </r>
  <r>
    <x v="11"/>
    <x v="11"/>
    <x v="8"/>
    <x v="1"/>
    <d v="2024-02-29T00:00:00"/>
    <n v="21836956.312507294"/>
  </r>
  <r>
    <x v="13"/>
    <x v="13"/>
    <x v="8"/>
    <x v="1"/>
    <d v="2024-02-29T00:00:00"/>
    <n v="7106232.7115160348"/>
  </r>
  <r>
    <x v="15"/>
    <x v="15"/>
    <x v="8"/>
    <x v="1"/>
    <d v="2024-02-29T00:00:00"/>
    <n v="306697.34110787173"/>
  </r>
  <r>
    <x v="16"/>
    <x v="16"/>
    <x v="8"/>
    <x v="1"/>
    <d v="2024-02-29T00:00:00"/>
    <n v="183507634.10221574"/>
  </r>
  <r>
    <x v="17"/>
    <x v="17"/>
    <x v="8"/>
    <x v="1"/>
    <d v="2024-02-29T00:00:00"/>
    <n v="314663405.51393586"/>
  </r>
  <r>
    <x v="19"/>
    <x v="18"/>
    <x v="8"/>
    <x v="1"/>
    <d v="2024-02-29T00:00:00"/>
    <n v="827585640.51830888"/>
  </r>
  <r>
    <x v="0"/>
    <x v="0"/>
    <x v="8"/>
    <x v="2"/>
    <d v="2024-03-31T00:00:00"/>
    <n v="12442325.043731777"/>
  </r>
  <r>
    <x v="1"/>
    <x v="1"/>
    <x v="8"/>
    <x v="2"/>
    <d v="2024-03-31T00:00:00"/>
    <n v="1573580.887755102"/>
  </r>
  <r>
    <x v="2"/>
    <x v="2"/>
    <x v="8"/>
    <x v="2"/>
    <d v="2024-03-31T00:00:00"/>
    <n v="99444577.353498548"/>
  </r>
  <r>
    <x v="5"/>
    <x v="5"/>
    <x v="8"/>
    <x v="2"/>
    <d v="2024-03-31T00:00:00"/>
    <n v="25411583.143236142"/>
  </r>
  <r>
    <x v="20"/>
    <x v="19"/>
    <x v="8"/>
    <x v="2"/>
    <d v="2024-03-31T00:00:00"/>
    <n v="170001.45772594755"/>
  </r>
  <r>
    <x v="23"/>
    <x v="22"/>
    <x v="8"/>
    <x v="2"/>
    <d v="2024-03-31T00:00:00"/>
    <n v="1459505.5393586005"/>
  </r>
  <r>
    <x v="7"/>
    <x v="7"/>
    <x v="8"/>
    <x v="2"/>
    <d v="2024-03-31T00:00:00"/>
    <n v="18921097.506064139"/>
  </r>
  <r>
    <x v="21"/>
    <x v="20"/>
    <x v="8"/>
    <x v="2"/>
    <d v="2024-03-31T00:00:00"/>
    <n v="736297.14868804673"/>
  </r>
  <r>
    <x v="22"/>
    <x v="21"/>
    <x v="8"/>
    <x v="2"/>
    <d v="2024-03-31T00:00:00"/>
    <n v="89666371.654518917"/>
  </r>
  <r>
    <x v="8"/>
    <x v="8"/>
    <x v="8"/>
    <x v="2"/>
    <d v="2024-03-31T00:00:00"/>
    <n v="35912100.826676339"/>
  </r>
  <r>
    <x v="9"/>
    <x v="9"/>
    <x v="8"/>
    <x v="2"/>
    <d v="2024-03-31T00:00:00"/>
    <n v="845038682.33285367"/>
  </r>
  <r>
    <x v="10"/>
    <x v="10"/>
    <x v="8"/>
    <x v="2"/>
    <d v="2024-03-31T00:00:00"/>
    <n v="2866749.661253646"/>
  </r>
  <r>
    <x v="11"/>
    <x v="11"/>
    <x v="8"/>
    <x v="2"/>
    <d v="2024-03-31T00:00:00"/>
    <n v="40157439.168338209"/>
  </r>
  <r>
    <x v="13"/>
    <x v="13"/>
    <x v="8"/>
    <x v="2"/>
    <d v="2024-03-31T00:00:00"/>
    <n v="8231568.4734693877"/>
  </r>
  <r>
    <x v="15"/>
    <x v="15"/>
    <x v="8"/>
    <x v="2"/>
    <d v="2024-03-31T00:00:00"/>
    <n v="289801.29446064139"/>
  </r>
  <r>
    <x v="16"/>
    <x v="16"/>
    <x v="8"/>
    <x v="2"/>
    <d v="2024-03-31T00:00:00"/>
    <n v="66494976.241690956"/>
  </r>
  <r>
    <x v="17"/>
    <x v="17"/>
    <x v="8"/>
    <x v="2"/>
    <d v="2024-03-31T00:00:00"/>
    <n v="318423911.14218652"/>
  </r>
  <r>
    <x v="19"/>
    <x v="18"/>
    <x v="8"/>
    <x v="2"/>
    <d v="2024-03-31T00:00:00"/>
    <n v="806044536.05693877"/>
  </r>
  <r>
    <x v="0"/>
    <x v="0"/>
    <x v="8"/>
    <x v="3"/>
    <d v="2024-04-30T00:00:00"/>
    <n v="12289989.848396502"/>
  </r>
  <r>
    <x v="1"/>
    <x v="1"/>
    <x v="8"/>
    <x v="3"/>
    <d v="2024-04-30T00:00:00"/>
    <n v="1573580.887755102"/>
  </r>
  <r>
    <x v="2"/>
    <x v="2"/>
    <x v="8"/>
    <x v="3"/>
    <d v="2024-04-30T00:00:00"/>
    <n v="104435366.44341123"/>
  </r>
  <r>
    <x v="3"/>
    <x v="3"/>
    <x v="8"/>
    <x v="3"/>
    <d v="2024-04-30T00:00:00"/>
    <n v="1817591.6909621009"/>
  </r>
  <r>
    <x v="5"/>
    <x v="5"/>
    <x v="8"/>
    <x v="3"/>
    <d v="2024-04-30T00:00:00"/>
    <n v="24927124.730787154"/>
  </r>
  <r>
    <x v="20"/>
    <x v="19"/>
    <x v="8"/>
    <x v="3"/>
    <d v="2024-04-30T00:00:00"/>
    <n v="170854.2274052478"/>
  </r>
  <r>
    <x v="23"/>
    <x v="22"/>
    <x v="8"/>
    <x v="3"/>
    <d v="2024-04-30T00:00:00"/>
    <n v="2185278.4314868809"/>
  </r>
  <r>
    <x v="7"/>
    <x v="7"/>
    <x v="8"/>
    <x v="3"/>
    <d v="2024-04-30T00:00:00"/>
    <n v="18947829.417376079"/>
  </r>
  <r>
    <x v="21"/>
    <x v="20"/>
    <x v="8"/>
    <x v="3"/>
    <d v="2024-04-30T00:00:00"/>
    <n v="739038.36734693882"/>
  </r>
  <r>
    <x v="22"/>
    <x v="21"/>
    <x v="8"/>
    <x v="3"/>
    <d v="2024-04-30T00:00:00"/>
    <n v="90108642.444606319"/>
  </r>
  <r>
    <x v="8"/>
    <x v="8"/>
    <x v="8"/>
    <x v="3"/>
    <d v="2024-04-30T00:00:00"/>
    <n v="35601536.615889259"/>
  </r>
  <r>
    <x v="9"/>
    <x v="9"/>
    <x v="8"/>
    <x v="3"/>
    <d v="2024-04-30T00:00:00"/>
    <n v="877991723.65134346"/>
  </r>
  <r>
    <x v="10"/>
    <x v="10"/>
    <x v="8"/>
    <x v="3"/>
    <d v="2024-04-30T00:00:00"/>
    <n v="1840686.708454811"/>
  </r>
  <r>
    <x v="11"/>
    <x v="11"/>
    <x v="8"/>
    <x v="3"/>
    <d v="2024-04-30T00:00:00"/>
    <n v="66569683.593965009"/>
  </r>
  <r>
    <x v="13"/>
    <x v="13"/>
    <x v="8"/>
    <x v="3"/>
    <d v="2024-04-30T00:00:00"/>
    <n v="8267037.563294461"/>
  </r>
  <r>
    <x v="15"/>
    <x v="15"/>
    <x v="8"/>
    <x v="3"/>
    <d v="2024-04-30T00:00:00"/>
    <n v="272774.59475218662"/>
  </r>
  <r>
    <x v="16"/>
    <x v="16"/>
    <x v="8"/>
    <x v="3"/>
    <d v="2024-04-30T00:00:00"/>
    <n v="59265341.110553928"/>
  </r>
  <r>
    <x v="17"/>
    <x v="17"/>
    <x v="8"/>
    <x v="3"/>
    <d v="2024-04-30T00:00:00"/>
    <n v="243682680.21711367"/>
  </r>
  <r>
    <x v="19"/>
    <x v="18"/>
    <x v="8"/>
    <x v="3"/>
    <d v="2024-04-30T00:00:00"/>
    <n v="828855726.59463549"/>
  </r>
  <r>
    <x v="0"/>
    <x v="0"/>
    <x v="8"/>
    <x v="4"/>
    <d v="2024-05-31T00:00:00"/>
    <n v="12289989.848396502"/>
  </r>
  <r>
    <x v="1"/>
    <x v="1"/>
    <x v="8"/>
    <x v="4"/>
    <d v="2024-05-31T00:00:00"/>
    <n v="1658814.1239067055"/>
  </r>
  <r>
    <x v="2"/>
    <x v="2"/>
    <x v="8"/>
    <x v="4"/>
    <d v="2024-05-31T00:00:00"/>
    <n v="104454147.05588931"/>
  </r>
  <r>
    <x v="3"/>
    <x v="3"/>
    <x v="8"/>
    <x v="4"/>
    <d v="2024-05-31T00:00:00"/>
    <n v="5214595.4139941745"/>
  </r>
  <r>
    <x v="5"/>
    <x v="5"/>
    <x v="8"/>
    <x v="4"/>
    <d v="2024-05-31T00:00:00"/>
    <n v="24182597.910466481"/>
  </r>
  <r>
    <x v="20"/>
    <x v="19"/>
    <x v="8"/>
    <x v="4"/>
    <d v="2024-05-31T00:00:00"/>
    <n v="171744.89795918367"/>
  </r>
  <r>
    <x v="23"/>
    <x v="22"/>
    <x v="8"/>
    <x v="4"/>
    <d v="2024-05-31T00:00:00"/>
    <n v="2193169.7784256558"/>
  </r>
  <r>
    <x v="7"/>
    <x v="7"/>
    <x v="8"/>
    <x v="4"/>
    <d v="2024-05-31T00:00:00"/>
    <n v="18954473.680524789"/>
  </r>
  <r>
    <x v="21"/>
    <x v="20"/>
    <x v="8"/>
    <x v="4"/>
    <d v="2024-05-31T00:00:00"/>
    <n v="741895.92419825075"/>
  </r>
  <r>
    <x v="22"/>
    <x v="21"/>
    <x v="8"/>
    <x v="4"/>
    <d v="2024-05-31T00:00:00"/>
    <n v="90568064.246355593"/>
  </r>
  <r>
    <x v="8"/>
    <x v="8"/>
    <x v="8"/>
    <x v="4"/>
    <d v="2024-05-31T00:00:00"/>
    <n v="35549446.692857102"/>
  </r>
  <r>
    <x v="9"/>
    <x v="9"/>
    <x v="8"/>
    <x v="4"/>
    <d v="2024-05-31T00:00:00"/>
    <n v="882368410.88638067"/>
  </r>
  <r>
    <x v="10"/>
    <x v="10"/>
    <x v="8"/>
    <x v="4"/>
    <d v="2024-05-31T00:00:00"/>
    <n v="288542.27405247855"/>
  </r>
  <r>
    <x v="11"/>
    <x v="11"/>
    <x v="8"/>
    <x v="4"/>
    <d v="2024-05-31T00:00:00"/>
    <n v="56985535.212040827"/>
  </r>
  <r>
    <x v="13"/>
    <x v="13"/>
    <x v="8"/>
    <x v="4"/>
    <d v="2024-05-31T00:00:00"/>
    <n v="9477275.6730320696"/>
  </r>
  <r>
    <x v="15"/>
    <x v="15"/>
    <x v="8"/>
    <x v="4"/>
    <d v="2024-05-31T00:00:00"/>
    <n v="255711.31778425659"/>
  </r>
  <r>
    <x v="16"/>
    <x v="16"/>
    <x v="8"/>
    <x v="4"/>
    <d v="2024-05-31T00:00:00"/>
    <n v="59438994.452186599"/>
  </r>
  <r>
    <x v="17"/>
    <x v="17"/>
    <x v="8"/>
    <x v="4"/>
    <d v="2024-05-31T00:00:00"/>
    <n v="266486472.36603498"/>
  </r>
  <r>
    <x v="19"/>
    <x v="18"/>
    <x v="8"/>
    <x v="4"/>
    <d v="2024-05-31T00:00:00"/>
    <n v="815521448.57437313"/>
  </r>
  <r>
    <x v="0"/>
    <x v="0"/>
    <x v="8"/>
    <x v="5"/>
    <d v="2024-06-30T00:00:00"/>
    <n v="12298070.715743441"/>
  </r>
  <r>
    <x v="1"/>
    <x v="1"/>
    <x v="8"/>
    <x v="5"/>
    <d v="2024-06-30T00:00:00"/>
    <n v="1658814.1239067055"/>
  </r>
  <r>
    <x v="2"/>
    <x v="2"/>
    <x v="8"/>
    <x v="5"/>
    <d v="2024-06-30T00:00:00"/>
    <n v="103637576.66819254"/>
  </r>
  <r>
    <x v="3"/>
    <x v="3"/>
    <x v="8"/>
    <x v="5"/>
    <d v="2024-06-30T00:00:00"/>
    <n v="9250297.6793003064"/>
  </r>
  <r>
    <x v="5"/>
    <x v="5"/>
    <x v="8"/>
    <x v="5"/>
    <d v="2024-06-30T00:00:00"/>
    <n v="24045593.205626801"/>
  </r>
  <r>
    <x v="20"/>
    <x v="19"/>
    <x v="8"/>
    <x v="5"/>
    <d v="2024-06-30T00:00:00"/>
    <n v="172615.16034985424"/>
  </r>
  <r>
    <x v="23"/>
    <x v="22"/>
    <x v="8"/>
    <x v="5"/>
    <d v="2024-06-30T00:00:00"/>
    <n v="2201342.2507288628"/>
  </r>
  <r>
    <x v="7"/>
    <x v="7"/>
    <x v="8"/>
    <x v="5"/>
    <d v="2024-06-30T00:00:00"/>
    <n v="18979819.856122453"/>
  </r>
  <r>
    <x v="21"/>
    <x v="20"/>
    <x v="8"/>
    <x v="5"/>
    <d v="2024-06-30T00:00:00"/>
    <n v="5326273.8134110793"/>
  </r>
  <r>
    <x v="22"/>
    <x v="21"/>
    <x v="8"/>
    <x v="5"/>
    <d v="2024-06-30T00:00:00"/>
    <n v="91014542.231778398"/>
  </r>
  <r>
    <x v="8"/>
    <x v="8"/>
    <x v="8"/>
    <x v="5"/>
    <d v="2024-06-30T00:00:00"/>
    <n v="35135916.247084446"/>
  </r>
  <r>
    <x v="9"/>
    <x v="9"/>
    <x v="8"/>
    <x v="5"/>
    <d v="2024-06-30T00:00:00"/>
    <n v="889384436.63323569"/>
  </r>
  <r>
    <x v="10"/>
    <x v="10"/>
    <x v="8"/>
    <x v="5"/>
    <d v="2024-06-30T00:00:00"/>
    <n v="16881485.181107868"/>
  </r>
  <r>
    <x v="11"/>
    <x v="11"/>
    <x v="8"/>
    <x v="5"/>
    <d v="2024-06-30T00:00:00"/>
    <n v="57232426.338454738"/>
  </r>
  <r>
    <x v="13"/>
    <x v="13"/>
    <x v="8"/>
    <x v="5"/>
    <d v="2024-06-30T00:00:00"/>
    <n v="9577817.6633527782"/>
  </r>
  <r>
    <x v="15"/>
    <x v="15"/>
    <x v="8"/>
    <x v="5"/>
    <d v="2024-06-30T00:00:00"/>
    <n v="238515.56268221576"/>
  </r>
  <r>
    <x v="16"/>
    <x v="16"/>
    <x v="8"/>
    <x v="5"/>
    <d v="2024-06-30T00:00:00"/>
    <n v="59894947.838017486"/>
  </r>
  <r>
    <x v="17"/>
    <x v="17"/>
    <x v="8"/>
    <x v="5"/>
    <d v="2024-06-30T00:00:00"/>
    <n v="248765727.14650142"/>
  </r>
  <r>
    <x v="19"/>
    <x v="18"/>
    <x v="8"/>
    <x v="5"/>
    <d v="2024-06-30T00:00:00"/>
    <n v="808076359.90134132"/>
  </r>
  <r>
    <x v="0"/>
    <x v="0"/>
    <x v="8"/>
    <x v="6"/>
    <d v="2024-07-31T00:00:00"/>
    <n v="12249597.591836732"/>
  </r>
  <r>
    <x v="1"/>
    <x v="1"/>
    <x v="8"/>
    <x v="6"/>
    <d v="2024-07-31T00:00:00"/>
    <n v="1658814.1239067055"/>
  </r>
  <r>
    <x v="2"/>
    <x v="2"/>
    <x v="8"/>
    <x v="6"/>
    <d v="2024-07-31T00:00:00"/>
    <n v="103563066.64880474"/>
  </r>
  <r>
    <x v="3"/>
    <x v="3"/>
    <x v="8"/>
    <x v="6"/>
    <d v="2024-07-31T00:00:00"/>
    <n v="9765989.8090378866"/>
  </r>
  <r>
    <x v="5"/>
    <x v="5"/>
    <x v="8"/>
    <x v="6"/>
    <d v="2024-07-31T00:00:00"/>
    <n v="24278245.244023427"/>
  </r>
  <r>
    <x v="20"/>
    <x v="19"/>
    <x v="8"/>
    <x v="6"/>
    <d v="2024-07-31T00:00:00"/>
    <n v="112255.10204081633"/>
  </r>
  <r>
    <x v="23"/>
    <x v="22"/>
    <x v="8"/>
    <x v="6"/>
    <d v="2024-07-31T00:00:00"/>
    <n v="2209962.0058309026"/>
  </r>
  <r>
    <x v="7"/>
    <x v="7"/>
    <x v="8"/>
    <x v="6"/>
    <d v="2024-07-31T00:00:00"/>
    <n v="19003249.95626818"/>
  </r>
  <r>
    <x v="21"/>
    <x v="20"/>
    <x v="8"/>
    <x v="6"/>
    <d v="2024-07-31T00:00:00"/>
    <n v="5348494.8163265232"/>
  </r>
  <r>
    <x v="22"/>
    <x v="21"/>
    <x v="8"/>
    <x v="6"/>
    <d v="2024-07-31T00:00:00"/>
    <n v="91478473.281341076"/>
  </r>
  <r>
    <x v="8"/>
    <x v="8"/>
    <x v="8"/>
    <x v="6"/>
    <d v="2024-07-31T00:00:00"/>
    <n v="34801443.346472301"/>
  </r>
  <r>
    <x v="9"/>
    <x v="9"/>
    <x v="8"/>
    <x v="6"/>
    <d v="2024-07-31T00:00:00"/>
    <n v="881127958.99565303"/>
  </r>
  <r>
    <x v="10"/>
    <x v="10"/>
    <x v="8"/>
    <x v="6"/>
    <d v="2024-07-31T00:00:00"/>
    <n v="17322876.21504375"/>
  </r>
  <r>
    <x v="11"/>
    <x v="11"/>
    <x v="8"/>
    <x v="6"/>
    <d v="2024-07-31T00:00:00"/>
    <n v="75717992.262973875"/>
  </r>
  <r>
    <x v="13"/>
    <x v="13"/>
    <x v="8"/>
    <x v="6"/>
    <d v="2024-07-31T00:00:00"/>
    <n v="9471160.5937317908"/>
  </r>
  <r>
    <x v="15"/>
    <x v="15"/>
    <x v="8"/>
    <x v="6"/>
    <d v="2024-07-31T00:00:00"/>
    <n v="221273.85714285713"/>
  </r>
  <r>
    <x v="16"/>
    <x v="16"/>
    <x v="8"/>
    <x v="6"/>
    <d v="2024-07-31T00:00:00"/>
    <n v="59062150.632594742"/>
  </r>
  <r>
    <x v="17"/>
    <x v="17"/>
    <x v="8"/>
    <x v="6"/>
    <d v="2024-07-31T00:00:00"/>
    <n v="232776028.48495626"/>
  </r>
  <r>
    <x v="19"/>
    <x v="18"/>
    <x v="8"/>
    <x v="6"/>
    <d v="2024-07-31T00:00:00"/>
    <n v="815846609.61020434"/>
  </r>
  <r>
    <x v="0"/>
    <x v="0"/>
    <x v="8"/>
    <x v="7"/>
    <d v="2024-08-31T00:00:00"/>
    <n v="12205119.511661803"/>
  </r>
  <r>
    <x v="1"/>
    <x v="1"/>
    <x v="8"/>
    <x v="7"/>
    <d v="2024-08-31T00:00:00"/>
    <n v="1658814.1239067055"/>
  </r>
  <r>
    <x v="2"/>
    <x v="2"/>
    <x v="8"/>
    <x v="7"/>
    <d v="2024-08-31T00:00:00"/>
    <n v="103190340.93766779"/>
  </r>
  <r>
    <x v="3"/>
    <x v="3"/>
    <x v="8"/>
    <x v="7"/>
    <d v="2024-08-31T00:00:00"/>
    <n v="12985728.594460636"/>
  </r>
  <r>
    <x v="5"/>
    <x v="5"/>
    <x v="8"/>
    <x v="7"/>
    <d v="2024-08-31T00:00:00"/>
    <n v="22689178.71125365"/>
  </r>
  <r>
    <x v="20"/>
    <x v="19"/>
    <x v="8"/>
    <x v="7"/>
    <d v="2024-08-31T00:00:00"/>
    <n v="112831.63265306123"/>
  </r>
  <r>
    <x v="23"/>
    <x v="22"/>
    <x v="8"/>
    <x v="7"/>
    <d v="2024-08-31T00:00:00"/>
    <n v="2217072.9504373181"/>
  </r>
  <r>
    <x v="7"/>
    <x v="7"/>
    <x v="8"/>
    <x v="7"/>
    <d v="2024-08-31T00:00:00"/>
    <n v="36498890.985335432"/>
  </r>
  <r>
    <x v="21"/>
    <x v="20"/>
    <x v="8"/>
    <x v="7"/>
    <d v="2024-08-31T00:00:00"/>
    <n v="5370867.932944607"/>
  </r>
  <r>
    <x v="22"/>
    <x v="21"/>
    <x v="8"/>
    <x v="7"/>
    <d v="2024-08-31T00:00:00"/>
    <n v="91944983.488338053"/>
  </r>
  <r>
    <x v="8"/>
    <x v="8"/>
    <x v="8"/>
    <x v="7"/>
    <d v="2024-08-31T00:00:00"/>
    <n v="33861284.690845534"/>
  </r>
  <r>
    <x v="9"/>
    <x v="9"/>
    <x v="8"/>
    <x v="7"/>
    <d v="2024-08-31T00:00:00"/>
    <n v="889258822.44620788"/>
  </r>
  <r>
    <x v="10"/>
    <x v="10"/>
    <x v="8"/>
    <x v="7"/>
    <d v="2024-08-31T00:00:00"/>
    <n v="13891424.997084551"/>
  </r>
  <r>
    <x v="11"/>
    <x v="11"/>
    <x v="8"/>
    <x v="7"/>
    <d v="2024-08-31T00:00:00"/>
    <n v="78703273.282740504"/>
  </r>
  <r>
    <x v="13"/>
    <x v="13"/>
    <x v="8"/>
    <x v="7"/>
    <d v="2024-08-31T00:00:00"/>
    <n v="9593785.7787755094"/>
  </r>
  <r>
    <x v="15"/>
    <x v="15"/>
    <x v="8"/>
    <x v="7"/>
    <d v="2024-08-31T00:00:00"/>
    <n v="203941.31195335279"/>
  </r>
  <r>
    <x v="16"/>
    <x v="16"/>
    <x v="8"/>
    <x v="7"/>
    <d v="2024-08-31T00:00:00"/>
    <n v="60032837.669212833"/>
  </r>
  <r>
    <x v="17"/>
    <x v="17"/>
    <x v="8"/>
    <x v="7"/>
    <d v="2024-08-31T00:00:00"/>
    <n v="196385272.95349851"/>
  </r>
  <r>
    <x v="19"/>
    <x v="18"/>
    <x v="8"/>
    <x v="7"/>
    <d v="2024-08-31T00:00:00"/>
    <n v="831332492.39259481"/>
  </r>
  <r>
    <x v="0"/>
    <x v="0"/>
    <x v="8"/>
    <x v="8"/>
    <d v="2024-09-30T00:00:00"/>
    <n v="12205119.51"/>
  </r>
  <r>
    <x v="1"/>
    <x v="1"/>
    <x v="8"/>
    <x v="8"/>
    <d v="2024-09-30T00:00:00"/>
    <n v="1658814.12"/>
  </r>
  <r>
    <x v="2"/>
    <x v="2"/>
    <x v="8"/>
    <x v="8"/>
    <d v="2024-09-30T00:00:00"/>
    <n v="104958787.01000001"/>
  </r>
  <r>
    <x v="3"/>
    <x v="3"/>
    <x v="8"/>
    <x v="8"/>
    <d v="2024-09-30T00:00:00"/>
    <n v="15232646.050000001"/>
  </r>
  <r>
    <x v="5"/>
    <x v="5"/>
    <x v="8"/>
    <x v="8"/>
    <d v="2024-09-30T00:00:00"/>
    <n v="22837870.929999996"/>
  </r>
  <r>
    <x v="20"/>
    <x v="19"/>
    <x v="8"/>
    <x v="8"/>
    <d v="2024-09-30T00:00:00"/>
    <n v="113395.04"/>
  </r>
  <r>
    <x v="23"/>
    <x v="22"/>
    <x v="8"/>
    <x v="8"/>
    <d v="2024-09-30T00:00:00"/>
    <n v="2227648.04"/>
  </r>
  <r>
    <x v="7"/>
    <x v="7"/>
    <x v="8"/>
    <x v="8"/>
    <d v="2024-09-30T00:00:00"/>
    <n v="36574197.68"/>
  </r>
  <r>
    <x v="21"/>
    <x v="20"/>
    <x v="8"/>
    <x v="8"/>
    <d v="2024-09-30T00:00:00"/>
    <n v="5392717.0299999993"/>
  </r>
  <r>
    <x v="22"/>
    <x v="21"/>
    <x v="8"/>
    <x v="8"/>
    <d v="2024-09-30T00:00:00"/>
    <n v="92398412.649999991"/>
  </r>
  <r>
    <x v="8"/>
    <x v="8"/>
    <x v="8"/>
    <x v="8"/>
    <d v="2024-09-30T00:00:00"/>
    <n v="33153531.689999998"/>
  </r>
  <r>
    <x v="9"/>
    <x v="9"/>
    <x v="8"/>
    <x v="8"/>
    <d v="2024-09-30T00:00:00"/>
    <n v="878164530.50999999"/>
  </r>
  <r>
    <x v="10"/>
    <x v="10"/>
    <x v="8"/>
    <x v="8"/>
    <d v="2024-09-30T00:00:00"/>
    <n v="10970552.41"/>
  </r>
  <r>
    <x v="11"/>
    <x v="11"/>
    <x v="8"/>
    <x v="8"/>
    <d v="2024-09-30T00:00:00"/>
    <n v="70079408.070000008"/>
  </r>
  <r>
    <x v="13"/>
    <x v="13"/>
    <x v="8"/>
    <x v="8"/>
    <d v="2024-09-30T00:00:00"/>
    <n v="6851906.379999999"/>
  </r>
  <r>
    <x v="15"/>
    <x v="15"/>
    <x v="8"/>
    <x v="8"/>
    <d v="2024-09-30T00:00:00"/>
    <n v="186491.13"/>
  </r>
  <r>
    <x v="16"/>
    <x v="16"/>
    <x v="8"/>
    <x v="8"/>
    <d v="2024-09-30T00:00:00"/>
    <n v="59224913.269999996"/>
  </r>
  <r>
    <x v="17"/>
    <x v="17"/>
    <x v="8"/>
    <x v="8"/>
    <d v="2024-09-30T00:00:00"/>
    <n v="225296248.41000003"/>
  </r>
  <r>
    <x v="19"/>
    <x v="18"/>
    <x v="8"/>
    <x v="8"/>
    <d v="2024-09-30T00:00:00"/>
    <n v="861811470.89999986"/>
  </r>
  <r>
    <x v="0"/>
    <x v="0"/>
    <x v="8"/>
    <x v="9"/>
    <d v="2024-10-31T00:00:00"/>
    <n v="12407874.800000001"/>
  </r>
  <r>
    <x v="1"/>
    <x v="1"/>
    <x v="8"/>
    <x v="9"/>
    <d v="2024-10-31T00:00:00"/>
    <n v="1680009.46"/>
  </r>
  <r>
    <x v="2"/>
    <x v="2"/>
    <x v="8"/>
    <x v="9"/>
    <d v="2024-10-31T00:00:00"/>
    <n v="104083896.91"/>
  </r>
  <r>
    <x v="3"/>
    <x v="3"/>
    <x v="8"/>
    <x v="9"/>
    <d v="2024-10-31T00:00:00"/>
    <n v="30122929.359999999"/>
  </r>
  <r>
    <x v="5"/>
    <x v="5"/>
    <x v="8"/>
    <x v="9"/>
    <d v="2024-10-31T00:00:00"/>
    <n v="24479116.539999999"/>
  </r>
  <r>
    <x v="20"/>
    <x v="19"/>
    <x v="8"/>
    <x v="9"/>
    <d v="2024-10-31T00:00:00"/>
    <n v="113983.24"/>
  </r>
  <r>
    <x v="23"/>
    <x v="22"/>
    <x v="8"/>
    <x v="9"/>
    <d v="2024-10-31T00:00:00"/>
    <n v="2230709.4"/>
  </r>
  <r>
    <x v="7"/>
    <x v="7"/>
    <x v="8"/>
    <x v="9"/>
    <d v="2024-10-31T00:00:00"/>
    <n v="36806139.789999999"/>
  </r>
  <r>
    <x v="21"/>
    <x v="20"/>
    <x v="8"/>
    <x v="9"/>
    <d v="2024-10-31T00:00:00"/>
    <n v="5415462.0499999989"/>
  </r>
  <r>
    <x v="22"/>
    <x v="21"/>
    <x v="8"/>
    <x v="9"/>
    <d v="2024-10-31T00:00:00"/>
    <n v="92869204.560000002"/>
  </r>
  <r>
    <x v="8"/>
    <x v="8"/>
    <x v="8"/>
    <x v="9"/>
    <d v="2024-10-31T00:00:00"/>
    <n v="32493063.670000002"/>
  </r>
  <r>
    <x v="9"/>
    <x v="9"/>
    <x v="8"/>
    <x v="9"/>
    <d v="2024-10-31T00:00:00"/>
    <n v="878794202.44000006"/>
  </r>
  <r>
    <x v="10"/>
    <x v="10"/>
    <x v="8"/>
    <x v="9"/>
    <d v="2024-10-31T00:00:00"/>
    <n v="11066570.299999999"/>
  </r>
  <r>
    <x v="11"/>
    <x v="11"/>
    <x v="8"/>
    <x v="9"/>
    <d v="2024-10-31T00:00:00"/>
    <n v="63385643.180000007"/>
  </r>
  <r>
    <x v="13"/>
    <x v="13"/>
    <x v="8"/>
    <x v="9"/>
    <d v="2024-10-31T00:00:00"/>
    <n v="6262839.0700000003"/>
  </r>
  <r>
    <x v="15"/>
    <x v="15"/>
    <x v="8"/>
    <x v="9"/>
    <d v="2024-10-31T00:00:00"/>
    <n v="168983.26"/>
  </r>
  <r>
    <x v="16"/>
    <x v="16"/>
    <x v="8"/>
    <x v="9"/>
    <d v="2024-10-31T00:00:00"/>
    <n v="58842792.030000001"/>
  </r>
  <r>
    <x v="17"/>
    <x v="17"/>
    <x v="8"/>
    <x v="9"/>
    <d v="2024-10-31T00:00:00"/>
    <n v="217488239.05999994"/>
  </r>
  <r>
    <x v="19"/>
    <x v="18"/>
    <x v="8"/>
    <x v="9"/>
    <d v="2024-10-31T00:00:00"/>
    <n v="867482293.89999986"/>
  </r>
  <r>
    <x v="0"/>
    <x v="0"/>
    <x v="8"/>
    <x v="10"/>
    <d v="2024-11-30T00:00:00"/>
    <n v="12572363.560000001"/>
  </r>
  <r>
    <x v="1"/>
    <x v="1"/>
    <x v="8"/>
    <x v="10"/>
    <d v="2024-11-30T00:00:00"/>
    <n v="1688012.37"/>
  </r>
  <r>
    <x v="2"/>
    <x v="2"/>
    <x v="8"/>
    <x v="10"/>
    <d v="2024-11-30T00:00:00"/>
    <n v="104962419.59999999"/>
  </r>
  <r>
    <x v="3"/>
    <x v="3"/>
    <x v="8"/>
    <x v="10"/>
    <d v="2024-11-30T00:00:00"/>
    <n v="51168583.38000001"/>
  </r>
  <r>
    <x v="5"/>
    <x v="5"/>
    <x v="8"/>
    <x v="10"/>
    <d v="2024-11-30T00:00:00"/>
    <n v="24419115.399999995"/>
  </r>
  <r>
    <x v="20"/>
    <x v="19"/>
    <x v="8"/>
    <x v="10"/>
    <d v="2024-11-30T00:00:00"/>
    <n v="114558.31"/>
  </r>
  <r>
    <x v="23"/>
    <x v="22"/>
    <x v="8"/>
    <x v="10"/>
    <d v="2024-11-30T00:00:00"/>
    <n v="2245753.02"/>
  </r>
  <r>
    <x v="7"/>
    <x v="7"/>
    <x v="8"/>
    <x v="10"/>
    <d v="2024-11-30T00:00:00"/>
    <n v="36435533.729999997"/>
  </r>
  <r>
    <x v="21"/>
    <x v="20"/>
    <x v="8"/>
    <x v="10"/>
    <d v="2024-11-30T00:00:00"/>
    <n v="5437668.5199999996"/>
  </r>
  <r>
    <x v="22"/>
    <x v="21"/>
    <x v="8"/>
    <x v="10"/>
    <d v="2024-11-30T00:00:00"/>
    <n v="93327522.789999992"/>
  </r>
  <r>
    <x v="8"/>
    <x v="8"/>
    <x v="8"/>
    <x v="10"/>
    <d v="2024-11-30T00:00:00"/>
    <n v="32438291.640000001"/>
  </r>
  <r>
    <x v="9"/>
    <x v="9"/>
    <x v="8"/>
    <x v="10"/>
    <d v="2024-11-30T00:00:00"/>
    <n v="903403372.13999999"/>
  </r>
  <r>
    <x v="10"/>
    <x v="10"/>
    <x v="8"/>
    <x v="10"/>
    <d v="2024-11-30T00:00:00"/>
    <n v="8836472.5300000012"/>
  </r>
  <r>
    <x v="11"/>
    <x v="11"/>
    <x v="8"/>
    <x v="10"/>
    <d v="2024-11-30T00:00:00"/>
    <n v="56241661.940000005"/>
  </r>
  <r>
    <x v="13"/>
    <x v="13"/>
    <x v="8"/>
    <x v="10"/>
    <d v="2024-11-30T00:00:00"/>
    <n v="3429076.95"/>
  </r>
  <r>
    <x v="15"/>
    <x v="15"/>
    <x v="8"/>
    <x v="10"/>
    <d v="2024-11-30T00:00:00"/>
    <n v="151360.06"/>
  </r>
  <r>
    <x v="16"/>
    <x v="16"/>
    <x v="8"/>
    <x v="10"/>
    <d v="2024-11-30T00:00:00"/>
    <n v="60125410.390000001"/>
  </r>
  <r>
    <x v="17"/>
    <x v="17"/>
    <x v="8"/>
    <x v="10"/>
    <d v="2024-11-30T00:00:00"/>
    <n v="171078578.57000002"/>
  </r>
  <r>
    <x v="19"/>
    <x v="18"/>
    <x v="8"/>
    <x v="10"/>
    <d v="2024-11-30T00:00:00"/>
    <n v="885086407.62999988"/>
  </r>
  <r>
    <x v="0"/>
    <x v="0"/>
    <x v="8"/>
    <x v="11"/>
    <d v="2024-12-31T00:00:00"/>
    <n v="12658618.66"/>
  </r>
  <r>
    <x v="1"/>
    <x v="1"/>
    <x v="8"/>
    <x v="11"/>
    <d v="2024-12-31T00:00:00"/>
    <n v="1688012.37"/>
  </r>
  <r>
    <x v="2"/>
    <x v="2"/>
    <x v="8"/>
    <x v="11"/>
    <d v="2024-12-31T00:00:00"/>
    <n v="102926455.09"/>
  </r>
  <r>
    <x v="3"/>
    <x v="3"/>
    <x v="8"/>
    <x v="11"/>
    <d v="2024-12-31T00:00:00"/>
    <n v="72267773.360000014"/>
  </r>
  <r>
    <x v="5"/>
    <x v="5"/>
    <x v="8"/>
    <x v="11"/>
    <d v="2024-12-31T00:00:00"/>
    <n v="24561644.209999997"/>
  </r>
  <r>
    <x v="20"/>
    <x v="19"/>
    <x v="8"/>
    <x v="11"/>
    <d v="2024-12-31T00:00:00"/>
    <n v="115158.89"/>
  </r>
  <r>
    <x v="23"/>
    <x v="22"/>
    <x v="8"/>
    <x v="11"/>
    <d v="2024-12-31T00:00:00"/>
    <n v="2263974.0999999996"/>
  </r>
  <r>
    <x v="7"/>
    <x v="7"/>
    <x v="8"/>
    <x v="11"/>
    <d v="2024-12-31T00:00:00"/>
    <n v="36385057.450000003"/>
  </r>
  <r>
    <x v="21"/>
    <x v="20"/>
    <x v="8"/>
    <x v="11"/>
    <d v="2024-12-31T00:00:00"/>
    <n v="5329060.53"/>
  </r>
  <r>
    <x v="22"/>
    <x v="21"/>
    <x v="8"/>
    <x v="11"/>
    <d v="2024-12-31T00:00:00"/>
    <n v="83189715.799999997"/>
  </r>
  <r>
    <x v="8"/>
    <x v="8"/>
    <x v="8"/>
    <x v="11"/>
    <d v="2024-12-31T00:00:00"/>
    <n v="31810989.280000001"/>
  </r>
  <r>
    <x v="9"/>
    <x v="9"/>
    <x v="8"/>
    <x v="11"/>
    <d v="2024-12-31T00:00:00"/>
    <n v="902113917.48999989"/>
  </r>
  <r>
    <x v="10"/>
    <x v="10"/>
    <x v="8"/>
    <x v="11"/>
    <d v="2024-12-31T00:00:00"/>
    <n v="9032712.7300000004"/>
  </r>
  <r>
    <x v="11"/>
    <x v="11"/>
    <x v="8"/>
    <x v="11"/>
    <d v="2024-12-31T00:00:00"/>
    <n v="49799566.340000004"/>
  </r>
  <r>
    <x v="13"/>
    <x v="13"/>
    <x v="8"/>
    <x v="11"/>
    <d v="2024-12-31T00:00:00"/>
    <n v="3399258.92"/>
  </r>
  <r>
    <x v="15"/>
    <x v="15"/>
    <x v="8"/>
    <x v="11"/>
    <d v="2024-12-31T00:00:00"/>
    <n v="133273.47"/>
  </r>
  <r>
    <x v="16"/>
    <x v="16"/>
    <x v="8"/>
    <x v="11"/>
    <d v="2024-12-31T00:00:00"/>
    <n v="59063211.240000002"/>
  </r>
  <r>
    <x v="17"/>
    <x v="17"/>
    <x v="8"/>
    <x v="11"/>
    <d v="2024-12-31T00:00:00"/>
    <n v="173459011.94999999"/>
  </r>
  <r>
    <x v="19"/>
    <x v="18"/>
    <x v="8"/>
    <x v="11"/>
    <d v="2024-12-31T00:00:00"/>
    <n v="882376329.25"/>
  </r>
  <r>
    <x v="0"/>
    <x v="0"/>
    <x v="9"/>
    <x v="0"/>
    <d v="2025-01-31T00:00:00"/>
    <n v="12727514.960000001"/>
  </r>
  <r>
    <x v="1"/>
    <x v="1"/>
    <x v="9"/>
    <x v="0"/>
    <d v="2025-01-31T00:00:00"/>
    <n v="1688012.37"/>
  </r>
  <r>
    <x v="2"/>
    <x v="2"/>
    <x v="9"/>
    <x v="0"/>
    <d v="2025-01-31T00:00:00"/>
    <n v="103182461.95000002"/>
  </r>
  <r>
    <x v="3"/>
    <x v="3"/>
    <x v="9"/>
    <x v="0"/>
    <d v="2025-01-31T00:00:00"/>
    <n v="91592918.049999997"/>
  </r>
  <r>
    <x v="5"/>
    <x v="5"/>
    <x v="9"/>
    <x v="0"/>
    <d v="2025-01-31T00:00:00"/>
    <n v="24739706.009999994"/>
  </r>
  <r>
    <x v="20"/>
    <x v="19"/>
    <x v="9"/>
    <x v="0"/>
    <d v="2025-01-31T00:00:00"/>
    <n v="56145.04"/>
  </r>
  <r>
    <x v="23"/>
    <x v="22"/>
    <x v="9"/>
    <x v="0"/>
    <d v="2025-01-31T00:00:00"/>
    <n v="2283660.4900000002"/>
  </r>
  <r>
    <x v="7"/>
    <x v="7"/>
    <x v="9"/>
    <x v="0"/>
    <d v="2025-01-31T00:00:00"/>
    <n v="36591142.339999996"/>
  </r>
  <r>
    <x v="21"/>
    <x v="20"/>
    <x v="9"/>
    <x v="0"/>
    <d v="2025-01-31T00:00:00"/>
    <n v="5351281.54"/>
  </r>
  <r>
    <x v="22"/>
    <x v="21"/>
    <x v="9"/>
    <x v="0"/>
    <d v="2025-01-31T00:00:00"/>
    <n v="75319974.899999991"/>
  </r>
  <r>
    <x v="8"/>
    <x v="8"/>
    <x v="9"/>
    <x v="0"/>
    <d v="2025-01-31T00:00:00"/>
    <n v="31679453.560000002"/>
  </r>
  <r>
    <x v="9"/>
    <x v="9"/>
    <x v="9"/>
    <x v="0"/>
    <d v="2025-01-31T00:00:00"/>
    <n v="890953174.18000019"/>
  </r>
  <r>
    <x v="10"/>
    <x v="10"/>
    <x v="9"/>
    <x v="0"/>
    <d v="2025-01-31T00:00:00"/>
    <n v="12663524.340000004"/>
  </r>
  <r>
    <x v="11"/>
    <x v="11"/>
    <x v="9"/>
    <x v="0"/>
    <d v="2025-01-31T00:00:00"/>
    <n v="46913799.440000005"/>
  </r>
  <r>
    <x v="13"/>
    <x v="13"/>
    <x v="9"/>
    <x v="0"/>
    <d v="2025-01-31T00:00:00"/>
    <n v="3569357.7"/>
  </r>
  <r>
    <x v="15"/>
    <x v="15"/>
    <x v="9"/>
    <x v="0"/>
    <d v="2025-01-31T00:00:00"/>
    <n v="121541.11"/>
  </r>
  <r>
    <x v="16"/>
    <x v="16"/>
    <x v="9"/>
    <x v="0"/>
    <d v="2025-01-31T00:00:00"/>
    <n v="52721382.640000008"/>
  </r>
  <r>
    <x v="17"/>
    <x v="17"/>
    <x v="9"/>
    <x v="0"/>
    <d v="2025-01-31T00:00:00"/>
    <n v="231255766.16"/>
  </r>
  <r>
    <x v="19"/>
    <x v="18"/>
    <x v="9"/>
    <x v="0"/>
    <d v="2025-01-31T00:00:00"/>
    <n v="897010280.63999987"/>
  </r>
  <r>
    <x v="0"/>
    <x v="0"/>
    <x v="9"/>
    <x v="1"/>
    <d v="2025-02-28T00:00:00"/>
    <n v="12734415.359999999"/>
  </r>
  <r>
    <x v="1"/>
    <x v="1"/>
    <x v="9"/>
    <x v="1"/>
    <d v="2025-02-28T00:00:00"/>
    <n v="1688012.37"/>
  </r>
  <r>
    <x v="2"/>
    <x v="2"/>
    <x v="9"/>
    <x v="1"/>
    <d v="2025-02-28T00:00:00"/>
    <n v="99560186.890000001"/>
  </r>
  <r>
    <x v="3"/>
    <x v="3"/>
    <x v="9"/>
    <x v="1"/>
    <d v="2025-02-28T00:00:00"/>
    <n v="101142750.78"/>
  </r>
  <r>
    <x v="5"/>
    <x v="5"/>
    <x v="9"/>
    <x v="1"/>
    <d v="2025-02-28T00:00:00"/>
    <n v="28286977.009999998"/>
  </r>
  <r>
    <x v="20"/>
    <x v="19"/>
    <x v="9"/>
    <x v="1"/>
    <d v="2025-02-28T00:00:00"/>
    <n v="56405.25"/>
  </r>
  <r>
    <x v="23"/>
    <x v="22"/>
    <x v="9"/>
    <x v="1"/>
    <d v="2025-02-28T00:00:00"/>
    <n v="2303957.19"/>
  </r>
  <r>
    <x v="7"/>
    <x v="7"/>
    <x v="9"/>
    <x v="1"/>
    <d v="2025-02-28T00:00:00"/>
    <n v="36248859.640000001"/>
  </r>
  <r>
    <x v="21"/>
    <x v="20"/>
    <x v="9"/>
    <x v="1"/>
    <d v="2025-02-28T00:00:00"/>
    <n v="5371512.75"/>
  </r>
  <r>
    <x v="22"/>
    <x v="21"/>
    <x v="9"/>
    <x v="1"/>
    <d v="2025-02-28T00:00:00"/>
    <n v="71409472.180000007"/>
  </r>
  <r>
    <x v="8"/>
    <x v="8"/>
    <x v="9"/>
    <x v="1"/>
    <d v="2025-02-28T00:00:00"/>
    <n v="31559974.159999996"/>
  </r>
  <r>
    <x v="9"/>
    <x v="9"/>
    <x v="9"/>
    <x v="1"/>
    <d v="2025-02-28T00:00:00"/>
    <n v="862279914.33000004"/>
  </r>
  <r>
    <x v="10"/>
    <x v="10"/>
    <x v="9"/>
    <x v="1"/>
    <d v="2025-02-28T00:00:00"/>
    <n v="21105247.77"/>
  </r>
  <r>
    <x v="11"/>
    <x v="11"/>
    <x v="9"/>
    <x v="1"/>
    <d v="2025-02-28T00:00:00"/>
    <n v="34876886.549999997"/>
  </r>
  <r>
    <x v="13"/>
    <x v="13"/>
    <x v="9"/>
    <x v="1"/>
    <d v="2025-02-28T00:00:00"/>
    <n v="5464188.0499999998"/>
  </r>
  <r>
    <x v="15"/>
    <x v="15"/>
    <x v="9"/>
    <x v="1"/>
    <d v="2025-02-28T00:00:00"/>
    <n v="109695.92"/>
  </r>
  <r>
    <x v="16"/>
    <x v="16"/>
    <x v="9"/>
    <x v="1"/>
    <d v="2025-02-28T00:00:00"/>
    <n v="50950833.280000001"/>
  </r>
  <r>
    <x v="17"/>
    <x v="17"/>
    <x v="9"/>
    <x v="1"/>
    <d v="2025-02-28T00:00:00"/>
    <n v="230906642.88"/>
  </r>
  <r>
    <x v="19"/>
    <x v="18"/>
    <x v="9"/>
    <x v="1"/>
    <d v="2025-02-28T00:00:00"/>
    <n v="926080232.09999979"/>
  </r>
  <r>
    <x v="0"/>
    <x v="0"/>
    <x v="9"/>
    <x v="2"/>
    <d v="2025-03-31T00:00:00"/>
    <n v="12734415.359999999"/>
  </r>
  <r>
    <x v="1"/>
    <x v="1"/>
    <x v="9"/>
    <x v="2"/>
    <d v="2025-03-31T00:00:00"/>
    <n v="1688012.37"/>
  </r>
  <r>
    <x v="2"/>
    <x v="2"/>
    <x v="9"/>
    <x v="2"/>
    <d v="2025-03-31T00:00:00"/>
    <n v="99721166.909999996"/>
  </r>
  <r>
    <x v="3"/>
    <x v="3"/>
    <x v="9"/>
    <x v="2"/>
    <d v="2025-03-31T00:00:00"/>
    <n v="108274248.69"/>
  </r>
  <r>
    <x v="5"/>
    <x v="5"/>
    <x v="9"/>
    <x v="2"/>
    <d v="2025-03-31T00:00:00"/>
    <n v="28195668.719999999"/>
  </r>
  <r>
    <x v="20"/>
    <x v="19"/>
    <x v="9"/>
    <x v="2"/>
    <d v="2025-03-31T00:00:00"/>
    <n v="56696.79"/>
  </r>
  <r>
    <x v="23"/>
    <x v="22"/>
    <x v="9"/>
    <x v="2"/>
    <d v="2025-03-31T00:00:00"/>
    <n v="2329252.59"/>
  </r>
  <r>
    <x v="7"/>
    <x v="7"/>
    <x v="9"/>
    <x v="2"/>
    <d v="2025-03-31T00:00:00"/>
    <n v="36689908.710000008"/>
  </r>
  <r>
    <x v="21"/>
    <x v="20"/>
    <x v="9"/>
    <x v="2"/>
    <d v="2025-03-31T00:00:00"/>
    <n v="5394091.1099999994"/>
  </r>
  <r>
    <x v="22"/>
    <x v="21"/>
    <x v="9"/>
    <x v="2"/>
    <d v="2025-03-31T00:00:00"/>
    <n v="71775091.519999996"/>
  </r>
  <r>
    <x v="8"/>
    <x v="8"/>
    <x v="9"/>
    <x v="2"/>
    <d v="2025-03-31T00:00:00"/>
    <n v="31378957.5"/>
  </r>
  <r>
    <x v="9"/>
    <x v="9"/>
    <x v="9"/>
    <x v="2"/>
    <d v="2025-03-31T00:00:00"/>
    <n v="868607808.01999986"/>
  </r>
  <r>
    <x v="10"/>
    <x v="10"/>
    <x v="9"/>
    <x v="2"/>
    <d v="2025-03-31T00:00:00"/>
    <n v="38205754.930000007"/>
  </r>
  <r>
    <x v="11"/>
    <x v="11"/>
    <x v="9"/>
    <x v="2"/>
    <d v="2025-03-31T00:00:00"/>
    <n v="32944585.23"/>
  </r>
  <r>
    <x v="13"/>
    <x v="13"/>
    <x v="9"/>
    <x v="2"/>
    <d v="2025-03-31T00:00:00"/>
    <n v="4181221.51"/>
  </r>
  <r>
    <x v="15"/>
    <x v="15"/>
    <x v="9"/>
    <x v="2"/>
    <d v="2025-03-31T00:00:00"/>
    <n v="391073.76"/>
  </r>
  <r>
    <x v="16"/>
    <x v="16"/>
    <x v="9"/>
    <x v="2"/>
    <d v="2025-03-31T00:00:00"/>
    <n v="50713635.439999998"/>
  </r>
  <r>
    <x v="17"/>
    <x v="17"/>
    <x v="9"/>
    <x v="2"/>
    <d v="2025-03-31T00:00:00"/>
    <n v="178755000.94"/>
  </r>
  <r>
    <x v="19"/>
    <x v="18"/>
    <x v="9"/>
    <x v="2"/>
    <d v="2025-03-31T00:00:00"/>
    <n v="955861266.20000005"/>
  </r>
  <r>
    <x v="0"/>
    <x v="0"/>
    <x v="9"/>
    <x v="3"/>
    <d v="2025-04-30T00:00:00"/>
    <n v="12816639.85"/>
  </r>
  <r>
    <x v="1"/>
    <x v="1"/>
    <x v="9"/>
    <x v="3"/>
    <d v="2025-04-30T00:00:00"/>
    <n v="1751481.76"/>
  </r>
  <r>
    <x v="2"/>
    <x v="2"/>
    <x v="9"/>
    <x v="3"/>
    <d v="2025-04-30T00:00:00"/>
    <n v="102865948.01999997"/>
  </r>
  <r>
    <x v="3"/>
    <x v="3"/>
    <x v="9"/>
    <x v="3"/>
    <d v="2025-04-30T00:00:00"/>
    <n v="108276083.19999999"/>
  </r>
  <r>
    <x v="5"/>
    <x v="5"/>
    <x v="9"/>
    <x v="3"/>
    <d v="2025-04-30T00:00:00"/>
    <n v="27719571.41"/>
  </r>
  <r>
    <x v="20"/>
    <x v="19"/>
    <x v="9"/>
    <x v="3"/>
    <d v="2025-04-30T00:00:00"/>
    <n v="56981.05"/>
  </r>
  <r>
    <x v="23"/>
    <x v="22"/>
    <x v="9"/>
    <x v="3"/>
    <d v="2025-04-30T00:00:00"/>
    <n v="2347095.8499999996"/>
  </r>
  <r>
    <x v="7"/>
    <x v="7"/>
    <x v="9"/>
    <x v="3"/>
    <d v="2025-04-30T00:00:00"/>
    <n v="36778148.340000004"/>
  </r>
  <r>
    <x v="21"/>
    <x v="20"/>
    <x v="9"/>
    <x v="3"/>
    <d v="2025-04-30T00:00:00"/>
    <n v="5416099.5900000008"/>
  </r>
  <r>
    <x v="22"/>
    <x v="21"/>
    <x v="9"/>
    <x v="3"/>
    <d v="2025-04-30T00:00:00"/>
    <n v="72130379.050000012"/>
  </r>
  <r>
    <x v="8"/>
    <x v="8"/>
    <x v="9"/>
    <x v="3"/>
    <d v="2025-04-30T00:00:00"/>
    <n v="30715204.289999995"/>
  </r>
  <r>
    <x v="9"/>
    <x v="9"/>
    <x v="9"/>
    <x v="3"/>
    <d v="2025-04-30T00:00:00"/>
    <n v="850709452.9599998"/>
  </r>
  <r>
    <x v="10"/>
    <x v="10"/>
    <x v="9"/>
    <x v="3"/>
    <d v="2025-04-30T00:00:00"/>
    <n v="42282610.560000002"/>
  </r>
  <r>
    <x v="11"/>
    <x v="11"/>
    <x v="9"/>
    <x v="3"/>
    <d v="2025-04-30T00:00:00"/>
    <n v="31257901.339999996"/>
  </r>
  <r>
    <x v="13"/>
    <x v="13"/>
    <x v="9"/>
    <x v="3"/>
    <d v="2025-04-30T00:00:00"/>
    <n v="6691011"/>
  </r>
  <r>
    <x v="15"/>
    <x v="15"/>
    <x v="9"/>
    <x v="3"/>
    <d v="2025-04-30T00:00:00"/>
    <n v="378489.8"/>
  </r>
  <r>
    <x v="16"/>
    <x v="16"/>
    <x v="9"/>
    <x v="3"/>
    <d v="2025-04-30T00:00:00"/>
    <n v="50266516.180000007"/>
  </r>
  <r>
    <x v="17"/>
    <x v="17"/>
    <x v="9"/>
    <x v="3"/>
    <d v="2025-04-30T00:00:00"/>
    <n v="181794538.89999998"/>
  </r>
  <r>
    <x v="19"/>
    <x v="18"/>
    <x v="9"/>
    <x v="3"/>
    <d v="2025-04-30T00:00:00"/>
    <n v="968651365.77999997"/>
  </r>
  <r>
    <x v="0"/>
    <x v="0"/>
    <x v="9"/>
    <x v="4"/>
    <d v="2025-05-31T00:00:00"/>
    <n v="15331585"/>
  </r>
  <r>
    <x v="1"/>
    <x v="1"/>
    <x v="9"/>
    <x v="4"/>
    <d v="2025-05-31T00:00:00"/>
    <n v="1751481.76"/>
  </r>
  <r>
    <x v="2"/>
    <x v="2"/>
    <x v="9"/>
    <x v="4"/>
    <d v="2025-05-31T00:00:00"/>
    <n v="103411314.30000003"/>
  </r>
  <r>
    <x v="3"/>
    <x v="3"/>
    <x v="9"/>
    <x v="4"/>
    <d v="2025-05-31T00:00:00"/>
    <n v="114418614.34"/>
  </r>
  <r>
    <x v="5"/>
    <x v="5"/>
    <x v="9"/>
    <x v="4"/>
    <d v="2025-05-31T00:00:00"/>
    <n v="27281583.939999998"/>
  </r>
  <r>
    <x v="20"/>
    <x v="19"/>
    <x v="9"/>
    <x v="4"/>
    <d v="2025-05-31T00:00:00"/>
    <n v="57278.43"/>
  </r>
  <r>
    <x v="23"/>
    <x v="22"/>
    <x v="9"/>
    <x v="4"/>
    <d v="2025-05-31T00:00:00"/>
    <n v="2376437.9900000002"/>
  </r>
  <r>
    <x v="7"/>
    <x v="7"/>
    <x v="9"/>
    <x v="4"/>
    <d v="2025-05-31T00:00:00"/>
    <n v="36857963.729999997"/>
  </r>
  <r>
    <x v="21"/>
    <x v="20"/>
    <x v="9"/>
    <x v="4"/>
    <d v="2025-05-31T00:00:00"/>
    <n v="5439049.8499999996"/>
  </r>
  <r>
    <x v="22"/>
    <x v="21"/>
    <x v="9"/>
    <x v="4"/>
    <d v="2025-05-31T00:00:00"/>
    <n v="72499698.25"/>
  </r>
  <r>
    <x v="8"/>
    <x v="8"/>
    <x v="9"/>
    <x v="4"/>
    <d v="2025-05-31T00:00:00"/>
    <n v="30656526.540000003"/>
  </r>
  <r>
    <x v="9"/>
    <x v="9"/>
    <x v="9"/>
    <x v="4"/>
    <d v="2025-05-31T00:00:00"/>
    <n v="842301388.42000008"/>
  </r>
  <r>
    <x v="10"/>
    <x v="10"/>
    <x v="9"/>
    <x v="4"/>
    <d v="2025-05-31T00:00:00"/>
    <n v="58088986.86999999"/>
  </r>
  <r>
    <x v="11"/>
    <x v="11"/>
    <x v="9"/>
    <x v="4"/>
    <d v="2025-05-31T00:00:00"/>
    <n v="25661746.490000002"/>
  </r>
  <r>
    <x v="13"/>
    <x v="13"/>
    <x v="9"/>
    <x v="4"/>
    <d v="2025-05-31T00:00:00"/>
    <n v="6819649.3699999992"/>
  </r>
  <r>
    <x v="15"/>
    <x v="15"/>
    <x v="9"/>
    <x v="4"/>
    <d v="2025-05-31T00:00:00"/>
    <n v="366574.64"/>
  </r>
  <r>
    <x v="16"/>
    <x v="16"/>
    <x v="9"/>
    <x v="4"/>
    <d v="2025-05-31T00:00:00"/>
    <n v="50372786.850000001"/>
  </r>
  <r>
    <x v="17"/>
    <x v="17"/>
    <x v="9"/>
    <x v="4"/>
    <d v="2025-05-31T00:00:00"/>
    <n v="165932146.00999999"/>
  </r>
  <r>
    <x v="19"/>
    <x v="18"/>
    <x v="9"/>
    <x v="4"/>
    <d v="2025-05-31T00:00:00"/>
    <n v="978865945.21999967"/>
  </r>
  <r>
    <x v="0"/>
    <x v="0"/>
    <x v="9"/>
    <x v="5"/>
    <d v="2025-06-30T00:00:00"/>
    <n v="15399304.613702623"/>
  </r>
  <r>
    <x v="1"/>
    <x v="1"/>
    <x v="9"/>
    <x v="5"/>
    <d v="2025-06-30T00:00:00"/>
    <n v="1751481.7623906704"/>
  </r>
  <r>
    <x v="2"/>
    <x v="2"/>
    <x v="9"/>
    <x v="5"/>
    <d v="2025-06-30T00:00:00"/>
    <n v="107493232.96460636"/>
  </r>
  <r>
    <x v="3"/>
    <x v="3"/>
    <x v="9"/>
    <x v="5"/>
    <d v="2025-06-30T00:00:00"/>
    <n v="116287016.70518957"/>
  </r>
  <r>
    <x v="5"/>
    <x v="5"/>
    <x v="9"/>
    <x v="5"/>
    <d v="2025-06-30T00:00:00"/>
    <n v="26879298.257171992"/>
  </r>
  <r>
    <x v="20"/>
    <x v="19"/>
    <x v="9"/>
    <x v="5"/>
    <d v="2025-06-30T00:00:00"/>
    <n v="57569.241982507294"/>
  </r>
  <r>
    <x v="23"/>
    <x v="22"/>
    <x v="9"/>
    <x v="5"/>
    <d v="2025-06-30T00:00:00"/>
    <n v="2410236.0233236155"/>
  </r>
  <r>
    <x v="7"/>
    <x v="7"/>
    <x v="9"/>
    <x v="5"/>
    <d v="2025-06-30T00:00:00"/>
    <n v="36945858.883586004"/>
  </r>
  <r>
    <x v="21"/>
    <x v="20"/>
    <x v="9"/>
    <x v="5"/>
    <d v="2025-06-30T00:00:00"/>
    <n v="5329659.4810495619"/>
  </r>
  <r>
    <x v="22"/>
    <x v="21"/>
    <x v="9"/>
    <x v="5"/>
    <d v="2025-06-30T00:00:00"/>
    <n v="72859013.141399413"/>
  </r>
  <r>
    <x v="8"/>
    <x v="8"/>
    <x v="9"/>
    <x v="5"/>
    <d v="2025-06-30T00:00:00"/>
    <n v="30026828.497638501"/>
  </r>
  <r>
    <x v="9"/>
    <x v="9"/>
    <x v="9"/>
    <x v="5"/>
    <d v="2025-06-30T00:00:00"/>
    <n v="815695132.90061533"/>
  </r>
  <r>
    <x v="10"/>
    <x v="10"/>
    <x v="9"/>
    <x v="5"/>
    <d v="2025-06-30T00:00:00"/>
    <n v="62464748.16408173"/>
  </r>
  <r>
    <x v="11"/>
    <x v="11"/>
    <x v="9"/>
    <x v="5"/>
    <d v="2025-06-30T00:00:00"/>
    <n v="20800870.170291565"/>
  </r>
  <r>
    <x v="13"/>
    <x v="13"/>
    <x v="9"/>
    <x v="5"/>
    <d v="2025-06-30T00:00:00"/>
    <n v="7046567.862186579"/>
  </r>
  <r>
    <x v="15"/>
    <x v="15"/>
    <x v="9"/>
    <x v="5"/>
    <d v="2025-06-30T00:00:00"/>
    <n v="1086413.7026239068"/>
  </r>
  <r>
    <x v="16"/>
    <x v="16"/>
    <x v="9"/>
    <x v="5"/>
    <d v="2025-06-30T00:00:00"/>
    <n v="52550718.680291548"/>
  </r>
  <r>
    <x v="17"/>
    <x v="17"/>
    <x v="9"/>
    <x v="5"/>
    <d v="2025-06-30T00:00:00"/>
    <n v="172275192.58402333"/>
  </r>
  <r>
    <x v="19"/>
    <x v="18"/>
    <x v="9"/>
    <x v="5"/>
    <d v="2025-06-30T00:00:00"/>
    <n v="999367203.75381911"/>
  </r>
  <r>
    <x v="0"/>
    <x v="0"/>
    <x v="9"/>
    <x v="6"/>
    <d v="2025-07-31T00:00:00"/>
    <n v="17470660.701681092"/>
  </r>
  <r>
    <x v="1"/>
    <x v="1"/>
    <x v="9"/>
    <x v="6"/>
    <d v="2025-07-31T00:00:00"/>
    <n v="1751481.7623906699"/>
  </r>
  <r>
    <x v="2"/>
    <x v="2"/>
    <x v="9"/>
    <x v="6"/>
    <d v="2025-07-31T00:00:00"/>
    <n v="104445476.32803839"/>
  </r>
  <r>
    <x v="3"/>
    <x v="3"/>
    <x v="9"/>
    <x v="6"/>
    <d v="2025-07-31T00:00:00"/>
    <n v="133570903.75573397"/>
  </r>
  <r>
    <x v="5"/>
    <x v="5"/>
    <x v="9"/>
    <x v="6"/>
    <d v="2025-07-31T00:00:00"/>
    <n v="25331603.717368297"/>
  </r>
  <r>
    <x v="23"/>
    <x v="22"/>
    <x v="9"/>
    <x v="6"/>
    <d v="2025-07-31T00:00:00"/>
    <n v="2452904.06268221"/>
  </r>
  <r>
    <x v="7"/>
    <x v="7"/>
    <x v="9"/>
    <x v="6"/>
    <d v="2025-07-31T00:00:00"/>
    <n v="37034251.413119562"/>
  </r>
  <r>
    <x v="21"/>
    <x v="20"/>
    <x v="9"/>
    <x v="6"/>
    <d v="2025-07-31T00:00:00"/>
    <n v="5351880.4839650057"/>
  </r>
  <r>
    <x v="22"/>
    <x v="21"/>
    <x v="9"/>
    <x v="6"/>
    <d v="2025-07-31T00:00:00"/>
    <n v="73232146.341107801"/>
  </r>
  <r>
    <x v="8"/>
    <x v="8"/>
    <x v="9"/>
    <x v="6"/>
    <d v="2025-07-31T00:00:00"/>
    <n v="29713398.488862909"/>
  </r>
  <r>
    <x v="9"/>
    <x v="9"/>
    <x v="9"/>
    <x v="6"/>
    <d v="2025-07-31T00:00:00"/>
    <n v="802306461.60204887"/>
  </r>
  <r>
    <x v="10"/>
    <x v="10"/>
    <x v="9"/>
    <x v="6"/>
    <d v="2025-07-31T00:00:00"/>
    <n v="60577966.601506703"/>
  </r>
  <r>
    <x v="11"/>
    <x v="11"/>
    <x v="9"/>
    <x v="6"/>
    <d v="2025-07-31T00:00:00"/>
    <n v="20778816.091457732"/>
  </r>
  <r>
    <x v="13"/>
    <x v="13"/>
    <x v="9"/>
    <x v="6"/>
    <d v="2025-07-31T00:00:00"/>
    <n v="9342676.7190534882"/>
  </r>
  <r>
    <x v="15"/>
    <x v="15"/>
    <x v="9"/>
    <x v="6"/>
    <d v="2025-07-31T00:00:00"/>
    <n v="1074525.6559766759"/>
  </r>
  <r>
    <x v="16"/>
    <x v="16"/>
    <x v="9"/>
    <x v="6"/>
    <d v="2025-07-31T00:00:00"/>
    <n v="49955316.470834166"/>
  </r>
  <r>
    <x v="17"/>
    <x v="17"/>
    <x v="9"/>
    <x v="6"/>
    <d v="2025-07-31T00:00:00"/>
    <n v="149005863.16684487"/>
  </r>
  <r>
    <x v="19"/>
    <x v="18"/>
    <x v="9"/>
    <x v="6"/>
    <d v="2025-07-31T00:00:00"/>
    <n v="1032269782.76105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6" minRefreshableVersion="5" useAutoFormatting="1" itemPrintTitles="1" createdVersion="4" indent="0" outline="1" outlineData="1" multipleFieldFilters="0" chartFormat="1">
  <location ref="A4:U66" firstHeaderRow="1" firstDataRow="2" firstDataCol="2" rowPageCount="1" colPageCount="1"/>
  <pivotFields count="9">
    <pivotField showAll="0">
      <items count="20">
        <item x="0"/>
        <item x="1"/>
        <item x="2"/>
        <item x="3"/>
        <item x="17"/>
        <item x="6"/>
        <item x="4"/>
        <item x="5"/>
        <item x="18"/>
        <item x="7"/>
        <item x="8"/>
        <item x="13"/>
        <item x="16"/>
        <item x="9"/>
        <item x="10"/>
        <item x="14"/>
        <item x="15"/>
        <item x="11"/>
        <item x="12"/>
        <item t="default"/>
      </items>
    </pivotField>
    <pivotField axis="axisCol" showAll="0">
      <items count="19">
        <item x="0"/>
        <item x="1"/>
        <item x="2"/>
        <item x="3"/>
        <item x="4"/>
        <item x="5"/>
        <item x="6"/>
        <item x="7"/>
        <item x="8"/>
        <item x="9"/>
        <item x="14"/>
        <item x="10"/>
        <item x="15"/>
        <item x="11"/>
        <item x="12"/>
        <item x="13"/>
        <item x="16"/>
        <item x="17"/>
        <item t="default"/>
      </items>
    </pivotField>
    <pivotField axis="axisRow" outline="0" showAll="0">
      <items count="11">
        <item h="1" x="0"/>
        <item h="1" x="1"/>
        <item h="1" x="2"/>
        <item h="1" x="3"/>
        <item h="1" x="4"/>
        <item x="5"/>
        <item x="6"/>
        <item x="7"/>
        <item x="8"/>
        <item x="9"/>
        <item t="default"/>
      </items>
    </pivotField>
    <pivotField axis="axisRow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12">
        <item h="1" x="0"/>
        <item h="1" x="1"/>
        <item h="1" x="5"/>
        <item h="1" x="6"/>
        <item h="1" x="2"/>
        <item x="4"/>
        <item h="1" x="3"/>
        <item h="1" x="7"/>
        <item h="1" x="8"/>
        <item h="1" x="9"/>
        <item h="1" x="10"/>
        <item t="default"/>
      </items>
    </pivotField>
    <pivotField dataField="1" showAll="0"/>
    <pivotField showAll="0" defaultSubtotal="0">
      <items count="6">
        <item sd="0" x="1"/>
        <item sd="0" x="2"/>
        <item sd="0" x="3"/>
        <item sd="0" x="4"/>
        <item x="0"/>
        <item x="5"/>
      </items>
    </pivotField>
    <pivotField showAll="0" defaultSubtotal="0">
      <items count="12">
        <item sd="0" x="1"/>
        <item sd="0" x="2"/>
        <item sd="0" x="3"/>
        <item sd="0" x="4"/>
        <item sd="0" x="5"/>
        <item sd="0" x="6"/>
        <item x="7"/>
        <item x="8"/>
        <item x="9"/>
        <item x="10"/>
        <item x="0"/>
        <item x="11"/>
      </items>
    </pivotField>
  </pivotFields>
  <rowFields count="2">
    <field x="2"/>
    <field x="3"/>
  </rowFields>
  <rowItems count="61"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9"/>
    </i>
    <i t="grand">
      <x/>
    </i>
  </rowItems>
  <colFields count="1">
    <field x="1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1">
    <pageField fld="5" hier="-1"/>
  </pageFields>
  <dataFields count="1">
    <dataField name="Sum of MONTO USD" fld="6" baseField="4" baseItem="0"/>
  </dataFields>
  <chartFormats count="18"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4" type="dateBetween" evalOrder="-1" id="18" name="Fecha">
      <autoFilter ref="A1">
        <filterColumn colId="0">
          <customFilters and="1">
            <customFilter operator="greaterThanOrEqual" val="42736"/>
            <customFilter operator="lessThanOrEqual" val="4310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1">
  <location ref="A3:Y65" firstHeaderRow="1" firstDataRow="2" firstDataCol="1"/>
  <pivotFields count="6">
    <pivotField showAll="0">
      <items count="25">
        <item x="0"/>
        <item x="1"/>
        <item x="4"/>
        <item x="2"/>
        <item x="3"/>
        <item x="5"/>
        <item x="23"/>
        <item x="7"/>
        <item x="6"/>
        <item x="20"/>
        <item x="21"/>
        <item x="22"/>
        <item x="8"/>
        <item x="9"/>
        <item x="16"/>
        <item x="19"/>
        <item x="10"/>
        <item x="11"/>
        <item x="12"/>
        <item x="17"/>
        <item x="18"/>
        <item x="14"/>
        <item x="13"/>
        <item x="15"/>
        <item t="default"/>
      </items>
    </pivotField>
    <pivotField axis="axisCol" showAll="0">
      <items count="24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7"/>
        <item x="11"/>
        <item x="12"/>
        <item x="18"/>
        <item x="13"/>
        <item x="14"/>
        <item x="15"/>
        <item x="19"/>
        <item x="20"/>
        <item x="21"/>
        <item x="22"/>
        <item t="default"/>
      </items>
    </pivotField>
    <pivotField axis="axisRow" showAll="0" defaultSubtotal="0">
      <items count="10">
        <item h="1" x="0"/>
        <item h="1" x="1"/>
        <item h="1" x="2"/>
        <item h="1" x="3"/>
        <item h="1" x="4"/>
        <item x="5"/>
        <item x="6"/>
        <item x="7"/>
        <item x="8"/>
        <item x="9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/>
    <pivotField dataField="1" showAll="0"/>
  </pivotFields>
  <rowFields count="2">
    <field x="2"/>
    <field x="3"/>
  </rowFields>
  <rowItems count="61"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Sum of Monto USD" fld="5" baseField="2" baseItem="0"/>
  </dataFields>
  <chartFormats count="23"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ONDOS" sourceName="FONDOS">
  <pivotTables>
    <pivotTable tabId="13" name="PivotTable2"/>
  </pivotTables>
  <data>
    <tabular pivotCacheId="55">
      <items count="11">
        <i x="0"/>
        <i x="1"/>
        <i x="5"/>
        <i x="6"/>
        <i x="2"/>
        <i x="4" s="1"/>
        <i x="3"/>
        <i x="7"/>
        <i x="10"/>
        <i x="8"/>
        <i x="9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Tipo_Instrumento" sourceName="Tipo Instrumento">
  <pivotTables>
    <pivotTable tabId="13" name="PivotTable2"/>
  </pivotTables>
  <data>
    <tabular pivotCacheId="55">
      <items count="19">
        <i x="0" s="1"/>
        <i x="1" s="1"/>
        <i x="2" s="1"/>
        <i x="3" s="1"/>
        <i x="17" s="1"/>
        <i x="6" s="1"/>
        <i x="4" s="1"/>
        <i x="5" s="1"/>
        <i x="18" s="1"/>
        <i x="7" s="1"/>
        <i x="8" s="1"/>
        <i x="13" s="1"/>
        <i x="16" s="1"/>
        <i x="9" s="1"/>
        <i x="10" s="1"/>
        <i x="14" s="1"/>
        <i x="15" s="1"/>
        <i x="11" s="1"/>
        <i x="12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Año1" sourceName="Año">
  <pivotTables>
    <pivotTable tabId="15" name="PivotTable1"/>
  </pivotTables>
  <data>
    <tabular pivotCacheId="56">
      <items count="10">
        <i x="0"/>
        <i x="1"/>
        <i x="2"/>
        <i x="3"/>
        <i x="4"/>
        <i x="5" s="1"/>
        <i x="6" s="1"/>
        <i x="7" s="1"/>
        <i x="8" s="1"/>
        <i x="9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Tipo_Instrumento1" sourceName="Tipo Instrumento">
  <pivotTables>
    <pivotTable tabId="15" name="PivotTable1"/>
  </pivotTables>
  <data>
    <tabular pivotCacheId="56">
      <items count="24">
        <i x="0" s="1"/>
        <i x="1" s="1"/>
        <i x="2" s="1"/>
        <i x="3" s="1"/>
        <i x="5" s="1"/>
        <i x="23" s="1"/>
        <i x="7" s="1"/>
        <i x="20" s="1"/>
        <i x="21" s="1"/>
        <i x="22" s="1"/>
        <i x="8" s="1"/>
        <i x="9" s="1"/>
        <i x="16" s="1"/>
        <i x="19" s="1"/>
        <i x="10" s="1"/>
        <i x="11" s="1"/>
        <i x="12" s="1"/>
        <i x="17" s="1"/>
        <i x="18" s="1"/>
        <i x="13" s="1"/>
        <i x="15" s="1"/>
        <i x="4" s="1" nd="1"/>
        <i x="6" s="1" nd="1"/>
        <i x="14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Año" sourceName="Año">
  <pivotTables>
    <pivotTable tabId="13" name="PivotTable2"/>
  </pivotTables>
  <data>
    <tabular pivotCacheId="55">
      <items count="10">
        <i x="0"/>
        <i x="1"/>
        <i x="2"/>
        <i x="3"/>
        <i x="4"/>
        <i x="5" s="1"/>
        <i x="6" s="1"/>
        <i x="7" s="1"/>
        <i x="8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S 1" cache="Slicer_FONDOS" caption="FONDOS" rowHeight="241300"/>
  <slicer name="Tipo Instrumento 2" cache="Slicer_Tipo_Instrumento" caption="Tipo Instrumento" startItem="1" rowHeight="241300"/>
  <slicer name="Año 2" cache="Slicer_Año" caption="Año" startItem="6" style="SlicerStyleLight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" cache="Slicer_Año1" caption="Año" startItem="4" rowHeight="241300"/>
  <slicer name="Tipo Instrumento 1" cache="Slicer_Tipo_Instrumento1" caption="Tipo Instrument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G73"/>
  <sheetViews>
    <sheetView workbookViewId="0"/>
  </sheetViews>
  <sheetFormatPr baseColWidth="10" defaultColWidth="9.140625" defaultRowHeight="15" x14ac:dyDescent="0.25"/>
  <cols>
    <col min="1" max="1" width="9.5703125" bestFit="1" customWidth="1"/>
    <col min="2" max="2" width="16" bestFit="1" customWidth="1"/>
    <col min="3" max="3" width="12.7109375" bestFit="1" customWidth="1"/>
    <col min="4" max="4" width="14.140625" bestFit="1" customWidth="1"/>
    <col min="5" max="5" width="20.140625" bestFit="1" customWidth="1"/>
    <col min="6" max="50" width="16" customWidth="1"/>
    <col min="51" max="51" width="19.140625" customWidth="1"/>
  </cols>
  <sheetData>
    <row r="1" spans="1:137" x14ac:dyDescent="0.25">
      <c r="A1" s="77" t="s">
        <v>32</v>
      </c>
      <c r="B1" s="77" t="s">
        <v>61</v>
      </c>
      <c r="C1" s="77" t="s">
        <v>62</v>
      </c>
      <c r="D1" s="77" t="s">
        <v>63</v>
      </c>
      <c r="E1" s="77" t="s">
        <v>64</v>
      </c>
      <c r="F1" s="77" t="s">
        <v>65</v>
      </c>
      <c r="G1" s="77" t="s">
        <v>66</v>
      </c>
      <c r="H1" s="77" t="s">
        <v>67</v>
      </c>
      <c r="I1" s="77" t="s">
        <v>68</v>
      </c>
      <c r="J1" s="77" t="s">
        <v>69</v>
      </c>
      <c r="K1" s="77" t="s">
        <v>70</v>
      </c>
      <c r="L1" s="77" t="s">
        <v>71</v>
      </c>
      <c r="M1" s="77" t="s">
        <v>72</v>
      </c>
      <c r="N1" s="77" t="s">
        <v>143</v>
      </c>
      <c r="O1" s="77" t="s">
        <v>73</v>
      </c>
      <c r="P1" s="77" t="s">
        <v>74</v>
      </c>
      <c r="Q1" s="77" t="s">
        <v>75</v>
      </c>
      <c r="R1" s="77" t="s">
        <v>76</v>
      </c>
      <c r="S1" s="77" t="s">
        <v>77</v>
      </c>
      <c r="T1" s="77" t="s">
        <v>78</v>
      </c>
      <c r="U1" s="77" t="s">
        <v>155</v>
      </c>
      <c r="V1" s="77" t="s">
        <v>79</v>
      </c>
      <c r="W1" s="77" t="s">
        <v>80</v>
      </c>
      <c r="X1" s="77" t="s">
        <v>81</v>
      </c>
      <c r="Y1" s="77" t="s">
        <v>82</v>
      </c>
      <c r="Z1" s="77" t="s">
        <v>83</v>
      </c>
      <c r="AA1" s="77" t="s">
        <v>84</v>
      </c>
      <c r="AB1" s="77" t="s">
        <v>85</v>
      </c>
      <c r="AC1" s="77" t="s">
        <v>86</v>
      </c>
      <c r="AD1" s="77" t="s">
        <v>87</v>
      </c>
      <c r="AE1" s="77" t="s">
        <v>130</v>
      </c>
      <c r="AF1" s="77" t="s">
        <v>144</v>
      </c>
      <c r="AG1" s="77" t="s">
        <v>88</v>
      </c>
      <c r="AH1" s="77" t="s">
        <v>89</v>
      </c>
      <c r="AI1" s="77" t="s">
        <v>90</v>
      </c>
      <c r="AJ1" s="77" t="s">
        <v>91</v>
      </c>
      <c r="AK1" s="77" t="s">
        <v>92</v>
      </c>
      <c r="AL1" s="77" t="s">
        <v>93</v>
      </c>
      <c r="AM1" s="77" t="s">
        <v>94</v>
      </c>
      <c r="AN1" s="77" t="s">
        <v>95</v>
      </c>
      <c r="AO1" s="77" t="s">
        <v>96</v>
      </c>
      <c r="AP1" s="77" t="s">
        <v>97</v>
      </c>
      <c r="AQ1" s="77" t="s">
        <v>98</v>
      </c>
      <c r="AR1" s="77" t="s">
        <v>99</v>
      </c>
      <c r="AS1" s="77" t="s">
        <v>100</v>
      </c>
      <c r="AT1" s="77" t="s">
        <v>101</v>
      </c>
      <c r="AU1" s="77" t="s">
        <v>156</v>
      </c>
      <c r="AV1" s="77" t="s">
        <v>102</v>
      </c>
      <c r="AW1" s="77" t="s">
        <v>103</v>
      </c>
      <c r="AX1" s="77" t="s">
        <v>104</v>
      </c>
      <c r="AY1" s="77" t="s">
        <v>125</v>
      </c>
    </row>
    <row r="2" spans="1:137" x14ac:dyDescent="0.25">
      <c r="A2" s="78">
        <v>45443</v>
      </c>
      <c r="B2" s="79" t="s">
        <v>0</v>
      </c>
      <c r="C2" s="80"/>
      <c r="D2" s="80"/>
      <c r="E2" s="80"/>
      <c r="F2" s="81">
        <v>267824.53999999998</v>
      </c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1">
        <v>6299155.9198250631</v>
      </c>
      <c r="S2" s="81">
        <v>1638992.72</v>
      </c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1">
        <v>152011.70553935861</v>
      </c>
      <c r="AG2" s="80"/>
      <c r="AH2" s="80"/>
      <c r="AI2" s="80"/>
      <c r="AJ2" s="80"/>
      <c r="AK2" s="80"/>
      <c r="AL2" s="81">
        <v>2202543.66</v>
      </c>
      <c r="AM2" s="80"/>
      <c r="AN2" s="80"/>
      <c r="AO2" s="80"/>
      <c r="AP2" s="80"/>
      <c r="AQ2" s="80"/>
      <c r="AR2" s="80"/>
      <c r="AS2" s="80"/>
      <c r="AT2" s="81">
        <v>266473.77551020408</v>
      </c>
      <c r="AU2" s="80"/>
      <c r="AV2" s="80"/>
      <c r="AW2" s="81">
        <v>55027.32</v>
      </c>
      <c r="AX2" s="80"/>
      <c r="AY2" s="81">
        <v>10882029.640874626</v>
      </c>
    </row>
    <row r="3" spans="1:137" x14ac:dyDescent="0.25">
      <c r="A3" s="78">
        <v>45443</v>
      </c>
      <c r="B3" s="79" t="s">
        <v>1</v>
      </c>
      <c r="C3" s="81">
        <v>373196.77842565597</v>
      </c>
      <c r="D3" s="81">
        <v>2275269.7084548189</v>
      </c>
      <c r="E3" s="81">
        <v>3617465.5510204076</v>
      </c>
      <c r="F3" s="81">
        <v>3411819.98</v>
      </c>
      <c r="G3" s="81">
        <v>323476.98</v>
      </c>
      <c r="H3" s="81">
        <v>4756119.7492711339</v>
      </c>
      <c r="I3" s="81">
        <v>1132509.76</v>
      </c>
      <c r="J3" s="81">
        <v>3988569.7069970877</v>
      </c>
      <c r="K3" s="81">
        <v>2442142.2000000002</v>
      </c>
      <c r="L3" s="81">
        <v>2388616.1341107865</v>
      </c>
      <c r="M3" s="81">
        <v>16126086.860058265</v>
      </c>
      <c r="N3" s="80"/>
      <c r="O3" s="81">
        <v>1138763.4795918367</v>
      </c>
      <c r="P3" s="81">
        <v>4287724.0393585972</v>
      </c>
      <c r="Q3" s="81">
        <v>469405.53935860062</v>
      </c>
      <c r="R3" s="81">
        <v>1477317.6457725875</v>
      </c>
      <c r="S3" s="81">
        <v>4174045.6</v>
      </c>
      <c r="T3" s="80"/>
      <c r="U3" s="80"/>
      <c r="V3" s="81">
        <v>877455</v>
      </c>
      <c r="W3" s="81">
        <v>2370678.7142857197</v>
      </c>
      <c r="X3" s="80"/>
      <c r="Y3" s="81">
        <v>162305.12</v>
      </c>
      <c r="Z3" s="81">
        <v>189217.03206997085</v>
      </c>
      <c r="AA3" s="81">
        <v>433980</v>
      </c>
      <c r="AB3" s="81">
        <v>177318.24</v>
      </c>
      <c r="AC3" s="81">
        <v>2841314.8819242003</v>
      </c>
      <c r="AD3" s="81">
        <v>381781.6</v>
      </c>
      <c r="AE3" s="80"/>
      <c r="AF3" s="81">
        <v>130533.1195335277</v>
      </c>
      <c r="AG3" s="81">
        <v>920395.52</v>
      </c>
      <c r="AH3" s="81">
        <v>3391816.96</v>
      </c>
      <c r="AI3" s="81">
        <v>3713153.44</v>
      </c>
      <c r="AJ3" s="81">
        <v>3084692.3790087486</v>
      </c>
      <c r="AK3" s="81">
        <v>5353855.4693877669</v>
      </c>
      <c r="AL3" s="81">
        <v>5451606.04</v>
      </c>
      <c r="AM3" s="81">
        <v>703136.0699708449</v>
      </c>
      <c r="AN3" s="81">
        <v>200996.89795918367</v>
      </c>
      <c r="AO3" s="81">
        <v>405661.86443148716</v>
      </c>
      <c r="AP3" s="81">
        <v>4715538.8600000003</v>
      </c>
      <c r="AQ3" s="80"/>
      <c r="AR3" s="80"/>
      <c r="AS3" s="80"/>
      <c r="AT3" s="81">
        <v>7985027.7915451862</v>
      </c>
      <c r="AU3" s="81">
        <v>333749.9781341104</v>
      </c>
      <c r="AV3" s="81">
        <v>6394745.986880457</v>
      </c>
      <c r="AW3" s="80"/>
      <c r="AX3" s="80"/>
      <c r="AY3" s="81">
        <v>102601490.677551</v>
      </c>
    </row>
    <row r="4" spans="1:137" x14ac:dyDescent="0.25">
      <c r="A4" s="78">
        <v>45443</v>
      </c>
      <c r="B4" s="79" t="s">
        <v>2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1">
        <v>3353411.0645481078</v>
      </c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1">
        <v>3353411.0645481078</v>
      </c>
    </row>
    <row r="5" spans="1:137" x14ac:dyDescent="0.25">
      <c r="A5" s="78">
        <v>45443</v>
      </c>
      <c r="B5" s="79" t="s">
        <v>3</v>
      </c>
      <c r="C5" s="81">
        <v>3279330.5597667675</v>
      </c>
      <c r="D5" s="81">
        <v>1038776.8979591834</v>
      </c>
      <c r="E5" s="81">
        <v>1456743.0349854233</v>
      </c>
      <c r="F5" s="81">
        <v>687497.74</v>
      </c>
      <c r="G5" s="80"/>
      <c r="H5" s="81">
        <v>2240864.3367347065</v>
      </c>
      <c r="I5" s="81">
        <v>1024062.5</v>
      </c>
      <c r="J5" s="81">
        <v>2744687.0947521958</v>
      </c>
      <c r="K5" s="81">
        <v>1557860.4</v>
      </c>
      <c r="L5" s="81">
        <v>4299583.5991253695</v>
      </c>
      <c r="M5" s="81">
        <v>5112379.9766763896</v>
      </c>
      <c r="N5" s="81">
        <v>355835.77405247849</v>
      </c>
      <c r="O5" s="80"/>
      <c r="P5" s="81">
        <v>1465289.2157434386</v>
      </c>
      <c r="Q5" s="81">
        <v>23818.513119533527</v>
      </c>
      <c r="R5" s="81">
        <v>1844712.7551020472</v>
      </c>
      <c r="S5" s="81">
        <v>1635696.47</v>
      </c>
      <c r="T5" s="80"/>
      <c r="U5" s="81">
        <v>232001.17</v>
      </c>
      <c r="V5" s="81">
        <v>1292087.46</v>
      </c>
      <c r="W5" s="81">
        <v>4433205.2900874577</v>
      </c>
      <c r="X5" s="81">
        <v>481677.57106639945</v>
      </c>
      <c r="Y5" s="80"/>
      <c r="Z5" s="80"/>
      <c r="AA5" s="80"/>
      <c r="AB5" s="80"/>
      <c r="AC5" s="81">
        <v>812147.95918367349</v>
      </c>
      <c r="AD5" s="80"/>
      <c r="AE5" s="81">
        <v>611142</v>
      </c>
      <c r="AF5" s="81">
        <v>299334.11078717205</v>
      </c>
      <c r="AG5" s="81">
        <v>560436.14</v>
      </c>
      <c r="AH5" s="81">
        <v>1138059.25</v>
      </c>
      <c r="AI5" s="81">
        <v>1576290.35</v>
      </c>
      <c r="AJ5" s="81">
        <v>1965274.9985422727</v>
      </c>
      <c r="AK5" s="81">
        <v>2477756.6851311857</v>
      </c>
      <c r="AL5" s="81">
        <v>2039860</v>
      </c>
      <c r="AM5" s="81">
        <v>812147.95918367349</v>
      </c>
      <c r="AN5" s="81">
        <v>867000.18804664758</v>
      </c>
      <c r="AO5" s="81">
        <v>621841.68221574381</v>
      </c>
      <c r="AP5" s="81">
        <v>1589472.45</v>
      </c>
      <c r="AQ5" s="80"/>
      <c r="AR5" s="80"/>
      <c r="AS5" s="80"/>
      <c r="AT5" s="81">
        <v>4844840.2682215543</v>
      </c>
      <c r="AU5" s="81">
        <v>494.76384839650143</v>
      </c>
      <c r="AV5" s="81">
        <v>15371964.580174947</v>
      </c>
      <c r="AW5" s="81">
        <v>60238.09</v>
      </c>
      <c r="AX5" s="81">
        <v>96486.291545189524</v>
      </c>
      <c r="AY5" s="81">
        <v>70950898.126051858</v>
      </c>
    </row>
    <row r="6" spans="1:137" x14ac:dyDescent="0.25">
      <c r="A6" s="78">
        <v>45443</v>
      </c>
      <c r="B6" s="79" t="s">
        <v>4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1">
        <v>47069.868804664722</v>
      </c>
      <c r="S6" s="80"/>
      <c r="T6" s="80"/>
      <c r="U6" s="80"/>
      <c r="V6" s="80"/>
      <c r="W6" s="81">
        <v>297283.3819241983</v>
      </c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1">
        <v>418674.09620991256</v>
      </c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1">
        <v>763027.34693877562</v>
      </c>
    </row>
    <row r="7" spans="1:137" x14ac:dyDescent="0.25">
      <c r="A7" s="78">
        <v>45443</v>
      </c>
      <c r="B7" s="79" t="s">
        <v>5</v>
      </c>
      <c r="C7" s="80"/>
      <c r="D7" s="81">
        <v>34394.023323615162</v>
      </c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1">
        <v>27515.22</v>
      </c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1">
        <v>58469.839650145776</v>
      </c>
      <c r="AY7" s="81">
        <v>120379.08297376093</v>
      </c>
    </row>
    <row r="8" spans="1:137" x14ac:dyDescent="0.25">
      <c r="A8" s="78">
        <v>45443</v>
      </c>
      <c r="B8" s="79" t="s">
        <v>159</v>
      </c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1">
        <v>6288299.3517599888</v>
      </c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1">
        <v>6288299.3517599888</v>
      </c>
    </row>
    <row r="9" spans="1:137" x14ac:dyDescent="0.25">
      <c r="A9" s="78">
        <v>45443</v>
      </c>
      <c r="B9" s="79" t="s">
        <v>6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1">
        <v>158149.85</v>
      </c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1">
        <v>3601377.0451895082</v>
      </c>
      <c r="AV9" s="80"/>
      <c r="AW9" s="80"/>
      <c r="AX9" s="80"/>
      <c r="AY9" s="81">
        <v>3759526.8951895083</v>
      </c>
    </row>
    <row r="10" spans="1:137" x14ac:dyDescent="0.25">
      <c r="A10" s="78">
        <v>45443</v>
      </c>
      <c r="B10" s="79" t="s">
        <v>7</v>
      </c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1">
        <v>1212813.2944606473</v>
      </c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1">
        <v>152842.5655976673</v>
      </c>
      <c r="AN10" s="80"/>
      <c r="AO10" s="80"/>
      <c r="AP10" s="80"/>
      <c r="AQ10" s="81">
        <v>34936.339999999997</v>
      </c>
      <c r="AR10" s="80"/>
      <c r="AS10" s="80"/>
      <c r="AT10" s="80"/>
      <c r="AU10" s="81">
        <v>6174471.7478133766</v>
      </c>
      <c r="AV10" s="80"/>
      <c r="AW10" s="80"/>
      <c r="AX10" s="80"/>
      <c r="AY10" s="81">
        <v>7575063.9478716915</v>
      </c>
    </row>
    <row r="11" spans="1:137" x14ac:dyDescent="0.25">
      <c r="A11" s="78">
        <v>45443</v>
      </c>
      <c r="B11" s="79" t="s">
        <v>8</v>
      </c>
      <c r="C11" s="81">
        <v>7792917.4927113224</v>
      </c>
      <c r="D11" s="81">
        <v>7474491.7827989124</v>
      </c>
      <c r="E11" s="81">
        <v>8033790.0787171926</v>
      </c>
      <c r="F11" s="81">
        <v>15559906.65</v>
      </c>
      <c r="G11" s="81">
        <v>16666848.800000001</v>
      </c>
      <c r="H11" s="81">
        <v>11483793.438775418</v>
      </c>
      <c r="I11" s="81">
        <v>18576580.940000001</v>
      </c>
      <c r="J11" s="81">
        <v>16923927.803206887</v>
      </c>
      <c r="K11" s="81">
        <v>15562095.32</v>
      </c>
      <c r="L11" s="81">
        <v>23838994.731778521</v>
      </c>
      <c r="M11" s="81">
        <v>21543425.811953306</v>
      </c>
      <c r="N11" s="81">
        <v>10273542.868804716</v>
      </c>
      <c r="O11" s="81">
        <v>17918741.288629919</v>
      </c>
      <c r="P11" s="81">
        <v>14699694.166180708</v>
      </c>
      <c r="Q11" s="81">
        <v>13492255.8862975</v>
      </c>
      <c r="R11" s="81">
        <v>8965781.3148687668</v>
      </c>
      <c r="S11" s="81">
        <v>14834772.82</v>
      </c>
      <c r="T11" s="81">
        <v>15675574.309038606</v>
      </c>
      <c r="U11" s="81">
        <v>4954404.92</v>
      </c>
      <c r="V11" s="81">
        <v>5161016.82</v>
      </c>
      <c r="W11" s="81">
        <v>10844713.20408166</v>
      </c>
      <c r="X11" s="81">
        <v>4984003.4739135606</v>
      </c>
      <c r="Y11" s="81">
        <v>20202454.07</v>
      </c>
      <c r="Z11" s="81">
        <v>17526807.916909337</v>
      </c>
      <c r="AA11" s="81">
        <v>6152434.4199999999</v>
      </c>
      <c r="AB11" s="81">
        <v>7909793.7199999997</v>
      </c>
      <c r="AC11" s="81">
        <v>4144340.749271113</v>
      </c>
      <c r="AD11" s="81">
        <v>4275826.28</v>
      </c>
      <c r="AE11" s="81">
        <v>7003483.4000000004</v>
      </c>
      <c r="AF11" s="81">
        <v>16595139.413994141</v>
      </c>
      <c r="AG11" s="81">
        <v>6735520.7199999997</v>
      </c>
      <c r="AH11" s="81">
        <v>21152790.41</v>
      </c>
      <c r="AI11" s="81">
        <v>11309143.76</v>
      </c>
      <c r="AJ11" s="81">
        <v>8202156.7900874596</v>
      </c>
      <c r="AK11" s="81">
        <v>31094688.486880764</v>
      </c>
      <c r="AL11" s="81">
        <v>81339220.680000007</v>
      </c>
      <c r="AM11" s="81">
        <v>6482164.8119533779</v>
      </c>
      <c r="AN11" s="81">
        <v>1606866.7857142817</v>
      </c>
      <c r="AO11" s="81">
        <v>71525.941690962107</v>
      </c>
      <c r="AP11" s="81">
        <v>28039961.170000002</v>
      </c>
      <c r="AQ11" s="81">
        <v>5057214.76</v>
      </c>
      <c r="AR11" s="80"/>
      <c r="AS11" s="80"/>
      <c r="AT11" s="81">
        <v>4991517.2011661846</v>
      </c>
      <c r="AU11" s="81">
        <v>9239712.8542274907</v>
      </c>
      <c r="AV11" s="81">
        <v>21362968.778425954</v>
      </c>
      <c r="AW11" s="81">
        <v>13049281.91</v>
      </c>
      <c r="AX11" s="81">
        <v>4046673.3790087155</v>
      </c>
      <c r="AY11" s="81">
        <v>622852962.33108675</v>
      </c>
    </row>
    <row r="12" spans="1:137" x14ac:dyDescent="0.25">
      <c r="A12" s="78">
        <v>45443</v>
      </c>
      <c r="B12" s="79" t="s">
        <v>10</v>
      </c>
      <c r="C12" s="80"/>
      <c r="D12" s="80"/>
      <c r="E12" s="80"/>
      <c r="F12" s="80"/>
      <c r="G12" s="80"/>
      <c r="H12" s="81">
        <v>438103.63994169101</v>
      </c>
      <c r="I12" s="80"/>
      <c r="J12" s="81">
        <v>730079.33090379019</v>
      </c>
      <c r="K12" s="80"/>
      <c r="L12" s="81">
        <v>438103.63994169101</v>
      </c>
      <c r="M12" s="81">
        <v>4817395.5976676382</v>
      </c>
      <c r="N12" s="81">
        <v>584091.48542274057</v>
      </c>
      <c r="O12" s="81">
        <v>2841049.5626822156</v>
      </c>
      <c r="P12" s="80"/>
      <c r="Q12" s="80"/>
      <c r="R12" s="80"/>
      <c r="S12" s="80"/>
      <c r="T12" s="81">
        <v>10766164.486880481</v>
      </c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1">
        <v>492513.84839650179</v>
      </c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1">
        <v>21107501.591836751</v>
      </c>
    </row>
    <row r="13" spans="1:137" x14ac:dyDescent="0.25">
      <c r="A13" s="78">
        <v>45443</v>
      </c>
      <c r="B13" s="79" t="s">
        <v>11</v>
      </c>
      <c r="C13" s="81">
        <v>2531327.0991253639</v>
      </c>
      <c r="D13" s="80"/>
      <c r="E13" s="81">
        <v>1327177.259475216</v>
      </c>
      <c r="F13" s="80"/>
      <c r="G13" s="81">
        <v>728834.52</v>
      </c>
      <c r="H13" s="81">
        <v>293134.40233236155</v>
      </c>
      <c r="I13" s="80"/>
      <c r="J13" s="80"/>
      <c r="K13" s="80"/>
      <c r="L13" s="81">
        <v>747389.21282798843</v>
      </c>
      <c r="M13" s="81">
        <v>2181980.7580174934</v>
      </c>
      <c r="N13" s="81">
        <v>825042.74489795882</v>
      </c>
      <c r="O13" s="81">
        <v>948363.12244897964</v>
      </c>
      <c r="P13" s="81">
        <v>1546276.6034985429</v>
      </c>
      <c r="Q13" s="80"/>
      <c r="R13" s="81">
        <v>1802150.4008746354</v>
      </c>
      <c r="S13" s="81">
        <v>101009.7</v>
      </c>
      <c r="T13" s="80"/>
      <c r="U13" s="80"/>
      <c r="V13" s="80"/>
      <c r="W13" s="81">
        <v>2652761.1574343964</v>
      </c>
      <c r="X13" s="81">
        <v>370430.81645415456</v>
      </c>
      <c r="Y13" s="80"/>
      <c r="Z13" s="81">
        <v>293134.40233236155</v>
      </c>
      <c r="AA13" s="80"/>
      <c r="AB13" s="80"/>
      <c r="AC13" s="81">
        <v>983528.79883381887</v>
      </c>
      <c r="AD13" s="80"/>
      <c r="AE13" s="81">
        <v>1020300</v>
      </c>
      <c r="AF13" s="81">
        <v>9840735.3032069989</v>
      </c>
      <c r="AG13" s="80"/>
      <c r="AH13" s="80"/>
      <c r="AI13" s="80"/>
      <c r="AJ13" s="80"/>
      <c r="AK13" s="81">
        <v>2658603.4985422711</v>
      </c>
      <c r="AL13" s="81">
        <v>1020300</v>
      </c>
      <c r="AM13" s="81">
        <v>1226219.9912536449</v>
      </c>
      <c r="AN13" s="80"/>
      <c r="AO13" s="80"/>
      <c r="AP13" s="80"/>
      <c r="AQ13" s="80"/>
      <c r="AR13" s="80"/>
      <c r="AS13" s="80"/>
      <c r="AT13" s="81">
        <v>146151.60349854227</v>
      </c>
      <c r="AU13" s="81">
        <v>2121302.3323615124</v>
      </c>
      <c r="AV13" s="81">
        <v>5648137.2069970826</v>
      </c>
      <c r="AW13" s="80"/>
      <c r="AX13" s="81">
        <v>241096.50145772562</v>
      </c>
      <c r="AY13" s="81">
        <v>41255387.43587105</v>
      </c>
      <c r="EG13">
        <v>104754.72131147541</v>
      </c>
    </row>
    <row r="14" spans="1:137" x14ac:dyDescent="0.25">
      <c r="A14" s="78">
        <v>45443</v>
      </c>
      <c r="B14" s="79" t="s">
        <v>12</v>
      </c>
      <c r="C14" s="81">
        <v>1793919.4795918367</v>
      </c>
      <c r="D14" s="81">
        <v>29278.658892128282</v>
      </c>
      <c r="E14" s="81">
        <v>25689.21282798834</v>
      </c>
      <c r="F14" s="80"/>
      <c r="G14" s="80"/>
      <c r="H14" s="81">
        <v>106475.28134110787</v>
      </c>
      <c r="I14" s="80"/>
      <c r="J14" s="81">
        <v>35662.536443148689</v>
      </c>
      <c r="K14" s="80"/>
      <c r="L14" s="81">
        <v>285519.59912536445</v>
      </c>
      <c r="M14" s="81">
        <v>77067.638483965013</v>
      </c>
      <c r="N14" s="80"/>
      <c r="O14" s="80"/>
      <c r="P14" s="80"/>
      <c r="Q14" s="81">
        <v>114730.32215743439</v>
      </c>
      <c r="R14" s="81">
        <v>9119.6705539358609</v>
      </c>
      <c r="S14" s="80"/>
      <c r="T14" s="80"/>
      <c r="U14" s="80"/>
      <c r="V14" s="80"/>
      <c r="W14" s="81">
        <v>1598280.4518950437</v>
      </c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1">
        <v>1278451.6034985427</v>
      </c>
      <c r="AL14" s="80"/>
      <c r="AM14" s="80"/>
      <c r="AN14" s="81">
        <v>237163.84839650147</v>
      </c>
      <c r="AO14" s="80"/>
      <c r="AP14" s="80"/>
      <c r="AQ14" s="80"/>
      <c r="AR14" s="80"/>
      <c r="AS14" s="80"/>
      <c r="AT14" s="81">
        <v>12844.60641399417</v>
      </c>
      <c r="AU14" s="80"/>
      <c r="AV14" s="81">
        <v>5162348.0801749313</v>
      </c>
      <c r="AW14" s="81">
        <v>87279.25</v>
      </c>
      <c r="AX14" s="80"/>
      <c r="AY14" s="81">
        <v>10853830.239795923</v>
      </c>
    </row>
    <row r="15" spans="1:137" x14ac:dyDescent="0.25">
      <c r="A15" s="78">
        <v>45443</v>
      </c>
      <c r="B15" s="79" t="s">
        <v>105</v>
      </c>
      <c r="C15" s="81">
        <v>0</v>
      </c>
      <c r="D15" s="81">
        <v>0</v>
      </c>
      <c r="E15" s="81">
        <v>0</v>
      </c>
      <c r="F15" s="81">
        <v>652306</v>
      </c>
      <c r="G15" s="81">
        <v>1229398.3999999999</v>
      </c>
      <c r="H15" s="81">
        <v>0</v>
      </c>
      <c r="I15" s="81">
        <v>5538067.7999999998</v>
      </c>
      <c r="J15" s="81">
        <v>0</v>
      </c>
      <c r="K15" s="81">
        <v>10939401.050000001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485330</v>
      </c>
      <c r="S15" s="81">
        <v>0</v>
      </c>
      <c r="T15" s="81">
        <v>0</v>
      </c>
      <c r="U15" s="81">
        <v>254642.7</v>
      </c>
      <c r="V15" s="81">
        <v>1667050.15</v>
      </c>
      <c r="W15" s="81">
        <v>0</v>
      </c>
      <c r="X15" s="81">
        <v>0</v>
      </c>
      <c r="Y15" s="81">
        <v>1953563.39</v>
      </c>
      <c r="Z15" s="81">
        <v>0</v>
      </c>
      <c r="AA15" s="81">
        <v>120966.2</v>
      </c>
      <c r="AB15" s="81">
        <v>472903.8</v>
      </c>
      <c r="AC15" s="81">
        <v>0</v>
      </c>
      <c r="AD15" s="81">
        <v>263319.59999999998</v>
      </c>
      <c r="AE15" s="81">
        <v>498234.32</v>
      </c>
      <c r="AF15" s="81">
        <v>0</v>
      </c>
      <c r="AG15" s="81">
        <v>1157557</v>
      </c>
      <c r="AH15" s="81">
        <v>6487984</v>
      </c>
      <c r="AI15" s="81">
        <v>3828541.25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6664413.75</v>
      </c>
      <c r="AQ15" s="81">
        <v>285562.32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1705599.1</v>
      </c>
      <c r="AX15" s="81">
        <v>0</v>
      </c>
      <c r="AY15" s="81">
        <v>44204840.829999998</v>
      </c>
    </row>
    <row r="16" spans="1:137" x14ac:dyDescent="0.25">
      <c r="A16" s="78">
        <v>45443</v>
      </c>
      <c r="B16" s="79" t="s">
        <v>106</v>
      </c>
      <c r="C16" s="81">
        <v>3843114.8279883382</v>
      </c>
      <c r="D16" s="81">
        <v>947087.80466472299</v>
      </c>
      <c r="E16" s="81">
        <v>3327122.9883381925</v>
      </c>
      <c r="F16" s="81">
        <v>10509959.890000001</v>
      </c>
      <c r="G16" s="81">
        <v>10741320.66</v>
      </c>
      <c r="H16" s="81">
        <v>1505722.5043731779</v>
      </c>
      <c r="I16" s="81">
        <v>2682978.34</v>
      </c>
      <c r="J16" s="81">
        <v>3291037.3323615161</v>
      </c>
      <c r="K16" s="81">
        <v>10971861.539999999</v>
      </c>
      <c r="L16" s="81">
        <v>2673053.1355685131</v>
      </c>
      <c r="M16" s="81">
        <v>15390831.804664724</v>
      </c>
      <c r="N16" s="81">
        <v>3506653.5291545191</v>
      </c>
      <c r="O16" s="81">
        <v>4327519.8790087467</v>
      </c>
      <c r="P16" s="81">
        <v>11558721.104956267</v>
      </c>
      <c r="Q16" s="81">
        <v>1027474.0874635569</v>
      </c>
      <c r="R16" s="81">
        <v>4778493.2419825075</v>
      </c>
      <c r="S16" s="81">
        <v>18752375.859999999</v>
      </c>
      <c r="T16" s="81">
        <v>245215.69825072889</v>
      </c>
      <c r="U16" s="81">
        <v>1067818.3700000001</v>
      </c>
      <c r="V16" s="81">
        <v>3449680.51</v>
      </c>
      <c r="W16" s="81">
        <v>4383606.196793003</v>
      </c>
      <c r="X16" s="81">
        <v>2320371.4888723763</v>
      </c>
      <c r="Y16" s="81">
        <v>17406195.620000001</v>
      </c>
      <c r="Z16" s="81">
        <v>6645352.6428571427</v>
      </c>
      <c r="AA16" s="81">
        <v>1640102.73</v>
      </c>
      <c r="AB16" s="81">
        <v>1345700.65</v>
      </c>
      <c r="AC16" s="81">
        <v>1339677.6865889214</v>
      </c>
      <c r="AD16" s="81">
        <v>946085.68</v>
      </c>
      <c r="AE16" s="81">
        <v>1790440.54</v>
      </c>
      <c r="AF16" s="81">
        <v>12587351.46793003</v>
      </c>
      <c r="AG16" s="81">
        <v>1708579.65</v>
      </c>
      <c r="AH16" s="81">
        <v>8074208.6799999997</v>
      </c>
      <c r="AI16" s="81">
        <v>6755434.9000000004</v>
      </c>
      <c r="AJ16" s="81">
        <v>16790131.228862975</v>
      </c>
      <c r="AK16" s="81">
        <v>12605087.70845481</v>
      </c>
      <c r="AL16" s="81">
        <v>20909166.59</v>
      </c>
      <c r="AM16" s="81">
        <v>1007835.4533527697</v>
      </c>
      <c r="AN16" s="81">
        <v>102871.08017492712</v>
      </c>
      <c r="AO16" s="81">
        <v>330043.4139941691</v>
      </c>
      <c r="AP16" s="81">
        <v>12179659.189999999</v>
      </c>
      <c r="AQ16" s="81">
        <v>366892.28</v>
      </c>
      <c r="AR16" s="81">
        <v>629735.24</v>
      </c>
      <c r="AS16" s="81">
        <v>56399.145772594755</v>
      </c>
      <c r="AT16" s="81">
        <v>3478097.3002915452</v>
      </c>
      <c r="AU16" s="81">
        <v>1027275.1034985423</v>
      </c>
      <c r="AV16" s="81">
        <v>6252532.9854227407</v>
      </c>
      <c r="AW16" s="81">
        <v>1036630.98</v>
      </c>
      <c r="AX16" s="81">
        <v>646026.00583090389</v>
      </c>
      <c r="AY16" s="81">
        <v>258959534.74747297</v>
      </c>
    </row>
    <row r="17" spans="1:51" x14ac:dyDescent="0.25">
      <c r="A17" s="78">
        <v>45443</v>
      </c>
      <c r="B17" s="79" t="s">
        <v>107</v>
      </c>
      <c r="C17" s="81">
        <v>361180.28862973762</v>
      </c>
      <c r="D17" s="81">
        <v>5724281.7784256563</v>
      </c>
      <c r="E17" s="81">
        <v>10397.218658892129</v>
      </c>
      <c r="F17" s="81">
        <v>8209.92</v>
      </c>
      <c r="G17" s="81">
        <v>8209.92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39467.572886297377</v>
      </c>
      <c r="N17" s="81">
        <v>0</v>
      </c>
      <c r="O17" s="81">
        <v>-56768.230320699709</v>
      </c>
      <c r="P17" s="81">
        <v>24447.396501457726</v>
      </c>
      <c r="Q17" s="81">
        <v>3506408.1545189503</v>
      </c>
      <c r="R17" s="81">
        <v>1163162.0131195334</v>
      </c>
      <c r="S17" s="81">
        <v>14102.14</v>
      </c>
      <c r="T17" s="81">
        <v>0</v>
      </c>
      <c r="U17" s="81">
        <v>44.76</v>
      </c>
      <c r="V17" s="81">
        <v>0</v>
      </c>
      <c r="W17" s="81">
        <v>14066.276967930029</v>
      </c>
      <c r="X17" s="81">
        <v>-1176.4086870991252</v>
      </c>
      <c r="Y17" s="81">
        <v>-42625.01</v>
      </c>
      <c r="Z17" s="81">
        <v>8072.7419825072884</v>
      </c>
      <c r="AA17" s="81">
        <v>996.84</v>
      </c>
      <c r="AB17" s="81">
        <v>2379</v>
      </c>
      <c r="AC17" s="81">
        <v>16787.421282798834</v>
      </c>
      <c r="AD17" s="81">
        <v>3772.31</v>
      </c>
      <c r="AE17" s="81">
        <v>0</v>
      </c>
      <c r="AF17" s="81">
        <v>0</v>
      </c>
      <c r="AG17" s="81">
        <v>252931.22</v>
      </c>
      <c r="AH17" s="81">
        <v>1521.48</v>
      </c>
      <c r="AI17" s="81">
        <v>1483.4</v>
      </c>
      <c r="AJ17" s="81">
        <v>7420508.0758017497</v>
      </c>
      <c r="AK17" s="81">
        <v>6907568.3323615156</v>
      </c>
      <c r="AL17" s="81">
        <v>11600.92</v>
      </c>
      <c r="AM17" s="81">
        <v>-1378.5830903790086</v>
      </c>
      <c r="AN17" s="81">
        <v>0</v>
      </c>
      <c r="AO17" s="81">
        <v>573.19825072886294</v>
      </c>
      <c r="AP17" s="81">
        <v>3167.11</v>
      </c>
      <c r="AQ17" s="81">
        <v>131.02000000000001</v>
      </c>
      <c r="AR17" s="81">
        <v>0</v>
      </c>
      <c r="AS17" s="81">
        <v>46725.542274052481</v>
      </c>
      <c r="AT17" s="81">
        <v>8387.2886297376099</v>
      </c>
      <c r="AU17" s="81">
        <v>47530.823615160349</v>
      </c>
      <c r="AV17" s="81">
        <v>167906.85131195336</v>
      </c>
      <c r="AW17" s="81">
        <v>3005371.32</v>
      </c>
      <c r="AX17" s="81">
        <v>1295918.3323615161</v>
      </c>
      <c r="AY17" s="81">
        <v>29975362.435481995</v>
      </c>
    </row>
    <row r="20" spans="1:51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51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51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51" x14ac:dyDescent="0.25">
      <c r="A23" s="16" t="s">
        <v>108</v>
      </c>
      <c r="B23" s="16" t="s">
        <v>109</v>
      </c>
      <c r="C23" s="17" t="s">
        <v>110</v>
      </c>
      <c r="D23" s="16" t="s">
        <v>111</v>
      </c>
      <c r="E23" s="16" t="s">
        <v>112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51" x14ac:dyDescent="0.25">
      <c r="A24" t="s">
        <v>62</v>
      </c>
      <c r="B24" t="s">
        <v>113</v>
      </c>
      <c r="C24" t="s">
        <v>114</v>
      </c>
      <c r="D24" t="s">
        <v>51</v>
      </c>
      <c r="E24" t="s">
        <v>44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51" x14ac:dyDescent="0.25">
      <c r="A25" t="s">
        <v>63</v>
      </c>
      <c r="B25" t="s">
        <v>113</v>
      </c>
      <c r="C25" t="s">
        <v>115</v>
      </c>
      <c r="D25" t="s">
        <v>51</v>
      </c>
      <c r="E25" t="s">
        <v>49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</row>
    <row r="26" spans="1:51" x14ac:dyDescent="0.25">
      <c r="A26" t="s">
        <v>64</v>
      </c>
      <c r="B26" t="s">
        <v>113</v>
      </c>
      <c r="C26" t="s">
        <v>116</v>
      </c>
      <c r="D26" t="s">
        <v>51</v>
      </c>
      <c r="E26" t="s">
        <v>46</v>
      </c>
      <c r="F26" s="19"/>
      <c r="G26" s="20"/>
      <c r="H26" s="20"/>
      <c r="I26" s="20"/>
      <c r="J26" s="20"/>
      <c r="K26" s="20"/>
      <c r="L26" s="20"/>
      <c r="M26" s="20"/>
      <c r="N26" s="20"/>
      <c r="O26" s="20"/>
      <c r="P26" s="19"/>
      <c r="Q26" s="19"/>
      <c r="R26" s="21"/>
      <c r="S26" s="19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1"/>
      <c r="AI26" s="19"/>
      <c r="AJ26" s="20"/>
      <c r="AK26" s="20"/>
      <c r="AL26" s="20"/>
      <c r="AM26" s="20"/>
      <c r="AN26" s="20"/>
      <c r="AO26" s="20"/>
      <c r="AP26" s="21"/>
      <c r="AQ26" s="19"/>
      <c r="AR26" s="21"/>
      <c r="AS26" s="19"/>
      <c r="AT26" s="22"/>
    </row>
    <row r="27" spans="1:51" x14ac:dyDescent="0.25">
      <c r="A27" t="s">
        <v>65</v>
      </c>
      <c r="B27" t="s">
        <v>117</v>
      </c>
      <c r="C27" t="s">
        <v>116</v>
      </c>
      <c r="D27" t="s">
        <v>52</v>
      </c>
      <c r="E27" t="s">
        <v>47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1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21"/>
      <c r="AL27" s="19"/>
      <c r="AM27" s="19"/>
      <c r="AN27" s="19"/>
      <c r="AO27" s="20"/>
      <c r="AP27" s="21"/>
      <c r="AQ27" s="19"/>
      <c r="AR27" s="19"/>
      <c r="AS27" s="19"/>
      <c r="AT27" s="22"/>
    </row>
    <row r="28" spans="1:51" x14ac:dyDescent="0.25">
      <c r="A28" t="s">
        <v>66</v>
      </c>
      <c r="B28" t="s">
        <v>117</v>
      </c>
      <c r="C28" t="s">
        <v>114</v>
      </c>
      <c r="D28" t="s">
        <v>52</v>
      </c>
      <c r="E28" t="s">
        <v>45</v>
      </c>
      <c r="F28" s="19"/>
      <c r="G28" s="19"/>
      <c r="H28" s="19"/>
      <c r="I28" s="19"/>
      <c r="J28" s="19"/>
      <c r="K28" s="19"/>
      <c r="L28" s="19"/>
      <c r="M28" s="19"/>
      <c r="N28" s="20"/>
      <c r="O28" s="19"/>
      <c r="P28" s="19"/>
      <c r="Q28" s="19"/>
      <c r="R28" s="19"/>
      <c r="S28" s="19"/>
      <c r="T28" s="21"/>
      <c r="U28" s="19"/>
      <c r="V28" s="19"/>
      <c r="W28" s="19"/>
      <c r="X28" s="20"/>
      <c r="Y28" s="20"/>
      <c r="Z28" s="21"/>
      <c r="AA28" s="19"/>
      <c r="AB28" s="19"/>
      <c r="AC28" s="19"/>
      <c r="AD28" s="19"/>
      <c r="AE28" s="19"/>
      <c r="AF28" s="19"/>
      <c r="AG28" s="19"/>
      <c r="AH28" s="19"/>
      <c r="AI28" s="19"/>
      <c r="AJ28" s="21"/>
      <c r="AK28" s="19"/>
      <c r="AL28" s="19"/>
      <c r="AM28" s="19"/>
      <c r="AN28" s="20"/>
      <c r="AO28" s="20"/>
      <c r="AP28" s="21"/>
      <c r="AQ28" s="19"/>
      <c r="AR28" s="19"/>
      <c r="AS28" s="19"/>
      <c r="AT28" s="22"/>
    </row>
    <row r="29" spans="1:51" x14ac:dyDescent="0.25">
      <c r="A29" t="s">
        <v>67</v>
      </c>
      <c r="B29" t="s">
        <v>113</v>
      </c>
      <c r="C29" t="s">
        <v>115</v>
      </c>
      <c r="D29" t="s">
        <v>51</v>
      </c>
      <c r="E29" t="s">
        <v>49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19"/>
      <c r="Q29" s="19"/>
      <c r="R29" s="21"/>
      <c r="S29" s="20"/>
      <c r="T29" s="20"/>
      <c r="U29" s="21"/>
      <c r="V29" s="19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1"/>
      <c r="AH29" s="19"/>
      <c r="AI29" s="19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2"/>
    </row>
    <row r="30" spans="1:51" x14ac:dyDescent="0.25">
      <c r="A30" t="s">
        <v>68</v>
      </c>
      <c r="B30" t="s">
        <v>117</v>
      </c>
      <c r="C30" t="s">
        <v>116</v>
      </c>
      <c r="D30" t="s">
        <v>52</v>
      </c>
      <c r="E30" t="s">
        <v>47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19"/>
      <c r="R30" s="19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1"/>
      <c r="AD30" s="19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1"/>
      <c r="AT30" s="22"/>
    </row>
    <row r="31" spans="1:51" x14ac:dyDescent="0.25">
      <c r="A31" t="s">
        <v>69</v>
      </c>
      <c r="B31" t="s">
        <v>113</v>
      </c>
      <c r="C31" t="s">
        <v>116</v>
      </c>
      <c r="D31" t="s">
        <v>51</v>
      </c>
      <c r="E31" t="s">
        <v>46</v>
      </c>
      <c r="F31" s="20"/>
      <c r="G31" s="20"/>
      <c r="H31" s="20"/>
      <c r="I31" s="20"/>
      <c r="J31" s="20"/>
      <c r="K31" s="20"/>
      <c r="L31" s="20"/>
      <c r="M31" s="20"/>
      <c r="N31" s="21"/>
      <c r="O31" s="21"/>
      <c r="P31" s="21"/>
      <c r="Q31" s="19"/>
      <c r="R31" s="21"/>
      <c r="S31" s="20"/>
      <c r="T31" s="20"/>
      <c r="U31" s="20"/>
      <c r="V31" s="20"/>
      <c r="W31" s="20"/>
      <c r="X31" s="20"/>
      <c r="Y31" s="20"/>
      <c r="Z31" s="20"/>
      <c r="AA31" s="21"/>
      <c r="AB31" s="19"/>
      <c r="AC31" s="20"/>
      <c r="AD31" s="20"/>
      <c r="AE31" s="20"/>
      <c r="AF31" s="20"/>
      <c r="AG31" s="20"/>
      <c r="AH31" s="20"/>
      <c r="AI31" s="21"/>
      <c r="AJ31" s="19"/>
      <c r="AK31" s="20"/>
      <c r="AL31" s="20"/>
      <c r="AM31" s="21"/>
      <c r="AN31" s="19"/>
      <c r="AO31" s="20"/>
      <c r="AP31" s="20"/>
      <c r="AQ31" s="20"/>
      <c r="AR31" s="20"/>
      <c r="AS31" s="21"/>
      <c r="AT31" s="22"/>
    </row>
    <row r="32" spans="1:51" x14ac:dyDescent="0.25">
      <c r="A32" t="s">
        <v>70</v>
      </c>
      <c r="B32" t="s">
        <v>117</v>
      </c>
      <c r="C32" t="s">
        <v>116</v>
      </c>
      <c r="D32" t="s">
        <v>52</v>
      </c>
      <c r="E32" t="s">
        <v>47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21"/>
      <c r="AP32" s="19"/>
      <c r="AQ32" s="19"/>
      <c r="AR32" s="19"/>
      <c r="AS32" s="19"/>
      <c r="AT32" s="22"/>
    </row>
    <row r="33" spans="1:46" x14ac:dyDescent="0.25">
      <c r="A33" t="s">
        <v>71</v>
      </c>
      <c r="B33" t="s">
        <v>113</v>
      </c>
      <c r="C33" t="s">
        <v>116</v>
      </c>
      <c r="D33" t="s">
        <v>51</v>
      </c>
      <c r="E33" t="s">
        <v>46</v>
      </c>
      <c r="F33" s="21"/>
      <c r="G33" s="21"/>
      <c r="H33" s="21"/>
      <c r="I33" s="19"/>
      <c r="J33" s="21"/>
      <c r="K33" s="19"/>
      <c r="L33" s="21"/>
      <c r="M33" s="19"/>
      <c r="N33" s="21"/>
      <c r="O33" s="21"/>
      <c r="P33" s="21"/>
      <c r="Q33" s="19"/>
      <c r="R33" s="21"/>
      <c r="S33" s="19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19"/>
      <c r="AE33" s="19"/>
      <c r="AF33" s="19"/>
      <c r="AG33" s="21"/>
      <c r="AH33" s="21"/>
      <c r="AI33" s="19"/>
      <c r="AJ33" s="21"/>
      <c r="AK33" s="21"/>
      <c r="AL33" s="21"/>
      <c r="AM33" s="19"/>
      <c r="AN33" s="20"/>
      <c r="AO33" s="21"/>
      <c r="AP33" s="21"/>
      <c r="AQ33" s="19"/>
      <c r="AR33" s="21"/>
      <c r="AS33" s="19"/>
      <c r="AT33" s="22"/>
    </row>
    <row r="34" spans="1:46" x14ac:dyDescent="0.25">
      <c r="A34" t="s">
        <v>72</v>
      </c>
      <c r="B34" t="s">
        <v>113</v>
      </c>
      <c r="C34" t="s">
        <v>116</v>
      </c>
      <c r="D34" t="s">
        <v>51</v>
      </c>
      <c r="E34" t="s">
        <v>46</v>
      </c>
      <c r="F34" s="20"/>
      <c r="G34" s="21"/>
      <c r="H34" s="19"/>
      <c r="I34" s="19"/>
      <c r="J34" s="19"/>
      <c r="K34" s="19"/>
      <c r="L34" s="19"/>
      <c r="M34" s="19"/>
      <c r="N34" s="21"/>
      <c r="O34" s="19"/>
      <c r="P34" s="19"/>
      <c r="Q34" s="19"/>
      <c r="R34" s="21"/>
      <c r="S34" s="20"/>
      <c r="T34" s="20"/>
      <c r="U34" s="21"/>
      <c r="V34" s="19"/>
      <c r="W34" s="20"/>
      <c r="X34" s="20"/>
      <c r="Y34" s="20"/>
      <c r="Z34" s="20"/>
      <c r="AA34" s="20"/>
      <c r="AB34" s="20"/>
      <c r="AC34" s="21"/>
      <c r="AD34" s="19"/>
      <c r="AE34" s="21"/>
      <c r="AF34" s="20"/>
      <c r="AG34" s="21"/>
      <c r="AH34" s="19"/>
      <c r="AI34" s="20"/>
      <c r="AJ34" s="21"/>
      <c r="AK34" s="19"/>
      <c r="AL34" s="21"/>
      <c r="AM34" s="20"/>
      <c r="AN34" s="20"/>
      <c r="AO34" s="20"/>
      <c r="AP34" s="21"/>
      <c r="AQ34" s="19"/>
      <c r="AR34" s="19"/>
      <c r="AS34" s="19"/>
      <c r="AT34" s="22"/>
    </row>
    <row r="35" spans="1:46" x14ac:dyDescent="0.25">
      <c r="A35" t="s">
        <v>73</v>
      </c>
      <c r="B35" t="s">
        <v>113</v>
      </c>
      <c r="C35" t="s">
        <v>114</v>
      </c>
      <c r="D35" t="s">
        <v>51</v>
      </c>
      <c r="E35" t="s">
        <v>44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22"/>
    </row>
    <row r="36" spans="1:46" x14ac:dyDescent="0.25">
      <c r="A36" t="s">
        <v>74</v>
      </c>
      <c r="B36" t="s">
        <v>113</v>
      </c>
      <c r="C36" t="s">
        <v>114</v>
      </c>
      <c r="D36" t="s">
        <v>51</v>
      </c>
      <c r="E36" t="s">
        <v>44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22"/>
    </row>
    <row r="37" spans="1:46" x14ac:dyDescent="0.25">
      <c r="A37" t="s">
        <v>75</v>
      </c>
      <c r="B37" t="s">
        <v>113</v>
      </c>
      <c r="C37" t="s">
        <v>116</v>
      </c>
      <c r="D37" t="s">
        <v>51</v>
      </c>
      <c r="E37" t="s">
        <v>46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22"/>
    </row>
    <row r="38" spans="1:46" x14ac:dyDescent="0.25">
      <c r="A38" t="s">
        <v>76</v>
      </c>
      <c r="B38" t="s">
        <v>113</v>
      </c>
      <c r="C38" t="s">
        <v>116</v>
      </c>
      <c r="D38" t="s">
        <v>51</v>
      </c>
      <c r="E38" t="s">
        <v>46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22"/>
    </row>
    <row r="39" spans="1:46" x14ac:dyDescent="0.25">
      <c r="A39" t="s">
        <v>77</v>
      </c>
      <c r="B39" t="s">
        <v>117</v>
      </c>
      <c r="C39" t="s">
        <v>114</v>
      </c>
      <c r="D39" t="s">
        <v>52</v>
      </c>
      <c r="E39" t="s">
        <v>45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spans="1:46" x14ac:dyDescent="0.25">
      <c r="A40" t="s">
        <v>78</v>
      </c>
      <c r="B40" t="s">
        <v>113</v>
      </c>
      <c r="C40" t="s">
        <v>114</v>
      </c>
      <c r="D40" t="s">
        <v>51</v>
      </c>
      <c r="E40" t="s">
        <v>44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spans="1:46" x14ac:dyDescent="0.25">
      <c r="A41" t="s">
        <v>79</v>
      </c>
      <c r="B41" t="s">
        <v>117</v>
      </c>
      <c r="C41" t="s">
        <v>116</v>
      </c>
      <c r="D41" t="s">
        <v>52</v>
      </c>
      <c r="E41" t="s">
        <v>47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spans="1:46" x14ac:dyDescent="0.25">
      <c r="A42" t="s">
        <v>80</v>
      </c>
      <c r="B42" t="s">
        <v>113</v>
      </c>
      <c r="C42" t="s">
        <v>115</v>
      </c>
      <c r="D42" t="s">
        <v>51</v>
      </c>
      <c r="E42" t="s">
        <v>49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spans="1:46" x14ac:dyDescent="0.25">
      <c r="A43" t="s">
        <v>81</v>
      </c>
      <c r="B43" t="s">
        <v>118</v>
      </c>
      <c r="C43" t="s">
        <v>116</v>
      </c>
      <c r="D43" t="s">
        <v>119</v>
      </c>
      <c r="E43" t="s">
        <v>48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spans="1:46" x14ac:dyDescent="0.25">
      <c r="A44" t="s">
        <v>82</v>
      </c>
      <c r="B44" t="s">
        <v>117</v>
      </c>
      <c r="C44" t="s">
        <v>114</v>
      </c>
      <c r="D44" t="s">
        <v>52</v>
      </c>
      <c r="E44" t="s">
        <v>45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spans="1:46" x14ac:dyDescent="0.25">
      <c r="A45" t="s">
        <v>83</v>
      </c>
      <c r="B45" t="s">
        <v>113</v>
      </c>
      <c r="C45" t="s">
        <v>114</v>
      </c>
      <c r="D45" t="s">
        <v>51</v>
      </c>
      <c r="E45" t="s">
        <v>44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46" x14ac:dyDescent="0.25">
      <c r="A46" t="s">
        <v>84</v>
      </c>
      <c r="B46" t="s">
        <v>117</v>
      </c>
      <c r="C46" t="s">
        <v>114</v>
      </c>
      <c r="D46" t="s">
        <v>52</v>
      </c>
      <c r="E46" t="s">
        <v>45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46" x14ac:dyDescent="0.25">
      <c r="A47" t="s">
        <v>85</v>
      </c>
      <c r="B47" t="s">
        <v>117</v>
      </c>
      <c r="C47" t="s">
        <v>116</v>
      </c>
      <c r="D47" t="s">
        <v>52</v>
      </c>
      <c r="E47" t="s">
        <v>47</v>
      </c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46" x14ac:dyDescent="0.25">
      <c r="A48" t="s">
        <v>86</v>
      </c>
      <c r="B48" t="s">
        <v>113</v>
      </c>
      <c r="C48" t="s">
        <v>115</v>
      </c>
      <c r="D48" t="s">
        <v>51</v>
      </c>
      <c r="E48" t="s">
        <v>49</v>
      </c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</row>
    <row r="49" spans="1:46" x14ac:dyDescent="0.25">
      <c r="A49" t="s">
        <v>87</v>
      </c>
      <c r="B49" t="s">
        <v>117</v>
      </c>
      <c r="C49" t="s">
        <v>116</v>
      </c>
      <c r="D49" t="s">
        <v>52</v>
      </c>
      <c r="E49" t="s">
        <v>47</v>
      </c>
      <c r="F49" s="19"/>
      <c r="G49" s="20"/>
      <c r="H49" s="20"/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19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1"/>
      <c r="AI49" s="19"/>
      <c r="AJ49" s="20"/>
      <c r="AK49" s="20"/>
      <c r="AL49" s="20"/>
      <c r="AM49" s="20"/>
      <c r="AN49" s="20"/>
      <c r="AO49" s="20"/>
      <c r="AP49" s="21"/>
      <c r="AQ49" s="19"/>
      <c r="AR49" s="21"/>
      <c r="AS49" s="19"/>
      <c r="AT49" s="22"/>
    </row>
    <row r="50" spans="1:46" x14ac:dyDescent="0.25">
      <c r="A50" t="s">
        <v>130</v>
      </c>
      <c r="B50" t="s">
        <v>117</v>
      </c>
      <c r="C50" t="s">
        <v>114</v>
      </c>
      <c r="D50" t="s">
        <v>52</v>
      </c>
      <c r="E50" t="s">
        <v>47</v>
      </c>
      <c r="F50" s="19"/>
      <c r="G50" s="20"/>
      <c r="H50" s="20"/>
      <c r="I50" s="20"/>
      <c r="J50" s="20"/>
      <c r="K50" s="20"/>
      <c r="L50" s="20"/>
      <c r="M50" s="20"/>
      <c r="N50" s="20"/>
      <c r="O50" s="20"/>
      <c r="P50" s="19"/>
      <c r="Q50" s="19"/>
      <c r="R50" s="21"/>
      <c r="S50" s="19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1"/>
      <c r="AI50" s="19"/>
      <c r="AJ50" s="20"/>
      <c r="AK50" s="20"/>
      <c r="AL50" s="20"/>
      <c r="AM50" s="20"/>
      <c r="AN50" s="20"/>
      <c r="AO50" s="20"/>
      <c r="AP50" s="21"/>
      <c r="AQ50" s="19"/>
      <c r="AR50" s="21"/>
      <c r="AS50" s="19"/>
      <c r="AT50" s="22"/>
    </row>
    <row r="51" spans="1:46" x14ac:dyDescent="0.25">
      <c r="A51" t="s">
        <v>88</v>
      </c>
      <c r="B51" t="s">
        <v>117</v>
      </c>
      <c r="C51" t="s">
        <v>115</v>
      </c>
      <c r="D51" t="s">
        <v>52</v>
      </c>
      <c r="E51" t="s">
        <v>50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21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21"/>
      <c r="AL51" s="19"/>
      <c r="AM51" s="19"/>
      <c r="AN51" s="19"/>
      <c r="AO51" s="20"/>
      <c r="AP51" s="21"/>
      <c r="AQ51" s="19"/>
      <c r="AR51" s="19"/>
      <c r="AS51" s="19"/>
      <c r="AT51" s="22"/>
    </row>
    <row r="52" spans="1:46" x14ac:dyDescent="0.25">
      <c r="A52" t="s">
        <v>89</v>
      </c>
      <c r="B52" t="s">
        <v>117</v>
      </c>
      <c r="C52" t="s">
        <v>116</v>
      </c>
      <c r="D52" t="s">
        <v>52</v>
      </c>
      <c r="E52" t="s">
        <v>47</v>
      </c>
      <c r="F52" s="19"/>
      <c r="G52" s="19"/>
      <c r="H52" s="19"/>
      <c r="I52" s="19"/>
      <c r="J52" s="19"/>
      <c r="K52" s="19"/>
      <c r="L52" s="19"/>
      <c r="M52" s="19"/>
      <c r="N52" s="20"/>
      <c r="O52" s="19"/>
      <c r="P52" s="19"/>
      <c r="Q52" s="19"/>
      <c r="R52" s="19"/>
      <c r="S52" s="19"/>
      <c r="T52" s="21"/>
      <c r="U52" s="19"/>
      <c r="V52" s="19"/>
      <c r="W52" s="19"/>
      <c r="X52" s="20"/>
      <c r="Y52" s="20"/>
      <c r="Z52" s="21"/>
      <c r="AA52" s="19"/>
      <c r="AB52" s="19"/>
      <c r="AC52" s="19"/>
      <c r="AD52" s="19"/>
      <c r="AE52" s="19"/>
      <c r="AF52" s="19"/>
      <c r="AG52" s="19"/>
      <c r="AH52" s="19"/>
      <c r="AI52" s="19"/>
      <c r="AJ52" s="21"/>
      <c r="AK52" s="19"/>
      <c r="AL52" s="19"/>
      <c r="AM52" s="19"/>
      <c r="AN52" s="20"/>
      <c r="AO52" s="20"/>
      <c r="AP52" s="21"/>
      <c r="AQ52" s="19"/>
      <c r="AR52" s="19"/>
      <c r="AS52" s="19"/>
      <c r="AT52" s="22"/>
    </row>
    <row r="53" spans="1:46" x14ac:dyDescent="0.25">
      <c r="A53" t="s">
        <v>90</v>
      </c>
      <c r="B53" t="s">
        <v>117</v>
      </c>
      <c r="C53" t="s">
        <v>116</v>
      </c>
      <c r="D53" t="s">
        <v>52</v>
      </c>
      <c r="E53" t="s">
        <v>47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0"/>
      <c r="T53" s="20"/>
      <c r="U53" s="21"/>
      <c r="V53" s="19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1"/>
      <c r="AH53" s="19"/>
      <c r="AI53" s="19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2"/>
    </row>
    <row r="54" spans="1:46" x14ac:dyDescent="0.25">
      <c r="A54" t="s">
        <v>91</v>
      </c>
      <c r="B54" t="s">
        <v>113</v>
      </c>
      <c r="C54" t="s">
        <v>114</v>
      </c>
      <c r="D54" t="s">
        <v>51</v>
      </c>
      <c r="E54" t="s">
        <v>44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19"/>
      <c r="R54" s="19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1"/>
      <c r="AD54" s="19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1"/>
      <c r="AT54" s="22"/>
    </row>
    <row r="55" spans="1:46" x14ac:dyDescent="0.25">
      <c r="A55" t="s">
        <v>92</v>
      </c>
      <c r="B55" t="s">
        <v>113</v>
      </c>
      <c r="C55" t="s">
        <v>116</v>
      </c>
      <c r="D55" t="s">
        <v>51</v>
      </c>
      <c r="E55" t="s">
        <v>46</v>
      </c>
      <c r="F55" s="20"/>
      <c r="G55" s="20"/>
      <c r="H55" s="20"/>
      <c r="I55" s="20"/>
      <c r="J55" s="20"/>
      <c r="K55" s="20"/>
      <c r="L55" s="20"/>
      <c r="M55" s="20"/>
      <c r="N55" s="21"/>
      <c r="O55" s="21"/>
      <c r="P55" s="21"/>
      <c r="Q55" s="19"/>
      <c r="R55" s="21"/>
      <c r="S55" s="20"/>
      <c r="T55" s="20"/>
      <c r="U55" s="20"/>
      <c r="V55" s="20"/>
      <c r="W55" s="20"/>
      <c r="X55" s="20"/>
      <c r="Y55" s="20"/>
      <c r="Z55" s="20"/>
      <c r="AA55" s="21"/>
      <c r="AB55" s="19"/>
      <c r="AC55" s="20"/>
      <c r="AD55" s="20"/>
      <c r="AE55" s="20"/>
      <c r="AF55" s="20"/>
      <c r="AG55" s="20"/>
      <c r="AH55" s="20"/>
      <c r="AI55" s="21"/>
      <c r="AJ55" s="19"/>
      <c r="AK55" s="20"/>
      <c r="AL55" s="20"/>
      <c r="AM55" s="21"/>
      <c r="AN55" s="19"/>
      <c r="AO55" s="20"/>
      <c r="AP55" s="20"/>
      <c r="AQ55" s="20"/>
      <c r="AR55" s="20"/>
      <c r="AS55" s="21"/>
      <c r="AT55" s="22"/>
    </row>
    <row r="56" spans="1:46" x14ac:dyDescent="0.25">
      <c r="A56" t="s">
        <v>93</v>
      </c>
      <c r="B56" t="s">
        <v>117</v>
      </c>
      <c r="C56" t="s">
        <v>116</v>
      </c>
      <c r="D56" t="s">
        <v>52</v>
      </c>
      <c r="E56" t="s">
        <v>47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21"/>
      <c r="AP56" s="19"/>
      <c r="AQ56" s="19"/>
      <c r="AR56" s="19"/>
      <c r="AS56" s="19"/>
      <c r="AT56" s="22"/>
    </row>
    <row r="57" spans="1:46" x14ac:dyDescent="0.25">
      <c r="A57" t="s">
        <v>94</v>
      </c>
      <c r="B57" t="s">
        <v>113</v>
      </c>
      <c r="C57" t="s">
        <v>115</v>
      </c>
      <c r="D57" t="s">
        <v>51</v>
      </c>
      <c r="E57" t="s">
        <v>49</v>
      </c>
      <c r="F57" s="21"/>
      <c r="G57" s="21"/>
      <c r="H57" s="21"/>
      <c r="I57" s="19"/>
      <c r="J57" s="21"/>
      <c r="K57" s="19"/>
      <c r="L57" s="21"/>
      <c r="M57" s="19"/>
      <c r="N57" s="21"/>
      <c r="O57" s="21"/>
      <c r="P57" s="21"/>
      <c r="Q57" s="19"/>
      <c r="R57" s="21"/>
      <c r="S57" s="19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19"/>
      <c r="AE57" s="19"/>
      <c r="AF57" s="19"/>
      <c r="AG57" s="21"/>
      <c r="AH57" s="21"/>
      <c r="AI57" s="19"/>
      <c r="AJ57" s="21"/>
      <c r="AK57" s="21"/>
      <c r="AL57" s="21"/>
      <c r="AM57" s="19"/>
      <c r="AN57" s="20"/>
      <c r="AO57" s="21"/>
      <c r="AP57" s="21"/>
      <c r="AQ57" s="19"/>
      <c r="AR57" s="21"/>
      <c r="AS57" s="19"/>
      <c r="AT57" s="22"/>
    </row>
    <row r="58" spans="1:46" x14ac:dyDescent="0.25">
      <c r="A58" t="s">
        <v>95</v>
      </c>
      <c r="B58" t="s">
        <v>113</v>
      </c>
      <c r="C58" t="s">
        <v>115</v>
      </c>
      <c r="D58" t="s">
        <v>51</v>
      </c>
      <c r="E58" t="s">
        <v>49</v>
      </c>
      <c r="F58" s="20"/>
      <c r="G58" s="21"/>
      <c r="H58" s="19"/>
      <c r="I58" s="19"/>
      <c r="J58" s="19"/>
      <c r="K58" s="19"/>
      <c r="L58" s="19"/>
      <c r="M58" s="19"/>
      <c r="N58" s="21"/>
      <c r="O58" s="19"/>
      <c r="P58" s="19"/>
      <c r="Q58" s="19"/>
      <c r="R58" s="21"/>
      <c r="S58" s="20"/>
      <c r="T58" s="20"/>
      <c r="U58" s="21"/>
      <c r="V58" s="19"/>
      <c r="W58" s="20"/>
      <c r="X58" s="20"/>
      <c r="Y58" s="20"/>
      <c r="Z58" s="20"/>
      <c r="AA58" s="20"/>
      <c r="AB58" s="20"/>
      <c r="AC58" s="21"/>
      <c r="AD58" s="19"/>
      <c r="AE58" s="21"/>
      <c r="AF58" s="20"/>
      <c r="AG58" s="21"/>
      <c r="AH58" s="19"/>
      <c r="AI58" s="20"/>
      <c r="AJ58" s="21"/>
      <c r="AK58" s="19"/>
      <c r="AL58" s="21"/>
      <c r="AM58" s="20"/>
      <c r="AN58" s="20"/>
      <c r="AO58" s="20"/>
      <c r="AP58" s="21"/>
      <c r="AQ58" s="19"/>
      <c r="AR58" s="19"/>
      <c r="AS58" s="19"/>
      <c r="AT58" s="22"/>
    </row>
    <row r="59" spans="1:46" x14ac:dyDescent="0.25">
      <c r="A59" t="s">
        <v>96</v>
      </c>
      <c r="B59" t="s">
        <v>113</v>
      </c>
      <c r="C59" t="s">
        <v>115</v>
      </c>
      <c r="D59" t="s">
        <v>51</v>
      </c>
      <c r="E59" t="s">
        <v>49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22"/>
    </row>
    <row r="60" spans="1:46" x14ac:dyDescent="0.25">
      <c r="A60" t="s">
        <v>97</v>
      </c>
      <c r="B60" t="s">
        <v>117</v>
      </c>
      <c r="C60" t="s">
        <v>116</v>
      </c>
      <c r="D60" t="s">
        <v>52</v>
      </c>
      <c r="E60" t="s">
        <v>47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22"/>
    </row>
    <row r="61" spans="1:46" x14ac:dyDescent="0.25">
      <c r="A61" t="s">
        <v>98</v>
      </c>
      <c r="B61" t="s">
        <v>117</v>
      </c>
      <c r="C61" t="s">
        <v>116</v>
      </c>
      <c r="D61" t="s">
        <v>52</v>
      </c>
      <c r="E61" t="s">
        <v>47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22"/>
    </row>
    <row r="62" spans="1:46" x14ac:dyDescent="0.25">
      <c r="A62" t="s">
        <v>99</v>
      </c>
      <c r="B62" t="s">
        <v>117</v>
      </c>
      <c r="C62" t="s">
        <v>114</v>
      </c>
      <c r="D62" t="s">
        <v>52</v>
      </c>
      <c r="E62" t="s">
        <v>45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22"/>
    </row>
    <row r="63" spans="1:46" x14ac:dyDescent="0.25">
      <c r="A63" t="s">
        <v>100</v>
      </c>
      <c r="B63" t="s">
        <v>113</v>
      </c>
      <c r="C63" t="s">
        <v>114</v>
      </c>
      <c r="D63" t="s">
        <v>51</v>
      </c>
      <c r="E63" t="s">
        <v>44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1:46" x14ac:dyDescent="0.25">
      <c r="A64" t="s">
        <v>101</v>
      </c>
      <c r="B64" t="s">
        <v>113</v>
      </c>
      <c r="C64" t="s">
        <v>115</v>
      </c>
      <c r="D64" t="s">
        <v>51</v>
      </c>
      <c r="E64" t="s">
        <v>49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46" x14ac:dyDescent="0.25">
      <c r="A65" t="s">
        <v>102</v>
      </c>
      <c r="B65" t="s">
        <v>113</v>
      </c>
      <c r="C65" t="s">
        <v>116</v>
      </c>
      <c r="D65" t="s">
        <v>51</v>
      </c>
      <c r="E65" t="s">
        <v>46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spans="1:46" x14ac:dyDescent="0.25">
      <c r="A66" t="s">
        <v>103</v>
      </c>
      <c r="B66" t="s">
        <v>117</v>
      </c>
      <c r="C66" t="s">
        <v>116</v>
      </c>
      <c r="D66" t="s">
        <v>52</v>
      </c>
      <c r="E66" t="s">
        <v>47</v>
      </c>
    </row>
    <row r="67" spans="1:46" x14ac:dyDescent="0.25">
      <c r="A67" t="s">
        <v>104</v>
      </c>
      <c r="B67" t="s">
        <v>113</v>
      </c>
      <c r="C67" t="s">
        <v>116</v>
      </c>
      <c r="D67" t="s">
        <v>51</v>
      </c>
      <c r="E67" t="s">
        <v>46</v>
      </c>
    </row>
    <row r="68" spans="1:46" x14ac:dyDescent="0.25">
      <c r="A68" t="s">
        <v>143</v>
      </c>
      <c r="B68" t="s">
        <v>113</v>
      </c>
      <c r="C68" t="s">
        <v>114</v>
      </c>
      <c r="D68" t="s">
        <v>51</v>
      </c>
      <c r="E68" t="s">
        <v>44</v>
      </c>
    </row>
    <row r="69" spans="1:46" x14ac:dyDescent="0.25">
      <c r="A69" t="s">
        <v>144</v>
      </c>
      <c r="B69" t="s">
        <v>113</v>
      </c>
      <c r="C69" t="s">
        <v>114</v>
      </c>
      <c r="D69" t="s">
        <v>51</v>
      </c>
      <c r="E69" t="s">
        <v>44</v>
      </c>
    </row>
    <row r="70" spans="1:46" x14ac:dyDescent="0.25">
      <c r="A70" s="64" t="s">
        <v>155</v>
      </c>
      <c r="B70" t="s">
        <v>117</v>
      </c>
      <c r="C70" t="s">
        <v>116</v>
      </c>
      <c r="D70" t="s">
        <v>52</v>
      </c>
      <c r="E70" t="s">
        <v>47</v>
      </c>
    </row>
    <row r="71" spans="1:46" x14ac:dyDescent="0.25">
      <c r="A71" s="64" t="s">
        <v>156</v>
      </c>
      <c r="B71" t="s">
        <v>113</v>
      </c>
      <c r="C71" t="s">
        <v>114</v>
      </c>
      <c r="D71" t="s">
        <v>51</v>
      </c>
      <c r="E71" t="s">
        <v>44</v>
      </c>
    </row>
    <row r="72" spans="1:46" x14ac:dyDescent="0.25">
      <c r="A72" t="s">
        <v>170</v>
      </c>
      <c r="B72" t="s">
        <v>113</v>
      </c>
      <c r="C72" t="s">
        <v>114</v>
      </c>
      <c r="D72" t="s">
        <v>51</v>
      </c>
      <c r="E72" t="s">
        <v>44</v>
      </c>
    </row>
    <row r="73" spans="1:46" x14ac:dyDescent="0.25">
      <c r="A73" t="s">
        <v>171</v>
      </c>
      <c r="B73" t="s">
        <v>113</v>
      </c>
      <c r="C73" t="s">
        <v>116</v>
      </c>
      <c r="D73" t="s">
        <v>51</v>
      </c>
      <c r="E73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23"/>
  <sheetViews>
    <sheetView workbookViewId="0"/>
  </sheetViews>
  <sheetFormatPr baseColWidth="10" defaultColWidth="9.140625" defaultRowHeight="15" x14ac:dyDescent="0.25"/>
  <cols>
    <col min="1" max="1" width="12.85546875" bestFit="1" customWidth="1"/>
    <col min="2" max="2" width="42.28515625" bestFit="1" customWidth="1"/>
  </cols>
  <sheetData>
    <row r="1" spans="1:2" x14ac:dyDescent="0.25">
      <c r="A1" s="67" t="s">
        <v>29</v>
      </c>
      <c r="B1" s="67" t="s">
        <v>122</v>
      </c>
    </row>
    <row r="2" spans="1:2" x14ac:dyDescent="0.25">
      <c r="A2" t="s">
        <v>0</v>
      </c>
      <c r="B2" t="s">
        <v>15</v>
      </c>
    </row>
    <row r="3" spans="1:2" x14ac:dyDescent="0.25">
      <c r="A3" t="s">
        <v>35</v>
      </c>
      <c r="B3" t="s">
        <v>158</v>
      </c>
    </row>
    <row r="4" spans="1:2" x14ac:dyDescent="0.25">
      <c r="A4" t="s">
        <v>1</v>
      </c>
      <c r="B4" t="s">
        <v>16</v>
      </c>
    </row>
    <row r="5" spans="1:2" x14ac:dyDescent="0.25">
      <c r="A5" t="s">
        <v>2</v>
      </c>
      <c r="B5" t="s">
        <v>27</v>
      </c>
    </row>
    <row r="6" spans="1:2" x14ac:dyDescent="0.25">
      <c r="A6" t="s">
        <v>36</v>
      </c>
      <c r="B6" t="s">
        <v>40</v>
      </c>
    </row>
    <row r="7" spans="1:2" x14ac:dyDescent="0.25">
      <c r="A7" t="s">
        <v>3</v>
      </c>
      <c r="B7" t="s">
        <v>17</v>
      </c>
    </row>
    <row r="8" spans="1:2" x14ac:dyDescent="0.25">
      <c r="A8" t="s">
        <v>4</v>
      </c>
      <c r="B8" t="s">
        <v>18</v>
      </c>
    </row>
    <row r="9" spans="1:2" x14ac:dyDescent="0.25">
      <c r="A9" t="s">
        <v>5</v>
      </c>
      <c r="B9" t="s">
        <v>19</v>
      </c>
    </row>
    <row r="10" spans="1:2" x14ac:dyDescent="0.25">
      <c r="A10" t="s">
        <v>159</v>
      </c>
      <c r="B10" t="s">
        <v>160</v>
      </c>
    </row>
    <row r="11" spans="1:2" x14ac:dyDescent="0.25">
      <c r="A11" t="s">
        <v>6</v>
      </c>
      <c r="B11" t="s">
        <v>20</v>
      </c>
    </row>
    <row r="12" spans="1:2" x14ac:dyDescent="0.25">
      <c r="A12" t="s">
        <v>7</v>
      </c>
      <c r="B12" t="s">
        <v>21</v>
      </c>
    </row>
    <row r="13" spans="1:2" x14ac:dyDescent="0.25">
      <c r="A13" t="s">
        <v>8</v>
      </c>
      <c r="B13" t="s">
        <v>22</v>
      </c>
    </row>
    <row r="14" spans="1:2" x14ac:dyDescent="0.25">
      <c r="A14" t="s">
        <v>9</v>
      </c>
      <c r="B14" t="s">
        <v>23</v>
      </c>
    </row>
    <row r="15" spans="1:2" x14ac:dyDescent="0.25">
      <c r="A15" t="s">
        <v>10</v>
      </c>
      <c r="B15" t="s">
        <v>24</v>
      </c>
    </row>
    <row r="16" spans="1:2" x14ac:dyDescent="0.25">
      <c r="A16" t="s">
        <v>11</v>
      </c>
      <c r="B16" t="s">
        <v>25</v>
      </c>
    </row>
    <row r="17" spans="1:2" x14ac:dyDescent="0.25">
      <c r="A17" t="s">
        <v>38</v>
      </c>
      <c r="B17" t="s">
        <v>42</v>
      </c>
    </row>
    <row r="18" spans="1:2" x14ac:dyDescent="0.25">
      <c r="A18" t="s">
        <v>12</v>
      </c>
      <c r="B18" t="s">
        <v>26</v>
      </c>
    </row>
    <row r="19" spans="1:2" x14ac:dyDescent="0.25">
      <c r="A19" t="s">
        <v>162</v>
      </c>
      <c r="B19" t="s">
        <v>164</v>
      </c>
    </row>
    <row r="20" spans="1:2" x14ac:dyDescent="0.25">
      <c r="A20" t="s">
        <v>163</v>
      </c>
      <c r="B20" t="s">
        <v>165</v>
      </c>
    </row>
    <row r="21" spans="1:2" x14ac:dyDescent="0.25">
      <c r="A21" t="s">
        <v>34</v>
      </c>
      <c r="B21" t="s">
        <v>43</v>
      </c>
    </row>
    <row r="22" spans="1:2" x14ac:dyDescent="0.25">
      <c r="A22" t="s">
        <v>13</v>
      </c>
      <c r="B22" t="s">
        <v>13</v>
      </c>
    </row>
    <row r="23" spans="1:2" x14ac:dyDescent="0.25">
      <c r="A23" t="s">
        <v>14</v>
      </c>
      <c r="B23" t="s">
        <v>161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4"/>
  <sheetViews>
    <sheetView zoomScaleNormal="100" workbookViewId="0"/>
  </sheetViews>
  <sheetFormatPr baseColWidth="10" defaultColWidth="9.140625" defaultRowHeight="15" x14ac:dyDescent="0.25"/>
  <cols>
    <col min="1" max="1" width="20.28515625" bestFit="1" customWidth="1"/>
    <col min="2" max="2" width="14.5703125" bestFit="1" customWidth="1"/>
    <col min="3" max="3" width="13.7109375" bestFit="1" customWidth="1"/>
    <col min="4" max="5" width="12.7109375" bestFit="1" customWidth="1"/>
    <col min="6" max="6" width="12" bestFit="1" customWidth="1"/>
    <col min="7" max="8" width="12" customWidth="1"/>
    <col min="9" max="10" width="13.42578125" customWidth="1"/>
    <col min="11" max="11" width="13.7109375" bestFit="1" customWidth="1"/>
    <col min="12" max="13" width="13.7109375" customWidth="1"/>
    <col min="14" max="14" width="12.7109375" bestFit="1" customWidth="1"/>
    <col min="15" max="15" width="13.7109375" bestFit="1" customWidth="1"/>
    <col min="16" max="16" width="16.7109375" bestFit="1" customWidth="1"/>
    <col min="17" max="17" width="15.42578125" bestFit="1" customWidth="1"/>
    <col min="18" max="18" width="15.140625" customWidth="1"/>
    <col min="19" max="19" width="13.7109375" bestFit="1" customWidth="1"/>
    <col min="20" max="20" width="14" bestFit="1" customWidth="1"/>
    <col min="21" max="21" width="13.7109375" bestFit="1" customWidth="1"/>
    <col min="24" max="24" width="13.7109375" bestFit="1" customWidth="1"/>
    <col min="32" max="32" width="11.7109375" bestFit="1" customWidth="1"/>
  </cols>
  <sheetData>
    <row r="1" spans="1:21" s="27" customFormat="1" x14ac:dyDescent="0.25">
      <c r="A1" s="29" t="s">
        <v>61</v>
      </c>
      <c r="B1" s="30" t="s">
        <v>0</v>
      </c>
      <c r="C1" s="30" t="s">
        <v>1</v>
      </c>
      <c r="D1" s="30" t="s">
        <v>2</v>
      </c>
      <c r="E1" s="30" t="s">
        <v>3</v>
      </c>
      <c r="F1" s="30" t="s">
        <v>4</v>
      </c>
      <c r="G1" s="30" t="s">
        <v>5</v>
      </c>
      <c r="H1" s="30" t="s">
        <v>159</v>
      </c>
      <c r="I1" s="30" t="s">
        <v>6</v>
      </c>
      <c r="J1" s="30" t="s">
        <v>162</v>
      </c>
      <c r="K1" s="30" t="s">
        <v>7</v>
      </c>
      <c r="L1" s="30" t="s">
        <v>8</v>
      </c>
      <c r="M1" s="30" t="s">
        <v>9</v>
      </c>
      <c r="N1" s="30" t="s">
        <v>10</v>
      </c>
      <c r="O1" s="30" t="s">
        <v>11</v>
      </c>
      <c r="P1" s="30" t="s">
        <v>12</v>
      </c>
      <c r="Q1" s="30" t="s">
        <v>105</v>
      </c>
      <c r="R1" s="30" t="s">
        <v>106</v>
      </c>
      <c r="S1" s="30" t="s">
        <v>107</v>
      </c>
      <c r="T1" s="31" t="s">
        <v>120</v>
      </c>
      <c r="U1" s="31" t="s">
        <v>121</v>
      </c>
    </row>
    <row r="2" spans="1:21" s="34" customFormat="1" x14ac:dyDescent="0.25">
      <c r="A2" s="39" t="s">
        <v>62</v>
      </c>
      <c r="B2" s="33"/>
      <c r="C2" s="32">
        <v>308753.87755102041</v>
      </c>
      <c r="D2" s="32">
        <v>367974.23469387757</v>
      </c>
      <c r="E2" s="33">
        <v>3284649.0874635624</v>
      </c>
      <c r="F2" s="33"/>
      <c r="G2" s="33"/>
      <c r="H2" s="33"/>
      <c r="I2" s="33"/>
      <c r="J2" s="33"/>
      <c r="K2" s="32"/>
      <c r="L2" s="32">
        <v>6152363.4708455158</v>
      </c>
      <c r="M2" s="32"/>
      <c r="N2" s="33"/>
      <c r="O2" s="32">
        <v>2217927.9271137109</v>
      </c>
      <c r="P2" s="32">
        <v>1599333.4446064141</v>
      </c>
      <c r="Q2" s="32">
        <v>0</v>
      </c>
      <c r="R2" s="32">
        <v>5620319.1705539357</v>
      </c>
      <c r="S2" s="32">
        <v>496452.33527696796</v>
      </c>
      <c r="T2" s="34" t="str">
        <f>+VLOOKUP(A2,'REPORTE FIAs'!$A$23:$E$73,4,FALSE)</f>
        <v>TOTAL FIA BOB</v>
      </c>
      <c r="U2" s="34" t="str">
        <f>+VLOOKUP(A2,'REPORTE FIAs'!$A$23:$E$73,5,FALSE)</f>
        <v>FIA CP BOB</v>
      </c>
    </row>
    <row r="3" spans="1:21" s="34" customFormat="1" x14ac:dyDescent="0.25">
      <c r="A3" s="39" t="s">
        <v>63</v>
      </c>
      <c r="B3" s="33"/>
      <c r="C3" s="32">
        <v>1979712.6997084538</v>
      </c>
      <c r="D3" s="33"/>
      <c r="E3" s="33">
        <v>957518.86297376093</v>
      </c>
      <c r="F3" s="33"/>
      <c r="G3" s="33">
        <v>22596.209912536444</v>
      </c>
      <c r="H3" s="33"/>
      <c r="I3" s="33"/>
      <c r="J3" s="33"/>
      <c r="K3" s="32"/>
      <c r="L3" s="32">
        <v>7524426.6880466212</v>
      </c>
      <c r="M3" s="32"/>
      <c r="N3" s="33"/>
      <c r="O3" s="33"/>
      <c r="P3" s="32">
        <v>28131.020408163269</v>
      </c>
      <c r="Q3" s="32">
        <v>0</v>
      </c>
      <c r="R3" s="32">
        <v>965114.54664723028</v>
      </c>
      <c r="S3" s="32">
        <v>5552283.8571428573</v>
      </c>
      <c r="T3" s="34" t="str">
        <f>+VLOOKUP(A3,'REPORTE FIAs'!$A$23:$E$73,4,FALSE)</f>
        <v>TOTAL FIA BOB</v>
      </c>
      <c r="U3" s="34" t="str">
        <f>+VLOOKUP(A3,'REPORTE FIAs'!$A$23:$E$73,5,FALSE)</f>
        <v>FIA LP BOB</v>
      </c>
    </row>
    <row r="4" spans="1:21" s="34" customFormat="1" x14ac:dyDescent="0.25">
      <c r="A4" s="39" t="s">
        <v>64</v>
      </c>
      <c r="B4" s="32"/>
      <c r="C4" s="32">
        <v>3947453.5408163238</v>
      </c>
      <c r="D4" s="32"/>
      <c r="E4" s="33">
        <v>1338442.9999999942</v>
      </c>
      <c r="F4" s="33"/>
      <c r="G4" s="33"/>
      <c r="H4" s="33"/>
      <c r="I4" s="33"/>
      <c r="J4" s="33">
        <v>294807.58017492713</v>
      </c>
      <c r="K4" s="32"/>
      <c r="L4" s="32">
        <v>3599628.0466472353</v>
      </c>
      <c r="M4" s="32"/>
      <c r="N4" s="32"/>
      <c r="O4" s="32">
        <v>874385.131195336</v>
      </c>
      <c r="P4" s="32">
        <v>14895.043731778425</v>
      </c>
      <c r="Q4" s="32">
        <v>0</v>
      </c>
      <c r="R4" s="32">
        <v>7702049.051020408</v>
      </c>
      <c r="S4" s="32">
        <v>77969.498542274057</v>
      </c>
      <c r="T4" s="34" t="str">
        <f>+VLOOKUP(A4,'REPORTE FIAs'!$A$23:$E$73,4,FALSE)</f>
        <v>TOTAL FIA BOB</v>
      </c>
      <c r="U4" s="34" t="str">
        <f>+VLOOKUP(A4,'REPORTE FIAs'!$A$23:$E$73,5,FALSE)</f>
        <v>FIA MP BOB</v>
      </c>
    </row>
    <row r="5" spans="1:21" s="34" customFormat="1" x14ac:dyDescent="0.25">
      <c r="A5" s="39" t="s">
        <v>65</v>
      </c>
      <c r="B5" s="33">
        <v>277889.28000000003</v>
      </c>
      <c r="C5" s="32">
        <v>2673354.4900000002</v>
      </c>
      <c r="D5" s="32"/>
      <c r="E5" s="33">
        <v>599286.43000000005</v>
      </c>
      <c r="F5" s="33"/>
      <c r="G5" s="33"/>
      <c r="H5" s="33"/>
      <c r="I5" s="33"/>
      <c r="J5" s="33"/>
      <c r="K5" s="32"/>
      <c r="L5" s="32">
        <v>16501735.76</v>
      </c>
      <c r="M5" s="32"/>
      <c r="N5" s="32"/>
      <c r="O5" s="33"/>
      <c r="P5" s="32"/>
      <c r="Q5" s="32">
        <v>654100.5</v>
      </c>
      <c r="R5" s="32">
        <v>9256409.2200000007</v>
      </c>
      <c r="S5" s="32">
        <v>8209.92</v>
      </c>
      <c r="T5" s="34" t="str">
        <f>+VLOOKUP(A5,'REPORTE FIAs'!$A$23:$E$73,4,FALSE)</f>
        <v>TOTAL FIA USD</v>
      </c>
      <c r="U5" s="34" t="str">
        <f>+VLOOKUP(A5,'REPORTE FIAs'!$A$23:$E$73,5,FALSE)</f>
        <v>FIA MP USD</v>
      </c>
    </row>
    <row r="6" spans="1:21" s="34" customFormat="1" x14ac:dyDescent="0.25">
      <c r="A6" s="39" t="s">
        <v>66</v>
      </c>
      <c r="B6" s="32"/>
      <c r="C6" s="32">
        <v>276367.06</v>
      </c>
      <c r="D6" s="32"/>
      <c r="E6" s="32"/>
      <c r="F6" s="33"/>
      <c r="G6" s="33"/>
      <c r="H6" s="33"/>
      <c r="I6" s="33"/>
      <c r="J6" s="33"/>
      <c r="K6" s="32"/>
      <c r="L6" s="32">
        <v>16069599.119999999</v>
      </c>
      <c r="M6" s="32"/>
      <c r="N6" s="33"/>
      <c r="O6" s="32">
        <v>559308.39</v>
      </c>
      <c r="P6" s="32"/>
      <c r="Q6" s="32">
        <v>1230873.5</v>
      </c>
      <c r="R6" s="32">
        <v>10326401.99</v>
      </c>
      <c r="S6" s="32">
        <v>8209.92</v>
      </c>
      <c r="T6" s="34" t="str">
        <f>+VLOOKUP(A6,'REPORTE FIAs'!$A$23:$E$73,4,FALSE)</f>
        <v>TOTAL FIA USD</v>
      </c>
      <c r="U6" s="34" t="str">
        <f>+VLOOKUP(A6,'REPORTE FIAs'!$A$23:$E$73,5,FALSE)</f>
        <v>FIA CP USD</v>
      </c>
    </row>
    <row r="7" spans="1:21" s="34" customFormat="1" x14ac:dyDescent="0.25">
      <c r="A7" s="39" t="s">
        <v>67</v>
      </c>
      <c r="B7" s="33"/>
      <c r="C7" s="32">
        <v>4608301.0422740467</v>
      </c>
      <c r="D7" s="32"/>
      <c r="E7" s="33">
        <v>2219083.3090378917</v>
      </c>
      <c r="F7" s="33"/>
      <c r="G7" s="33"/>
      <c r="H7" s="33"/>
      <c r="I7" s="33"/>
      <c r="J7" s="33">
        <v>440884.73615160352</v>
      </c>
      <c r="K7" s="32"/>
      <c r="L7" s="32">
        <v>11245035.916909639</v>
      </c>
      <c r="M7" s="32"/>
      <c r="N7" s="32">
        <v>442607.24927113706</v>
      </c>
      <c r="O7" s="32">
        <v>296088.33819241985</v>
      </c>
      <c r="P7" s="32">
        <v>90680.456268221606</v>
      </c>
      <c r="Q7" s="32">
        <v>0</v>
      </c>
      <c r="R7" s="32">
        <v>1714395.8717201166</v>
      </c>
      <c r="S7" s="32">
        <v>0</v>
      </c>
      <c r="T7" s="34" t="str">
        <f>+VLOOKUP(A7,'REPORTE FIAs'!$A$23:$E$73,4,FALSE)</f>
        <v>TOTAL FIA BOB</v>
      </c>
      <c r="U7" s="34" t="str">
        <f>+VLOOKUP(A7,'REPORTE FIAs'!$A$23:$E$73,5,FALSE)</f>
        <v>FIA LP BOB</v>
      </c>
    </row>
    <row r="8" spans="1:21" s="34" customFormat="1" x14ac:dyDescent="0.25">
      <c r="A8" s="39" t="s">
        <v>68</v>
      </c>
      <c r="B8" s="33"/>
      <c r="C8" s="33">
        <v>1065283.08</v>
      </c>
      <c r="D8" s="33"/>
      <c r="E8" s="33">
        <v>1029092.28</v>
      </c>
      <c r="F8" s="33"/>
      <c r="G8" s="33"/>
      <c r="H8" s="33"/>
      <c r="I8" s="33"/>
      <c r="J8" s="33"/>
      <c r="K8" s="32"/>
      <c r="L8" s="32">
        <v>14746164.550000001</v>
      </c>
      <c r="M8" s="32"/>
      <c r="N8" s="33"/>
      <c r="O8" s="33"/>
      <c r="P8" s="32"/>
      <c r="Q8" s="32">
        <v>4400602.5999999996</v>
      </c>
      <c r="R8" s="32">
        <v>2769054.46</v>
      </c>
      <c r="S8" s="32">
        <v>0</v>
      </c>
      <c r="T8" s="34" t="str">
        <f>+VLOOKUP(A8,'REPORTE FIAs'!$A$23:$E$73,4,FALSE)</f>
        <v>TOTAL FIA USD</v>
      </c>
      <c r="U8" s="34" t="str">
        <f>+VLOOKUP(A8,'REPORTE FIAs'!$A$23:$E$73,5,FALSE)</f>
        <v>FIA MP USD</v>
      </c>
    </row>
    <row r="9" spans="1:21" s="34" customFormat="1" x14ac:dyDescent="0.25">
      <c r="A9" s="39" t="s">
        <v>69</v>
      </c>
      <c r="B9" s="33"/>
      <c r="C9" s="32">
        <v>3941704.776967911</v>
      </c>
      <c r="D9" s="32">
        <v>3802002.2580174953</v>
      </c>
      <c r="E9" s="33">
        <v>2715700.0466472371</v>
      </c>
      <c r="F9" s="33"/>
      <c r="G9" s="33"/>
      <c r="H9" s="33"/>
      <c r="I9" s="33"/>
      <c r="J9" s="33">
        <v>734807.8935860059</v>
      </c>
      <c r="K9" s="32"/>
      <c r="L9" s="32">
        <v>18335868.192419551</v>
      </c>
      <c r="M9" s="32"/>
      <c r="N9" s="33">
        <v>737584.38629737613</v>
      </c>
      <c r="O9" s="33"/>
      <c r="P9" s="32">
        <v>29959.620991253643</v>
      </c>
      <c r="Q9" s="32">
        <v>0</v>
      </c>
      <c r="R9" s="32">
        <v>2997561.5772594754</v>
      </c>
      <c r="S9" s="32">
        <v>0</v>
      </c>
      <c r="T9" s="34" t="str">
        <f>+VLOOKUP(A9,'REPORTE FIAs'!$A$23:$E$73,4,FALSE)</f>
        <v>TOTAL FIA BOB</v>
      </c>
      <c r="U9" s="34" t="str">
        <f>+VLOOKUP(A9,'REPORTE FIAs'!$A$23:$E$73,5,FALSE)</f>
        <v>FIA MP BOB</v>
      </c>
    </row>
    <row r="10" spans="1:21" s="34" customFormat="1" x14ac:dyDescent="0.25">
      <c r="A10" s="39" t="s">
        <v>70</v>
      </c>
      <c r="B10" s="33"/>
      <c r="C10" s="32">
        <v>2215664.6</v>
      </c>
      <c r="D10" s="32"/>
      <c r="E10" s="32">
        <v>1363399.18</v>
      </c>
      <c r="F10" s="33"/>
      <c r="G10" s="33"/>
      <c r="H10" s="33"/>
      <c r="I10" s="33"/>
      <c r="J10" s="33"/>
      <c r="K10" s="32"/>
      <c r="L10" s="32">
        <v>11578017.57</v>
      </c>
      <c r="M10" s="32"/>
      <c r="N10" s="33"/>
      <c r="O10" s="32"/>
      <c r="P10" s="32"/>
      <c r="Q10" s="32">
        <v>8597576</v>
      </c>
      <c r="R10" s="32">
        <v>11747792.08</v>
      </c>
      <c r="S10" s="32">
        <v>0</v>
      </c>
      <c r="T10" s="34" t="str">
        <f>+VLOOKUP(A10,'REPORTE FIAs'!$A$23:$E$73,4,FALSE)</f>
        <v>TOTAL FIA USD</v>
      </c>
      <c r="U10" s="34" t="str">
        <f>+VLOOKUP(A10,'REPORTE FIAs'!$A$23:$E$73,5,FALSE)</f>
        <v>FIA MP USD</v>
      </c>
    </row>
    <row r="11" spans="1:21" s="34" customFormat="1" x14ac:dyDescent="0.25">
      <c r="A11" s="39" t="s">
        <v>71</v>
      </c>
      <c r="B11" s="33"/>
      <c r="C11" s="32">
        <v>2355679.7740524802</v>
      </c>
      <c r="D11" s="32">
        <v>293001.16618075804</v>
      </c>
      <c r="E11" s="33">
        <v>3878841.7842565612</v>
      </c>
      <c r="F11" s="33"/>
      <c r="G11" s="33"/>
      <c r="H11" s="33"/>
      <c r="I11" s="33"/>
      <c r="J11" s="33">
        <v>293923.15743440238</v>
      </c>
      <c r="K11" s="32"/>
      <c r="L11" s="32">
        <v>23251464.123906408</v>
      </c>
      <c r="M11" s="32"/>
      <c r="N11" s="33">
        <v>442607.24927113706</v>
      </c>
      <c r="O11" s="33">
        <v>755827.98833819246</v>
      </c>
      <c r="P11" s="32">
        <v>239881.22886297377</v>
      </c>
      <c r="Q11" s="32">
        <v>0</v>
      </c>
      <c r="R11" s="32">
        <v>3388225.1676384839</v>
      </c>
      <c r="S11" s="32">
        <v>0</v>
      </c>
      <c r="T11" s="34" t="str">
        <f>+VLOOKUP(A11,'REPORTE FIAs'!$A$23:$E$73,4,FALSE)</f>
        <v>TOTAL FIA BOB</v>
      </c>
      <c r="U11" s="34" t="str">
        <f>+VLOOKUP(A11,'REPORTE FIAs'!$A$23:$E$73,5,FALSE)</f>
        <v>FIA MP BOB</v>
      </c>
    </row>
    <row r="12" spans="1:21" s="34" customFormat="1" x14ac:dyDescent="0.25">
      <c r="A12" s="39" t="s">
        <v>72</v>
      </c>
      <c r="B12" s="33"/>
      <c r="C12" s="32">
        <v>14798972.26093296</v>
      </c>
      <c r="D12" s="32"/>
      <c r="E12" s="33">
        <v>5594315.6282798816</v>
      </c>
      <c r="F12" s="33"/>
      <c r="G12" s="33"/>
      <c r="H12" s="33"/>
      <c r="I12" s="33"/>
      <c r="J12" s="33">
        <v>442211.3702623907</v>
      </c>
      <c r="K12" s="32"/>
      <c r="L12" s="32">
        <v>20265099.709912423</v>
      </c>
      <c r="M12" s="32"/>
      <c r="N12" s="33">
        <v>4861864.9708454749</v>
      </c>
      <c r="O12" s="33">
        <v>1817430.1749271182</v>
      </c>
      <c r="P12" s="32">
        <v>44685.131195335278</v>
      </c>
      <c r="Q12" s="32">
        <v>0</v>
      </c>
      <c r="R12" s="32">
        <v>15580628.344023323</v>
      </c>
      <c r="S12" s="32">
        <v>30095.775510204083</v>
      </c>
      <c r="T12" s="34" t="str">
        <f>+VLOOKUP(A12,'REPORTE FIAs'!$A$23:$E$73,4,FALSE)</f>
        <v>TOTAL FIA BOB</v>
      </c>
      <c r="U12" s="34" t="str">
        <f>+VLOOKUP(A12,'REPORTE FIAs'!$A$23:$E$73,5,FALSE)</f>
        <v>FIA MP BOB</v>
      </c>
    </row>
    <row r="13" spans="1:21" s="34" customFormat="1" x14ac:dyDescent="0.25">
      <c r="A13" s="39" t="s">
        <v>143</v>
      </c>
      <c r="B13" s="33"/>
      <c r="C13" s="33"/>
      <c r="D13" s="33">
        <v>2705937.0218658862</v>
      </c>
      <c r="E13" s="33">
        <v>350187.08309037873</v>
      </c>
      <c r="F13" s="33"/>
      <c r="G13" s="33"/>
      <c r="H13" s="33"/>
      <c r="I13" s="33"/>
      <c r="J13" s="33"/>
      <c r="K13" s="33"/>
      <c r="L13" s="33">
        <v>7855275.2900875155</v>
      </c>
      <c r="M13" s="33"/>
      <c r="N13" s="33">
        <v>1031741.2259475223</v>
      </c>
      <c r="O13" s="33">
        <v>970486.86297376093</v>
      </c>
      <c r="P13" s="32"/>
      <c r="Q13" s="32">
        <v>0</v>
      </c>
      <c r="R13" s="32">
        <v>3598045.5991253643</v>
      </c>
      <c r="S13" s="32">
        <v>0</v>
      </c>
      <c r="T13" s="34" t="str">
        <f>+VLOOKUP(A13,'REPORTE FIAs'!$A$23:$E$73,4,FALSE)</f>
        <v>TOTAL FIA BOB</v>
      </c>
      <c r="U13" s="34" t="str">
        <f>+VLOOKUP(A13,'REPORTE FIAs'!$A$23:$E$73,5,FALSE)</f>
        <v>FIA CP BOB</v>
      </c>
    </row>
    <row r="14" spans="1:21" s="34" customFormat="1" x14ac:dyDescent="0.25">
      <c r="A14" s="39" t="s">
        <v>73</v>
      </c>
      <c r="B14" s="33"/>
      <c r="C14" s="32">
        <v>1152869.2346938776</v>
      </c>
      <c r="D14" s="32"/>
      <c r="E14" s="33"/>
      <c r="F14" s="33"/>
      <c r="G14" s="33"/>
      <c r="H14" s="33"/>
      <c r="I14" s="33"/>
      <c r="J14" s="33"/>
      <c r="K14" s="32"/>
      <c r="L14" s="32">
        <v>13576562.791545328</v>
      </c>
      <c r="M14" s="32">
        <v>3151867.5510204043</v>
      </c>
      <c r="N14" s="32">
        <v>2867259.4752186588</v>
      </c>
      <c r="O14" s="33">
        <v>1948405.0495626817</v>
      </c>
      <c r="P14" s="32"/>
      <c r="Q14" s="32">
        <v>0</v>
      </c>
      <c r="R14" s="32">
        <v>2645584.5962099126</v>
      </c>
      <c r="S14" s="32">
        <v>-56647.599125364432</v>
      </c>
      <c r="T14" s="34" t="str">
        <f>+VLOOKUP(A14,'REPORTE FIAs'!$A$23:$E$73,4,FALSE)</f>
        <v>TOTAL FIA BOB</v>
      </c>
      <c r="U14" s="34" t="str">
        <f>+VLOOKUP(A14,'REPORTE FIAs'!$A$23:$E$73,5,FALSE)</f>
        <v>FIA CP BOB</v>
      </c>
    </row>
    <row r="15" spans="1:21" s="34" customFormat="1" x14ac:dyDescent="0.25">
      <c r="A15" s="39" t="s">
        <v>74</v>
      </c>
      <c r="B15" s="32"/>
      <c r="C15" s="32">
        <v>3263565.5422740388</v>
      </c>
      <c r="D15" s="32"/>
      <c r="E15" s="33">
        <v>2064822.8994169096</v>
      </c>
      <c r="F15" s="33"/>
      <c r="G15" s="33"/>
      <c r="H15" s="33"/>
      <c r="I15" s="33"/>
      <c r="J15" s="33"/>
      <c r="K15" s="32"/>
      <c r="L15" s="32">
        <v>15938693.594751861</v>
      </c>
      <c r="M15" s="32"/>
      <c r="N15" s="33">
        <v>1418090.3790087462</v>
      </c>
      <c r="O15" s="33">
        <v>858502.55102040863</v>
      </c>
      <c r="P15" s="32"/>
      <c r="Q15" s="32">
        <v>0</v>
      </c>
      <c r="R15" s="32">
        <v>9802498.1034985427</v>
      </c>
      <c r="S15" s="32">
        <v>27966.185131195336</v>
      </c>
      <c r="T15" s="34" t="str">
        <f>+VLOOKUP(A15,'REPORTE FIAs'!$A$23:$E$73,4,FALSE)</f>
        <v>TOTAL FIA BOB</v>
      </c>
      <c r="U15" s="34" t="str">
        <f>+VLOOKUP(A15,'REPORTE FIAs'!$A$23:$E$73,5,FALSE)</f>
        <v>FIA CP BOB</v>
      </c>
    </row>
    <row r="16" spans="1:21" s="34" customFormat="1" x14ac:dyDescent="0.25">
      <c r="A16" s="39" t="s">
        <v>75</v>
      </c>
      <c r="B16" s="33"/>
      <c r="C16" s="32">
        <v>460865.5976676385</v>
      </c>
      <c r="D16" s="32"/>
      <c r="E16" s="33">
        <v>24151.749271137025</v>
      </c>
      <c r="F16" s="33"/>
      <c r="G16" s="33"/>
      <c r="H16" s="33"/>
      <c r="I16" s="33"/>
      <c r="J16" s="33"/>
      <c r="K16" s="32">
        <v>1217910.6705539292</v>
      </c>
      <c r="L16" s="32">
        <v>13665260.418367306</v>
      </c>
      <c r="M16" s="32"/>
      <c r="N16" s="32"/>
      <c r="O16" s="32"/>
      <c r="P16" s="32">
        <v>71660.510204081671</v>
      </c>
      <c r="Q16" s="32">
        <v>0</v>
      </c>
      <c r="R16" s="32">
        <v>1536174.2361516035</v>
      </c>
      <c r="S16" s="32">
        <v>2948721.466472303</v>
      </c>
      <c r="T16" s="34" t="str">
        <f>+VLOOKUP(A16,'REPORTE FIAs'!$A$23:$E$73,4,FALSE)</f>
        <v>TOTAL FIA BOB</v>
      </c>
      <c r="U16" s="34" t="str">
        <f>+VLOOKUP(A16,'REPORTE FIAs'!$A$23:$E$73,5,FALSE)</f>
        <v>FIA MP BOB</v>
      </c>
    </row>
    <row r="17" spans="1:21" s="34" customFormat="1" x14ac:dyDescent="0.25">
      <c r="A17" s="39" t="s">
        <v>76</v>
      </c>
      <c r="B17" s="33">
        <v>6512523.1239066944</v>
      </c>
      <c r="C17" s="32">
        <v>1491886.8600583014</v>
      </c>
      <c r="D17" s="32"/>
      <c r="E17" s="33">
        <v>1848363.0743440222</v>
      </c>
      <c r="F17" s="33">
        <v>47558.994169096208</v>
      </c>
      <c r="G17" s="33"/>
      <c r="H17" s="33"/>
      <c r="I17" s="33"/>
      <c r="J17" s="33"/>
      <c r="K17" s="32"/>
      <c r="L17" s="32">
        <v>10003740.255102033</v>
      </c>
      <c r="M17" s="32"/>
      <c r="N17" s="32"/>
      <c r="O17" s="33">
        <v>1831148.8702623905</v>
      </c>
      <c r="P17" s="32">
        <v>5287.7405247813404</v>
      </c>
      <c r="Q17" s="32">
        <v>495160</v>
      </c>
      <c r="R17" s="32">
        <v>4961536.8017492713</v>
      </c>
      <c r="S17" s="32">
        <v>1186697.3819241982</v>
      </c>
      <c r="T17" s="34" t="str">
        <f>+VLOOKUP(A17,'REPORTE FIAs'!$A$23:$E$73,4,FALSE)</f>
        <v>TOTAL FIA BOB</v>
      </c>
      <c r="U17" s="34" t="str">
        <f>+VLOOKUP(A17,'REPORTE FIAs'!$A$23:$E$73,5,FALSE)</f>
        <v>FIA MP BOB</v>
      </c>
    </row>
    <row r="18" spans="1:21" s="34" customFormat="1" x14ac:dyDescent="0.25">
      <c r="A18" s="39" t="s">
        <v>77</v>
      </c>
      <c r="B18" s="33">
        <v>1494287.86</v>
      </c>
      <c r="C18" s="32">
        <v>3353290.88</v>
      </c>
      <c r="D18" s="32"/>
      <c r="E18" s="33">
        <v>1119147.83</v>
      </c>
      <c r="F18" s="33"/>
      <c r="G18" s="33"/>
      <c r="H18" s="33"/>
      <c r="I18" s="33"/>
      <c r="J18" s="33"/>
      <c r="K18" s="32"/>
      <c r="L18" s="32">
        <v>14813551.15</v>
      </c>
      <c r="M18" s="32"/>
      <c r="N18" s="33"/>
      <c r="O18" s="32">
        <v>101725.47</v>
      </c>
      <c r="P18" s="32"/>
      <c r="Q18" s="32">
        <v>0</v>
      </c>
      <c r="R18" s="32">
        <v>19480350.98</v>
      </c>
      <c r="S18" s="32">
        <v>14170.73</v>
      </c>
      <c r="T18" s="34" t="str">
        <f>+VLOOKUP(A18,'REPORTE FIAs'!$A$23:$E$73,4,FALSE)</f>
        <v>TOTAL FIA USD</v>
      </c>
      <c r="U18" s="34" t="str">
        <f>+VLOOKUP(A18,'REPORTE FIAs'!$A$23:$E$73,5,FALSE)</f>
        <v>FIA CP USD</v>
      </c>
    </row>
    <row r="19" spans="1:21" s="34" customFormat="1" x14ac:dyDescent="0.25">
      <c r="A19" s="39" t="s">
        <v>78</v>
      </c>
      <c r="B19" s="32"/>
      <c r="C19" s="32"/>
      <c r="D19" s="32"/>
      <c r="E19" s="33"/>
      <c r="F19" s="33"/>
      <c r="G19" s="33"/>
      <c r="H19" s="33"/>
      <c r="I19" s="33"/>
      <c r="J19" s="33"/>
      <c r="K19" s="32"/>
      <c r="L19" s="32">
        <v>16577744.571427997</v>
      </c>
      <c r="M19" s="32"/>
      <c r="N19" s="32">
        <v>4612607.4402332362</v>
      </c>
      <c r="O19" s="32"/>
      <c r="P19" s="32"/>
      <c r="Q19" s="32">
        <v>0</v>
      </c>
      <c r="R19" s="32">
        <v>4671972.7536443146</v>
      </c>
      <c r="S19" s="32">
        <v>0</v>
      </c>
      <c r="T19" s="34" t="str">
        <f>+VLOOKUP(A19,'REPORTE FIAs'!$A$23:$E$73,4,FALSE)</f>
        <v>TOTAL FIA BOB</v>
      </c>
      <c r="U19" s="34" t="str">
        <f>+VLOOKUP(A19,'REPORTE FIAs'!$A$23:$E$73,5,FALSE)</f>
        <v>FIA CP BOB</v>
      </c>
    </row>
    <row r="20" spans="1:21" s="34" customFormat="1" x14ac:dyDescent="0.25">
      <c r="A20" s="39" t="s">
        <v>155</v>
      </c>
      <c r="B20" s="33"/>
      <c r="C20" s="32"/>
      <c r="D20" s="32"/>
      <c r="E20" s="33">
        <v>215515.27</v>
      </c>
      <c r="F20" s="33"/>
      <c r="G20" s="33"/>
      <c r="H20" s="33"/>
      <c r="I20" s="33"/>
      <c r="J20" s="33"/>
      <c r="K20" s="32"/>
      <c r="L20" s="32">
        <v>4767453.25</v>
      </c>
      <c r="M20" s="32"/>
      <c r="N20" s="33"/>
      <c r="O20" s="32"/>
      <c r="P20" s="32"/>
      <c r="Q20" s="32">
        <v>312731</v>
      </c>
      <c r="R20" s="32">
        <v>1051597.79</v>
      </c>
      <c r="S20" s="32">
        <v>-909.32</v>
      </c>
      <c r="T20" s="34" t="str">
        <f>+VLOOKUP(A20,'REPORTE FIAs'!$A$23:$E$73,4,FALSE)</f>
        <v>TOTAL FIA USD</v>
      </c>
      <c r="U20" s="34" t="str">
        <f>+VLOOKUP(A20,'REPORTE FIAs'!$A$23:$E$73,5,FALSE)</f>
        <v>FIA MP USD</v>
      </c>
    </row>
    <row r="21" spans="1:21" s="34" customFormat="1" x14ac:dyDescent="0.25">
      <c r="A21" s="39" t="s">
        <v>79</v>
      </c>
      <c r="B21" s="32"/>
      <c r="C21" s="32">
        <v>884792</v>
      </c>
      <c r="D21" s="32"/>
      <c r="E21" s="33">
        <v>1287371.92</v>
      </c>
      <c r="F21" s="33"/>
      <c r="G21" s="33"/>
      <c r="H21" s="33"/>
      <c r="I21" s="33"/>
      <c r="J21" s="33"/>
      <c r="K21" s="32"/>
      <c r="L21" s="32">
        <v>3985180.25</v>
      </c>
      <c r="M21" s="32"/>
      <c r="N21" s="32"/>
      <c r="O21" s="32"/>
      <c r="P21" s="32"/>
      <c r="Q21" s="32">
        <v>1518635.8</v>
      </c>
      <c r="R21" s="32">
        <v>2575669.3199999998</v>
      </c>
      <c r="S21" s="32">
        <v>0</v>
      </c>
      <c r="T21" s="34" t="str">
        <f>+VLOOKUP(A21,'REPORTE FIAs'!$A$23:$E$73,4,FALSE)</f>
        <v>TOTAL FIA USD</v>
      </c>
      <c r="U21" s="34" t="str">
        <f>+VLOOKUP(A21,'REPORTE FIAs'!$A$23:$E$73,5,FALSE)</f>
        <v>FIA MP USD</v>
      </c>
    </row>
    <row r="22" spans="1:21" s="34" customFormat="1" x14ac:dyDescent="0.25">
      <c r="A22" s="39" t="s">
        <v>80</v>
      </c>
      <c r="B22" s="33"/>
      <c r="C22" s="32">
        <v>2818513.5422740504</v>
      </c>
      <c r="D22" s="32"/>
      <c r="E22" s="33">
        <v>4371398.3877551118</v>
      </c>
      <c r="F22" s="33">
        <v>300372.59475218662</v>
      </c>
      <c r="G22" s="33"/>
      <c r="H22" s="33"/>
      <c r="I22" s="33"/>
      <c r="J22" s="33">
        <v>737018.95043731784</v>
      </c>
      <c r="K22" s="32"/>
      <c r="L22" s="32">
        <v>8730976.5495626722</v>
      </c>
      <c r="M22" s="32"/>
      <c r="N22" s="33"/>
      <c r="O22" s="33">
        <v>3136002.2069970821</v>
      </c>
      <c r="P22" s="32">
        <v>1576064.4169096211</v>
      </c>
      <c r="Q22" s="32">
        <v>0</v>
      </c>
      <c r="R22" s="32">
        <v>3500964.8979591839</v>
      </c>
      <c r="S22" s="32">
        <v>6933.7725947521858</v>
      </c>
      <c r="T22" s="34" t="str">
        <f>+VLOOKUP(A22,'REPORTE FIAs'!$A$23:$E$73,4,FALSE)</f>
        <v>TOTAL FIA BOB</v>
      </c>
      <c r="U22" s="34" t="str">
        <f>+VLOOKUP(A22,'REPORTE FIAs'!$A$23:$E$73,5,FALSE)</f>
        <v>FIA LP BOB</v>
      </c>
    </row>
    <row r="23" spans="1:21" s="34" customFormat="1" x14ac:dyDescent="0.25">
      <c r="A23" s="39" t="s">
        <v>81</v>
      </c>
      <c r="B23" s="33"/>
      <c r="C23" s="32"/>
      <c r="D23" s="32">
        <v>8996365.216010619</v>
      </c>
      <c r="E23" s="33">
        <v>481839.24531795923</v>
      </c>
      <c r="F23" s="33"/>
      <c r="G23" s="33"/>
      <c r="H23" s="33">
        <v>6358332.7866013395</v>
      </c>
      <c r="I23" s="33"/>
      <c r="J23" s="33"/>
      <c r="K23" s="32"/>
      <c r="L23" s="32">
        <v>2430734.3552514226</v>
      </c>
      <c r="M23" s="32"/>
      <c r="N23" s="33"/>
      <c r="O23" s="33">
        <v>375720.17319259478</v>
      </c>
      <c r="P23" s="32"/>
      <c r="Q23" s="32">
        <v>0</v>
      </c>
      <c r="R23" s="32">
        <v>1448835.197001691</v>
      </c>
      <c r="S23" s="32">
        <v>-2099.9553808163264</v>
      </c>
      <c r="T23" s="34" t="str">
        <f>+VLOOKUP(A23,'REPORTE FIAs'!$A$23:$E$73,4,FALSE)</f>
        <v>TOTAL FIA UFV</v>
      </c>
      <c r="U23" s="34" t="str">
        <f>+VLOOKUP(A23,'REPORTE FIAs'!$A$23:$E$73,5,FALSE)</f>
        <v>FIA MP UFV</v>
      </c>
    </row>
    <row r="24" spans="1:21" s="34" customFormat="1" x14ac:dyDescent="0.25">
      <c r="A24" s="39" t="s">
        <v>82</v>
      </c>
      <c r="B24" s="32"/>
      <c r="C24" s="32">
        <v>35993.300000000003</v>
      </c>
      <c r="D24" s="32"/>
      <c r="E24" s="33"/>
      <c r="F24" s="33"/>
      <c r="G24" s="33"/>
      <c r="H24" s="33"/>
      <c r="I24" s="33"/>
      <c r="J24" s="33"/>
      <c r="K24" s="32"/>
      <c r="L24" s="32">
        <v>21236919.050000001</v>
      </c>
      <c r="M24" s="32"/>
      <c r="N24" s="32"/>
      <c r="O24" s="32"/>
      <c r="P24" s="32"/>
      <c r="Q24" s="32">
        <v>930098.5</v>
      </c>
      <c r="R24" s="32">
        <v>16281406.34</v>
      </c>
      <c r="S24" s="32">
        <v>-35570.519999999997</v>
      </c>
      <c r="T24" s="34" t="str">
        <f>+VLOOKUP(A24,'REPORTE FIAs'!$A$23:$E$73,4,FALSE)</f>
        <v>TOTAL FIA USD</v>
      </c>
      <c r="U24" s="34" t="str">
        <f>+VLOOKUP(A24,'REPORTE FIAs'!$A$23:$E$73,5,FALSE)</f>
        <v>FIA CP USD</v>
      </c>
    </row>
    <row r="25" spans="1:21" s="34" customFormat="1" x14ac:dyDescent="0.25">
      <c r="A25" s="39" t="s">
        <v>83</v>
      </c>
      <c r="B25" s="33"/>
      <c r="C25" s="32">
        <v>191560.84548104959</v>
      </c>
      <c r="D25" s="33"/>
      <c r="E25" s="33"/>
      <c r="F25" s="33"/>
      <c r="G25" s="33"/>
      <c r="H25" s="33"/>
      <c r="I25" s="33"/>
      <c r="J25" s="33"/>
      <c r="K25" s="32"/>
      <c r="L25" s="32">
        <v>12447557.1618076</v>
      </c>
      <c r="M25" s="32">
        <v>2647254.1895043734</v>
      </c>
      <c r="N25" s="33"/>
      <c r="O25" s="33">
        <v>1977843.4650145771</v>
      </c>
      <c r="P25" s="32"/>
      <c r="Q25" s="32">
        <v>0</v>
      </c>
      <c r="R25" s="32">
        <v>4891493.5539358603</v>
      </c>
      <c r="S25" s="32">
        <v>-1866.3688046647228</v>
      </c>
      <c r="T25" s="34" t="str">
        <f>+VLOOKUP(A25,'REPORTE FIAs'!$A$23:$E$73,4,FALSE)</f>
        <v>TOTAL FIA BOB</v>
      </c>
      <c r="U25" s="34" t="str">
        <f>+VLOOKUP(A25,'REPORTE FIAs'!$A$23:$E$73,5,FALSE)</f>
        <v>FIA CP BOB</v>
      </c>
    </row>
    <row r="26" spans="1:21" s="34" customFormat="1" x14ac:dyDescent="0.25">
      <c r="A26" s="39" t="s">
        <v>84</v>
      </c>
      <c r="B26" s="33"/>
      <c r="C26" s="32"/>
      <c r="D26" s="32"/>
      <c r="E26" s="33"/>
      <c r="F26" s="32"/>
      <c r="G26" s="32"/>
      <c r="H26" s="32"/>
      <c r="I26" s="33"/>
      <c r="J26" s="33"/>
      <c r="K26" s="32"/>
      <c r="L26" s="32">
        <v>5830303.4800000004</v>
      </c>
      <c r="M26" s="32"/>
      <c r="N26" s="32"/>
      <c r="O26" s="32"/>
      <c r="P26" s="32"/>
      <c r="Q26" s="32">
        <v>373563.38</v>
      </c>
      <c r="R26" s="32">
        <v>1391569.16</v>
      </c>
      <c r="S26" s="32">
        <v>1132.8</v>
      </c>
      <c r="T26" s="34" t="str">
        <f>+VLOOKUP(A26,'REPORTE FIAs'!$A$23:$E$73,4,FALSE)</f>
        <v>TOTAL FIA USD</v>
      </c>
      <c r="U26" s="34" t="str">
        <f>+VLOOKUP(A26,'REPORTE FIAs'!$A$23:$E$73,5,FALSE)</f>
        <v>FIA CP USD</v>
      </c>
    </row>
    <row r="27" spans="1:21" s="34" customFormat="1" x14ac:dyDescent="0.25">
      <c r="A27" s="39" t="s">
        <v>85</v>
      </c>
      <c r="B27" s="33"/>
      <c r="C27" s="32">
        <v>122855.92</v>
      </c>
      <c r="D27" s="32"/>
      <c r="E27" s="33"/>
      <c r="F27" s="32"/>
      <c r="G27" s="32"/>
      <c r="H27" s="32"/>
      <c r="I27" s="33"/>
      <c r="J27" s="33"/>
      <c r="K27" s="32"/>
      <c r="L27" s="32">
        <v>7447057.9199999999</v>
      </c>
      <c r="M27" s="32"/>
      <c r="N27" s="32"/>
      <c r="O27" s="32"/>
      <c r="P27" s="32"/>
      <c r="Q27" s="32">
        <v>146686.39999999999</v>
      </c>
      <c r="R27" s="32">
        <v>1344636.5</v>
      </c>
      <c r="S27" s="32">
        <v>5291.24</v>
      </c>
      <c r="T27" s="34" t="str">
        <f>+VLOOKUP(A27,'REPORTE FIAs'!$A$23:$E$73,4,FALSE)</f>
        <v>TOTAL FIA USD</v>
      </c>
      <c r="U27" s="34" t="str">
        <f>+VLOOKUP(A27,'REPORTE FIAs'!$A$23:$E$73,5,FALSE)</f>
        <v>FIA MP USD</v>
      </c>
    </row>
    <row r="28" spans="1:21" s="34" customFormat="1" x14ac:dyDescent="0.25">
      <c r="A28" s="39" t="s">
        <v>86</v>
      </c>
      <c r="B28" s="33"/>
      <c r="C28" s="32">
        <v>2691610.0787172057</v>
      </c>
      <c r="D28" s="32"/>
      <c r="E28" s="33">
        <v>812420.55393586005</v>
      </c>
      <c r="F28" s="32"/>
      <c r="G28" s="32"/>
      <c r="H28" s="32"/>
      <c r="I28" s="33"/>
      <c r="J28" s="33"/>
      <c r="K28" s="32"/>
      <c r="L28" s="32">
        <v>3713655.0510204281</v>
      </c>
      <c r="M28" s="32">
        <v>1580862.2448979588</v>
      </c>
      <c r="N28" s="32"/>
      <c r="O28" s="32">
        <v>1276343.5218658892</v>
      </c>
      <c r="P28" s="32"/>
      <c r="Q28" s="32">
        <v>0</v>
      </c>
      <c r="R28" s="32">
        <v>993248.67492711369</v>
      </c>
      <c r="S28" s="32">
        <v>13523.126822157436</v>
      </c>
      <c r="T28" s="34" t="str">
        <f>+VLOOKUP(A28,'REPORTE FIAs'!$A$23:$E$73,4,FALSE)</f>
        <v>TOTAL FIA BOB</v>
      </c>
      <c r="U28" s="34" t="str">
        <f>+VLOOKUP(A28,'REPORTE FIAs'!$A$23:$E$73,5,FALSE)</f>
        <v>FIA LP BOB</v>
      </c>
    </row>
    <row r="29" spans="1:21" s="34" customFormat="1" x14ac:dyDescent="0.25">
      <c r="A29" s="39" t="s">
        <v>87</v>
      </c>
      <c r="B29" s="33"/>
      <c r="C29" s="32">
        <v>383243.7</v>
      </c>
      <c r="D29" s="32"/>
      <c r="E29" s="32"/>
      <c r="F29" s="33"/>
      <c r="G29" s="33"/>
      <c r="H29" s="33"/>
      <c r="I29" s="33"/>
      <c r="J29" s="33"/>
      <c r="K29" s="32"/>
      <c r="L29" s="32">
        <v>4306647.26</v>
      </c>
      <c r="M29" s="32"/>
      <c r="N29" s="33"/>
      <c r="O29" s="32"/>
      <c r="P29" s="32"/>
      <c r="Q29" s="32">
        <v>266574.7</v>
      </c>
      <c r="R29" s="32">
        <v>725499.54</v>
      </c>
      <c r="S29" s="32">
        <v>2387.16</v>
      </c>
      <c r="T29" s="34" t="str">
        <f>+VLOOKUP(A29,'REPORTE FIAs'!$A$23:$E$73,4,FALSE)</f>
        <v>TOTAL FIA USD</v>
      </c>
      <c r="U29" s="34" t="str">
        <f>+VLOOKUP(A29,'REPORTE FIAs'!$A$23:$E$73,5,FALSE)</f>
        <v>FIA MP USD</v>
      </c>
    </row>
    <row r="30" spans="1:21" s="34" customFormat="1" x14ac:dyDescent="0.25">
      <c r="A30" s="39" t="s">
        <v>130</v>
      </c>
      <c r="B30" s="33"/>
      <c r="C30" s="32"/>
      <c r="D30" s="32"/>
      <c r="E30" s="32">
        <v>603588</v>
      </c>
      <c r="F30" s="33"/>
      <c r="G30" s="33"/>
      <c r="H30" s="33"/>
      <c r="I30" s="33"/>
      <c r="J30" s="33"/>
      <c r="K30" s="32"/>
      <c r="L30" s="32">
        <v>5466695.8700000001</v>
      </c>
      <c r="M30" s="32"/>
      <c r="N30" s="33"/>
      <c r="O30" s="32">
        <v>1027530</v>
      </c>
      <c r="P30" s="32"/>
      <c r="Q30" s="32">
        <v>504772.56</v>
      </c>
      <c r="R30" s="32">
        <v>2559935.87</v>
      </c>
      <c r="S30" s="32">
        <v>0</v>
      </c>
      <c r="T30" s="34" t="str">
        <f>+VLOOKUP(A30,'REPORTE FIAs'!$A$23:$E$73,4,FALSE)</f>
        <v>TOTAL FIA USD</v>
      </c>
      <c r="U30" s="34" t="str">
        <f>+VLOOKUP(A30,'REPORTE FIAs'!$A$23:$E$73,5,FALSE)</f>
        <v>FIA MP USD</v>
      </c>
    </row>
    <row r="31" spans="1:21" s="34" customFormat="1" x14ac:dyDescent="0.25">
      <c r="A31" s="39" t="s">
        <v>144</v>
      </c>
      <c r="B31" s="33">
        <v>163615.13265306124</v>
      </c>
      <c r="C31" s="32">
        <v>131520.07288629739</v>
      </c>
      <c r="D31" s="32"/>
      <c r="E31" s="33">
        <v>295365.88921282801</v>
      </c>
      <c r="F31" s="32"/>
      <c r="G31" s="32"/>
      <c r="H31" s="32"/>
      <c r="I31" s="33"/>
      <c r="J31" s="33"/>
      <c r="K31" s="32"/>
      <c r="L31" s="32">
        <v>19746906.852769066</v>
      </c>
      <c r="M31" s="32"/>
      <c r="N31" s="33">
        <v>497709.18367346947</v>
      </c>
      <c r="O31" s="33">
        <v>11127232.647230314</v>
      </c>
      <c r="P31" s="32"/>
      <c r="Q31" s="32">
        <v>0</v>
      </c>
      <c r="R31" s="32">
        <v>13454769.010204082</v>
      </c>
      <c r="S31" s="32">
        <v>0</v>
      </c>
      <c r="T31" s="34" t="str">
        <f>+VLOOKUP(A31,'REPORTE FIAs'!$A$23:$E$73,4,FALSE)</f>
        <v>TOTAL FIA BOB</v>
      </c>
      <c r="U31" s="34" t="str">
        <f>+VLOOKUP(A31,'REPORTE FIAs'!$A$23:$E$73,5,FALSE)</f>
        <v>FIA CP BOB</v>
      </c>
    </row>
    <row r="32" spans="1:21" s="34" customFormat="1" x14ac:dyDescent="0.25">
      <c r="A32" s="39" t="s">
        <v>88</v>
      </c>
      <c r="B32" s="33"/>
      <c r="C32" s="33">
        <v>854124.85</v>
      </c>
      <c r="D32" s="33"/>
      <c r="E32" s="33">
        <v>544149.30000000005</v>
      </c>
      <c r="F32" s="33"/>
      <c r="G32" s="33">
        <v>18076.96</v>
      </c>
      <c r="H32" s="33"/>
      <c r="I32" s="33">
        <v>159046.35999999999</v>
      </c>
      <c r="J32" s="33"/>
      <c r="K32" s="32"/>
      <c r="L32" s="32">
        <v>6863322.6600000001</v>
      </c>
      <c r="M32" s="32"/>
      <c r="N32" s="33"/>
      <c r="O32" s="33"/>
      <c r="P32" s="32"/>
      <c r="Q32" s="32">
        <v>1235690.1000000001</v>
      </c>
      <c r="R32" s="32">
        <v>1921851.11</v>
      </c>
      <c r="S32" s="32">
        <v>391244.52</v>
      </c>
      <c r="T32" s="34" t="str">
        <f>+VLOOKUP(A32,'REPORTE FIAs'!$A$23:$E$73,4,FALSE)</f>
        <v>TOTAL FIA USD</v>
      </c>
      <c r="U32" s="34" t="str">
        <f>+VLOOKUP(A32,'REPORTE FIAs'!$A$23:$E$73,5,FALSE)</f>
        <v>FIA LP USD</v>
      </c>
    </row>
    <row r="33" spans="1:21" s="34" customFormat="1" x14ac:dyDescent="0.25">
      <c r="A33" s="39" t="s">
        <v>89</v>
      </c>
      <c r="B33" s="33"/>
      <c r="C33" s="32">
        <v>2767037.69</v>
      </c>
      <c r="D33" s="32"/>
      <c r="E33" s="33">
        <v>1075321.5</v>
      </c>
      <c r="F33" s="33"/>
      <c r="G33" s="33"/>
      <c r="H33" s="33"/>
      <c r="I33" s="33"/>
      <c r="J33" s="33"/>
      <c r="K33" s="32"/>
      <c r="L33" s="32">
        <v>20201758.73</v>
      </c>
      <c r="M33" s="32"/>
      <c r="N33" s="33"/>
      <c r="O33" s="33"/>
      <c r="P33" s="32"/>
      <c r="Q33" s="32">
        <v>6481635.5</v>
      </c>
      <c r="R33" s="32">
        <v>8314389.0099999998</v>
      </c>
      <c r="S33" s="32">
        <v>562.48</v>
      </c>
      <c r="T33" s="34" t="str">
        <f>+VLOOKUP(A33,'REPORTE FIAs'!$A$23:$E$73,4,FALSE)</f>
        <v>TOTAL FIA USD</v>
      </c>
      <c r="U33" s="34" t="str">
        <f>+VLOOKUP(A33,'REPORTE FIAs'!$A$23:$E$73,5,FALSE)</f>
        <v>FIA MP USD</v>
      </c>
    </row>
    <row r="34" spans="1:21" s="34" customFormat="1" x14ac:dyDescent="0.25">
      <c r="A34" s="39" t="s">
        <v>90</v>
      </c>
      <c r="B34" s="33"/>
      <c r="C34" s="32">
        <v>2940839.63</v>
      </c>
      <c r="D34" s="32"/>
      <c r="E34" s="33">
        <v>1522217.14</v>
      </c>
      <c r="F34" s="33"/>
      <c r="G34" s="33"/>
      <c r="H34" s="33"/>
      <c r="I34" s="33"/>
      <c r="J34" s="33"/>
      <c r="K34" s="32"/>
      <c r="L34" s="32">
        <v>11293392.960000001</v>
      </c>
      <c r="M34" s="32"/>
      <c r="N34" s="33"/>
      <c r="O34" s="32"/>
      <c r="P34" s="32"/>
      <c r="Q34" s="32">
        <v>3819008.25</v>
      </c>
      <c r="R34" s="32">
        <v>7952840.7400000002</v>
      </c>
      <c r="S34" s="32">
        <v>628.54999999999995</v>
      </c>
      <c r="T34" s="34" t="str">
        <f>+VLOOKUP(A34,'REPORTE FIAs'!$A$23:$E$73,4,FALSE)</f>
        <v>TOTAL FIA USD</v>
      </c>
      <c r="U34" s="34" t="str">
        <f>+VLOOKUP(A34,'REPORTE FIAs'!$A$23:$E$73,5,FALSE)</f>
        <v>FIA MP USD</v>
      </c>
    </row>
    <row r="35" spans="1:21" s="34" customFormat="1" x14ac:dyDescent="0.25">
      <c r="A35" s="39" t="s">
        <v>91</v>
      </c>
      <c r="B35" s="33"/>
      <c r="C35" s="32">
        <v>2361405.4139941558</v>
      </c>
      <c r="D35" s="32"/>
      <c r="E35" s="33">
        <v>1921750.7186588894</v>
      </c>
      <c r="F35" s="33"/>
      <c r="G35" s="33"/>
      <c r="H35" s="33"/>
      <c r="I35" s="33"/>
      <c r="J35" s="33"/>
      <c r="K35" s="32"/>
      <c r="L35" s="32">
        <v>9638142.8717201296</v>
      </c>
      <c r="M35" s="32"/>
      <c r="N35" s="32"/>
      <c r="O35" s="32">
        <v>500429.44606414001</v>
      </c>
      <c r="P35" s="32"/>
      <c r="Q35" s="32">
        <v>0</v>
      </c>
      <c r="R35" s="32">
        <v>18059833.192419823</v>
      </c>
      <c r="S35" s="32">
        <v>5918357.7696793005</v>
      </c>
      <c r="T35" s="34" t="str">
        <f>+VLOOKUP(A35,'REPORTE FIAs'!$A$23:$E$73,4,FALSE)</f>
        <v>TOTAL FIA BOB</v>
      </c>
      <c r="U35" s="34" t="str">
        <f>+VLOOKUP(A35,'REPORTE FIAs'!$A$23:$E$73,5,FALSE)</f>
        <v>FIA CP BOB</v>
      </c>
    </row>
    <row r="36" spans="1:21" s="34" customFormat="1" x14ac:dyDescent="0.25">
      <c r="A36" s="39" t="s">
        <v>92</v>
      </c>
      <c r="B36" s="33"/>
      <c r="C36" s="32">
        <v>4708532.820699702</v>
      </c>
      <c r="D36" s="32"/>
      <c r="E36" s="33">
        <v>2353930.1880466389</v>
      </c>
      <c r="F36" s="33">
        <v>423024.73760932946</v>
      </c>
      <c r="G36" s="33"/>
      <c r="H36" s="33"/>
      <c r="I36" s="32"/>
      <c r="J36" s="32"/>
      <c r="K36" s="32"/>
      <c r="L36" s="32">
        <v>35812535.851312369</v>
      </c>
      <c r="M36" s="32"/>
      <c r="N36" s="33"/>
      <c r="O36" s="33">
        <v>2701319.2419825103</v>
      </c>
      <c r="P36" s="32">
        <v>1223853.0612244897</v>
      </c>
      <c r="Q36" s="32">
        <v>0</v>
      </c>
      <c r="R36" s="32">
        <v>13201934</v>
      </c>
      <c r="S36" s="32">
        <v>2953395.3075801749</v>
      </c>
      <c r="T36" s="34" t="str">
        <f>+VLOOKUP(A36,'REPORTE FIAs'!$A$23:$E$73,4,FALSE)</f>
        <v>TOTAL FIA BOB</v>
      </c>
      <c r="U36" s="34" t="str">
        <f>+VLOOKUP(A36,'REPORTE FIAs'!$A$23:$E$73,5,FALSE)</f>
        <v>FIA MP BOB</v>
      </c>
    </row>
    <row r="37" spans="1:21" s="34" customFormat="1" x14ac:dyDescent="0.25">
      <c r="A37" s="39" t="s">
        <v>93</v>
      </c>
      <c r="B37" s="33">
        <v>2235961.56</v>
      </c>
      <c r="C37" s="32">
        <v>5495334.9299999997</v>
      </c>
      <c r="D37" s="32"/>
      <c r="E37" s="33">
        <v>2016940</v>
      </c>
      <c r="F37" s="32"/>
      <c r="G37" s="32"/>
      <c r="H37" s="32"/>
      <c r="I37" s="33"/>
      <c r="J37" s="33"/>
      <c r="K37" s="32"/>
      <c r="L37" s="32">
        <v>76504232.530000001</v>
      </c>
      <c r="M37" s="32"/>
      <c r="N37" s="33"/>
      <c r="O37" s="33">
        <v>1027530</v>
      </c>
      <c r="P37" s="32"/>
      <c r="Q37" s="32">
        <v>0</v>
      </c>
      <c r="R37" s="32">
        <v>21470631.93</v>
      </c>
      <c r="S37" s="32">
        <v>12407.11</v>
      </c>
      <c r="T37" s="34" t="str">
        <f>+VLOOKUP(A37,'REPORTE FIAs'!$A$23:$E$73,4,FALSE)</f>
        <v>TOTAL FIA USD</v>
      </c>
      <c r="U37" s="34" t="str">
        <f>+VLOOKUP(A37,'REPORTE FIAs'!$A$23:$E$73,5,FALSE)</f>
        <v>FIA MP USD</v>
      </c>
    </row>
    <row r="38" spans="1:21" s="34" customFormat="1" x14ac:dyDescent="0.25">
      <c r="A38" s="39" t="s">
        <v>94</v>
      </c>
      <c r="B38" s="33"/>
      <c r="C38" s="32">
        <v>284042.89358600584</v>
      </c>
      <c r="D38" s="33"/>
      <c r="E38" s="33">
        <v>812420.55393586005</v>
      </c>
      <c r="F38" s="33"/>
      <c r="G38" s="33"/>
      <c r="H38" s="33"/>
      <c r="I38" s="32"/>
      <c r="J38" s="32"/>
      <c r="K38" s="32">
        <v>153221.57434402339</v>
      </c>
      <c r="L38" s="32">
        <v>6328714.992711355</v>
      </c>
      <c r="M38" s="32">
        <v>1015114.2857142857</v>
      </c>
      <c r="N38" s="33"/>
      <c r="O38" s="33">
        <v>1126276.4664723033</v>
      </c>
      <c r="P38" s="32"/>
      <c r="Q38" s="32">
        <v>0</v>
      </c>
      <c r="R38" s="32">
        <v>1652457.8206997085</v>
      </c>
      <c r="S38" s="32">
        <v>-1795.7857142857142</v>
      </c>
      <c r="T38" s="34" t="str">
        <f>+VLOOKUP(A38,'REPORTE FIAs'!$A$23:$E$73,4,FALSE)</f>
        <v>TOTAL FIA BOB</v>
      </c>
      <c r="U38" s="34" t="str">
        <f>+VLOOKUP(A38,'REPORTE FIAs'!$A$23:$E$73,5,FALSE)</f>
        <v>FIA LP BOB</v>
      </c>
    </row>
    <row r="39" spans="1:21" s="34" customFormat="1" x14ac:dyDescent="0.25">
      <c r="A39" s="39" t="s">
        <v>95</v>
      </c>
      <c r="B39" s="32"/>
      <c r="C39" s="32">
        <v>198639.30029154519</v>
      </c>
      <c r="D39" s="32"/>
      <c r="E39" s="32">
        <v>880730.09620991198</v>
      </c>
      <c r="F39" s="33"/>
      <c r="G39" s="33"/>
      <c r="H39" s="33"/>
      <c r="I39" s="33"/>
      <c r="J39" s="33"/>
      <c r="K39" s="32"/>
      <c r="L39" s="32">
        <v>1459436.0029154641</v>
      </c>
      <c r="M39" s="32"/>
      <c r="N39" s="32"/>
      <c r="O39" s="33"/>
      <c r="P39" s="32">
        <v>228573.46938775512</v>
      </c>
      <c r="Q39" s="32">
        <v>0</v>
      </c>
      <c r="R39" s="32">
        <v>221475.07871720119</v>
      </c>
      <c r="S39" s="32">
        <v>6252.327988338192</v>
      </c>
      <c r="T39" s="34" t="str">
        <f>+VLOOKUP(A39,'REPORTE FIAs'!$A$23:$E$73,4,FALSE)</f>
        <v>TOTAL FIA BOB</v>
      </c>
      <c r="U39" s="34" t="str">
        <f>+VLOOKUP(A39,'REPORTE FIAs'!$A$23:$E$73,5,FALSE)</f>
        <v>FIA LP BOB</v>
      </c>
    </row>
    <row r="40" spans="1:21" s="34" customFormat="1" x14ac:dyDescent="0.25">
      <c r="A40" s="39" t="s">
        <v>96</v>
      </c>
      <c r="B40" s="32"/>
      <c r="C40" s="32">
        <v>779268.77551020251</v>
      </c>
      <c r="D40" s="32"/>
      <c r="E40" s="33">
        <v>441151.4110787175</v>
      </c>
      <c r="F40" s="33"/>
      <c r="G40" s="33"/>
      <c r="H40" s="33"/>
      <c r="I40" s="33"/>
      <c r="J40" s="33"/>
      <c r="K40" s="32"/>
      <c r="L40" s="32">
        <v>71691.937317784264</v>
      </c>
      <c r="M40" s="32"/>
      <c r="N40" s="32"/>
      <c r="O40" s="32"/>
      <c r="P40" s="32"/>
      <c r="Q40" s="32">
        <v>0</v>
      </c>
      <c r="R40" s="32">
        <v>130597.416909621</v>
      </c>
      <c r="S40" s="32">
        <v>253.54956268221574</v>
      </c>
      <c r="T40" s="34" t="str">
        <f>+VLOOKUP(A40,'REPORTE FIAs'!$A$23:$E$73,4,FALSE)</f>
        <v>TOTAL FIA BOB</v>
      </c>
      <c r="U40" s="34" t="str">
        <f>+VLOOKUP(A40,'REPORTE FIAs'!$A$23:$E$73,5,FALSE)</f>
        <v>FIA LP BOB</v>
      </c>
    </row>
    <row r="41" spans="1:21" s="34" customFormat="1" x14ac:dyDescent="0.25">
      <c r="A41" s="39" t="s">
        <v>97</v>
      </c>
      <c r="B41" s="32"/>
      <c r="C41" s="32">
        <v>3510678.79</v>
      </c>
      <c r="D41" s="32"/>
      <c r="E41" s="32">
        <v>1531403.2</v>
      </c>
      <c r="F41" s="32"/>
      <c r="G41" s="32"/>
      <c r="H41" s="32"/>
      <c r="I41" s="32"/>
      <c r="J41" s="32"/>
      <c r="K41" s="32"/>
      <c r="L41" s="32">
        <v>27246817.82</v>
      </c>
      <c r="M41" s="32"/>
      <c r="N41" s="32"/>
      <c r="O41" s="32"/>
      <c r="P41" s="32"/>
      <c r="Q41" s="32">
        <v>6655587.25</v>
      </c>
      <c r="R41" s="32">
        <v>10270915.050000001</v>
      </c>
      <c r="S41" s="32">
        <v>2065.92</v>
      </c>
      <c r="T41" s="34" t="str">
        <f>+VLOOKUP(A41,'REPORTE FIAs'!$A$23:$E$73,4,FALSE)</f>
        <v>TOTAL FIA USD</v>
      </c>
      <c r="U41" s="34" t="str">
        <f>+VLOOKUP(A41,'REPORTE FIAs'!$A$23:$E$73,5,FALSE)</f>
        <v>FIA MP USD</v>
      </c>
    </row>
    <row r="42" spans="1:21" s="34" customFormat="1" x14ac:dyDescent="0.25">
      <c r="A42" s="39" t="s">
        <v>98</v>
      </c>
      <c r="B42" s="33"/>
      <c r="C42" s="32"/>
      <c r="D42" s="32"/>
      <c r="E42" s="33"/>
      <c r="F42" s="33"/>
      <c r="G42" s="33"/>
      <c r="H42" s="33"/>
      <c r="I42" s="33"/>
      <c r="J42" s="33"/>
      <c r="K42" s="32">
        <v>35029.58</v>
      </c>
      <c r="L42" s="32">
        <v>4981008.29</v>
      </c>
      <c r="M42" s="32"/>
      <c r="N42" s="33"/>
      <c r="O42" s="33"/>
      <c r="P42" s="32"/>
      <c r="Q42" s="32">
        <v>276101</v>
      </c>
      <c r="R42" s="32">
        <v>368961.35</v>
      </c>
      <c r="S42" s="32">
        <v>181.9</v>
      </c>
      <c r="T42" s="34" t="str">
        <f>+VLOOKUP(A42,'REPORTE FIAs'!$A$23:$E$73,4,FALSE)</f>
        <v>TOTAL FIA USD</v>
      </c>
      <c r="U42" s="34" t="str">
        <f>+VLOOKUP(A42,'REPORTE FIAs'!$A$23:$E$73,5,FALSE)</f>
        <v>FIA MP USD</v>
      </c>
    </row>
    <row r="43" spans="1:21" s="34" customFormat="1" x14ac:dyDescent="0.25">
      <c r="A43" s="39" t="s">
        <v>99</v>
      </c>
      <c r="B43" s="33"/>
      <c r="C43" s="32"/>
      <c r="D43" s="32"/>
      <c r="E43" s="33"/>
      <c r="F43" s="33"/>
      <c r="G43" s="33"/>
      <c r="H43" s="33"/>
      <c r="I43" s="33"/>
      <c r="J43" s="33"/>
      <c r="K43" s="32"/>
      <c r="L43" s="32"/>
      <c r="M43" s="32"/>
      <c r="N43" s="33"/>
      <c r="O43" s="32"/>
      <c r="P43" s="32"/>
      <c r="Q43" s="32">
        <v>0</v>
      </c>
      <c r="R43" s="32">
        <v>629735.24</v>
      </c>
      <c r="S43" s="32">
        <v>0</v>
      </c>
      <c r="T43" s="34" t="str">
        <f>+VLOOKUP(A43,'REPORTE FIAs'!$A$23:$E$73,4,FALSE)</f>
        <v>TOTAL FIA USD</v>
      </c>
      <c r="U43" s="34" t="str">
        <f>+VLOOKUP(A43,'REPORTE FIAs'!$A$23:$E$73,5,FALSE)</f>
        <v>FIA CP USD</v>
      </c>
    </row>
    <row r="44" spans="1:21" s="34" customFormat="1" x14ac:dyDescent="0.25">
      <c r="A44" s="39" t="s">
        <v>100</v>
      </c>
      <c r="B44" s="32"/>
      <c r="C44" s="32"/>
      <c r="D44" s="32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3"/>
      <c r="P44" s="32"/>
      <c r="Q44" s="32">
        <v>0</v>
      </c>
      <c r="R44" s="32">
        <v>56342.899416909619</v>
      </c>
      <c r="S44" s="32">
        <v>46725.542274052481</v>
      </c>
      <c r="T44" s="34" t="str">
        <f>+VLOOKUP(A44,'REPORTE FIAs'!$A$23:$E$73,4,FALSE)</f>
        <v>TOTAL FIA BOB</v>
      </c>
      <c r="U44" s="34" t="str">
        <f>+VLOOKUP(A44,'REPORTE FIAs'!$A$23:$E$73,5,FALSE)</f>
        <v>FIA CP BOB</v>
      </c>
    </row>
    <row r="45" spans="1:21" s="34" customFormat="1" x14ac:dyDescent="0.25">
      <c r="A45" s="39" t="s">
        <v>101</v>
      </c>
      <c r="B45" s="33">
        <v>266637.52478134114</v>
      </c>
      <c r="C45" s="32">
        <v>8512088.3833819423</v>
      </c>
      <c r="D45" s="32"/>
      <c r="E45" s="33">
        <v>4959394.5670554033</v>
      </c>
      <c r="F45" s="33"/>
      <c r="G45" s="33"/>
      <c r="H45" s="33"/>
      <c r="I45" s="33"/>
      <c r="J45" s="33">
        <v>442211.3702623907</v>
      </c>
      <c r="K45" s="32"/>
      <c r="L45" s="32">
        <v>4543575.5437317789</v>
      </c>
      <c r="M45" s="32"/>
      <c r="N45" s="33"/>
      <c r="O45" s="32">
        <v>148702.62390670556</v>
      </c>
      <c r="P45" s="32">
        <v>7447.5218658892118</v>
      </c>
      <c r="Q45" s="32">
        <v>0</v>
      </c>
      <c r="R45" s="32">
        <v>2451891.7580174925</v>
      </c>
      <c r="S45" s="32">
        <v>3493.9023323615156</v>
      </c>
      <c r="T45" s="34" t="str">
        <f>+VLOOKUP(A45,'REPORTE FIAs'!$A$23:$E$73,4,FALSE)</f>
        <v>TOTAL FIA BOB</v>
      </c>
      <c r="U45" s="34" t="str">
        <f>+VLOOKUP(A45,'REPORTE FIAs'!$A$23:$E$73,5,FALSE)</f>
        <v>FIA LP BOB</v>
      </c>
    </row>
    <row r="46" spans="1:21" s="34" customFormat="1" x14ac:dyDescent="0.25">
      <c r="A46" s="39" t="s">
        <v>156</v>
      </c>
      <c r="B46" s="33"/>
      <c r="C46" s="32">
        <v>337834.97230320715</v>
      </c>
      <c r="D46" s="33"/>
      <c r="E46" s="33"/>
      <c r="F46" s="33"/>
      <c r="G46" s="33"/>
      <c r="H46" s="33"/>
      <c r="I46" s="32">
        <v>3615906.0976676363</v>
      </c>
      <c r="J46" s="32"/>
      <c r="K46" s="32">
        <v>6199389.3790087784</v>
      </c>
      <c r="L46" s="32">
        <v>6037526.0174928</v>
      </c>
      <c r="M46" s="32"/>
      <c r="N46" s="33"/>
      <c r="O46" s="33">
        <v>2150328.2798833805</v>
      </c>
      <c r="P46" s="32"/>
      <c r="Q46" s="32">
        <v>0</v>
      </c>
      <c r="R46" s="32">
        <v>3485002.5218658894</v>
      </c>
      <c r="S46" s="32">
        <v>38974.794460641402</v>
      </c>
      <c r="T46" s="34" t="str">
        <f>+VLOOKUP(A46,'REPORTE FIAs'!$A$23:$E$73,4,FALSE)</f>
        <v>TOTAL FIA BOB</v>
      </c>
      <c r="U46" s="34" t="str">
        <f>+VLOOKUP(A46,'REPORTE FIAs'!$A$23:$E$73,5,FALSE)</f>
        <v>FIA CP BOB</v>
      </c>
    </row>
    <row r="47" spans="1:21" s="34" customFormat="1" x14ac:dyDescent="0.25">
      <c r="A47" s="39" t="s">
        <v>102</v>
      </c>
      <c r="B47" s="33"/>
      <c r="C47" s="32">
        <v>13954180.854227446</v>
      </c>
      <c r="D47" s="33">
        <v>780841.32507288631</v>
      </c>
      <c r="E47" s="33">
        <v>15161881.430029189</v>
      </c>
      <c r="F47" s="33"/>
      <c r="G47" s="33"/>
      <c r="H47" s="33"/>
      <c r="I47" s="33"/>
      <c r="J47" s="33"/>
      <c r="K47" s="32"/>
      <c r="L47" s="32">
        <v>14074074.600583561</v>
      </c>
      <c r="M47" s="32"/>
      <c r="N47" s="33"/>
      <c r="O47" s="33">
        <v>5720968.3673469303</v>
      </c>
      <c r="P47" s="32">
        <v>4700166.8994169077</v>
      </c>
      <c r="Q47" s="32">
        <v>0</v>
      </c>
      <c r="R47" s="32">
        <v>6017491.5408163266</v>
      </c>
      <c r="S47" s="32">
        <v>195675.25364431489</v>
      </c>
      <c r="T47" s="34" t="str">
        <f>+VLOOKUP(A47,'REPORTE FIAs'!$A$23:$E$73,4,FALSE)</f>
        <v>TOTAL FIA BOB</v>
      </c>
      <c r="U47" s="34" t="str">
        <f>+VLOOKUP(A47,'REPORTE FIAs'!$A$23:$E$73,5,FALSE)</f>
        <v>FIA MP BOB</v>
      </c>
    </row>
    <row r="48" spans="1:21" s="34" customFormat="1" x14ac:dyDescent="0.25">
      <c r="A48" s="39" t="s">
        <v>103</v>
      </c>
      <c r="B48" s="33">
        <v>55799.34</v>
      </c>
      <c r="C48" s="32"/>
      <c r="D48" s="33"/>
      <c r="E48" s="33">
        <v>558712.76</v>
      </c>
      <c r="F48" s="33"/>
      <c r="G48" s="33"/>
      <c r="H48" s="33"/>
      <c r="I48" s="32"/>
      <c r="J48" s="32"/>
      <c r="K48" s="32"/>
      <c r="L48" s="32">
        <v>14726386</v>
      </c>
      <c r="M48" s="32"/>
      <c r="N48" s="33"/>
      <c r="O48" s="33"/>
      <c r="P48" s="32">
        <v>44462.51</v>
      </c>
      <c r="Q48" s="32">
        <v>1736357.1</v>
      </c>
      <c r="R48" s="32">
        <v>1203266.49</v>
      </c>
      <c r="S48" s="32">
        <v>808074.04</v>
      </c>
      <c r="T48" s="34" t="str">
        <f>+VLOOKUP(A48,'REPORTE FIAs'!$A$23:$E$73,4,FALSE)</f>
        <v>TOTAL FIA USD</v>
      </c>
      <c r="U48" s="34" t="str">
        <f>+VLOOKUP(A48,'REPORTE FIAs'!$A$23:$E$73,5,FALSE)</f>
        <v>FIA MP USD</v>
      </c>
    </row>
    <row r="49" spans="1:36" s="34" customFormat="1" x14ac:dyDescent="0.25">
      <c r="A49" s="39" t="s">
        <v>104</v>
      </c>
      <c r="B49" s="33"/>
      <c r="C49" s="32"/>
      <c r="D49" s="33"/>
      <c r="E49" s="33">
        <v>49990.408163265311</v>
      </c>
      <c r="F49" s="33"/>
      <c r="G49" s="33">
        <v>38413.556851311951</v>
      </c>
      <c r="H49" s="33"/>
      <c r="I49" s="33"/>
      <c r="J49" s="33"/>
      <c r="K49" s="32"/>
      <c r="L49" s="32">
        <v>4127497.126822114</v>
      </c>
      <c r="M49" s="32"/>
      <c r="N49" s="33"/>
      <c r="O49" s="33">
        <v>244275.80174927073</v>
      </c>
      <c r="P49" s="32"/>
      <c r="Q49" s="32">
        <v>0</v>
      </c>
      <c r="R49" s="32">
        <v>361041.21865889215</v>
      </c>
      <c r="S49" s="32">
        <v>1279747.8965014578</v>
      </c>
      <c r="T49" s="34" t="str">
        <f>+VLOOKUP(A49,'REPORTE FIAs'!$A$23:$E$73,4,FALSE)</f>
        <v>TOTAL FIA BOB</v>
      </c>
      <c r="U49" s="34" t="str">
        <f>+VLOOKUP(A49,'REPORTE FIAs'!$A$23:$E$73,5,FALSE)</f>
        <v>FIA MP BOB</v>
      </c>
    </row>
    <row r="50" spans="1:36" ht="27.75" customHeight="1" x14ac:dyDescent="0.25">
      <c r="A50" s="38" t="s">
        <v>125</v>
      </c>
      <c r="B50" s="49">
        <v>11007652.017988326</v>
      </c>
      <c r="C50" s="49">
        <v>102537070.81970853</v>
      </c>
      <c r="D50" s="49">
        <v>8751237.1103002876</v>
      </c>
      <c r="E50" s="49">
        <v>71421925.752290159</v>
      </c>
      <c r="F50" s="49">
        <v>768266.93877551029</v>
      </c>
      <c r="G50" s="49">
        <v>78696.937055393588</v>
      </c>
      <c r="H50" s="49">
        <v>6336867.360225047</v>
      </c>
      <c r="I50" s="49">
        <v>3769756.5524198338</v>
      </c>
      <c r="J50" s="49">
        <v>3371567.4052478136</v>
      </c>
      <c r="K50" s="49">
        <v>7595503.3084256584</v>
      </c>
      <c r="L50" s="49">
        <v>611423834.38353276</v>
      </c>
      <c r="M50" s="49">
        <v>4531081.1195335248</v>
      </c>
      <c r="N50" s="49">
        <v>19123935.896501463</v>
      </c>
      <c r="O50" s="49">
        <v>42669019.888903879</v>
      </c>
      <c r="P50" s="49">
        <v>10249172.375655979</v>
      </c>
      <c r="Q50" s="49">
        <v>39208321.460000001</v>
      </c>
      <c r="R50" s="49">
        <v>259112998.98400229</v>
      </c>
      <c r="S50" s="37">
        <v>26891022.176971458</v>
      </c>
    </row>
    <row r="51" spans="1:36" ht="27.75" customHeight="1" x14ac:dyDescent="0.25">
      <c r="B51" s="28">
        <f>SUBTOTAL(9,B2:B49)</f>
        <v>11006713.821341097</v>
      </c>
      <c r="C51" s="28">
        <f t="shared" ref="C51:S51" si="0">SUBTOTAL(9,C2:C49)</f>
        <v>101857824.08034989</v>
      </c>
      <c r="D51" s="28">
        <f t="shared" si="0"/>
        <v>16946121.221841522</v>
      </c>
      <c r="E51" s="28">
        <f t="shared" si="0"/>
        <v>70284494.784180969</v>
      </c>
      <c r="F51" s="28">
        <f t="shared" si="0"/>
        <v>770956.32653061231</v>
      </c>
      <c r="G51" s="28">
        <f t="shared" si="0"/>
        <v>79086.72676384839</v>
      </c>
      <c r="H51" s="28">
        <f t="shared" si="0"/>
        <v>6358332.7866013395</v>
      </c>
      <c r="I51" s="28">
        <f t="shared" si="0"/>
        <v>3774952.4576676362</v>
      </c>
      <c r="J51" s="28">
        <f t="shared" si="0"/>
        <v>3385865.0583090382</v>
      </c>
      <c r="K51" s="28">
        <f t="shared" si="0"/>
        <v>7605551.2039067307</v>
      </c>
      <c r="L51" s="28">
        <f t="shared" si="0"/>
        <v>585720432.204988</v>
      </c>
      <c r="M51" s="28">
        <f t="shared" si="0"/>
        <v>8395098.2711370233</v>
      </c>
      <c r="N51" s="28">
        <f t="shared" si="0"/>
        <v>16912071.559766758</v>
      </c>
      <c r="O51" s="28">
        <f t="shared" si="0"/>
        <v>44771738.995291717</v>
      </c>
      <c r="P51" s="28">
        <f t="shared" si="0"/>
        <v>9905082.0755976662</v>
      </c>
      <c r="Q51" s="28">
        <f t="shared" si="0"/>
        <v>39635754.139999993</v>
      </c>
      <c r="R51" s="28">
        <f t="shared" si="0"/>
        <v>266754398.77079189</v>
      </c>
      <c r="S51" s="28">
        <f t="shared" si="0"/>
        <v>21939196.484415103</v>
      </c>
    </row>
    <row r="52" spans="1:36" ht="27.75" customHeight="1" x14ac:dyDescent="0.25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1:36" x14ac:dyDescent="0.25">
      <c r="B53" s="30" t="s">
        <v>0</v>
      </c>
      <c r="C53" s="30" t="s">
        <v>1</v>
      </c>
      <c r="D53" s="30" t="s">
        <v>2</v>
      </c>
      <c r="E53" s="30" t="s">
        <v>3</v>
      </c>
      <c r="F53" s="30" t="s">
        <v>4</v>
      </c>
      <c r="G53" s="30" t="s">
        <v>5</v>
      </c>
      <c r="H53" s="30" t="s">
        <v>159</v>
      </c>
      <c r="I53" s="30" t="s">
        <v>6</v>
      </c>
      <c r="J53" s="30" t="s">
        <v>162</v>
      </c>
      <c r="K53" s="30" t="s">
        <v>7</v>
      </c>
      <c r="L53" s="30" t="s">
        <v>8</v>
      </c>
      <c r="M53" s="30" t="s">
        <v>9</v>
      </c>
      <c r="N53" s="30" t="s">
        <v>10</v>
      </c>
      <c r="O53" s="30" t="s">
        <v>11</v>
      </c>
      <c r="P53" s="30" t="s">
        <v>12</v>
      </c>
      <c r="Q53" s="30" t="s">
        <v>34</v>
      </c>
      <c r="R53" s="30" t="s">
        <v>13</v>
      </c>
      <c r="S53" s="30" t="s">
        <v>14</v>
      </c>
    </row>
    <row r="54" spans="1:36" x14ac:dyDescent="0.25">
      <c r="A54" s="46" t="s">
        <v>51</v>
      </c>
      <c r="B54" s="42">
        <v>6942775.7813410964</v>
      </c>
      <c r="C54" s="42">
        <v>75278963.160349846</v>
      </c>
      <c r="D54" s="42">
        <v>7949756.0058309026</v>
      </c>
      <c r="E54" s="42">
        <v>56336510.728863008</v>
      </c>
      <c r="F54" s="42">
        <v>770956.32653061231</v>
      </c>
      <c r="G54" s="42">
        <v>61009.766763848398</v>
      </c>
      <c r="H54" s="42">
        <v>0</v>
      </c>
      <c r="I54" s="42">
        <v>3615906.0976676363</v>
      </c>
      <c r="J54" s="42">
        <v>3385865.0583090382</v>
      </c>
      <c r="K54" s="42">
        <v>7570521.6239067307</v>
      </c>
      <c r="L54" s="42">
        <v>294723453.62973654</v>
      </c>
      <c r="M54" s="42">
        <v>8395098.2711370233</v>
      </c>
      <c r="N54" s="42">
        <v>16912071.559766758</v>
      </c>
      <c r="O54" s="42">
        <v>41679924.962099113</v>
      </c>
      <c r="P54" s="42">
        <v>9860619.5655976664</v>
      </c>
      <c r="Q54" s="42">
        <v>495160</v>
      </c>
      <c r="R54" s="42">
        <v>133662649.40379009</v>
      </c>
      <c r="S54" s="43">
        <v>20723209.98979592</v>
      </c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</row>
    <row r="55" spans="1:36" x14ac:dyDescent="0.25">
      <c r="A55" s="47" t="s">
        <v>52</v>
      </c>
      <c r="B55" s="44">
        <v>4063938.04</v>
      </c>
      <c r="C55" s="44">
        <v>26578860.919999998</v>
      </c>
      <c r="D55" s="44">
        <v>0</v>
      </c>
      <c r="E55" s="44">
        <v>13466144.809999999</v>
      </c>
      <c r="F55" s="44">
        <v>0</v>
      </c>
      <c r="G55" s="44">
        <v>18076.96</v>
      </c>
      <c r="H55" s="44">
        <v>0</v>
      </c>
      <c r="I55" s="44">
        <v>159046.35999999999</v>
      </c>
      <c r="J55" s="44">
        <v>0</v>
      </c>
      <c r="K55" s="44">
        <v>35029.58</v>
      </c>
      <c r="L55" s="44">
        <v>288566244.22000003</v>
      </c>
      <c r="M55" s="44">
        <v>0</v>
      </c>
      <c r="N55" s="44">
        <v>0</v>
      </c>
      <c r="O55" s="44">
        <v>2716093.86</v>
      </c>
      <c r="P55" s="44">
        <v>44462.51</v>
      </c>
      <c r="Q55" s="44">
        <v>39140594.139999993</v>
      </c>
      <c r="R55" s="44">
        <v>131642914.17</v>
      </c>
      <c r="S55" s="45">
        <v>1218086.45</v>
      </c>
    </row>
    <row r="56" spans="1:36" x14ac:dyDescent="0.25">
      <c r="A56" s="47" t="s">
        <v>44</v>
      </c>
      <c r="B56" s="71">
        <v>163615.13265306124</v>
      </c>
      <c r="C56" s="71">
        <v>7747509.9591836464</v>
      </c>
      <c r="D56" s="71">
        <v>3073911.2565597636</v>
      </c>
      <c r="E56" s="71">
        <v>7916775.6778425686</v>
      </c>
      <c r="F56" s="71">
        <v>0</v>
      </c>
      <c r="G56" s="71">
        <v>0</v>
      </c>
      <c r="H56" s="71">
        <v>0</v>
      </c>
      <c r="I56" s="71">
        <v>3615906.0976676363</v>
      </c>
      <c r="J56" s="71">
        <v>0</v>
      </c>
      <c r="K56" s="71">
        <v>6199389.3790087784</v>
      </c>
      <c r="L56" s="71">
        <v>107970772.62244782</v>
      </c>
      <c r="M56" s="71">
        <v>5799121.7405247781</v>
      </c>
      <c r="N56" s="71">
        <v>10427407.704081632</v>
      </c>
      <c r="O56" s="71">
        <v>21751156.228862975</v>
      </c>
      <c r="P56" s="71">
        <v>1599333.4446064141</v>
      </c>
      <c r="Q56" s="71">
        <v>0</v>
      </c>
      <c r="R56" s="71">
        <v>66285861.40087463</v>
      </c>
      <c r="S56" s="45">
        <v>6469962.6588921286</v>
      </c>
    </row>
    <row r="57" spans="1:36" x14ac:dyDescent="0.25">
      <c r="A57" s="47" t="s">
        <v>45</v>
      </c>
      <c r="B57" s="71">
        <v>1494526.01</v>
      </c>
      <c r="C57" s="71">
        <v>4593294.6399999997</v>
      </c>
      <c r="D57" s="71">
        <v>0</v>
      </c>
      <c r="E57" s="71">
        <v>1162740.4099999999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71">
        <v>57546408.909999996</v>
      </c>
      <c r="M57" s="71">
        <v>0</v>
      </c>
      <c r="N57" s="71">
        <v>0</v>
      </c>
      <c r="O57" s="71">
        <v>658040.70000000007</v>
      </c>
      <c r="P57" s="71">
        <v>0</v>
      </c>
      <c r="Q57" s="71">
        <v>2079044.8800000001</v>
      </c>
      <c r="R57" s="71">
        <v>48817858.720000006</v>
      </c>
      <c r="S57" s="45">
        <v>-13120.539999999997</v>
      </c>
    </row>
    <row r="58" spans="1:36" x14ac:dyDescent="0.25">
      <c r="A58" s="47" t="s">
        <v>46</v>
      </c>
      <c r="B58" s="71">
        <v>6512523.1239066944</v>
      </c>
      <c r="C58" s="71">
        <v>45659276.48542276</v>
      </c>
      <c r="D58" s="71">
        <v>4875844.7492711395</v>
      </c>
      <c r="E58" s="71">
        <v>32965617.309037924</v>
      </c>
      <c r="F58" s="71">
        <v>470583.73177842569</v>
      </c>
      <c r="G58" s="71">
        <v>38413.556851311951</v>
      </c>
      <c r="H58" s="71">
        <v>0</v>
      </c>
      <c r="I58" s="71">
        <v>0</v>
      </c>
      <c r="J58" s="71">
        <v>1765750.0014577261</v>
      </c>
      <c r="K58" s="71">
        <v>1217910.6705539292</v>
      </c>
      <c r="L58" s="71">
        <v>143135168.325073</v>
      </c>
      <c r="M58" s="71">
        <v>0</v>
      </c>
      <c r="N58" s="71">
        <v>6042056.6064139884</v>
      </c>
      <c r="O58" s="71">
        <v>13945355.575801749</v>
      </c>
      <c r="P58" s="71">
        <v>6330389.2361516021</v>
      </c>
      <c r="Q58" s="71">
        <v>495160</v>
      </c>
      <c r="R58" s="71">
        <v>55746641.937317789</v>
      </c>
      <c r="S58" s="45">
        <v>8672302.5801749267</v>
      </c>
    </row>
    <row r="59" spans="1:36" x14ac:dyDescent="0.25">
      <c r="A59" s="47" t="s">
        <v>48</v>
      </c>
      <c r="B59" s="44">
        <v>0</v>
      </c>
      <c r="C59" s="44">
        <v>0</v>
      </c>
      <c r="D59" s="44">
        <v>8996365.216010619</v>
      </c>
      <c r="E59" s="44">
        <v>481839.24531795923</v>
      </c>
      <c r="F59" s="44">
        <v>0</v>
      </c>
      <c r="G59" s="44">
        <v>0</v>
      </c>
      <c r="H59" s="44">
        <v>6358332.7866013395</v>
      </c>
      <c r="I59" s="44">
        <v>0</v>
      </c>
      <c r="J59" s="44">
        <v>0</v>
      </c>
      <c r="K59" s="44">
        <v>0</v>
      </c>
      <c r="L59" s="44">
        <v>2430734.3552514226</v>
      </c>
      <c r="M59" s="44">
        <v>0</v>
      </c>
      <c r="N59" s="44">
        <v>0</v>
      </c>
      <c r="O59" s="44">
        <v>375720.17319259478</v>
      </c>
      <c r="P59" s="44">
        <v>0</v>
      </c>
      <c r="Q59" s="44">
        <v>0</v>
      </c>
      <c r="R59" s="44">
        <v>1448835.197001691</v>
      </c>
      <c r="S59" s="45">
        <v>-2099.9553808163264</v>
      </c>
    </row>
    <row r="60" spans="1:36" x14ac:dyDescent="0.25">
      <c r="A60" s="47" t="s">
        <v>47</v>
      </c>
      <c r="B60" s="71">
        <v>2569650.1799999997</v>
      </c>
      <c r="C60" s="71">
        <v>22059084.829999998</v>
      </c>
      <c r="D60" s="71">
        <v>0</v>
      </c>
      <c r="E60" s="71">
        <v>11802847.679999998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35029.58</v>
      </c>
      <c r="L60" s="71">
        <v>223752548.75999999</v>
      </c>
      <c r="M60" s="71">
        <v>0</v>
      </c>
      <c r="N60" s="71">
        <v>0</v>
      </c>
      <c r="O60" s="71">
        <v>2055060</v>
      </c>
      <c r="P60" s="71">
        <v>44462.51</v>
      </c>
      <c r="Q60" s="71">
        <v>35370368.660000004</v>
      </c>
      <c r="R60" s="71">
        <v>81611599.349999994</v>
      </c>
      <c r="S60" s="45">
        <v>838899</v>
      </c>
    </row>
    <row r="61" spans="1:36" x14ac:dyDescent="0.25">
      <c r="A61" s="47" t="s">
        <v>49</v>
      </c>
      <c r="B61" s="71">
        <v>266637.52478134114</v>
      </c>
      <c r="C61" s="71">
        <v>21872176.715743452</v>
      </c>
      <c r="D61" s="71">
        <v>0</v>
      </c>
      <c r="E61" s="71">
        <v>15454117.741982516</v>
      </c>
      <c r="F61" s="71">
        <v>300372.59475218662</v>
      </c>
      <c r="G61" s="71">
        <v>22596.209912536444</v>
      </c>
      <c r="H61" s="71">
        <v>0</v>
      </c>
      <c r="I61" s="71">
        <v>0</v>
      </c>
      <c r="J61" s="71">
        <v>1620115.0568513121</v>
      </c>
      <c r="K61" s="71">
        <v>153221.57434402339</v>
      </c>
      <c r="L61" s="71">
        <v>43617512.682215743</v>
      </c>
      <c r="M61" s="71">
        <v>2595976.5306122443</v>
      </c>
      <c r="N61" s="71">
        <v>442607.24927113706</v>
      </c>
      <c r="O61" s="71">
        <v>5983413.1574344002</v>
      </c>
      <c r="P61" s="71">
        <v>1930896.8848396502</v>
      </c>
      <c r="Q61" s="71">
        <v>0</v>
      </c>
      <c r="R61" s="71">
        <v>11630146.065597668</v>
      </c>
      <c r="S61" s="45">
        <v>5580944.7507288642</v>
      </c>
    </row>
    <row r="62" spans="1:36" x14ac:dyDescent="0.25">
      <c r="A62" s="47" t="s">
        <v>50</v>
      </c>
      <c r="B62" s="71">
        <v>0</v>
      </c>
      <c r="C62" s="71">
        <v>854124.85</v>
      </c>
      <c r="D62" s="71">
        <v>0</v>
      </c>
      <c r="E62" s="71">
        <v>544149.30000000005</v>
      </c>
      <c r="F62" s="71">
        <v>0</v>
      </c>
      <c r="G62" s="71">
        <v>18076.96</v>
      </c>
      <c r="H62" s="71">
        <v>0</v>
      </c>
      <c r="I62" s="71">
        <v>159046.35999999999</v>
      </c>
      <c r="J62" s="71">
        <v>0</v>
      </c>
      <c r="K62" s="71">
        <v>0</v>
      </c>
      <c r="L62" s="71">
        <v>6863322.6600000001</v>
      </c>
      <c r="M62" s="71">
        <v>0</v>
      </c>
      <c r="N62" s="71">
        <v>0</v>
      </c>
      <c r="O62" s="71">
        <v>0</v>
      </c>
      <c r="P62" s="71">
        <v>0</v>
      </c>
      <c r="Q62" s="71">
        <v>1235690.1000000001</v>
      </c>
      <c r="R62" s="71">
        <v>1921851.11</v>
      </c>
      <c r="S62" s="45">
        <v>391244.52</v>
      </c>
    </row>
    <row r="63" spans="1:36" x14ac:dyDescent="0.25">
      <c r="A63" s="40" t="s">
        <v>53</v>
      </c>
      <c r="B63" s="41">
        <f>+SUM(B56:B62)</f>
        <v>11006951.971341096</v>
      </c>
      <c r="C63" s="41">
        <f t="shared" ref="C63:S63" si="1">+SUM(C56:C62)</f>
        <v>102785467.48034985</v>
      </c>
      <c r="D63" s="41">
        <f t="shared" si="1"/>
        <v>16946121.221841522</v>
      </c>
      <c r="E63" s="41">
        <f t="shared" si="1"/>
        <v>70328087.364180967</v>
      </c>
      <c r="F63" s="41">
        <f t="shared" si="1"/>
        <v>770956.32653061231</v>
      </c>
      <c r="G63" s="41">
        <f t="shared" si="1"/>
        <v>79086.72676384839</v>
      </c>
      <c r="H63" s="41">
        <f t="shared" si="1"/>
        <v>6358332.7866013395</v>
      </c>
      <c r="I63" s="41">
        <f t="shared" si="1"/>
        <v>3774952.4576676362</v>
      </c>
      <c r="J63" s="41">
        <f t="shared" si="1"/>
        <v>3385865.0583090382</v>
      </c>
      <c r="K63" s="41">
        <f t="shared" si="1"/>
        <v>7605551.2039067307</v>
      </c>
      <c r="L63" s="41">
        <f t="shared" si="1"/>
        <v>585316468.3149879</v>
      </c>
      <c r="M63" s="41">
        <f t="shared" si="1"/>
        <v>8395098.2711370215</v>
      </c>
      <c r="N63" s="41">
        <f t="shared" si="1"/>
        <v>16912071.559766758</v>
      </c>
      <c r="O63" s="41">
        <f t="shared" si="1"/>
        <v>44768745.835291713</v>
      </c>
      <c r="P63" s="41">
        <f t="shared" si="1"/>
        <v>9905082.0755976662</v>
      </c>
      <c r="Q63" s="41">
        <f t="shared" si="1"/>
        <v>39180263.640000008</v>
      </c>
      <c r="R63" s="41">
        <f t="shared" si="1"/>
        <v>267462793.78079182</v>
      </c>
      <c r="S63" s="41">
        <f t="shared" si="1"/>
        <v>21938133.014415104</v>
      </c>
    </row>
    <row r="65" spans="1:3" x14ac:dyDescent="0.25">
      <c r="A65" s="48" t="s">
        <v>51</v>
      </c>
      <c r="B65" s="65" t="s">
        <v>0</v>
      </c>
      <c r="C65" s="42">
        <v>6942775.7813410964</v>
      </c>
    </row>
    <row r="66" spans="1:3" x14ac:dyDescent="0.25">
      <c r="A66" s="35" t="s">
        <v>51</v>
      </c>
      <c r="B66" s="65" t="s">
        <v>1</v>
      </c>
      <c r="C66" s="42">
        <v>75278963.160349846</v>
      </c>
    </row>
    <row r="67" spans="1:3" x14ac:dyDescent="0.25">
      <c r="A67" s="35" t="s">
        <v>51</v>
      </c>
      <c r="B67" s="65" t="s">
        <v>2</v>
      </c>
      <c r="C67" s="42">
        <v>7949756.0058309026</v>
      </c>
    </row>
    <row r="68" spans="1:3" x14ac:dyDescent="0.25">
      <c r="A68" s="35" t="s">
        <v>51</v>
      </c>
      <c r="B68" s="65" t="s">
        <v>3</v>
      </c>
      <c r="C68" s="42">
        <v>56336510.728863008</v>
      </c>
    </row>
    <row r="69" spans="1:3" x14ac:dyDescent="0.25">
      <c r="A69" s="35" t="s">
        <v>51</v>
      </c>
      <c r="B69" s="65" t="s">
        <v>4</v>
      </c>
      <c r="C69" s="42">
        <v>770956.32653061231</v>
      </c>
    </row>
    <row r="70" spans="1:3" x14ac:dyDescent="0.25">
      <c r="A70" s="35" t="s">
        <v>51</v>
      </c>
      <c r="B70" s="65" t="s">
        <v>5</v>
      </c>
      <c r="C70" s="42">
        <v>61009.766763848398</v>
      </c>
    </row>
    <row r="71" spans="1:3" x14ac:dyDescent="0.25">
      <c r="A71" s="35" t="s">
        <v>51</v>
      </c>
      <c r="B71" s="65" t="s">
        <v>159</v>
      </c>
      <c r="C71" s="42">
        <v>0</v>
      </c>
    </row>
    <row r="72" spans="1:3" x14ac:dyDescent="0.25">
      <c r="A72" s="35" t="s">
        <v>51</v>
      </c>
      <c r="B72" s="65" t="s">
        <v>6</v>
      </c>
      <c r="C72" s="42">
        <v>3615906.0976676363</v>
      </c>
    </row>
    <row r="73" spans="1:3" x14ac:dyDescent="0.25">
      <c r="A73" s="35" t="s">
        <v>51</v>
      </c>
      <c r="B73" s="65" t="s">
        <v>162</v>
      </c>
      <c r="C73" s="42">
        <v>3385865.0583090382</v>
      </c>
    </row>
    <row r="74" spans="1:3" x14ac:dyDescent="0.25">
      <c r="A74" s="35" t="s">
        <v>51</v>
      </c>
      <c r="B74" s="65" t="s">
        <v>7</v>
      </c>
      <c r="C74" s="42">
        <v>7570521.6239067307</v>
      </c>
    </row>
    <row r="75" spans="1:3" x14ac:dyDescent="0.25">
      <c r="A75" s="35" t="s">
        <v>51</v>
      </c>
      <c r="B75" s="65" t="s">
        <v>8</v>
      </c>
      <c r="C75" s="42">
        <v>294723453.62973654</v>
      </c>
    </row>
    <row r="76" spans="1:3" x14ac:dyDescent="0.25">
      <c r="A76" s="35" t="s">
        <v>51</v>
      </c>
      <c r="B76" s="65" t="s">
        <v>9</v>
      </c>
      <c r="C76" s="42">
        <v>8395098.2711370233</v>
      </c>
    </row>
    <row r="77" spans="1:3" x14ac:dyDescent="0.25">
      <c r="A77" s="35" t="s">
        <v>51</v>
      </c>
      <c r="B77" s="65" t="s">
        <v>10</v>
      </c>
      <c r="C77" s="42">
        <v>16912071.559766758</v>
      </c>
    </row>
    <row r="78" spans="1:3" x14ac:dyDescent="0.25">
      <c r="A78" s="35" t="s">
        <v>51</v>
      </c>
      <c r="B78" s="65" t="s">
        <v>11</v>
      </c>
      <c r="C78" s="42">
        <v>41679924.962099113</v>
      </c>
    </row>
    <row r="79" spans="1:3" x14ac:dyDescent="0.25">
      <c r="A79" s="35" t="s">
        <v>51</v>
      </c>
      <c r="B79" s="65" t="s">
        <v>12</v>
      </c>
      <c r="C79" s="42">
        <v>9860619.5655976664</v>
      </c>
    </row>
    <row r="80" spans="1:3" x14ac:dyDescent="0.25">
      <c r="A80" s="35" t="s">
        <v>51</v>
      </c>
      <c r="B80" s="65" t="s">
        <v>34</v>
      </c>
      <c r="C80" s="42">
        <v>495160</v>
      </c>
    </row>
    <row r="81" spans="1:4" x14ac:dyDescent="0.25">
      <c r="A81" s="35" t="s">
        <v>51</v>
      </c>
      <c r="B81" s="65" t="s">
        <v>13</v>
      </c>
      <c r="C81" s="42">
        <v>133662649.40379009</v>
      </c>
    </row>
    <row r="82" spans="1:4" x14ac:dyDescent="0.25">
      <c r="A82" s="35" t="s">
        <v>51</v>
      </c>
      <c r="B82" s="65" t="s">
        <v>14</v>
      </c>
      <c r="C82" s="42">
        <v>20723209.98979592</v>
      </c>
    </row>
    <row r="83" spans="1:4" x14ac:dyDescent="0.25">
      <c r="A83" s="48" t="s">
        <v>52</v>
      </c>
      <c r="B83" s="65" t="s">
        <v>0</v>
      </c>
      <c r="C83" s="42">
        <v>4063938.04</v>
      </c>
      <c r="D83" s="82"/>
    </row>
    <row r="84" spans="1:4" x14ac:dyDescent="0.25">
      <c r="A84" s="35" t="s">
        <v>52</v>
      </c>
      <c r="B84" s="65" t="s">
        <v>1</v>
      </c>
      <c r="C84" s="42">
        <v>26578860.919999998</v>
      </c>
    </row>
    <row r="85" spans="1:4" x14ac:dyDescent="0.25">
      <c r="A85" s="35" t="s">
        <v>52</v>
      </c>
      <c r="B85" s="65" t="s">
        <v>2</v>
      </c>
      <c r="C85" s="42">
        <v>0</v>
      </c>
    </row>
    <row r="86" spans="1:4" x14ac:dyDescent="0.25">
      <c r="A86" s="35" t="s">
        <v>52</v>
      </c>
      <c r="B86" s="65" t="s">
        <v>3</v>
      </c>
      <c r="C86" s="42">
        <v>13466144.809999999</v>
      </c>
    </row>
    <row r="87" spans="1:4" x14ac:dyDescent="0.25">
      <c r="A87" s="35" t="s">
        <v>52</v>
      </c>
      <c r="B87" s="65" t="s">
        <v>4</v>
      </c>
      <c r="C87" s="42">
        <v>0</v>
      </c>
    </row>
    <row r="88" spans="1:4" x14ac:dyDescent="0.25">
      <c r="A88" s="35" t="s">
        <v>52</v>
      </c>
      <c r="B88" s="65" t="s">
        <v>5</v>
      </c>
      <c r="C88" s="42">
        <v>18076.96</v>
      </c>
    </row>
    <row r="89" spans="1:4" x14ac:dyDescent="0.25">
      <c r="A89" s="35" t="s">
        <v>52</v>
      </c>
      <c r="B89" s="65" t="s">
        <v>159</v>
      </c>
      <c r="C89" s="42">
        <v>0</v>
      </c>
    </row>
    <row r="90" spans="1:4" x14ac:dyDescent="0.25">
      <c r="A90" s="35" t="s">
        <v>52</v>
      </c>
      <c r="B90" s="65" t="s">
        <v>6</v>
      </c>
      <c r="C90" s="42">
        <v>159046.35999999999</v>
      </c>
    </row>
    <row r="91" spans="1:4" x14ac:dyDescent="0.25">
      <c r="A91" s="35" t="s">
        <v>52</v>
      </c>
      <c r="B91" s="65" t="s">
        <v>162</v>
      </c>
      <c r="C91" s="42">
        <v>0</v>
      </c>
    </row>
    <row r="92" spans="1:4" x14ac:dyDescent="0.25">
      <c r="A92" s="35" t="s">
        <v>52</v>
      </c>
      <c r="B92" s="65" t="s">
        <v>7</v>
      </c>
      <c r="C92" s="42">
        <v>35029.58</v>
      </c>
    </row>
    <row r="93" spans="1:4" x14ac:dyDescent="0.25">
      <c r="A93" s="35" t="s">
        <v>52</v>
      </c>
      <c r="B93" s="65" t="s">
        <v>8</v>
      </c>
      <c r="C93" s="42">
        <v>288566244.22000003</v>
      </c>
    </row>
    <row r="94" spans="1:4" x14ac:dyDescent="0.25">
      <c r="A94" s="35" t="s">
        <v>52</v>
      </c>
      <c r="B94" s="65" t="s">
        <v>9</v>
      </c>
      <c r="C94" s="42">
        <v>0</v>
      </c>
    </row>
    <row r="95" spans="1:4" x14ac:dyDescent="0.25">
      <c r="A95" s="35" t="s">
        <v>52</v>
      </c>
      <c r="B95" s="65" t="s">
        <v>10</v>
      </c>
      <c r="C95" s="42">
        <v>0</v>
      </c>
    </row>
    <row r="96" spans="1:4" x14ac:dyDescent="0.25">
      <c r="A96" s="35" t="s">
        <v>52</v>
      </c>
      <c r="B96" s="65" t="s">
        <v>11</v>
      </c>
      <c r="C96" s="42">
        <v>2716093.86</v>
      </c>
    </row>
    <row r="97" spans="1:3" x14ac:dyDescent="0.25">
      <c r="A97" s="35" t="s">
        <v>52</v>
      </c>
      <c r="B97" s="65" t="s">
        <v>12</v>
      </c>
      <c r="C97" s="42">
        <v>44462.51</v>
      </c>
    </row>
    <row r="98" spans="1:3" x14ac:dyDescent="0.25">
      <c r="A98" s="35" t="s">
        <v>52</v>
      </c>
      <c r="B98" s="65" t="s">
        <v>34</v>
      </c>
      <c r="C98" s="42">
        <v>39140594.139999993</v>
      </c>
    </row>
    <row r="99" spans="1:3" x14ac:dyDescent="0.25">
      <c r="A99" s="35" t="s">
        <v>52</v>
      </c>
      <c r="B99" s="65" t="s">
        <v>13</v>
      </c>
      <c r="C99" s="42">
        <v>131642914.17</v>
      </c>
    </row>
    <row r="100" spans="1:3" x14ac:dyDescent="0.25">
      <c r="A100" s="35" t="s">
        <v>52</v>
      </c>
      <c r="B100" s="65" t="s">
        <v>14</v>
      </c>
      <c r="C100" s="42">
        <v>1218086.45</v>
      </c>
    </row>
    <row r="101" spans="1:3" x14ac:dyDescent="0.25">
      <c r="A101" s="48" t="s">
        <v>44</v>
      </c>
      <c r="B101" s="65" t="s">
        <v>0</v>
      </c>
      <c r="C101" s="42">
        <v>163615.13265306124</v>
      </c>
    </row>
    <row r="102" spans="1:3" x14ac:dyDescent="0.25">
      <c r="A102" s="35" t="s">
        <v>44</v>
      </c>
      <c r="B102" s="65" t="s">
        <v>1</v>
      </c>
      <c r="C102" s="42">
        <v>7747509.9591836464</v>
      </c>
    </row>
    <row r="103" spans="1:3" x14ac:dyDescent="0.25">
      <c r="A103" s="35" t="s">
        <v>44</v>
      </c>
      <c r="B103" s="65" t="s">
        <v>2</v>
      </c>
      <c r="C103" s="42">
        <v>3073911.2565597636</v>
      </c>
    </row>
    <row r="104" spans="1:3" x14ac:dyDescent="0.25">
      <c r="A104" s="35" t="s">
        <v>44</v>
      </c>
      <c r="B104" s="65" t="s">
        <v>3</v>
      </c>
      <c r="C104" s="42">
        <v>7916775.6778425686</v>
      </c>
    </row>
    <row r="105" spans="1:3" x14ac:dyDescent="0.25">
      <c r="A105" s="35" t="s">
        <v>44</v>
      </c>
      <c r="B105" s="65" t="s">
        <v>4</v>
      </c>
      <c r="C105" s="42">
        <v>0</v>
      </c>
    </row>
    <row r="106" spans="1:3" x14ac:dyDescent="0.25">
      <c r="A106" s="35" t="s">
        <v>44</v>
      </c>
      <c r="B106" s="65" t="s">
        <v>5</v>
      </c>
      <c r="C106" s="42">
        <v>0</v>
      </c>
    </row>
    <row r="107" spans="1:3" x14ac:dyDescent="0.25">
      <c r="A107" s="35" t="s">
        <v>44</v>
      </c>
      <c r="B107" s="65" t="s">
        <v>159</v>
      </c>
      <c r="C107" s="42">
        <v>0</v>
      </c>
    </row>
    <row r="108" spans="1:3" x14ac:dyDescent="0.25">
      <c r="A108" s="35" t="s">
        <v>44</v>
      </c>
      <c r="B108" s="65" t="s">
        <v>6</v>
      </c>
      <c r="C108" s="42">
        <v>3615906.0976676363</v>
      </c>
    </row>
    <row r="109" spans="1:3" x14ac:dyDescent="0.25">
      <c r="A109" s="35" t="s">
        <v>44</v>
      </c>
      <c r="B109" s="65" t="s">
        <v>162</v>
      </c>
      <c r="C109" s="42">
        <v>0</v>
      </c>
    </row>
    <row r="110" spans="1:3" x14ac:dyDescent="0.25">
      <c r="A110" s="35" t="s">
        <v>44</v>
      </c>
      <c r="B110" s="65" t="s">
        <v>7</v>
      </c>
      <c r="C110" s="42">
        <v>6199389.3790087784</v>
      </c>
    </row>
    <row r="111" spans="1:3" x14ac:dyDescent="0.25">
      <c r="A111" s="35" t="s">
        <v>44</v>
      </c>
      <c r="B111" s="65" t="s">
        <v>8</v>
      </c>
      <c r="C111" s="42">
        <v>107970772.62244782</v>
      </c>
    </row>
    <row r="112" spans="1:3" x14ac:dyDescent="0.25">
      <c r="A112" s="35" t="s">
        <v>44</v>
      </c>
      <c r="B112" s="65" t="s">
        <v>9</v>
      </c>
      <c r="C112" s="42">
        <v>5799121.7405247781</v>
      </c>
    </row>
    <row r="113" spans="1:3" x14ac:dyDescent="0.25">
      <c r="A113" s="35" t="s">
        <v>44</v>
      </c>
      <c r="B113" s="65" t="s">
        <v>10</v>
      </c>
      <c r="C113" s="42">
        <v>10427407.704081632</v>
      </c>
    </row>
    <row r="114" spans="1:3" x14ac:dyDescent="0.25">
      <c r="A114" s="35" t="s">
        <v>44</v>
      </c>
      <c r="B114" s="65" t="s">
        <v>11</v>
      </c>
      <c r="C114" s="42">
        <v>21751156.228862975</v>
      </c>
    </row>
    <row r="115" spans="1:3" x14ac:dyDescent="0.25">
      <c r="A115" s="35" t="s">
        <v>44</v>
      </c>
      <c r="B115" s="65" t="s">
        <v>12</v>
      </c>
      <c r="C115" s="42">
        <v>1599333.4446064141</v>
      </c>
    </row>
    <row r="116" spans="1:3" x14ac:dyDescent="0.25">
      <c r="A116" s="35" t="s">
        <v>44</v>
      </c>
      <c r="B116" s="65" t="s">
        <v>34</v>
      </c>
      <c r="C116" s="42">
        <v>0</v>
      </c>
    </row>
    <row r="117" spans="1:3" x14ac:dyDescent="0.25">
      <c r="A117" s="35" t="s">
        <v>44</v>
      </c>
      <c r="B117" s="65" t="s">
        <v>13</v>
      </c>
      <c r="C117" s="42">
        <v>66285861.40087463</v>
      </c>
    </row>
    <row r="118" spans="1:3" x14ac:dyDescent="0.25">
      <c r="A118" s="35" t="s">
        <v>44</v>
      </c>
      <c r="B118" s="65" t="s">
        <v>14</v>
      </c>
      <c r="C118" s="42">
        <v>6469962.6588921286</v>
      </c>
    </row>
    <row r="119" spans="1:3" x14ac:dyDescent="0.25">
      <c r="A119" s="48" t="s">
        <v>45</v>
      </c>
      <c r="B119" s="65" t="s">
        <v>0</v>
      </c>
      <c r="C119" s="42">
        <v>1494526.01</v>
      </c>
    </row>
    <row r="120" spans="1:3" x14ac:dyDescent="0.25">
      <c r="A120" s="35" t="s">
        <v>45</v>
      </c>
      <c r="B120" s="65" t="s">
        <v>1</v>
      </c>
      <c r="C120" s="42">
        <v>4593294.6399999997</v>
      </c>
    </row>
    <row r="121" spans="1:3" x14ac:dyDescent="0.25">
      <c r="A121" s="35" t="s">
        <v>45</v>
      </c>
      <c r="B121" s="65" t="s">
        <v>2</v>
      </c>
      <c r="C121" s="42">
        <v>0</v>
      </c>
    </row>
    <row r="122" spans="1:3" x14ac:dyDescent="0.25">
      <c r="A122" s="35" t="s">
        <v>45</v>
      </c>
      <c r="B122" s="65" t="s">
        <v>3</v>
      </c>
      <c r="C122" s="42">
        <v>1162740.4099999999</v>
      </c>
    </row>
    <row r="123" spans="1:3" x14ac:dyDescent="0.25">
      <c r="A123" s="35" t="s">
        <v>45</v>
      </c>
      <c r="B123" s="65" t="s">
        <v>4</v>
      </c>
      <c r="C123" s="42">
        <v>0</v>
      </c>
    </row>
    <row r="124" spans="1:3" x14ac:dyDescent="0.25">
      <c r="A124" s="35" t="s">
        <v>45</v>
      </c>
      <c r="B124" s="65" t="s">
        <v>5</v>
      </c>
      <c r="C124" s="42">
        <v>0</v>
      </c>
    </row>
    <row r="125" spans="1:3" x14ac:dyDescent="0.25">
      <c r="A125" s="35" t="s">
        <v>45</v>
      </c>
      <c r="B125" s="65" t="s">
        <v>159</v>
      </c>
      <c r="C125" s="42">
        <v>0</v>
      </c>
    </row>
    <row r="126" spans="1:3" x14ac:dyDescent="0.25">
      <c r="A126" s="35" t="s">
        <v>45</v>
      </c>
      <c r="B126" s="65" t="s">
        <v>6</v>
      </c>
      <c r="C126" s="42">
        <v>0</v>
      </c>
    </row>
    <row r="127" spans="1:3" x14ac:dyDescent="0.25">
      <c r="A127" s="35" t="s">
        <v>45</v>
      </c>
      <c r="B127" s="65" t="s">
        <v>162</v>
      </c>
      <c r="C127" s="42">
        <v>0</v>
      </c>
    </row>
    <row r="128" spans="1:3" x14ac:dyDescent="0.25">
      <c r="A128" s="35" t="s">
        <v>45</v>
      </c>
      <c r="B128" s="65" t="s">
        <v>7</v>
      </c>
      <c r="C128" s="42">
        <v>0</v>
      </c>
    </row>
    <row r="129" spans="1:3" x14ac:dyDescent="0.25">
      <c r="A129" s="35" t="s">
        <v>45</v>
      </c>
      <c r="B129" s="65" t="s">
        <v>8</v>
      </c>
      <c r="C129" s="42">
        <v>57546408.909999996</v>
      </c>
    </row>
    <row r="130" spans="1:3" x14ac:dyDescent="0.25">
      <c r="A130" s="35" t="s">
        <v>45</v>
      </c>
      <c r="B130" s="65" t="s">
        <v>9</v>
      </c>
      <c r="C130" s="42">
        <v>0</v>
      </c>
    </row>
    <row r="131" spans="1:3" x14ac:dyDescent="0.25">
      <c r="A131" s="35" t="s">
        <v>45</v>
      </c>
      <c r="B131" s="65" t="s">
        <v>10</v>
      </c>
      <c r="C131" s="42">
        <v>0</v>
      </c>
    </row>
    <row r="132" spans="1:3" x14ac:dyDescent="0.25">
      <c r="A132" s="35" t="s">
        <v>45</v>
      </c>
      <c r="B132" s="65" t="s">
        <v>11</v>
      </c>
      <c r="C132" s="42">
        <v>658040.70000000007</v>
      </c>
    </row>
    <row r="133" spans="1:3" x14ac:dyDescent="0.25">
      <c r="A133" s="35" t="s">
        <v>45</v>
      </c>
      <c r="B133" s="65" t="s">
        <v>12</v>
      </c>
      <c r="C133" s="42">
        <v>0</v>
      </c>
    </row>
    <row r="134" spans="1:3" x14ac:dyDescent="0.25">
      <c r="A134" s="35" t="s">
        <v>45</v>
      </c>
      <c r="B134" s="65" t="s">
        <v>34</v>
      </c>
      <c r="C134" s="42">
        <v>2079044.8800000001</v>
      </c>
    </row>
    <row r="135" spans="1:3" x14ac:dyDescent="0.25">
      <c r="A135" s="35" t="s">
        <v>45</v>
      </c>
      <c r="B135" s="65" t="s">
        <v>13</v>
      </c>
      <c r="C135" s="42">
        <v>48817858.720000006</v>
      </c>
    </row>
    <row r="136" spans="1:3" x14ac:dyDescent="0.25">
      <c r="A136" s="35" t="s">
        <v>45</v>
      </c>
      <c r="B136" s="65" t="s">
        <v>14</v>
      </c>
      <c r="C136" s="42">
        <v>-13120.539999999997</v>
      </c>
    </row>
    <row r="137" spans="1:3" x14ac:dyDescent="0.25">
      <c r="A137" s="48" t="s">
        <v>46</v>
      </c>
      <c r="B137" s="65" t="s">
        <v>0</v>
      </c>
      <c r="C137" s="42">
        <v>6512523.1239066944</v>
      </c>
    </row>
    <row r="138" spans="1:3" x14ac:dyDescent="0.25">
      <c r="A138" s="35" t="s">
        <v>46</v>
      </c>
      <c r="B138" s="65" t="s">
        <v>1</v>
      </c>
      <c r="C138" s="42">
        <v>45659276.48542276</v>
      </c>
    </row>
    <row r="139" spans="1:3" x14ac:dyDescent="0.25">
      <c r="A139" s="35" t="s">
        <v>46</v>
      </c>
      <c r="B139" s="65" t="s">
        <v>2</v>
      </c>
      <c r="C139" s="42">
        <v>4875844.7492711395</v>
      </c>
    </row>
    <row r="140" spans="1:3" x14ac:dyDescent="0.25">
      <c r="A140" s="35" t="s">
        <v>46</v>
      </c>
      <c r="B140" s="65" t="s">
        <v>3</v>
      </c>
      <c r="C140" s="42">
        <v>32965617.309037924</v>
      </c>
    </row>
    <row r="141" spans="1:3" x14ac:dyDescent="0.25">
      <c r="A141" s="35" t="s">
        <v>46</v>
      </c>
      <c r="B141" s="65" t="s">
        <v>4</v>
      </c>
      <c r="C141" s="42">
        <v>470583.73177842569</v>
      </c>
    </row>
    <row r="142" spans="1:3" x14ac:dyDescent="0.25">
      <c r="A142" s="35" t="s">
        <v>46</v>
      </c>
      <c r="B142" s="65" t="s">
        <v>5</v>
      </c>
      <c r="C142" s="42">
        <v>38413.556851311951</v>
      </c>
    </row>
    <row r="143" spans="1:3" x14ac:dyDescent="0.25">
      <c r="A143" s="35" t="s">
        <v>46</v>
      </c>
      <c r="B143" s="65" t="s">
        <v>159</v>
      </c>
      <c r="C143" s="42">
        <v>0</v>
      </c>
    </row>
    <row r="144" spans="1:3" x14ac:dyDescent="0.25">
      <c r="A144" s="35" t="s">
        <v>46</v>
      </c>
      <c r="B144" s="65" t="s">
        <v>6</v>
      </c>
      <c r="C144" s="42">
        <v>0</v>
      </c>
    </row>
    <row r="145" spans="1:3" x14ac:dyDescent="0.25">
      <c r="A145" s="35" t="s">
        <v>46</v>
      </c>
      <c r="B145" s="65" t="s">
        <v>162</v>
      </c>
      <c r="C145" s="42">
        <v>1765750.0014577261</v>
      </c>
    </row>
    <row r="146" spans="1:3" x14ac:dyDescent="0.25">
      <c r="A146" s="35" t="s">
        <v>46</v>
      </c>
      <c r="B146" s="65" t="s">
        <v>7</v>
      </c>
      <c r="C146" s="42">
        <v>1217910.6705539292</v>
      </c>
    </row>
    <row r="147" spans="1:3" x14ac:dyDescent="0.25">
      <c r="A147" s="35" t="s">
        <v>46</v>
      </c>
      <c r="B147" s="65" t="s">
        <v>8</v>
      </c>
      <c r="C147" s="42">
        <v>143135168.325073</v>
      </c>
    </row>
    <row r="148" spans="1:3" x14ac:dyDescent="0.25">
      <c r="A148" s="35" t="s">
        <v>46</v>
      </c>
      <c r="B148" s="65" t="s">
        <v>9</v>
      </c>
      <c r="C148" s="42">
        <v>0</v>
      </c>
    </row>
    <row r="149" spans="1:3" x14ac:dyDescent="0.25">
      <c r="A149" s="35" t="s">
        <v>46</v>
      </c>
      <c r="B149" s="65" t="s">
        <v>10</v>
      </c>
      <c r="C149" s="42">
        <v>6042056.6064139884</v>
      </c>
    </row>
    <row r="150" spans="1:3" x14ac:dyDescent="0.25">
      <c r="A150" s="35" t="s">
        <v>46</v>
      </c>
      <c r="B150" s="65" t="s">
        <v>11</v>
      </c>
      <c r="C150" s="42">
        <v>13945355.575801749</v>
      </c>
    </row>
    <row r="151" spans="1:3" x14ac:dyDescent="0.25">
      <c r="A151" s="35" t="s">
        <v>46</v>
      </c>
      <c r="B151" s="65" t="s">
        <v>12</v>
      </c>
      <c r="C151" s="42">
        <v>6330389.2361516021</v>
      </c>
    </row>
    <row r="152" spans="1:3" x14ac:dyDescent="0.25">
      <c r="A152" s="35" t="s">
        <v>46</v>
      </c>
      <c r="B152" s="65" t="s">
        <v>34</v>
      </c>
      <c r="C152" s="42">
        <v>495160</v>
      </c>
    </row>
    <row r="153" spans="1:3" x14ac:dyDescent="0.25">
      <c r="A153" s="35" t="s">
        <v>46</v>
      </c>
      <c r="B153" s="65" t="s">
        <v>13</v>
      </c>
      <c r="C153" s="42">
        <v>55746641.937317789</v>
      </c>
    </row>
    <row r="154" spans="1:3" x14ac:dyDescent="0.25">
      <c r="A154" s="35" t="s">
        <v>46</v>
      </c>
      <c r="B154" s="65" t="s">
        <v>14</v>
      </c>
      <c r="C154" s="42">
        <v>8672302.5801749267</v>
      </c>
    </row>
    <row r="155" spans="1:3" x14ac:dyDescent="0.25">
      <c r="A155" s="48" t="s">
        <v>48</v>
      </c>
      <c r="B155" s="65" t="s">
        <v>0</v>
      </c>
      <c r="C155" s="42">
        <v>0</v>
      </c>
    </row>
    <row r="156" spans="1:3" x14ac:dyDescent="0.25">
      <c r="A156" s="35" t="s">
        <v>48</v>
      </c>
      <c r="B156" s="65" t="s">
        <v>1</v>
      </c>
      <c r="C156" s="42">
        <v>0</v>
      </c>
    </row>
    <row r="157" spans="1:3" x14ac:dyDescent="0.25">
      <c r="A157" s="35" t="s">
        <v>48</v>
      </c>
      <c r="B157" s="65" t="s">
        <v>2</v>
      </c>
      <c r="C157" s="42">
        <v>8996365.216010619</v>
      </c>
    </row>
    <row r="158" spans="1:3" x14ac:dyDescent="0.25">
      <c r="A158" s="35" t="s">
        <v>48</v>
      </c>
      <c r="B158" s="65" t="s">
        <v>3</v>
      </c>
      <c r="C158" s="42">
        <v>481839.24531795923</v>
      </c>
    </row>
    <row r="159" spans="1:3" x14ac:dyDescent="0.25">
      <c r="A159" s="35" t="s">
        <v>48</v>
      </c>
      <c r="B159" s="65" t="s">
        <v>4</v>
      </c>
      <c r="C159" s="42">
        <v>0</v>
      </c>
    </row>
    <row r="160" spans="1:3" x14ac:dyDescent="0.25">
      <c r="A160" s="35" t="s">
        <v>48</v>
      </c>
      <c r="B160" s="65" t="s">
        <v>5</v>
      </c>
      <c r="C160" s="42">
        <v>0</v>
      </c>
    </row>
    <row r="161" spans="1:3" x14ac:dyDescent="0.25">
      <c r="A161" s="35" t="s">
        <v>48</v>
      </c>
      <c r="B161" s="65" t="s">
        <v>159</v>
      </c>
      <c r="C161" s="42">
        <v>6358332.7866013395</v>
      </c>
    </row>
    <row r="162" spans="1:3" x14ac:dyDescent="0.25">
      <c r="A162" s="35" t="s">
        <v>48</v>
      </c>
      <c r="B162" s="65" t="s">
        <v>6</v>
      </c>
      <c r="C162" s="42">
        <v>0</v>
      </c>
    </row>
    <row r="163" spans="1:3" x14ac:dyDescent="0.25">
      <c r="A163" s="35" t="s">
        <v>48</v>
      </c>
      <c r="B163" s="65" t="s">
        <v>162</v>
      </c>
      <c r="C163" s="42">
        <v>0</v>
      </c>
    </row>
    <row r="164" spans="1:3" x14ac:dyDescent="0.25">
      <c r="A164" s="35" t="s">
        <v>48</v>
      </c>
      <c r="B164" s="65" t="s">
        <v>7</v>
      </c>
      <c r="C164" s="42">
        <v>0</v>
      </c>
    </row>
    <row r="165" spans="1:3" x14ac:dyDescent="0.25">
      <c r="A165" s="35" t="s">
        <v>48</v>
      </c>
      <c r="B165" s="65" t="s">
        <v>8</v>
      </c>
      <c r="C165" s="42">
        <v>2430734.3552514226</v>
      </c>
    </row>
    <row r="166" spans="1:3" x14ac:dyDescent="0.25">
      <c r="A166" s="35" t="s">
        <v>48</v>
      </c>
      <c r="B166" s="65" t="s">
        <v>9</v>
      </c>
      <c r="C166" s="42">
        <v>0</v>
      </c>
    </row>
    <row r="167" spans="1:3" x14ac:dyDescent="0.25">
      <c r="A167" s="35" t="s">
        <v>48</v>
      </c>
      <c r="B167" s="65" t="s">
        <v>10</v>
      </c>
      <c r="C167" s="42">
        <v>0</v>
      </c>
    </row>
    <row r="168" spans="1:3" x14ac:dyDescent="0.25">
      <c r="A168" s="35" t="s">
        <v>48</v>
      </c>
      <c r="B168" s="65" t="s">
        <v>11</v>
      </c>
      <c r="C168" s="42">
        <v>375720.17319259478</v>
      </c>
    </row>
    <row r="169" spans="1:3" x14ac:dyDescent="0.25">
      <c r="A169" s="35" t="s">
        <v>48</v>
      </c>
      <c r="B169" s="65" t="s">
        <v>12</v>
      </c>
      <c r="C169" s="42">
        <v>0</v>
      </c>
    </row>
    <row r="170" spans="1:3" x14ac:dyDescent="0.25">
      <c r="A170" s="35" t="s">
        <v>48</v>
      </c>
      <c r="B170" s="65" t="s">
        <v>34</v>
      </c>
      <c r="C170" s="42">
        <v>0</v>
      </c>
    </row>
    <row r="171" spans="1:3" x14ac:dyDescent="0.25">
      <c r="A171" s="35" t="s">
        <v>48</v>
      </c>
      <c r="B171" s="65" t="s">
        <v>13</v>
      </c>
      <c r="C171" s="42">
        <v>1448835.197001691</v>
      </c>
    </row>
    <row r="172" spans="1:3" x14ac:dyDescent="0.25">
      <c r="A172" s="35" t="s">
        <v>48</v>
      </c>
      <c r="B172" s="65" t="s">
        <v>14</v>
      </c>
      <c r="C172" s="42">
        <v>-2099.9553808163264</v>
      </c>
    </row>
    <row r="173" spans="1:3" x14ac:dyDescent="0.25">
      <c r="A173" s="48" t="s">
        <v>47</v>
      </c>
      <c r="B173" s="65" t="s">
        <v>0</v>
      </c>
      <c r="C173" s="42">
        <v>2569650.1799999997</v>
      </c>
    </row>
    <row r="174" spans="1:3" x14ac:dyDescent="0.25">
      <c r="A174" s="35" t="s">
        <v>47</v>
      </c>
      <c r="B174" s="65" t="s">
        <v>1</v>
      </c>
      <c r="C174" s="42">
        <v>22059084.829999998</v>
      </c>
    </row>
    <row r="175" spans="1:3" x14ac:dyDescent="0.25">
      <c r="A175" s="35" t="s">
        <v>47</v>
      </c>
      <c r="B175" s="65" t="s">
        <v>2</v>
      </c>
      <c r="C175" s="42">
        <v>0</v>
      </c>
    </row>
    <row r="176" spans="1:3" x14ac:dyDescent="0.25">
      <c r="A176" s="35" t="s">
        <v>47</v>
      </c>
      <c r="B176" s="65" t="s">
        <v>3</v>
      </c>
      <c r="C176" s="42">
        <v>11802847.679999998</v>
      </c>
    </row>
    <row r="177" spans="1:3" x14ac:dyDescent="0.25">
      <c r="A177" s="35" t="s">
        <v>47</v>
      </c>
      <c r="B177" s="65" t="s">
        <v>4</v>
      </c>
      <c r="C177" s="42">
        <v>0</v>
      </c>
    </row>
    <row r="178" spans="1:3" x14ac:dyDescent="0.25">
      <c r="A178" s="35" t="s">
        <v>47</v>
      </c>
      <c r="B178" s="65" t="s">
        <v>5</v>
      </c>
      <c r="C178" s="42">
        <v>0</v>
      </c>
    </row>
    <row r="179" spans="1:3" x14ac:dyDescent="0.25">
      <c r="A179" s="35" t="s">
        <v>47</v>
      </c>
      <c r="B179" s="65" t="s">
        <v>159</v>
      </c>
      <c r="C179" s="42">
        <v>0</v>
      </c>
    </row>
    <row r="180" spans="1:3" x14ac:dyDescent="0.25">
      <c r="A180" s="35" t="s">
        <v>47</v>
      </c>
      <c r="B180" s="65" t="s">
        <v>6</v>
      </c>
      <c r="C180" s="42">
        <v>0</v>
      </c>
    </row>
    <row r="181" spans="1:3" x14ac:dyDescent="0.25">
      <c r="A181" s="35" t="s">
        <v>47</v>
      </c>
      <c r="B181" s="65" t="s">
        <v>162</v>
      </c>
      <c r="C181" s="42">
        <v>0</v>
      </c>
    </row>
    <row r="182" spans="1:3" x14ac:dyDescent="0.25">
      <c r="A182" s="35" t="s">
        <v>47</v>
      </c>
      <c r="B182" s="65" t="s">
        <v>7</v>
      </c>
      <c r="C182" s="42">
        <v>35029.58</v>
      </c>
    </row>
    <row r="183" spans="1:3" x14ac:dyDescent="0.25">
      <c r="A183" s="35" t="s">
        <v>47</v>
      </c>
      <c r="B183" s="65" t="s">
        <v>8</v>
      </c>
      <c r="C183" s="42">
        <v>223752548.75999999</v>
      </c>
    </row>
    <row r="184" spans="1:3" x14ac:dyDescent="0.25">
      <c r="A184" s="35" t="s">
        <v>47</v>
      </c>
      <c r="B184" s="65" t="s">
        <v>9</v>
      </c>
      <c r="C184" s="42">
        <v>0</v>
      </c>
    </row>
    <row r="185" spans="1:3" x14ac:dyDescent="0.25">
      <c r="A185" s="35" t="s">
        <v>47</v>
      </c>
      <c r="B185" s="65" t="s">
        <v>10</v>
      </c>
      <c r="C185" s="42">
        <v>0</v>
      </c>
    </row>
    <row r="186" spans="1:3" x14ac:dyDescent="0.25">
      <c r="A186" s="35" t="s">
        <v>47</v>
      </c>
      <c r="B186" s="65" t="s">
        <v>11</v>
      </c>
      <c r="C186" s="42">
        <v>2055060</v>
      </c>
    </row>
    <row r="187" spans="1:3" x14ac:dyDescent="0.25">
      <c r="A187" s="35" t="s">
        <v>47</v>
      </c>
      <c r="B187" s="65" t="s">
        <v>12</v>
      </c>
      <c r="C187" s="42">
        <v>44462.51</v>
      </c>
    </row>
    <row r="188" spans="1:3" x14ac:dyDescent="0.25">
      <c r="A188" s="35" t="s">
        <v>47</v>
      </c>
      <c r="B188" s="65" t="s">
        <v>34</v>
      </c>
      <c r="C188" s="42">
        <v>35370368.660000004</v>
      </c>
    </row>
    <row r="189" spans="1:3" x14ac:dyDescent="0.25">
      <c r="A189" s="35" t="s">
        <v>47</v>
      </c>
      <c r="B189" s="65" t="s">
        <v>13</v>
      </c>
      <c r="C189" s="42">
        <v>81611599.349999994</v>
      </c>
    </row>
    <row r="190" spans="1:3" x14ac:dyDescent="0.25">
      <c r="A190" s="35" t="s">
        <v>47</v>
      </c>
      <c r="B190" s="65" t="s">
        <v>14</v>
      </c>
      <c r="C190" s="42">
        <v>838899</v>
      </c>
    </row>
    <row r="191" spans="1:3" x14ac:dyDescent="0.25">
      <c r="A191" s="48" t="s">
        <v>49</v>
      </c>
      <c r="B191" s="65" t="s">
        <v>0</v>
      </c>
      <c r="C191" s="42">
        <v>266637.52478134114</v>
      </c>
    </row>
    <row r="192" spans="1:3" x14ac:dyDescent="0.25">
      <c r="A192" s="35" t="s">
        <v>49</v>
      </c>
      <c r="B192" s="65" t="s">
        <v>1</v>
      </c>
      <c r="C192" s="42">
        <v>21872176.715743452</v>
      </c>
    </row>
    <row r="193" spans="1:21" x14ac:dyDescent="0.25">
      <c r="A193" s="35" t="s">
        <v>49</v>
      </c>
      <c r="B193" s="65" t="s">
        <v>2</v>
      </c>
      <c r="C193" s="42">
        <v>0</v>
      </c>
    </row>
    <row r="194" spans="1:21" x14ac:dyDescent="0.25">
      <c r="A194" s="35" t="s">
        <v>49</v>
      </c>
      <c r="B194" s="65" t="s">
        <v>3</v>
      </c>
      <c r="C194" s="42">
        <v>15454117.741982516</v>
      </c>
    </row>
    <row r="195" spans="1:21" x14ac:dyDescent="0.25">
      <c r="A195" s="35" t="s">
        <v>49</v>
      </c>
      <c r="B195" s="65" t="s">
        <v>4</v>
      </c>
      <c r="C195" s="42">
        <v>300372.59475218662</v>
      </c>
    </row>
    <row r="196" spans="1:21" x14ac:dyDescent="0.25">
      <c r="A196" s="35" t="s">
        <v>49</v>
      </c>
      <c r="B196" s="65" t="s">
        <v>5</v>
      </c>
      <c r="C196" s="42">
        <v>22596.209912536444</v>
      </c>
    </row>
    <row r="197" spans="1:21" x14ac:dyDescent="0.25">
      <c r="A197" s="35" t="s">
        <v>49</v>
      </c>
      <c r="B197" s="65" t="s">
        <v>159</v>
      </c>
      <c r="C197" s="42">
        <v>0</v>
      </c>
    </row>
    <row r="198" spans="1:21" x14ac:dyDescent="0.25">
      <c r="A198" s="35" t="s">
        <v>49</v>
      </c>
      <c r="B198" s="65" t="s">
        <v>6</v>
      </c>
      <c r="C198" s="42">
        <v>0</v>
      </c>
    </row>
    <row r="199" spans="1:21" x14ac:dyDescent="0.25">
      <c r="A199" s="35" t="s">
        <v>49</v>
      </c>
      <c r="B199" s="65" t="s">
        <v>162</v>
      </c>
      <c r="C199" s="42">
        <v>1620115.0568513121</v>
      </c>
    </row>
    <row r="200" spans="1:21" x14ac:dyDescent="0.25">
      <c r="A200" s="35" t="s">
        <v>49</v>
      </c>
      <c r="B200" s="65" t="s">
        <v>7</v>
      </c>
      <c r="C200" s="42">
        <v>153221.57434402339</v>
      </c>
    </row>
    <row r="201" spans="1:21" x14ac:dyDescent="0.25">
      <c r="A201" s="35" t="s">
        <v>49</v>
      </c>
      <c r="B201" s="65" t="s">
        <v>8</v>
      </c>
      <c r="C201" s="42">
        <v>43617512.682215743</v>
      </c>
    </row>
    <row r="202" spans="1:21" x14ac:dyDescent="0.25">
      <c r="A202" s="35" t="s">
        <v>49</v>
      </c>
      <c r="B202" s="65" t="s">
        <v>9</v>
      </c>
      <c r="C202" s="42">
        <v>2595976.5306122443</v>
      </c>
    </row>
    <row r="203" spans="1:21" x14ac:dyDescent="0.25">
      <c r="A203" s="35" t="s">
        <v>49</v>
      </c>
      <c r="B203" s="65" t="s">
        <v>10</v>
      </c>
      <c r="C203" s="42">
        <v>442607.24927113706</v>
      </c>
      <c r="U203" s="28"/>
    </row>
    <row r="204" spans="1:21" x14ac:dyDescent="0.25">
      <c r="A204" s="35" t="s">
        <v>49</v>
      </c>
      <c r="B204" s="65" t="s">
        <v>11</v>
      </c>
      <c r="C204" s="42">
        <v>5983413.1574344002</v>
      </c>
      <c r="U204" s="28"/>
    </row>
    <row r="205" spans="1:21" x14ac:dyDescent="0.25">
      <c r="A205" s="35" t="s">
        <v>49</v>
      </c>
      <c r="B205" s="65" t="s">
        <v>12</v>
      </c>
      <c r="C205" s="42">
        <v>1930896.8848396502</v>
      </c>
      <c r="U205" s="28"/>
    </row>
    <row r="206" spans="1:21" x14ac:dyDescent="0.25">
      <c r="A206" s="35" t="s">
        <v>49</v>
      </c>
      <c r="B206" s="65" t="s">
        <v>34</v>
      </c>
      <c r="C206" s="42">
        <v>0</v>
      </c>
      <c r="U206" s="28"/>
    </row>
    <row r="207" spans="1:21" x14ac:dyDescent="0.25">
      <c r="A207" s="35" t="s">
        <v>49</v>
      </c>
      <c r="B207" s="65" t="s">
        <v>13</v>
      </c>
      <c r="C207" s="42">
        <v>11630146.065597668</v>
      </c>
      <c r="U207" s="28"/>
    </row>
    <row r="208" spans="1:21" x14ac:dyDescent="0.25">
      <c r="A208" s="35" t="s">
        <v>49</v>
      </c>
      <c r="B208" s="65" t="s">
        <v>14</v>
      </c>
      <c r="C208" s="42">
        <v>5580944.7507288642</v>
      </c>
      <c r="U208" s="28"/>
    </row>
    <row r="209" spans="1:21" x14ac:dyDescent="0.25">
      <c r="A209" s="48" t="s">
        <v>50</v>
      </c>
      <c r="B209" s="65" t="s">
        <v>0</v>
      </c>
      <c r="C209" s="42">
        <v>0</v>
      </c>
      <c r="U209" s="28"/>
    </row>
    <row r="210" spans="1:21" x14ac:dyDescent="0.25">
      <c r="A210" s="35" t="s">
        <v>50</v>
      </c>
      <c r="B210" s="65" t="s">
        <v>1</v>
      </c>
      <c r="C210" s="42">
        <v>854124.85</v>
      </c>
      <c r="U210" s="28"/>
    </row>
    <row r="211" spans="1:21" x14ac:dyDescent="0.25">
      <c r="A211" s="35" t="s">
        <v>50</v>
      </c>
      <c r="B211" s="65" t="s">
        <v>2</v>
      </c>
      <c r="C211" s="42">
        <v>0</v>
      </c>
      <c r="U211" s="28"/>
    </row>
    <row r="212" spans="1:21" x14ac:dyDescent="0.25">
      <c r="A212" s="35" t="s">
        <v>50</v>
      </c>
      <c r="B212" s="65" t="s">
        <v>3</v>
      </c>
      <c r="C212" s="42">
        <v>544149.30000000005</v>
      </c>
      <c r="U212" s="28"/>
    </row>
    <row r="213" spans="1:21" x14ac:dyDescent="0.25">
      <c r="A213" s="35" t="s">
        <v>50</v>
      </c>
      <c r="B213" s="65" t="s">
        <v>4</v>
      </c>
      <c r="C213" s="42">
        <v>0</v>
      </c>
      <c r="U213" s="28"/>
    </row>
    <row r="214" spans="1:21" x14ac:dyDescent="0.25">
      <c r="A214" s="35" t="s">
        <v>50</v>
      </c>
      <c r="B214" s="65" t="s">
        <v>5</v>
      </c>
      <c r="C214" s="42">
        <v>18076.96</v>
      </c>
      <c r="U214" s="28"/>
    </row>
    <row r="215" spans="1:21" x14ac:dyDescent="0.25">
      <c r="A215" s="35" t="s">
        <v>50</v>
      </c>
      <c r="B215" s="65" t="s">
        <v>159</v>
      </c>
      <c r="C215" s="42">
        <v>0</v>
      </c>
    </row>
    <row r="216" spans="1:21" x14ac:dyDescent="0.25">
      <c r="A216" s="35" t="s">
        <v>50</v>
      </c>
      <c r="B216" s="65" t="s">
        <v>6</v>
      </c>
      <c r="C216" s="42">
        <v>159046.35999999999</v>
      </c>
    </row>
    <row r="217" spans="1:21" x14ac:dyDescent="0.25">
      <c r="A217" s="35" t="s">
        <v>50</v>
      </c>
      <c r="B217" s="65" t="s">
        <v>162</v>
      </c>
      <c r="C217" s="42">
        <v>0</v>
      </c>
    </row>
    <row r="218" spans="1:21" x14ac:dyDescent="0.25">
      <c r="A218" s="35" t="s">
        <v>50</v>
      </c>
      <c r="B218" s="65" t="s">
        <v>7</v>
      </c>
      <c r="C218" s="42">
        <v>0</v>
      </c>
    </row>
    <row r="219" spans="1:21" x14ac:dyDescent="0.25">
      <c r="A219" s="35" t="s">
        <v>50</v>
      </c>
      <c r="B219" s="65" t="s">
        <v>8</v>
      </c>
      <c r="C219" s="42">
        <v>6863322.6600000001</v>
      </c>
    </row>
    <row r="220" spans="1:21" x14ac:dyDescent="0.25">
      <c r="A220" s="35" t="s">
        <v>50</v>
      </c>
      <c r="B220" s="65" t="s">
        <v>9</v>
      </c>
      <c r="C220" s="42">
        <v>0</v>
      </c>
    </row>
    <row r="221" spans="1:21" x14ac:dyDescent="0.25">
      <c r="A221" s="35" t="s">
        <v>50</v>
      </c>
      <c r="B221" s="65" t="s">
        <v>10</v>
      </c>
      <c r="C221" s="42">
        <v>0</v>
      </c>
    </row>
    <row r="222" spans="1:21" x14ac:dyDescent="0.25">
      <c r="A222" s="35" t="s">
        <v>50</v>
      </c>
      <c r="B222" s="65" t="s">
        <v>11</v>
      </c>
      <c r="C222" s="42">
        <v>0</v>
      </c>
    </row>
    <row r="223" spans="1:21" x14ac:dyDescent="0.25">
      <c r="A223" s="35" t="s">
        <v>50</v>
      </c>
      <c r="B223" s="65" t="s">
        <v>12</v>
      </c>
      <c r="C223" s="42">
        <v>0</v>
      </c>
    </row>
    <row r="224" spans="1:21" x14ac:dyDescent="0.25">
      <c r="A224" s="35" t="s">
        <v>50</v>
      </c>
      <c r="B224" s="65" t="s">
        <v>34</v>
      </c>
      <c r="C224" s="42">
        <v>1235690.1000000001</v>
      </c>
    </row>
    <row r="225" spans="1:3" x14ac:dyDescent="0.25">
      <c r="A225" s="35" t="s">
        <v>50</v>
      </c>
      <c r="B225" s="65" t="s">
        <v>13</v>
      </c>
      <c r="C225" s="42">
        <v>1921851.11</v>
      </c>
    </row>
    <row r="226" spans="1:3" x14ac:dyDescent="0.25">
      <c r="A226" s="35" t="s">
        <v>50</v>
      </c>
      <c r="B226" s="65" t="s">
        <v>14</v>
      </c>
      <c r="C226" s="42">
        <v>391244.52</v>
      </c>
    </row>
    <row r="227" spans="1:3" x14ac:dyDescent="0.25">
      <c r="A227" s="48" t="s">
        <v>53</v>
      </c>
      <c r="B227" s="65" t="s">
        <v>0</v>
      </c>
      <c r="C227" s="42">
        <v>11006951.971341096</v>
      </c>
    </row>
    <row r="228" spans="1:3" x14ac:dyDescent="0.25">
      <c r="A228" s="36" t="s">
        <v>53</v>
      </c>
      <c r="B228" s="65" t="s">
        <v>1</v>
      </c>
      <c r="C228" s="42">
        <v>102785467.48034985</v>
      </c>
    </row>
    <row r="229" spans="1:3" x14ac:dyDescent="0.25">
      <c r="A229" s="36" t="s">
        <v>53</v>
      </c>
      <c r="B229" s="65" t="s">
        <v>2</v>
      </c>
      <c r="C229" s="42">
        <v>16946121.221841522</v>
      </c>
    </row>
    <row r="230" spans="1:3" x14ac:dyDescent="0.25">
      <c r="A230" s="36" t="s">
        <v>53</v>
      </c>
      <c r="B230" s="65" t="s">
        <v>3</v>
      </c>
      <c r="C230" s="42">
        <v>70328087.364180967</v>
      </c>
    </row>
    <row r="231" spans="1:3" x14ac:dyDescent="0.25">
      <c r="A231" s="36" t="s">
        <v>53</v>
      </c>
      <c r="B231" s="65" t="s">
        <v>4</v>
      </c>
      <c r="C231" s="42">
        <v>770956.32653061231</v>
      </c>
    </row>
    <row r="232" spans="1:3" x14ac:dyDescent="0.25">
      <c r="A232" s="36" t="s">
        <v>53</v>
      </c>
      <c r="B232" s="65" t="s">
        <v>5</v>
      </c>
      <c r="C232" s="42">
        <v>79086.72676384839</v>
      </c>
    </row>
    <row r="233" spans="1:3" x14ac:dyDescent="0.25">
      <c r="A233" s="36" t="s">
        <v>53</v>
      </c>
      <c r="B233" s="65" t="s">
        <v>159</v>
      </c>
      <c r="C233" s="42">
        <v>6358332.7866013395</v>
      </c>
    </row>
    <row r="234" spans="1:3" x14ac:dyDescent="0.25">
      <c r="A234" s="36" t="s">
        <v>53</v>
      </c>
      <c r="B234" s="65" t="s">
        <v>6</v>
      </c>
      <c r="C234" s="42">
        <v>3774952.4576676362</v>
      </c>
    </row>
    <row r="235" spans="1:3" x14ac:dyDescent="0.25">
      <c r="A235" s="36" t="s">
        <v>53</v>
      </c>
      <c r="B235" s="65" t="s">
        <v>162</v>
      </c>
      <c r="C235" s="42">
        <v>3385865.0583090382</v>
      </c>
    </row>
    <row r="236" spans="1:3" x14ac:dyDescent="0.25">
      <c r="A236" s="36" t="s">
        <v>53</v>
      </c>
      <c r="B236" s="65" t="s">
        <v>7</v>
      </c>
      <c r="C236" s="42">
        <v>7605551.2039067307</v>
      </c>
    </row>
    <row r="237" spans="1:3" x14ac:dyDescent="0.25">
      <c r="A237" s="36" t="s">
        <v>53</v>
      </c>
      <c r="B237" s="65" t="s">
        <v>8</v>
      </c>
      <c r="C237" s="42">
        <v>585316468.3149879</v>
      </c>
    </row>
    <row r="238" spans="1:3" x14ac:dyDescent="0.25">
      <c r="A238" s="36" t="s">
        <v>53</v>
      </c>
      <c r="B238" s="65" t="s">
        <v>9</v>
      </c>
      <c r="C238" s="42">
        <v>8395098.2711370215</v>
      </c>
    </row>
    <row r="239" spans="1:3" x14ac:dyDescent="0.25">
      <c r="A239" s="36" t="s">
        <v>53</v>
      </c>
      <c r="B239" s="65" t="s">
        <v>10</v>
      </c>
      <c r="C239" s="42">
        <v>16912071.559766758</v>
      </c>
    </row>
    <row r="240" spans="1:3" x14ac:dyDescent="0.25">
      <c r="A240" s="36" t="s">
        <v>53</v>
      </c>
      <c r="B240" s="65" t="s">
        <v>11</v>
      </c>
      <c r="C240" s="42">
        <v>44768745.835291713</v>
      </c>
    </row>
    <row r="241" spans="1:3" x14ac:dyDescent="0.25">
      <c r="A241" s="36" t="s">
        <v>53</v>
      </c>
      <c r="B241" s="65" t="s">
        <v>12</v>
      </c>
      <c r="C241" s="42">
        <v>9905082.0755976662</v>
      </c>
    </row>
    <row r="242" spans="1:3" x14ac:dyDescent="0.25">
      <c r="A242" s="36" t="s">
        <v>53</v>
      </c>
      <c r="B242" s="65" t="s">
        <v>34</v>
      </c>
      <c r="C242" s="42">
        <v>39180263.640000008</v>
      </c>
    </row>
    <row r="243" spans="1:3" x14ac:dyDescent="0.25">
      <c r="A243" s="36" t="s">
        <v>53</v>
      </c>
      <c r="B243" s="65" t="s">
        <v>13</v>
      </c>
      <c r="C243" s="42">
        <v>267462793.78079182</v>
      </c>
    </row>
    <row r="244" spans="1:3" x14ac:dyDescent="0.25">
      <c r="A244" s="36" t="s">
        <v>53</v>
      </c>
      <c r="B244" s="65" t="s">
        <v>14</v>
      </c>
      <c r="C244" s="76">
        <v>21938133.014415104</v>
      </c>
    </row>
  </sheetData>
  <autoFilter ref="T1:U51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N17150"/>
  <sheetViews>
    <sheetView showGridLines="0" topLeftCell="A17015" zoomScale="90" zoomScaleNormal="90" workbookViewId="0"/>
  </sheetViews>
  <sheetFormatPr baseColWidth="10" defaultColWidth="11.42578125" defaultRowHeight="15" outlineLevelRow="1" x14ac:dyDescent="0.25"/>
  <cols>
    <col min="1" max="1" width="43.140625" style="23" customWidth="1"/>
    <col min="2" max="2" width="14.85546875" style="23" customWidth="1"/>
    <col min="3" max="4" width="11.42578125" style="23"/>
    <col min="5" max="6" width="14.28515625" style="23" customWidth="1"/>
    <col min="7" max="7" width="16.5703125" style="121" customWidth="1"/>
    <col min="9" max="9" width="20" customWidth="1"/>
  </cols>
  <sheetData>
    <row r="1" spans="1:66" x14ac:dyDescent="0.25">
      <c r="A1" s="16" t="s">
        <v>28</v>
      </c>
      <c r="B1" s="16" t="s">
        <v>29</v>
      </c>
      <c r="C1" s="16" t="s">
        <v>30</v>
      </c>
      <c r="D1" s="16" t="s">
        <v>31</v>
      </c>
      <c r="E1" s="16" t="s">
        <v>32</v>
      </c>
      <c r="F1" s="16" t="s">
        <v>54</v>
      </c>
      <c r="G1" s="120" t="s">
        <v>55</v>
      </c>
      <c r="BM1" s="1"/>
    </row>
    <row r="2" spans="1:66" outlineLevel="1" x14ac:dyDescent="0.25">
      <c r="A2" s="23" t="s">
        <v>15</v>
      </c>
      <c r="B2" s="23" t="s">
        <v>0</v>
      </c>
      <c r="C2">
        <v>2016</v>
      </c>
      <c r="D2" s="23" t="str">
        <f t="shared" ref="D2:D65" si="0">+TEXT(E2,"mmm")</f>
        <v>ene</v>
      </c>
      <c r="E2" s="24">
        <v>42400</v>
      </c>
      <c r="F2" s="23" t="s">
        <v>44</v>
      </c>
      <c r="G2" s="121">
        <v>0</v>
      </c>
      <c r="H2">
        <v>2016</v>
      </c>
      <c r="BN2" s="2">
        <f t="shared" ref="BN2:BN17" si="1">+SUM(G2:BL2)</f>
        <v>2016</v>
      </c>
    </row>
    <row r="3" spans="1:66" outlineLevel="1" x14ac:dyDescent="0.25">
      <c r="A3" s="23" t="s">
        <v>16</v>
      </c>
      <c r="B3" s="23" t="s">
        <v>1</v>
      </c>
      <c r="C3">
        <v>2016</v>
      </c>
      <c r="D3" s="23" t="str">
        <f t="shared" si="0"/>
        <v>ene</v>
      </c>
      <c r="E3" s="24">
        <v>42400</v>
      </c>
      <c r="F3" s="23" t="s">
        <v>44</v>
      </c>
      <c r="G3" s="121">
        <v>2503792.0364431478</v>
      </c>
      <c r="H3">
        <v>2016</v>
      </c>
      <c r="BN3">
        <f t="shared" si="1"/>
        <v>2505808.0364431478</v>
      </c>
    </row>
    <row r="4" spans="1:66" outlineLevel="1" x14ac:dyDescent="0.25">
      <c r="A4" s="23" t="s">
        <v>27</v>
      </c>
      <c r="B4" s="23" t="s">
        <v>2</v>
      </c>
      <c r="C4">
        <v>2016</v>
      </c>
      <c r="D4" s="23" t="str">
        <f t="shared" si="0"/>
        <v>ene</v>
      </c>
      <c r="E4" s="24">
        <v>42400</v>
      </c>
      <c r="F4" s="23" t="s">
        <v>44</v>
      </c>
      <c r="G4" s="121">
        <v>0</v>
      </c>
      <c r="H4">
        <v>2016</v>
      </c>
      <c r="BN4" s="2">
        <f t="shared" si="1"/>
        <v>2016</v>
      </c>
    </row>
    <row r="5" spans="1:66" outlineLevel="1" x14ac:dyDescent="0.25">
      <c r="A5" s="23" t="s">
        <v>17</v>
      </c>
      <c r="B5" s="23" t="s">
        <v>3</v>
      </c>
      <c r="C5">
        <v>2016</v>
      </c>
      <c r="D5" s="23" t="str">
        <f t="shared" si="0"/>
        <v>ene</v>
      </c>
      <c r="E5" s="24">
        <v>42400</v>
      </c>
      <c r="F5" s="23" t="s">
        <v>44</v>
      </c>
      <c r="G5" s="121">
        <v>2321583.1865889244</v>
      </c>
      <c r="H5">
        <v>2016</v>
      </c>
      <c r="BN5">
        <f t="shared" si="1"/>
        <v>2323599.1865889244</v>
      </c>
    </row>
    <row r="6" spans="1:66" outlineLevel="1" x14ac:dyDescent="0.25">
      <c r="A6" s="23" t="s">
        <v>18</v>
      </c>
      <c r="B6" s="25" t="s">
        <v>4</v>
      </c>
      <c r="C6">
        <v>2016</v>
      </c>
      <c r="D6" s="23" t="str">
        <f t="shared" si="0"/>
        <v>ene</v>
      </c>
      <c r="E6" s="24">
        <v>42400</v>
      </c>
      <c r="F6" s="23" t="s">
        <v>44</v>
      </c>
      <c r="H6">
        <v>2016</v>
      </c>
      <c r="BN6">
        <f t="shared" si="1"/>
        <v>2016</v>
      </c>
    </row>
    <row r="7" spans="1:66" outlineLevel="1" x14ac:dyDescent="0.25">
      <c r="A7" s="23" t="s">
        <v>19</v>
      </c>
      <c r="B7" s="25" t="s">
        <v>5</v>
      </c>
      <c r="C7">
        <v>2016</v>
      </c>
      <c r="D7" s="23" t="str">
        <f t="shared" si="0"/>
        <v>ene</v>
      </c>
      <c r="E7" s="24">
        <v>42400</v>
      </c>
      <c r="F7" s="23" t="s">
        <v>44</v>
      </c>
      <c r="H7">
        <v>2016</v>
      </c>
      <c r="BN7" s="2">
        <f t="shared" si="1"/>
        <v>2016</v>
      </c>
    </row>
    <row r="8" spans="1:66" outlineLevel="1" x14ac:dyDescent="0.25">
      <c r="A8" s="23" t="s">
        <v>20</v>
      </c>
      <c r="B8" s="23" t="s">
        <v>6</v>
      </c>
      <c r="C8">
        <v>2016</v>
      </c>
      <c r="D8" s="23" t="str">
        <f t="shared" si="0"/>
        <v>ene</v>
      </c>
      <c r="E8" s="24">
        <v>42400</v>
      </c>
      <c r="F8" s="23" t="s">
        <v>44</v>
      </c>
      <c r="G8" s="121">
        <v>2251081.7215743447</v>
      </c>
      <c r="H8">
        <v>2016</v>
      </c>
      <c r="BN8">
        <f t="shared" si="1"/>
        <v>2253097.7215743447</v>
      </c>
    </row>
    <row r="9" spans="1:66" outlineLevel="1" x14ac:dyDescent="0.25">
      <c r="A9" s="23" t="s">
        <v>21</v>
      </c>
      <c r="B9" s="23" t="s">
        <v>7</v>
      </c>
      <c r="C9">
        <v>2016</v>
      </c>
      <c r="D9" s="23" t="str">
        <f t="shared" si="0"/>
        <v>ene</v>
      </c>
      <c r="E9" s="24">
        <v>42400</v>
      </c>
      <c r="F9" s="23" t="s">
        <v>44</v>
      </c>
      <c r="G9" s="121">
        <v>649697.17784256628</v>
      </c>
      <c r="H9">
        <v>2016</v>
      </c>
      <c r="BN9">
        <f t="shared" si="1"/>
        <v>651713.17784256628</v>
      </c>
    </row>
    <row r="10" spans="1:66" outlineLevel="1" x14ac:dyDescent="0.25">
      <c r="A10" s="23" t="s">
        <v>22</v>
      </c>
      <c r="B10" s="23" t="s">
        <v>8</v>
      </c>
      <c r="C10">
        <v>2016</v>
      </c>
      <c r="D10" s="23" t="str">
        <f t="shared" si="0"/>
        <v>ene</v>
      </c>
      <c r="E10" s="24">
        <v>42400</v>
      </c>
      <c r="F10" s="23" t="s">
        <v>44</v>
      </c>
      <c r="G10" s="121">
        <v>73623045.048104614</v>
      </c>
      <c r="H10">
        <v>2016</v>
      </c>
      <c r="BN10">
        <f t="shared" si="1"/>
        <v>73625061.048104614</v>
      </c>
    </row>
    <row r="11" spans="1:66" outlineLevel="1" x14ac:dyDescent="0.25">
      <c r="A11" s="23" t="s">
        <v>23</v>
      </c>
      <c r="B11" s="23" t="s">
        <v>9</v>
      </c>
      <c r="C11">
        <v>2016</v>
      </c>
      <c r="D11" s="23" t="str">
        <f t="shared" si="0"/>
        <v>ene</v>
      </c>
      <c r="E11" s="24">
        <v>42400</v>
      </c>
      <c r="F11" s="23" t="s">
        <v>44</v>
      </c>
      <c r="G11" s="121">
        <v>0</v>
      </c>
      <c r="H11">
        <v>2016</v>
      </c>
      <c r="BN11">
        <f t="shared" si="1"/>
        <v>2016</v>
      </c>
    </row>
    <row r="12" spans="1:66" outlineLevel="1" x14ac:dyDescent="0.25">
      <c r="A12" s="23" t="s">
        <v>24</v>
      </c>
      <c r="B12" s="25" t="s">
        <v>10</v>
      </c>
      <c r="C12">
        <v>2016</v>
      </c>
      <c r="D12" s="23" t="str">
        <f t="shared" si="0"/>
        <v>ene</v>
      </c>
      <c r="E12" s="24">
        <v>42400</v>
      </c>
      <c r="F12" s="23" t="s">
        <v>44</v>
      </c>
      <c r="H12">
        <v>2016</v>
      </c>
      <c r="BN12">
        <f t="shared" si="1"/>
        <v>2016</v>
      </c>
    </row>
    <row r="13" spans="1:66" outlineLevel="1" x14ac:dyDescent="0.25">
      <c r="A13" s="23" t="s">
        <v>25</v>
      </c>
      <c r="B13" s="23" t="s">
        <v>11</v>
      </c>
      <c r="C13">
        <v>2016</v>
      </c>
      <c r="D13" s="23" t="str">
        <f t="shared" si="0"/>
        <v>ene</v>
      </c>
      <c r="E13" s="24">
        <v>42400</v>
      </c>
      <c r="F13" s="23" t="s">
        <v>44</v>
      </c>
      <c r="G13" s="121">
        <v>485913.9358600587</v>
      </c>
      <c r="H13">
        <v>2016</v>
      </c>
      <c r="BN13">
        <f t="shared" si="1"/>
        <v>487929.9358600587</v>
      </c>
    </row>
    <row r="14" spans="1:66" outlineLevel="1" x14ac:dyDescent="0.25">
      <c r="A14" s="23" t="s">
        <v>26</v>
      </c>
      <c r="B14" s="23" t="s">
        <v>12</v>
      </c>
      <c r="C14">
        <v>2016</v>
      </c>
      <c r="D14" s="23" t="str">
        <f t="shared" si="0"/>
        <v>ene</v>
      </c>
      <c r="E14" s="24">
        <v>42400</v>
      </c>
      <c r="F14" s="23" t="s">
        <v>44</v>
      </c>
      <c r="G14" s="121">
        <v>1758815.5830903754</v>
      </c>
      <c r="H14">
        <v>2016</v>
      </c>
      <c r="BN14">
        <f t="shared" si="1"/>
        <v>1760831.5830903754</v>
      </c>
    </row>
    <row r="15" spans="1:66" outlineLevel="1" x14ac:dyDescent="0.25">
      <c r="A15" s="23" t="s">
        <v>43</v>
      </c>
      <c r="B15" s="23" t="s">
        <v>34</v>
      </c>
      <c r="C15">
        <v>2016</v>
      </c>
      <c r="D15" s="23" t="str">
        <f t="shared" si="0"/>
        <v>ene</v>
      </c>
      <c r="E15" s="24">
        <v>42400</v>
      </c>
      <c r="F15" s="23" t="s">
        <v>44</v>
      </c>
      <c r="G15" s="121">
        <v>0</v>
      </c>
      <c r="H15">
        <v>2016</v>
      </c>
      <c r="BN15" s="2">
        <f t="shared" si="1"/>
        <v>2016</v>
      </c>
    </row>
    <row r="16" spans="1:66" outlineLevel="1" x14ac:dyDescent="0.25">
      <c r="A16" s="23" t="s">
        <v>13</v>
      </c>
      <c r="B16" s="23" t="s">
        <v>13</v>
      </c>
      <c r="C16">
        <v>2016</v>
      </c>
      <c r="D16" s="23" t="str">
        <f t="shared" si="0"/>
        <v>ene</v>
      </c>
      <c r="E16" s="24">
        <v>42400</v>
      </c>
      <c r="F16" s="23" t="s">
        <v>44</v>
      </c>
      <c r="G16" s="121">
        <v>29993034.921282802</v>
      </c>
      <c r="H16">
        <v>2016</v>
      </c>
      <c r="BN16">
        <f t="shared" si="1"/>
        <v>29995050.921282802</v>
      </c>
    </row>
    <row r="17" spans="1:66" outlineLevel="1" x14ac:dyDescent="0.25">
      <c r="A17" s="23" t="s">
        <v>14</v>
      </c>
      <c r="B17" s="23" t="s">
        <v>14</v>
      </c>
      <c r="C17">
        <v>2016</v>
      </c>
      <c r="D17" s="23" t="str">
        <f t="shared" si="0"/>
        <v>ene</v>
      </c>
      <c r="E17" s="24">
        <v>42400</v>
      </c>
      <c r="F17" s="23" t="s">
        <v>44</v>
      </c>
      <c r="G17" s="121">
        <v>5545.5160349854268</v>
      </c>
      <c r="H17">
        <v>2016</v>
      </c>
      <c r="BN17">
        <f t="shared" si="1"/>
        <v>7561.5160349854268</v>
      </c>
    </row>
    <row r="18" spans="1:66" outlineLevel="1" x14ac:dyDescent="0.25">
      <c r="A18" s="23" t="s">
        <v>15</v>
      </c>
      <c r="B18" s="23" t="s">
        <v>0</v>
      </c>
      <c r="C18">
        <v>2016</v>
      </c>
      <c r="D18" s="23" t="str">
        <f t="shared" si="0"/>
        <v>feb</v>
      </c>
      <c r="E18" s="24">
        <v>42429</v>
      </c>
      <c r="F18" s="23" t="s">
        <v>44</v>
      </c>
      <c r="G18" s="121">
        <v>0</v>
      </c>
      <c r="H18">
        <v>2016</v>
      </c>
    </row>
    <row r="19" spans="1:66" outlineLevel="1" x14ac:dyDescent="0.25">
      <c r="A19" s="23" t="s">
        <v>16</v>
      </c>
      <c r="B19" s="23" t="s">
        <v>1</v>
      </c>
      <c r="C19">
        <v>2016</v>
      </c>
      <c r="D19" s="23" t="str">
        <f t="shared" si="0"/>
        <v>feb</v>
      </c>
      <c r="E19" s="24">
        <v>42429</v>
      </c>
      <c r="F19" s="23" t="s">
        <v>44</v>
      </c>
      <c r="G19" s="121">
        <v>2807926.7871720064</v>
      </c>
      <c r="H19">
        <v>2016</v>
      </c>
    </row>
    <row r="20" spans="1:66" outlineLevel="1" x14ac:dyDescent="0.25">
      <c r="A20" s="23" t="s">
        <v>27</v>
      </c>
      <c r="B20" s="23" t="s">
        <v>2</v>
      </c>
      <c r="C20">
        <v>2016</v>
      </c>
      <c r="D20" s="23" t="str">
        <f t="shared" si="0"/>
        <v>feb</v>
      </c>
      <c r="E20" s="24">
        <v>42429</v>
      </c>
      <c r="F20" s="23" t="s">
        <v>44</v>
      </c>
      <c r="G20" s="121">
        <v>0</v>
      </c>
      <c r="H20">
        <v>2016</v>
      </c>
    </row>
    <row r="21" spans="1:66" outlineLevel="1" x14ac:dyDescent="0.25">
      <c r="A21" s="23" t="s">
        <v>17</v>
      </c>
      <c r="B21" s="23" t="s">
        <v>3</v>
      </c>
      <c r="C21">
        <v>2016</v>
      </c>
      <c r="D21" s="23" t="str">
        <f t="shared" si="0"/>
        <v>feb</v>
      </c>
      <c r="E21" s="24">
        <v>42429</v>
      </c>
      <c r="F21" s="23" t="s">
        <v>44</v>
      </c>
      <c r="G21" s="121">
        <v>2326289.8994169133</v>
      </c>
      <c r="H21">
        <v>2016</v>
      </c>
    </row>
    <row r="22" spans="1:66" outlineLevel="1" x14ac:dyDescent="0.25">
      <c r="A22" s="23" t="s">
        <v>18</v>
      </c>
      <c r="B22" s="25" t="s">
        <v>4</v>
      </c>
      <c r="C22">
        <v>2016</v>
      </c>
      <c r="D22" s="23" t="str">
        <f t="shared" si="0"/>
        <v>feb</v>
      </c>
      <c r="E22" s="24">
        <v>42429</v>
      </c>
      <c r="F22" s="23" t="s">
        <v>44</v>
      </c>
      <c r="H22">
        <v>2016</v>
      </c>
    </row>
    <row r="23" spans="1:66" outlineLevel="1" x14ac:dyDescent="0.25">
      <c r="A23" s="23" t="s">
        <v>19</v>
      </c>
      <c r="B23" s="25" t="s">
        <v>5</v>
      </c>
      <c r="C23">
        <v>2016</v>
      </c>
      <c r="D23" s="23" t="str">
        <f t="shared" si="0"/>
        <v>feb</v>
      </c>
      <c r="E23" s="24">
        <v>42429</v>
      </c>
      <c r="F23" s="23" t="s">
        <v>44</v>
      </c>
      <c r="H23">
        <v>2016</v>
      </c>
    </row>
    <row r="24" spans="1:66" outlineLevel="1" x14ac:dyDescent="0.25">
      <c r="A24" s="23" t="s">
        <v>20</v>
      </c>
      <c r="B24" s="23" t="s">
        <v>6</v>
      </c>
      <c r="C24">
        <v>2016</v>
      </c>
      <c r="D24" s="23" t="str">
        <f t="shared" si="0"/>
        <v>feb</v>
      </c>
      <c r="E24" s="24">
        <v>42429</v>
      </c>
      <c r="F24" s="23" t="s">
        <v>44</v>
      </c>
      <c r="G24" s="121">
        <v>2022495.8279883382</v>
      </c>
      <c r="H24">
        <v>2016</v>
      </c>
    </row>
    <row r="25" spans="1:66" outlineLevel="1" x14ac:dyDescent="0.25">
      <c r="A25" s="23" t="s">
        <v>21</v>
      </c>
      <c r="B25" s="23" t="s">
        <v>7</v>
      </c>
      <c r="C25">
        <v>2016</v>
      </c>
      <c r="D25" s="23" t="str">
        <f t="shared" si="0"/>
        <v>feb</v>
      </c>
      <c r="E25" s="24">
        <v>42429</v>
      </c>
      <c r="F25" s="23" t="s">
        <v>44</v>
      </c>
      <c r="G25" s="121">
        <v>646553.05247813358</v>
      </c>
      <c r="H25">
        <v>2016</v>
      </c>
    </row>
    <row r="26" spans="1:66" outlineLevel="1" x14ac:dyDescent="0.25">
      <c r="A26" s="23" t="s">
        <v>22</v>
      </c>
      <c r="B26" s="23" t="s">
        <v>8</v>
      </c>
      <c r="C26">
        <v>2016</v>
      </c>
      <c r="D26" s="23" t="str">
        <f t="shared" si="0"/>
        <v>feb</v>
      </c>
      <c r="E26" s="24">
        <v>42429</v>
      </c>
      <c r="F26" s="23" t="s">
        <v>44</v>
      </c>
      <c r="G26" s="121">
        <v>86420024.827987924</v>
      </c>
      <c r="H26">
        <v>2016</v>
      </c>
    </row>
    <row r="27" spans="1:66" outlineLevel="1" x14ac:dyDescent="0.25">
      <c r="A27" s="23" t="s">
        <v>23</v>
      </c>
      <c r="B27" s="23" t="s">
        <v>9</v>
      </c>
      <c r="C27">
        <v>2016</v>
      </c>
      <c r="D27" s="23" t="str">
        <f t="shared" si="0"/>
        <v>feb</v>
      </c>
      <c r="E27" s="24">
        <v>42429</v>
      </c>
      <c r="F27" s="23" t="s">
        <v>44</v>
      </c>
      <c r="G27" s="121">
        <v>90379.008746355699</v>
      </c>
      <c r="H27">
        <v>2016</v>
      </c>
    </row>
    <row r="28" spans="1:66" outlineLevel="1" x14ac:dyDescent="0.25">
      <c r="A28" s="23" t="s">
        <v>24</v>
      </c>
      <c r="B28" s="25" t="s">
        <v>10</v>
      </c>
      <c r="C28">
        <v>2016</v>
      </c>
      <c r="D28" s="23" t="str">
        <f t="shared" si="0"/>
        <v>feb</v>
      </c>
      <c r="E28" s="24">
        <v>42429</v>
      </c>
      <c r="F28" s="23" t="s">
        <v>44</v>
      </c>
      <c r="H28">
        <v>2016</v>
      </c>
    </row>
    <row r="29" spans="1:66" outlineLevel="1" x14ac:dyDescent="0.25">
      <c r="A29" s="23" t="s">
        <v>25</v>
      </c>
      <c r="B29" s="23" t="s">
        <v>11</v>
      </c>
      <c r="C29">
        <v>2016</v>
      </c>
      <c r="D29" s="23" t="str">
        <f t="shared" si="0"/>
        <v>feb</v>
      </c>
      <c r="E29" s="24">
        <v>42429</v>
      </c>
      <c r="F29" s="23" t="s">
        <v>44</v>
      </c>
      <c r="G29" s="121">
        <v>710566.74927113694</v>
      </c>
      <c r="H29">
        <v>2016</v>
      </c>
    </row>
    <row r="30" spans="1:66" outlineLevel="1" x14ac:dyDescent="0.25">
      <c r="A30" s="23" t="s">
        <v>26</v>
      </c>
      <c r="B30" s="23" t="s">
        <v>12</v>
      </c>
      <c r="C30">
        <v>2016</v>
      </c>
      <c r="D30" s="23" t="str">
        <f t="shared" si="0"/>
        <v>feb</v>
      </c>
      <c r="E30" s="24">
        <v>42429</v>
      </c>
      <c r="F30" s="23" t="s">
        <v>44</v>
      </c>
      <c r="G30" s="121">
        <v>1631070.9766763893</v>
      </c>
      <c r="H30">
        <v>2016</v>
      </c>
    </row>
    <row r="31" spans="1:66" outlineLevel="1" x14ac:dyDescent="0.25">
      <c r="A31" s="23" t="s">
        <v>43</v>
      </c>
      <c r="B31" s="23" t="s">
        <v>34</v>
      </c>
      <c r="C31">
        <v>2016</v>
      </c>
      <c r="D31" s="23" t="str">
        <f t="shared" si="0"/>
        <v>feb</v>
      </c>
      <c r="E31" s="24">
        <v>42429</v>
      </c>
      <c r="F31" s="23" t="s">
        <v>44</v>
      </c>
      <c r="G31" s="121">
        <v>0</v>
      </c>
      <c r="H31">
        <v>2016</v>
      </c>
    </row>
    <row r="32" spans="1:66" outlineLevel="1" x14ac:dyDescent="0.25">
      <c r="A32" s="23" t="s">
        <v>13</v>
      </c>
      <c r="B32" s="23" t="s">
        <v>13</v>
      </c>
      <c r="C32">
        <v>2016</v>
      </c>
      <c r="D32" s="23" t="str">
        <f t="shared" si="0"/>
        <v>feb</v>
      </c>
      <c r="E32" s="24">
        <v>42429</v>
      </c>
      <c r="F32" s="23" t="s">
        <v>44</v>
      </c>
      <c r="G32" s="121">
        <v>25981646.383381922</v>
      </c>
      <c r="H32">
        <v>2016</v>
      </c>
    </row>
    <row r="33" spans="1:8" outlineLevel="1" x14ac:dyDescent="0.25">
      <c r="A33" s="23" t="s">
        <v>14</v>
      </c>
      <c r="B33" s="23" t="s">
        <v>14</v>
      </c>
      <c r="C33">
        <v>2016</v>
      </c>
      <c r="D33" s="23" t="str">
        <f t="shared" si="0"/>
        <v>feb</v>
      </c>
      <c r="E33" s="24">
        <v>42429</v>
      </c>
      <c r="F33" s="23" t="s">
        <v>44</v>
      </c>
      <c r="G33" s="121">
        <v>-451.82798833819237</v>
      </c>
      <c r="H33">
        <v>2016</v>
      </c>
    </row>
    <row r="34" spans="1:8" outlineLevel="1" x14ac:dyDescent="0.25">
      <c r="A34" s="23" t="s">
        <v>15</v>
      </c>
      <c r="B34" s="23" t="s">
        <v>0</v>
      </c>
      <c r="C34">
        <v>2016</v>
      </c>
      <c r="D34" s="23" t="str">
        <f t="shared" si="0"/>
        <v>mar</v>
      </c>
      <c r="E34" s="24">
        <v>42460</v>
      </c>
      <c r="F34" s="23" t="s">
        <v>44</v>
      </c>
      <c r="G34" s="121">
        <v>0</v>
      </c>
      <c r="H34">
        <v>2016</v>
      </c>
    </row>
    <row r="35" spans="1:8" outlineLevel="1" x14ac:dyDescent="0.25">
      <c r="A35" s="23" t="s">
        <v>16</v>
      </c>
      <c r="B35" s="23" t="s">
        <v>1</v>
      </c>
      <c r="C35">
        <v>2016</v>
      </c>
      <c r="D35" s="23" t="str">
        <f t="shared" si="0"/>
        <v>mar</v>
      </c>
      <c r="E35" s="24">
        <v>42460</v>
      </c>
      <c r="F35" s="23" t="s">
        <v>44</v>
      </c>
      <c r="G35" s="121">
        <v>1720788.7594752184</v>
      </c>
      <c r="H35">
        <v>2016</v>
      </c>
    </row>
    <row r="36" spans="1:8" outlineLevel="1" x14ac:dyDescent="0.25">
      <c r="A36" s="23" t="s">
        <v>27</v>
      </c>
      <c r="B36" s="23" t="s">
        <v>2</v>
      </c>
      <c r="C36">
        <v>2016</v>
      </c>
      <c r="D36" s="23" t="str">
        <f t="shared" si="0"/>
        <v>mar</v>
      </c>
      <c r="E36" s="24">
        <v>42460</v>
      </c>
      <c r="F36" s="23" t="s">
        <v>44</v>
      </c>
      <c r="G36" s="121">
        <v>0</v>
      </c>
      <c r="H36">
        <v>2016</v>
      </c>
    </row>
    <row r="37" spans="1:8" outlineLevel="1" x14ac:dyDescent="0.25">
      <c r="A37" s="23" t="s">
        <v>17</v>
      </c>
      <c r="B37" s="23" t="s">
        <v>3</v>
      </c>
      <c r="C37">
        <v>2016</v>
      </c>
      <c r="D37" s="23" t="str">
        <f t="shared" si="0"/>
        <v>mar</v>
      </c>
      <c r="E37" s="24">
        <v>42460</v>
      </c>
      <c r="F37" s="23" t="s">
        <v>44</v>
      </c>
      <c r="G37" s="121">
        <v>7191514.1924198233</v>
      </c>
      <c r="H37">
        <v>2016</v>
      </c>
    </row>
    <row r="38" spans="1:8" outlineLevel="1" x14ac:dyDescent="0.25">
      <c r="A38" s="23" t="s">
        <v>18</v>
      </c>
      <c r="B38" s="25" t="s">
        <v>4</v>
      </c>
      <c r="C38">
        <v>2016</v>
      </c>
      <c r="D38" s="23" t="str">
        <f t="shared" si="0"/>
        <v>mar</v>
      </c>
      <c r="E38" s="24">
        <v>42460</v>
      </c>
      <c r="F38" s="23" t="s">
        <v>44</v>
      </c>
      <c r="H38">
        <v>2016</v>
      </c>
    </row>
    <row r="39" spans="1:8" outlineLevel="1" x14ac:dyDescent="0.25">
      <c r="A39" s="23" t="s">
        <v>19</v>
      </c>
      <c r="B39" s="25" t="s">
        <v>5</v>
      </c>
      <c r="C39">
        <v>2016</v>
      </c>
      <c r="D39" s="23" t="str">
        <f t="shared" si="0"/>
        <v>mar</v>
      </c>
      <c r="E39" s="24">
        <v>42460</v>
      </c>
      <c r="F39" s="23" t="s">
        <v>44</v>
      </c>
      <c r="H39">
        <v>2016</v>
      </c>
    </row>
    <row r="40" spans="1:8" outlineLevel="1" x14ac:dyDescent="0.25">
      <c r="A40" s="23" t="s">
        <v>20</v>
      </c>
      <c r="B40" s="23" t="s">
        <v>6</v>
      </c>
      <c r="C40">
        <v>2016</v>
      </c>
      <c r="D40" s="23" t="str">
        <f t="shared" si="0"/>
        <v>mar</v>
      </c>
      <c r="E40" s="24">
        <v>42460</v>
      </c>
      <c r="F40" s="23" t="s">
        <v>44</v>
      </c>
      <c r="G40" s="121">
        <v>1781881.8513119533</v>
      </c>
      <c r="H40">
        <v>2016</v>
      </c>
    </row>
    <row r="41" spans="1:8" outlineLevel="1" x14ac:dyDescent="0.25">
      <c r="A41" s="23" t="s">
        <v>21</v>
      </c>
      <c r="B41" s="23" t="s">
        <v>7</v>
      </c>
      <c r="C41">
        <v>2016</v>
      </c>
      <c r="D41" s="23" t="str">
        <f t="shared" si="0"/>
        <v>mar</v>
      </c>
      <c r="E41" s="24">
        <v>42460</v>
      </c>
      <c r="F41" s="23" t="s">
        <v>44</v>
      </c>
      <c r="G41" s="121">
        <v>568887.79008746345</v>
      </c>
      <c r="H41">
        <v>2016</v>
      </c>
    </row>
    <row r="42" spans="1:8" outlineLevel="1" x14ac:dyDescent="0.25">
      <c r="A42" s="23" t="s">
        <v>22</v>
      </c>
      <c r="B42" s="23" t="s">
        <v>8</v>
      </c>
      <c r="C42">
        <v>2016</v>
      </c>
      <c r="D42" s="23" t="str">
        <f t="shared" si="0"/>
        <v>mar</v>
      </c>
      <c r="E42" s="24">
        <v>42460</v>
      </c>
      <c r="F42" s="23" t="s">
        <v>44</v>
      </c>
      <c r="G42" s="121">
        <v>84208434.857142776</v>
      </c>
      <c r="H42">
        <v>2016</v>
      </c>
    </row>
    <row r="43" spans="1:8" outlineLevel="1" x14ac:dyDescent="0.25">
      <c r="A43" s="23" t="s">
        <v>23</v>
      </c>
      <c r="B43" s="23" t="s">
        <v>9</v>
      </c>
      <c r="C43">
        <v>2016</v>
      </c>
      <c r="D43" s="23" t="str">
        <f t="shared" si="0"/>
        <v>mar</v>
      </c>
      <c r="E43" s="24">
        <v>42460</v>
      </c>
      <c r="F43" s="23" t="s">
        <v>44</v>
      </c>
      <c r="H43">
        <v>2016</v>
      </c>
    </row>
    <row r="44" spans="1:8" outlineLevel="1" x14ac:dyDescent="0.25">
      <c r="A44" s="23" t="s">
        <v>24</v>
      </c>
      <c r="B44" s="25" t="s">
        <v>10</v>
      </c>
      <c r="C44">
        <v>2016</v>
      </c>
      <c r="D44" s="23" t="str">
        <f t="shared" si="0"/>
        <v>mar</v>
      </c>
      <c r="E44" s="24">
        <v>42460</v>
      </c>
      <c r="F44" s="23" t="s">
        <v>44</v>
      </c>
      <c r="H44">
        <v>2016</v>
      </c>
    </row>
    <row r="45" spans="1:8" outlineLevel="1" x14ac:dyDescent="0.25">
      <c r="A45" s="23" t="s">
        <v>25</v>
      </c>
      <c r="B45" s="23" t="s">
        <v>11</v>
      </c>
      <c r="C45">
        <v>2016</v>
      </c>
      <c r="D45" s="23" t="str">
        <f t="shared" si="0"/>
        <v>mar</v>
      </c>
      <c r="E45" s="24">
        <v>42460</v>
      </c>
      <c r="F45" s="23" t="s">
        <v>44</v>
      </c>
      <c r="G45" s="121">
        <v>487026.34110787208</v>
      </c>
      <c r="H45">
        <v>2016</v>
      </c>
    </row>
    <row r="46" spans="1:8" outlineLevel="1" x14ac:dyDescent="0.25">
      <c r="A46" s="23" t="s">
        <v>26</v>
      </c>
      <c r="B46" s="23" t="s">
        <v>12</v>
      </c>
      <c r="C46">
        <v>2016</v>
      </c>
      <c r="D46" s="23" t="str">
        <f t="shared" si="0"/>
        <v>mar</v>
      </c>
      <c r="E46" s="24">
        <v>42460</v>
      </c>
      <c r="F46" s="23" t="s">
        <v>44</v>
      </c>
      <c r="G46" s="121">
        <v>1504143.7609329445</v>
      </c>
      <c r="H46">
        <v>2016</v>
      </c>
    </row>
    <row r="47" spans="1:8" outlineLevel="1" x14ac:dyDescent="0.25">
      <c r="A47" s="23" t="s">
        <v>43</v>
      </c>
      <c r="B47" s="23" t="s">
        <v>34</v>
      </c>
      <c r="C47">
        <v>2016</v>
      </c>
      <c r="D47" s="23" t="str">
        <f t="shared" si="0"/>
        <v>mar</v>
      </c>
      <c r="E47" s="24">
        <v>42460</v>
      </c>
      <c r="F47" s="23" t="s">
        <v>44</v>
      </c>
      <c r="G47" s="121">
        <v>0</v>
      </c>
      <c r="H47">
        <v>2016</v>
      </c>
    </row>
    <row r="48" spans="1:8" outlineLevel="1" x14ac:dyDescent="0.25">
      <c r="A48" s="23" t="s">
        <v>13</v>
      </c>
      <c r="B48" s="23" t="s">
        <v>13</v>
      </c>
      <c r="C48">
        <v>2016</v>
      </c>
      <c r="D48" s="23" t="str">
        <f t="shared" si="0"/>
        <v>mar</v>
      </c>
      <c r="E48" s="24">
        <v>42460</v>
      </c>
      <c r="F48" s="23" t="s">
        <v>44</v>
      </c>
      <c r="G48" s="121">
        <v>46787797.384839654</v>
      </c>
      <c r="H48">
        <v>2016</v>
      </c>
    </row>
    <row r="49" spans="1:8" outlineLevel="1" x14ac:dyDescent="0.25">
      <c r="A49" s="23" t="s">
        <v>14</v>
      </c>
      <c r="B49" s="23" t="s">
        <v>14</v>
      </c>
      <c r="C49">
        <v>2016</v>
      </c>
      <c r="D49" s="23" t="str">
        <f t="shared" si="0"/>
        <v>mar</v>
      </c>
      <c r="E49" s="24">
        <v>42460</v>
      </c>
      <c r="F49" s="23" t="s">
        <v>44</v>
      </c>
      <c r="G49" s="121">
        <v>32419.880466472307</v>
      </c>
      <c r="H49">
        <v>2016</v>
      </c>
    </row>
    <row r="50" spans="1:8" outlineLevel="1" x14ac:dyDescent="0.25">
      <c r="A50" s="23" t="s">
        <v>15</v>
      </c>
      <c r="B50" s="23" t="s">
        <v>0</v>
      </c>
      <c r="C50">
        <v>2016</v>
      </c>
      <c r="D50" s="23" t="str">
        <f t="shared" si="0"/>
        <v>abr</v>
      </c>
      <c r="E50" s="24">
        <v>42490</v>
      </c>
      <c r="F50" s="23" t="s">
        <v>44</v>
      </c>
      <c r="G50" s="121">
        <v>0</v>
      </c>
      <c r="H50">
        <v>2016</v>
      </c>
    </row>
    <row r="51" spans="1:8" outlineLevel="1" x14ac:dyDescent="0.25">
      <c r="A51" s="23" t="s">
        <v>16</v>
      </c>
      <c r="B51" s="23" t="s">
        <v>1</v>
      </c>
      <c r="C51">
        <v>2016</v>
      </c>
      <c r="D51" s="23" t="str">
        <f t="shared" si="0"/>
        <v>abr</v>
      </c>
      <c r="E51" s="24">
        <v>42490</v>
      </c>
      <c r="F51" s="23" t="s">
        <v>44</v>
      </c>
      <c r="G51" s="121">
        <v>4458783.5247813417</v>
      </c>
      <c r="H51">
        <v>2016</v>
      </c>
    </row>
    <row r="52" spans="1:8" outlineLevel="1" x14ac:dyDescent="0.25">
      <c r="A52" s="23" t="s">
        <v>27</v>
      </c>
      <c r="B52" s="23" t="s">
        <v>2</v>
      </c>
      <c r="C52">
        <v>2016</v>
      </c>
      <c r="D52" s="23" t="str">
        <f t="shared" si="0"/>
        <v>abr</v>
      </c>
      <c r="E52" s="24">
        <v>42490</v>
      </c>
      <c r="F52" s="23" t="s">
        <v>44</v>
      </c>
      <c r="H52">
        <v>2016</v>
      </c>
    </row>
    <row r="53" spans="1:8" outlineLevel="1" x14ac:dyDescent="0.25">
      <c r="A53" s="23" t="s">
        <v>17</v>
      </c>
      <c r="B53" s="23" t="s">
        <v>3</v>
      </c>
      <c r="C53">
        <v>2016</v>
      </c>
      <c r="D53" s="23" t="str">
        <f t="shared" si="0"/>
        <v>abr</v>
      </c>
      <c r="E53" s="24">
        <v>42490</v>
      </c>
      <c r="F53" s="23" t="s">
        <v>44</v>
      </c>
      <c r="G53" s="121">
        <v>9690903.983965015</v>
      </c>
      <c r="H53">
        <v>2016</v>
      </c>
    </row>
    <row r="54" spans="1:8" outlineLevel="1" x14ac:dyDescent="0.25">
      <c r="A54" s="23" t="s">
        <v>18</v>
      </c>
      <c r="B54" s="25" t="s">
        <v>4</v>
      </c>
      <c r="C54">
        <v>2016</v>
      </c>
      <c r="D54" s="23" t="str">
        <f t="shared" si="0"/>
        <v>abr</v>
      </c>
      <c r="E54" s="24">
        <v>42490</v>
      </c>
      <c r="F54" s="23" t="s">
        <v>44</v>
      </c>
      <c r="H54">
        <v>2016</v>
      </c>
    </row>
    <row r="55" spans="1:8" outlineLevel="1" x14ac:dyDescent="0.25">
      <c r="A55" s="23" t="s">
        <v>19</v>
      </c>
      <c r="B55" s="25" t="s">
        <v>5</v>
      </c>
      <c r="C55">
        <v>2016</v>
      </c>
      <c r="D55" s="23" t="str">
        <f t="shared" si="0"/>
        <v>abr</v>
      </c>
      <c r="E55" s="24">
        <v>42490</v>
      </c>
      <c r="F55" s="23" t="s">
        <v>44</v>
      </c>
      <c r="H55">
        <v>2016</v>
      </c>
    </row>
    <row r="56" spans="1:8" outlineLevel="1" x14ac:dyDescent="0.25">
      <c r="A56" s="23" t="s">
        <v>20</v>
      </c>
      <c r="B56" s="23" t="s">
        <v>6</v>
      </c>
      <c r="C56">
        <v>2016</v>
      </c>
      <c r="D56" s="23" t="str">
        <f t="shared" si="0"/>
        <v>abr</v>
      </c>
      <c r="E56" s="24">
        <v>42490</v>
      </c>
      <c r="F56" s="23" t="s">
        <v>44</v>
      </c>
      <c r="G56" s="121">
        <v>0</v>
      </c>
      <c r="H56">
        <v>2016</v>
      </c>
    </row>
    <row r="57" spans="1:8" outlineLevel="1" x14ac:dyDescent="0.25">
      <c r="A57" s="23" t="s">
        <v>21</v>
      </c>
      <c r="B57" s="23" t="s">
        <v>7</v>
      </c>
      <c r="C57">
        <v>2016</v>
      </c>
      <c r="D57" s="23" t="str">
        <f t="shared" si="0"/>
        <v>abr</v>
      </c>
      <c r="E57" s="24">
        <v>42490</v>
      </c>
      <c r="F57" s="23" t="s">
        <v>44</v>
      </c>
      <c r="G57" s="121">
        <v>569150.18075801746</v>
      </c>
      <c r="H57">
        <v>2016</v>
      </c>
    </row>
    <row r="58" spans="1:8" outlineLevel="1" x14ac:dyDescent="0.25">
      <c r="A58" s="23" t="s">
        <v>22</v>
      </c>
      <c r="B58" s="23" t="s">
        <v>8</v>
      </c>
      <c r="C58">
        <v>2016</v>
      </c>
      <c r="D58" s="23" t="str">
        <f t="shared" si="0"/>
        <v>abr</v>
      </c>
      <c r="E58" s="24">
        <v>42490</v>
      </c>
      <c r="F58" s="23" t="s">
        <v>44</v>
      </c>
      <c r="G58" s="121">
        <v>88701452.186588258</v>
      </c>
      <c r="H58">
        <v>2016</v>
      </c>
    </row>
    <row r="59" spans="1:8" outlineLevel="1" x14ac:dyDescent="0.25">
      <c r="A59" s="23" t="s">
        <v>23</v>
      </c>
      <c r="B59" s="23" t="s">
        <v>9</v>
      </c>
      <c r="C59">
        <v>2016</v>
      </c>
      <c r="D59" s="23" t="str">
        <f t="shared" si="0"/>
        <v>abr</v>
      </c>
      <c r="E59" s="24">
        <v>42490</v>
      </c>
      <c r="F59" s="23" t="s">
        <v>44</v>
      </c>
      <c r="H59">
        <v>2016</v>
      </c>
    </row>
    <row r="60" spans="1:8" outlineLevel="1" x14ac:dyDescent="0.25">
      <c r="A60" s="23" t="s">
        <v>24</v>
      </c>
      <c r="B60" s="25" t="s">
        <v>10</v>
      </c>
      <c r="C60">
        <v>2016</v>
      </c>
      <c r="D60" s="23" t="str">
        <f t="shared" si="0"/>
        <v>abr</v>
      </c>
      <c r="E60" s="24">
        <v>42490</v>
      </c>
      <c r="F60" s="23" t="s">
        <v>44</v>
      </c>
      <c r="H60">
        <v>2016</v>
      </c>
    </row>
    <row r="61" spans="1:8" outlineLevel="1" x14ac:dyDescent="0.25">
      <c r="A61" s="23" t="s">
        <v>25</v>
      </c>
      <c r="B61" s="23" t="s">
        <v>11</v>
      </c>
      <c r="C61">
        <v>2016</v>
      </c>
      <c r="D61" s="23" t="str">
        <f t="shared" si="0"/>
        <v>abr</v>
      </c>
      <c r="E61" s="24">
        <v>42490</v>
      </c>
      <c r="F61" s="23" t="s">
        <v>44</v>
      </c>
      <c r="G61" s="121">
        <v>487650.53935860051</v>
      </c>
      <c r="H61">
        <v>2016</v>
      </c>
    </row>
    <row r="62" spans="1:8" outlineLevel="1" x14ac:dyDescent="0.25">
      <c r="A62" s="23" t="s">
        <v>26</v>
      </c>
      <c r="B62" s="23" t="s">
        <v>12</v>
      </c>
      <c r="C62">
        <v>2016</v>
      </c>
      <c r="D62" s="23" t="str">
        <f t="shared" si="0"/>
        <v>abr</v>
      </c>
      <c r="E62" s="24">
        <v>42490</v>
      </c>
      <c r="F62" s="23" t="s">
        <v>44</v>
      </c>
      <c r="G62" s="121">
        <v>1376721.7055393544</v>
      </c>
      <c r="H62">
        <v>2016</v>
      </c>
    </row>
    <row r="63" spans="1:8" outlineLevel="1" x14ac:dyDescent="0.25">
      <c r="A63" s="23" t="s">
        <v>43</v>
      </c>
      <c r="B63" s="23" t="s">
        <v>34</v>
      </c>
      <c r="C63">
        <v>2016</v>
      </c>
      <c r="D63" s="23" t="str">
        <f t="shared" si="0"/>
        <v>abr</v>
      </c>
      <c r="E63" s="24">
        <v>42490</v>
      </c>
      <c r="F63" s="23" t="s">
        <v>44</v>
      </c>
      <c r="G63" s="121">
        <v>0</v>
      </c>
      <c r="H63">
        <v>2016</v>
      </c>
    </row>
    <row r="64" spans="1:8" outlineLevel="1" x14ac:dyDescent="0.25">
      <c r="A64" s="23" t="s">
        <v>13</v>
      </c>
      <c r="B64" s="23" t="s">
        <v>13</v>
      </c>
      <c r="C64">
        <v>2016</v>
      </c>
      <c r="D64" s="23" t="str">
        <f t="shared" si="0"/>
        <v>abr</v>
      </c>
      <c r="E64" s="24">
        <v>42490</v>
      </c>
      <c r="F64" s="23" t="s">
        <v>44</v>
      </c>
      <c r="G64" s="121">
        <v>46693025.521865889</v>
      </c>
      <c r="H64">
        <v>2016</v>
      </c>
    </row>
    <row r="65" spans="1:8" outlineLevel="1" x14ac:dyDescent="0.25">
      <c r="A65" s="23" t="s">
        <v>14</v>
      </c>
      <c r="B65" s="23" t="s">
        <v>14</v>
      </c>
      <c r="C65">
        <v>2016</v>
      </c>
      <c r="D65" s="23" t="str">
        <f t="shared" si="0"/>
        <v>abr</v>
      </c>
      <c r="E65" s="24">
        <v>42490</v>
      </c>
      <c r="F65" s="23" t="s">
        <v>44</v>
      </c>
      <c r="G65" s="121">
        <v>45968.091836734697</v>
      </c>
      <c r="H65">
        <v>2016</v>
      </c>
    </row>
    <row r="66" spans="1:8" outlineLevel="1" x14ac:dyDescent="0.25">
      <c r="A66" s="23" t="s">
        <v>15</v>
      </c>
      <c r="B66" s="23" t="s">
        <v>0</v>
      </c>
      <c r="C66">
        <v>2016</v>
      </c>
      <c r="D66" s="23" t="str">
        <f t="shared" ref="D66:D129" si="2">+TEXT(E66,"mmm")</f>
        <v>may</v>
      </c>
      <c r="E66" s="24">
        <v>42521</v>
      </c>
      <c r="F66" s="23" t="s">
        <v>44</v>
      </c>
      <c r="G66" s="121">
        <v>0</v>
      </c>
      <c r="H66">
        <v>2016</v>
      </c>
    </row>
    <row r="67" spans="1:8" outlineLevel="1" x14ac:dyDescent="0.25">
      <c r="A67" s="23" t="s">
        <v>16</v>
      </c>
      <c r="B67" s="23" t="s">
        <v>1</v>
      </c>
      <c r="C67">
        <v>2016</v>
      </c>
      <c r="D67" s="23" t="str">
        <f t="shared" si="2"/>
        <v>may</v>
      </c>
      <c r="E67" s="24">
        <v>42521</v>
      </c>
      <c r="F67" s="23" t="s">
        <v>44</v>
      </c>
      <c r="G67" s="121">
        <v>5523803.4650145927</v>
      </c>
      <c r="H67">
        <v>2016</v>
      </c>
    </row>
    <row r="68" spans="1:8" outlineLevel="1" x14ac:dyDescent="0.25">
      <c r="A68" s="23" t="s">
        <v>27</v>
      </c>
      <c r="B68" s="23" t="s">
        <v>2</v>
      </c>
      <c r="C68">
        <v>2016</v>
      </c>
      <c r="D68" s="23" t="str">
        <f t="shared" si="2"/>
        <v>may</v>
      </c>
      <c r="E68" s="24">
        <v>42521</v>
      </c>
      <c r="F68" s="23" t="s">
        <v>44</v>
      </c>
      <c r="H68">
        <v>2016</v>
      </c>
    </row>
    <row r="69" spans="1:8" outlineLevel="1" x14ac:dyDescent="0.25">
      <c r="A69" s="23" t="s">
        <v>17</v>
      </c>
      <c r="B69" s="23" t="s">
        <v>3</v>
      </c>
      <c r="C69">
        <v>2016</v>
      </c>
      <c r="D69" s="23" t="str">
        <f t="shared" si="2"/>
        <v>may</v>
      </c>
      <c r="E69" s="24">
        <v>42521</v>
      </c>
      <c r="F69" s="23" t="s">
        <v>44</v>
      </c>
      <c r="G69" s="121">
        <v>8586465.5218658727</v>
      </c>
      <c r="H69">
        <v>2016</v>
      </c>
    </row>
    <row r="70" spans="1:8" outlineLevel="1" x14ac:dyDescent="0.25">
      <c r="A70" s="23" t="s">
        <v>18</v>
      </c>
      <c r="B70" s="25" t="s">
        <v>4</v>
      </c>
      <c r="C70">
        <v>2016</v>
      </c>
      <c r="D70" s="23" t="str">
        <f t="shared" si="2"/>
        <v>may</v>
      </c>
      <c r="E70" s="24">
        <v>42521</v>
      </c>
      <c r="F70" s="23" t="s">
        <v>44</v>
      </c>
      <c r="H70">
        <v>2016</v>
      </c>
    </row>
    <row r="71" spans="1:8" outlineLevel="1" x14ac:dyDescent="0.25">
      <c r="A71" s="23" t="s">
        <v>19</v>
      </c>
      <c r="B71" s="25" t="s">
        <v>5</v>
      </c>
      <c r="C71">
        <v>2016</v>
      </c>
      <c r="D71" s="23" t="str">
        <f t="shared" si="2"/>
        <v>may</v>
      </c>
      <c r="E71" s="24">
        <v>42521</v>
      </c>
      <c r="F71" s="23" t="s">
        <v>44</v>
      </c>
      <c r="H71">
        <v>2016</v>
      </c>
    </row>
    <row r="72" spans="1:8" outlineLevel="1" x14ac:dyDescent="0.25">
      <c r="A72" s="23" t="s">
        <v>20</v>
      </c>
      <c r="B72" s="23" t="s">
        <v>6</v>
      </c>
      <c r="C72">
        <v>2016</v>
      </c>
      <c r="D72" s="23" t="str">
        <f t="shared" si="2"/>
        <v>may</v>
      </c>
      <c r="E72" s="24">
        <v>42521</v>
      </c>
      <c r="F72" s="23" t="s">
        <v>44</v>
      </c>
      <c r="G72" s="121">
        <v>0</v>
      </c>
      <c r="H72">
        <v>2016</v>
      </c>
    </row>
    <row r="73" spans="1:8" outlineLevel="1" x14ac:dyDescent="0.25">
      <c r="A73" s="23" t="s">
        <v>21</v>
      </c>
      <c r="B73" s="23" t="s">
        <v>7</v>
      </c>
      <c r="C73">
        <v>2016</v>
      </c>
      <c r="D73" s="23" t="str">
        <f t="shared" si="2"/>
        <v>may</v>
      </c>
      <c r="E73" s="24">
        <v>42521</v>
      </c>
      <c r="F73" s="23" t="s">
        <v>44</v>
      </c>
      <c r="G73" s="121">
        <v>478834.53498542262</v>
      </c>
      <c r="H73">
        <v>2016</v>
      </c>
    </row>
    <row r="74" spans="1:8" outlineLevel="1" x14ac:dyDescent="0.25">
      <c r="A74" s="23" t="s">
        <v>22</v>
      </c>
      <c r="B74" s="23" t="s">
        <v>8</v>
      </c>
      <c r="C74">
        <v>2016</v>
      </c>
      <c r="D74" s="23" t="str">
        <f t="shared" si="2"/>
        <v>may</v>
      </c>
      <c r="E74" s="24">
        <v>42521</v>
      </c>
      <c r="F74" s="23" t="s">
        <v>44</v>
      </c>
      <c r="G74" s="121">
        <v>98050074.753644302</v>
      </c>
      <c r="H74">
        <v>2016</v>
      </c>
    </row>
    <row r="75" spans="1:8" outlineLevel="1" x14ac:dyDescent="0.25">
      <c r="A75" s="23" t="s">
        <v>23</v>
      </c>
      <c r="B75" s="23" t="s">
        <v>9</v>
      </c>
      <c r="C75">
        <v>2016</v>
      </c>
      <c r="D75" s="23" t="str">
        <f t="shared" si="2"/>
        <v>may</v>
      </c>
      <c r="E75" s="24">
        <v>42521</v>
      </c>
      <c r="F75" s="23" t="s">
        <v>44</v>
      </c>
      <c r="H75">
        <v>2016</v>
      </c>
    </row>
    <row r="76" spans="1:8" outlineLevel="1" x14ac:dyDescent="0.25">
      <c r="A76" s="23" t="s">
        <v>24</v>
      </c>
      <c r="B76" s="25" t="s">
        <v>10</v>
      </c>
      <c r="C76">
        <v>2016</v>
      </c>
      <c r="D76" s="23" t="str">
        <f t="shared" si="2"/>
        <v>may</v>
      </c>
      <c r="E76" s="24">
        <v>42521</v>
      </c>
      <c r="F76" s="23" t="s">
        <v>44</v>
      </c>
      <c r="H76">
        <v>2016</v>
      </c>
    </row>
    <row r="77" spans="1:8" outlineLevel="1" x14ac:dyDescent="0.25">
      <c r="A77" s="23" t="s">
        <v>25</v>
      </c>
      <c r="B77" s="23" t="s">
        <v>11</v>
      </c>
      <c r="C77">
        <v>2016</v>
      </c>
      <c r="D77" s="23" t="str">
        <f t="shared" si="2"/>
        <v>may</v>
      </c>
      <c r="E77" s="24">
        <v>42521</v>
      </c>
      <c r="F77" s="23" t="s">
        <v>44</v>
      </c>
      <c r="G77" s="121">
        <v>488293.46938775561</v>
      </c>
      <c r="H77">
        <v>2016</v>
      </c>
    </row>
    <row r="78" spans="1:8" outlineLevel="1" x14ac:dyDescent="0.25">
      <c r="A78" s="23" t="s">
        <v>26</v>
      </c>
      <c r="B78" s="23" t="s">
        <v>12</v>
      </c>
      <c r="C78">
        <v>2016</v>
      </c>
      <c r="D78" s="23" t="str">
        <f t="shared" si="2"/>
        <v>may</v>
      </c>
      <c r="E78" s="24">
        <v>42521</v>
      </c>
      <c r="F78" s="23" t="s">
        <v>44</v>
      </c>
      <c r="G78" s="121">
        <v>1249723.9795918367</v>
      </c>
      <c r="H78">
        <v>2016</v>
      </c>
    </row>
    <row r="79" spans="1:8" outlineLevel="1" x14ac:dyDescent="0.25">
      <c r="A79" s="23" t="s">
        <v>43</v>
      </c>
      <c r="B79" s="23" t="s">
        <v>34</v>
      </c>
      <c r="C79">
        <v>2016</v>
      </c>
      <c r="D79" s="23" t="str">
        <f t="shared" si="2"/>
        <v>may</v>
      </c>
      <c r="E79" s="24">
        <v>42521</v>
      </c>
      <c r="F79" s="23" t="s">
        <v>44</v>
      </c>
      <c r="G79" s="121">
        <v>0</v>
      </c>
      <c r="H79">
        <v>2016</v>
      </c>
    </row>
    <row r="80" spans="1:8" outlineLevel="1" x14ac:dyDescent="0.25">
      <c r="A80" s="23" t="s">
        <v>13</v>
      </c>
      <c r="B80" s="23" t="s">
        <v>13</v>
      </c>
      <c r="C80">
        <v>2016</v>
      </c>
      <c r="D80" s="23" t="str">
        <f t="shared" si="2"/>
        <v>may</v>
      </c>
      <c r="E80" s="24">
        <v>42521</v>
      </c>
      <c r="F80" s="23" t="s">
        <v>44</v>
      </c>
      <c r="G80" s="121">
        <v>35035147.842565596</v>
      </c>
      <c r="H80">
        <v>2016</v>
      </c>
    </row>
    <row r="81" spans="1:8" outlineLevel="1" x14ac:dyDescent="0.25">
      <c r="A81" s="23" t="s">
        <v>14</v>
      </c>
      <c r="B81" s="23" t="s">
        <v>14</v>
      </c>
      <c r="C81">
        <v>2016</v>
      </c>
      <c r="D81" s="23" t="str">
        <f t="shared" si="2"/>
        <v>may</v>
      </c>
      <c r="E81" s="24">
        <v>42521</v>
      </c>
      <c r="F81" s="23" t="s">
        <v>44</v>
      </c>
      <c r="G81" s="121">
        <v>5527.6311953352761</v>
      </c>
      <c r="H81">
        <v>2016</v>
      </c>
    </row>
    <row r="82" spans="1:8" outlineLevel="1" x14ac:dyDescent="0.25">
      <c r="A82" s="23" t="s">
        <v>15</v>
      </c>
      <c r="B82" s="23" t="s">
        <v>0</v>
      </c>
      <c r="C82">
        <v>2016</v>
      </c>
      <c r="D82" s="23" t="str">
        <f t="shared" si="2"/>
        <v>jun</v>
      </c>
      <c r="E82" s="24">
        <v>42551</v>
      </c>
      <c r="F82" s="23" t="s">
        <v>44</v>
      </c>
      <c r="G82" s="121">
        <v>0</v>
      </c>
      <c r="H82">
        <v>2016</v>
      </c>
    </row>
    <row r="83" spans="1:8" outlineLevel="1" x14ac:dyDescent="0.25">
      <c r="A83" s="23" t="s">
        <v>16</v>
      </c>
      <c r="B83" s="23" t="s">
        <v>1</v>
      </c>
      <c r="C83">
        <v>2016</v>
      </c>
      <c r="D83" s="23" t="str">
        <f t="shared" si="2"/>
        <v>jun</v>
      </c>
      <c r="E83" s="24">
        <v>42551</v>
      </c>
      <c r="F83" s="23" t="s">
        <v>44</v>
      </c>
      <c r="G83" s="121">
        <v>5532125.3440233367</v>
      </c>
      <c r="H83">
        <v>2016</v>
      </c>
    </row>
    <row r="84" spans="1:8" outlineLevel="1" x14ac:dyDescent="0.25">
      <c r="A84" s="23" t="s">
        <v>27</v>
      </c>
      <c r="B84" s="23" t="s">
        <v>2</v>
      </c>
      <c r="C84">
        <v>2016</v>
      </c>
      <c r="D84" s="23" t="str">
        <f t="shared" si="2"/>
        <v>jun</v>
      </c>
      <c r="E84" s="24">
        <v>42551</v>
      </c>
      <c r="F84" s="23" t="s">
        <v>44</v>
      </c>
      <c r="H84">
        <v>2016</v>
      </c>
    </row>
    <row r="85" spans="1:8" outlineLevel="1" x14ac:dyDescent="0.25">
      <c r="A85" s="23" t="s">
        <v>17</v>
      </c>
      <c r="B85" s="23" t="s">
        <v>3</v>
      </c>
      <c r="C85">
        <v>2016</v>
      </c>
      <c r="D85" s="23" t="str">
        <f t="shared" si="2"/>
        <v>jun</v>
      </c>
      <c r="E85" s="24">
        <v>42551</v>
      </c>
      <c r="F85" s="23" t="s">
        <v>44</v>
      </c>
      <c r="G85" s="121">
        <v>7415016.8658892121</v>
      </c>
      <c r="H85">
        <v>2016</v>
      </c>
    </row>
    <row r="86" spans="1:8" outlineLevel="1" x14ac:dyDescent="0.25">
      <c r="A86" s="23" t="s">
        <v>18</v>
      </c>
      <c r="B86" s="25" t="s">
        <v>4</v>
      </c>
      <c r="C86">
        <v>2016</v>
      </c>
      <c r="D86" s="23" t="str">
        <f t="shared" si="2"/>
        <v>jun</v>
      </c>
      <c r="E86" s="24">
        <v>42551</v>
      </c>
      <c r="F86" s="23" t="s">
        <v>44</v>
      </c>
      <c r="H86">
        <v>2016</v>
      </c>
    </row>
    <row r="87" spans="1:8" outlineLevel="1" x14ac:dyDescent="0.25">
      <c r="A87" s="23" t="s">
        <v>19</v>
      </c>
      <c r="B87" s="25" t="s">
        <v>5</v>
      </c>
      <c r="C87">
        <v>2016</v>
      </c>
      <c r="D87" s="23" t="str">
        <f t="shared" si="2"/>
        <v>jun</v>
      </c>
      <c r="E87" s="24">
        <v>42551</v>
      </c>
      <c r="F87" s="23" t="s">
        <v>44</v>
      </c>
      <c r="H87">
        <v>2016</v>
      </c>
    </row>
    <row r="88" spans="1:8" outlineLevel="1" x14ac:dyDescent="0.25">
      <c r="A88" s="23" t="s">
        <v>20</v>
      </c>
      <c r="B88" s="23" t="s">
        <v>6</v>
      </c>
      <c r="C88">
        <v>2016</v>
      </c>
      <c r="D88" s="23" t="str">
        <f t="shared" si="2"/>
        <v>jun</v>
      </c>
      <c r="E88" s="24">
        <v>42551</v>
      </c>
      <c r="F88" s="23" t="s">
        <v>44</v>
      </c>
      <c r="G88" s="121">
        <v>0</v>
      </c>
      <c r="H88">
        <v>2016</v>
      </c>
    </row>
    <row r="89" spans="1:8" outlineLevel="1" x14ac:dyDescent="0.25">
      <c r="A89" s="23" t="s">
        <v>21</v>
      </c>
      <c r="B89" s="23" t="s">
        <v>7</v>
      </c>
      <c r="C89">
        <v>2016</v>
      </c>
      <c r="D89" s="23" t="str">
        <f t="shared" si="2"/>
        <v>jun</v>
      </c>
      <c r="E89" s="24">
        <v>42551</v>
      </c>
      <c r="F89" s="23" t="s">
        <v>44</v>
      </c>
      <c r="G89" s="121">
        <v>479126.08017492661</v>
      </c>
      <c r="H89">
        <v>2016</v>
      </c>
    </row>
    <row r="90" spans="1:8" outlineLevel="1" x14ac:dyDescent="0.25">
      <c r="A90" s="23" t="s">
        <v>22</v>
      </c>
      <c r="B90" s="23" t="s">
        <v>8</v>
      </c>
      <c r="C90">
        <v>2016</v>
      </c>
      <c r="D90" s="23" t="str">
        <f t="shared" si="2"/>
        <v>jun</v>
      </c>
      <c r="E90" s="24">
        <v>42551</v>
      </c>
      <c r="F90" s="23" t="s">
        <v>44</v>
      </c>
      <c r="G90" s="121">
        <v>107101257.69825064</v>
      </c>
      <c r="H90">
        <v>2016</v>
      </c>
    </row>
    <row r="91" spans="1:8" outlineLevel="1" x14ac:dyDescent="0.25">
      <c r="A91" s="23" t="s">
        <v>23</v>
      </c>
      <c r="B91" s="23" t="s">
        <v>9</v>
      </c>
      <c r="C91">
        <v>2016</v>
      </c>
      <c r="D91" s="23" t="str">
        <f t="shared" si="2"/>
        <v>jun</v>
      </c>
      <c r="E91" s="24">
        <v>42551</v>
      </c>
      <c r="F91" s="23" t="s">
        <v>44</v>
      </c>
      <c r="H91">
        <v>2016</v>
      </c>
    </row>
    <row r="92" spans="1:8" outlineLevel="1" x14ac:dyDescent="0.25">
      <c r="A92" s="23" t="s">
        <v>24</v>
      </c>
      <c r="B92" s="25" t="s">
        <v>10</v>
      </c>
      <c r="C92">
        <v>2016</v>
      </c>
      <c r="D92" s="23" t="str">
        <f t="shared" si="2"/>
        <v>jun</v>
      </c>
      <c r="E92" s="24">
        <v>42551</v>
      </c>
      <c r="F92" s="23" t="s">
        <v>44</v>
      </c>
      <c r="H92">
        <v>2016</v>
      </c>
    </row>
    <row r="93" spans="1:8" outlineLevel="1" x14ac:dyDescent="0.25">
      <c r="A93" s="23" t="s">
        <v>25</v>
      </c>
      <c r="B93" s="23" t="s">
        <v>11</v>
      </c>
      <c r="C93">
        <v>2016</v>
      </c>
      <c r="D93" s="23" t="str">
        <f t="shared" si="2"/>
        <v>jun</v>
      </c>
      <c r="E93" s="24">
        <v>42551</v>
      </c>
      <c r="F93" s="23" t="s">
        <v>44</v>
      </c>
      <c r="G93" s="121">
        <v>489795.94752186595</v>
      </c>
      <c r="H93">
        <v>2016</v>
      </c>
    </row>
    <row r="94" spans="1:8" outlineLevel="1" x14ac:dyDescent="0.25">
      <c r="A94" s="23" t="s">
        <v>26</v>
      </c>
      <c r="B94" s="23" t="s">
        <v>12</v>
      </c>
      <c r="C94">
        <v>2016</v>
      </c>
      <c r="D94" s="23" t="str">
        <f t="shared" si="2"/>
        <v>jun</v>
      </c>
      <c r="E94" s="24">
        <v>42551</v>
      </c>
      <c r="F94" s="23" t="s">
        <v>44</v>
      </c>
      <c r="G94" s="121">
        <v>1132705.7288629732</v>
      </c>
      <c r="H94">
        <v>2016</v>
      </c>
    </row>
    <row r="95" spans="1:8" outlineLevel="1" x14ac:dyDescent="0.25">
      <c r="A95" s="23" t="s">
        <v>43</v>
      </c>
      <c r="B95" s="23" t="s">
        <v>34</v>
      </c>
      <c r="C95">
        <v>2016</v>
      </c>
      <c r="D95" s="23" t="str">
        <f t="shared" si="2"/>
        <v>jun</v>
      </c>
      <c r="E95" s="24">
        <v>42551</v>
      </c>
      <c r="F95" s="23" t="s">
        <v>44</v>
      </c>
      <c r="G95" s="121">
        <v>0</v>
      </c>
      <c r="H95">
        <v>2016</v>
      </c>
    </row>
    <row r="96" spans="1:8" outlineLevel="1" x14ac:dyDescent="0.25">
      <c r="A96" s="23" t="s">
        <v>13</v>
      </c>
      <c r="B96" s="23" t="s">
        <v>13</v>
      </c>
      <c r="C96">
        <v>2016</v>
      </c>
      <c r="D96" s="23" t="str">
        <f t="shared" si="2"/>
        <v>jun</v>
      </c>
      <c r="E96" s="24">
        <v>42551</v>
      </c>
      <c r="F96" s="23" t="s">
        <v>44</v>
      </c>
      <c r="G96" s="121">
        <v>20632045.090379011</v>
      </c>
      <c r="H96">
        <v>2016</v>
      </c>
    </row>
    <row r="97" spans="1:8" outlineLevel="1" x14ac:dyDescent="0.25">
      <c r="A97" s="23" t="s">
        <v>14</v>
      </c>
      <c r="B97" s="23" t="s">
        <v>14</v>
      </c>
      <c r="C97">
        <v>2016</v>
      </c>
      <c r="D97" s="23" t="str">
        <f t="shared" si="2"/>
        <v>jun</v>
      </c>
      <c r="E97" s="24">
        <v>42551</v>
      </c>
      <c r="F97" s="23" t="s">
        <v>44</v>
      </c>
      <c r="G97" s="121">
        <v>19929.150145772597</v>
      </c>
      <c r="H97">
        <v>2016</v>
      </c>
    </row>
    <row r="98" spans="1:8" outlineLevel="1" x14ac:dyDescent="0.25">
      <c r="A98" s="23" t="s">
        <v>15</v>
      </c>
      <c r="B98" s="23" t="s">
        <v>0</v>
      </c>
      <c r="C98">
        <v>2016</v>
      </c>
      <c r="D98" s="23" t="str">
        <f t="shared" si="2"/>
        <v>jul</v>
      </c>
      <c r="E98" s="24">
        <v>42582</v>
      </c>
      <c r="F98" s="23" t="s">
        <v>44</v>
      </c>
      <c r="G98" s="121">
        <v>0</v>
      </c>
      <c r="H98">
        <v>2016</v>
      </c>
    </row>
    <row r="99" spans="1:8" outlineLevel="1" x14ac:dyDescent="0.25">
      <c r="A99" s="23" t="s">
        <v>16</v>
      </c>
      <c r="B99" s="23" t="s">
        <v>1</v>
      </c>
      <c r="C99">
        <v>2016</v>
      </c>
      <c r="D99" s="23" t="str">
        <f t="shared" si="2"/>
        <v>jul</v>
      </c>
      <c r="E99" s="24">
        <v>42582</v>
      </c>
      <c r="F99" s="23" t="s">
        <v>44</v>
      </c>
      <c r="G99" s="121">
        <v>7547572.7813411141</v>
      </c>
      <c r="H99">
        <v>2016</v>
      </c>
    </row>
    <row r="100" spans="1:8" outlineLevel="1" x14ac:dyDescent="0.25">
      <c r="A100" s="23" t="s">
        <v>27</v>
      </c>
      <c r="B100" s="23" t="s">
        <v>2</v>
      </c>
      <c r="C100">
        <v>2016</v>
      </c>
      <c r="D100" s="23" t="str">
        <f t="shared" si="2"/>
        <v>jul</v>
      </c>
      <c r="E100" s="24">
        <v>42582</v>
      </c>
      <c r="F100" s="23" t="s">
        <v>44</v>
      </c>
      <c r="H100">
        <v>2016</v>
      </c>
    </row>
    <row r="101" spans="1:8" outlineLevel="1" x14ac:dyDescent="0.25">
      <c r="A101" s="23" t="s">
        <v>17</v>
      </c>
      <c r="B101" s="23" t="s">
        <v>3</v>
      </c>
      <c r="C101">
        <v>2016</v>
      </c>
      <c r="D101" s="23" t="str">
        <f t="shared" si="2"/>
        <v>jul</v>
      </c>
      <c r="E101" s="24">
        <v>42582</v>
      </c>
      <c r="F101" s="23" t="s">
        <v>44</v>
      </c>
      <c r="G101" s="121">
        <v>7560605.0291545317</v>
      </c>
      <c r="H101">
        <v>2016</v>
      </c>
    </row>
    <row r="102" spans="1:8" outlineLevel="1" x14ac:dyDescent="0.25">
      <c r="A102" s="23" t="s">
        <v>18</v>
      </c>
      <c r="B102" s="25" t="s">
        <v>4</v>
      </c>
      <c r="C102">
        <v>2016</v>
      </c>
      <c r="D102" s="23" t="str">
        <f t="shared" si="2"/>
        <v>jul</v>
      </c>
      <c r="E102" s="24">
        <v>42582</v>
      </c>
      <c r="F102" s="23" t="s">
        <v>44</v>
      </c>
      <c r="H102">
        <v>2016</v>
      </c>
    </row>
    <row r="103" spans="1:8" outlineLevel="1" x14ac:dyDescent="0.25">
      <c r="A103" s="23" t="s">
        <v>19</v>
      </c>
      <c r="B103" s="25" t="s">
        <v>5</v>
      </c>
      <c r="C103">
        <v>2016</v>
      </c>
      <c r="D103" s="23" t="str">
        <f t="shared" si="2"/>
        <v>jul</v>
      </c>
      <c r="E103" s="24">
        <v>42582</v>
      </c>
      <c r="F103" s="23" t="s">
        <v>44</v>
      </c>
      <c r="H103">
        <v>2016</v>
      </c>
    </row>
    <row r="104" spans="1:8" outlineLevel="1" x14ac:dyDescent="0.25">
      <c r="A104" s="23" t="s">
        <v>20</v>
      </c>
      <c r="B104" s="23" t="s">
        <v>6</v>
      </c>
      <c r="C104">
        <v>2016</v>
      </c>
      <c r="D104" s="23" t="str">
        <f t="shared" si="2"/>
        <v>jul</v>
      </c>
      <c r="E104" s="24">
        <v>42582</v>
      </c>
      <c r="F104" s="23" t="s">
        <v>44</v>
      </c>
      <c r="G104" s="121">
        <v>0</v>
      </c>
      <c r="H104">
        <v>2016</v>
      </c>
    </row>
    <row r="105" spans="1:8" outlineLevel="1" x14ac:dyDescent="0.25">
      <c r="A105" s="23" t="s">
        <v>21</v>
      </c>
      <c r="B105" s="23" t="s">
        <v>7</v>
      </c>
      <c r="C105">
        <v>2016</v>
      </c>
      <c r="D105" s="23" t="str">
        <f t="shared" si="2"/>
        <v>jul</v>
      </c>
      <c r="E105" s="24">
        <v>42582</v>
      </c>
      <c r="F105" s="23" t="s">
        <v>44</v>
      </c>
      <c r="G105" s="121">
        <v>328105.67201166163</v>
      </c>
      <c r="H105">
        <v>2016</v>
      </c>
    </row>
    <row r="106" spans="1:8" outlineLevel="1" x14ac:dyDescent="0.25">
      <c r="A106" s="23" t="s">
        <v>22</v>
      </c>
      <c r="B106" s="23" t="s">
        <v>8</v>
      </c>
      <c r="C106">
        <v>2016</v>
      </c>
      <c r="D106" s="23" t="str">
        <f t="shared" si="2"/>
        <v>jul</v>
      </c>
      <c r="E106" s="24">
        <v>42582</v>
      </c>
      <c r="F106" s="23" t="s">
        <v>44</v>
      </c>
      <c r="G106" s="121">
        <v>103546093.39358407</v>
      </c>
      <c r="H106">
        <v>2016</v>
      </c>
    </row>
    <row r="107" spans="1:8" outlineLevel="1" x14ac:dyDescent="0.25">
      <c r="A107" s="23" t="s">
        <v>23</v>
      </c>
      <c r="B107" s="23" t="s">
        <v>9</v>
      </c>
      <c r="C107">
        <v>2016</v>
      </c>
      <c r="D107" s="23" t="str">
        <f t="shared" si="2"/>
        <v>jul</v>
      </c>
      <c r="E107" s="24">
        <v>42582</v>
      </c>
      <c r="F107" s="23" t="s">
        <v>44</v>
      </c>
      <c r="H107">
        <v>2016</v>
      </c>
    </row>
    <row r="108" spans="1:8" outlineLevel="1" x14ac:dyDescent="0.25">
      <c r="A108" s="23" t="s">
        <v>24</v>
      </c>
      <c r="B108" s="25" t="s">
        <v>10</v>
      </c>
      <c r="C108">
        <v>2016</v>
      </c>
      <c r="D108" s="23" t="str">
        <f t="shared" si="2"/>
        <v>jul</v>
      </c>
      <c r="E108" s="24">
        <v>42582</v>
      </c>
      <c r="F108" s="23" t="s">
        <v>44</v>
      </c>
      <c r="G108" s="121">
        <v>0</v>
      </c>
      <c r="H108">
        <v>2016</v>
      </c>
    </row>
    <row r="109" spans="1:8" outlineLevel="1" x14ac:dyDescent="0.25">
      <c r="A109" s="23" t="s">
        <v>25</v>
      </c>
      <c r="B109" s="23" t="s">
        <v>11</v>
      </c>
      <c r="C109">
        <v>2016</v>
      </c>
      <c r="D109" s="23" t="str">
        <f t="shared" si="2"/>
        <v>jul</v>
      </c>
      <c r="E109" s="24">
        <v>42582</v>
      </c>
      <c r="F109" s="23" t="s">
        <v>44</v>
      </c>
      <c r="G109" s="121">
        <v>490292.76967930049</v>
      </c>
      <c r="H109">
        <v>2016</v>
      </c>
    </row>
    <row r="110" spans="1:8" outlineLevel="1" x14ac:dyDescent="0.25">
      <c r="A110" s="23" t="s">
        <v>26</v>
      </c>
      <c r="B110" s="23" t="s">
        <v>12</v>
      </c>
      <c r="C110">
        <v>2016</v>
      </c>
      <c r="D110" s="23" t="str">
        <f t="shared" si="2"/>
        <v>jul</v>
      </c>
      <c r="E110" s="24">
        <v>42582</v>
      </c>
      <c r="F110" s="23" t="s">
        <v>44</v>
      </c>
      <c r="G110" s="121">
        <v>1484060.3352769667</v>
      </c>
      <c r="H110">
        <v>2016</v>
      </c>
    </row>
    <row r="111" spans="1:8" outlineLevel="1" x14ac:dyDescent="0.25">
      <c r="A111" s="23" t="s">
        <v>43</v>
      </c>
      <c r="B111" s="23" t="s">
        <v>34</v>
      </c>
      <c r="C111">
        <v>2016</v>
      </c>
      <c r="D111" s="23" t="str">
        <f t="shared" si="2"/>
        <v>jul</v>
      </c>
      <c r="E111" s="24">
        <v>42582</v>
      </c>
      <c r="F111" s="23" t="s">
        <v>44</v>
      </c>
      <c r="G111" s="121">
        <v>0</v>
      </c>
      <c r="H111">
        <v>2016</v>
      </c>
    </row>
    <row r="112" spans="1:8" outlineLevel="1" x14ac:dyDescent="0.25">
      <c r="A112" s="23" t="s">
        <v>13</v>
      </c>
      <c r="B112" s="23" t="s">
        <v>13</v>
      </c>
      <c r="C112">
        <v>2016</v>
      </c>
      <c r="D112" s="23" t="str">
        <f t="shared" si="2"/>
        <v>jul</v>
      </c>
      <c r="E112" s="24">
        <v>42582</v>
      </c>
      <c r="F112" s="23" t="s">
        <v>44</v>
      </c>
      <c r="G112" s="121">
        <v>27973912.688046645</v>
      </c>
      <c r="H112">
        <v>2016</v>
      </c>
    </row>
    <row r="113" spans="1:8" outlineLevel="1" x14ac:dyDescent="0.25">
      <c r="A113" s="23" t="s">
        <v>14</v>
      </c>
      <c r="B113" s="23" t="s">
        <v>14</v>
      </c>
      <c r="C113">
        <v>2016</v>
      </c>
      <c r="D113" s="23" t="str">
        <f t="shared" si="2"/>
        <v>jul</v>
      </c>
      <c r="E113" s="24">
        <v>42582</v>
      </c>
      <c r="F113" s="23" t="s">
        <v>44</v>
      </c>
      <c r="G113" s="121">
        <v>18827.753644314871</v>
      </c>
      <c r="H113">
        <v>2016</v>
      </c>
    </row>
    <row r="114" spans="1:8" outlineLevel="1" x14ac:dyDescent="0.25">
      <c r="A114" s="23" t="s">
        <v>15</v>
      </c>
      <c r="B114" s="23" t="s">
        <v>0</v>
      </c>
      <c r="C114">
        <v>2016</v>
      </c>
      <c r="D114" s="23" t="str">
        <f t="shared" si="2"/>
        <v>ago</v>
      </c>
      <c r="E114" s="24">
        <v>42613</v>
      </c>
      <c r="F114" s="23" t="s">
        <v>44</v>
      </c>
      <c r="G114" s="121">
        <v>0</v>
      </c>
      <c r="H114">
        <v>2016</v>
      </c>
    </row>
    <row r="115" spans="1:8" outlineLevel="1" x14ac:dyDescent="0.25">
      <c r="A115" s="23" t="s">
        <v>16</v>
      </c>
      <c r="B115" s="23" t="s">
        <v>1</v>
      </c>
      <c r="C115">
        <v>2016</v>
      </c>
      <c r="D115" s="23" t="str">
        <f t="shared" si="2"/>
        <v>ago</v>
      </c>
      <c r="E115" s="24">
        <v>42613</v>
      </c>
      <c r="F115" s="23" t="s">
        <v>44</v>
      </c>
      <c r="G115" s="121">
        <v>9345218.3425655887</v>
      </c>
      <c r="H115">
        <v>2016</v>
      </c>
    </row>
    <row r="116" spans="1:8" outlineLevel="1" x14ac:dyDescent="0.25">
      <c r="A116" s="23" t="s">
        <v>27</v>
      </c>
      <c r="B116" s="23" t="s">
        <v>2</v>
      </c>
      <c r="C116">
        <v>2016</v>
      </c>
      <c r="D116" s="23" t="str">
        <f t="shared" si="2"/>
        <v>ago</v>
      </c>
      <c r="E116" s="24">
        <v>42613</v>
      </c>
      <c r="F116" s="23" t="s">
        <v>44</v>
      </c>
      <c r="H116">
        <v>2016</v>
      </c>
    </row>
    <row r="117" spans="1:8" outlineLevel="1" x14ac:dyDescent="0.25">
      <c r="A117" s="23" t="s">
        <v>17</v>
      </c>
      <c r="B117" s="23" t="s">
        <v>3</v>
      </c>
      <c r="C117">
        <v>2016</v>
      </c>
      <c r="D117" s="23" t="str">
        <f t="shared" si="2"/>
        <v>ago</v>
      </c>
      <c r="E117" s="24">
        <v>42613</v>
      </c>
      <c r="F117" s="23" t="s">
        <v>44</v>
      </c>
      <c r="G117" s="121">
        <v>7944757.841107876</v>
      </c>
      <c r="H117">
        <v>2016</v>
      </c>
    </row>
    <row r="118" spans="1:8" outlineLevel="1" x14ac:dyDescent="0.25">
      <c r="A118" s="23" t="s">
        <v>18</v>
      </c>
      <c r="B118" s="25" t="s">
        <v>4</v>
      </c>
      <c r="C118">
        <v>2016</v>
      </c>
      <c r="D118" s="23" t="str">
        <f t="shared" si="2"/>
        <v>ago</v>
      </c>
      <c r="E118" s="24">
        <v>42613</v>
      </c>
      <c r="F118" s="23" t="s">
        <v>44</v>
      </c>
      <c r="H118">
        <v>2016</v>
      </c>
    </row>
    <row r="119" spans="1:8" outlineLevel="1" x14ac:dyDescent="0.25">
      <c r="A119" s="23" t="s">
        <v>19</v>
      </c>
      <c r="B119" s="25" t="s">
        <v>5</v>
      </c>
      <c r="C119">
        <v>2016</v>
      </c>
      <c r="D119" s="23" t="str">
        <f t="shared" si="2"/>
        <v>ago</v>
      </c>
      <c r="E119" s="24">
        <v>42613</v>
      </c>
      <c r="F119" s="23" t="s">
        <v>44</v>
      </c>
      <c r="H119">
        <v>2016</v>
      </c>
    </row>
    <row r="120" spans="1:8" outlineLevel="1" x14ac:dyDescent="0.25">
      <c r="A120" s="23" t="s">
        <v>20</v>
      </c>
      <c r="B120" s="23" t="s">
        <v>6</v>
      </c>
      <c r="C120">
        <v>2016</v>
      </c>
      <c r="D120" s="23" t="str">
        <f t="shared" si="2"/>
        <v>ago</v>
      </c>
      <c r="E120" s="24">
        <v>42613</v>
      </c>
      <c r="F120" s="23" t="s">
        <v>44</v>
      </c>
      <c r="G120" s="121">
        <v>0</v>
      </c>
      <c r="H120">
        <v>2016</v>
      </c>
    </row>
    <row r="121" spans="1:8" outlineLevel="1" x14ac:dyDescent="0.25">
      <c r="A121" s="23" t="s">
        <v>21</v>
      </c>
      <c r="B121" s="23" t="s">
        <v>7</v>
      </c>
      <c r="C121">
        <v>2016</v>
      </c>
      <c r="D121" s="23" t="str">
        <f t="shared" si="2"/>
        <v>ago</v>
      </c>
      <c r="E121" s="24">
        <v>42613</v>
      </c>
      <c r="F121" s="23" t="s">
        <v>44</v>
      </c>
      <c r="G121" s="121">
        <v>328105.67201166163</v>
      </c>
      <c r="H121">
        <v>2016</v>
      </c>
    </row>
    <row r="122" spans="1:8" outlineLevel="1" x14ac:dyDescent="0.25">
      <c r="A122" s="23" t="s">
        <v>22</v>
      </c>
      <c r="B122" s="23" t="s">
        <v>8</v>
      </c>
      <c r="C122">
        <v>2016</v>
      </c>
      <c r="D122" s="23" t="str">
        <f t="shared" si="2"/>
        <v>ago</v>
      </c>
      <c r="E122" s="24">
        <v>42613</v>
      </c>
      <c r="F122" s="23" t="s">
        <v>44</v>
      </c>
      <c r="G122" s="121">
        <v>98968735.062682644</v>
      </c>
      <c r="H122">
        <v>2016</v>
      </c>
    </row>
    <row r="123" spans="1:8" outlineLevel="1" x14ac:dyDescent="0.25">
      <c r="A123" s="23" t="s">
        <v>23</v>
      </c>
      <c r="B123" s="23" t="s">
        <v>9</v>
      </c>
      <c r="C123">
        <v>2016</v>
      </c>
      <c r="D123" s="23" t="str">
        <f t="shared" si="2"/>
        <v>ago</v>
      </c>
      <c r="E123" s="24">
        <v>42613</v>
      </c>
      <c r="F123" s="23" t="s">
        <v>44</v>
      </c>
      <c r="H123">
        <v>2016</v>
      </c>
    </row>
    <row r="124" spans="1:8" outlineLevel="1" x14ac:dyDescent="0.25">
      <c r="A124" s="23" t="s">
        <v>24</v>
      </c>
      <c r="B124" s="25" t="s">
        <v>10</v>
      </c>
      <c r="C124">
        <v>2016</v>
      </c>
      <c r="D124" s="23" t="str">
        <f t="shared" si="2"/>
        <v>ago</v>
      </c>
      <c r="E124" s="24">
        <v>42613</v>
      </c>
      <c r="F124" s="23" t="s">
        <v>44</v>
      </c>
      <c r="G124" s="121">
        <v>0</v>
      </c>
      <c r="H124">
        <v>2016</v>
      </c>
    </row>
    <row r="125" spans="1:8" outlineLevel="1" x14ac:dyDescent="0.25">
      <c r="A125" s="23" t="s">
        <v>25</v>
      </c>
      <c r="B125" s="23" t="s">
        <v>11</v>
      </c>
      <c r="C125">
        <v>2016</v>
      </c>
      <c r="D125" s="23" t="str">
        <f t="shared" si="2"/>
        <v>ago</v>
      </c>
      <c r="E125" s="24">
        <v>42613</v>
      </c>
      <c r="F125" s="23" t="s">
        <v>44</v>
      </c>
      <c r="G125" s="121">
        <v>491301.98250728921</v>
      </c>
      <c r="H125">
        <v>2016</v>
      </c>
    </row>
    <row r="126" spans="1:8" outlineLevel="1" x14ac:dyDescent="0.25">
      <c r="A126" s="23" t="s">
        <v>26</v>
      </c>
      <c r="B126" s="23" t="s">
        <v>12</v>
      </c>
      <c r="C126">
        <v>2016</v>
      </c>
      <c r="D126" s="23" t="str">
        <f t="shared" si="2"/>
        <v>ago</v>
      </c>
      <c r="E126" s="24">
        <v>42613</v>
      </c>
      <c r="F126" s="23" t="s">
        <v>44</v>
      </c>
      <c r="G126" s="121">
        <v>1337263.68804665</v>
      </c>
      <c r="H126">
        <v>2016</v>
      </c>
    </row>
    <row r="127" spans="1:8" outlineLevel="1" x14ac:dyDescent="0.25">
      <c r="A127" s="23" t="s">
        <v>43</v>
      </c>
      <c r="B127" s="23" t="s">
        <v>34</v>
      </c>
      <c r="C127">
        <v>2016</v>
      </c>
      <c r="D127" s="23" t="str">
        <f t="shared" si="2"/>
        <v>ago</v>
      </c>
      <c r="E127" s="24">
        <v>42613</v>
      </c>
      <c r="F127" s="23" t="s">
        <v>44</v>
      </c>
      <c r="G127" s="121">
        <v>0</v>
      </c>
      <c r="H127">
        <v>2016</v>
      </c>
    </row>
    <row r="128" spans="1:8" outlineLevel="1" x14ac:dyDescent="0.25">
      <c r="A128" s="23" t="s">
        <v>13</v>
      </c>
      <c r="B128" s="23" t="s">
        <v>13</v>
      </c>
      <c r="C128">
        <v>2016</v>
      </c>
      <c r="D128" s="23" t="str">
        <f t="shared" si="2"/>
        <v>ago</v>
      </c>
      <c r="E128" s="24">
        <v>42613</v>
      </c>
      <c r="F128" s="23" t="s">
        <v>44</v>
      </c>
      <c r="G128" s="121">
        <v>28745915.272594754</v>
      </c>
      <c r="H128">
        <v>2016</v>
      </c>
    </row>
    <row r="129" spans="1:8" outlineLevel="1" x14ac:dyDescent="0.25">
      <c r="A129" s="23" t="s">
        <v>14</v>
      </c>
      <c r="B129" s="23" t="s">
        <v>14</v>
      </c>
      <c r="C129">
        <v>2016</v>
      </c>
      <c r="D129" s="23" t="str">
        <f t="shared" si="2"/>
        <v>ago</v>
      </c>
      <c r="E129" s="24">
        <v>42613</v>
      </c>
      <c r="F129" s="23" t="s">
        <v>44</v>
      </c>
      <c r="G129" s="121">
        <v>14768.128279883384</v>
      </c>
      <c r="H129">
        <v>2016</v>
      </c>
    </row>
    <row r="130" spans="1:8" outlineLevel="1" x14ac:dyDescent="0.25">
      <c r="A130" s="23" t="s">
        <v>15</v>
      </c>
      <c r="B130" s="23" t="s">
        <v>0</v>
      </c>
      <c r="C130">
        <v>2016</v>
      </c>
      <c r="D130" s="23" t="str">
        <f t="shared" ref="D130:D193" si="3">+TEXT(E130,"mmm")</f>
        <v>sept</v>
      </c>
      <c r="E130" s="24">
        <v>42643</v>
      </c>
      <c r="F130" s="23" t="s">
        <v>44</v>
      </c>
      <c r="G130" s="121">
        <v>0</v>
      </c>
      <c r="H130">
        <v>2016</v>
      </c>
    </row>
    <row r="131" spans="1:8" outlineLevel="1" x14ac:dyDescent="0.25">
      <c r="A131" s="23" t="s">
        <v>16</v>
      </c>
      <c r="B131" s="23" t="s">
        <v>1</v>
      </c>
      <c r="C131">
        <v>2016</v>
      </c>
      <c r="D131" s="23" t="str">
        <f t="shared" si="3"/>
        <v>sept</v>
      </c>
      <c r="E131" s="24">
        <v>42643</v>
      </c>
      <c r="F131" s="23" t="s">
        <v>44</v>
      </c>
      <c r="G131" s="121">
        <v>8428020.4431487005</v>
      </c>
      <c r="H131">
        <v>2016</v>
      </c>
    </row>
    <row r="132" spans="1:8" outlineLevel="1" x14ac:dyDescent="0.25">
      <c r="A132" s="23" t="s">
        <v>27</v>
      </c>
      <c r="B132" s="23" t="s">
        <v>2</v>
      </c>
      <c r="C132">
        <v>2016</v>
      </c>
      <c r="D132" s="23" t="str">
        <f t="shared" si="3"/>
        <v>sept</v>
      </c>
      <c r="E132" s="24">
        <v>42643</v>
      </c>
      <c r="F132" s="23" t="s">
        <v>44</v>
      </c>
      <c r="H132">
        <v>2016</v>
      </c>
    </row>
    <row r="133" spans="1:8" outlineLevel="1" x14ac:dyDescent="0.25">
      <c r="A133" s="23" t="s">
        <v>17</v>
      </c>
      <c r="B133" s="23" t="s">
        <v>3</v>
      </c>
      <c r="C133">
        <v>2016</v>
      </c>
      <c r="D133" s="23" t="str">
        <f t="shared" si="3"/>
        <v>sept</v>
      </c>
      <c r="E133" s="24">
        <v>42643</v>
      </c>
      <c r="F133" s="23" t="s">
        <v>44</v>
      </c>
      <c r="G133" s="121">
        <v>4412985.7959183734</v>
      </c>
      <c r="H133">
        <v>2016</v>
      </c>
    </row>
    <row r="134" spans="1:8" outlineLevel="1" x14ac:dyDescent="0.25">
      <c r="A134" s="23" t="s">
        <v>18</v>
      </c>
      <c r="B134" s="25" t="s">
        <v>4</v>
      </c>
      <c r="C134">
        <v>2016</v>
      </c>
      <c r="D134" s="23" t="str">
        <f t="shared" si="3"/>
        <v>sept</v>
      </c>
      <c r="E134" s="24">
        <v>42643</v>
      </c>
      <c r="F134" s="23" t="s">
        <v>44</v>
      </c>
      <c r="H134">
        <v>2016</v>
      </c>
    </row>
    <row r="135" spans="1:8" outlineLevel="1" x14ac:dyDescent="0.25">
      <c r="A135" s="23" t="s">
        <v>19</v>
      </c>
      <c r="B135" s="25" t="s">
        <v>5</v>
      </c>
      <c r="C135">
        <v>2016</v>
      </c>
      <c r="D135" s="23" t="str">
        <f t="shared" si="3"/>
        <v>sept</v>
      </c>
      <c r="E135" s="24">
        <v>42643</v>
      </c>
      <c r="F135" s="23" t="s">
        <v>44</v>
      </c>
      <c r="H135">
        <v>2016</v>
      </c>
    </row>
    <row r="136" spans="1:8" outlineLevel="1" x14ac:dyDescent="0.25">
      <c r="A136" s="23" t="s">
        <v>20</v>
      </c>
      <c r="B136" s="23" t="s">
        <v>6</v>
      </c>
      <c r="C136">
        <v>2016</v>
      </c>
      <c r="D136" s="23" t="str">
        <f t="shared" si="3"/>
        <v>sept</v>
      </c>
      <c r="E136" s="24">
        <v>42643</v>
      </c>
      <c r="F136" s="23" t="s">
        <v>44</v>
      </c>
      <c r="G136" s="121">
        <v>4048600.5830903794</v>
      </c>
      <c r="H136">
        <v>2016</v>
      </c>
    </row>
    <row r="137" spans="1:8" outlineLevel="1" x14ac:dyDescent="0.25">
      <c r="A137" s="23" t="s">
        <v>21</v>
      </c>
      <c r="B137" s="23" t="s">
        <v>7</v>
      </c>
      <c r="C137">
        <v>2016</v>
      </c>
      <c r="D137" s="23" t="str">
        <f t="shared" si="3"/>
        <v>sept</v>
      </c>
      <c r="E137" s="24">
        <v>42643</v>
      </c>
      <c r="F137" s="23" t="s">
        <v>44</v>
      </c>
      <c r="G137" s="121">
        <v>360691.90962099109</v>
      </c>
      <c r="H137">
        <v>2016</v>
      </c>
    </row>
    <row r="138" spans="1:8" outlineLevel="1" x14ac:dyDescent="0.25">
      <c r="A138" s="23" t="s">
        <v>22</v>
      </c>
      <c r="B138" s="23" t="s">
        <v>8</v>
      </c>
      <c r="C138">
        <v>2016</v>
      </c>
      <c r="D138" s="23" t="str">
        <f t="shared" si="3"/>
        <v>sept</v>
      </c>
      <c r="E138" s="24">
        <v>42643</v>
      </c>
      <c r="F138" s="23" t="s">
        <v>44</v>
      </c>
      <c r="G138" s="121">
        <v>89794466.69387795</v>
      </c>
      <c r="H138">
        <v>2016</v>
      </c>
    </row>
    <row r="139" spans="1:8" outlineLevel="1" x14ac:dyDescent="0.25">
      <c r="A139" s="23" t="s">
        <v>23</v>
      </c>
      <c r="B139" s="23" t="s">
        <v>9</v>
      </c>
      <c r="C139">
        <v>2016</v>
      </c>
      <c r="D139" s="23" t="str">
        <f t="shared" si="3"/>
        <v>sept</v>
      </c>
      <c r="E139" s="24">
        <v>42643</v>
      </c>
      <c r="F139" s="23" t="s">
        <v>44</v>
      </c>
      <c r="H139">
        <v>2016</v>
      </c>
    </row>
    <row r="140" spans="1:8" outlineLevel="1" x14ac:dyDescent="0.25">
      <c r="A140" s="23" t="s">
        <v>24</v>
      </c>
      <c r="B140" s="25" t="s">
        <v>10</v>
      </c>
      <c r="C140">
        <v>2016</v>
      </c>
      <c r="D140" s="23" t="str">
        <f t="shared" si="3"/>
        <v>sept</v>
      </c>
      <c r="E140" s="24">
        <v>42643</v>
      </c>
      <c r="F140" s="23" t="s">
        <v>44</v>
      </c>
      <c r="G140" s="121">
        <v>2120234.4679300291</v>
      </c>
      <c r="H140">
        <v>2016</v>
      </c>
    </row>
    <row r="141" spans="1:8" outlineLevel="1" x14ac:dyDescent="0.25">
      <c r="A141" s="23" t="s">
        <v>25</v>
      </c>
      <c r="B141" s="23" t="s">
        <v>11</v>
      </c>
      <c r="C141">
        <v>2016</v>
      </c>
      <c r="D141" s="23" t="str">
        <f t="shared" si="3"/>
        <v>sept</v>
      </c>
      <c r="E141" s="24">
        <v>42643</v>
      </c>
      <c r="F141" s="23" t="s">
        <v>44</v>
      </c>
      <c r="G141" s="121">
        <v>491676.57434402325</v>
      </c>
      <c r="H141">
        <v>2016</v>
      </c>
    </row>
    <row r="142" spans="1:8" outlineLevel="1" x14ac:dyDescent="0.25">
      <c r="A142" s="23" t="s">
        <v>26</v>
      </c>
      <c r="B142" s="23" t="s">
        <v>12</v>
      </c>
      <c r="C142">
        <v>2016</v>
      </c>
      <c r="D142" s="23" t="str">
        <f t="shared" si="3"/>
        <v>sept</v>
      </c>
      <c r="E142" s="24">
        <v>42643</v>
      </c>
      <c r="F142" s="23" t="s">
        <v>44</v>
      </c>
      <c r="G142" s="121">
        <v>1709048.5422740518</v>
      </c>
      <c r="H142">
        <v>2016</v>
      </c>
    </row>
    <row r="143" spans="1:8" outlineLevel="1" x14ac:dyDescent="0.25">
      <c r="A143" s="23" t="s">
        <v>43</v>
      </c>
      <c r="B143" s="23" t="s">
        <v>34</v>
      </c>
      <c r="C143">
        <v>2016</v>
      </c>
      <c r="D143" s="23" t="str">
        <f t="shared" si="3"/>
        <v>sept</v>
      </c>
      <c r="E143" s="24">
        <v>42643</v>
      </c>
      <c r="F143" s="23" t="s">
        <v>44</v>
      </c>
      <c r="G143" s="121">
        <v>0</v>
      </c>
      <c r="H143">
        <v>2016</v>
      </c>
    </row>
    <row r="144" spans="1:8" outlineLevel="1" x14ac:dyDescent="0.25">
      <c r="A144" s="23" t="s">
        <v>13</v>
      </c>
      <c r="B144" s="23" t="s">
        <v>13</v>
      </c>
      <c r="C144">
        <v>2016</v>
      </c>
      <c r="D144" s="23" t="str">
        <f t="shared" si="3"/>
        <v>sept</v>
      </c>
      <c r="E144" s="24">
        <v>42643</v>
      </c>
      <c r="F144" s="23" t="s">
        <v>44</v>
      </c>
      <c r="G144" s="121">
        <v>42654284.606413998</v>
      </c>
      <c r="H144">
        <v>2016</v>
      </c>
    </row>
    <row r="145" spans="1:8" outlineLevel="1" x14ac:dyDescent="0.25">
      <c r="A145" s="23" t="s">
        <v>14</v>
      </c>
      <c r="B145" s="23" t="s">
        <v>14</v>
      </c>
      <c r="C145">
        <v>2016</v>
      </c>
      <c r="D145" s="23" t="str">
        <f t="shared" si="3"/>
        <v>sept</v>
      </c>
      <c r="E145" s="24">
        <v>42643</v>
      </c>
      <c r="F145" s="23" t="s">
        <v>44</v>
      </c>
      <c r="G145" s="121">
        <v>1596.5174927113721</v>
      </c>
      <c r="H145">
        <v>2016</v>
      </c>
    </row>
    <row r="146" spans="1:8" outlineLevel="1" x14ac:dyDescent="0.25">
      <c r="A146" s="23" t="s">
        <v>15</v>
      </c>
      <c r="B146" s="23" t="s">
        <v>0</v>
      </c>
      <c r="C146">
        <v>2016</v>
      </c>
      <c r="D146" s="23" t="str">
        <f t="shared" si="3"/>
        <v>oct</v>
      </c>
      <c r="E146" s="24">
        <v>42674</v>
      </c>
      <c r="F146" s="23" t="s">
        <v>44</v>
      </c>
      <c r="G146" s="121">
        <v>0</v>
      </c>
      <c r="H146">
        <v>2016</v>
      </c>
    </row>
    <row r="147" spans="1:8" outlineLevel="1" x14ac:dyDescent="0.25">
      <c r="A147" s="23" t="s">
        <v>16</v>
      </c>
      <c r="B147" s="23" t="s">
        <v>1</v>
      </c>
      <c r="C147">
        <v>2016</v>
      </c>
      <c r="D147" s="23" t="str">
        <f t="shared" si="3"/>
        <v>oct</v>
      </c>
      <c r="E147" s="24">
        <v>42674</v>
      </c>
      <c r="F147" s="23" t="s">
        <v>44</v>
      </c>
      <c r="G147" s="121">
        <v>10411424.236151611</v>
      </c>
      <c r="H147">
        <v>2016</v>
      </c>
    </row>
    <row r="148" spans="1:8" outlineLevel="1" x14ac:dyDescent="0.25">
      <c r="A148" s="23" t="s">
        <v>27</v>
      </c>
      <c r="B148" s="23" t="s">
        <v>2</v>
      </c>
      <c r="C148">
        <v>2016</v>
      </c>
      <c r="D148" s="23" t="str">
        <f t="shared" si="3"/>
        <v>oct</v>
      </c>
      <c r="E148" s="24">
        <v>42674</v>
      </c>
      <c r="F148" s="23" t="s">
        <v>44</v>
      </c>
      <c r="H148">
        <v>2016</v>
      </c>
    </row>
    <row r="149" spans="1:8" outlineLevel="1" x14ac:dyDescent="0.25">
      <c r="A149" s="23" t="s">
        <v>17</v>
      </c>
      <c r="B149" s="23" t="s">
        <v>3</v>
      </c>
      <c r="C149">
        <v>2016</v>
      </c>
      <c r="D149" s="23" t="str">
        <f t="shared" si="3"/>
        <v>oct</v>
      </c>
      <c r="E149" s="24">
        <v>42674</v>
      </c>
      <c r="F149" s="23" t="s">
        <v>44</v>
      </c>
      <c r="G149" s="121">
        <v>4094485.1486880397</v>
      </c>
      <c r="H149">
        <v>2016</v>
      </c>
    </row>
    <row r="150" spans="1:8" outlineLevel="1" x14ac:dyDescent="0.25">
      <c r="A150" s="23" t="s">
        <v>18</v>
      </c>
      <c r="B150" s="25" t="s">
        <v>4</v>
      </c>
      <c r="C150">
        <v>2016</v>
      </c>
      <c r="D150" s="23" t="str">
        <f t="shared" si="3"/>
        <v>oct</v>
      </c>
      <c r="E150" s="24">
        <v>42674</v>
      </c>
      <c r="F150" s="23" t="s">
        <v>44</v>
      </c>
      <c r="H150">
        <v>2016</v>
      </c>
    </row>
    <row r="151" spans="1:8" outlineLevel="1" x14ac:dyDescent="0.25">
      <c r="A151" s="23" t="s">
        <v>19</v>
      </c>
      <c r="B151" s="25" t="s">
        <v>5</v>
      </c>
      <c r="C151">
        <v>2016</v>
      </c>
      <c r="D151" s="23" t="str">
        <f t="shared" si="3"/>
        <v>oct</v>
      </c>
      <c r="E151" s="24">
        <v>42674</v>
      </c>
      <c r="F151" s="23" t="s">
        <v>44</v>
      </c>
      <c r="H151">
        <v>2016</v>
      </c>
    </row>
    <row r="152" spans="1:8" outlineLevel="1" x14ac:dyDescent="0.25">
      <c r="A152" s="23" t="s">
        <v>20</v>
      </c>
      <c r="B152" s="23" t="s">
        <v>6</v>
      </c>
      <c r="C152">
        <v>2016</v>
      </c>
      <c r="D152" s="23" t="str">
        <f t="shared" si="3"/>
        <v>oct</v>
      </c>
      <c r="E152" s="24">
        <v>42674</v>
      </c>
      <c r="F152" s="23" t="s">
        <v>44</v>
      </c>
      <c r="G152" s="121">
        <v>0</v>
      </c>
      <c r="H152">
        <v>2016</v>
      </c>
    </row>
    <row r="153" spans="1:8" outlineLevel="1" x14ac:dyDescent="0.25">
      <c r="A153" s="23" t="s">
        <v>21</v>
      </c>
      <c r="B153" s="23" t="s">
        <v>7</v>
      </c>
      <c r="C153">
        <v>2016</v>
      </c>
      <c r="D153" s="23" t="str">
        <f t="shared" si="3"/>
        <v>oct</v>
      </c>
      <c r="E153" s="24">
        <v>42674</v>
      </c>
      <c r="F153" s="23" t="s">
        <v>44</v>
      </c>
      <c r="G153" s="121">
        <v>360691.90962099109</v>
      </c>
      <c r="H153">
        <v>2016</v>
      </c>
    </row>
    <row r="154" spans="1:8" outlineLevel="1" x14ac:dyDescent="0.25">
      <c r="A154" s="23" t="s">
        <v>22</v>
      </c>
      <c r="B154" s="23" t="s">
        <v>8</v>
      </c>
      <c r="C154">
        <v>2016</v>
      </c>
      <c r="D154" s="23" t="str">
        <f t="shared" si="3"/>
        <v>oct</v>
      </c>
      <c r="E154" s="24">
        <v>42674</v>
      </c>
      <c r="F154" s="23" t="s">
        <v>44</v>
      </c>
      <c r="G154" s="121">
        <v>89819877.804664791</v>
      </c>
      <c r="H154">
        <v>2016</v>
      </c>
    </row>
    <row r="155" spans="1:8" outlineLevel="1" x14ac:dyDescent="0.25">
      <c r="A155" s="23" t="s">
        <v>23</v>
      </c>
      <c r="B155" s="23" t="s">
        <v>9</v>
      </c>
      <c r="C155">
        <v>2016</v>
      </c>
      <c r="D155" s="23" t="str">
        <f t="shared" si="3"/>
        <v>oct</v>
      </c>
      <c r="E155" s="24">
        <v>42674</v>
      </c>
      <c r="F155" s="23" t="s">
        <v>44</v>
      </c>
      <c r="H155">
        <v>2016</v>
      </c>
    </row>
    <row r="156" spans="1:8" outlineLevel="1" x14ac:dyDescent="0.25">
      <c r="A156" s="23" t="s">
        <v>24</v>
      </c>
      <c r="B156" s="25" t="s">
        <v>10</v>
      </c>
      <c r="C156">
        <v>2016</v>
      </c>
      <c r="D156" s="23" t="str">
        <f t="shared" si="3"/>
        <v>oct</v>
      </c>
      <c r="E156" s="24">
        <v>42674</v>
      </c>
      <c r="F156" s="23" t="s">
        <v>44</v>
      </c>
      <c r="G156" s="121">
        <v>12700676.077259477</v>
      </c>
      <c r="H156">
        <v>2016</v>
      </c>
    </row>
    <row r="157" spans="1:8" outlineLevel="1" x14ac:dyDescent="0.25">
      <c r="A157" s="23" t="s">
        <v>25</v>
      </c>
      <c r="B157" s="23" t="s">
        <v>11</v>
      </c>
      <c r="C157">
        <v>2016</v>
      </c>
      <c r="D157" s="23" t="str">
        <f t="shared" si="3"/>
        <v>oct</v>
      </c>
      <c r="E157" s="24">
        <v>42674</v>
      </c>
      <c r="F157" s="23" t="s">
        <v>44</v>
      </c>
      <c r="G157" s="121">
        <v>376919.82507288596</v>
      </c>
      <c r="H157">
        <v>2016</v>
      </c>
    </row>
    <row r="158" spans="1:8" outlineLevel="1" x14ac:dyDescent="0.25">
      <c r="A158" s="23" t="s">
        <v>26</v>
      </c>
      <c r="B158" s="23" t="s">
        <v>12</v>
      </c>
      <c r="C158">
        <v>2016</v>
      </c>
      <c r="D158" s="23" t="str">
        <f t="shared" si="3"/>
        <v>oct</v>
      </c>
      <c r="E158" s="24">
        <v>42674</v>
      </c>
      <c r="F158" s="23" t="s">
        <v>44</v>
      </c>
      <c r="G158" s="121">
        <v>1634593.032069972</v>
      </c>
      <c r="H158">
        <v>2016</v>
      </c>
    </row>
    <row r="159" spans="1:8" outlineLevel="1" x14ac:dyDescent="0.25">
      <c r="A159" s="23" t="s">
        <v>43</v>
      </c>
      <c r="B159" s="23" t="s">
        <v>34</v>
      </c>
      <c r="C159">
        <v>2016</v>
      </c>
      <c r="D159" s="23" t="str">
        <f t="shared" si="3"/>
        <v>oct</v>
      </c>
      <c r="E159" s="24">
        <v>42674</v>
      </c>
      <c r="F159" s="23" t="s">
        <v>44</v>
      </c>
      <c r="G159" s="121">
        <v>0</v>
      </c>
      <c r="H159">
        <v>2016</v>
      </c>
    </row>
    <row r="160" spans="1:8" outlineLevel="1" x14ac:dyDescent="0.25">
      <c r="A160" s="23" t="s">
        <v>13</v>
      </c>
      <c r="B160" s="23" t="s">
        <v>13</v>
      </c>
      <c r="C160">
        <v>2016</v>
      </c>
      <c r="D160" s="23" t="str">
        <f t="shared" si="3"/>
        <v>oct</v>
      </c>
      <c r="E160" s="24">
        <v>42674</v>
      </c>
      <c r="F160" s="23" t="s">
        <v>44</v>
      </c>
      <c r="G160" s="121">
        <v>24265585.654518951</v>
      </c>
      <c r="H160">
        <v>2016</v>
      </c>
    </row>
    <row r="161" spans="1:8" outlineLevel="1" x14ac:dyDescent="0.25">
      <c r="A161" s="23" t="s">
        <v>14</v>
      </c>
      <c r="B161" s="23" t="s">
        <v>14</v>
      </c>
      <c r="C161">
        <v>2016</v>
      </c>
      <c r="D161" s="23" t="str">
        <f t="shared" si="3"/>
        <v>oct</v>
      </c>
      <c r="E161" s="24">
        <v>42674</v>
      </c>
      <c r="F161" s="23" t="s">
        <v>44</v>
      </c>
      <c r="G161" s="121">
        <v>12767.198250728861</v>
      </c>
      <c r="H161">
        <v>2016</v>
      </c>
    </row>
    <row r="162" spans="1:8" outlineLevel="1" x14ac:dyDescent="0.25">
      <c r="A162" s="23" t="s">
        <v>15</v>
      </c>
      <c r="B162" s="23" t="s">
        <v>0</v>
      </c>
      <c r="C162">
        <v>2016</v>
      </c>
      <c r="D162" s="23" t="str">
        <f t="shared" si="3"/>
        <v>nov</v>
      </c>
      <c r="E162" s="24">
        <v>42704</v>
      </c>
      <c r="F162" s="23" t="s">
        <v>44</v>
      </c>
      <c r="G162" s="121">
        <v>0</v>
      </c>
      <c r="H162">
        <v>2016</v>
      </c>
    </row>
    <row r="163" spans="1:8" outlineLevel="1" x14ac:dyDescent="0.25">
      <c r="A163" s="23" t="s">
        <v>16</v>
      </c>
      <c r="B163" s="23" t="s">
        <v>1</v>
      </c>
      <c r="C163">
        <v>2016</v>
      </c>
      <c r="D163" s="23" t="str">
        <f t="shared" si="3"/>
        <v>nov</v>
      </c>
      <c r="E163" s="24">
        <v>42704</v>
      </c>
      <c r="F163" s="23" t="s">
        <v>44</v>
      </c>
      <c r="G163" s="121">
        <v>10592042.177842567</v>
      </c>
      <c r="H163">
        <v>2016</v>
      </c>
    </row>
    <row r="164" spans="1:8" outlineLevel="1" x14ac:dyDescent="0.25">
      <c r="A164" s="23" t="s">
        <v>27</v>
      </c>
      <c r="B164" s="23" t="s">
        <v>2</v>
      </c>
      <c r="C164">
        <v>2016</v>
      </c>
      <c r="D164" s="23" t="str">
        <f t="shared" si="3"/>
        <v>nov</v>
      </c>
      <c r="E164" s="24">
        <v>42704</v>
      </c>
      <c r="F164" s="23" t="s">
        <v>44</v>
      </c>
      <c r="H164">
        <v>2016</v>
      </c>
    </row>
    <row r="165" spans="1:8" outlineLevel="1" x14ac:dyDescent="0.25">
      <c r="A165" s="23" t="s">
        <v>17</v>
      </c>
      <c r="B165" s="23" t="s">
        <v>3</v>
      </c>
      <c r="C165">
        <v>2016</v>
      </c>
      <c r="D165" s="23" t="str">
        <f t="shared" si="3"/>
        <v>nov</v>
      </c>
      <c r="E165" s="24">
        <v>42704</v>
      </c>
      <c r="F165" s="23" t="s">
        <v>44</v>
      </c>
      <c r="G165" s="121">
        <v>4598189.1559766745</v>
      </c>
      <c r="H165">
        <v>2016</v>
      </c>
    </row>
    <row r="166" spans="1:8" outlineLevel="1" x14ac:dyDescent="0.25">
      <c r="A166" s="23" t="s">
        <v>18</v>
      </c>
      <c r="B166" s="25" t="s">
        <v>4</v>
      </c>
      <c r="C166">
        <v>2016</v>
      </c>
      <c r="D166" s="23" t="str">
        <f t="shared" si="3"/>
        <v>nov</v>
      </c>
      <c r="E166" s="24">
        <v>42704</v>
      </c>
      <c r="F166" s="23" t="s">
        <v>44</v>
      </c>
      <c r="H166">
        <v>2016</v>
      </c>
    </row>
    <row r="167" spans="1:8" outlineLevel="1" x14ac:dyDescent="0.25">
      <c r="A167" s="23" t="s">
        <v>19</v>
      </c>
      <c r="B167" s="25" t="s">
        <v>5</v>
      </c>
      <c r="C167">
        <v>2016</v>
      </c>
      <c r="D167" s="23" t="str">
        <f t="shared" si="3"/>
        <v>nov</v>
      </c>
      <c r="E167" s="24">
        <v>42704</v>
      </c>
      <c r="F167" s="23" t="s">
        <v>44</v>
      </c>
      <c r="H167">
        <v>2016</v>
      </c>
    </row>
    <row r="168" spans="1:8" outlineLevel="1" x14ac:dyDescent="0.25">
      <c r="A168" s="23" t="s">
        <v>20</v>
      </c>
      <c r="B168" s="23" t="s">
        <v>6</v>
      </c>
      <c r="C168">
        <v>2016</v>
      </c>
      <c r="D168" s="23" t="str">
        <f t="shared" si="3"/>
        <v>nov</v>
      </c>
      <c r="E168" s="24">
        <v>42704</v>
      </c>
      <c r="F168" s="23" t="s">
        <v>44</v>
      </c>
      <c r="G168" s="121">
        <v>1657846.7186588922</v>
      </c>
      <c r="H168">
        <v>2016</v>
      </c>
    </row>
    <row r="169" spans="1:8" outlineLevel="1" x14ac:dyDescent="0.25">
      <c r="A169" s="23" t="s">
        <v>21</v>
      </c>
      <c r="B169" s="23" t="s">
        <v>7</v>
      </c>
      <c r="C169">
        <v>2016</v>
      </c>
      <c r="D169" s="23" t="str">
        <f t="shared" si="3"/>
        <v>nov</v>
      </c>
      <c r="E169" s="24">
        <v>42704</v>
      </c>
      <c r="F169" s="23" t="s">
        <v>44</v>
      </c>
      <c r="G169" s="121">
        <v>349412.93731778389</v>
      </c>
      <c r="H169">
        <v>2016</v>
      </c>
    </row>
    <row r="170" spans="1:8" outlineLevel="1" x14ac:dyDescent="0.25">
      <c r="A170" s="23" t="s">
        <v>22</v>
      </c>
      <c r="B170" s="23" t="s">
        <v>8</v>
      </c>
      <c r="C170">
        <v>2016</v>
      </c>
      <c r="D170" s="23" t="str">
        <f t="shared" si="3"/>
        <v>nov</v>
      </c>
      <c r="E170" s="24">
        <v>42704</v>
      </c>
      <c r="F170" s="23" t="s">
        <v>44</v>
      </c>
      <c r="G170" s="121">
        <v>98043318.093293846</v>
      </c>
      <c r="H170">
        <v>2016</v>
      </c>
    </row>
    <row r="171" spans="1:8" outlineLevel="1" x14ac:dyDescent="0.25">
      <c r="A171" s="23" t="s">
        <v>23</v>
      </c>
      <c r="B171" s="23" t="s">
        <v>9</v>
      </c>
      <c r="C171">
        <v>2016</v>
      </c>
      <c r="D171" s="23" t="str">
        <f t="shared" si="3"/>
        <v>nov</v>
      </c>
      <c r="E171" s="24">
        <v>42704</v>
      </c>
      <c r="F171" s="23" t="s">
        <v>44</v>
      </c>
      <c r="H171">
        <v>2016</v>
      </c>
    </row>
    <row r="172" spans="1:8" outlineLevel="1" x14ac:dyDescent="0.25">
      <c r="A172" s="23" t="s">
        <v>24</v>
      </c>
      <c r="B172" s="25" t="s">
        <v>10</v>
      </c>
      <c r="C172">
        <v>2016</v>
      </c>
      <c r="D172" s="23" t="str">
        <f t="shared" si="3"/>
        <v>nov</v>
      </c>
      <c r="E172" s="24">
        <v>42704</v>
      </c>
      <c r="F172" s="23" t="s">
        <v>44</v>
      </c>
      <c r="G172" s="121">
        <v>2623749.2711370261</v>
      </c>
      <c r="H172">
        <v>2016</v>
      </c>
    </row>
    <row r="173" spans="1:8" outlineLevel="1" x14ac:dyDescent="0.25">
      <c r="A173" s="23" t="s">
        <v>25</v>
      </c>
      <c r="B173" s="23" t="s">
        <v>11</v>
      </c>
      <c r="C173">
        <v>2016</v>
      </c>
      <c r="D173" s="23" t="str">
        <f t="shared" si="3"/>
        <v>nov</v>
      </c>
      <c r="E173" s="24">
        <v>42704</v>
      </c>
      <c r="F173" s="23" t="s">
        <v>44</v>
      </c>
      <c r="G173" s="121">
        <v>377140.67055393627</v>
      </c>
      <c r="H173">
        <v>2016</v>
      </c>
    </row>
    <row r="174" spans="1:8" outlineLevel="1" x14ac:dyDescent="0.25">
      <c r="A174" s="23" t="s">
        <v>26</v>
      </c>
      <c r="B174" s="23" t="s">
        <v>12</v>
      </c>
      <c r="C174">
        <v>2016</v>
      </c>
      <c r="D174" s="23" t="str">
        <f t="shared" si="3"/>
        <v>nov</v>
      </c>
      <c r="E174" s="24">
        <v>42704</v>
      </c>
      <c r="F174" s="23" t="s">
        <v>44</v>
      </c>
      <c r="G174" s="121">
        <v>1041659.6501457728</v>
      </c>
      <c r="H174">
        <v>2016</v>
      </c>
    </row>
    <row r="175" spans="1:8" outlineLevel="1" x14ac:dyDescent="0.25">
      <c r="A175" s="23" t="s">
        <v>43</v>
      </c>
      <c r="B175" s="23" t="s">
        <v>34</v>
      </c>
      <c r="C175">
        <v>2016</v>
      </c>
      <c r="D175" s="23" t="str">
        <f t="shared" si="3"/>
        <v>nov</v>
      </c>
      <c r="E175" s="24">
        <v>42704</v>
      </c>
      <c r="F175" s="23" t="s">
        <v>44</v>
      </c>
      <c r="G175" s="121">
        <v>0</v>
      </c>
      <c r="H175">
        <v>2016</v>
      </c>
    </row>
    <row r="176" spans="1:8" outlineLevel="1" x14ac:dyDescent="0.25">
      <c r="A176" s="23" t="s">
        <v>13</v>
      </c>
      <c r="B176" s="23" t="s">
        <v>13</v>
      </c>
      <c r="C176">
        <v>2016</v>
      </c>
      <c r="D176" s="23" t="str">
        <f t="shared" si="3"/>
        <v>nov</v>
      </c>
      <c r="E176" s="24">
        <v>42704</v>
      </c>
      <c r="F176" s="23" t="s">
        <v>44</v>
      </c>
      <c r="G176" s="121">
        <v>18683851.37172012</v>
      </c>
      <c r="H176">
        <v>2016</v>
      </c>
    </row>
    <row r="177" spans="1:8" outlineLevel="1" x14ac:dyDescent="0.25">
      <c r="A177" s="23" t="s">
        <v>14</v>
      </c>
      <c r="B177" s="23" t="s">
        <v>14</v>
      </c>
      <c r="C177">
        <v>2016</v>
      </c>
      <c r="D177" s="23" t="str">
        <f t="shared" si="3"/>
        <v>nov</v>
      </c>
      <c r="E177" s="24">
        <v>42704</v>
      </c>
      <c r="F177" s="23" t="s">
        <v>44</v>
      </c>
      <c r="G177" s="121">
        <v>17535.593294460639</v>
      </c>
      <c r="H177">
        <v>2016</v>
      </c>
    </row>
    <row r="178" spans="1:8" outlineLevel="1" x14ac:dyDescent="0.25">
      <c r="A178" s="23" t="s">
        <v>15</v>
      </c>
      <c r="B178" s="23" t="s">
        <v>0</v>
      </c>
      <c r="C178">
        <v>2016</v>
      </c>
      <c r="D178" s="23" t="str">
        <f t="shared" si="3"/>
        <v>dic</v>
      </c>
      <c r="E178" s="24">
        <v>42735</v>
      </c>
      <c r="F178" s="23" t="s">
        <v>44</v>
      </c>
      <c r="G178" s="121">
        <v>0</v>
      </c>
      <c r="H178">
        <v>2016</v>
      </c>
    </row>
    <row r="179" spans="1:8" outlineLevel="1" x14ac:dyDescent="0.25">
      <c r="A179" s="23" t="s">
        <v>16</v>
      </c>
      <c r="B179" s="23" t="s">
        <v>1</v>
      </c>
      <c r="C179">
        <v>2016</v>
      </c>
      <c r="D179" s="23" t="str">
        <f t="shared" si="3"/>
        <v>dic</v>
      </c>
      <c r="E179" s="24">
        <v>42735</v>
      </c>
      <c r="F179" s="23" t="s">
        <v>44</v>
      </c>
      <c r="G179" s="121">
        <v>8406502.4271137025</v>
      </c>
      <c r="H179">
        <v>2016</v>
      </c>
    </row>
    <row r="180" spans="1:8" outlineLevel="1" x14ac:dyDescent="0.25">
      <c r="A180" s="23" t="s">
        <v>27</v>
      </c>
      <c r="B180" s="23" t="s">
        <v>2</v>
      </c>
      <c r="C180">
        <v>2016</v>
      </c>
      <c r="D180" s="23" t="str">
        <f t="shared" si="3"/>
        <v>dic</v>
      </c>
      <c r="E180" s="24">
        <v>42735</v>
      </c>
      <c r="F180" s="23" t="s">
        <v>44</v>
      </c>
      <c r="H180">
        <v>2016</v>
      </c>
    </row>
    <row r="181" spans="1:8" outlineLevel="1" x14ac:dyDescent="0.25">
      <c r="A181" s="23" t="s">
        <v>17</v>
      </c>
      <c r="B181" s="23" t="s">
        <v>3</v>
      </c>
      <c r="C181">
        <v>2016</v>
      </c>
      <c r="D181" s="23" t="str">
        <f t="shared" si="3"/>
        <v>dic</v>
      </c>
      <c r="E181" s="24">
        <v>42735</v>
      </c>
      <c r="F181" s="23" t="s">
        <v>44</v>
      </c>
      <c r="G181" s="121">
        <v>4428351.3046647226</v>
      </c>
      <c r="H181">
        <v>2016</v>
      </c>
    </row>
    <row r="182" spans="1:8" outlineLevel="1" x14ac:dyDescent="0.25">
      <c r="A182" s="23" t="s">
        <v>18</v>
      </c>
      <c r="B182" s="25" t="s">
        <v>4</v>
      </c>
      <c r="C182">
        <v>2016</v>
      </c>
      <c r="D182" s="23" t="str">
        <f t="shared" si="3"/>
        <v>dic</v>
      </c>
      <c r="E182" s="24">
        <v>42735</v>
      </c>
      <c r="F182" s="23" t="s">
        <v>44</v>
      </c>
      <c r="H182">
        <v>2016</v>
      </c>
    </row>
    <row r="183" spans="1:8" outlineLevel="1" x14ac:dyDescent="0.25">
      <c r="A183" s="23" t="s">
        <v>19</v>
      </c>
      <c r="B183" s="25" t="s">
        <v>5</v>
      </c>
      <c r="C183">
        <v>2016</v>
      </c>
      <c r="D183" s="23" t="str">
        <f t="shared" si="3"/>
        <v>dic</v>
      </c>
      <c r="E183" s="24">
        <v>42735</v>
      </c>
      <c r="F183" s="23" t="s">
        <v>44</v>
      </c>
      <c r="H183">
        <v>2016</v>
      </c>
    </row>
    <row r="184" spans="1:8" outlineLevel="1" x14ac:dyDescent="0.25">
      <c r="A184" s="23" t="s">
        <v>20</v>
      </c>
      <c r="B184" s="23" t="s">
        <v>6</v>
      </c>
      <c r="C184">
        <v>2016</v>
      </c>
      <c r="D184" s="23" t="str">
        <f t="shared" si="3"/>
        <v>dic</v>
      </c>
      <c r="E184" s="24">
        <v>42735</v>
      </c>
      <c r="F184" s="23" t="s">
        <v>44</v>
      </c>
      <c r="G184" s="121">
        <v>1662201.8163265307</v>
      </c>
      <c r="H184">
        <v>2016</v>
      </c>
    </row>
    <row r="185" spans="1:8" outlineLevel="1" x14ac:dyDescent="0.25">
      <c r="A185" s="23" t="s">
        <v>21</v>
      </c>
      <c r="B185" s="23" t="s">
        <v>7</v>
      </c>
      <c r="C185">
        <v>2016</v>
      </c>
      <c r="D185" s="23" t="str">
        <f t="shared" si="3"/>
        <v>dic</v>
      </c>
      <c r="E185" s="24">
        <v>42735</v>
      </c>
      <c r="F185" s="23" t="s">
        <v>44</v>
      </c>
      <c r="G185" s="121">
        <v>349412.93731778389</v>
      </c>
      <c r="H185">
        <v>2016</v>
      </c>
    </row>
    <row r="186" spans="1:8" outlineLevel="1" x14ac:dyDescent="0.25">
      <c r="A186" s="23" t="s">
        <v>22</v>
      </c>
      <c r="B186" s="23" t="s">
        <v>8</v>
      </c>
      <c r="C186">
        <v>2016</v>
      </c>
      <c r="D186" s="23" t="str">
        <f t="shared" si="3"/>
        <v>dic</v>
      </c>
      <c r="E186" s="24">
        <v>42735</v>
      </c>
      <c r="F186" s="23" t="s">
        <v>44</v>
      </c>
      <c r="G186" s="121">
        <v>87233496.551020727</v>
      </c>
      <c r="H186">
        <v>2016</v>
      </c>
    </row>
    <row r="187" spans="1:8" outlineLevel="1" x14ac:dyDescent="0.25">
      <c r="A187" s="23" t="s">
        <v>23</v>
      </c>
      <c r="B187" s="23" t="s">
        <v>9</v>
      </c>
      <c r="C187">
        <v>2016</v>
      </c>
      <c r="D187" s="23" t="str">
        <f t="shared" si="3"/>
        <v>dic</v>
      </c>
      <c r="E187" s="24">
        <v>42735</v>
      </c>
      <c r="F187" s="23" t="s">
        <v>44</v>
      </c>
      <c r="H187">
        <v>2016</v>
      </c>
    </row>
    <row r="188" spans="1:8" outlineLevel="1" x14ac:dyDescent="0.25">
      <c r="A188" s="23" t="s">
        <v>24</v>
      </c>
      <c r="B188" s="25" t="s">
        <v>10</v>
      </c>
      <c r="C188">
        <v>2016</v>
      </c>
      <c r="D188" s="23" t="str">
        <f t="shared" si="3"/>
        <v>dic</v>
      </c>
      <c r="E188" s="24">
        <v>42735</v>
      </c>
      <c r="F188" s="23" t="s">
        <v>44</v>
      </c>
      <c r="G188" s="121">
        <v>5535236.1516035013</v>
      </c>
      <c r="H188">
        <v>2016</v>
      </c>
    </row>
    <row r="189" spans="1:8" outlineLevel="1" x14ac:dyDescent="0.25">
      <c r="A189" s="23" t="s">
        <v>25</v>
      </c>
      <c r="B189" s="23" t="s">
        <v>11</v>
      </c>
      <c r="C189">
        <v>2016</v>
      </c>
      <c r="D189" s="23" t="str">
        <f t="shared" si="3"/>
        <v>dic</v>
      </c>
      <c r="E189" s="24">
        <v>42735</v>
      </c>
      <c r="F189" s="23" t="s">
        <v>44</v>
      </c>
      <c r="G189" s="121">
        <v>445151.60349854222</v>
      </c>
      <c r="H189">
        <v>2016</v>
      </c>
    </row>
    <row r="190" spans="1:8" outlineLevel="1" x14ac:dyDescent="0.25">
      <c r="A190" s="23" t="s">
        <v>26</v>
      </c>
      <c r="B190" s="23" t="s">
        <v>12</v>
      </c>
      <c r="C190">
        <v>2016</v>
      </c>
      <c r="D190" s="23" t="str">
        <f t="shared" si="3"/>
        <v>dic</v>
      </c>
      <c r="E190" s="24">
        <v>42735</v>
      </c>
      <c r="F190" s="23" t="s">
        <v>44</v>
      </c>
      <c r="G190" s="121">
        <v>2878352.623906713</v>
      </c>
      <c r="H190">
        <v>2016</v>
      </c>
    </row>
    <row r="191" spans="1:8" outlineLevel="1" x14ac:dyDescent="0.25">
      <c r="A191" s="23" t="s">
        <v>43</v>
      </c>
      <c r="B191" s="23" t="s">
        <v>34</v>
      </c>
      <c r="C191">
        <v>2016</v>
      </c>
      <c r="D191" s="23" t="str">
        <f t="shared" si="3"/>
        <v>dic</v>
      </c>
      <c r="E191" s="24">
        <v>42735</v>
      </c>
      <c r="F191" s="23" t="s">
        <v>44</v>
      </c>
      <c r="G191" s="121">
        <v>0</v>
      </c>
      <c r="H191">
        <v>2016</v>
      </c>
    </row>
    <row r="192" spans="1:8" outlineLevel="1" x14ac:dyDescent="0.25">
      <c r="A192" s="23" t="s">
        <v>13</v>
      </c>
      <c r="B192" s="23" t="s">
        <v>13</v>
      </c>
      <c r="C192">
        <v>2016</v>
      </c>
      <c r="D192" s="23" t="str">
        <f t="shared" si="3"/>
        <v>dic</v>
      </c>
      <c r="E192" s="24">
        <v>42735</v>
      </c>
      <c r="F192" s="23" t="s">
        <v>44</v>
      </c>
      <c r="G192" s="121">
        <v>26083681.209912539</v>
      </c>
      <c r="H192">
        <v>2016</v>
      </c>
    </row>
    <row r="193" spans="1:8" outlineLevel="1" x14ac:dyDescent="0.25">
      <c r="A193" s="23" t="s">
        <v>14</v>
      </c>
      <c r="B193" s="23" t="s">
        <v>14</v>
      </c>
      <c r="C193">
        <v>2016</v>
      </c>
      <c r="D193" s="23" t="str">
        <f t="shared" si="3"/>
        <v>dic</v>
      </c>
      <c r="E193" s="24">
        <v>42735</v>
      </c>
      <c r="F193" s="23" t="s">
        <v>44</v>
      </c>
      <c r="G193" s="121">
        <v>-31933.037900874635</v>
      </c>
      <c r="H193">
        <v>2016</v>
      </c>
    </row>
    <row r="194" spans="1:8" outlineLevel="1" x14ac:dyDescent="0.25">
      <c r="A194" s="23" t="s">
        <v>15</v>
      </c>
      <c r="B194" s="23" t="s">
        <v>0</v>
      </c>
      <c r="C194">
        <v>2017</v>
      </c>
      <c r="D194" s="23" t="str">
        <f t="shared" ref="D194:D257" si="4">+TEXT(E194,"mmm")</f>
        <v>ene</v>
      </c>
      <c r="E194" s="24">
        <v>42766</v>
      </c>
      <c r="F194" s="23" t="s">
        <v>44</v>
      </c>
      <c r="G194" s="121">
        <v>0</v>
      </c>
      <c r="H194">
        <v>2017</v>
      </c>
    </row>
    <row r="195" spans="1:8" outlineLevel="1" x14ac:dyDescent="0.25">
      <c r="A195" s="23" t="s">
        <v>16</v>
      </c>
      <c r="B195" s="23" t="s">
        <v>1</v>
      </c>
      <c r="C195">
        <v>2017</v>
      </c>
      <c r="D195" s="23" t="str">
        <f t="shared" si="4"/>
        <v>ene</v>
      </c>
      <c r="E195" s="24">
        <v>42766</v>
      </c>
      <c r="F195" s="23" t="s">
        <v>44</v>
      </c>
      <c r="G195" s="121">
        <v>7824938.6370262364</v>
      </c>
      <c r="H195">
        <v>2017</v>
      </c>
    </row>
    <row r="196" spans="1:8" outlineLevel="1" x14ac:dyDescent="0.25">
      <c r="A196" s="23" t="s">
        <v>27</v>
      </c>
      <c r="B196" s="23" t="s">
        <v>2</v>
      </c>
      <c r="C196">
        <v>2017</v>
      </c>
      <c r="D196" s="23" t="str">
        <f t="shared" si="4"/>
        <v>ene</v>
      </c>
      <c r="E196" s="24">
        <v>42766</v>
      </c>
      <c r="F196" s="23" t="s">
        <v>44</v>
      </c>
      <c r="H196">
        <v>2017</v>
      </c>
    </row>
    <row r="197" spans="1:8" outlineLevel="1" x14ac:dyDescent="0.25">
      <c r="A197" s="23" t="s">
        <v>17</v>
      </c>
      <c r="B197" s="23" t="s">
        <v>3</v>
      </c>
      <c r="C197">
        <v>2017</v>
      </c>
      <c r="D197" s="23" t="str">
        <f t="shared" si="4"/>
        <v>ene</v>
      </c>
      <c r="E197" s="24">
        <v>42766</v>
      </c>
      <c r="F197" s="23" t="s">
        <v>44</v>
      </c>
      <c r="G197" s="121">
        <v>4166420.1720116585</v>
      </c>
      <c r="H197">
        <v>2017</v>
      </c>
    </row>
    <row r="198" spans="1:8" outlineLevel="1" x14ac:dyDescent="0.25">
      <c r="A198" s="23" t="s">
        <v>18</v>
      </c>
      <c r="B198" s="25" t="s">
        <v>4</v>
      </c>
      <c r="C198">
        <v>2017</v>
      </c>
      <c r="D198" s="23" t="str">
        <f t="shared" si="4"/>
        <v>ene</v>
      </c>
      <c r="E198" s="24">
        <v>42766</v>
      </c>
      <c r="F198" s="23" t="s">
        <v>44</v>
      </c>
      <c r="H198">
        <v>2017</v>
      </c>
    </row>
    <row r="199" spans="1:8" outlineLevel="1" x14ac:dyDescent="0.25">
      <c r="A199" s="23" t="s">
        <v>19</v>
      </c>
      <c r="B199" s="25" t="s">
        <v>5</v>
      </c>
      <c r="C199">
        <v>2017</v>
      </c>
      <c r="D199" s="23" t="str">
        <f t="shared" si="4"/>
        <v>ene</v>
      </c>
      <c r="E199" s="24">
        <v>42766</v>
      </c>
      <c r="F199" s="23" t="s">
        <v>44</v>
      </c>
      <c r="H199">
        <v>2017</v>
      </c>
    </row>
    <row r="200" spans="1:8" outlineLevel="1" x14ac:dyDescent="0.25">
      <c r="A200" s="23" t="s">
        <v>20</v>
      </c>
      <c r="B200" s="23" t="s">
        <v>6</v>
      </c>
      <c r="C200">
        <v>2017</v>
      </c>
      <c r="D200" s="23" t="str">
        <f t="shared" si="4"/>
        <v>ene</v>
      </c>
      <c r="E200" s="24">
        <v>42766</v>
      </c>
      <c r="F200" s="23" t="s">
        <v>44</v>
      </c>
      <c r="G200" s="121">
        <v>1669291.4052478136</v>
      </c>
      <c r="H200">
        <v>2017</v>
      </c>
    </row>
    <row r="201" spans="1:8" outlineLevel="1" x14ac:dyDescent="0.25">
      <c r="A201" s="23" t="s">
        <v>21</v>
      </c>
      <c r="B201" s="23" t="s">
        <v>7</v>
      </c>
      <c r="C201">
        <v>2017</v>
      </c>
      <c r="D201" s="23" t="str">
        <f t="shared" si="4"/>
        <v>ene</v>
      </c>
      <c r="E201" s="24">
        <v>42766</v>
      </c>
      <c r="F201" s="23" t="s">
        <v>44</v>
      </c>
      <c r="G201" s="121">
        <v>349412.93731778389</v>
      </c>
      <c r="H201">
        <v>2017</v>
      </c>
    </row>
    <row r="202" spans="1:8" outlineLevel="1" x14ac:dyDescent="0.25">
      <c r="A202" s="23" t="s">
        <v>22</v>
      </c>
      <c r="B202" s="23" t="s">
        <v>8</v>
      </c>
      <c r="C202">
        <v>2017</v>
      </c>
      <c r="D202" s="23" t="str">
        <f t="shared" si="4"/>
        <v>ene</v>
      </c>
      <c r="E202" s="24">
        <v>42766</v>
      </c>
      <c r="F202" s="23" t="s">
        <v>44</v>
      </c>
      <c r="G202" s="121">
        <v>99703135.747813463</v>
      </c>
      <c r="H202">
        <v>2017</v>
      </c>
    </row>
    <row r="203" spans="1:8" outlineLevel="1" x14ac:dyDescent="0.25">
      <c r="A203" s="23" t="s">
        <v>23</v>
      </c>
      <c r="B203" s="23" t="s">
        <v>9</v>
      </c>
      <c r="C203">
        <v>2017</v>
      </c>
      <c r="D203" s="23" t="str">
        <f t="shared" si="4"/>
        <v>ene</v>
      </c>
      <c r="E203" s="24">
        <v>42766</v>
      </c>
      <c r="F203" s="23" t="s">
        <v>44</v>
      </c>
      <c r="H203">
        <v>2017</v>
      </c>
    </row>
    <row r="204" spans="1:8" outlineLevel="1" x14ac:dyDescent="0.25">
      <c r="A204" s="23" t="s">
        <v>24</v>
      </c>
      <c r="B204" s="25" t="s">
        <v>10</v>
      </c>
      <c r="C204">
        <v>2017</v>
      </c>
      <c r="D204" s="23" t="str">
        <f t="shared" si="4"/>
        <v>ene</v>
      </c>
      <c r="E204" s="24">
        <v>42766</v>
      </c>
      <c r="F204" s="23" t="s">
        <v>44</v>
      </c>
      <c r="G204" s="121">
        <v>5096448.979591839</v>
      </c>
      <c r="H204">
        <v>2017</v>
      </c>
    </row>
    <row r="205" spans="1:8" outlineLevel="1" x14ac:dyDescent="0.25">
      <c r="A205" s="23" t="s">
        <v>25</v>
      </c>
      <c r="B205" s="23" t="s">
        <v>11</v>
      </c>
      <c r="C205">
        <v>2017</v>
      </c>
      <c r="D205" s="23" t="str">
        <f t="shared" si="4"/>
        <v>ene</v>
      </c>
      <c r="E205" s="24">
        <v>42766</v>
      </c>
      <c r="F205" s="23" t="s">
        <v>44</v>
      </c>
      <c r="G205" s="121">
        <v>445868.80466472259</v>
      </c>
      <c r="H205">
        <v>2017</v>
      </c>
    </row>
    <row r="206" spans="1:8" outlineLevel="1" x14ac:dyDescent="0.25">
      <c r="A206" s="23" t="s">
        <v>26</v>
      </c>
      <c r="B206" s="23" t="s">
        <v>12</v>
      </c>
      <c r="C206">
        <v>2017</v>
      </c>
      <c r="D206" s="23" t="str">
        <f t="shared" si="4"/>
        <v>ene</v>
      </c>
      <c r="E206" s="24">
        <v>42766</v>
      </c>
      <c r="F206" s="23" t="s">
        <v>44</v>
      </c>
      <c r="G206" s="121">
        <v>2688367.7259475281</v>
      </c>
      <c r="H206">
        <v>2017</v>
      </c>
    </row>
    <row r="207" spans="1:8" outlineLevel="1" x14ac:dyDescent="0.25">
      <c r="A207" s="23" t="s">
        <v>43</v>
      </c>
      <c r="B207" s="23" t="s">
        <v>34</v>
      </c>
      <c r="C207">
        <v>2017</v>
      </c>
      <c r="D207" s="23" t="str">
        <f t="shared" si="4"/>
        <v>ene</v>
      </c>
      <c r="E207" s="24">
        <v>42766</v>
      </c>
      <c r="F207" s="23" t="s">
        <v>44</v>
      </c>
      <c r="G207" s="121">
        <v>0</v>
      </c>
      <c r="H207">
        <v>2017</v>
      </c>
    </row>
    <row r="208" spans="1:8" outlineLevel="1" x14ac:dyDescent="0.25">
      <c r="A208" s="23" t="s">
        <v>13</v>
      </c>
      <c r="B208" s="23" t="s">
        <v>13</v>
      </c>
      <c r="C208">
        <v>2017</v>
      </c>
      <c r="D208" s="23" t="str">
        <f t="shared" si="4"/>
        <v>ene</v>
      </c>
      <c r="E208" s="24">
        <v>42766</v>
      </c>
      <c r="F208" s="23" t="s">
        <v>44</v>
      </c>
      <c r="G208" s="121">
        <v>21869929.991253644</v>
      </c>
      <c r="H208">
        <v>2017</v>
      </c>
    </row>
    <row r="209" spans="1:8" outlineLevel="1" x14ac:dyDescent="0.25">
      <c r="A209" s="23" t="s">
        <v>14</v>
      </c>
      <c r="B209" s="23" t="s">
        <v>14</v>
      </c>
      <c r="C209">
        <v>2017</v>
      </c>
      <c r="D209" s="23" t="str">
        <f t="shared" si="4"/>
        <v>ene</v>
      </c>
      <c r="E209" s="24">
        <v>42766</v>
      </c>
      <c r="F209" s="23" t="s">
        <v>44</v>
      </c>
      <c r="G209" s="121">
        <v>-31543.755102040814</v>
      </c>
      <c r="H209">
        <v>2017</v>
      </c>
    </row>
    <row r="210" spans="1:8" outlineLevel="1" x14ac:dyDescent="0.25">
      <c r="A210" s="23" t="s">
        <v>15</v>
      </c>
      <c r="B210" s="23" t="s">
        <v>0</v>
      </c>
      <c r="C210">
        <v>2017</v>
      </c>
      <c r="D210" s="23" t="str">
        <f t="shared" si="4"/>
        <v>feb</v>
      </c>
      <c r="E210" s="24">
        <v>42794</v>
      </c>
      <c r="F210" s="23" t="s">
        <v>44</v>
      </c>
      <c r="G210" s="121">
        <v>0</v>
      </c>
      <c r="H210">
        <v>2017</v>
      </c>
    </row>
    <row r="211" spans="1:8" outlineLevel="1" x14ac:dyDescent="0.25">
      <c r="A211" s="23" t="s">
        <v>16</v>
      </c>
      <c r="B211" s="23" t="s">
        <v>1</v>
      </c>
      <c r="C211">
        <v>2017</v>
      </c>
      <c r="D211" s="23" t="str">
        <f t="shared" si="4"/>
        <v>feb</v>
      </c>
      <c r="E211" s="24">
        <v>42794</v>
      </c>
      <c r="F211" s="23" t="s">
        <v>44</v>
      </c>
      <c r="G211" s="121">
        <v>7447631.0087463586</v>
      </c>
      <c r="H211">
        <v>2017</v>
      </c>
    </row>
    <row r="212" spans="1:8" outlineLevel="1" x14ac:dyDescent="0.25">
      <c r="A212" s="23" t="s">
        <v>27</v>
      </c>
      <c r="B212" s="23" t="s">
        <v>2</v>
      </c>
      <c r="C212">
        <v>2017</v>
      </c>
      <c r="D212" s="23" t="str">
        <f t="shared" si="4"/>
        <v>feb</v>
      </c>
      <c r="E212" s="24">
        <v>42794</v>
      </c>
      <c r="F212" s="23" t="s">
        <v>44</v>
      </c>
      <c r="H212">
        <v>2017</v>
      </c>
    </row>
    <row r="213" spans="1:8" outlineLevel="1" x14ac:dyDescent="0.25">
      <c r="A213" s="23" t="s">
        <v>17</v>
      </c>
      <c r="B213" s="23" t="s">
        <v>3</v>
      </c>
      <c r="C213">
        <v>2017</v>
      </c>
      <c r="D213" s="23" t="str">
        <f t="shared" si="4"/>
        <v>feb</v>
      </c>
      <c r="E213" s="24">
        <v>42794</v>
      </c>
      <c r="F213" s="23" t="s">
        <v>44</v>
      </c>
      <c r="G213" s="121">
        <v>4995652.7755102022</v>
      </c>
      <c r="H213">
        <v>2017</v>
      </c>
    </row>
    <row r="214" spans="1:8" outlineLevel="1" x14ac:dyDescent="0.25">
      <c r="A214" s="23" t="s">
        <v>18</v>
      </c>
      <c r="B214" s="25" t="s">
        <v>4</v>
      </c>
      <c r="C214">
        <v>2017</v>
      </c>
      <c r="D214" s="23" t="str">
        <f t="shared" si="4"/>
        <v>feb</v>
      </c>
      <c r="E214" s="24">
        <v>42794</v>
      </c>
      <c r="F214" s="23" t="s">
        <v>44</v>
      </c>
      <c r="H214">
        <v>2017</v>
      </c>
    </row>
    <row r="215" spans="1:8" outlineLevel="1" x14ac:dyDescent="0.25">
      <c r="A215" s="23" t="s">
        <v>19</v>
      </c>
      <c r="B215" s="25" t="s">
        <v>5</v>
      </c>
      <c r="C215">
        <v>2017</v>
      </c>
      <c r="D215" s="23" t="str">
        <f t="shared" si="4"/>
        <v>feb</v>
      </c>
      <c r="E215" s="24">
        <v>42794</v>
      </c>
      <c r="F215" s="23" t="s">
        <v>44</v>
      </c>
      <c r="H215">
        <v>2017</v>
      </c>
    </row>
    <row r="216" spans="1:8" outlineLevel="1" x14ac:dyDescent="0.25">
      <c r="A216" s="23" t="s">
        <v>20</v>
      </c>
      <c r="B216" s="23" t="s">
        <v>6</v>
      </c>
      <c r="C216">
        <v>2017</v>
      </c>
      <c r="D216" s="23" t="str">
        <f t="shared" si="4"/>
        <v>feb</v>
      </c>
      <c r="E216" s="24">
        <v>42794</v>
      </c>
      <c r="F216" s="23" t="s">
        <v>44</v>
      </c>
      <c r="G216" s="121">
        <v>1674376.7390670553</v>
      </c>
      <c r="H216">
        <v>2017</v>
      </c>
    </row>
    <row r="217" spans="1:8" outlineLevel="1" x14ac:dyDescent="0.25">
      <c r="A217" s="23" t="s">
        <v>21</v>
      </c>
      <c r="B217" s="23" t="s">
        <v>7</v>
      </c>
      <c r="C217">
        <v>2017</v>
      </c>
      <c r="D217" s="23" t="str">
        <f t="shared" si="4"/>
        <v>feb</v>
      </c>
      <c r="E217" s="24">
        <v>42794</v>
      </c>
      <c r="F217" s="23" t="s">
        <v>44</v>
      </c>
      <c r="G217" s="121">
        <v>500655.45772594761</v>
      </c>
      <c r="H217">
        <v>2017</v>
      </c>
    </row>
    <row r="218" spans="1:8" outlineLevel="1" x14ac:dyDescent="0.25">
      <c r="A218" s="23" t="s">
        <v>22</v>
      </c>
      <c r="B218" s="23" t="s">
        <v>8</v>
      </c>
      <c r="C218">
        <v>2017</v>
      </c>
      <c r="D218" s="23" t="str">
        <f t="shared" si="4"/>
        <v>feb</v>
      </c>
      <c r="E218" s="24">
        <v>42794</v>
      </c>
      <c r="F218" s="23" t="s">
        <v>44</v>
      </c>
      <c r="G218" s="121">
        <v>99843765.488337964</v>
      </c>
      <c r="H218">
        <v>2017</v>
      </c>
    </row>
    <row r="219" spans="1:8" outlineLevel="1" x14ac:dyDescent="0.25">
      <c r="A219" s="23" t="s">
        <v>23</v>
      </c>
      <c r="B219" s="23" t="s">
        <v>9</v>
      </c>
      <c r="C219">
        <v>2017</v>
      </c>
      <c r="D219" s="23" t="str">
        <f t="shared" si="4"/>
        <v>feb</v>
      </c>
      <c r="E219" s="24">
        <v>42794</v>
      </c>
      <c r="F219" s="23" t="s">
        <v>44</v>
      </c>
      <c r="H219">
        <v>2017</v>
      </c>
    </row>
    <row r="220" spans="1:8" outlineLevel="1" x14ac:dyDescent="0.25">
      <c r="A220" s="23" t="s">
        <v>24</v>
      </c>
      <c r="B220" s="25" t="s">
        <v>10</v>
      </c>
      <c r="C220">
        <v>2017</v>
      </c>
      <c r="D220" s="23" t="str">
        <f t="shared" si="4"/>
        <v>feb</v>
      </c>
      <c r="E220" s="24">
        <v>42794</v>
      </c>
      <c r="F220" s="23" t="s">
        <v>44</v>
      </c>
      <c r="G220" s="121">
        <v>0</v>
      </c>
      <c r="H220">
        <v>2017</v>
      </c>
    </row>
    <row r="221" spans="1:8" outlineLevel="1" x14ac:dyDescent="0.25">
      <c r="A221" s="23" t="s">
        <v>25</v>
      </c>
      <c r="B221" s="23" t="s">
        <v>11</v>
      </c>
      <c r="C221">
        <v>2017</v>
      </c>
      <c r="D221" s="23" t="str">
        <f t="shared" si="4"/>
        <v>feb</v>
      </c>
      <c r="E221" s="24">
        <v>42794</v>
      </c>
      <c r="F221" s="23" t="s">
        <v>44</v>
      </c>
      <c r="G221" s="121">
        <v>446518.95043731813</v>
      </c>
      <c r="H221">
        <v>2017</v>
      </c>
    </row>
    <row r="222" spans="1:8" outlineLevel="1" x14ac:dyDescent="0.25">
      <c r="A222" s="23" t="s">
        <v>26</v>
      </c>
      <c r="B222" s="23" t="s">
        <v>12</v>
      </c>
      <c r="C222">
        <v>2017</v>
      </c>
      <c r="D222" s="23" t="str">
        <f t="shared" si="4"/>
        <v>feb</v>
      </c>
      <c r="E222" s="24">
        <v>42794</v>
      </c>
      <c r="F222" s="23" t="s">
        <v>44</v>
      </c>
      <c r="G222" s="121">
        <v>2522791.3119533472</v>
      </c>
      <c r="H222">
        <v>2017</v>
      </c>
    </row>
    <row r="223" spans="1:8" outlineLevel="1" x14ac:dyDescent="0.25">
      <c r="A223" s="23" t="s">
        <v>43</v>
      </c>
      <c r="B223" s="23" t="s">
        <v>34</v>
      </c>
      <c r="C223">
        <v>2017</v>
      </c>
      <c r="D223" s="23" t="str">
        <f t="shared" si="4"/>
        <v>feb</v>
      </c>
      <c r="E223" s="24">
        <v>42794</v>
      </c>
      <c r="F223" s="23" t="s">
        <v>44</v>
      </c>
      <c r="G223" s="121">
        <v>0</v>
      </c>
      <c r="H223">
        <v>2017</v>
      </c>
    </row>
    <row r="224" spans="1:8" outlineLevel="1" x14ac:dyDescent="0.25">
      <c r="A224" s="23" t="s">
        <v>13</v>
      </c>
      <c r="B224" s="23" t="s">
        <v>13</v>
      </c>
      <c r="C224">
        <v>2017</v>
      </c>
      <c r="D224" s="23" t="str">
        <f t="shared" si="4"/>
        <v>feb</v>
      </c>
      <c r="E224" s="24">
        <v>42794</v>
      </c>
      <c r="F224" s="23" t="s">
        <v>44</v>
      </c>
      <c r="G224" s="121">
        <v>23013729.689504374</v>
      </c>
      <c r="H224">
        <v>2017</v>
      </c>
    </row>
    <row r="225" spans="1:8" outlineLevel="1" x14ac:dyDescent="0.25">
      <c r="A225" s="23" t="s">
        <v>14</v>
      </c>
      <c r="B225" s="23" t="s">
        <v>14</v>
      </c>
      <c r="C225">
        <v>2017</v>
      </c>
      <c r="D225" s="23" t="str">
        <f t="shared" si="4"/>
        <v>feb</v>
      </c>
      <c r="E225" s="24">
        <v>42794</v>
      </c>
      <c r="F225" s="23" t="s">
        <v>44</v>
      </c>
      <c r="G225" s="121">
        <v>43428.752186588928</v>
      </c>
      <c r="H225">
        <v>2017</v>
      </c>
    </row>
    <row r="226" spans="1:8" outlineLevel="1" x14ac:dyDescent="0.25">
      <c r="A226" s="23" t="s">
        <v>15</v>
      </c>
      <c r="B226" s="23" t="s">
        <v>0</v>
      </c>
      <c r="C226">
        <v>2017</v>
      </c>
      <c r="D226" s="23" t="str">
        <f t="shared" si="4"/>
        <v>mar</v>
      </c>
      <c r="E226" s="24">
        <v>42825</v>
      </c>
      <c r="F226" s="23" t="s">
        <v>44</v>
      </c>
      <c r="G226" s="121">
        <v>0</v>
      </c>
      <c r="H226">
        <v>2017</v>
      </c>
    </row>
    <row r="227" spans="1:8" outlineLevel="1" x14ac:dyDescent="0.25">
      <c r="A227" s="23" t="s">
        <v>16</v>
      </c>
      <c r="B227" s="23" t="s">
        <v>1</v>
      </c>
      <c r="C227">
        <v>2017</v>
      </c>
      <c r="D227" s="23" t="str">
        <f t="shared" si="4"/>
        <v>mar</v>
      </c>
      <c r="E227" s="24">
        <v>42825</v>
      </c>
      <c r="F227" s="23" t="s">
        <v>44</v>
      </c>
      <c r="G227" s="121">
        <v>8687824.3862973861</v>
      </c>
      <c r="H227">
        <v>2017</v>
      </c>
    </row>
    <row r="228" spans="1:8" outlineLevel="1" x14ac:dyDescent="0.25">
      <c r="A228" s="23" t="s">
        <v>27</v>
      </c>
      <c r="B228" s="23" t="s">
        <v>2</v>
      </c>
      <c r="C228">
        <v>2017</v>
      </c>
      <c r="D228" s="23" t="str">
        <f t="shared" si="4"/>
        <v>mar</v>
      </c>
      <c r="E228" s="24">
        <v>42825</v>
      </c>
      <c r="F228" s="23" t="s">
        <v>44</v>
      </c>
      <c r="H228">
        <v>2017</v>
      </c>
    </row>
    <row r="229" spans="1:8" outlineLevel="1" x14ac:dyDescent="0.25">
      <c r="A229" s="23" t="s">
        <v>17</v>
      </c>
      <c r="B229" s="23" t="s">
        <v>3</v>
      </c>
      <c r="C229">
        <v>2017</v>
      </c>
      <c r="D229" s="23" t="str">
        <f t="shared" si="4"/>
        <v>mar</v>
      </c>
      <c r="E229" s="24">
        <v>42825</v>
      </c>
      <c r="F229" s="23" t="s">
        <v>44</v>
      </c>
      <c r="G229" s="121">
        <v>4196792.731778414</v>
      </c>
      <c r="H229">
        <v>2017</v>
      </c>
    </row>
    <row r="230" spans="1:8" outlineLevel="1" x14ac:dyDescent="0.25">
      <c r="A230" s="23" t="s">
        <v>18</v>
      </c>
      <c r="B230" s="25" t="s">
        <v>4</v>
      </c>
      <c r="C230">
        <v>2017</v>
      </c>
      <c r="D230" s="23" t="str">
        <f t="shared" si="4"/>
        <v>mar</v>
      </c>
      <c r="E230" s="24">
        <v>42825</v>
      </c>
      <c r="F230" s="23" t="s">
        <v>44</v>
      </c>
      <c r="H230">
        <v>2017</v>
      </c>
    </row>
    <row r="231" spans="1:8" outlineLevel="1" x14ac:dyDescent="0.25">
      <c r="A231" s="23" t="s">
        <v>19</v>
      </c>
      <c r="B231" s="25" t="s">
        <v>5</v>
      </c>
      <c r="C231">
        <v>2017</v>
      </c>
      <c r="D231" s="23" t="str">
        <f t="shared" si="4"/>
        <v>mar</v>
      </c>
      <c r="E231" s="24">
        <v>42825</v>
      </c>
      <c r="F231" s="23" t="s">
        <v>44</v>
      </c>
      <c r="G231" s="121">
        <v>0</v>
      </c>
      <c r="H231">
        <v>2017</v>
      </c>
    </row>
    <row r="232" spans="1:8" outlineLevel="1" x14ac:dyDescent="0.25">
      <c r="A232" s="23" t="s">
        <v>20</v>
      </c>
      <c r="B232" s="23" t="s">
        <v>6</v>
      </c>
      <c r="C232">
        <v>2017</v>
      </c>
      <c r="D232" s="23" t="str">
        <f t="shared" si="4"/>
        <v>mar</v>
      </c>
      <c r="E232" s="24">
        <v>42825</v>
      </c>
      <c r="F232" s="23" t="s">
        <v>44</v>
      </c>
      <c r="G232" s="121">
        <v>0</v>
      </c>
      <c r="H232">
        <v>2017</v>
      </c>
    </row>
    <row r="233" spans="1:8" outlineLevel="1" x14ac:dyDescent="0.25">
      <c r="A233" s="23" t="s">
        <v>21</v>
      </c>
      <c r="B233" s="23" t="s">
        <v>7</v>
      </c>
      <c r="C233">
        <v>2017</v>
      </c>
      <c r="D233" s="23" t="str">
        <f t="shared" si="4"/>
        <v>mar</v>
      </c>
      <c r="E233" s="24">
        <v>42825</v>
      </c>
      <c r="F233" s="23" t="s">
        <v>44</v>
      </c>
      <c r="G233" s="121">
        <v>500328.59329446068</v>
      </c>
      <c r="H233">
        <v>2017</v>
      </c>
    </row>
    <row r="234" spans="1:8" outlineLevel="1" x14ac:dyDescent="0.25">
      <c r="A234" s="23" t="s">
        <v>22</v>
      </c>
      <c r="B234" s="23" t="s">
        <v>8</v>
      </c>
      <c r="C234">
        <v>2017</v>
      </c>
      <c r="D234" s="23" t="str">
        <f t="shared" si="4"/>
        <v>mar</v>
      </c>
      <c r="E234" s="24">
        <v>42825</v>
      </c>
      <c r="F234" s="23" t="s">
        <v>44</v>
      </c>
      <c r="G234" s="121">
        <v>107309907.48688069</v>
      </c>
      <c r="H234">
        <v>2017</v>
      </c>
    </row>
    <row r="235" spans="1:8" outlineLevel="1" x14ac:dyDescent="0.25">
      <c r="A235" s="23" t="s">
        <v>23</v>
      </c>
      <c r="B235" s="23" t="s">
        <v>9</v>
      </c>
      <c r="C235">
        <v>2017</v>
      </c>
      <c r="D235" s="23" t="str">
        <f t="shared" si="4"/>
        <v>mar</v>
      </c>
      <c r="E235" s="24">
        <v>42825</v>
      </c>
      <c r="F235" s="23" t="s">
        <v>44</v>
      </c>
      <c r="H235">
        <v>2017</v>
      </c>
    </row>
    <row r="236" spans="1:8" outlineLevel="1" x14ac:dyDescent="0.25">
      <c r="A236" s="23" t="s">
        <v>24</v>
      </c>
      <c r="B236" s="25" t="s">
        <v>10</v>
      </c>
      <c r="C236">
        <v>2017</v>
      </c>
      <c r="D236" s="23" t="str">
        <f t="shared" si="4"/>
        <v>mar</v>
      </c>
      <c r="E236" s="24">
        <v>42825</v>
      </c>
      <c r="F236" s="23" t="s">
        <v>44</v>
      </c>
      <c r="G236" s="121">
        <v>0</v>
      </c>
      <c r="H236">
        <v>2017</v>
      </c>
    </row>
    <row r="237" spans="1:8" outlineLevel="1" x14ac:dyDescent="0.25">
      <c r="A237" s="23" t="s">
        <v>25</v>
      </c>
      <c r="B237" s="23" t="s">
        <v>11</v>
      </c>
      <c r="C237">
        <v>2017</v>
      </c>
      <c r="D237" s="23" t="str">
        <f t="shared" si="4"/>
        <v>mar</v>
      </c>
      <c r="E237" s="24">
        <v>42825</v>
      </c>
      <c r="F237" s="23" t="s">
        <v>44</v>
      </c>
      <c r="G237" s="121">
        <v>948486.88046647212</v>
      </c>
      <c r="H237">
        <v>2017</v>
      </c>
    </row>
    <row r="238" spans="1:8" outlineLevel="1" x14ac:dyDescent="0.25">
      <c r="A238" s="23" t="s">
        <v>26</v>
      </c>
      <c r="B238" s="23" t="s">
        <v>12</v>
      </c>
      <c r="C238">
        <v>2017</v>
      </c>
      <c r="D238" s="23" t="str">
        <f t="shared" si="4"/>
        <v>mar</v>
      </c>
      <c r="E238" s="24">
        <v>42825</v>
      </c>
      <c r="F238" s="23" t="s">
        <v>44</v>
      </c>
      <c r="G238" s="121">
        <v>2358605.7288629734</v>
      </c>
      <c r="H238">
        <v>2017</v>
      </c>
    </row>
    <row r="239" spans="1:8" outlineLevel="1" x14ac:dyDescent="0.25">
      <c r="A239" s="23" t="s">
        <v>43</v>
      </c>
      <c r="B239" s="23" t="s">
        <v>34</v>
      </c>
      <c r="C239">
        <v>2017</v>
      </c>
      <c r="D239" s="23" t="str">
        <f t="shared" si="4"/>
        <v>mar</v>
      </c>
      <c r="E239" s="24">
        <v>42825</v>
      </c>
      <c r="F239" s="23" t="s">
        <v>44</v>
      </c>
      <c r="G239" s="121">
        <v>0</v>
      </c>
      <c r="H239">
        <v>2017</v>
      </c>
    </row>
    <row r="240" spans="1:8" outlineLevel="1" x14ac:dyDescent="0.25">
      <c r="A240" s="23" t="s">
        <v>13</v>
      </c>
      <c r="B240" s="23" t="s">
        <v>13</v>
      </c>
      <c r="C240">
        <v>2017</v>
      </c>
      <c r="D240" s="23" t="str">
        <f t="shared" si="4"/>
        <v>mar</v>
      </c>
      <c r="E240" s="24">
        <v>42825</v>
      </c>
      <c r="F240" s="23" t="s">
        <v>44</v>
      </c>
      <c r="G240" s="121">
        <v>15724803.947521867</v>
      </c>
      <c r="H240">
        <v>2017</v>
      </c>
    </row>
    <row r="241" spans="1:8" outlineLevel="1" x14ac:dyDescent="0.25">
      <c r="A241" s="23" t="s">
        <v>14</v>
      </c>
      <c r="B241" s="23" t="s">
        <v>14</v>
      </c>
      <c r="C241">
        <v>2017</v>
      </c>
      <c r="D241" s="23" t="str">
        <f t="shared" si="4"/>
        <v>mar</v>
      </c>
      <c r="E241" s="24">
        <v>42825</v>
      </c>
      <c r="F241" s="23" t="s">
        <v>44</v>
      </c>
      <c r="G241" s="121">
        <v>22534.247813411079</v>
      </c>
      <c r="H241">
        <v>2017</v>
      </c>
    </row>
    <row r="242" spans="1:8" outlineLevel="1" x14ac:dyDescent="0.25">
      <c r="A242" s="23" t="s">
        <v>15</v>
      </c>
      <c r="B242" s="23" t="s">
        <v>0</v>
      </c>
      <c r="C242">
        <v>2017</v>
      </c>
      <c r="D242" s="23" t="str">
        <f t="shared" si="4"/>
        <v>abr</v>
      </c>
      <c r="E242" s="24">
        <v>42855</v>
      </c>
      <c r="F242" s="23" t="s">
        <v>44</v>
      </c>
      <c r="G242" s="121">
        <v>0</v>
      </c>
      <c r="H242">
        <v>2017</v>
      </c>
    </row>
    <row r="243" spans="1:8" outlineLevel="1" x14ac:dyDescent="0.25">
      <c r="A243" s="23" t="s">
        <v>16</v>
      </c>
      <c r="B243" s="23" t="s">
        <v>1</v>
      </c>
      <c r="C243">
        <v>2017</v>
      </c>
      <c r="D243" s="23" t="str">
        <f t="shared" si="4"/>
        <v>abr</v>
      </c>
      <c r="E243" s="24">
        <v>42855</v>
      </c>
      <c r="F243" s="23" t="s">
        <v>44</v>
      </c>
      <c r="G243" s="121">
        <v>6313299.4970845701</v>
      </c>
      <c r="H243">
        <v>2017</v>
      </c>
    </row>
    <row r="244" spans="1:8" outlineLevel="1" x14ac:dyDescent="0.25">
      <c r="A244" s="23" t="s">
        <v>27</v>
      </c>
      <c r="B244" s="23" t="s">
        <v>2</v>
      </c>
      <c r="C244">
        <v>2017</v>
      </c>
      <c r="D244" s="23" t="str">
        <f t="shared" si="4"/>
        <v>abr</v>
      </c>
      <c r="E244" s="24">
        <v>42855</v>
      </c>
      <c r="F244" s="23" t="s">
        <v>44</v>
      </c>
      <c r="H244">
        <v>2017</v>
      </c>
    </row>
    <row r="245" spans="1:8" outlineLevel="1" x14ac:dyDescent="0.25">
      <c r="A245" s="23" t="s">
        <v>17</v>
      </c>
      <c r="B245" s="23" t="s">
        <v>3</v>
      </c>
      <c r="C245">
        <v>2017</v>
      </c>
      <c r="D245" s="23" t="str">
        <f t="shared" si="4"/>
        <v>abr</v>
      </c>
      <c r="E245" s="24">
        <v>42855</v>
      </c>
      <c r="F245" s="23" t="s">
        <v>44</v>
      </c>
      <c r="G245" s="121">
        <v>3658353.0787172047</v>
      </c>
      <c r="H245">
        <v>2017</v>
      </c>
    </row>
    <row r="246" spans="1:8" outlineLevel="1" x14ac:dyDescent="0.25">
      <c r="A246" s="23" t="s">
        <v>18</v>
      </c>
      <c r="B246" s="25" t="s">
        <v>4</v>
      </c>
      <c r="C246">
        <v>2017</v>
      </c>
      <c r="D246" s="23" t="str">
        <f t="shared" si="4"/>
        <v>abr</v>
      </c>
      <c r="E246" s="24">
        <v>42855</v>
      </c>
      <c r="F246" s="23" t="s">
        <v>44</v>
      </c>
      <c r="H246">
        <v>2017</v>
      </c>
    </row>
    <row r="247" spans="1:8" outlineLevel="1" x14ac:dyDescent="0.25">
      <c r="A247" s="23" t="s">
        <v>19</v>
      </c>
      <c r="B247" s="25" t="s">
        <v>5</v>
      </c>
      <c r="C247">
        <v>2017</v>
      </c>
      <c r="D247" s="23" t="str">
        <f t="shared" si="4"/>
        <v>abr</v>
      </c>
      <c r="E247" s="24">
        <v>42855</v>
      </c>
      <c r="F247" s="23" t="s">
        <v>44</v>
      </c>
      <c r="G247" s="121">
        <v>0</v>
      </c>
      <c r="H247">
        <v>2017</v>
      </c>
    </row>
    <row r="248" spans="1:8" outlineLevel="1" x14ac:dyDescent="0.25">
      <c r="A248" s="23" t="s">
        <v>20</v>
      </c>
      <c r="B248" s="23" t="s">
        <v>6</v>
      </c>
      <c r="C248">
        <v>2017</v>
      </c>
      <c r="D248" s="23" t="str">
        <f t="shared" si="4"/>
        <v>abr</v>
      </c>
      <c r="E248" s="24">
        <v>42855</v>
      </c>
      <c r="F248" s="23" t="s">
        <v>44</v>
      </c>
      <c r="G248" s="121">
        <v>0</v>
      </c>
      <c r="H248">
        <v>2017</v>
      </c>
    </row>
    <row r="249" spans="1:8" outlineLevel="1" x14ac:dyDescent="0.25">
      <c r="A249" s="23" t="s">
        <v>21</v>
      </c>
      <c r="B249" s="23" t="s">
        <v>7</v>
      </c>
      <c r="C249">
        <v>2017</v>
      </c>
      <c r="D249" s="23" t="str">
        <f t="shared" si="4"/>
        <v>abr</v>
      </c>
      <c r="E249" s="24">
        <v>42855</v>
      </c>
      <c r="F249" s="23" t="s">
        <v>44</v>
      </c>
      <c r="G249" s="121">
        <v>172910.85276967936</v>
      </c>
      <c r="H249">
        <v>2017</v>
      </c>
    </row>
    <row r="250" spans="1:8" outlineLevel="1" x14ac:dyDescent="0.25">
      <c r="A250" s="23" t="s">
        <v>22</v>
      </c>
      <c r="B250" s="23" t="s">
        <v>8</v>
      </c>
      <c r="C250">
        <v>2017</v>
      </c>
      <c r="D250" s="23" t="str">
        <f t="shared" si="4"/>
        <v>abr</v>
      </c>
      <c r="E250" s="24">
        <v>42855</v>
      </c>
      <c r="F250" s="23" t="s">
        <v>44</v>
      </c>
      <c r="G250" s="121">
        <v>93817386.577260539</v>
      </c>
      <c r="H250">
        <v>2017</v>
      </c>
    </row>
    <row r="251" spans="1:8" outlineLevel="1" x14ac:dyDescent="0.25">
      <c r="A251" s="23" t="s">
        <v>23</v>
      </c>
      <c r="B251" s="23" t="s">
        <v>9</v>
      </c>
      <c r="C251">
        <v>2017</v>
      </c>
      <c r="D251" s="23" t="str">
        <f t="shared" si="4"/>
        <v>abr</v>
      </c>
      <c r="E251" s="24">
        <v>42855</v>
      </c>
      <c r="F251" s="23" t="s">
        <v>44</v>
      </c>
      <c r="H251">
        <v>2017</v>
      </c>
    </row>
    <row r="252" spans="1:8" outlineLevel="1" x14ac:dyDescent="0.25">
      <c r="A252" s="23" t="s">
        <v>24</v>
      </c>
      <c r="B252" s="25" t="s">
        <v>10</v>
      </c>
      <c r="C252">
        <v>2017</v>
      </c>
      <c r="D252" s="23" t="str">
        <f t="shared" si="4"/>
        <v>abr</v>
      </c>
      <c r="E252" s="24">
        <v>42855</v>
      </c>
      <c r="F252" s="23" t="s">
        <v>44</v>
      </c>
      <c r="G252" s="121">
        <v>0</v>
      </c>
      <c r="H252">
        <v>2017</v>
      </c>
    </row>
    <row r="253" spans="1:8" outlineLevel="1" x14ac:dyDescent="0.25">
      <c r="A253" s="23" t="s">
        <v>25</v>
      </c>
      <c r="B253" s="23" t="s">
        <v>11</v>
      </c>
      <c r="C253">
        <v>2017</v>
      </c>
      <c r="D253" s="23" t="str">
        <f t="shared" si="4"/>
        <v>abr</v>
      </c>
      <c r="E253" s="24">
        <v>42855</v>
      </c>
      <c r="F253" s="23" t="s">
        <v>44</v>
      </c>
      <c r="G253" s="121">
        <v>1390773.3236151603</v>
      </c>
      <c r="H253">
        <v>2017</v>
      </c>
    </row>
    <row r="254" spans="1:8" outlineLevel="1" x14ac:dyDescent="0.25">
      <c r="A254" s="23" t="s">
        <v>26</v>
      </c>
      <c r="B254" s="23" t="s">
        <v>12</v>
      </c>
      <c r="C254">
        <v>2017</v>
      </c>
      <c r="D254" s="23" t="str">
        <f t="shared" si="4"/>
        <v>abr</v>
      </c>
      <c r="E254" s="24">
        <v>42855</v>
      </c>
      <c r="F254" s="23" t="s">
        <v>44</v>
      </c>
      <c r="G254" s="121">
        <v>2193514.6501457719</v>
      </c>
      <c r="H254">
        <v>2017</v>
      </c>
    </row>
    <row r="255" spans="1:8" outlineLevel="1" x14ac:dyDescent="0.25">
      <c r="A255" s="23" t="s">
        <v>43</v>
      </c>
      <c r="B255" s="23" t="s">
        <v>34</v>
      </c>
      <c r="C255">
        <v>2017</v>
      </c>
      <c r="D255" s="23" t="str">
        <f t="shared" si="4"/>
        <v>abr</v>
      </c>
      <c r="E255" s="24">
        <v>42855</v>
      </c>
      <c r="F255" s="23" t="s">
        <v>44</v>
      </c>
      <c r="G255" s="121">
        <v>0</v>
      </c>
      <c r="H255">
        <v>2017</v>
      </c>
    </row>
    <row r="256" spans="1:8" outlineLevel="1" x14ac:dyDescent="0.25">
      <c r="A256" s="23" t="s">
        <v>13</v>
      </c>
      <c r="B256" s="23" t="s">
        <v>13</v>
      </c>
      <c r="C256">
        <v>2017</v>
      </c>
      <c r="D256" s="23" t="str">
        <f t="shared" si="4"/>
        <v>abr</v>
      </c>
      <c r="E256" s="24">
        <v>42855</v>
      </c>
      <c r="F256" s="23" t="s">
        <v>44</v>
      </c>
      <c r="G256" s="121">
        <v>17963940.543731779</v>
      </c>
      <c r="H256">
        <v>2017</v>
      </c>
    </row>
    <row r="257" spans="1:8" outlineLevel="1" x14ac:dyDescent="0.25">
      <c r="A257" s="23" t="s">
        <v>14</v>
      </c>
      <c r="B257" s="23" t="s">
        <v>14</v>
      </c>
      <c r="C257">
        <v>2017</v>
      </c>
      <c r="D257" s="23" t="str">
        <f t="shared" si="4"/>
        <v>abr</v>
      </c>
      <c r="E257" s="24">
        <v>42855</v>
      </c>
      <c r="F257" s="23" t="s">
        <v>44</v>
      </c>
      <c r="G257" s="121">
        <v>20817.618075801747</v>
      </c>
      <c r="H257">
        <v>2017</v>
      </c>
    </row>
    <row r="258" spans="1:8" outlineLevel="1" x14ac:dyDescent="0.25">
      <c r="A258" s="23" t="s">
        <v>15</v>
      </c>
      <c r="B258" s="23" t="s">
        <v>0</v>
      </c>
      <c r="C258">
        <v>2017</v>
      </c>
      <c r="D258" s="23" t="str">
        <f t="shared" ref="D258:D321" si="5">+TEXT(E258,"mmm")</f>
        <v>may</v>
      </c>
      <c r="E258" s="24">
        <v>42886</v>
      </c>
      <c r="F258" s="23" t="s">
        <v>44</v>
      </c>
      <c r="G258" s="121">
        <v>0</v>
      </c>
      <c r="H258">
        <v>2017</v>
      </c>
    </row>
    <row r="259" spans="1:8" outlineLevel="1" x14ac:dyDescent="0.25">
      <c r="A259" s="23" t="s">
        <v>16</v>
      </c>
      <c r="B259" s="23" t="s">
        <v>1</v>
      </c>
      <c r="C259">
        <v>2017</v>
      </c>
      <c r="D259" s="23" t="str">
        <f t="shared" si="5"/>
        <v>may</v>
      </c>
      <c r="E259" s="24">
        <v>42886</v>
      </c>
      <c r="F259" s="23" t="s">
        <v>44</v>
      </c>
      <c r="G259" s="121">
        <v>6256084.1501457589</v>
      </c>
      <c r="H259">
        <v>2017</v>
      </c>
    </row>
    <row r="260" spans="1:8" outlineLevel="1" x14ac:dyDescent="0.25">
      <c r="A260" s="23" t="s">
        <v>27</v>
      </c>
      <c r="B260" s="23" t="s">
        <v>2</v>
      </c>
      <c r="C260">
        <v>2017</v>
      </c>
      <c r="D260" s="23" t="str">
        <f t="shared" si="5"/>
        <v>may</v>
      </c>
      <c r="E260" s="24">
        <v>42886</v>
      </c>
      <c r="F260" s="23" t="s">
        <v>44</v>
      </c>
      <c r="H260">
        <v>2017</v>
      </c>
    </row>
    <row r="261" spans="1:8" outlineLevel="1" x14ac:dyDescent="0.25">
      <c r="A261" s="23" t="s">
        <v>17</v>
      </c>
      <c r="B261" s="23" t="s">
        <v>3</v>
      </c>
      <c r="C261">
        <v>2017</v>
      </c>
      <c r="D261" s="23" t="str">
        <f t="shared" si="5"/>
        <v>may</v>
      </c>
      <c r="E261" s="24">
        <v>42886</v>
      </c>
      <c r="F261" s="23" t="s">
        <v>44</v>
      </c>
      <c r="G261" s="121">
        <v>3359386.2682215776</v>
      </c>
      <c r="H261">
        <v>2017</v>
      </c>
    </row>
    <row r="262" spans="1:8" outlineLevel="1" x14ac:dyDescent="0.25">
      <c r="A262" s="23" t="s">
        <v>18</v>
      </c>
      <c r="B262" s="25" t="s">
        <v>4</v>
      </c>
      <c r="C262">
        <v>2017</v>
      </c>
      <c r="D262" s="23" t="str">
        <f t="shared" si="5"/>
        <v>may</v>
      </c>
      <c r="E262" s="24">
        <v>42886</v>
      </c>
      <c r="F262" s="23" t="s">
        <v>44</v>
      </c>
      <c r="H262">
        <v>2017</v>
      </c>
    </row>
    <row r="263" spans="1:8" outlineLevel="1" x14ac:dyDescent="0.25">
      <c r="A263" s="23" t="s">
        <v>19</v>
      </c>
      <c r="B263" s="25" t="s">
        <v>5</v>
      </c>
      <c r="C263">
        <v>2017</v>
      </c>
      <c r="D263" s="23" t="str">
        <f t="shared" si="5"/>
        <v>may</v>
      </c>
      <c r="E263" s="24">
        <v>42886</v>
      </c>
      <c r="F263" s="23" t="s">
        <v>44</v>
      </c>
      <c r="G263" s="121">
        <v>0</v>
      </c>
      <c r="H263">
        <v>2017</v>
      </c>
    </row>
    <row r="264" spans="1:8" outlineLevel="1" x14ac:dyDescent="0.25">
      <c r="A264" s="23" t="s">
        <v>20</v>
      </c>
      <c r="B264" s="23" t="s">
        <v>6</v>
      </c>
      <c r="C264">
        <v>2017</v>
      </c>
      <c r="D264" s="23" t="str">
        <f t="shared" si="5"/>
        <v>may</v>
      </c>
      <c r="E264" s="24">
        <v>42886</v>
      </c>
      <c r="F264" s="23" t="s">
        <v>44</v>
      </c>
      <c r="G264" s="121">
        <v>0</v>
      </c>
      <c r="H264">
        <v>2017</v>
      </c>
    </row>
    <row r="265" spans="1:8" outlineLevel="1" x14ac:dyDescent="0.25">
      <c r="A265" s="23" t="s">
        <v>21</v>
      </c>
      <c r="B265" s="23" t="s">
        <v>7</v>
      </c>
      <c r="C265">
        <v>2017</v>
      </c>
      <c r="D265" s="23" t="str">
        <f t="shared" si="5"/>
        <v>may</v>
      </c>
      <c r="E265" s="24">
        <v>42886</v>
      </c>
      <c r="F265" s="23" t="s">
        <v>44</v>
      </c>
      <c r="G265" s="121">
        <v>0</v>
      </c>
      <c r="H265">
        <v>2017</v>
      </c>
    </row>
    <row r="266" spans="1:8" outlineLevel="1" x14ac:dyDescent="0.25">
      <c r="A266" s="23" t="s">
        <v>22</v>
      </c>
      <c r="B266" s="23" t="s">
        <v>8</v>
      </c>
      <c r="C266">
        <v>2017</v>
      </c>
      <c r="D266" s="23" t="str">
        <f t="shared" si="5"/>
        <v>may</v>
      </c>
      <c r="E266" s="24">
        <v>42886</v>
      </c>
      <c r="F266" s="23" t="s">
        <v>44</v>
      </c>
      <c r="G266" s="121">
        <v>82283029.50583066</v>
      </c>
      <c r="H266">
        <v>2017</v>
      </c>
    </row>
    <row r="267" spans="1:8" outlineLevel="1" x14ac:dyDescent="0.25">
      <c r="A267" s="23" t="s">
        <v>23</v>
      </c>
      <c r="B267" s="23" t="s">
        <v>9</v>
      </c>
      <c r="C267">
        <v>2017</v>
      </c>
      <c r="D267" s="23" t="str">
        <f t="shared" si="5"/>
        <v>may</v>
      </c>
      <c r="E267" s="24">
        <v>42886</v>
      </c>
      <c r="F267" s="23" t="s">
        <v>44</v>
      </c>
      <c r="H267">
        <v>2017</v>
      </c>
    </row>
    <row r="268" spans="1:8" outlineLevel="1" x14ac:dyDescent="0.25">
      <c r="A268" s="23" t="s">
        <v>24</v>
      </c>
      <c r="B268" s="25" t="s">
        <v>10</v>
      </c>
      <c r="C268">
        <v>2017</v>
      </c>
      <c r="D268" s="23" t="str">
        <f t="shared" si="5"/>
        <v>may</v>
      </c>
      <c r="E268" s="24">
        <v>42886</v>
      </c>
      <c r="F268" s="23" t="s">
        <v>44</v>
      </c>
      <c r="G268" s="121">
        <v>0</v>
      </c>
      <c r="H268">
        <v>2017</v>
      </c>
    </row>
    <row r="269" spans="1:8" outlineLevel="1" x14ac:dyDescent="0.25">
      <c r="A269" s="23" t="s">
        <v>25</v>
      </c>
      <c r="B269" s="23" t="s">
        <v>11</v>
      </c>
      <c r="C269">
        <v>2017</v>
      </c>
      <c r="D269" s="23" t="str">
        <f t="shared" si="5"/>
        <v>may</v>
      </c>
      <c r="E269" s="24">
        <v>42886</v>
      </c>
      <c r="F269" s="23" t="s">
        <v>44</v>
      </c>
      <c r="G269" s="121">
        <v>1398888.1166180763</v>
      </c>
      <c r="H269">
        <v>2017</v>
      </c>
    </row>
    <row r="270" spans="1:8" outlineLevel="1" x14ac:dyDescent="0.25">
      <c r="A270" s="23" t="s">
        <v>26</v>
      </c>
      <c r="B270" s="23" t="s">
        <v>12</v>
      </c>
      <c r="C270">
        <v>2017</v>
      </c>
      <c r="D270" s="23" t="str">
        <f t="shared" si="5"/>
        <v>may</v>
      </c>
      <c r="E270" s="24">
        <v>42886</v>
      </c>
      <c r="F270" s="23" t="s">
        <v>44</v>
      </c>
      <c r="G270" s="121">
        <v>2152819.8688046644</v>
      </c>
      <c r="H270">
        <v>2017</v>
      </c>
    </row>
    <row r="271" spans="1:8" outlineLevel="1" x14ac:dyDescent="0.25">
      <c r="A271" s="23" t="s">
        <v>43</v>
      </c>
      <c r="B271" s="23" t="s">
        <v>34</v>
      </c>
      <c r="C271">
        <v>2017</v>
      </c>
      <c r="D271" s="23" t="str">
        <f t="shared" si="5"/>
        <v>may</v>
      </c>
      <c r="E271" s="24">
        <v>42886</v>
      </c>
      <c r="F271" s="23" t="s">
        <v>44</v>
      </c>
      <c r="G271" s="121">
        <v>0</v>
      </c>
      <c r="H271">
        <v>2017</v>
      </c>
    </row>
    <row r="272" spans="1:8" outlineLevel="1" x14ac:dyDescent="0.25">
      <c r="A272" s="23" t="s">
        <v>13</v>
      </c>
      <c r="B272" s="23" t="s">
        <v>13</v>
      </c>
      <c r="C272">
        <v>2017</v>
      </c>
      <c r="D272" s="23" t="str">
        <f t="shared" si="5"/>
        <v>may</v>
      </c>
      <c r="E272" s="24">
        <v>42886</v>
      </c>
      <c r="F272" s="23" t="s">
        <v>44</v>
      </c>
      <c r="G272" s="121">
        <v>16874365.30174927</v>
      </c>
      <c r="H272">
        <v>2017</v>
      </c>
    </row>
    <row r="273" spans="1:8" outlineLevel="1" x14ac:dyDescent="0.25">
      <c r="A273" s="23" t="s">
        <v>14</v>
      </c>
      <c r="B273" s="23" t="s">
        <v>14</v>
      </c>
      <c r="C273">
        <v>2017</v>
      </c>
      <c r="D273" s="23" t="str">
        <f t="shared" si="5"/>
        <v>may</v>
      </c>
      <c r="E273" s="24">
        <v>42886</v>
      </c>
      <c r="F273" s="23" t="s">
        <v>44</v>
      </c>
      <c r="G273" s="121">
        <v>-6657.6661807580167</v>
      </c>
      <c r="H273">
        <v>2017</v>
      </c>
    </row>
    <row r="274" spans="1:8" outlineLevel="1" x14ac:dyDescent="0.25">
      <c r="A274" s="23" t="s">
        <v>15</v>
      </c>
      <c r="B274" s="23" t="s">
        <v>0</v>
      </c>
      <c r="C274">
        <v>2017</v>
      </c>
      <c r="D274" s="23" t="str">
        <f t="shared" si="5"/>
        <v>jun</v>
      </c>
      <c r="E274" s="24">
        <v>42916</v>
      </c>
      <c r="F274" s="23" t="s">
        <v>44</v>
      </c>
      <c r="G274" s="121">
        <v>0</v>
      </c>
      <c r="H274">
        <v>2017</v>
      </c>
    </row>
    <row r="275" spans="1:8" outlineLevel="1" x14ac:dyDescent="0.25">
      <c r="A275" s="23" t="s">
        <v>16</v>
      </c>
      <c r="B275" s="23" t="s">
        <v>1</v>
      </c>
      <c r="C275">
        <v>2017</v>
      </c>
      <c r="D275" s="23" t="str">
        <f t="shared" si="5"/>
        <v>jun</v>
      </c>
      <c r="E275" s="24">
        <v>42916</v>
      </c>
      <c r="F275" s="23" t="s">
        <v>44</v>
      </c>
      <c r="G275" s="121">
        <v>6351442.0087463576</v>
      </c>
      <c r="H275">
        <v>2017</v>
      </c>
    </row>
    <row r="276" spans="1:8" outlineLevel="1" x14ac:dyDescent="0.25">
      <c r="A276" s="23" t="s">
        <v>27</v>
      </c>
      <c r="B276" s="23" t="s">
        <v>2</v>
      </c>
      <c r="C276">
        <v>2017</v>
      </c>
      <c r="D276" s="23" t="str">
        <f t="shared" si="5"/>
        <v>jun</v>
      </c>
      <c r="E276" s="24">
        <v>42916</v>
      </c>
      <c r="F276" s="23" t="s">
        <v>44</v>
      </c>
      <c r="H276">
        <v>2017</v>
      </c>
    </row>
    <row r="277" spans="1:8" outlineLevel="1" x14ac:dyDescent="0.25">
      <c r="A277" s="23" t="s">
        <v>17</v>
      </c>
      <c r="B277" s="23" t="s">
        <v>3</v>
      </c>
      <c r="C277">
        <v>2017</v>
      </c>
      <c r="D277" s="23" t="str">
        <f t="shared" si="5"/>
        <v>jun</v>
      </c>
      <c r="E277" s="24">
        <v>42916</v>
      </c>
      <c r="F277" s="23" t="s">
        <v>44</v>
      </c>
      <c r="G277" s="121">
        <v>2878445.948979592</v>
      </c>
      <c r="H277">
        <v>2017</v>
      </c>
    </row>
    <row r="278" spans="1:8" outlineLevel="1" x14ac:dyDescent="0.25">
      <c r="A278" s="23" t="s">
        <v>18</v>
      </c>
      <c r="B278" s="25" t="s">
        <v>4</v>
      </c>
      <c r="C278">
        <v>2017</v>
      </c>
      <c r="D278" s="23" t="str">
        <f t="shared" si="5"/>
        <v>jun</v>
      </c>
      <c r="E278" s="24">
        <v>42916</v>
      </c>
      <c r="F278" s="23" t="s">
        <v>44</v>
      </c>
      <c r="H278">
        <v>2017</v>
      </c>
    </row>
    <row r="279" spans="1:8" outlineLevel="1" x14ac:dyDescent="0.25">
      <c r="A279" s="23" t="s">
        <v>19</v>
      </c>
      <c r="B279" s="25" t="s">
        <v>5</v>
      </c>
      <c r="C279">
        <v>2017</v>
      </c>
      <c r="D279" s="23" t="str">
        <f t="shared" si="5"/>
        <v>jun</v>
      </c>
      <c r="E279" s="24">
        <v>42916</v>
      </c>
      <c r="F279" s="23" t="s">
        <v>44</v>
      </c>
      <c r="G279" s="121">
        <v>0</v>
      </c>
      <c r="H279">
        <v>2017</v>
      </c>
    </row>
    <row r="280" spans="1:8" outlineLevel="1" x14ac:dyDescent="0.25">
      <c r="A280" s="23" t="s">
        <v>20</v>
      </c>
      <c r="B280" s="23" t="s">
        <v>6</v>
      </c>
      <c r="C280">
        <v>2017</v>
      </c>
      <c r="D280" s="23" t="str">
        <f t="shared" si="5"/>
        <v>jun</v>
      </c>
      <c r="E280" s="24">
        <v>42916</v>
      </c>
      <c r="F280" s="23" t="s">
        <v>44</v>
      </c>
      <c r="G280" s="121">
        <v>0</v>
      </c>
      <c r="H280">
        <v>2017</v>
      </c>
    </row>
    <row r="281" spans="1:8" outlineLevel="1" x14ac:dyDescent="0.25">
      <c r="A281" s="23" t="s">
        <v>21</v>
      </c>
      <c r="B281" s="23" t="s">
        <v>7</v>
      </c>
      <c r="C281">
        <v>2017</v>
      </c>
      <c r="D281" s="23" t="str">
        <f t="shared" si="5"/>
        <v>jun</v>
      </c>
      <c r="E281" s="24">
        <v>42916</v>
      </c>
      <c r="F281" s="23" t="s">
        <v>44</v>
      </c>
      <c r="G281" s="121">
        <v>0</v>
      </c>
      <c r="H281">
        <v>2017</v>
      </c>
    </row>
    <row r="282" spans="1:8" outlineLevel="1" x14ac:dyDescent="0.25">
      <c r="A282" s="23" t="s">
        <v>22</v>
      </c>
      <c r="B282" s="23" t="s">
        <v>8</v>
      </c>
      <c r="C282">
        <v>2017</v>
      </c>
      <c r="D282" s="23" t="str">
        <f t="shared" si="5"/>
        <v>jun</v>
      </c>
      <c r="E282" s="24">
        <v>42916</v>
      </c>
      <c r="F282" s="23" t="s">
        <v>44</v>
      </c>
      <c r="G282" s="121">
        <v>79433397.37463595</v>
      </c>
      <c r="H282">
        <v>2017</v>
      </c>
    </row>
    <row r="283" spans="1:8" outlineLevel="1" x14ac:dyDescent="0.25">
      <c r="A283" s="23" t="s">
        <v>23</v>
      </c>
      <c r="B283" s="23" t="s">
        <v>9</v>
      </c>
      <c r="C283">
        <v>2017</v>
      </c>
      <c r="D283" s="23" t="str">
        <f t="shared" si="5"/>
        <v>jun</v>
      </c>
      <c r="E283" s="24">
        <v>42916</v>
      </c>
      <c r="F283" s="23" t="s">
        <v>44</v>
      </c>
      <c r="H283">
        <v>2017</v>
      </c>
    </row>
    <row r="284" spans="1:8" outlineLevel="1" x14ac:dyDescent="0.25">
      <c r="A284" s="23" t="s">
        <v>24</v>
      </c>
      <c r="B284" s="25" t="s">
        <v>10</v>
      </c>
      <c r="C284">
        <v>2017</v>
      </c>
      <c r="D284" s="23" t="str">
        <f t="shared" si="5"/>
        <v>jun</v>
      </c>
      <c r="E284" s="24">
        <v>42916</v>
      </c>
      <c r="F284" s="23" t="s">
        <v>44</v>
      </c>
      <c r="H284">
        <v>2017</v>
      </c>
    </row>
    <row r="285" spans="1:8" outlineLevel="1" x14ac:dyDescent="0.25">
      <c r="A285" s="23" t="s">
        <v>25</v>
      </c>
      <c r="B285" s="23" t="s">
        <v>11</v>
      </c>
      <c r="C285">
        <v>2017</v>
      </c>
      <c r="D285" s="23" t="str">
        <f t="shared" si="5"/>
        <v>jun</v>
      </c>
      <c r="E285" s="24">
        <v>42916</v>
      </c>
      <c r="F285" s="23" t="s">
        <v>44</v>
      </c>
      <c r="G285" s="121">
        <v>2120778.6705539357</v>
      </c>
      <c r="H285">
        <v>2017</v>
      </c>
    </row>
    <row r="286" spans="1:8" outlineLevel="1" x14ac:dyDescent="0.25">
      <c r="A286" s="23" t="s">
        <v>26</v>
      </c>
      <c r="B286" s="23" t="s">
        <v>12</v>
      </c>
      <c r="C286">
        <v>2017</v>
      </c>
      <c r="D286" s="23" t="str">
        <f t="shared" si="5"/>
        <v>jun</v>
      </c>
      <c r="E286" s="24">
        <v>42916</v>
      </c>
      <c r="F286" s="23" t="s">
        <v>44</v>
      </c>
      <c r="G286" s="121">
        <v>1987804.8396501457</v>
      </c>
      <c r="H286">
        <v>2017</v>
      </c>
    </row>
    <row r="287" spans="1:8" outlineLevel="1" x14ac:dyDescent="0.25">
      <c r="A287" s="23" t="s">
        <v>43</v>
      </c>
      <c r="B287" s="23" t="s">
        <v>34</v>
      </c>
      <c r="C287">
        <v>2017</v>
      </c>
      <c r="D287" s="23" t="str">
        <f t="shared" si="5"/>
        <v>jun</v>
      </c>
      <c r="E287" s="24">
        <v>42916</v>
      </c>
      <c r="F287" s="23" t="s">
        <v>44</v>
      </c>
      <c r="G287" s="121">
        <v>0</v>
      </c>
      <c r="H287">
        <v>2017</v>
      </c>
    </row>
    <row r="288" spans="1:8" outlineLevel="1" x14ac:dyDescent="0.25">
      <c r="A288" s="23" t="s">
        <v>13</v>
      </c>
      <c r="B288" s="23" t="s">
        <v>13</v>
      </c>
      <c r="C288">
        <v>2017</v>
      </c>
      <c r="D288" s="23" t="str">
        <f t="shared" si="5"/>
        <v>jun</v>
      </c>
      <c r="E288" s="24">
        <v>42916</v>
      </c>
      <c r="F288" s="23" t="s">
        <v>44</v>
      </c>
      <c r="G288" s="121">
        <v>14298515.026239067</v>
      </c>
      <c r="H288">
        <v>2017</v>
      </c>
    </row>
    <row r="289" spans="1:8" outlineLevel="1" x14ac:dyDescent="0.25">
      <c r="A289" s="23" t="s">
        <v>14</v>
      </c>
      <c r="B289" s="23" t="s">
        <v>14</v>
      </c>
      <c r="C289">
        <v>2017</v>
      </c>
      <c r="D289" s="23" t="str">
        <f t="shared" si="5"/>
        <v>jun</v>
      </c>
      <c r="E289" s="24">
        <v>42916</v>
      </c>
      <c r="F289" s="23" t="s">
        <v>44</v>
      </c>
      <c r="G289" s="121">
        <v>12016.524781341108</v>
      </c>
      <c r="H289">
        <v>2017</v>
      </c>
    </row>
    <row r="290" spans="1:8" outlineLevel="1" x14ac:dyDescent="0.25">
      <c r="A290" s="23" t="s">
        <v>15</v>
      </c>
      <c r="B290" s="23" t="s">
        <v>0</v>
      </c>
      <c r="C290">
        <v>2017</v>
      </c>
      <c r="D290" s="23" t="str">
        <f t="shared" si="5"/>
        <v>jul</v>
      </c>
      <c r="E290" s="24">
        <v>42947</v>
      </c>
      <c r="F290" s="23" t="s">
        <v>44</v>
      </c>
      <c r="G290" s="121">
        <v>0</v>
      </c>
      <c r="H290">
        <v>2017</v>
      </c>
    </row>
    <row r="291" spans="1:8" outlineLevel="1" x14ac:dyDescent="0.25">
      <c r="A291" s="23" t="s">
        <v>16</v>
      </c>
      <c r="B291" s="23" t="s">
        <v>1</v>
      </c>
      <c r="C291">
        <v>2017</v>
      </c>
      <c r="D291" s="23" t="str">
        <f t="shared" si="5"/>
        <v>jul</v>
      </c>
      <c r="E291" s="24">
        <v>42947</v>
      </c>
      <c r="F291" s="23" t="s">
        <v>44</v>
      </c>
      <c r="G291" s="121">
        <v>7049489.3323615212</v>
      </c>
      <c r="H291">
        <v>2017</v>
      </c>
    </row>
    <row r="292" spans="1:8" outlineLevel="1" x14ac:dyDescent="0.25">
      <c r="A292" s="23" t="s">
        <v>27</v>
      </c>
      <c r="B292" s="23" t="s">
        <v>2</v>
      </c>
      <c r="C292">
        <v>2017</v>
      </c>
      <c r="D292" s="23" t="str">
        <f t="shared" si="5"/>
        <v>jul</v>
      </c>
      <c r="E292" s="24">
        <v>42947</v>
      </c>
      <c r="F292" s="23" t="s">
        <v>44</v>
      </c>
      <c r="H292">
        <v>2017</v>
      </c>
    </row>
    <row r="293" spans="1:8" outlineLevel="1" x14ac:dyDescent="0.25">
      <c r="A293" s="23" t="s">
        <v>17</v>
      </c>
      <c r="B293" s="23" t="s">
        <v>3</v>
      </c>
      <c r="C293">
        <v>2017</v>
      </c>
      <c r="D293" s="23" t="str">
        <f t="shared" si="5"/>
        <v>jul</v>
      </c>
      <c r="E293" s="24">
        <v>42947</v>
      </c>
      <c r="F293" s="23" t="s">
        <v>44</v>
      </c>
      <c r="G293" s="121">
        <v>4684073.2871720074</v>
      </c>
      <c r="H293">
        <v>2017</v>
      </c>
    </row>
    <row r="294" spans="1:8" outlineLevel="1" x14ac:dyDescent="0.25">
      <c r="A294" s="23" t="s">
        <v>18</v>
      </c>
      <c r="B294" s="25" t="s">
        <v>4</v>
      </c>
      <c r="C294">
        <v>2017</v>
      </c>
      <c r="D294" s="23" t="str">
        <f t="shared" si="5"/>
        <v>jul</v>
      </c>
      <c r="E294" s="24">
        <v>42947</v>
      </c>
      <c r="F294" s="23" t="s">
        <v>44</v>
      </c>
      <c r="H294">
        <v>2017</v>
      </c>
    </row>
    <row r="295" spans="1:8" outlineLevel="1" x14ac:dyDescent="0.25">
      <c r="A295" s="23" t="s">
        <v>19</v>
      </c>
      <c r="B295" s="25" t="s">
        <v>5</v>
      </c>
      <c r="C295">
        <v>2017</v>
      </c>
      <c r="D295" s="23" t="str">
        <f t="shared" si="5"/>
        <v>jul</v>
      </c>
      <c r="E295" s="24">
        <v>42947</v>
      </c>
      <c r="F295" s="23" t="s">
        <v>44</v>
      </c>
      <c r="G295" s="121">
        <v>0</v>
      </c>
      <c r="H295">
        <v>2017</v>
      </c>
    </row>
    <row r="296" spans="1:8" outlineLevel="1" x14ac:dyDescent="0.25">
      <c r="A296" s="23" t="s">
        <v>20</v>
      </c>
      <c r="B296" s="23" t="s">
        <v>6</v>
      </c>
      <c r="C296">
        <v>2017</v>
      </c>
      <c r="D296" s="23" t="str">
        <f t="shared" si="5"/>
        <v>jul</v>
      </c>
      <c r="E296" s="24">
        <v>42947</v>
      </c>
      <c r="F296" s="23" t="s">
        <v>44</v>
      </c>
      <c r="G296" s="121">
        <v>0</v>
      </c>
      <c r="H296">
        <v>2017</v>
      </c>
    </row>
    <row r="297" spans="1:8" outlineLevel="1" x14ac:dyDescent="0.25">
      <c r="A297" s="23" t="s">
        <v>21</v>
      </c>
      <c r="B297" s="23" t="s">
        <v>7</v>
      </c>
      <c r="C297">
        <v>2017</v>
      </c>
      <c r="D297" s="23" t="str">
        <f t="shared" si="5"/>
        <v>jul</v>
      </c>
      <c r="E297" s="24">
        <v>42947</v>
      </c>
      <c r="F297" s="23" t="s">
        <v>44</v>
      </c>
      <c r="G297" s="121">
        <v>0</v>
      </c>
      <c r="H297">
        <v>2017</v>
      </c>
    </row>
    <row r="298" spans="1:8" outlineLevel="1" x14ac:dyDescent="0.25">
      <c r="A298" s="23" t="s">
        <v>22</v>
      </c>
      <c r="B298" s="23" t="s">
        <v>8</v>
      </c>
      <c r="C298">
        <v>2017</v>
      </c>
      <c r="D298" s="23" t="str">
        <f t="shared" si="5"/>
        <v>jul</v>
      </c>
      <c r="E298" s="24">
        <v>42947</v>
      </c>
      <c r="F298" s="23" t="s">
        <v>44</v>
      </c>
      <c r="G298" s="121">
        <v>74429742.8994167</v>
      </c>
      <c r="H298">
        <v>2017</v>
      </c>
    </row>
    <row r="299" spans="1:8" outlineLevel="1" x14ac:dyDescent="0.25">
      <c r="A299" s="23" t="s">
        <v>23</v>
      </c>
      <c r="B299" s="23" t="s">
        <v>9</v>
      </c>
      <c r="C299">
        <v>2017</v>
      </c>
      <c r="D299" s="23" t="str">
        <f t="shared" si="5"/>
        <v>jul</v>
      </c>
      <c r="E299" s="24">
        <v>42947</v>
      </c>
      <c r="F299" s="23" t="s">
        <v>44</v>
      </c>
      <c r="H299">
        <v>2017</v>
      </c>
    </row>
    <row r="300" spans="1:8" outlineLevel="1" x14ac:dyDescent="0.25">
      <c r="A300" s="23" t="s">
        <v>24</v>
      </c>
      <c r="B300" s="25" t="s">
        <v>10</v>
      </c>
      <c r="C300">
        <v>2017</v>
      </c>
      <c r="D300" s="23" t="str">
        <f t="shared" si="5"/>
        <v>jul</v>
      </c>
      <c r="E300" s="24">
        <v>42947</v>
      </c>
      <c r="F300" s="23" t="s">
        <v>44</v>
      </c>
      <c r="H300">
        <v>2017</v>
      </c>
    </row>
    <row r="301" spans="1:8" outlineLevel="1" x14ac:dyDescent="0.25">
      <c r="A301" s="23" t="s">
        <v>25</v>
      </c>
      <c r="B301" s="23" t="s">
        <v>11</v>
      </c>
      <c r="C301">
        <v>2017</v>
      </c>
      <c r="D301" s="23" t="str">
        <f t="shared" si="5"/>
        <v>jul</v>
      </c>
      <c r="E301" s="24">
        <v>42947</v>
      </c>
      <c r="F301" s="23" t="s">
        <v>44</v>
      </c>
      <c r="G301" s="121">
        <v>2124952.6763848402</v>
      </c>
      <c r="H301">
        <v>2017</v>
      </c>
    </row>
    <row r="302" spans="1:8" outlineLevel="1" x14ac:dyDescent="0.25">
      <c r="A302" s="23" t="s">
        <v>26</v>
      </c>
      <c r="B302" s="23" t="s">
        <v>12</v>
      </c>
      <c r="C302">
        <v>2017</v>
      </c>
      <c r="D302" s="23" t="str">
        <f t="shared" si="5"/>
        <v>jul</v>
      </c>
      <c r="E302" s="24">
        <v>42947</v>
      </c>
      <c r="F302" s="23" t="s">
        <v>44</v>
      </c>
      <c r="G302" s="121">
        <v>2728128.1967930058</v>
      </c>
      <c r="H302">
        <v>2017</v>
      </c>
    </row>
    <row r="303" spans="1:8" outlineLevel="1" x14ac:dyDescent="0.25">
      <c r="A303" s="23" t="s">
        <v>43</v>
      </c>
      <c r="B303" s="23" t="s">
        <v>34</v>
      </c>
      <c r="C303">
        <v>2017</v>
      </c>
      <c r="D303" s="23" t="str">
        <f t="shared" si="5"/>
        <v>jul</v>
      </c>
      <c r="E303" s="24">
        <v>42947</v>
      </c>
      <c r="F303" s="23" t="s">
        <v>44</v>
      </c>
      <c r="G303" s="121">
        <v>0</v>
      </c>
      <c r="H303">
        <v>2017</v>
      </c>
    </row>
    <row r="304" spans="1:8" outlineLevel="1" x14ac:dyDescent="0.25">
      <c r="A304" s="23" t="s">
        <v>13</v>
      </c>
      <c r="B304" s="23" t="s">
        <v>13</v>
      </c>
      <c r="C304">
        <v>2017</v>
      </c>
      <c r="D304" s="23" t="str">
        <f t="shared" si="5"/>
        <v>jul</v>
      </c>
      <c r="E304" s="24">
        <v>42947</v>
      </c>
      <c r="F304" s="23" t="s">
        <v>44</v>
      </c>
      <c r="G304" s="121">
        <v>11817915.960641399</v>
      </c>
      <c r="H304">
        <v>2017</v>
      </c>
    </row>
    <row r="305" spans="1:8" outlineLevel="1" x14ac:dyDescent="0.25">
      <c r="A305" s="23" t="s">
        <v>14</v>
      </c>
      <c r="B305" s="23" t="s">
        <v>14</v>
      </c>
      <c r="C305">
        <v>2017</v>
      </c>
      <c r="D305" s="23" t="str">
        <f t="shared" si="5"/>
        <v>jul</v>
      </c>
      <c r="E305" s="24">
        <v>42947</v>
      </c>
      <c r="F305" s="23" t="s">
        <v>44</v>
      </c>
      <c r="G305" s="121">
        <v>59867.21137026239</v>
      </c>
      <c r="H305">
        <v>2017</v>
      </c>
    </row>
    <row r="306" spans="1:8" outlineLevel="1" x14ac:dyDescent="0.25">
      <c r="A306" s="23" t="s">
        <v>15</v>
      </c>
      <c r="B306" s="23" t="s">
        <v>0</v>
      </c>
      <c r="C306">
        <v>2017</v>
      </c>
      <c r="D306" s="23" t="str">
        <f t="shared" si="5"/>
        <v>ago</v>
      </c>
      <c r="E306" s="24">
        <v>42978</v>
      </c>
      <c r="F306" s="23" t="s">
        <v>44</v>
      </c>
      <c r="G306" s="121">
        <v>0</v>
      </c>
      <c r="H306">
        <v>2017</v>
      </c>
    </row>
    <row r="307" spans="1:8" outlineLevel="1" x14ac:dyDescent="0.25">
      <c r="A307" s="23" t="s">
        <v>16</v>
      </c>
      <c r="B307" s="23" t="s">
        <v>1</v>
      </c>
      <c r="C307">
        <v>2017</v>
      </c>
      <c r="D307" s="23" t="str">
        <f t="shared" si="5"/>
        <v>ago</v>
      </c>
      <c r="E307" s="24">
        <v>42978</v>
      </c>
      <c r="F307" s="23" t="s">
        <v>44</v>
      </c>
      <c r="G307" s="121">
        <v>7395288.0568513107</v>
      </c>
      <c r="H307">
        <v>2017</v>
      </c>
    </row>
    <row r="308" spans="1:8" outlineLevel="1" x14ac:dyDescent="0.25">
      <c r="A308" s="23" t="s">
        <v>27</v>
      </c>
      <c r="B308" s="23" t="s">
        <v>2</v>
      </c>
      <c r="C308">
        <v>2017</v>
      </c>
      <c r="D308" s="23" t="str">
        <f t="shared" si="5"/>
        <v>ago</v>
      </c>
      <c r="E308" s="24">
        <v>42978</v>
      </c>
      <c r="F308" s="23" t="s">
        <v>44</v>
      </c>
      <c r="H308">
        <v>2017</v>
      </c>
    </row>
    <row r="309" spans="1:8" outlineLevel="1" x14ac:dyDescent="0.25">
      <c r="A309" s="23" t="s">
        <v>17</v>
      </c>
      <c r="B309" s="23" t="s">
        <v>3</v>
      </c>
      <c r="C309">
        <v>2017</v>
      </c>
      <c r="D309" s="23" t="str">
        <f t="shared" si="5"/>
        <v>ago</v>
      </c>
      <c r="E309" s="24">
        <v>42978</v>
      </c>
      <c r="F309" s="23" t="s">
        <v>44</v>
      </c>
      <c r="G309" s="121">
        <v>3262825.3338192487</v>
      </c>
      <c r="H309">
        <v>2017</v>
      </c>
    </row>
    <row r="310" spans="1:8" outlineLevel="1" x14ac:dyDescent="0.25">
      <c r="A310" s="23" t="s">
        <v>18</v>
      </c>
      <c r="B310" s="25" t="s">
        <v>4</v>
      </c>
      <c r="C310">
        <v>2017</v>
      </c>
      <c r="D310" s="23" t="str">
        <f t="shared" si="5"/>
        <v>ago</v>
      </c>
      <c r="E310" s="24">
        <v>42978</v>
      </c>
      <c r="F310" s="23" t="s">
        <v>44</v>
      </c>
      <c r="H310">
        <v>2017</v>
      </c>
    </row>
    <row r="311" spans="1:8" outlineLevel="1" x14ac:dyDescent="0.25">
      <c r="A311" s="23" t="s">
        <v>19</v>
      </c>
      <c r="B311" s="25" t="s">
        <v>5</v>
      </c>
      <c r="C311">
        <v>2017</v>
      </c>
      <c r="D311" s="23" t="str">
        <f t="shared" si="5"/>
        <v>ago</v>
      </c>
      <c r="E311" s="24">
        <v>42978</v>
      </c>
      <c r="F311" s="23" t="s">
        <v>44</v>
      </c>
      <c r="G311" s="121">
        <v>0</v>
      </c>
      <c r="H311">
        <v>2017</v>
      </c>
    </row>
    <row r="312" spans="1:8" outlineLevel="1" x14ac:dyDescent="0.25">
      <c r="A312" s="23" t="s">
        <v>20</v>
      </c>
      <c r="B312" s="23" t="s">
        <v>6</v>
      </c>
      <c r="C312">
        <v>2017</v>
      </c>
      <c r="D312" s="23" t="str">
        <f t="shared" si="5"/>
        <v>ago</v>
      </c>
      <c r="E312" s="24">
        <v>42978</v>
      </c>
      <c r="F312" s="23" t="s">
        <v>44</v>
      </c>
      <c r="G312" s="121">
        <v>0</v>
      </c>
      <c r="H312">
        <v>2017</v>
      </c>
    </row>
    <row r="313" spans="1:8" outlineLevel="1" x14ac:dyDescent="0.25">
      <c r="A313" s="23" t="s">
        <v>21</v>
      </c>
      <c r="B313" s="23" t="s">
        <v>7</v>
      </c>
      <c r="C313">
        <v>2017</v>
      </c>
      <c r="D313" s="23" t="str">
        <f t="shared" si="5"/>
        <v>ago</v>
      </c>
      <c r="E313" s="24">
        <v>42978</v>
      </c>
      <c r="F313" s="23" t="s">
        <v>44</v>
      </c>
      <c r="G313" s="121">
        <v>0</v>
      </c>
      <c r="H313">
        <v>2017</v>
      </c>
    </row>
    <row r="314" spans="1:8" outlineLevel="1" x14ac:dyDescent="0.25">
      <c r="A314" s="23" t="s">
        <v>22</v>
      </c>
      <c r="B314" s="23" t="s">
        <v>8</v>
      </c>
      <c r="C314">
        <v>2017</v>
      </c>
      <c r="D314" s="23" t="str">
        <f t="shared" si="5"/>
        <v>ago</v>
      </c>
      <c r="E314" s="24">
        <v>42978</v>
      </c>
      <c r="F314" s="23" t="s">
        <v>44</v>
      </c>
      <c r="G314" s="121">
        <v>81291235.330903694</v>
      </c>
      <c r="H314">
        <v>2017</v>
      </c>
    </row>
    <row r="315" spans="1:8" outlineLevel="1" x14ac:dyDescent="0.25">
      <c r="A315" s="23" t="s">
        <v>23</v>
      </c>
      <c r="B315" s="23" t="s">
        <v>9</v>
      </c>
      <c r="C315">
        <v>2017</v>
      </c>
      <c r="D315" s="23" t="str">
        <f t="shared" si="5"/>
        <v>ago</v>
      </c>
      <c r="E315" s="24">
        <v>42978</v>
      </c>
      <c r="F315" s="23" t="s">
        <v>44</v>
      </c>
      <c r="H315">
        <v>2017</v>
      </c>
    </row>
    <row r="316" spans="1:8" outlineLevel="1" x14ac:dyDescent="0.25">
      <c r="A316" s="23" t="s">
        <v>24</v>
      </c>
      <c r="B316" s="25" t="s">
        <v>10</v>
      </c>
      <c r="C316">
        <v>2017</v>
      </c>
      <c r="D316" s="23" t="str">
        <f t="shared" si="5"/>
        <v>ago</v>
      </c>
      <c r="E316" s="24">
        <v>42978</v>
      </c>
      <c r="F316" s="23" t="s">
        <v>44</v>
      </c>
      <c r="H316">
        <v>2017</v>
      </c>
    </row>
    <row r="317" spans="1:8" outlineLevel="1" x14ac:dyDescent="0.25">
      <c r="A317" s="23" t="s">
        <v>25</v>
      </c>
      <c r="B317" s="23" t="s">
        <v>11</v>
      </c>
      <c r="C317">
        <v>2017</v>
      </c>
      <c r="D317" s="23" t="str">
        <f t="shared" si="5"/>
        <v>ago</v>
      </c>
      <c r="E317" s="24">
        <v>42978</v>
      </c>
      <c r="F317" s="23" t="s">
        <v>44</v>
      </c>
      <c r="G317" s="121">
        <v>2127656.2346938774</v>
      </c>
      <c r="H317">
        <v>2017</v>
      </c>
    </row>
    <row r="318" spans="1:8" outlineLevel="1" x14ac:dyDescent="0.25">
      <c r="A318" s="23" t="s">
        <v>26</v>
      </c>
      <c r="B318" s="23" t="s">
        <v>12</v>
      </c>
      <c r="C318">
        <v>2017</v>
      </c>
      <c r="D318" s="23" t="str">
        <f t="shared" si="5"/>
        <v>ago</v>
      </c>
      <c r="E318" s="24">
        <v>42978</v>
      </c>
      <c r="F318" s="23" t="s">
        <v>44</v>
      </c>
      <c r="G318" s="121">
        <v>1672274.3731778415</v>
      </c>
      <c r="H318">
        <v>2017</v>
      </c>
    </row>
    <row r="319" spans="1:8" outlineLevel="1" x14ac:dyDescent="0.25">
      <c r="A319" s="23" t="s">
        <v>43</v>
      </c>
      <c r="B319" s="23" t="s">
        <v>34</v>
      </c>
      <c r="C319">
        <v>2017</v>
      </c>
      <c r="D319" s="23" t="str">
        <f t="shared" si="5"/>
        <v>ago</v>
      </c>
      <c r="E319" s="24">
        <v>42978</v>
      </c>
      <c r="F319" s="23" t="s">
        <v>44</v>
      </c>
      <c r="G319" s="121">
        <v>0</v>
      </c>
      <c r="H319">
        <v>2017</v>
      </c>
    </row>
    <row r="320" spans="1:8" outlineLevel="1" x14ac:dyDescent="0.25">
      <c r="A320" s="23" t="s">
        <v>13</v>
      </c>
      <c r="B320" s="23" t="s">
        <v>13</v>
      </c>
      <c r="C320">
        <v>2017</v>
      </c>
      <c r="D320" s="23" t="str">
        <f t="shared" si="5"/>
        <v>ago</v>
      </c>
      <c r="E320" s="24">
        <v>42978</v>
      </c>
      <c r="F320" s="23" t="s">
        <v>44</v>
      </c>
      <c r="G320" s="121">
        <v>10305299.225947522</v>
      </c>
      <c r="H320">
        <v>2017</v>
      </c>
    </row>
    <row r="321" spans="1:8" outlineLevel="1" x14ac:dyDescent="0.25">
      <c r="A321" s="23" t="s">
        <v>14</v>
      </c>
      <c r="B321" s="23" t="s">
        <v>14</v>
      </c>
      <c r="C321">
        <v>2017</v>
      </c>
      <c r="D321" s="23" t="str">
        <f t="shared" si="5"/>
        <v>ago</v>
      </c>
      <c r="E321" s="24">
        <v>42978</v>
      </c>
      <c r="F321" s="23" t="s">
        <v>44</v>
      </c>
      <c r="G321" s="121">
        <v>5429.2827988338195</v>
      </c>
      <c r="H321">
        <v>2017</v>
      </c>
    </row>
    <row r="322" spans="1:8" outlineLevel="1" x14ac:dyDescent="0.25">
      <c r="A322" s="23" t="s">
        <v>15</v>
      </c>
      <c r="B322" s="23" t="s">
        <v>0</v>
      </c>
      <c r="C322">
        <v>2017</v>
      </c>
      <c r="D322" s="23" t="str">
        <f t="shared" ref="D322:D385" si="6">+TEXT(E322,"mmm")</f>
        <v>sept</v>
      </c>
      <c r="E322" s="24">
        <v>43008</v>
      </c>
      <c r="F322" s="23" t="s">
        <v>44</v>
      </c>
      <c r="G322" s="121">
        <v>0</v>
      </c>
      <c r="H322">
        <v>2017</v>
      </c>
    </row>
    <row r="323" spans="1:8" outlineLevel="1" x14ac:dyDescent="0.25">
      <c r="A323" s="23" t="s">
        <v>16</v>
      </c>
      <c r="B323" s="23" t="s">
        <v>1</v>
      </c>
      <c r="C323">
        <v>2017</v>
      </c>
      <c r="D323" s="23" t="str">
        <f t="shared" si="6"/>
        <v>sept</v>
      </c>
      <c r="E323" s="24">
        <v>43008</v>
      </c>
      <c r="F323" s="23" t="s">
        <v>44</v>
      </c>
      <c r="G323" s="121">
        <v>7306659.067055393</v>
      </c>
      <c r="H323">
        <v>2017</v>
      </c>
    </row>
    <row r="324" spans="1:8" outlineLevel="1" x14ac:dyDescent="0.25">
      <c r="A324" s="23" t="s">
        <v>27</v>
      </c>
      <c r="B324" s="23" t="s">
        <v>2</v>
      </c>
      <c r="C324">
        <v>2017</v>
      </c>
      <c r="D324" s="23" t="str">
        <f t="shared" si="6"/>
        <v>sept</v>
      </c>
      <c r="E324" s="24">
        <v>43008</v>
      </c>
      <c r="F324" s="23" t="s">
        <v>44</v>
      </c>
      <c r="H324">
        <v>2017</v>
      </c>
    </row>
    <row r="325" spans="1:8" outlineLevel="1" x14ac:dyDescent="0.25">
      <c r="A325" s="23" t="s">
        <v>17</v>
      </c>
      <c r="B325" s="23" t="s">
        <v>3</v>
      </c>
      <c r="C325">
        <v>2017</v>
      </c>
      <c r="D325" s="23" t="str">
        <f t="shared" si="6"/>
        <v>sept</v>
      </c>
      <c r="E325" s="24">
        <v>43008</v>
      </c>
      <c r="F325" s="23" t="s">
        <v>44</v>
      </c>
      <c r="G325" s="121">
        <v>2569192.7492711339</v>
      </c>
      <c r="H325">
        <v>2017</v>
      </c>
    </row>
    <row r="326" spans="1:8" outlineLevel="1" x14ac:dyDescent="0.25">
      <c r="A326" s="23" t="s">
        <v>18</v>
      </c>
      <c r="B326" s="25" t="s">
        <v>4</v>
      </c>
      <c r="C326">
        <v>2017</v>
      </c>
      <c r="D326" s="23" t="str">
        <f t="shared" si="6"/>
        <v>sept</v>
      </c>
      <c r="E326" s="24">
        <v>43008</v>
      </c>
      <c r="F326" s="23" t="s">
        <v>44</v>
      </c>
      <c r="H326">
        <v>2017</v>
      </c>
    </row>
    <row r="327" spans="1:8" outlineLevel="1" x14ac:dyDescent="0.25">
      <c r="A327" s="23" t="s">
        <v>19</v>
      </c>
      <c r="B327" s="25" t="s">
        <v>5</v>
      </c>
      <c r="C327">
        <v>2017</v>
      </c>
      <c r="D327" s="23" t="str">
        <f t="shared" si="6"/>
        <v>sept</v>
      </c>
      <c r="E327" s="24">
        <v>43008</v>
      </c>
      <c r="F327" s="23" t="s">
        <v>44</v>
      </c>
      <c r="G327" s="121">
        <v>0</v>
      </c>
      <c r="H327">
        <v>2017</v>
      </c>
    </row>
    <row r="328" spans="1:8" outlineLevel="1" x14ac:dyDescent="0.25">
      <c r="A328" s="23" t="s">
        <v>20</v>
      </c>
      <c r="B328" s="23" t="s">
        <v>6</v>
      </c>
      <c r="C328">
        <v>2017</v>
      </c>
      <c r="D328" s="23" t="str">
        <f t="shared" si="6"/>
        <v>sept</v>
      </c>
      <c r="E328" s="24">
        <v>43008</v>
      </c>
      <c r="F328" s="23" t="s">
        <v>44</v>
      </c>
      <c r="G328" s="121">
        <v>0</v>
      </c>
      <c r="H328">
        <v>2017</v>
      </c>
    </row>
    <row r="329" spans="1:8" outlineLevel="1" x14ac:dyDescent="0.25">
      <c r="A329" s="23" t="s">
        <v>21</v>
      </c>
      <c r="B329" s="23" t="s">
        <v>7</v>
      </c>
      <c r="C329">
        <v>2017</v>
      </c>
      <c r="D329" s="23" t="str">
        <f t="shared" si="6"/>
        <v>sept</v>
      </c>
      <c r="E329" s="24">
        <v>43008</v>
      </c>
      <c r="F329" s="23" t="s">
        <v>44</v>
      </c>
      <c r="G329" s="121">
        <v>294314.86880466476</v>
      </c>
      <c r="H329">
        <v>2017</v>
      </c>
    </row>
    <row r="330" spans="1:8" outlineLevel="1" x14ac:dyDescent="0.25">
      <c r="A330" s="23" t="s">
        <v>22</v>
      </c>
      <c r="B330" s="23" t="s">
        <v>8</v>
      </c>
      <c r="C330">
        <v>2017</v>
      </c>
      <c r="D330" s="23" t="str">
        <f t="shared" si="6"/>
        <v>sept</v>
      </c>
      <c r="E330" s="24">
        <v>43008</v>
      </c>
      <c r="F330" s="23" t="s">
        <v>44</v>
      </c>
      <c r="G330" s="121">
        <v>77507293.275509298</v>
      </c>
      <c r="H330">
        <v>2017</v>
      </c>
    </row>
    <row r="331" spans="1:8" outlineLevel="1" x14ac:dyDescent="0.25">
      <c r="A331" s="23" t="s">
        <v>23</v>
      </c>
      <c r="B331" s="23" t="s">
        <v>9</v>
      </c>
      <c r="C331">
        <v>2017</v>
      </c>
      <c r="D331" s="23" t="str">
        <f t="shared" si="6"/>
        <v>sept</v>
      </c>
      <c r="E331" s="24">
        <v>43008</v>
      </c>
      <c r="F331" s="23" t="s">
        <v>44</v>
      </c>
      <c r="H331">
        <v>2017</v>
      </c>
    </row>
    <row r="332" spans="1:8" outlineLevel="1" x14ac:dyDescent="0.25">
      <c r="A332" s="23" t="s">
        <v>24</v>
      </c>
      <c r="B332" s="25" t="s">
        <v>10</v>
      </c>
      <c r="C332">
        <v>2017</v>
      </c>
      <c r="D332" s="23" t="str">
        <f t="shared" si="6"/>
        <v>sept</v>
      </c>
      <c r="E332" s="24">
        <v>43008</v>
      </c>
      <c r="F332" s="23" t="s">
        <v>44</v>
      </c>
      <c r="G332" s="121">
        <v>0</v>
      </c>
      <c r="H332">
        <v>2017</v>
      </c>
    </row>
    <row r="333" spans="1:8" outlineLevel="1" x14ac:dyDescent="0.25">
      <c r="A333" s="23" t="s">
        <v>25</v>
      </c>
      <c r="B333" s="23" t="s">
        <v>11</v>
      </c>
      <c r="C333">
        <v>2017</v>
      </c>
      <c r="D333" s="23" t="str">
        <f t="shared" si="6"/>
        <v>sept</v>
      </c>
      <c r="E333" s="24">
        <v>43008</v>
      </c>
      <c r="F333" s="23" t="s">
        <v>44</v>
      </c>
      <c r="G333" s="121">
        <v>1688089.5000000009</v>
      </c>
      <c r="H333">
        <v>2017</v>
      </c>
    </row>
    <row r="334" spans="1:8" outlineLevel="1" x14ac:dyDescent="0.25">
      <c r="A334" s="23" t="s">
        <v>26</v>
      </c>
      <c r="B334" s="23" t="s">
        <v>12</v>
      </c>
      <c r="C334">
        <v>2017</v>
      </c>
      <c r="D334" s="23" t="str">
        <f t="shared" si="6"/>
        <v>sept</v>
      </c>
      <c r="E334" s="24">
        <v>43008</v>
      </c>
      <c r="F334" s="23" t="s">
        <v>44</v>
      </c>
      <c r="G334" s="121">
        <v>2881566.0262390682</v>
      </c>
      <c r="H334">
        <v>2017</v>
      </c>
    </row>
    <row r="335" spans="1:8" outlineLevel="1" x14ac:dyDescent="0.25">
      <c r="A335" s="23" t="s">
        <v>43</v>
      </c>
      <c r="B335" s="23" t="s">
        <v>34</v>
      </c>
      <c r="C335">
        <v>2017</v>
      </c>
      <c r="D335" s="23" t="str">
        <f t="shared" si="6"/>
        <v>sept</v>
      </c>
      <c r="E335" s="24">
        <v>43008</v>
      </c>
      <c r="F335" s="23" t="s">
        <v>44</v>
      </c>
      <c r="G335" s="121">
        <v>0</v>
      </c>
      <c r="H335">
        <v>2017</v>
      </c>
    </row>
    <row r="336" spans="1:8" outlineLevel="1" x14ac:dyDescent="0.25">
      <c r="A336" s="23" t="s">
        <v>13</v>
      </c>
      <c r="B336" s="23" t="s">
        <v>13</v>
      </c>
      <c r="C336">
        <v>2017</v>
      </c>
      <c r="D336" s="23" t="str">
        <f t="shared" si="6"/>
        <v>sept</v>
      </c>
      <c r="E336" s="24">
        <v>43008</v>
      </c>
      <c r="F336" s="23" t="s">
        <v>44</v>
      </c>
      <c r="G336" s="121">
        <v>14716869.798833819</v>
      </c>
      <c r="H336">
        <v>2017</v>
      </c>
    </row>
    <row r="337" spans="1:8" outlineLevel="1" x14ac:dyDescent="0.25">
      <c r="A337" s="23" t="s">
        <v>14</v>
      </c>
      <c r="B337" s="23" t="s">
        <v>14</v>
      </c>
      <c r="C337">
        <v>2017</v>
      </c>
      <c r="D337" s="23" t="str">
        <f t="shared" si="6"/>
        <v>sept</v>
      </c>
      <c r="E337" s="24">
        <v>43008</v>
      </c>
      <c r="F337" s="23" t="s">
        <v>44</v>
      </c>
      <c r="G337" s="121">
        <v>18398.921282798834</v>
      </c>
      <c r="H337">
        <v>2017</v>
      </c>
    </row>
    <row r="338" spans="1:8" outlineLevel="1" x14ac:dyDescent="0.25">
      <c r="A338" s="23" t="s">
        <v>15</v>
      </c>
      <c r="B338" s="23" t="s">
        <v>0</v>
      </c>
      <c r="C338">
        <v>2017</v>
      </c>
      <c r="D338" s="23" t="str">
        <f t="shared" si="6"/>
        <v>oct</v>
      </c>
      <c r="E338" s="24">
        <v>43039</v>
      </c>
      <c r="F338" s="23" t="s">
        <v>44</v>
      </c>
      <c r="G338" s="121">
        <v>0</v>
      </c>
      <c r="H338">
        <v>2017</v>
      </c>
    </row>
    <row r="339" spans="1:8" outlineLevel="1" x14ac:dyDescent="0.25">
      <c r="A339" s="23" t="s">
        <v>16</v>
      </c>
      <c r="B339" s="23" t="s">
        <v>1</v>
      </c>
      <c r="C339">
        <v>2017</v>
      </c>
      <c r="D339" s="23" t="str">
        <f t="shared" si="6"/>
        <v>oct</v>
      </c>
      <c r="E339" s="24">
        <v>43039</v>
      </c>
      <c r="F339" s="23" t="s">
        <v>44</v>
      </c>
      <c r="G339" s="121">
        <v>6376329.1574344086</v>
      </c>
      <c r="H339">
        <v>2017</v>
      </c>
    </row>
    <row r="340" spans="1:8" outlineLevel="1" x14ac:dyDescent="0.25">
      <c r="A340" s="23" t="s">
        <v>27</v>
      </c>
      <c r="B340" s="23" t="s">
        <v>2</v>
      </c>
      <c r="C340">
        <v>2017</v>
      </c>
      <c r="D340" s="23" t="str">
        <f t="shared" si="6"/>
        <v>oct</v>
      </c>
      <c r="E340" s="24">
        <v>43039</v>
      </c>
      <c r="F340" s="23" t="s">
        <v>44</v>
      </c>
      <c r="H340">
        <v>2017</v>
      </c>
    </row>
    <row r="341" spans="1:8" outlineLevel="1" x14ac:dyDescent="0.25">
      <c r="A341" s="23" t="s">
        <v>17</v>
      </c>
      <c r="B341" s="23" t="s">
        <v>3</v>
      </c>
      <c r="C341">
        <v>2017</v>
      </c>
      <c r="D341" s="23" t="str">
        <f t="shared" si="6"/>
        <v>oct</v>
      </c>
      <c r="E341" s="24">
        <v>43039</v>
      </c>
      <c r="F341" s="23" t="s">
        <v>44</v>
      </c>
      <c r="G341" s="121">
        <v>2065181.4300291529</v>
      </c>
      <c r="H341">
        <v>2017</v>
      </c>
    </row>
    <row r="342" spans="1:8" outlineLevel="1" x14ac:dyDescent="0.25">
      <c r="A342" s="23" t="s">
        <v>18</v>
      </c>
      <c r="B342" s="25" t="s">
        <v>4</v>
      </c>
      <c r="C342">
        <v>2017</v>
      </c>
      <c r="D342" s="23" t="str">
        <f t="shared" si="6"/>
        <v>oct</v>
      </c>
      <c r="E342" s="24">
        <v>43039</v>
      </c>
      <c r="F342" s="23" t="s">
        <v>44</v>
      </c>
      <c r="H342">
        <v>2017</v>
      </c>
    </row>
    <row r="343" spans="1:8" outlineLevel="1" x14ac:dyDescent="0.25">
      <c r="A343" s="23" t="s">
        <v>19</v>
      </c>
      <c r="B343" s="25" t="s">
        <v>5</v>
      </c>
      <c r="C343">
        <v>2017</v>
      </c>
      <c r="D343" s="23" t="str">
        <f t="shared" si="6"/>
        <v>oct</v>
      </c>
      <c r="E343" s="24">
        <v>43039</v>
      </c>
      <c r="F343" s="23" t="s">
        <v>44</v>
      </c>
      <c r="G343" s="121">
        <v>0</v>
      </c>
      <c r="H343">
        <v>2017</v>
      </c>
    </row>
    <row r="344" spans="1:8" outlineLevel="1" x14ac:dyDescent="0.25">
      <c r="A344" s="23" t="s">
        <v>20</v>
      </c>
      <c r="B344" s="23" t="s">
        <v>6</v>
      </c>
      <c r="C344">
        <v>2017</v>
      </c>
      <c r="D344" s="23" t="str">
        <f t="shared" si="6"/>
        <v>oct</v>
      </c>
      <c r="E344" s="24">
        <v>43039</v>
      </c>
      <c r="F344" s="23" t="s">
        <v>44</v>
      </c>
      <c r="G344" s="121">
        <v>0</v>
      </c>
      <c r="H344">
        <v>2017</v>
      </c>
    </row>
    <row r="345" spans="1:8" outlineLevel="1" x14ac:dyDescent="0.25">
      <c r="A345" s="23" t="s">
        <v>21</v>
      </c>
      <c r="B345" s="23" t="s">
        <v>7</v>
      </c>
      <c r="C345">
        <v>2017</v>
      </c>
      <c r="D345" s="23" t="str">
        <f t="shared" si="6"/>
        <v>oct</v>
      </c>
      <c r="E345" s="24">
        <v>43039</v>
      </c>
      <c r="F345" s="23" t="s">
        <v>44</v>
      </c>
      <c r="G345" s="121">
        <v>294897.95918367349</v>
      </c>
      <c r="H345">
        <v>2017</v>
      </c>
    </row>
    <row r="346" spans="1:8" outlineLevel="1" x14ac:dyDescent="0.25">
      <c r="A346" s="23" t="s">
        <v>22</v>
      </c>
      <c r="B346" s="23" t="s">
        <v>8</v>
      </c>
      <c r="C346">
        <v>2017</v>
      </c>
      <c r="D346" s="23" t="str">
        <f t="shared" si="6"/>
        <v>oct</v>
      </c>
      <c r="E346" s="24">
        <v>43039</v>
      </c>
      <c r="F346" s="23" t="s">
        <v>44</v>
      </c>
      <c r="G346" s="121">
        <v>62870343.164722793</v>
      </c>
      <c r="H346">
        <v>2017</v>
      </c>
    </row>
    <row r="347" spans="1:8" outlineLevel="1" x14ac:dyDescent="0.25">
      <c r="A347" s="23" t="s">
        <v>23</v>
      </c>
      <c r="B347" s="23" t="s">
        <v>9</v>
      </c>
      <c r="C347">
        <v>2017</v>
      </c>
      <c r="D347" s="23" t="str">
        <f t="shared" si="6"/>
        <v>oct</v>
      </c>
      <c r="E347" s="24">
        <v>43039</v>
      </c>
      <c r="F347" s="23" t="s">
        <v>44</v>
      </c>
      <c r="H347">
        <v>2017</v>
      </c>
    </row>
    <row r="348" spans="1:8" outlineLevel="1" x14ac:dyDescent="0.25">
      <c r="A348" s="23" t="s">
        <v>24</v>
      </c>
      <c r="B348" s="25" t="s">
        <v>10</v>
      </c>
      <c r="C348">
        <v>2017</v>
      </c>
      <c r="D348" s="23" t="str">
        <f t="shared" si="6"/>
        <v>oct</v>
      </c>
      <c r="E348" s="24">
        <v>43039</v>
      </c>
      <c r="F348" s="23" t="s">
        <v>44</v>
      </c>
      <c r="G348" s="121">
        <v>0</v>
      </c>
      <c r="H348">
        <v>2017</v>
      </c>
    </row>
    <row r="349" spans="1:8" outlineLevel="1" x14ac:dyDescent="0.25">
      <c r="A349" s="23" t="s">
        <v>25</v>
      </c>
      <c r="B349" s="23" t="s">
        <v>11</v>
      </c>
      <c r="C349">
        <v>2017</v>
      </c>
      <c r="D349" s="23" t="str">
        <f t="shared" si="6"/>
        <v>oct</v>
      </c>
      <c r="E349" s="24">
        <v>43039</v>
      </c>
      <c r="F349" s="23" t="s">
        <v>44</v>
      </c>
      <c r="G349" s="121">
        <v>1236067.9970845482</v>
      </c>
      <c r="H349">
        <v>2017</v>
      </c>
    </row>
    <row r="350" spans="1:8" outlineLevel="1" x14ac:dyDescent="0.25">
      <c r="A350" s="23" t="s">
        <v>26</v>
      </c>
      <c r="B350" s="23" t="s">
        <v>12</v>
      </c>
      <c r="C350">
        <v>2017</v>
      </c>
      <c r="D350" s="23" t="str">
        <f t="shared" si="6"/>
        <v>oct</v>
      </c>
      <c r="E350" s="24">
        <v>43039</v>
      </c>
      <c r="F350" s="23" t="s">
        <v>44</v>
      </c>
      <c r="G350" s="121">
        <v>2397800.3046647226</v>
      </c>
      <c r="H350">
        <v>2017</v>
      </c>
    </row>
    <row r="351" spans="1:8" outlineLevel="1" x14ac:dyDescent="0.25">
      <c r="A351" s="23" t="s">
        <v>43</v>
      </c>
      <c r="B351" s="23" t="s">
        <v>34</v>
      </c>
      <c r="C351">
        <v>2017</v>
      </c>
      <c r="D351" s="23" t="str">
        <f t="shared" si="6"/>
        <v>oct</v>
      </c>
      <c r="E351" s="24">
        <v>43039</v>
      </c>
      <c r="F351" s="23" t="s">
        <v>44</v>
      </c>
      <c r="G351" s="121">
        <v>0</v>
      </c>
      <c r="H351">
        <v>2017</v>
      </c>
    </row>
    <row r="352" spans="1:8" outlineLevel="1" x14ac:dyDescent="0.25">
      <c r="A352" s="23" t="s">
        <v>13</v>
      </c>
      <c r="B352" s="23" t="s">
        <v>13</v>
      </c>
      <c r="C352">
        <v>2017</v>
      </c>
      <c r="D352" s="23" t="str">
        <f t="shared" si="6"/>
        <v>oct</v>
      </c>
      <c r="E352" s="24">
        <v>43039</v>
      </c>
      <c r="F352" s="23" t="s">
        <v>44</v>
      </c>
      <c r="G352" s="121">
        <v>22743341.1851312</v>
      </c>
      <c r="H352">
        <v>2017</v>
      </c>
    </row>
    <row r="353" spans="1:8" outlineLevel="1" x14ac:dyDescent="0.25">
      <c r="A353" s="23" t="s">
        <v>14</v>
      </c>
      <c r="B353" s="23" t="s">
        <v>14</v>
      </c>
      <c r="C353">
        <v>2017</v>
      </c>
      <c r="D353" s="23" t="str">
        <f t="shared" si="6"/>
        <v>oct</v>
      </c>
      <c r="E353" s="24">
        <v>43039</v>
      </c>
      <c r="F353" s="23" t="s">
        <v>44</v>
      </c>
      <c r="G353" s="121">
        <v>-2433.1326530612237</v>
      </c>
      <c r="H353">
        <v>2017</v>
      </c>
    </row>
    <row r="354" spans="1:8" outlineLevel="1" x14ac:dyDescent="0.25">
      <c r="A354" s="23" t="s">
        <v>15</v>
      </c>
      <c r="B354" s="23" t="s">
        <v>0</v>
      </c>
      <c r="C354">
        <v>2017</v>
      </c>
      <c r="D354" s="23" t="str">
        <f t="shared" si="6"/>
        <v>nov</v>
      </c>
      <c r="E354" s="24">
        <v>43069</v>
      </c>
      <c r="F354" s="23" t="s">
        <v>44</v>
      </c>
      <c r="G354" s="121">
        <v>0</v>
      </c>
      <c r="H354">
        <v>2017</v>
      </c>
    </row>
    <row r="355" spans="1:8" outlineLevel="1" x14ac:dyDescent="0.25">
      <c r="A355" s="23" t="s">
        <v>16</v>
      </c>
      <c r="B355" s="23" t="s">
        <v>1</v>
      </c>
      <c r="C355">
        <v>2017</v>
      </c>
      <c r="D355" s="23" t="str">
        <f t="shared" si="6"/>
        <v>nov</v>
      </c>
      <c r="E355" s="24">
        <v>43069</v>
      </c>
      <c r="F355" s="23" t="s">
        <v>44</v>
      </c>
      <c r="G355" s="121">
        <v>5764272.2244897857</v>
      </c>
      <c r="H355">
        <v>2017</v>
      </c>
    </row>
    <row r="356" spans="1:8" outlineLevel="1" x14ac:dyDescent="0.25">
      <c r="A356" s="23" t="s">
        <v>27</v>
      </c>
      <c r="B356" s="23" t="s">
        <v>2</v>
      </c>
      <c r="C356">
        <v>2017</v>
      </c>
      <c r="D356" s="23" t="str">
        <f t="shared" si="6"/>
        <v>nov</v>
      </c>
      <c r="E356" s="24">
        <v>43069</v>
      </c>
      <c r="F356" s="23" t="s">
        <v>44</v>
      </c>
      <c r="H356">
        <v>2017</v>
      </c>
    </row>
    <row r="357" spans="1:8" outlineLevel="1" x14ac:dyDescent="0.25">
      <c r="A357" s="23" t="s">
        <v>17</v>
      </c>
      <c r="B357" s="23" t="s">
        <v>3</v>
      </c>
      <c r="C357">
        <v>2017</v>
      </c>
      <c r="D357" s="23" t="str">
        <f t="shared" si="6"/>
        <v>nov</v>
      </c>
      <c r="E357" s="24">
        <v>43069</v>
      </c>
      <c r="F357" s="23" t="s">
        <v>44</v>
      </c>
      <c r="G357" s="121">
        <v>1738288.0597667643</v>
      </c>
      <c r="H357">
        <v>2017</v>
      </c>
    </row>
    <row r="358" spans="1:8" outlineLevel="1" x14ac:dyDescent="0.25">
      <c r="A358" s="23" t="s">
        <v>18</v>
      </c>
      <c r="B358" s="25" t="s">
        <v>4</v>
      </c>
      <c r="C358">
        <v>2017</v>
      </c>
      <c r="D358" s="23" t="str">
        <f t="shared" si="6"/>
        <v>nov</v>
      </c>
      <c r="E358" s="24">
        <v>43069</v>
      </c>
      <c r="F358" s="23" t="s">
        <v>44</v>
      </c>
      <c r="H358">
        <v>2017</v>
      </c>
    </row>
    <row r="359" spans="1:8" outlineLevel="1" x14ac:dyDescent="0.25">
      <c r="A359" s="23" t="s">
        <v>19</v>
      </c>
      <c r="B359" s="25" t="s">
        <v>5</v>
      </c>
      <c r="C359">
        <v>2017</v>
      </c>
      <c r="D359" s="23" t="str">
        <f t="shared" si="6"/>
        <v>nov</v>
      </c>
      <c r="E359" s="24">
        <v>43069</v>
      </c>
      <c r="F359" s="23" t="s">
        <v>44</v>
      </c>
      <c r="G359" s="121">
        <v>0</v>
      </c>
      <c r="H359">
        <v>2017</v>
      </c>
    </row>
    <row r="360" spans="1:8" outlineLevel="1" x14ac:dyDescent="0.25">
      <c r="A360" s="23" t="s">
        <v>20</v>
      </c>
      <c r="B360" s="23" t="s">
        <v>6</v>
      </c>
      <c r="C360">
        <v>2017</v>
      </c>
      <c r="D360" s="23" t="str">
        <f t="shared" si="6"/>
        <v>nov</v>
      </c>
      <c r="E360" s="24">
        <v>43069</v>
      </c>
      <c r="F360" s="23" t="s">
        <v>44</v>
      </c>
      <c r="G360" s="121">
        <v>3646791.921282799</v>
      </c>
      <c r="H360">
        <v>2017</v>
      </c>
    </row>
    <row r="361" spans="1:8" outlineLevel="1" x14ac:dyDescent="0.25">
      <c r="A361" s="23" t="s">
        <v>21</v>
      </c>
      <c r="B361" s="23" t="s">
        <v>7</v>
      </c>
      <c r="C361">
        <v>2017</v>
      </c>
      <c r="D361" s="23" t="str">
        <f t="shared" si="6"/>
        <v>nov</v>
      </c>
      <c r="E361" s="24">
        <v>43069</v>
      </c>
      <c r="F361" s="23" t="s">
        <v>44</v>
      </c>
      <c r="G361" s="121">
        <v>0</v>
      </c>
      <c r="H361">
        <v>2017</v>
      </c>
    </row>
    <row r="362" spans="1:8" outlineLevel="1" x14ac:dyDescent="0.25">
      <c r="A362" s="23" t="s">
        <v>22</v>
      </c>
      <c r="B362" s="23" t="s">
        <v>8</v>
      </c>
      <c r="C362">
        <v>2017</v>
      </c>
      <c r="D362" s="23" t="str">
        <f t="shared" si="6"/>
        <v>nov</v>
      </c>
      <c r="E362" s="24">
        <v>43069</v>
      </c>
      <c r="F362" s="23" t="s">
        <v>44</v>
      </c>
      <c r="G362" s="121">
        <v>58913205.810495853</v>
      </c>
      <c r="H362">
        <v>2017</v>
      </c>
    </row>
    <row r="363" spans="1:8" outlineLevel="1" x14ac:dyDescent="0.25">
      <c r="A363" s="23" t="s">
        <v>23</v>
      </c>
      <c r="B363" s="23" t="s">
        <v>9</v>
      </c>
      <c r="C363">
        <v>2017</v>
      </c>
      <c r="D363" s="23" t="str">
        <f t="shared" si="6"/>
        <v>nov</v>
      </c>
      <c r="E363" s="24">
        <v>43069</v>
      </c>
      <c r="F363" s="23" t="s">
        <v>44</v>
      </c>
      <c r="H363">
        <v>2017</v>
      </c>
    </row>
    <row r="364" spans="1:8" outlineLevel="1" x14ac:dyDescent="0.25">
      <c r="A364" s="23" t="s">
        <v>24</v>
      </c>
      <c r="B364" s="25" t="s">
        <v>10</v>
      </c>
      <c r="C364">
        <v>2017</v>
      </c>
      <c r="D364" s="23" t="str">
        <f t="shared" si="6"/>
        <v>nov</v>
      </c>
      <c r="E364" s="24">
        <v>43069</v>
      </c>
      <c r="F364" s="23" t="s">
        <v>44</v>
      </c>
      <c r="G364" s="121">
        <v>583670.97959183657</v>
      </c>
      <c r="H364">
        <v>2017</v>
      </c>
    </row>
    <row r="365" spans="1:8" outlineLevel="1" x14ac:dyDescent="0.25">
      <c r="A365" s="23" t="s">
        <v>25</v>
      </c>
      <c r="B365" s="23" t="s">
        <v>11</v>
      </c>
      <c r="C365">
        <v>2017</v>
      </c>
      <c r="D365" s="23" t="str">
        <f t="shared" si="6"/>
        <v>nov</v>
      </c>
      <c r="E365" s="24">
        <v>43069</v>
      </c>
      <c r="F365" s="23" t="s">
        <v>44</v>
      </c>
      <c r="G365" s="121">
        <v>938053.03644314874</v>
      </c>
      <c r="H365">
        <v>2017</v>
      </c>
    </row>
    <row r="366" spans="1:8" outlineLevel="1" x14ac:dyDescent="0.25">
      <c r="A366" s="23" t="s">
        <v>26</v>
      </c>
      <c r="B366" s="23" t="s">
        <v>12</v>
      </c>
      <c r="C366">
        <v>2017</v>
      </c>
      <c r="D366" s="23" t="str">
        <f t="shared" si="6"/>
        <v>nov</v>
      </c>
      <c r="E366" s="24">
        <v>43069</v>
      </c>
      <c r="F366" s="23" t="s">
        <v>44</v>
      </c>
      <c r="G366" s="121">
        <v>2125069.7376093301</v>
      </c>
      <c r="H366">
        <v>2017</v>
      </c>
    </row>
    <row r="367" spans="1:8" outlineLevel="1" x14ac:dyDescent="0.25">
      <c r="A367" s="23" t="s">
        <v>43</v>
      </c>
      <c r="B367" s="23" t="s">
        <v>34</v>
      </c>
      <c r="C367">
        <v>2017</v>
      </c>
      <c r="D367" s="23" t="str">
        <f t="shared" si="6"/>
        <v>nov</v>
      </c>
      <c r="E367" s="24">
        <v>43069</v>
      </c>
      <c r="F367" s="23" t="s">
        <v>44</v>
      </c>
      <c r="G367" s="121">
        <v>0</v>
      </c>
      <c r="H367">
        <v>2017</v>
      </c>
    </row>
    <row r="368" spans="1:8" outlineLevel="1" x14ac:dyDescent="0.25">
      <c r="A368" s="23" t="s">
        <v>13</v>
      </c>
      <c r="B368" s="23" t="s">
        <v>13</v>
      </c>
      <c r="C368">
        <v>2017</v>
      </c>
      <c r="D368" s="23" t="str">
        <f t="shared" si="6"/>
        <v>nov</v>
      </c>
      <c r="E368" s="24">
        <v>43069</v>
      </c>
      <c r="F368" s="23" t="s">
        <v>44</v>
      </c>
      <c r="G368" s="121">
        <v>21620592.96793003</v>
      </c>
      <c r="H368">
        <v>2017</v>
      </c>
    </row>
    <row r="369" spans="1:8" outlineLevel="1" x14ac:dyDescent="0.25">
      <c r="A369" s="23" t="s">
        <v>14</v>
      </c>
      <c r="B369" s="23" t="s">
        <v>14</v>
      </c>
      <c r="C369">
        <v>2017</v>
      </c>
      <c r="D369" s="23" t="str">
        <f t="shared" si="6"/>
        <v>nov</v>
      </c>
      <c r="E369" s="24">
        <v>43069</v>
      </c>
      <c r="F369" s="23" t="s">
        <v>44</v>
      </c>
      <c r="G369" s="121">
        <v>-14436.199708454811</v>
      </c>
      <c r="H369">
        <v>2017</v>
      </c>
    </row>
    <row r="370" spans="1:8" outlineLevel="1" x14ac:dyDescent="0.25">
      <c r="A370" s="23" t="s">
        <v>15</v>
      </c>
      <c r="B370" s="23" t="s">
        <v>0</v>
      </c>
      <c r="C370">
        <v>2017</v>
      </c>
      <c r="D370" s="23" t="str">
        <f t="shared" si="6"/>
        <v>dic</v>
      </c>
      <c r="E370" s="24">
        <v>43100</v>
      </c>
      <c r="F370" s="23" t="s">
        <v>44</v>
      </c>
      <c r="G370" s="121">
        <v>0</v>
      </c>
      <c r="H370">
        <v>2017</v>
      </c>
    </row>
    <row r="371" spans="1:8" outlineLevel="1" x14ac:dyDescent="0.25">
      <c r="A371" s="23" t="s">
        <v>16</v>
      </c>
      <c r="B371" s="23" t="s">
        <v>1</v>
      </c>
      <c r="C371">
        <v>2017</v>
      </c>
      <c r="D371" s="23" t="str">
        <f t="shared" si="6"/>
        <v>dic</v>
      </c>
      <c r="E371" s="24">
        <v>43100</v>
      </c>
      <c r="F371" s="23" t="s">
        <v>44</v>
      </c>
      <c r="G371" s="121">
        <v>6352371.1865889216</v>
      </c>
      <c r="H371">
        <v>2017</v>
      </c>
    </row>
    <row r="372" spans="1:8" outlineLevel="1" x14ac:dyDescent="0.25">
      <c r="A372" s="23" t="s">
        <v>27</v>
      </c>
      <c r="B372" s="23" t="s">
        <v>2</v>
      </c>
      <c r="C372">
        <v>2017</v>
      </c>
      <c r="D372" s="23" t="str">
        <f t="shared" si="6"/>
        <v>dic</v>
      </c>
      <c r="E372" s="24">
        <v>43100</v>
      </c>
      <c r="F372" s="23" t="s">
        <v>44</v>
      </c>
      <c r="H372">
        <v>2017</v>
      </c>
    </row>
    <row r="373" spans="1:8" outlineLevel="1" x14ac:dyDescent="0.25">
      <c r="A373" s="23" t="s">
        <v>17</v>
      </c>
      <c r="B373" s="23" t="s">
        <v>3</v>
      </c>
      <c r="C373">
        <v>2017</v>
      </c>
      <c r="D373" s="23" t="str">
        <f t="shared" si="6"/>
        <v>dic</v>
      </c>
      <c r="E373" s="24">
        <v>43100</v>
      </c>
      <c r="F373" s="23" t="s">
        <v>44</v>
      </c>
      <c r="G373" s="121">
        <v>2093994.7463556854</v>
      </c>
      <c r="H373">
        <v>2017</v>
      </c>
    </row>
    <row r="374" spans="1:8" outlineLevel="1" x14ac:dyDescent="0.25">
      <c r="A374" s="23" t="s">
        <v>18</v>
      </c>
      <c r="B374" s="25" t="s">
        <v>4</v>
      </c>
      <c r="C374">
        <v>2017</v>
      </c>
      <c r="D374" s="23" t="str">
        <f t="shared" si="6"/>
        <v>dic</v>
      </c>
      <c r="E374" s="24">
        <v>43100</v>
      </c>
      <c r="F374" s="23" t="s">
        <v>44</v>
      </c>
      <c r="H374">
        <v>2017</v>
      </c>
    </row>
    <row r="375" spans="1:8" outlineLevel="1" x14ac:dyDescent="0.25">
      <c r="A375" s="23" t="s">
        <v>19</v>
      </c>
      <c r="B375" s="25" t="s">
        <v>5</v>
      </c>
      <c r="C375">
        <v>2017</v>
      </c>
      <c r="D375" s="23" t="str">
        <f t="shared" si="6"/>
        <v>dic</v>
      </c>
      <c r="E375" s="24">
        <v>43100</v>
      </c>
      <c r="F375" s="23" t="s">
        <v>44</v>
      </c>
      <c r="G375" s="121">
        <v>0</v>
      </c>
      <c r="H375">
        <v>2017</v>
      </c>
    </row>
    <row r="376" spans="1:8" outlineLevel="1" x14ac:dyDescent="0.25">
      <c r="A376" s="23" t="s">
        <v>20</v>
      </c>
      <c r="B376" s="23" t="s">
        <v>6</v>
      </c>
      <c r="C376">
        <v>2017</v>
      </c>
      <c r="D376" s="23" t="str">
        <f t="shared" si="6"/>
        <v>dic</v>
      </c>
      <c r="E376" s="24">
        <v>43100</v>
      </c>
      <c r="F376" s="23" t="s">
        <v>44</v>
      </c>
      <c r="G376" s="121">
        <v>3654636.4839650146</v>
      </c>
      <c r="H376">
        <v>2017</v>
      </c>
    </row>
    <row r="377" spans="1:8" outlineLevel="1" x14ac:dyDescent="0.25">
      <c r="A377" s="23" t="s">
        <v>21</v>
      </c>
      <c r="B377" s="23" t="s">
        <v>7</v>
      </c>
      <c r="C377">
        <v>2017</v>
      </c>
      <c r="D377" s="23" t="str">
        <f t="shared" si="6"/>
        <v>dic</v>
      </c>
      <c r="E377" s="24">
        <v>43100</v>
      </c>
      <c r="F377" s="23" t="s">
        <v>44</v>
      </c>
      <c r="G377" s="121">
        <v>0</v>
      </c>
      <c r="H377">
        <v>2017</v>
      </c>
    </row>
    <row r="378" spans="1:8" outlineLevel="1" x14ac:dyDescent="0.25">
      <c r="A378" s="23" t="s">
        <v>22</v>
      </c>
      <c r="B378" s="23" t="s">
        <v>8</v>
      </c>
      <c r="C378">
        <v>2017</v>
      </c>
      <c r="D378" s="23" t="str">
        <f t="shared" si="6"/>
        <v>dic</v>
      </c>
      <c r="E378" s="24">
        <v>43100</v>
      </c>
      <c r="F378" s="23" t="s">
        <v>44</v>
      </c>
      <c r="G378" s="121">
        <v>65827510.335277647</v>
      </c>
      <c r="H378">
        <v>2017</v>
      </c>
    </row>
    <row r="379" spans="1:8" outlineLevel="1" x14ac:dyDescent="0.25">
      <c r="A379" s="23" t="s">
        <v>23</v>
      </c>
      <c r="B379" s="23" t="s">
        <v>9</v>
      </c>
      <c r="C379">
        <v>2017</v>
      </c>
      <c r="D379" s="23" t="str">
        <f t="shared" si="6"/>
        <v>dic</v>
      </c>
      <c r="E379" s="24">
        <v>43100</v>
      </c>
      <c r="F379" s="23" t="s">
        <v>44</v>
      </c>
      <c r="H379">
        <v>2017</v>
      </c>
    </row>
    <row r="380" spans="1:8" outlineLevel="1" x14ac:dyDescent="0.25">
      <c r="A380" s="23" t="s">
        <v>24</v>
      </c>
      <c r="B380" s="25" t="s">
        <v>10</v>
      </c>
      <c r="C380">
        <v>2017</v>
      </c>
      <c r="D380" s="23" t="str">
        <f t="shared" si="6"/>
        <v>dic</v>
      </c>
      <c r="E380" s="24">
        <v>43100</v>
      </c>
      <c r="F380" s="23" t="s">
        <v>44</v>
      </c>
      <c r="H380">
        <v>2017</v>
      </c>
    </row>
    <row r="381" spans="1:8" outlineLevel="1" x14ac:dyDescent="0.25">
      <c r="A381" s="23" t="s">
        <v>25</v>
      </c>
      <c r="B381" s="23" t="s">
        <v>11</v>
      </c>
      <c r="C381">
        <v>2017</v>
      </c>
      <c r="D381" s="23" t="str">
        <f t="shared" si="6"/>
        <v>dic</v>
      </c>
      <c r="E381" s="24">
        <v>43100</v>
      </c>
      <c r="F381" s="23" t="s">
        <v>44</v>
      </c>
      <c r="G381" s="121">
        <v>940860.94314868806</v>
      </c>
      <c r="H381">
        <v>2017</v>
      </c>
    </row>
    <row r="382" spans="1:8" outlineLevel="1" x14ac:dyDescent="0.25">
      <c r="A382" s="23" t="s">
        <v>26</v>
      </c>
      <c r="B382" s="23" t="s">
        <v>12</v>
      </c>
      <c r="C382">
        <v>2017</v>
      </c>
      <c r="D382" s="23" t="str">
        <f t="shared" si="6"/>
        <v>dic</v>
      </c>
      <c r="E382" s="24">
        <v>43100</v>
      </c>
      <c r="F382" s="23" t="s">
        <v>44</v>
      </c>
      <c r="G382" s="121">
        <v>2064106.8075801751</v>
      </c>
      <c r="H382">
        <v>2017</v>
      </c>
    </row>
    <row r="383" spans="1:8" outlineLevel="1" x14ac:dyDescent="0.25">
      <c r="A383" s="23" t="s">
        <v>43</v>
      </c>
      <c r="B383" s="23" t="s">
        <v>34</v>
      </c>
      <c r="C383">
        <v>2017</v>
      </c>
      <c r="D383" s="23" t="str">
        <f t="shared" si="6"/>
        <v>dic</v>
      </c>
      <c r="E383" s="24">
        <v>43100</v>
      </c>
      <c r="F383" s="23" t="s">
        <v>44</v>
      </c>
      <c r="G383" s="121">
        <v>0</v>
      </c>
      <c r="H383">
        <v>2017</v>
      </c>
    </row>
    <row r="384" spans="1:8" outlineLevel="1" x14ac:dyDescent="0.25">
      <c r="A384" s="23" t="s">
        <v>13</v>
      </c>
      <c r="B384" s="23" t="s">
        <v>13</v>
      </c>
      <c r="C384">
        <v>2017</v>
      </c>
      <c r="D384" s="23" t="str">
        <f t="shared" si="6"/>
        <v>dic</v>
      </c>
      <c r="E384" s="24">
        <v>43100</v>
      </c>
      <c r="F384" s="23" t="s">
        <v>44</v>
      </c>
      <c r="G384" s="121">
        <v>22225825.339650147</v>
      </c>
      <c r="H384">
        <v>2017</v>
      </c>
    </row>
    <row r="385" spans="1:8" outlineLevel="1" x14ac:dyDescent="0.25">
      <c r="A385" s="23" t="s">
        <v>14</v>
      </c>
      <c r="B385" s="23" t="s">
        <v>14</v>
      </c>
      <c r="C385">
        <v>2017</v>
      </c>
      <c r="D385" s="23" t="str">
        <f t="shared" si="6"/>
        <v>dic</v>
      </c>
      <c r="E385" s="24">
        <v>43100</v>
      </c>
      <c r="F385" s="23" t="s">
        <v>44</v>
      </c>
      <c r="G385" s="121">
        <v>2405.6297376093289</v>
      </c>
      <c r="H385">
        <v>2017</v>
      </c>
    </row>
    <row r="386" spans="1:8" outlineLevel="1" x14ac:dyDescent="0.25">
      <c r="A386" s="23" t="s">
        <v>15</v>
      </c>
      <c r="B386" s="23" t="s">
        <v>0</v>
      </c>
      <c r="C386">
        <v>2018</v>
      </c>
      <c r="D386" s="23" t="str">
        <f t="shared" ref="D386:D449" si="7">+TEXT(E386,"mmm")</f>
        <v>ene</v>
      </c>
      <c r="E386" s="24">
        <v>43131</v>
      </c>
      <c r="F386" s="23" t="s">
        <v>44</v>
      </c>
      <c r="G386" s="121">
        <v>0</v>
      </c>
      <c r="H386">
        <v>2018</v>
      </c>
    </row>
    <row r="387" spans="1:8" outlineLevel="1" x14ac:dyDescent="0.25">
      <c r="A387" s="23" t="s">
        <v>16</v>
      </c>
      <c r="B387" s="23" t="s">
        <v>1</v>
      </c>
      <c r="C387">
        <v>2018</v>
      </c>
      <c r="D387" s="23" t="str">
        <f t="shared" si="7"/>
        <v>ene</v>
      </c>
      <c r="E387" s="24">
        <v>43131</v>
      </c>
      <c r="F387" s="23" t="s">
        <v>44</v>
      </c>
      <c r="G387" s="121">
        <v>5334556.1909620985</v>
      </c>
      <c r="H387">
        <v>2018</v>
      </c>
    </row>
    <row r="388" spans="1:8" outlineLevel="1" x14ac:dyDescent="0.25">
      <c r="A388" s="23" t="s">
        <v>27</v>
      </c>
      <c r="B388" s="23" t="s">
        <v>2</v>
      </c>
      <c r="C388">
        <v>2018</v>
      </c>
      <c r="D388" s="23" t="str">
        <f t="shared" si="7"/>
        <v>ene</v>
      </c>
      <c r="E388" s="24">
        <v>43131</v>
      </c>
      <c r="F388" s="23" t="s">
        <v>44</v>
      </c>
      <c r="H388">
        <v>2018</v>
      </c>
    </row>
    <row r="389" spans="1:8" outlineLevel="1" x14ac:dyDescent="0.25">
      <c r="A389" s="23" t="s">
        <v>17</v>
      </c>
      <c r="B389" s="23" t="s">
        <v>3</v>
      </c>
      <c r="C389">
        <v>2018</v>
      </c>
      <c r="D389" s="23" t="str">
        <f t="shared" si="7"/>
        <v>ene</v>
      </c>
      <c r="E389" s="24">
        <v>43131</v>
      </c>
      <c r="F389" s="23" t="s">
        <v>44</v>
      </c>
      <c r="G389" s="121">
        <v>1410197.6661807566</v>
      </c>
      <c r="H389">
        <v>2018</v>
      </c>
    </row>
    <row r="390" spans="1:8" outlineLevel="1" x14ac:dyDescent="0.25">
      <c r="A390" s="23" t="s">
        <v>18</v>
      </c>
      <c r="B390" s="25" t="s">
        <v>4</v>
      </c>
      <c r="C390">
        <v>2018</v>
      </c>
      <c r="D390" s="23" t="str">
        <f t="shared" si="7"/>
        <v>ene</v>
      </c>
      <c r="E390" s="24">
        <v>43131</v>
      </c>
      <c r="F390" s="23" t="s">
        <v>44</v>
      </c>
      <c r="H390">
        <v>2018</v>
      </c>
    </row>
    <row r="391" spans="1:8" outlineLevel="1" x14ac:dyDescent="0.25">
      <c r="A391" s="23" t="s">
        <v>19</v>
      </c>
      <c r="B391" s="25" t="s">
        <v>5</v>
      </c>
      <c r="C391">
        <v>2018</v>
      </c>
      <c r="D391" s="23" t="str">
        <f t="shared" si="7"/>
        <v>ene</v>
      </c>
      <c r="E391" s="24">
        <v>43131</v>
      </c>
      <c r="F391" s="23" t="s">
        <v>44</v>
      </c>
      <c r="G391" s="121">
        <v>0</v>
      </c>
      <c r="H391">
        <v>2018</v>
      </c>
    </row>
    <row r="392" spans="1:8" outlineLevel="1" x14ac:dyDescent="0.25">
      <c r="A392" s="23" t="s">
        <v>20</v>
      </c>
      <c r="B392" s="23" t="s">
        <v>6</v>
      </c>
      <c r="C392">
        <v>2018</v>
      </c>
      <c r="D392" s="23" t="str">
        <f t="shared" si="7"/>
        <v>ene</v>
      </c>
      <c r="E392" s="24">
        <v>43131</v>
      </c>
      <c r="F392" s="23" t="s">
        <v>44</v>
      </c>
      <c r="G392" s="121">
        <v>3902264.0830903789</v>
      </c>
      <c r="H392">
        <v>2018</v>
      </c>
    </row>
    <row r="393" spans="1:8" outlineLevel="1" x14ac:dyDescent="0.25">
      <c r="A393" s="23" t="s">
        <v>21</v>
      </c>
      <c r="B393" s="23" t="s">
        <v>7</v>
      </c>
      <c r="C393">
        <v>2018</v>
      </c>
      <c r="D393" s="23" t="str">
        <f t="shared" si="7"/>
        <v>ene</v>
      </c>
      <c r="E393" s="24">
        <v>43131</v>
      </c>
      <c r="F393" s="23" t="s">
        <v>44</v>
      </c>
      <c r="G393" s="121">
        <v>0</v>
      </c>
      <c r="H393">
        <v>2018</v>
      </c>
    </row>
    <row r="394" spans="1:8" outlineLevel="1" x14ac:dyDescent="0.25">
      <c r="A394" s="23" t="s">
        <v>22</v>
      </c>
      <c r="B394" s="23" t="s">
        <v>8</v>
      </c>
      <c r="C394">
        <v>2018</v>
      </c>
      <c r="D394" s="23" t="str">
        <f t="shared" si="7"/>
        <v>ene</v>
      </c>
      <c r="E394" s="24">
        <v>43131</v>
      </c>
      <c r="F394" s="23" t="s">
        <v>44</v>
      </c>
      <c r="G394" s="121">
        <v>62947500.14431414</v>
      </c>
      <c r="H394">
        <v>2018</v>
      </c>
    </row>
    <row r="395" spans="1:8" outlineLevel="1" x14ac:dyDescent="0.25">
      <c r="A395" s="23" t="s">
        <v>23</v>
      </c>
      <c r="B395" s="23" t="s">
        <v>9</v>
      </c>
      <c r="C395">
        <v>2018</v>
      </c>
      <c r="D395" s="23" t="str">
        <f t="shared" si="7"/>
        <v>ene</v>
      </c>
      <c r="E395" s="24">
        <v>43131</v>
      </c>
      <c r="F395" s="23" t="s">
        <v>44</v>
      </c>
      <c r="H395">
        <v>2018</v>
      </c>
    </row>
    <row r="396" spans="1:8" outlineLevel="1" x14ac:dyDescent="0.25">
      <c r="A396" s="23" t="s">
        <v>24</v>
      </c>
      <c r="B396" s="25" t="s">
        <v>10</v>
      </c>
      <c r="C396">
        <v>2018</v>
      </c>
      <c r="D396" s="23" t="str">
        <f t="shared" si="7"/>
        <v>ene</v>
      </c>
      <c r="E396" s="24">
        <v>43131</v>
      </c>
      <c r="F396" s="23" t="s">
        <v>44</v>
      </c>
      <c r="H396">
        <v>2018</v>
      </c>
    </row>
    <row r="397" spans="1:8" outlineLevel="1" x14ac:dyDescent="0.25">
      <c r="A397" s="23" t="s">
        <v>25</v>
      </c>
      <c r="B397" s="23" t="s">
        <v>11</v>
      </c>
      <c r="C397">
        <v>2018</v>
      </c>
      <c r="D397" s="23" t="str">
        <f t="shared" si="7"/>
        <v>ene</v>
      </c>
      <c r="E397" s="24">
        <v>43131</v>
      </c>
      <c r="F397" s="23" t="s">
        <v>44</v>
      </c>
      <c r="G397" s="121">
        <v>661558.60058309045</v>
      </c>
      <c r="H397">
        <v>2018</v>
      </c>
    </row>
    <row r="398" spans="1:8" outlineLevel="1" x14ac:dyDescent="0.25">
      <c r="A398" s="23" t="s">
        <v>26</v>
      </c>
      <c r="B398" s="23" t="s">
        <v>12</v>
      </c>
      <c r="C398">
        <v>2018</v>
      </c>
      <c r="D398" s="23" t="str">
        <f t="shared" si="7"/>
        <v>ene</v>
      </c>
      <c r="E398" s="24">
        <v>43131</v>
      </c>
      <c r="F398" s="23" t="s">
        <v>44</v>
      </c>
      <c r="G398" s="121">
        <v>2029470.0583090368</v>
      </c>
      <c r="H398">
        <v>2018</v>
      </c>
    </row>
    <row r="399" spans="1:8" outlineLevel="1" x14ac:dyDescent="0.25">
      <c r="A399" s="23" t="s">
        <v>43</v>
      </c>
      <c r="B399" s="23" t="s">
        <v>34</v>
      </c>
      <c r="C399">
        <v>2018</v>
      </c>
      <c r="D399" s="23" t="str">
        <f t="shared" si="7"/>
        <v>ene</v>
      </c>
      <c r="E399" s="24">
        <v>43131</v>
      </c>
      <c r="F399" s="23" t="s">
        <v>44</v>
      </c>
      <c r="G399" s="121">
        <v>0</v>
      </c>
      <c r="H399">
        <v>2018</v>
      </c>
    </row>
    <row r="400" spans="1:8" outlineLevel="1" x14ac:dyDescent="0.25">
      <c r="A400" s="23" t="s">
        <v>13</v>
      </c>
      <c r="B400" s="23" t="s">
        <v>13</v>
      </c>
      <c r="C400">
        <v>2018</v>
      </c>
      <c r="D400" s="23" t="str">
        <f t="shared" si="7"/>
        <v>ene</v>
      </c>
      <c r="E400" s="24">
        <v>43131</v>
      </c>
      <c r="F400" s="23" t="s">
        <v>44</v>
      </c>
      <c r="G400" s="121">
        <v>15473467.599125367</v>
      </c>
      <c r="H400">
        <v>2018</v>
      </c>
    </row>
    <row r="401" spans="1:8" outlineLevel="1" x14ac:dyDescent="0.25">
      <c r="A401" s="23" t="s">
        <v>14</v>
      </c>
      <c r="B401" s="23" t="s">
        <v>14</v>
      </c>
      <c r="C401">
        <v>2018</v>
      </c>
      <c r="D401" s="23" t="str">
        <f t="shared" si="7"/>
        <v>ene</v>
      </c>
      <c r="E401" s="24">
        <v>43131</v>
      </c>
      <c r="F401" s="23" t="s">
        <v>44</v>
      </c>
      <c r="G401" s="121">
        <v>-3333.6647230320696</v>
      </c>
      <c r="H401">
        <v>2018</v>
      </c>
    </row>
    <row r="402" spans="1:8" outlineLevel="1" x14ac:dyDescent="0.25">
      <c r="A402" s="23" t="s">
        <v>15</v>
      </c>
      <c r="B402" s="23" t="s">
        <v>0</v>
      </c>
      <c r="C402">
        <v>2018</v>
      </c>
      <c r="D402" s="23" t="str">
        <f t="shared" si="7"/>
        <v>feb</v>
      </c>
      <c r="E402" s="24">
        <v>43159</v>
      </c>
      <c r="F402" s="23" t="s">
        <v>44</v>
      </c>
      <c r="G402" s="121">
        <v>0</v>
      </c>
      <c r="H402">
        <v>2018</v>
      </c>
    </row>
    <row r="403" spans="1:8" outlineLevel="1" x14ac:dyDescent="0.25">
      <c r="A403" s="23" t="s">
        <v>16</v>
      </c>
      <c r="B403" s="23" t="s">
        <v>1</v>
      </c>
      <c r="C403">
        <v>2018</v>
      </c>
      <c r="D403" s="23" t="str">
        <f t="shared" si="7"/>
        <v>feb</v>
      </c>
      <c r="E403" s="24">
        <v>43159</v>
      </c>
      <c r="F403" s="23" t="s">
        <v>44</v>
      </c>
      <c r="G403" s="121">
        <v>4856953.8629737645</v>
      </c>
      <c r="H403">
        <v>2018</v>
      </c>
    </row>
    <row r="404" spans="1:8" outlineLevel="1" x14ac:dyDescent="0.25">
      <c r="A404" s="23" t="s">
        <v>27</v>
      </c>
      <c r="B404" s="23" t="s">
        <v>2</v>
      </c>
      <c r="C404">
        <v>2018</v>
      </c>
      <c r="D404" s="23" t="str">
        <f t="shared" si="7"/>
        <v>feb</v>
      </c>
      <c r="E404" s="24">
        <v>43159</v>
      </c>
      <c r="F404" s="23" t="s">
        <v>44</v>
      </c>
      <c r="H404">
        <v>2018</v>
      </c>
    </row>
    <row r="405" spans="1:8" outlineLevel="1" x14ac:dyDescent="0.25">
      <c r="A405" s="23" t="s">
        <v>17</v>
      </c>
      <c r="B405" s="23" t="s">
        <v>3</v>
      </c>
      <c r="C405">
        <v>2018</v>
      </c>
      <c r="D405" s="23" t="str">
        <f t="shared" si="7"/>
        <v>feb</v>
      </c>
      <c r="E405" s="24">
        <v>43159</v>
      </c>
      <c r="F405" s="23" t="s">
        <v>44</v>
      </c>
      <c r="G405" s="121">
        <v>1294376.7040816317</v>
      </c>
      <c r="H405">
        <v>2018</v>
      </c>
    </row>
    <row r="406" spans="1:8" outlineLevel="1" x14ac:dyDescent="0.25">
      <c r="A406" s="23" t="s">
        <v>18</v>
      </c>
      <c r="B406" s="25" t="s">
        <v>4</v>
      </c>
      <c r="C406">
        <v>2018</v>
      </c>
      <c r="D406" s="23" t="str">
        <f t="shared" si="7"/>
        <v>feb</v>
      </c>
      <c r="E406" s="24">
        <v>43159</v>
      </c>
      <c r="F406" s="23" t="s">
        <v>44</v>
      </c>
      <c r="H406">
        <v>2018</v>
      </c>
    </row>
    <row r="407" spans="1:8" outlineLevel="1" x14ac:dyDescent="0.25">
      <c r="A407" s="23" t="s">
        <v>19</v>
      </c>
      <c r="B407" s="25" t="s">
        <v>5</v>
      </c>
      <c r="C407">
        <v>2018</v>
      </c>
      <c r="D407" s="23" t="str">
        <f t="shared" si="7"/>
        <v>feb</v>
      </c>
      <c r="E407" s="24">
        <v>43159</v>
      </c>
      <c r="F407" s="23" t="s">
        <v>44</v>
      </c>
      <c r="G407" s="121">
        <v>0</v>
      </c>
      <c r="H407">
        <v>2018</v>
      </c>
    </row>
    <row r="408" spans="1:8" outlineLevel="1" x14ac:dyDescent="0.25">
      <c r="A408" s="23" t="s">
        <v>20</v>
      </c>
      <c r="B408" s="23" t="s">
        <v>6</v>
      </c>
      <c r="C408">
        <v>2018</v>
      </c>
      <c r="D408" s="23" t="str">
        <f t="shared" si="7"/>
        <v>feb</v>
      </c>
      <c r="E408" s="24">
        <v>43159</v>
      </c>
      <c r="F408" s="23" t="s">
        <v>44</v>
      </c>
      <c r="G408" s="121">
        <v>7359797.8192419847</v>
      </c>
      <c r="H408">
        <v>2018</v>
      </c>
    </row>
    <row r="409" spans="1:8" outlineLevel="1" x14ac:dyDescent="0.25">
      <c r="A409" s="23" t="s">
        <v>21</v>
      </c>
      <c r="B409" s="23" t="s">
        <v>7</v>
      </c>
      <c r="C409">
        <v>2018</v>
      </c>
      <c r="D409" s="23" t="str">
        <f t="shared" si="7"/>
        <v>feb</v>
      </c>
      <c r="E409" s="24">
        <v>43159</v>
      </c>
      <c r="F409" s="23" t="s">
        <v>44</v>
      </c>
      <c r="G409" s="121">
        <v>0</v>
      </c>
      <c r="H409">
        <v>2018</v>
      </c>
    </row>
    <row r="410" spans="1:8" outlineLevel="1" x14ac:dyDescent="0.25">
      <c r="A410" s="23" t="s">
        <v>22</v>
      </c>
      <c r="B410" s="23" t="s">
        <v>8</v>
      </c>
      <c r="C410">
        <v>2018</v>
      </c>
      <c r="D410" s="23" t="str">
        <f t="shared" si="7"/>
        <v>feb</v>
      </c>
      <c r="E410" s="24">
        <v>43159</v>
      </c>
      <c r="F410" s="23" t="s">
        <v>44</v>
      </c>
      <c r="G410" s="121">
        <v>60429798.861515969</v>
      </c>
      <c r="H410">
        <v>2018</v>
      </c>
    </row>
    <row r="411" spans="1:8" outlineLevel="1" x14ac:dyDescent="0.25">
      <c r="A411" s="23" t="s">
        <v>23</v>
      </c>
      <c r="B411" s="23" t="s">
        <v>9</v>
      </c>
      <c r="C411">
        <v>2018</v>
      </c>
      <c r="D411" s="23" t="str">
        <f t="shared" si="7"/>
        <v>feb</v>
      </c>
      <c r="E411" s="24">
        <v>43159</v>
      </c>
      <c r="F411" s="23" t="s">
        <v>44</v>
      </c>
      <c r="H411">
        <v>2018</v>
      </c>
    </row>
    <row r="412" spans="1:8" outlineLevel="1" x14ac:dyDescent="0.25">
      <c r="A412" s="23" t="s">
        <v>24</v>
      </c>
      <c r="B412" s="25" t="s">
        <v>10</v>
      </c>
      <c r="C412">
        <v>2018</v>
      </c>
      <c r="D412" s="23" t="str">
        <f t="shared" si="7"/>
        <v>feb</v>
      </c>
      <c r="E412" s="24">
        <v>43159</v>
      </c>
      <c r="F412" s="23" t="s">
        <v>44</v>
      </c>
      <c r="H412">
        <v>2018</v>
      </c>
    </row>
    <row r="413" spans="1:8" outlineLevel="1" x14ac:dyDescent="0.25">
      <c r="A413" s="23" t="s">
        <v>25</v>
      </c>
      <c r="B413" s="23" t="s">
        <v>11</v>
      </c>
      <c r="C413">
        <v>2018</v>
      </c>
      <c r="D413" s="23" t="str">
        <f t="shared" si="7"/>
        <v>feb</v>
      </c>
      <c r="E413" s="24">
        <v>43159</v>
      </c>
      <c r="F413" s="23" t="s">
        <v>44</v>
      </c>
      <c r="G413" s="121">
        <v>663502.04081632663</v>
      </c>
      <c r="H413">
        <v>2018</v>
      </c>
    </row>
    <row r="414" spans="1:8" outlineLevel="1" x14ac:dyDescent="0.25">
      <c r="A414" s="23" t="s">
        <v>26</v>
      </c>
      <c r="B414" s="23" t="s">
        <v>12</v>
      </c>
      <c r="C414">
        <v>2018</v>
      </c>
      <c r="D414" s="23" t="str">
        <f t="shared" si="7"/>
        <v>feb</v>
      </c>
      <c r="E414" s="24">
        <v>43159</v>
      </c>
      <c r="F414" s="23" t="s">
        <v>44</v>
      </c>
      <c r="G414" s="121">
        <v>1431778.4402332362</v>
      </c>
      <c r="H414">
        <v>2018</v>
      </c>
    </row>
    <row r="415" spans="1:8" outlineLevel="1" x14ac:dyDescent="0.25">
      <c r="A415" s="23" t="s">
        <v>43</v>
      </c>
      <c r="B415" s="23" t="s">
        <v>34</v>
      </c>
      <c r="C415">
        <v>2018</v>
      </c>
      <c r="D415" s="23" t="str">
        <f t="shared" si="7"/>
        <v>feb</v>
      </c>
      <c r="E415" s="24">
        <v>43159</v>
      </c>
      <c r="F415" s="23" t="s">
        <v>44</v>
      </c>
      <c r="G415" s="121">
        <v>0</v>
      </c>
      <c r="H415">
        <v>2018</v>
      </c>
    </row>
    <row r="416" spans="1:8" outlineLevel="1" x14ac:dyDescent="0.25">
      <c r="A416" s="23" t="s">
        <v>13</v>
      </c>
      <c r="B416" s="23" t="s">
        <v>13</v>
      </c>
      <c r="C416">
        <v>2018</v>
      </c>
      <c r="D416" s="23" t="str">
        <f t="shared" si="7"/>
        <v>feb</v>
      </c>
      <c r="E416" s="24">
        <v>43159</v>
      </c>
      <c r="F416" s="23" t="s">
        <v>44</v>
      </c>
      <c r="G416" s="121">
        <v>19118451.262390669</v>
      </c>
      <c r="H416">
        <v>2018</v>
      </c>
    </row>
    <row r="417" spans="1:8" outlineLevel="1" x14ac:dyDescent="0.25">
      <c r="A417" s="23" t="s">
        <v>14</v>
      </c>
      <c r="B417" s="23" t="s">
        <v>14</v>
      </c>
      <c r="C417">
        <v>2018</v>
      </c>
      <c r="D417" s="23" t="str">
        <f t="shared" si="7"/>
        <v>feb</v>
      </c>
      <c r="E417" s="24">
        <v>43159</v>
      </c>
      <c r="F417" s="23" t="s">
        <v>44</v>
      </c>
      <c r="G417" s="121">
        <v>29921.215743440232</v>
      </c>
      <c r="H417">
        <v>2018</v>
      </c>
    </row>
    <row r="418" spans="1:8" outlineLevel="1" x14ac:dyDescent="0.25">
      <c r="A418" s="23" t="s">
        <v>15</v>
      </c>
      <c r="B418" s="23" t="s">
        <v>0</v>
      </c>
      <c r="C418">
        <v>2018</v>
      </c>
      <c r="D418" s="23" t="str">
        <f t="shared" si="7"/>
        <v>mar</v>
      </c>
      <c r="E418" s="24">
        <v>43190</v>
      </c>
      <c r="F418" s="23" t="s">
        <v>44</v>
      </c>
      <c r="G418" s="121">
        <v>0</v>
      </c>
      <c r="H418">
        <v>2018</v>
      </c>
    </row>
    <row r="419" spans="1:8" outlineLevel="1" x14ac:dyDescent="0.25">
      <c r="A419" s="23" t="s">
        <v>16</v>
      </c>
      <c r="B419" s="23" t="s">
        <v>1</v>
      </c>
      <c r="C419">
        <v>2018</v>
      </c>
      <c r="D419" s="23" t="str">
        <f t="shared" si="7"/>
        <v>mar</v>
      </c>
      <c r="E419" s="24">
        <v>43190</v>
      </c>
      <c r="F419" s="23" t="s">
        <v>44</v>
      </c>
      <c r="G419" s="121">
        <v>4823620.8090379061</v>
      </c>
      <c r="H419">
        <v>2018</v>
      </c>
    </row>
    <row r="420" spans="1:8" outlineLevel="1" x14ac:dyDescent="0.25">
      <c r="A420" s="23" t="s">
        <v>27</v>
      </c>
      <c r="B420" s="23" t="s">
        <v>2</v>
      </c>
      <c r="C420">
        <v>2018</v>
      </c>
      <c r="D420" s="23" t="str">
        <f t="shared" si="7"/>
        <v>mar</v>
      </c>
      <c r="E420" s="24">
        <v>43190</v>
      </c>
      <c r="F420" s="23" t="s">
        <v>44</v>
      </c>
      <c r="H420">
        <v>2018</v>
      </c>
    </row>
    <row r="421" spans="1:8" outlineLevel="1" x14ac:dyDescent="0.25">
      <c r="A421" s="23" t="s">
        <v>17</v>
      </c>
      <c r="B421" s="23" t="s">
        <v>3</v>
      </c>
      <c r="C421">
        <v>2018</v>
      </c>
      <c r="D421" s="23" t="str">
        <f t="shared" si="7"/>
        <v>mar</v>
      </c>
      <c r="E421" s="24">
        <v>43190</v>
      </c>
      <c r="F421" s="23" t="s">
        <v>44</v>
      </c>
      <c r="G421" s="121">
        <v>2051298.642857142</v>
      </c>
      <c r="H421">
        <v>2018</v>
      </c>
    </row>
    <row r="422" spans="1:8" outlineLevel="1" x14ac:dyDescent="0.25">
      <c r="A422" s="23" t="s">
        <v>18</v>
      </c>
      <c r="B422" s="25" t="s">
        <v>4</v>
      </c>
      <c r="C422">
        <v>2018</v>
      </c>
      <c r="D422" s="23" t="str">
        <f t="shared" si="7"/>
        <v>mar</v>
      </c>
      <c r="E422" s="24">
        <v>43190</v>
      </c>
      <c r="F422" s="23" t="s">
        <v>44</v>
      </c>
      <c r="H422">
        <v>2018</v>
      </c>
    </row>
    <row r="423" spans="1:8" outlineLevel="1" x14ac:dyDescent="0.25">
      <c r="A423" s="23" t="s">
        <v>19</v>
      </c>
      <c r="B423" s="25" t="s">
        <v>5</v>
      </c>
      <c r="C423">
        <v>2018</v>
      </c>
      <c r="D423" s="23" t="str">
        <f t="shared" si="7"/>
        <v>mar</v>
      </c>
      <c r="E423" s="24">
        <v>43190</v>
      </c>
      <c r="F423" s="23" t="s">
        <v>44</v>
      </c>
      <c r="G423" s="121">
        <v>0</v>
      </c>
      <c r="H423">
        <v>2018</v>
      </c>
    </row>
    <row r="424" spans="1:8" outlineLevel="1" x14ac:dyDescent="0.25">
      <c r="A424" s="23" t="s">
        <v>20</v>
      </c>
      <c r="B424" s="23" t="s">
        <v>6</v>
      </c>
      <c r="C424">
        <v>2018</v>
      </c>
      <c r="D424" s="23" t="str">
        <f t="shared" si="7"/>
        <v>mar</v>
      </c>
      <c r="E424" s="24">
        <v>43190</v>
      </c>
      <c r="F424" s="23" t="s">
        <v>44</v>
      </c>
      <c r="G424" s="121">
        <v>2267440.4897959186</v>
      </c>
      <c r="H424">
        <v>2018</v>
      </c>
    </row>
    <row r="425" spans="1:8" outlineLevel="1" x14ac:dyDescent="0.25">
      <c r="A425" s="23" t="s">
        <v>21</v>
      </c>
      <c r="B425" s="23" t="s">
        <v>7</v>
      </c>
      <c r="C425">
        <v>2018</v>
      </c>
      <c r="D425" s="23" t="str">
        <f t="shared" si="7"/>
        <v>mar</v>
      </c>
      <c r="E425" s="24">
        <v>43190</v>
      </c>
      <c r="F425" s="23" t="s">
        <v>44</v>
      </c>
      <c r="G425" s="121">
        <v>0</v>
      </c>
      <c r="H425">
        <v>2018</v>
      </c>
    </row>
    <row r="426" spans="1:8" outlineLevel="1" x14ac:dyDescent="0.25">
      <c r="A426" s="23" t="s">
        <v>22</v>
      </c>
      <c r="B426" s="23" t="s">
        <v>8</v>
      </c>
      <c r="C426">
        <v>2018</v>
      </c>
      <c r="D426" s="23" t="str">
        <f t="shared" si="7"/>
        <v>mar</v>
      </c>
      <c r="E426" s="24">
        <v>43190</v>
      </c>
      <c r="F426" s="23" t="s">
        <v>44</v>
      </c>
      <c r="G426" s="121">
        <v>64225776.042275332</v>
      </c>
      <c r="H426">
        <v>2018</v>
      </c>
    </row>
    <row r="427" spans="1:8" outlineLevel="1" x14ac:dyDescent="0.25">
      <c r="A427" s="23" t="s">
        <v>23</v>
      </c>
      <c r="B427" s="23" t="s">
        <v>9</v>
      </c>
      <c r="C427">
        <v>2018</v>
      </c>
      <c r="D427" s="23" t="str">
        <f t="shared" si="7"/>
        <v>mar</v>
      </c>
      <c r="E427" s="24">
        <v>43190</v>
      </c>
      <c r="F427" s="23" t="s">
        <v>44</v>
      </c>
      <c r="H427">
        <v>2018</v>
      </c>
    </row>
    <row r="428" spans="1:8" outlineLevel="1" x14ac:dyDescent="0.25">
      <c r="A428" s="23" t="s">
        <v>24</v>
      </c>
      <c r="B428" s="25" t="s">
        <v>10</v>
      </c>
      <c r="C428">
        <v>2018</v>
      </c>
      <c r="D428" s="23" t="str">
        <f t="shared" si="7"/>
        <v>mar</v>
      </c>
      <c r="E428" s="24">
        <v>43190</v>
      </c>
      <c r="F428" s="23" t="s">
        <v>44</v>
      </c>
      <c r="H428">
        <v>2018</v>
      </c>
    </row>
    <row r="429" spans="1:8" outlineLevel="1" x14ac:dyDescent="0.25">
      <c r="A429" s="23" t="s">
        <v>25</v>
      </c>
      <c r="B429" s="23" t="s">
        <v>11</v>
      </c>
      <c r="C429">
        <v>2018</v>
      </c>
      <c r="D429" s="23" t="str">
        <f t="shared" si="7"/>
        <v>mar</v>
      </c>
      <c r="E429" s="24">
        <v>43190</v>
      </c>
      <c r="F429" s="23" t="s">
        <v>44</v>
      </c>
      <c r="G429" s="121">
        <v>0</v>
      </c>
      <c r="H429">
        <v>2018</v>
      </c>
    </row>
    <row r="430" spans="1:8" outlineLevel="1" x14ac:dyDescent="0.25">
      <c r="A430" s="23" t="s">
        <v>26</v>
      </c>
      <c r="B430" s="23" t="s">
        <v>12</v>
      </c>
      <c r="C430">
        <v>2018</v>
      </c>
      <c r="D430" s="23" t="str">
        <f t="shared" si="7"/>
        <v>mar</v>
      </c>
      <c r="E430" s="24">
        <v>43190</v>
      </c>
      <c r="F430" s="23" t="s">
        <v>44</v>
      </c>
      <c r="G430" s="121">
        <v>1310754.2507288642</v>
      </c>
      <c r="H430">
        <v>2018</v>
      </c>
    </row>
    <row r="431" spans="1:8" outlineLevel="1" x14ac:dyDescent="0.25">
      <c r="A431" s="23" t="s">
        <v>43</v>
      </c>
      <c r="B431" s="23" t="s">
        <v>34</v>
      </c>
      <c r="C431">
        <v>2018</v>
      </c>
      <c r="D431" s="23" t="str">
        <f t="shared" si="7"/>
        <v>mar</v>
      </c>
      <c r="E431" s="24">
        <v>43190</v>
      </c>
      <c r="F431" s="23" t="s">
        <v>44</v>
      </c>
      <c r="G431" s="121">
        <v>0</v>
      </c>
      <c r="H431">
        <v>2018</v>
      </c>
    </row>
    <row r="432" spans="1:8" outlineLevel="1" x14ac:dyDescent="0.25">
      <c r="A432" s="23" t="s">
        <v>13</v>
      </c>
      <c r="B432" s="23" t="s">
        <v>13</v>
      </c>
      <c r="C432">
        <v>2018</v>
      </c>
      <c r="D432" s="23" t="str">
        <f t="shared" si="7"/>
        <v>mar</v>
      </c>
      <c r="E432" s="24">
        <v>43190</v>
      </c>
      <c r="F432" s="23" t="s">
        <v>44</v>
      </c>
      <c r="G432" s="121">
        <v>17709105.287172008</v>
      </c>
      <c r="H432">
        <v>2018</v>
      </c>
    </row>
    <row r="433" spans="1:8" outlineLevel="1" x14ac:dyDescent="0.25">
      <c r="A433" s="23" t="s">
        <v>14</v>
      </c>
      <c r="B433" s="23" t="s">
        <v>14</v>
      </c>
      <c r="C433">
        <v>2018</v>
      </c>
      <c r="D433" s="23" t="str">
        <f t="shared" si="7"/>
        <v>mar</v>
      </c>
      <c r="E433" s="24">
        <v>43190</v>
      </c>
      <c r="F433" s="23" t="s">
        <v>44</v>
      </c>
      <c r="G433" s="121">
        <v>-28957.120991253643</v>
      </c>
      <c r="H433">
        <v>2018</v>
      </c>
    </row>
    <row r="434" spans="1:8" outlineLevel="1" x14ac:dyDescent="0.25">
      <c r="A434" s="23" t="s">
        <v>15</v>
      </c>
      <c r="B434" s="23" t="s">
        <v>0</v>
      </c>
      <c r="C434">
        <v>2018</v>
      </c>
      <c r="D434" s="23" t="str">
        <f t="shared" si="7"/>
        <v>abr</v>
      </c>
      <c r="E434" s="24">
        <v>43220</v>
      </c>
      <c r="F434" s="23" t="s">
        <v>44</v>
      </c>
      <c r="G434" s="121">
        <v>0</v>
      </c>
      <c r="H434">
        <v>2018</v>
      </c>
    </row>
    <row r="435" spans="1:8" outlineLevel="1" x14ac:dyDescent="0.25">
      <c r="A435" s="23" t="s">
        <v>16</v>
      </c>
      <c r="B435" s="23" t="s">
        <v>1</v>
      </c>
      <c r="C435">
        <v>2018</v>
      </c>
      <c r="D435" s="23" t="str">
        <f t="shared" si="7"/>
        <v>abr</v>
      </c>
      <c r="E435" s="24">
        <v>43220</v>
      </c>
      <c r="F435" s="23" t="s">
        <v>44</v>
      </c>
      <c r="G435" s="121">
        <v>4767524.7230320666</v>
      </c>
      <c r="H435">
        <v>2018</v>
      </c>
    </row>
    <row r="436" spans="1:8" outlineLevel="1" x14ac:dyDescent="0.25">
      <c r="A436" s="23" t="s">
        <v>27</v>
      </c>
      <c r="B436" s="23" t="s">
        <v>2</v>
      </c>
      <c r="C436">
        <v>2018</v>
      </c>
      <c r="D436" s="23" t="str">
        <f t="shared" si="7"/>
        <v>abr</v>
      </c>
      <c r="E436" s="24">
        <v>43220</v>
      </c>
      <c r="F436" s="23" t="s">
        <v>44</v>
      </c>
      <c r="H436">
        <v>2018</v>
      </c>
    </row>
    <row r="437" spans="1:8" outlineLevel="1" x14ac:dyDescent="0.25">
      <c r="A437" s="23" t="s">
        <v>17</v>
      </c>
      <c r="B437" s="23" t="s">
        <v>3</v>
      </c>
      <c r="C437">
        <v>2018</v>
      </c>
      <c r="D437" s="23" t="str">
        <f t="shared" si="7"/>
        <v>abr</v>
      </c>
      <c r="E437" s="24">
        <v>43220</v>
      </c>
      <c r="F437" s="23" t="s">
        <v>44</v>
      </c>
      <c r="G437" s="121">
        <v>1378523.995626823</v>
      </c>
      <c r="H437">
        <v>2018</v>
      </c>
    </row>
    <row r="438" spans="1:8" outlineLevel="1" x14ac:dyDescent="0.25">
      <c r="A438" s="23" t="s">
        <v>18</v>
      </c>
      <c r="B438" s="25" t="s">
        <v>4</v>
      </c>
      <c r="C438">
        <v>2018</v>
      </c>
      <c r="D438" s="23" t="str">
        <f t="shared" si="7"/>
        <v>abr</v>
      </c>
      <c r="E438" s="24">
        <v>43220</v>
      </c>
      <c r="F438" s="23" t="s">
        <v>44</v>
      </c>
      <c r="H438">
        <v>2018</v>
      </c>
    </row>
    <row r="439" spans="1:8" outlineLevel="1" x14ac:dyDescent="0.25">
      <c r="A439" s="23" t="s">
        <v>19</v>
      </c>
      <c r="B439" s="25" t="s">
        <v>5</v>
      </c>
      <c r="C439">
        <v>2018</v>
      </c>
      <c r="D439" s="23" t="str">
        <f t="shared" si="7"/>
        <v>abr</v>
      </c>
      <c r="E439" s="24">
        <v>43220</v>
      </c>
      <c r="F439" s="23" t="s">
        <v>44</v>
      </c>
      <c r="G439" s="121">
        <v>0</v>
      </c>
      <c r="H439">
        <v>2018</v>
      </c>
    </row>
    <row r="440" spans="1:8" outlineLevel="1" x14ac:dyDescent="0.25">
      <c r="A440" s="23" t="s">
        <v>20</v>
      </c>
      <c r="B440" s="23" t="s">
        <v>6</v>
      </c>
      <c r="C440">
        <v>2018</v>
      </c>
      <c r="D440" s="23" t="str">
        <f t="shared" si="7"/>
        <v>abr</v>
      </c>
      <c r="E440" s="24">
        <v>43220</v>
      </c>
      <c r="F440" s="23" t="s">
        <v>44</v>
      </c>
      <c r="G440" s="121">
        <v>0</v>
      </c>
      <c r="H440">
        <v>2018</v>
      </c>
    </row>
    <row r="441" spans="1:8" outlineLevel="1" x14ac:dyDescent="0.25">
      <c r="A441" s="23" t="s">
        <v>21</v>
      </c>
      <c r="B441" s="23" t="s">
        <v>7</v>
      </c>
      <c r="C441">
        <v>2018</v>
      </c>
      <c r="D441" s="23" t="str">
        <f t="shared" si="7"/>
        <v>abr</v>
      </c>
      <c r="E441" s="24">
        <v>43220</v>
      </c>
      <c r="F441" s="23" t="s">
        <v>44</v>
      </c>
      <c r="G441" s="121">
        <v>0</v>
      </c>
      <c r="H441">
        <v>2018</v>
      </c>
    </row>
    <row r="442" spans="1:8" outlineLevel="1" x14ac:dyDescent="0.25">
      <c r="A442" s="23" t="s">
        <v>22</v>
      </c>
      <c r="B442" s="23" t="s">
        <v>8</v>
      </c>
      <c r="C442">
        <v>2018</v>
      </c>
      <c r="D442" s="23" t="str">
        <f t="shared" si="7"/>
        <v>abr</v>
      </c>
      <c r="E442" s="24">
        <v>43220</v>
      </c>
      <c r="F442" s="23" t="s">
        <v>44</v>
      </c>
      <c r="G442" s="121">
        <v>64549737.432943344</v>
      </c>
      <c r="H442">
        <v>2018</v>
      </c>
    </row>
    <row r="443" spans="1:8" outlineLevel="1" x14ac:dyDescent="0.25">
      <c r="A443" s="23" t="s">
        <v>23</v>
      </c>
      <c r="B443" s="23" t="s">
        <v>9</v>
      </c>
      <c r="C443">
        <v>2018</v>
      </c>
      <c r="D443" s="23" t="str">
        <f t="shared" si="7"/>
        <v>abr</v>
      </c>
      <c r="E443" s="24">
        <v>43220</v>
      </c>
      <c r="F443" s="23" t="s">
        <v>44</v>
      </c>
      <c r="H443">
        <v>2018</v>
      </c>
    </row>
    <row r="444" spans="1:8" outlineLevel="1" x14ac:dyDescent="0.25">
      <c r="A444" s="23" t="s">
        <v>24</v>
      </c>
      <c r="B444" s="25" t="s">
        <v>10</v>
      </c>
      <c r="C444">
        <v>2018</v>
      </c>
      <c r="D444" s="23" t="str">
        <f t="shared" si="7"/>
        <v>abr</v>
      </c>
      <c r="E444" s="24">
        <v>43220</v>
      </c>
      <c r="F444" s="23" t="s">
        <v>44</v>
      </c>
      <c r="H444">
        <v>2018</v>
      </c>
    </row>
    <row r="445" spans="1:8" outlineLevel="1" x14ac:dyDescent="0.25">
      <c r="A445" s="23" t="s">
        <v>25</v>
      </c>
      <c r="B445" s="23" t="s">
        <v>11</v>
      </c>
      <c r="C445">
        <v>2018</v>
      </c>
      <c r="D445" s="23" t="str">
        <f t="shared" si="7"/>
        <v>abr</v>
      </c>
      <c r="E445" s="24">
        <v>43220</v>
      </c>
      <c r="F445" s="23" t="s">
        <v>44</v>
      </c>
      <c r="G445" s="121">
        <v>0</v>
      </c>
      <c r="H445">
        <v>2018</v>
      </c>
    </row>
    <row r="446" spans="1:8" outlineLevel="1" x14ac:dyDescent="0.25">
      <c r="A446" s="23" t="s">
        <v>26</v>
      </c>
      <c r="B446" s="23" t="s">
        <v>12</v>
      </c>
      <c r="C446">
        <v>2018</v>
      </c>
      <c r="D446" s="23" t="str">
        <f t="shared" si="7"/>
        <v>abr</v>
      </c>
      <c r="E446" s="24">
        <v>43220</v>
      </c>
      <c r="F446" s="23" t="s">
        <v>44</v>
      </c>
      <c r="G446" s="121">
        <v>1166478.9825072868</v>
      </c>
      <c r="H446">
        <v>2018</v>
      </c>
    </row>
    <row r="447" spans="1:8" outlineLevel="1" x14ac:dyDescent="0.25">
      <c r="A447" s="23" t="s">
        <v>43</v>
      </c>
      <c r="B447" s="23" t="s">
        <v>34</v>
      </c>
      <c r="C447">
        <v>2018</v>
      </c>
      <c r="D447" s="23" t="str">
        <f t="shared" si="7"/>
        <v>abr</v>
      </c>
      <c r="E447" s="24">
        <v>43220</v>
      </c>
      <c r="F447" s="23" t="s">
        <v>44</v>
      </c>
      <c r="G447" s="121">
        <v>0</v>
      </c>
      <c r="H447">
        <v>2018</v>
      </c>
    </row>
    <row r="448" spans="1:8" outlineLevel="1" x14ac:dyDescent="0.25">
      <c r="A448" s="23" t="s">
        <v>13</v>
      </c>
      <c r="B448" s="23" t="s">
        <v>13</v>
      </c>
      <c r="C448">
        <v>2018</v>
      </c>
      <c r="D448" s="23" t="str">
        <f t="shared" si="7"/>
        <v>abr</v>
      </c>
      <c r="E448" s="24">
        <v>43220</v>
      </c>
      <c r="F448" s="23" t="s">
        <v>44</v>
      </c>
      <c r="G448" s="121">
        <v>17943131.989795916</v>
      </c>
      <c r="H448">
        <v>2018</v>
      </c>
    </row>
    <row r="449" spans="1:8" outlineLevel="1" x14ac:dyDescent="0.25">
      <c r="A449" s="23" t="s">
        <v>14</v>
      </c>
      <c r="B449" s="23" t="s">
        <v>14</v>
      </c>
      <c r="C449">
        <v>2018</v>
      </c>
      <c r="D449" s="23" t="str">
        <f t="shared" si="7"/>
        <v>abr</v>
      </c>
      <c r="E449" s="24">
        <v>43220</v>
      </c>
      <c r="F449" s="23" t="s">
        <v>44</v>
      </c>
      <c r="G449" s="121">
        <v>-20252.322157434402</v>
      </c>
      <c r="H449">
        <v>2018</v>
      </c>
    </row>
    <row r="450" spans="1:8" outlineLevel="1" x14ac:dyDescent="0.25">
      <c r="A450" s="23" t="s">
        <v>15</v>
      </c>
      <c r="B450" s="23" t="s">
        <v>0</v>
      </c>
      <c r="C450">
        <v>2018</v>
      </c>
      <c r="D450" s="23" t="str">
        <f t="shared" ref="D450:D513" si="8">+TEXT(E450,"mmm")</f>
        <v>may</v>
      </c>
      <c r="E450" s="24">
        <v>43251</v>
      </c>
      <c r="F450" s="23" t="s">
        <v>44</v>
      </c>
      <c r="G450" s="121">
        <v>0</v>
      </c>
      <c r="H450">
        <v>2018</v>
      </c>
    </row>
    <row r="451" spans="1:8" outlineLevel="1" x14ac:dyDescent="0.25">
      <c r="A451" s="23" t="s">
        <v>16</v>
      </c>
      <c r="B451" s="23" t="s">
        <v>1</v>
      </c>
      <c r="C451">
        <v>2018</v>
      </c>
      <c r="D451" s="23" t="str">
        <f t="shared" si="8"/>
        <v>may</v>
      </c>
      <c r="E451" s="24">
        <v>43251</v>
      </c>
      <c r="F451" s="23" t="s">
        <v>44</v>
      </c>
      <c r="G451" s="121">
        <v>5894297.2492711432</v>
      </c>
      <c r="H451">
        <v>2018</v>
      </c>
    </row>
    <row r="452" spans="1:8" outlineLevel="1" x14ac:dyDescent="0.25">
      <c r="A452" s="23" t="s">
        <v>27</v>
      </c>
      <c r="B452" s="23" t="s">
        <v>2</v>
      </c>
      <c r="C452">
        <v>2018</v>
      </c>
      <c r="D452" s="23" t="str">
        <f t="shared" si="8"/>
        <v>may</v>
      </c>
      <c r="E452" s="24">
        <v>43251</v>
      </c>
      <c r="F452" s="23" t="s">
        <v>44</v>
      </c>
      <c r="H452">
        <v>2018</v>
      </c>
    </row>
    <row r="453" spans="1:8" outlineLevel="1" x14ac:dyDescent="0.25">
      <c r="A453" s="23" t="s">
        <v>17</v>
      </c>
      <c r="B453" s="23" t="s">
        <v>3</v>
      </c>
      <c r="C453">
        <v>2018</v>
      </c>
      <c r="D453" s="23" t="str">
        <f t="shared" si="8"/>
        <v>may</v>
      </c>
      <c r="E453" s="24">
        <v>43251</v>
      </c>
      <c r="F453" s="23" t="s">
        <v>44</v>
      </c>
      <c r="G453" s="121">
        <v>1738523.4606413981</v>
      </c>
      <c r="H453">
        <v>2018</v>
      </c>
    </row>
    <row r="454" spans="1:8" outlineLevel="1" x14ac:dyDescent="0.25">
      <c r="A454" s="23" t="s">
        <v>18</v>
      </c>
      <c r="B454" s="25" t="s">
        <v>4</v>
      </c>
      <c r="C454">
        <v>2018</v>
      </c>
      <c r="D454" s="23" t="str">
        <f t="shared" si="8"/>
        <v>may</v>
      </c>
      <c r="E454" s="24">
        <v>43251</v>
      </c>
      <c r="F454" s="23" t="s">
        <v>44</v>
      </c>
      <c r="H454">
        <v>2018</v>
      </c>
    </row>
    <row r="455" spans="1:8" outlineLevel="1" x14ac:dyDescent="0.25">
      <c r="A455" s="23" t="s">
        <v>19</v>
      </c>
      <c r="B455" s="25" t="s">
        <v>5</v>
      </c>
      <c r="C455">
        <v>2018</v>
      </c>
      <c r="D455" s="23" t="str">
        <f t="shared" si="8"/>
        <v>may</v>
      </c>
      <c r="E455" s="24">
        <v>43251</v>
      </c>
      <c r="F455" s="23" t="s">
        <v>44</v>
      </c>
      <c r="G455" s="121">
        <v>0</v>
      </c>
      <c r="H455">
        <v>2018</v>
      </c>
    </row>
    <row r="456" spans="1:8" outlineLevel="1" x14ac:dyDescent="0.25">
      <c r="A456" s="23" t="s">
        <v>20</v>
      </c>
      <c r="B456" s="23" t="s">
        <v>6</v>
      </c>
      <c r="C456">
        <v>2018</v>
      </c>
      <c r="D456" s="23" t="str">
        <f t="shared" si="8"/>
        <v>may</v>
      </c>
      <c r="E456" s="24">
        <v>43251</v>
      </c>
      <c r="F456" s="23" t="s">
        <v>44</v>
      </c>
      <c r="G456" s="121">
        <v>0</v>
      </c>
      <c r="H456">
        <v>2018</v>
      </c>
    </row>
    <row r="457" spans="1:8" outlineLevel="1" x14ac:dyDescent="0.25">
      <c r="A457" s="23" t="s">
        <v>21</v>
      </c>
      <c r="B457" s="23" t="s">
        <v>7</v>
      </c>
      <c r="C457">
        <v>2018</v>
      </c>
      <c r="D457" s="23" t="str">
        <f t="shared" si="8"/>
        <v>may</v>
      </c>
      <c r="E457" s="24">
        <v>43251</v>
      </c>
      <c r="F457" s="23" t="s">
        <v>44</v>
      </c>
      <c r="G457" s="121">
        <v>0</v>
      </c>
      <c r="H457">
        <v>2018</v>
      </c>
    </row>
    <row r="458" spans="1:8" outlineLevel="1" x14ac:dyDescent="0.25">
      <c r="A458" s="23" t="s">
        <v>22</v>
      </c>
      <c r="B458" s="23" t="s">
        <v>8</v>
      </c>
      <c r="C458">
        <v>2018</v>
      </c>
      <c r="D458" s="23" t="str">
        <f t="shared" si="8"/>
        <v>may</v>
      </c>
      <c r="E458" s="24">
        <v>43251</v>
      </c>
      <c r="F458" s="23" t="s">
        <v>44</v>
      </c>
      <c r="G458" s="121">
        <v>64472761.861515969</v>
      </c>
      <c r="H458">
        <v>2018</v>
      </c>
    </row>
    <row r="459" spans="1:8" outlineLevel="1" x14ac:dyDescent="0.25">
      <c r="A459" s="23" t="s">
        <v>23</v>
      </c>
      <c r="B459" s="23" t="s">
        <v>9</v>
      </c>
      <c r="C459">
        <v>2018</v>
      </c>
      <c r="D459" s="23" t="str">
        <f t="shared" si="8"/>
        <v>may</v>
      </c>
      <c r="E459" s="24">
        <v>43251</v>
      </c>
      <c r="F459" s="23" t="s">
        <v>44</v>
      </c>
      <c r="H459">
        <v>2018</v>
      </c>
    </row>
    <row r="460" spans="1:8" outlineLevel="1" x14ac:dyDescent="0.25">
      <c r="A460" s="23" t="s">
        <v>24</v>
      </c>
      <c r="B460" s="25" t="s">
        <v>10</v>
      </c>
      <c r="C460">
        <v>2018</v>
      </c>
      <c r="D460" s="23" t="str">
        <f t="shared" si="8"/>
        <v>may</v>
      </c>
      <c r="E460" s="24">
        <v>43251</v>
      </c>
      <c r="F460" s="23" t="s">
        <v>44</v>
      </c>
      <c r="H460">
        <v>2018</v>
      </c>
    </row>
    <row r="461" spans="1:8" outlineLevel="1" x14ac:dyDescent="0.25">
      <c r="A461" s="23" t="s">
        <v>25</v>
      </c>
      <c r="B461" s="23" t="s">
        <v>11</v>
      </c>
      <c r="C461">
        <v>2018</v>
      </c>
      <c r="D461" s="23" t="str">
        <f t="shared" si="8"/>
        <v>may</v>
      </c>
      <c r="E461" s="24">
        <v>43251</v>
      </c>
      <c r="F461" s="23" t="s">
        <v>44</v>
      </c>
      <c r="G461" s="121">
        <v>0</v>
      </c>
      <c r="H461">
        <v>2018</v>
      </c>
    </row>
    <row r="462" spans="1:8" outlineLevel="1" x14ac:dyDescent="0.25">
      <c r="A462" s="23" t="s">
        <v>26</v>
      </c>
      <c r="B462" s="23" t="s">
        <v>12</v>
      </c>
      <c r="C462">
        <v>2018</v>
      </c>
      <c r="D462" s="23" t="str">
        <f t="shared" si="8"/>
        <v>may</v>
      </c>
      <c r="E462" s="24">
        <v>43251</v>
      </c>
      <c r="F462" s="23" t="s">
        <v>44</v>
      </c>
      <c r="G462" s="121">
        <v>1514625.3542274034</v>
      </c>
      <c r="H462">
        <v>2018</v>
      </c>
    </row>
    <row r="463" spans="1:8" outlineLevel="1" x14ac:dyDescent="0.25">
      <c r="A463" s="23" t="s">
        <v>43</v>
      </c>
      <c r="B463" s="23" t="s">
        <v>34</v>
      </c>
      <c r="C463">
        <v>2018</v>
      </c>
      <c r="D463" s="23" t="str">
        <f t="shared" si="8"/>
        <v>may</v>
      </c>
      <c r="E463" s="24">
        <v>43251</v>
      </c>
      <c r="F463" s="23" t="s">
        <v>44</v>
      </c>
      <c r="G463" s="121">
        <v>0</v>
      </c>
      <c r="H463">
        <v>2018</v>
      </c>
    </row>
    <row r="464" spans="1:8" outlineLevel="1" x14ac:dyDescent="0.25">
      <c r="A464" s="23" t="s">
        <v>13</v>
      </c>
      <c r="B464" s="23" t="s">
        <v>13</v>
      </c>
      <c r="C464">
        <v>2018</v>
      </c>
      <c r="D464" s="23" t="str">
        <f t="shared" si="8"/>
        <v>may</v>
      </c>
      <c r="E464" s="24">
        <v>43251</v>
      </c>
      <c r="F464" s="23" t="s">
        <v>44</v>
      </c>
      <c r="G464" s="121">
        <v>24259790.338192418</v>
      </c>
      <c r="H464">
        <v>2018</v>
      </c>
    </row>
    <row r="465" spans="1:8" outlineLevel="1" x14ac:dyDescent="0.25">
      <c r="A465" s="23" t="s">
        <v>14</v>
      </c>
      <c r="B465" s="23" t="s">
        <v>14</v>
      </c>
      <c r="C465">
        <v>2018</v>
      </c>
      <c r="D465" s="23" t="str">
        <f t="shared" si="8"/>
        <v>may</v>
      </c>
      <c r="E465" s="24">
        <v>43251</v>
      </c>
      <c r="F465" s="23" t="s">
        <v>44</v>
      </c>
      <c r="G465" s="121">
        <v>9605.763848396502</v>
      </c>
      <c r="H465">
        <v>2018</v>
      </c>
    </row>
    <row r="466" spans="1:8" outlineLevel="1" x14ac:dyDescent="0.25">
      <c r="A466" s="23" t="s">
        <v>15</v>
      </c>
      <c r="B466" s="23" t="s">
        <v>0</v>
      </c>
      <c r="C466">
        <v>2018</v>
      </c>
      <c r="D466" s="23" t="str">
        <f t="shared" si="8"/>
        <v>jun</v>
      </c>
      <c r="E466" s="24">
        <v>43281</v>
      </c>
      <c r="F466" s="23" t="s">
        <v>44</v>
      </c>
      <c r="G466" s="121">
        <v>0</v>
      </c>
      <c r="H466">
        <v>2018</v>
      </c>
    </row>
    <row r="467" spans="1:8" outlineLevel="1" x14ac:dyDescent="0.25">
      <c r="A467" s="23" t="s">
        <v>16</v>
      </c>
      <c r="B467" s="23" t="s">
        <v>1</v>
      </c>
      <c r="C467">
        <v>2018</v>
      </c>
      <c r="D467" s="23" t="str">
        <f t="shared" si="8"/>
        <v>jun</v>
      </c>
      <c r="E467" s="24">
        <v>43281</v>
      </c>
      <c r="F467" s="23" t="s">
        <v>44</v>
      </c>
      <c r="G467" s="121">
        <v>5740064.3571428536</v>
      </c>
      <c r="H467">
        <v>2018</v>
      </c>
    </row>
    <row r="468" spans="1:8" outlineLevel="1" x14ac:dyDescent="0.25">
      <c r="A468" s="23" t="s">
        <v>27</v>
      </c>
      <c r="B468" s="23" t="s">
        <v>2</v>
      </c>
      <c r="C468">
        <v>2018</v>
      </c>
      <c r="D468" s="23" t="str">
        <f t="shared" si="8"/>
        <v>jun</v>
      </c>
      <c r="E468" s="24">
        <v>43281</v>
      </c>
      <c r="F468" s="23" t="s">
        <v>44</v>
      </c>
      <c r="H468">
        <v>2018</v>
      </c>
    </row>
    <row r="469" spans="1:8" outlineLevel="1" x14ac:dyDescent="0.25">
      <c r="A469" s="23" t="s">
        <v>17</v>
      </c>
      <c r="B469" s="23" t="s">
        <v>3</v>
      </c>
      <c r="C469">
        <v>2018</v>
      </c>
      <c r="D469" s="23" t="str">
        <f t="shared" si="8"/>
        <v>jun</v>
      </c>
      <c r="E469" s="24">
        <v>43281</v>
      </c>
      <c r="F469" s="23" t="s">
        <v>44</v>
      </c>
      <c r="G469" s="121">
        <v>2256073.0437317831</v>
      </c>
      <c r="H469">
        <v>2018</v>
      </c>
    </row>
    <row r="470" spans="1:8" outlineLevel="1" x14ac:dyDescent="0.25">
      <c r="A470" s="23" t="s">
        <v>18</v>
      </c>
      <c r="B470" s="25" t="s">
        <v>4</v>
      </c>
      <c r="C470">
        <v>2018</v>
      </c>
      <c r="D470" s="23" t="str">
        <f t="shared" si="8"/>
        <v>jun</v>
      </c>
      <c r="E470" s="24">
        <v>43281</v>
      </c>
      <c r="F470" s="23" t="s">
        <v>44</v>
      </c>
      <c r="G470" s="121">
        <v>0</v>
      </c>
      <c r="H470">
        <v>2018</v>
      </c>
    </row>
    <row r="471" spans="1:8" outlineLevel="1" x14ac:dyDescent="0.25">
      <c r="A471" s="23" t="s">
        <v>19</v>
      </c>
      <c r="B471" s="25" t="s">
        <v>5</v>
      </c>
      <c r="C471">
        <v>2018</v>
      </c>
      <c r="D471" s="23" t="str">
        <f t="shared" si="8"/>
        <v>jun</v>
      </c>
      <c r="E471" s="24">
        <v>43281</v>
      </c>
      <c r="F471" s="23" t="s">
        <v>44</v>
      </c>
      <c r="G471" s="121">
        <v>0</v>
      </c>
      <c r="H471">
        <v>2018</v>
      </c>
    </row>
    <row r="472" spans="1:8" outlineLevel="1" x14ac:dyDescent="0.25">
      <c r="A472" s="23" t="s">
        <v>20</v>
      </c>
      <c r="B472" s="23" t="s">
        <v>6</v>
      </c>
      <c r="C472">
        <v>2018</v>
      </c>
      <c r="D472" s="23" t="str">
        <f t="shared" si="8"/>
        <v>jun</v>
      </c>
      <c r="E472" s="24">
        <v>43281</v>
      </c>
      <c r="F472" s="23" t="s">
        <v>44</v>
      </c>
      <c r="G472" s="121">
        <v>0</v>
      </c>
      <c r="H472">
        <v>2018</v>
      </c>
    </row>
    <row r="473" spans="1:8" outlineLevel="1" x14ac:dyDescent="0.25">
      <c r="A473" s="23" t="s">
        <v>21</v>
      </c>
      <c r="B473" s="23" t="s">
        <v>7</v>
      </c>
      <c r="C473">
        <v>2018</v>
      </c>
      <c r="D473" s="23" t="str">
        <f t="shared" si="8"/>
        <v>jun</v>
      </c>
      <c r="E473" s="24">
        <v>43281</v>
      </c>
      <c r="F473" s="23" t="s">
        <v>44</v>
      </c>
      <c r="G473" s="121">
        <v>0</v>
      </c>
      <c r="H473">
        <v>2018</v>
      </c>
    </row>
    <row r="474" spans="1:8" outlineLevel="1" x14ac:dyDescent="0.25">
      <c r="A474" s="23" t="s">
        <v>22</v>
      </c>
      <c r="B474" s="23" t="s">
        <v>8</v>
      </c>
      <c r="C474">
        <v>2018</v>
      </c>
      <c r="D474" s="23" t="str">
        <f t="shared" si="8"/>
        <v>jun</v>
      </c>
      <c r="E474" s="24">
        <v>43281</v>
      </c>
      <c r="F474" s="23" t="s">
        <v>44</v>
      </c>
      <c r="G474" s="121">
        <v>69536882.841107354</v>
      </c>
      <c r="H474">
        <v>2018</v>
      </c>
    </row>
    <row r="475" spans="1:8" outlineLevel="1" x14ac:dyDescent="0.25">
      <c r="A475" s="23" t="s">
        <v>23</v>
      </c>
      <c r="B475" s="23" t="s">
        <v>9</v>
      </c>
      <c r="C475">
        <v>2018</v>
      </c>
      <c r="D475" s="23" t="str">
        <f t="shared" si="8"/>
        <v>jun</v>
      </c>
      <c r="E475" s="24">
        <v>43281</v>
      </c>
      <c r="F475" s="23" t="s">
        <v>44</v>
      </c>
      <c r="H475">
        <v>2018</v>
      </c>
    </row>
    <row r="476" spans="1:8" outlineLevel="1" x14ac:dyDescent="0.25">
      <c r="A476" s="23" t="s">
        <v>24</v>
      </c>
      <c r="B476" s="25" t="s">
        <v>10</v>
      </c>
      <c r="C476">
        <v>2018</v>
      </c>
      <c r="D476" s="23" t="str">
        <f t="shared" si="8"/>
        <v>jun</v>
      </c>
      <c r="E476" s="24">
        <v>43281</v>
      </c>
      <c r="F476" s="23" t="s">
        <v>44</v>
      </c>
      <c r="H476">
        <v>2018</v>
      </c>
    </row>
    <row r="477" spans="1:8" outlineLevel="1" x14ac:dyDescent="0.25">
      <c r="A477" s="23" t="s">
        <v>25</v>
      </c>
      <c r="B477" s="23" t="s">
        <v>11</v>
      </c>
      <c r="C477">
        <v>2018</v>
      </c>
      <c r="D477" s="23" t="str">
        <f t="shared" si="8"/>
        <v>jun</v>
      </c>
      <c r="E477" s="24">
        <v>43281</v>
      </c>
      <c r="F477" s="23" t="s">
        <v>44</v>
      </c>
      <c r="G477" s="121">
        <v>0</v>
      </c>
      <c r="H477">
        <v>2018</v>
      </c>
    </row>
    <row r="478" spans="1:8" outlineLevel="1" x14ac:dyDescent="0.25">
      <c r="A478" s="23" t="s">
        <v>26</v>
      </c>
      <c r="B478" s="23" t="s">
        <v>12</v>
      </c>
      <c r="C478">
        <v>2018</v>
      </c>
      <c r="D478" s="23" t="str">
        <f t="shared" si="8"/>
        <v>jun</v>
      </c>
      <c r="E478" s="24">
        <v>43281</v>
      </c>
      <c r="F478" s="23" t="s">
        <v>44</v>
      </c>
      <c r="G478" s="121">
        <v>2018006.3163265288</v>
      </c>
      <c r="H478">
        <v>2018</v>
      </c>
    </row>
    <row r="479" spans="1:8" outlineLevel="1" x14ac:dyDescent="0.25">
      <c r="A479" s="23" t="s">
        <v>43</v>
      </c>
      <c r="B479" s="23" t="s">
        <v>34</v>
      </c>
      <c r="C479">
        <v>2018</v>
      </c>
      <c r="D479" s="23" t="str">
        <f t="shared" si="8"/>
        <v>jun</v>
      </c>
      <c r="E479" s="24">
        <v>43281</v>
      </c>
      <c r="F479" s="23" t="s">
        <v>44</v>
      </c>
      <c r="G479" s="121">
        <v>0</v>
      </c>
      <c r="H479">
        <v>2018</v>
      </c>
    </row>
    <row r="480" spans="1:8" outlineLevel="1" x14ac:dyDescent="0.25">
      <c r="A480" s="23" t="s">
        <v>13</v>
      </c>
      <c r="B480" s="23" t="s">
        <v>13</v>
      </c>
      <c r="C480">
        <v>2018</v>
      </c>
      <c r="D480" s="23" t="str">
        <f t="shared" si="8"/>
        <v>jun</v>
      </c>
      <c r="E480" s="24">
        <v>43281</v>
      </c>
      <c r="F480" s="23" t="s">
        <v>44</v>
      </c>
      <c r="G480" s="121">
        <v>23362924.575801749</v>
      </c>
      <c r="H480">
        <v>2018</v>
      </c>
    </row>
    <row r="481" spans="1:8" outlineLevel="1" x14ac:dyDescent="0.25">
      <c r="A481" s="23" t="s">
        <v>14</v>
      </c>
      <c r="B481" s="23" t="s">
        <v>14</v>
      </c>
      <c r="C481">
        <v>2018</v>
      </c>
      <c r="D481" s="23" t="str">
        <f t="shared" si="8"/>
        <v>jun</v>
      </c>
      <c r="E481" s="24">
        <v>43281</v>
      </c>
      <c r="F481" s="23" t="s">
        <v>44</v>
      </c>
      <c r="G481" s="121">
        <v>-23700.994169096215</v>
      </c>
      <c r="H481">
        <v>2018</v>
      </c>
    </row>
    <row r="482" spans="1:8" outlineLevel="1" x14ac:dyDescent="0.25">
      <c r="A482" s="23" t="s">
        <v>15</v>
      </c>
      <c r="B482" s="23" t="s">
        <v>0</v>
      </c>
      <c r="C482">
        <v>2018</v>
      </c>
      <c r="D482" s="23" t="str">
        <f t="shared" si="8"/>
        <v>jul</v>
      </c>
      <c r="E482" s="24">
        <v>43312</v>
      </c>
      <c r="F482" s="23" t="s">
        <v>44</v>
      </c>
      <c r="G482" s="121">
        <v>0</v>
      </c>
      <c r="H482">
        <v>2018</v>
      </c>
    </row>
    <row r="483" spans="1:8" outlineLevel="1" x14ac:dyDescent="0.25">
      <c r="A483" s="23" t="s">
        <v>16</v>
      </c>
      <c r="B483" s="23" t="s">
        <v>1</v>
      </c>
      <c r="C483">
        <v>2018</v>
      </c>
      <c r="D483" s="23" t="str">
        <f t="shared" si="8"/>
        <v>jul</v>
      </c>
      <c r="E483" s="24">
        <v>43312</v>
      </c>
      <c r="F483" s="23" t="s">
        <v>44</v>
      </c>
      <c r="G483" s="121">
        <v>6235151.9577259384</v>
      </c>
      <c r="H483">
        <v>2018</v>
      </c>
    </row>
    <row r="484" spans="1:8" outlineLevel="1" x14ac:dyDescent="0.25">
      <c r="A484" s="23" t="s">
        <v>27</v>
      </c>
      <c r="B484" s="23" t="s">
        <v>2</v>
      </c>
      <c r="C484">
        <v>2018</v>
      </c>
      <c r="D484" s="23" t="str">
        <f t="shared" si="8"/>
        <v>jul</v>
      </c>
      <c r="E484" s="24">
        <v>43312</v>
      </c>
      <c r="F484" s="23" t="s">
        <v>44</v>
      </c>
      <c r="H484">
        <v>2018</v>
      </c>
    </row>
    <row r="485" spans="1:8" outlineLevel="1" x14ac:dyDescent="0.25">
      <c r="A485" s="23" t="s">
        <v>17</v>
      </c>
      <c r="B485" s="23" t="s">
        <v>3</v>
      </c>
      <c r="C485">
        <v>2018</v>
      </c>
      <c r="D485" s="23" t="str">
        <f t="shared" si="8"/>
        <v>jul</v>
      </c>
      <c r="E485" s="24">
        <v>43312</v>
      </c>
      <c r="F485" s="23" t="s">
        <v>44</v>
      </c>
      <c r="G485" s="121">
        <v>1593934.3556851323</v>
      </c>
      <c r="H485">
        <v>2018</v>
      </c>
    </row>
    <row r="486" spans="1:8" outlineLevel="1" x14ac:dyDescent="0.25">
      <c r="A486" s="23" t="s">
        <v>18</v>
      </c>
      <c r="B486" s="25" t="s">
        <v>4</v>
      </c>
      <c r="C486">
        <v>2018</v>
      </c>
      <c r="D486" s="23" t="str">
        <f t="shared" si="8"/>
        <v>jul</v>
      </c>
      <c r="E486" s="24">
        <v>43312</v>
      </c>
      <c r="F486" s="23" t="s">
        <v>44</v>
      </c>
      <c r="G486" s="121">
        <v>0</v>
      </c>
      <c r="H486">
        <v>2018</v>
      </c>
    </row>
    <row r="487" spans="1:8" outlineLevel="1" x14ac:dyDescent="0.25">
      <c r="A487" s="23" t="s">
        <v>19</v>
      </c>
      <c r="B487" s="25" t="s">
        <v>5</v>
      </c>
      <c r="C487">
        <v>2018</v>
      </c>
      <c r="D487" s="23" t="str">
        <f t="shared" si="8"/>
        <v>jul</v>
      </c>
      <c r="E487" s="24">
        <v>43312</v>
      </c>
      <c r="F487" s="23" t="s">
        <v>44</v>
      </c>
      <c r="G487" s="121">
        <v>0</v>
      </c>
      <c r="H487">
        <v>2018</v>
      </c>
    </row>
    <row r="488" spans="1:8" outlineLevel="1" x14ac:dyDescent="0.25">
      <c r="A488" s="23" t="s">
        <v>20</v>
      </c>
      <c r="B488" s="23" t="s">
        <v>6</v>
      </c>
      <c r="C488">
        <v>2018</v>
      </c>
      <c r="D488" s="23" t="str">
        <f t="shared" si="8"/>
        <v>jul</v>
      </c>
      <c r="E488" s="24">
        <v>43312</v>
      </c>
      <c r="F488" s="23" t="s">
        <v>44</v>
      </c>
      <c r="G488" s="121">
        <v>0</v>
      </c>
      <c r="H488">
        <v>2018</v>
      </c>
    </row>
    <row r="489" spans="1:8" outlineLevel="1" x14ac:dyDescent="0.25">
      <c r="A489" s="23" t="s">
        <v>21</v>
      </c>
      <c r="B489" s="23" t="s">
        <v>7</v>
      </c>
      <c r="C489">
        <v>2018</v>
      </c>
      <c r="D489" s="23" t="str">
        <f t="shared" si="8"/>
        <v>jul</v>
      </c>
      <c r="E489" s="24">
        <v>43312</v>
      </c>
      <c r="F489" s="23" t="s">
        <v>44</v>
      </c>
      <c r="G489" s="121">
        <v>0</v>
      </c>
      <c r="H489">
        <v>2018</v>
      </c>
    </row>
    <row r="490" spans="1:8" outlineLevel="1" x14ac:dyDescent="0.25">
      <c r="A490" s="23" t="s">
        <v>22</v>
      </c>
      <c r="B490" s="23" t="s">
        <v>8</v>
      </c>
      <c r="C490">
        <v>2018</v>
      </c>
      <c r="D490" s="23" t="str">
        <f t="shared" si="8"/>
        <v>jul</v>
      </c>
      <c r="E490" s="24">
        <v>43312</v>
      </c>
      <c r="F490" s="23" t="s">
        <v>44</v>
      </c>
      <c r="G490" s="121">
        <v>68518511.282798633</v>
      </c>
      <c r="H490">
        <v>2018</v>
      </c>
    </row>
    <row r="491" spans="1:8" outlineLevel="1" x14ac:dyDescent="0.25">
      <c r="A491" s="23" t="s">
        <v>23</v>
      </c>
      <c r="B491" s="23" t="s">
        <v>9</v>
      </c>
      <c r="C491">
        <v>2018</v>
      </c>
      <c r="D491" s="23" t="str">
        <f t="shared" si="8"/>
        <v>jul</v>
      </c>
      <c r="E491" s="24">
        <v>43312</v>
      </c>
      <c r="F491" s="23" t="s">
        <v>44</v>
      </c>
      <c r="H491">
        <v>2018</v>
      </c>
    </row>
    <row r="492" spans="1:8" outlineLevel="1" x14ac:dyDescent="0.25">
      <c r="A492" s="23" t="s">
        <v>24</v>
      </c>
      <c r="B492" s="25" t="s">
        <v>10</v>
      </c>
      <c r="C492">
        <v>2018</v>
      </c>
      <c r="D492" s="23" t="str">
        <f t="shared" si="8"/>
        <v>jul</v>
      </c>
      <c r="E492" s="24">
        <v>43312</v>
      </c>
      <c r="F492" s="23" t="s">
        <v>44</v>
      </c>
      <c r="H492">
        <v>2018</v>
      </c>
    </row>
    <row r="493" spans="1:8" outlineLevel="1" x14ac:dyDescent="0.25">
      <c r="A493" s="23" t="s">
        <v>25</v>
      </c>
      <c r="B493" s="23" t="s">
        <v>11</v>
      </c>
      <c r="C493">
        <v>2018</v>
      </c>
      <c r="D493" s="23" t="str">
        <f t="shared" si="8"/>
        <v>jul</v>
      </c>
      <c r="E493" s="24">
        <v>43312</v>
      </c>
      <c r="F493" s="23" t="s">
        <v>44</v>
      </c>
      <c r="G493" s="121">
        <v>0</v>
      </c>
      <c r="H493">
        <v>2018</v>
      </c>
    </row>
    <row r="494" spans="1:8" outlineLevel="1" x14ac:dyDescent="0.25">
      <c r="A494" s="23" t="s">
        <v>26</v>
      </c>
      <c r="B494" s="23" t="s">
        <v>12</v>
      </c>
      <c r="C494">
        <v>2018</v>
      </c>
      <c r="D494" s="23" t="str">
        <f t="shared" si="8"/>
        <v>jul</v>
      </c>
      <c r="E494" s="24">
        <v>43312</v>
      </c>
      <c r="F494" s="23" t="s">
        <v>44</v>
      </c>
      <c r="G494" s="121">
        <v>2053049.2244897964</v>
      </c>
      <c r="H494">
        <v>2018</v>
      </c>
    </row>
    <row r="495" spans="1:8" outlineLevel="1" x14ac:dyDescent="0.25">
      <c r="A495" s="23" t="s">
        <v>43</v>
      </c>
      <c r="B495" s="23" t="s">
        <v>34</v>
      </c>
      <c r="C495">
        <v>2018</v>
      </c>
      <c r="D495" s="23" t="str">
        <f t="shared" si="8"/>
        <v>jul</v>
      </c>
      <c r="E495" s="24">
        <v>43312</v>
      </c>
      <c r="F495" s="23" t="s">
        <v>44</v>
      </c>
      <c r="G495" s="121">
        <v>0</v>
      </c>
      <c r="H495">
        <v>2018</v>
      </c>
    </row>
    <row r="496" spans="1:8" outlineLevel="1" x14ac:dyDescent="0.25">
      <c r="A496" s="23" t="s">
        <v>13</v>
      </c>
      <c r="B496" s="23" t="s">
        <v>13</v>
      </c>
      <c r="C496">
        <v>2018</v>
      </c>
      <c r="D496" s="23" t="str">
        <f t="shared" si="8"/>
        <v>jul</v>
      </c>
      <c r="E496" s="24">
        <v>43312</v>
      </c>
      <c r="F496" s="23" t="s">
        <v>44</v>
      </c>
      <c r="G496" s="121">
        <v>21322671.128279883</v>
      </c>
      <c r="H496">
        <v>2018</v>
      </c>
    </row>
    <row r="497" spans="1:8" outlineLevel="1" x14ac:dyDescent="0.25">
      <c r="A497" s="23" t="s">
        <v>14</v>
      </c>
      <c r="B497" s="23" t="s">
        <v>14</v>
      </c>
      <c r="C497">
        <v>2018</v>
      </c>
      <c r="D497" s="23" t="str">
        <f t="shared" si="8"/>
        <v>jul</v>
      </c>
      <c r="E497" s="24">
        <v>43312</v>
      </c>
      <c r="F497" s="23" t="s">
        <v>44</v>
      </c>
      <c r="G497" s="121">
        <v>-283231.41253644315</v>
      </c>
      <c r="H497">
        <v>2018</v>
      </c>
    </row>
    <row r="498" spans="1:8" outlineLevel="1" x14ac:dyDescent="0.25">
      <c r="A498" s="23" t="s">
        <v>15</v>
      </c>
      <c r="B498" s="23" t="s">
        <v>0</v>
      </c>
      <c r="C498">
        <v>2018</v>
      </c>
      <c r="D498" s="23" t="str">
        <f t="shared" si="8"/>
        <v>ago</v>
      </c>
      <c r="E498" s="24">
        <v>43343</v>
      </c>
      <c r="F498" s="23" t="s">
        <v>44</v>
      </c>
      <c r="G498" s="121">
        <v>0</v>
      </c>
      <c r="H498">
        <v>2018</v>
      </c>
    </row>
    <row r="499" spans="1:8" outlineLevel="1" x14ac:dyDescent="0.25">
      <c r="A499" s="23" t="s">
        <v>16</v>
      </c>
      <c r="B499" s="23" t="s">
        <v>1</v>
      </c>
      <c r="C499">
        <v>2018</v>
      </c>
      <c r="D499" s="23" t="str">
        <f t="shared" si="8"/>
        <v>ago</v>
      </c>
      <c r="E499" s="24">
        <v>43343</v>
      </c>
      <c r="F499" s="23" t="s">
        <v>44</v>
      </c>
      <c r="G499" s="121">
        <v>6196403.4241982466</v>
      </c>
      <c r="H499">
        <v>2018</v>
      </c>
    </row>
    <row r="500" spans="1:8" outlineLevel="1" x14ac:dyDescent="0.25">
      <c r="A500" s="23" t="s">
        <v>27</v>
      </c>
      <c r="B500" s="23" t="s">
        <v>2</v>
      </c>
      <c r="C500">
        <v>2018</v>
      </c>
      <c r="D500" s="23" t="str">
        <f t="shared" si="8"/>
        <v>ago</v>
      </c>
      <c r="E500" s="24">
        <v>43343</v>
      </c>
      <c r="F500" s="23" t="s">
        <v>44</v>
      </c>
      <c r="H500">
        <v>2018</v>
      </c>
    </row>
    <row r="501" spans="1:8" outlineLevel="1" x14ac:dyDescent="0.25">
      <c r="A501" s="23" t="s">
        <v>17</v>
      </c>
      <c r="B501" s="23" t="s">
        <v>3</v>
      </c>
      <c r="C501">
        <v>2018</v>
      </c>
      <c r="D501" s="23" t="str">
        <f t="shared" si="8"/>
        <v>ago</v>
      </c>
      <c r="E501" s="24">
        <v>43343</v>
      </c>
      <c r="F501" s="23" t="s">
        <v>44</v>
      </c>
      <c r="G501" s="121">
        <v>1303375.5481049563</v>
      </c>
      <c r="H501">
        <v>2018</v>
      </c>
    </row>
    <row r="502" spans="1:8" outlineLevel="1" x14ac:dyDescent="0.25">
      <c r="A502" s="23" t="s">
        <v>18</v>
      </c>
      <c r="B502" s="25" t="s">
        <v>4</v>
      </c>
      <c r="C502">
        <v>2018</v>
      </c>
      <c r="D502" s="23" t="str">
        <f t="shared" si="8"/>
        <v>ago</v>
      </c>
      <c r="E502" s="24">
        <v>43343</v>
      </c>
      <c r="F502" s="23" t="s">
        <v>44</v>
      </c>
      <c r="G502" s="121">
        <v>0</v>
      </c>
      <c r="H502">
        <v>2018</v>
      </c>
    </row>
    <row r="503" spans="1:8" outlineLevel="1" x14ac:dyDescent="0.25">
      <c r="A503" s="23" t="s">
        <v>19</v>
      </c>
      <c r="B503" s="25" t="s">
        <v>5</v>
      </c>
      <c r="C503">
        <v>2018</v>
      </c>
      <c r="D503" s="23" t="str">
        <f t="shared" si="8"/>
        <v>ago</v>
      </c>
      <c r="E503" s="24">
        <v>43343</v>
      </c>
      <c r="F503" s="23" t="s">
        <v>44</v>
      </c>
      <c r="G503" s="121">
        <v>0</v>
      </c>
      <c r="H503">
        <v>2018</v>
      </c>
    </row>
    <row r="504" spans="1:8" outlineLevel="1" x14ac:dyDescent="0.25">
      <c r="A504" s="23" t="s">
        <v>20</v>
      </c>
      <c r="B504" s="23" t="s">
        <v>6</v>
      </c>
      <c r="C504">
        <v>2018</v>
      </c>
      <c r="D504" s="23" t="str">
        <f t="shared" si="8"/>
        <v>ago</v>
      </c>
      <c r="E504" s="24">
        <v>43343</v>
      </c>
      <c r="F504" s="23" t="s">
        <v>44</v>
      </c>
      <c r="G504" s="121">
        <v>0</v>
      </c>
      <c r="H504">
        <v>2018</v>
      </c>
    </row>
    <row r="505" spans="1:8" outlineLevel="1" x14ac:dyDescent="0.25">
      <c r="A505" s="23" t="s">
        <v>21</v>
      </c>
      <c r="B505" s="23" t="s">
        <v>7</v>
      </c>
      <c r="C505">
        <v>2018</v>
      </c>
      <c r="D505" s="23" t="str">
        <f t="shared" si="8"/>
        <v>ago</v>
      </c>
      <c r="E505" s="24">
        <v>43343</v>
      </c>
      <c r="F505" s="23" t="s">
        <v>44</v>
      </c>
      <c r="G505" s="121">
        <v>0</v>
      </c>
      <c r="H505">
        <v>2018</v>
      </c>
    </row>
    <row r="506" spans="1:8" outlineLevel="1" x14ac:dyDescent="0.25">
      <c r="A506" s="23" t="s">
        <v>22</v>
      </c>
      <c r="B506" s="23" t="s">
        <v>8</v>
      </c>
      <c r="C506">
        <v>2018</v>
      </c>
      <c r="D506" s="23" t="str">
        <f t="shared" si="8"/>
        <v>ago</v>
      </c>
      <c r="E506" s="24">
        <v>43343</v>
      </c>
      <c r="F506" s="23" t="s">
        <v>44</v>
      </c>
      <c r="G506" s="121">
        <v>67763687.188048258</v>
      </c>
      <c r="H506">
        <v>2018</v>
      </c>
    </row>
    <row r="507" spans="1:8" outlineLevel="1" x14ac:dyDescent="0.25">
      <c r="A507" s="23" t="s">
        <v>23</v>
      </c>
      <c r="B507" s="23" t="s">
        <v>9</v>
      </c>
      <c r="C507">
        <v>2018</v>
      </c>
      <c r="D507" s="23" t="str">
        <f t="shared" si="8"/>
        <v>ago</v>
      </c>
      <c r="E507" s="24">
        <v>43343</v>
      </c>
      <c r="F507" s="23" t="s">
        <v>44</v>
      </c>
      <c r="H507">
        <v>2018</v>
      </c>
    </row>
    <row r="508" spans="1:8" outlineLevel="1" x14ac:dyDescent="0.25">
      <c r="A508" s="23" t="s">
        <v>24</v>
      </c>
      <c r="B508" s="25" t="s">
        <v>10</v>
      </c>
      <c r="C508">
        <v>2018</v>
      </c>
      <c r="D508" s="23" t="str">
        <f t="shared" si="8"/>
        <v>ago</v>
      </c>
      <c r="E508" s="24">
        <v>43343</v>
      </c>
      <c r="F508" s="23" t="s">
        <v>44</v>
      </c>
      <c r="H508">
        <v>2018</v>
      </c>
    </row>
    <row r="509" spans="1:8" outlineLevel="1" x14ac:dyDescent="0.25">
      <c r="A509" s="23" t="s">
        <v>25</v>
      </c>
      <c r="B509" s="23" t="s">
        <v>11</v>
      </c>
      <c r="C509">
        <v>2018</v>
      </c>
      <c r="D509" s="23" t="str">
        <f t="shared" si="8"/>
        <v>ago</v>
      </c>
      <c r="E509" s="24">
        <v>43343</v>
      </c>
      <c r="F509" s="23" t="s">
        <v>44</v>
      </c>
      <c r="G509" s="121">
        <v>0</v>
      </c>
      <c r="H509">
        <v>2018</v>
      </c>
    </row>
    <row r="510" spans="1:8" outlineLevel="1" x14ac:dyDescent="0.25">
      <c r="A510" s="23" t="s">
        <v>26</v>
      </c>
      <c r="B510" s="23" t="s">
        <v>12</v>
      </c>
      <c r="C510">
        <v>2018</v>
      </c>
      <c r="D510" s="23" t="str">
        <f t="shared" si="8"/>
        <v>ago</v>
      </c>
      <c r="E510" s="24">
        <v>43343</v>
      </c>
      <c r="F510" s="23" t="s">
        <v>44</v>
      </c>
      <c r="G510" s="121">
        <v>2328055.5174927134</v>
      </c>
      <c r="H510">
        <v>2018</v>
      </c>
    </row>
    <row r="511" spans="1:8" outlineLevel="1" x14ac:dyDescent="0.25">
      <c r="A511" s="23" t="s">
        <v>43</v>
      </c>
      <c r="B511" s="23" t="s">
        <v>34</v>
      </c>
      <c r="C511">
        <v>2018</v>
      </c>
      <c r="D511" s="23" t="str">
        <f t="shared" si="8"/>
        <v>ago</v>
      </c>
      <c r="E511" s="24">
        <v>43343</v>
      </c>
      <c r="F511" s="23" t="s">
        <v>44</v>
      </c>
      <c r="G511" s="121">
        <v>0</v>
      </c>
      <c r="H511">
        <v>2018</v>
      </c>
    </row>
    <row r="512" spans="1:8" outlineLevel="1" x14ac:dyDescent="0.25">
      <c r="A512" s="23" t="s">
        <v>13</v>
      </c>
      <c r="B512" s="23" t="s">
        <v>13</v>
      </c>
      <c r="C512">
        <v>2018</v>
      </c>
      <c r="D512" s="23" t="str">
        <f t="shared" si="8"/>
        <v>ago</v>
      </c>
      <c r="E512" s="24">
        <v>43343</v>
      </c>
      <c r="F512" s="23" t="s">
        <v>44</v>
      </c>
      <c r="G512" s="121">
        <v>18202156.626822159</v>
      </c>
      <c r="H512">
        <v>2018</v>
      </c>
    </row>
    <row r="513" spans="1:8" outlineLevel="1" x14ac:dyDescent="0.25">
      <c r="A513" s="23" t="s">
        <v>14</v>
      </c>
      <c r="B513" s="23" t="s">
        <v>14</v>
      </c>
      <c r="C513">
        <v>2018</v>
      </c>
      <c r="D513" s="23" t="str">
        <f t="shared" si="8"/>
        <v>ago</v>
      </c>
      <c r="E513" s="24">
        <v>43343</v>
      </c>
      <c r="F513" s="23" t="s">
        <v>44</v>
      </c>
      <c r="G513" s="121">
        <v>24614.00145772595</v>
      </c>
      <c r="H513">
        <v>2018</v>
      </c>
    </row>
    <row r="514" spans="1:8" outlineLevel="1" x14ac:dyDescent="0.25">
      <c r="A514" s="23" t="s">
        <v>15</v>
      </c>
      <c r="B514" s="23" t="s">
        <v>0</v>
      </c>
      <c r="C514">
        <v>2018</v>
      </c>
      <c r="D514" s="23" t="str">
        <f t="shared" ref="D514:D577" si="9">+TEXT(E514,"mmm")</f>
        <v>sept</v>
      </c>
      <c r="E514" s="24">
        <v>43373</v>
      </c>
      <c r="F514" s="23" t="s">
        <v>44</v>
      </c>
      <c r="G514" s="121">
        <v>0</v>
      </c>
      <c r="H514">
        <v>2018</v>
      </c>
    </row>
    <row r="515" spans="1:8" outlineLevel="1" x14ac:dyDescent="0.25">
      <c r="A515" s="23" t="s">
        <v>16</v>
      </c>
      <c r="B515" s="23" t="s">
        <v>1</v>
      </c>
      <c r="C515">
        <v>2018</v>
      </c>
      <c r="D515" s="23" t="str">
        <f t="shared" si="9"/>
        <v>sept</v>
      </c>
      <c r="E515" s="24">
        <v>43373</v>
      </c>
      <c r="F515" s="23" t="s">
        <v>44</v>
      </c>
      <c r="G515" s="121">
        <v>5192903.9897959149</v>
      </c>
      <c r="H515">
        <v>2018</v>
      </c>
    </row>
    <row r="516" spans="1:8" outlineLevel="1" x14ac:dyDescent="0.25">
      <c r="A516" s="23" t="s">
        <v>27</v>
      </c>
      <c r="B516" s="23" t="s">
        <v>2</v>
      </c>
      <c r="C516">
        <v>2018</v>
      </c>
      <c r="D516" s="23" t="str">
        <f t="shared" si="9"/>
        <v>sept</v>
      </c>
      <c r="E516" s="24">
        <v>43373</v>
      </c>
      <c r="F516" s="23" t="s">
        <v>44</v>
      </c>
      <c r="H516">
        <v>2018</v>
      </c>
    </row>
    <row r="517" spans="1:8" outlineLevel="1" x14ac:dyDescent="0.25">
      <c r="A517" s="23" t="s">
        <v>17</v>
      </c>
      <c r="B517" s="23" t="s">
        <v>3</v>
      </c>
      <c r="C517">
        <v>2018</v>
      </c>
      <c r="D517" s="23" t="str">
        <f t="shared" si="9"/>
        <v>sept</v>
      </c>
      <c r="E517" s="24">
        <v>43373</v>
      </c>
      <c r="F517" s="23" t="s">
        <v>44</v>
      </c>
      <c r="G517" s="121">
        <v>2338477.4271137067</v>
      </c>
      <c r="H517">
        <v>2018</v>
      </c>
    </row>
    <row r="518" spans="1:8" outlineLevel="1" x14ac:dyDescent="0.25">
      <c r="A518" s="23" t="s">
        <v>18</v>
      </c>
      <c r="B518" s="25" t="s">
        <v>4</v>
      </c>
      <c r="C518">
        <v>2018</v>
      </c>
      <c r="D518" s="23" t="str">
        <f t="shared" si="9"/>
        <v>sept</v>
      </c>
      <c r="E518" s="24">
        <v>43373</v>
      </c>
      <c r="F518" s="23" t="s">
        <v>44</v>
      </c>
      <c r="G518" s="121">
        <v>0</v>
      </c>
      <c r="H518">
        <v>2018</v>
      </c>
    </row>
    <row r="519" spans="1:8" outlineLevel="1" x14ac:dyDescent="0.25">
      <c r="A519" s="23" t="s">
        <v>19</v>
      </c>
      <c r="B519" s="25" t="s">
        <v>5</v>
      </c>
      <c r="C519">
        <v>2018</v>
      </c>
      <c r="D519" s="23" t="str">
        <f t="shared" si="9"/>
        <v>sept</v>
      </c>
      <c r="E519" s="24">
        <v>43373</v>
      </c>
      <c r="F519" s="23" t="s">
        <v>44</v>
      </c>
      <c r="G519" s="121">
        <v>0</v>
      </c>
      <c r="H519">
        <v>2018</v>
      </c>
    </row>
    <row r="520" spans="1:8" outlineLevel="1" x14ac:dyDescent="0.25">
      <c r="A520" s="23" t="s">
        <v>20</v>
      </c>
      <c r="B520" s="23" t="s">
        <v>6</v>
      </c>
      <c r="C520">
        <v>2018</v>
      </c>
      <c r="D520" s="23" t="str">
        <f t="shared" si="9"/>
        <v>sept</v>
      </c>
      <c r="E520" s="24">
        <v>43373</v>
      </c>
      <c r="F520" s="23" t="s">
        <v>44</v>
      </c>
      <c r="G520" s="121">
        <v>77736.15160349854</v>
      </c>
      <c r="H520">
        <v>2018</v>
      </c>
    </row>
    <row r="521" spans="1:8" outlineLevel="1" x14ac:dyDescent="0.25">
      <c r="A521" s="23" t="s">
        <v>21</v>
      </c>
      <c r="B521" s="23" t="s">
        <v>7</v>
      </c>
      <c r="C521">
        <v>2018</v>
      </c>
      <c r="D521" s="23" t="str">
        <f t="shared" si="9"/>
        <v>sept</v>
      </c>
      <c r="E521" s="24">
        <v>43373</v>
      </c>
      <c r="F521" s="23" t="s">
        <v>44</v>
      </c>
      <c r="G521" s="121">
        <v>0</v>
      </c>
      <c r="H521">
        <v>2018</v>
      </c>
    </row>
    <row r="522" spans="1:8" outlineLevel="1" x14ac:dyDescent="0.25">
      <c r="A522" s="23" t="s">
        <v>22</v>
      </c>
      <c r="B522" s="23" t="s">
        <v>8</v>
      </c>
      <c r="C522">
        <v>2018</v>
      </c>
      <c r="D522" s="23" t="str">
        <f t="shared" si="9"/>
        <v>sept</v>
      </c>
      <c r="E522" s="24">
        <v>43373</v>
      </c>
      <c r="F522" s="23" t="s">
        <v>44</v>
      </c>
      <c r="G522" s="121">
        <v>69603195.483964235</v>
      </c>
      <c r="H522">
        <v>2018</v>
      </c>
    </row>
    <row r="523" spans="1:8" outlineLevel="1" x14ac:dyDescent="0.25">
      <c r="A523" s="23" t="s">
        <v>23</v>
      </c>
      <c r="B523" s="23" t="s">
        <v>9</v>
      </c>
      <c r="C523">
        <v>2018</v>
      </c>
      <c r="D523" s="23" t="str">
        <f t="shared" si="9"/>
        <v>sept</v>
      </c>
      <c r="E523" s="24">
        <v>43373</v>
      </c>
      <c r="F523" s="23" t="s">
        <v>44</v>
      </c>
      <c r="H523">
        <v>2018</v>
      </c>
    </row>
    <row r="524" spans="1:8" outlineLevel="1" x14ac:dyDescent="0.25">
      <c r="A524" s="23" t="s">
        <v>24</v>
      </c>
      <c r="B524" s="25" t="s">
        <v>10</v>
      </c>
      <c r="C524">
        <v>2018</v>
      </c>
      <c r="D524" s="23" t="str">
        <f t="shared" si="9"/>
        <v>sept</v>
      </c>
      <c r="E524" s="24">
        <v>43373</v>
      </c>
      <c r="F524" s="23" t="s">
        <v>44</v>
      </c>
      <c r="H524">
        <v>2018</v>
      </c>
    </row>
    <row r="525" spans="1:8" outlineLevel="1" x14ac:dyDescent="0.25">
      <c r="A525" s="23" t="s">
        <v>25</v>
      </c>
      <c r="B525" s="23" t="s">
        <v>11</v>
      </c>
      <c r="C525">
        <v>2018</v>
      </c>
      <c r="D525" s="23" t="str">
        <f t="shared" si="9"/>
        <v>sept</v>
      </c>
      <c r="E525" s="24">
        <v>43373</v>
      </c>
      <c r="F525" s="23" t="s">
        <v>44</v>
      </c>
      <c r="G525" s="121">
        <v>0</v>
      </c>
      <c r="H525">
        <v>2018</v>
      </c>
    </row>
    <row r="526" spans="1:8" outlineLevel="1" x14ac:dyDescent="0.25">
      <c r="A526" s="23" t="s">
        <v>26</v>
      </c>
      <c r="B526" s="23" t="s">
        <v>12</v>
      </c>
      <c r="C526">
        <v>2018</v>
      </c>
      <c r="D526" s="23" t="str">
        <f t="shared" si="9"/>
        <v>sept</v>
      </c>
      <c r="E526" s="24">
        <v>43373</v>
      </c>
      <c r="F526" s="23" t="s">
        <v>44</v>
      </c>
      <c r="G526" s="121">
        <v>2638911.0349854222</v>
      </c>
      <c r="H526">
        <v>2018</v>
      </c>
    </row>
    <row r="527" spans="1:8" outlineLevel="1" x14ac:dyDescent="0.25">
      <c r="A527" s="23" t="s">
        <v>43</v>
      </c>
      <c r="B527" s="23" t="s">
        <v>34</v>
      </c>
      <c r="C527">
        <v>2018</v>
      </c>
      <c r="D527" s="23" t="str">
        <f t="shared" si="9"/>
        <v>sept</v>
      </c>
      <c r="E527" s="24">
        <v>43373</v>
      </c>
      <c r="F527" s="23" t="s">
        <v>44</v>
      </c>
      <c r="G527" s="121">
        <v>0</v>
      </c>
      <c r="H527">
        <v>2018</v>
      </c>
    </row>
    <row r="528" spans="1:8" outlineLevel="1" x14ac:dyDescent="0.25">
      <c r="A528" s="23" t="s">
        <v>13</v>
      </c>
      <c r="B528" s="23" t="s">
        <v>13</v>
      </c>
      <c r="C528">
        <v>2018</v>
      </c>
      <c r="D528" s="23" t="str">
        <f t="shared" si="9"/>
        <v>sept</v>
      </c>
      <c r="E528" s="24">
        <v>43373</v>
      </c>
      <c r="F528" s="23" t="s">
        <v>44</v>
      </c>
      <c r="G528" s="121">
        <v>19861718.67638484</v>
      </c>
      <c r="H528">
        <v>2018</v>
      </c>
    </row>
    <row r="529" spans="1:8" outlineLevel="1" x14ac:dyDescent="0.25">
      <c r="A529" s="23" t="s">
        <v>14</v>
      </c>
      <c r="B529" s="23" t="s">
        <v>14</v>
      </c>
      <c r="C529">
        <v>2018</v>
      </c>
      <c r="D529" s="23" t="str">
        <f t="shared" si="9"/>
        <v>sept</v>
      </c>
      <c r="E529" s="24">
        <v>43373</v>
      </c>
      <c r="F529" s="23" t="s">
        <v>44</v>
      </c>
      <c r="G529" s="121">
        <v>-2933.0932944606407</v>
      </c>
      <c r="H529">
        <v>2018</v>
      </c>
    </row>
    <row r="530" spans="1:8" outlineLevel="1" x14ac:dyDescent="0.25">
      <c r="A530" s="23" t="s">
        <v>15</v>
      </c>
      <c r="B530" s="23" t="s">
        <v>0</v>
      </c>
      <c r="C530">
        <v>2018</v>
      </c>
      <c r="D530" s="23" t="str">
        <f t="shared" si="9"/>
        <v>oct</v>
      </c>
      <c r="E530" s="24">
        <v>43404</v>
      </c>
      <c r="F530" s="23" t="s">
        <v>44</v>
      </c>
      <c r="G530" s="121">
        <v>0</v>
      </c>
      <c r="H530">
        <v>2018</v>
      </c>
    </row>
    <row r="531" spans="1:8" outlineLevel="1" x14ac:dyDescent="0.25">
      <c r="A531" s="23" t="s">
        <v>16</v>
      </c>
      <c r="B531" s="23" t="s">
        <v>1</v>
      </c>
      <c r="C531">
        <v>2018</v>
      </c>
      <c r="D531" s="23" t="str">
        <f t="shared" si="9"/>
        <v>oct</v>
      </c>
      <c r="E531" s="24">
        <v>43404</v>
      </c>
      <c r="F531" s="23" t="s">
        <v>44</v>
      </c>
      <c r="G531" s="121">
        <v>5205568.6239067018</v>
      </c>
      <c r="H531">
        <v>2018</v>
      </c>
    </row>
    <row r="532" spans="1:8" outlineLevel="1" x14ac:dyDescent="0.25">
      <c r="A532" s="23" t="s">
        <v>27</v>
      </c>
      <c r="B532" s="23" t="s">
        <v>2</v>
      </c>
      <c r="C532">
        <v>2018</v>
      </c>
      <c r="D532" s="23" t="str">
        <f t="shared" si="9"/>
        <v>oct</v>
      </c>
      <c r="E532" s="24">
        <v>43404</v>
      </c>
      <c r="F532" s="23" t="s">
        <v>44</v>
      </c>
      <c r="H532">
        <v>2018</v>
      </c>
    </row>
    <row r="533" spans="1:8" outlineLevel="1" x14ac:dyDescent="0.25">
      <c r="A533" s="23" t="s">
        <v>17</v>
      </c>
      <c r="B533" s="23" t="s">
        <v>3</v>
      </c>
      <c r="C533">
        <v>2018</v>
      </c>
      <c r="D533" s="23" t="str">
        <f t="shared" si="9"/>
        <v>oct</v>
      </c>
      <c r="E533" s="24">
        <v>43404</v>
      </c>
      <c r="F533" s="23" t="s">
        <v>44</v>
      </c>
      <c r="G533" s="121">
        <v>2299521.043731784</v>
      </c>
      <c r="H533">
        <v>2018</v>
      </c>
    </row>
    <row r="534" spans="1:8" outlineLevel="1" x14ac:dyDescent="0.25">
      <c r="A534" s="23" t="s">
        <v>18</v>
      </c>
      <c r="B534" s="25" t="s">
        <v>4</v>
      </c>
      <c r="C534">
        <v>2018</v>
      </c>
      <c r="D534" s="23" t="str">
        <f t="shared" si="9"/>
        <v>oct</v>
      </c>
      <c r="E534" s="24">
        <v>43404</v>
      </c>
      <c r="F534" s="23" t="s">
        <v>44</v>
      </c>
      <c r="G534" s="121">
        <v>0</v>
      </c>
      <c r="H534">
        <v>2018</v>
      </c>
    </row>
    <row r="535" spans="1:8" outlineLevel="1" x14ac:dyDescent="0.25">
      <c r="A535" s="23" t="s">
        <v>19</v>
      </c>
      <c r="B535" s="25" t="s">
        <v>5</v>
      </c>
      <c r="C535">
        <v>2018</v>
      </c>
      <c r="D535" s="23" t="str">
        <f t="shared" si="9"/>
        <v>oct</v>
      </c>
      <c r="E535" s="24">
        <v>43404</v>
      </c>
      <c r="F535" s="23" t="s">
        <v>44</v>
      </c>
      <c r="G535" s="121">
        <v>0</v>
      </c>
      <c r="H535">
        <v>2018</v>
      </c>
    </row>
    <row r="536" spans="1:8" outlineLevel="1" x14ac:dyDescent="0.25">
      <c r="A536" s="23" t="s">
        <v>20</v>
      </c>
      <c r="B536" s="23" t="s">
        <v>6</v>
      </c>
      <c r="C536">
        <v>2018</v>
      </c>
      <c r="D536" s="23" t="str">
        <f t="shared" si="9"/>
        <v>oct</v>
      </c>
      <c r="E536" s="24">
        <v>43404</v>
      </c>
      <c r="F536" s="23" t="s">
        <v>44</v>
      </c>
      <c r="G536" s="121">
        <v>0</v>
      </c>
      <c r="H536">
        <v>2018</v>
      </c>
    </row>
    <row r="537" spans="1:8" outlineLevel="1" x14ac:dyDescent="0.25">
      <c r="A537" s="23" t="s">
        <v>21</v>
      </c>
      <c r="B537" s="23" t="s">
        <v>7</v>
      </c>
      <c r="C537">
        <v>2018</v>
      </c>
      <c r="D537" s="23" t="str">
        <f t="shared" si="9"/>
        <v>oct</v>
      </c>
      <c r="E537" s="24">
        <v>43404</v>
      </c>
      <c r="F537" s="23" t="s">
        <v>44</v>
      </c>
      <c r="G537" s="121">
        <v>0</v>
      </c>
      <c r="H537">
        <v>2018</v>
      </c>
    </row>
    <row r="538" spans="1:8" outlineLevel="1" x14ac:dyDescent="0.25">
      <c r="A538" s="23" t="s">
        <v>22</v>
      </c>
      <c r="B538" s="23" t="s">
        <v>8</v>
      </c>
      <c r="C538">
        <v>2018</v>
      </c>
      <c r="D538" s="23" t="str">
        <f t="shared" si="9"/>
        <v>oct</v>
      </c>
      <c r="E538" s="24">
        <v>43404</v>
      </c>
      <c r="F538" s="23" t="s">
        <v>44</v>
      </c>
      <c r="G538" s="121">
        <v>62145179.176385</v>
      </c>
      <c r="H538">
        <v>2018</v>
      </c>
    </row>
    <row r="539" spans="1:8" outlineLevel="1" x14ac:dyDescent="0.25">
      <c r="A539" s="23" t="s">
        <v>23</v>
      </c>
      <c r="B539" s="23" t="s">
        <v>9</v>
      </c>
      <c r="C539">
        <v>2018</v>
      </c>
      <c r="D539" s="23" t="str">
        <f t="shared" si="9"/>
        <v>oct</v>
      </c>
      <c r="E539" s="24">
        <v>43404</v>
      </c>
      <c r="F539" s="23" t="s">
        <v>44</v>
      </c>
      <c r="H539">
        <v>2018</v>
      </c>
    </row>
    <row r="540" spans="1:8" outlineLevel="1" x14ac:dyDescent="0.25">
      <c r="A540" s="23" t="s">
        <v>24</v>
      </c>
      <c r="B540" s="25" t="s">
        <v>10</v>
      </c>
      <c r="C540">
        <v>2018</v>
      </c>
      <c r="D540" s="23" t="str">
        <f t="shared" si="9"/>
        <v>oct</v>
      </c>
      <c r="E540" s="24">
        <v>43404</v>
      </c>
      <c r="F540" s="23" t="s">
        <v>44</v>
      </c>
      <c r="H540">
        <v>2018</v>
      </c>
    </row>
    <row r="541" spans="1:8" outlineLevel="1" x14ac:dyDescent="0.25">
      <c r="A541" s="23" t="s">
        <v>25</v>
      </c>
      <c r="B541" s="23" t="s">
        <v>11</v>
      </c>
      <c r="C541">
        <v>2018</v>
      </c>
      <c r="D541" s="23" t="str">
        <f t="shared" si="9"/>
        <v>oct</v>
      </c>
      <c r="E541" s="24">
        <v>43404</v>
      </c>
      <c r="F541" s="23" t="s">
        <v>44</v>
      </c>
      <c r="G541" s="121">
        <v>0</v>
      </c>
      <c r="H541">
        <v>2018</v>
      </c>
    </row>
    <row r="542" spans="1:8" outlineLevel="1" x14ac:dyDescent="0.25">
      <c r="A542" s="23" t="s">
        <v>26</v>
      </c>
      <c r="B542" s="23" t="s">
        <v>12</v>
      </c>
      <c r="C542">
        <v>2018</v>
      </c>
      <c r="D542" s="23" t="str">
        <f t="shared" si="9"/>
        <v>oct</v>
      </c>
      <c r="E542" s="24">
        <v>43404</v>
      </c>
      <c r="F542" s="23" t="s">
        <v>44</v>
      </c>
      <c r="G542" s="121">
        <v>2435097.8658892121</v>
      </c>
      <c r="H542">
        <v>2018</v>
      </c>
    </row>
    <row r="543" spans="1:8" outlineLevel="1" x14ac:dyDescent="0.25">
      <c r="A543" s="23" t="s">
        <v>43</v>
      </c>
      <c r="B543" s="23" t="s">
        <v>34</v>
      </c>
      <c r="C543">
        <v>2018</v>
      </c>
      <c r="D543" s="23" t="str">
        <f t="shared" si="9"/>
        <v>oct</v>
      </c>
      <c r="E543" s="24">
        <v>43404</v>
      </c>
      <c r="F543" s="23" t="s">
        <v>44</v>
      </c>
      <c r="G543" s="121">
        <v>0</v>
      </c>
      <c r="H543">
        <v>2018</v>
      </c>
    </row>
    <row r="544" spans="1:8" outlineLevel="1" x14ac:dyDescent="0.25">
      <c r="A544" s="23" t="s">
        <v>13</v>
      </c>
      <c r="B544" s="23" t="s">
        <v>13</v>
      </c>
      <c r="C544">
        <v>2018</v>
      </c>
      <c r="D544" s="23" t="str">
        <f t="shared" si="9"/>
        <v>oct</v>
      </c>
      <c r="E544" s="24">
        <v>43404</v>
      </c>
      <c r="F544" s="23" t="s">
        <v>44</v>
      </c>
      <c r="G544" s="121">
        <v>21790475.237609331</v>
      </c>
      <c r="H544">
        <v>2018</v>
      </c>
    </row>
    <row r="545" spans="1:8" outlineLevel="1" x14ac:dyDescent="0.25">
      <c r="A545" s="23" t="s">
        <v>14</v>
      </c>
      <c r="B545" s="23" t="s">
        <v>14</v>
      </c>
      <c r="C545">
        <v>2018</v>
      </c>
      <c r="D545" s="23" t="str">
        <f t="shared" si="9"/>
        <v>oct</v>
      </c>
      <c r="E545" s="24">
        <v>43404</v>
      </c>
      <c r="F545" s="23" t="s">
        <v>44</v>
      </c>
      <c r="G545" s="121">
        <v>3815.3804664723029</v>
      </c>
      <c r="H545">
        <v>2018</v>
      </c>
    </row>
    <row r="546" spans="1:8" outlineLevel="1" x14ac:dyDescent="0.25">
      <c r="A546" s="23" t="s">
        <v>15</v>
      </c>
      <c r="B546" s="23" t="s">
        <v>0</v>
      </c>
      <c r="C546">
        <v>2018</v>
      </c>
      <c r="D546" s="23" t="str">
        <f t="shared" si="9"/>
        <v>nov</v>
      </c>
      <c r="E546" s="24">
        <v>43434</v>
      </c>
      <c r="F546" s="23" t="s">
        <v>44</v>
      </c>
      <c r="G546" s="121">
        <v>0</v>
      </c>
      <c r="H546">
        <v>2018</v>
      </c>
    </row>
    <row r="547" spans="1:8" outlineLevel="1" x14ac:dyDescent="0.25">
      <c r="A547" s="23" t="s">
        <v>16</v>
      </c>
      <c r="B547" s="23" t="s">
        <v>1</v>
      </c>
      <c r="C547">
        <v>2018</v>
      </c>
      <c r="D547" s="23" t="str">
        <f t="shared" si="9"/>
        <v>nov</v>
      </c>
      <c r="E547" s="24">
        <v>43434</v>
      </c>
      <c r="F547" s="23" t="s">
        <v>44</v>
      </c>
      <c r="G547" s="121">
        <v>5079426.8323615063</v>
      </c>
      <c r="H547">
        <v>2018</v>
      </c>
    </row>
    <row r="548" spans="1:8" outlineLevel="1" x14ac:dyDescent="0.25">
      <c r="A548" s="23" t="s">
        <v>27</v>
      </c>
      <c r="B548" s="23" t="s">
        <v>2</v>
      </c>
      <c r="C548">
        <v>2018</v>
      </c>
      <c r="D548" s="23" t="str">
        <f t="shared" si="9"/>
        <v>nov</v>
      </c>
      <c r="E548" s="24">
        <v>43434</v>
      </c>
      <c r="F548" s="23" t="s">
        <v>44</v>
      </c>
      <c r="H548">
        <v>2018</v>
      </c>
    </row>
    <row r="549" spans="1:8" outlineLevel="1" x14ac:dyDescent="0.25">
      <c r="A549" s="23" t="s">
        <v>17</v>
      </c>
      <c r="B549" s="23" t="s">
        <v>3</v>
      </c>
      <c r="C549">
        <v>2018</v>
      </c>
      <c r="D549" s="23" t="str">
        <f t="shared" si="9"/>
        <v>nov</v>
      </c>
      <c r="E549" s="24">
        <v>43434</v>
      </c>
      <c r="F549" s="23" t="s">
        <v>44</v>
      </c>
      <c r="G549" s="121">
        <v>2421844.6166180759</v>
      </c>
      <c r="H549">
        <v>2018</v>
      </c>
    </row>
    <row r="550" spans="1:8" outlineLevel="1" x14ac:dyDescent="0.25">
      <c r="A550" s="23" t="s">
        <v>18</v>
      </c>
      <c r="B550" s="25" t="s">
        <v>4</v>
      </c>
      <c r="C550">
        <v>2018</v>
      </c>
      <c r="D550" s="23" t="str">
        <f t="shared" si="9"/>
        <v>nov</v>
      </c>
      <c r="E550" s="24">
        <v>43434</v>
      </c>
      <c r="F550" s="23" t="s">
        <v>44</v>
      </c>
      <c r="G550" s="121">
        <v>0</v>
      </c>
      <c r="H550">
        <v>2018</v>
      </c>
    </row>
    <row r="551" spans="1:8" outlineLevel="1" x14ac:dyDescent="0.25">
      <c r="A551" s="23" t="s">
        <v>19</v>
      </c>
      <c r="B551" s="25" t="s">
        <v>5</v>
      </c>
      <c r="C551">
        <v>2018</v>
      </c>
      <c r="D551" s="23" t="str">
        <f t="shared" si="9"/>
        <v>nov</v>
      </c>
      <c r="E551" s="24">
        <v>43434</v>
      </c>
      <c r="F551" s="23" t="s">
        <v>44</v>
      </c>
      <c r="G551" s="121">
        <v>0</v>
      </c>
      <c r="H551">
        <v>2018</v>
      </c>
    </row>
    <row r="552" spans="1:8" outlineLevel="1" x14ac:dyDescent="0.25">
      <c r="A552" s="23" t="s">
        <v>20</v>
      </c>
      <c r="B552" s="23" t="s">
        <v>6</v>
      </c>
      <c r="C552">
        <v>2018</v>
      </c>
      <c r="D552" s="23" t="str">
        <f t="shared" si="9"/>
        <v>nov</v>
      </c>
      <c r="E552" s="24">
        <v>43434</v>
      </c>
      <c r="F552" s="23" t="s">
        <v>44</v>
      </c>
      <c r="G552" s="121">
        <v>0</v>
      </c>
      <c r="H552">
        <v>2018</v>
      </c>
    </row>
    <row r="553" spans="1:8" outlineLevel="1" x14ac:dyDescent="0.25">
      <c r="A553" s="23" t="s">
        <v>21</v>
      </c>
      <c r="B553" s="23" t="s">
        <v>7</v>
      </c>
      <c r="C553">
        <v>2018</v>
      </c>
      <c r="D553" s="23" t="str">
        <f t="shared" si="9"/>
        <v>nov</v>
      </c>
      <c r="E553" s="24">
        <v>43434</v>
      </c>
      <c r="F553" s="23" t="s">
        <v>44</v>
      </c>
      <c r="G553" s="121">
        <v>0</v>
      </c>
      <c r="H553">
        <v>2018</v>
      </c>
    </row>
    <row r="554" spans="1:8" outlineLevel="1" x14ac:dyDescent="0.25">
      <c r="A554" s="23" t="s">
        <v>22</v>
      </c>
      <c r="B554" s="23" t="s">
        <v>8</v>
      </c>
      <c r="C554">
        <v>2018</v>
      </c>
      <c r="D554" s="23" t="str">
        <f t="shared" si="9"/>
        <v>nov</v>
      </c>
      <c r="E554" s="24">
        <v>43434</v>
      </c>
      <c r="F554" s="23" t="s">
        <v>44</v>
      </c>
      <c r="G554" s="121">
        <v>63617687.282798961</v>
      </c>
      <c r="H554">
        <v>2018</v>
      </c>
    </row>
    <row r="555" spans="1:8" outlineLevel="1" x14ac:dyDescent="0.25">
      <c r="A555" s="23" t="s">
        <v>23</v>
      </c>
      <c r="B555" s="23" t="s">
        <v>9</v>
      </c>
      <c r="C555">
        <v>2018</v>
      </c>
      <c r="D555" s="23" t="str">
        <f t="shared" si="9"/>
        <v>nov</v>
      </c>
      <c r="E555" s="24">
        <v>43434</v>
      </c>
      <c r="F555" s="23" t="s">
        <v>44</v>
      </c>
      <c r="H555">
        <v>2018</v>
      </c>
    </row>
    <row r="556" spans="1:8" outlineLevel="1" x14ac:dyDescent="0.25">
      <c r="A556" s="23" t="s">
        <v>24</v>
      </c>
      <c r="B556" s="25" t="s">
        <v>10</v>
      </c>
      <c r="C556">
        <v>2018</v>
      </c>
      <c r="D556" s="23" t="str">
        <f t="shared" si="9"/>
        <v>nov</v>
      </c>
      <c r="E556" s="24">
        <v>43434</v>
      </c>
      <c r="F556" s="23" t="s">
        <v>44</v>
      </c>
      <c r="H556">
        <v>2018</v>
      </c>
    </row>
    <row r="557" spans="1:8" outlineLevel="1" x14ac:dyDescent="0.25">
      <c r="A557" s="23" t="s">
        <v>25</v>
      </c>
      <c r="B557" s="23" t="s">
        <v>11</v>
      </c>
      <c r="C557">
        <v>2018</v>
      </c>
      <c r="D557" s="23" t="str">
        <f t="shared" si="9"/>
        <v>nov</v>
      </c>
      <c r="E557" s="24">
        <v>43434</v>
      </c>
      <c r="F557" s="23" t="s">
        <v>44</v>
      </c>
      <c r="G557" s="121">
        <v>0</v>
      </c>
      <c r="H557">
        <v>2018</v>
      </c>
    </row>
    <row r="558" spans="1:8" outlineLevel="1" x14ac:dyDescent="0.25">
      <c r="A558" s="23" t="s">
        <v>26</v>
      </c>
      <c r="B558" s="23" t="s">
        <v>12</v>
      </c>
      <c r="C558">
        <v>2018</v>
      </c>
      <c r="D558" s="23" t="str">
        <f t="shared" si="9"/>
        <v>nov</v>
      </c>
      <c r="E558" s="24">
        <v>43434</v>
      </c>
      <c r="F558" s="23" t="s">
        <v>44</v>
      </c>
      <c r="G558" s="121">
        <v>1949319.5043731779</v>
      </c>
      <c r="H558">
        <v>2018</v>
      </c>
    </row>
    <row r="559" spans="1:8" outlineLevel="1" x14ac:dyDescent="0.25">
      <c r="A559" s="23" t="s">
        <v>43</v>
      </c>
      <c r="B559" s="23" t="s">
        <v>34</v>
      </c>
      <c r="C559">
        <v>2018</v>
      </c>
      <c r="D559" s="23" t="str">
        <f t="shared" si="9"/>
        <v>nov</v>
      </c>
      <c r="E559" s="24">
        <v>43434</v>
      </c>
      <c r="F559" s="23" t="s">
        <v>44</v>
      </c>
      <c r="G559" s="121">
        <v>0</v>
      </c>
      <c r="H559">
        <v>2018</v>
      </c>
    </row>
    <row r="560" spans="1:8" outlineLevel="1" x14ac:dyDescent="0.25">
      <c r="A560" s="23" t="s">
        <v>13</v>
      </c>
      <c r="B560" s="23" t="s">
        <v>13</v>
      </c>
      <c r="C560">
        <v>2018</v>
      </c>
      <c r="D560" s="23" t="str">
        <f t="shared" si="9"/>
        <v>nov</v>
      </c>
      <c r="E560" s="24">
        <v>43434</v>
      </c>
      <c r="F560" s="23" t="s">
        <v>44</v>
      </c>
      <c r="G560" s="121">
        <v>17804345.717201166</v>
      </c>
      <c r="H560">
        <v>2018</v>
      </c>
    </row>
    <row r="561" spans="1:8" outlineLevel="1" x14ac:dyDescent="0.25">
      <c r="A561" s="23" t="s">
        <v>14</v>
      </c>
      <c r="B561" s="23" t="s">
        <v>14</v>
      </c>
      <c r="C561">
        <v>2018</v>
      </c>
      <c r="D561" s="23" t="str">
        <f t="shared" si="9"/>
        <v>nov</v>
      </c>
      <c r="E561" s="24">
        <v>43434</v>
      </c>
      <c r="F561" s="23" t="s">
        <v>44</v>
      </c>
      <c r="G561" s="121">
        <v>-13600.497084548108</v>
      </c>
      <c r="H561">
        <v>2018</v>
      </c>
    </row>
    <row r="562" spans="1:8" outlineLevel="1" x14ac:dyDescent="0.25">
      <c r="A562" s="23" t="s">
        <v>15</v>
      </c>
      <c r="B562" s="23" t="s">
        <v>0</v>
      </c>
      <c r="C562">
        <v>2018</v>
      </c>
      <c r="D562" s="23" t="str">
        <f t="shared" si="9"/>
        <v>dic</v>
      </c>
      <c r="E562" s="24">
        <v>43465</v>
      </c>
      <c r="F562" s="23" t="s">
        <v>44</v>
      </c>
      <c r="G562" s="121">
        <v>0</v>
      </c>
      <c r="H562">
        <v>2018</v>
      </c>
    </row>
    <row r="563" spans="1:8" outlineLevel="1" x14ac:dyDescent="0.25">
      <c r="A563" s="23" t="s">
        <v>16</v>
      </c>
      <c r="B563" s="23" t="s">
        <v>1</v>
      </c>
      <c r="C563">
        <v>2018</v>
      </c>
      <c r="D563" s="23" t="str">
        <f t="shared" si="9"/>
        <v>dic</v>
      </c>
      <c r="E563" s="24">
        <v>43465</v>
      </c>
      <c r="F563" s="23" t="s">
        <v>44</v>
      </c>
      <c r="G563" s="121">
        <v>5047643.3644314893</v>
      </c>
      <c r="H563">
        <v>2018</v>
      </c>
    </row>
    <row r="564" spans="1:8" outlineLevel="1" x14ac:dyDescent="0.25">
      <c r="A564" s="23" t="s">
        <v>27</v>
      </c>
      <c r="B564" s="23" t="s">
        <v>2</v>
      </c>
      <c r="C564">
        <v>2018</v>
      </c>
      <c r="D564" s="23" t="str">
        <f t="shared" si="9"/>
        <v>dic</v>
      </c>
      <c r="E564" s="24">
        <v>43465</v>
      </c>
      <c r="F564" s="23" t="s">
        <v>44</v>
      </c>
      <c r="H564">
        <v>2018</v>
      </c>
    </row>
    <row r="565" spans="1:8" outlineLevel="1" x14ac:dyDescent="0.25">
      <c r="A565" s="23" t="s">
        <v>17</v>
      </c>
      <c r="B565" s="23" t="s">
        <v>3</v>
      </c>
      <c r="C565">
        <v>2018</v>
      </c>
      <c r="D565" s="23" t="str">
        <f t="shared" si="9"/>
        <v>dic</v>
      </c>
      <c r="E565" s="24">
        <v>43465</v>
      </c>
      <c r="F565" s="23" t="s">
        <v>44</v>
      </c>
      <c r="G565" s="121">
        <v>1197156.1034985427</v>
      </c>
      <c r="H565">
        <v>2018</v>
      </c>
    </row>
    <row r="566" spans="1:8" outlineLevel="1" x14ac:dyDescent="0.25">
      <c r="A566" s="23" t="s">
        <v>18</v>
      </c>
      <c r="B566" s="25" t="s">
        <v>4</v>
      </c>
      <c r="C566">
        <v>2018</v>
      </c>
      <c r="D566" s="23" t="str">
        <f t="shared" si="9"/>
        <v>dic</v>
      </c>
      <c r="E566" s="24">
        <v>43465</v>
      </c>
      <c r="F566" s="23" t="s">
        <v>44</v>
      </c>
      <c r="G566" s="121">
        <v>0</v>
      </c>
      <c r="H566">
        <v>2018</v>
      </c>
    </row>
    <row r="567" spans="1:8" outlineLevel="1" x14ac:dyDescent="0.25">
      <c r="A567" s="23" t="s">
        <v>19</v>
      </c>
      <c r="B567" s="25" t="s">
        <v>5</v>
      </c>
      <c r="C567">
        <v>2018</v>
      </c>
      <c r="D567" s="23" t="str">
        <f t="shared" si="9"/>
        <v>dic</v>
      </c>
      <c r="E567" s="24">
        <v>43465</v>
      </c>
      <c r="F567" s="23" t="s">
        <v>44</v>
      </c>
      <c r="G567" s="121">
        <v>0</v>
      </c>
      <c r="H567">
        <v>2018</v>
      </c>
    </row>
    <row r="568" spans="1:8" outlineLevel="1" x14ac:dyDescent="0.25">
      <c r="A568" s="23" t="s">
        <v>20</v>
      </c>
      <c r="B568" s="23" t="s">
        <v>6</v>
      </c>
      <c r="C568">
        <v>2018</v>
      </c>
      <c r="D568" s="23" t="str">
        <f t="shared" si="9"/>
        <v>dic</v>
      </c>
      <c r="E568" s="24">
        <v>43465</v>
      </c>
      <c r="F568" s="23" t="s">
        <v>44</v>
      </c>
      <c r="G568" s="121">
        <v>0</v>
      </c>
      <c r="H568">
        <v>2018</v>
      </c>
    </row>
    <row r="569" spans="1:8" outlineLevel="1" x14ac:dyDescent="0.25">
      <c r="A569" s="23" t="s">
        <v>21</v>
      </c>
      <c r="B569" s="23" t="s">
        <v>7</v>
      </c>
      <c r="C569">
        <v>2018</v>
      </c>
      <c r="D569" s="23" t="str">
        <f t="shared" si="9"/>
        <v>dic</v>
      </c>
      <c r="E569" s="24">
        <v>43465</v>
      </c>
      <c r="F569" s="23" t="s">
        <v>44</v>
      </c>
      <c r="G569" s="121">
        <v>0</v>
      </c>
      <c r="H569">
        <v>2018</v>
      </c>
    </row>
    <row r="570" spans="1:8" outlineLevel="1" x14ac:dyDescent="0.25">
      <c r="A570" s="23" t="s">
        <v>22</v>
      </c>
      <c r="B570" s="23" t="s">
        <v>8</v>
      </c>
      <c r="C570">
        <v>2018</v>
      </c>
      <c r="D570" s="23" t="str">
        <f t="shared" si="9"/>
        <v>dic</v>
      </c>
      <c r="E570" s="24">
        <v>43465</v>
      </c>
      <c r="F570" s="23" t="s">
        <v>44</v>
      </c>
      <c r="G570" s="121">
        <v>63400037.465014219</v>
      </c>
      <c r="H570">
        <v>2018</v>
      </c>
    </row>
    <row r="571" spans="1:8" outlineLevel="1" x14ac:dyDescent="0.25">
      <c r="A571" s="23" t="s">
        <v>23</v>
      </c>
      <c r="B571" s="23" t="s">
        <v>9</v>
      </c>
      <c r="C571">
        <v>2018</v>
      </c>
      <c r="D571" s="23" t="str">
        <f t="shared" si="9"/>
        <v>dic</v>
      </c>
      <c r="E571" s="24">
        <v>43465</v>
      </c>
      <c r="F571" s="23" t="s">
        <v>44</v>
      </c>
      <c r="H571">
        <v>2018</v>
      </c>
    </row>
    <row r="572" spans="1:8" outlineLevel="1" x14ac:dyDescent="0.25">
      <c r="A572" s="23" t="s">
        <v>24</v>
      </c>
      <c r="B572" s="25" t="s">
        <v>10</v>
      </c>
      <c r="C572">
        <v>2018</v>
      </c>
      <c r="D572" s="23" t="str">
        <f t="shared" si="9"/>
        <v>dic</v>
      </c>
      <c r="E572" s="24">
        <v>43465</v>
      </c>
      <c r="F572" s="23" t="s">
        <v>44</v>
      </c>
      <c r="H572">
        <v>2018</v>
      </c>
    </row>
    <row r="573" spans="1:8" outlineLevel="1" x14ac:dyDescent="0.25">
      <c r="A573" s="23" t="s">
        <v>25</v>
      </c>
      <c r="B573" s="23" t="s">
        <v>11</v>
      </c>
      <c r="C573">
        <v>2018</v>
      </c>
      <c r="D573" s="23" t="str">
        <f t="shared" si="9"/>
        <v>dic</v>
      </c>
      <c r="E573" s="24">
        <v>43465</v>
      </c>
      <c r="F573" s="23" t="s">
        <v>44</v>
      </c>
      <c r="G573" s="121">
        <v>0</v>
      </c>
      <c r="H573">
        <v>2018</v>
      </c>
    </row>
    <row r="574" spans="1:8" outlineLevel="1" x14ac:dyDescent="0.25">
      <c r="A574" s="23" t="s">
        <v>26</v>
      </c>
      <c r="B574" s="23" t="s">
        <v>12</v>
      </c>
      <c r="C574">
        <v>2018</v>
      </c>
      <c r="D574" s="23" t="str">
        <f t="shared" si="9"/>
        <v>dic</v>
      </c>
      <c r="E574" s="24">
        <v>43465</v>
      </c>
      <c r="F574" s="23" t="s">
        <v>44</v>
      </c>
      <c r="G574" s="121">
        <v>1146782.9737609329</v>
      </c>
      <c r="H574">
        <v>2018</v>
      </c>
    </row>
    <row r="575" spans="1:8" outlineLevel="1" x14ac:dyDescent="0.25">
      <c r="A575" s="23" t="s">
        <v>43</v>
      </c>
      <c r="B575" s="23" t="s">
        <v>34</v>
      </c>
      <c r="C575">
        <v>2018</v>
      </c>
      <c r="D575" s="23" t="str">
        <f t="shared" si="9"/>
        <v>dic</v>
      </c>
      <c r="E575" s="24">
        <v>43465</v>
      </c>
      <c r="F575" s="23" t="s">
        <v>44</v>
      </c>
      <c r="G575" s="121">
        <v>0</v>
      </c>
      <c r="H575">
        <v>2018</v>
      </c>
    </row>
    <row r="576" spans="1:8" outlineLevel="1" x14ac:dyDescent="0.25">
      <c r="A576" s="23" t="s">
        <v>13</v>
      </c>
      <c r="B576" s="23" t="s">
        <v>13</v>
      </c>
      <c r="C576">
        <v>2018</v>
      </c>
      <c r="D576" s="23" t="str">
        <f t="shared" si="9"/>
        <v>dic</v>
      </c>
      <c r="E576" s="24">
        <v>43465</v>
      </c>
      <c r="F576" s="23" t="s">
        <v>44</v>
      </c>
      <c r="G576" s="121">
        <v>25136148.234693877</v>
      </c>
      <c r="H576">
        <v>2018</v>
      </c>
    </row>
    <row r="577" spans="1:8" outlineLevel="1" x14ac:dyDescent="0.25">
      <c r="A577" s="23" t="s">
        <v>14</v>
      </c>
      <c r="B577" s="23" t="s">
        <v>14</v>
      </c>
      <c r="C577">
        <v>2018</v>
      </c>
      <c r="D577" s="23" t="str">
        <f t="shared" si="9"/>
        <v>dic</v>
      </c>
      <c r="E577" s="24">
        <v>43465</v>
      </c>
      <c r="F577" s="23" t="s">
        <v>44</v>
      </c>
      <c r="G577" s="121">
        <v>323213.97376093297</v>
      </c>
      <c r="H577">
        <v>2018</v>
      </c>
    </row>
    <row r="578" spans="1:8" outlineLevel="1" x14ac:dyDescent="0.25">
      <c r="A578" s="23" t="s">
        <v>15</v>
      </c>
      <c r="B578" s="23" t="s">
        <v>0</v>
      </c>
      <c r="C578">
        <v>2019</v>
      </c>
      <c r="D578" s="23" t="str">
        <f t="shared" ref="D578:D641" si="10">+TEXT(E578,"mmm")</f>
        <v>ene</v>
      </c>
      <c r="E578" s="24">
        <v>43496</v>
      </c>
      <c r="F578" s="23" t="s">
        <v>44</v>
      </c>
      <c r="G578" s="121">
        <v>0</v>
      </c>
      <c r="H578">
        <v>2019</v>
      </c>
    </row>
    <row r="579" spans="1:8" outlineLevel="1" x14ac:dyDescent="0.25">
      <c r="A579" s="23" t="s">
        <v>16</v>
      </c>
      <c r="B579" s="23" t="s">
        <v>1</v>
      </c>
      <c r="C579">
        <v>2019</v>
      </c>
      <c r="D579" s="23" t="str">
        <f t="shared" si="10"/>
        <v>ene</v>
      </c>
      <c r="E579" s="24">
        <v>43496</v>
      </c>
      <c r="F579" s="23" t="s">
        <v>44</v>
      </c>
      <c r="G579" s="121">
        <v>5302998.3862973675</v>
      </c>
      <c r="H579">
        <v>2019</v>
      </c>
    </row>
    <row r="580" spans="1:8" outlineLevel="1" x14ac:dyDescent="0.25">
      <c r="A580" s="23" t="s">
        <v>27</v>
      </c>
      <c r="B580" s="23" t="s">
        <v>2</v>
      </c>
      <c r="C580">
        <v>2019</v>
      </c>
      <c r="D580" s="23" t="str">
        <f t="shared" si="10"/>
        <v>ene</v>
      </c>
      <c r="E580" s="24">
        <v>43496</v>
      </c>
      <c r="F580" s="23" t="s">
        <v>44</v>
      </c>
      <c r="H580">
        <v>2019</v>
      </c>
    </row>
    <row r="581" spans="1:8" outlineLevel="1" x14ac:dyDescent="0.25">
      <c r="A581" s="23" t="s">
        <v>17</v>
      </c>
      <c r="B581" s="23" t="s">
        <v>3</v>
      </c>
      <c r="C581">
        <v>2019</v>
      </c>
      <c r="D581" s="23" t="str">
        <f t="shared" si="10"/>
        <v>ene</v>
      </c>
      <c r="E581" s="24">
        <v>43496</v>
      </c>
      <c r="F581" s="23" t="s">
        <v>44</v>
      </c>
      <c r="G581" s="121">
        <v>958054.88483965071</v>
      </c>
      <c r="H581">
        <v>2019</v>
      </c>
    </row>
    <row r="582" spans="1:8" outlineLevel="1" x14ac:dyDescent="0.25">
      <c r="A582" s="23" t="s">
        <v>18</v>
      </c>
      <c r="B582" s="25" t="s">
        <v>4</v>
      </c>
      <c r="C582">
        <v>2019</v>
      </c>
      <c r="D582" s="23" t="str">
        <f t="shared" si="10"/>
        <v>ene</v>
      </c>
      <c r="E582" s="24">
        <v>43496</v>
      </c>
      <c r="F582" s="23" t="s">
        <v>44</v>
      </c>
      <c r="G582" s="121">
        <v>439654.12536443147</v>
      </c>
      <c r="H582">
        <v>2019</v>
      </c>
    </row>
    <row r="583" spans="1:8" outlineLevel="1" x14ac:dyDescent="0.25">
      <c r="A583" s="23" t="s">
        <v>19</v>
      </c>
      <c r="B583" s="25" t="s">
        <v>5</v>
      </c>
      <c r="C583">
        <v>2019</v>
      </c>
      <c r="D583" s="23" t="str">
        <f t="shared" si="10"/>
        <v>ene</v>
      </c>
      <c r="E583" s="24">
        <v>43496</v>
      </c>
      <c r="F583" s="23" t="s">
        <v>44</v>
      </c>
      <c r="G583" s="121">
        <v>0</v>
      </c>
      <c r="H583">
        <v>2019</v>
      </c>
    </row>
    <row r="584" spans="1:8" outlineLevel="1" x14ac:dyDescent="0.25">
      <c r="A584" s="23" t="s">
        <v>20</v>
      </c>
      <c r="B584" s="23" t="s">
        <v>6</v>
      </c>
      <c r="C584">
        <v>2019</v>
      </c>
      <c r="D584" s="23" t="str">
        <f t="shared" si="10"/>
        <v>ene</v>
      </c>
      <c r="E584" s="24">
        <v>43496</v>
      </c>
      <c r="F584" s="23" t="s">
        <v>44</v>
      </c>
      <c r="G584" s="121">
        <v>0</v>
      </c>
      <c r="H584">
        <v>2019</v>
      </c>
    </row>
    <row r="585" spans="1:8" outlineLevel="1" x14ac:dyDescent="0.25">
      <c r="A585" s="23" t="s">
        <v>21</v>
      </c>
      <c r="B585" s="23" t="s">
        <v>7</v>
      </c>
      <c r="C585">
        <v>2019</v>
      </c>
      <c r="D585" s="23" t="str">
        <f t="shared" si="10"/>
        <v>ene</v>
      </c>
      <c r="E585" s="24">
        <v>43496</v>
      </c>
      <c r="F585" s="23" t="s">
        <v>44</v>
      </c>
      <c r="G585" s="121">
        <v>0</v>
      </c>
      <c r="H585">
        <v>2019</v>
      </c>
    </row>
    <row r="586" spans="1:8" outlineLevel="1" x14ac:dyDescent="0.25">
      <c r="A586" s="23" t="s">
        <v>22</v>
      </c>
      <c r="B586" s="23" t="s">
        <v>8</v>
      </c>
      <c r="C586">
        <v>2019</v>
      </c>
      <c r="D586" s="23" t="str">
        <f t="shared" si="10"/>
        <v>ene</v>
      </c>
      <c r="E586" s="24">
        <v>43496</v>
      </c>
      <c r="F586" s="23" t="s">
        <v>44</v>
      </c>
      <c r="G586" s="121">
        <v>65832048.599125363</v>
      </c>
      <c r="H586">
        <v>2019</v>
      </c>
    </row>
    <row r="587" spans="1:8" outlineLevel="1" x14ac:dyDescent="0.25">
      <c r="A587" s="23" t="s">
        <v>23</v>
      </c>
      <c r="B587" s="23" t="s">
        <v>9</v>
      </c>
      <c r="C587">
        <v>2019</v>
      </c>
      <c r="D587" s="23" t="str">
        <f t="shared" si="10"/>
        <v>ene</v>
      </c>
      <c r="E587" s="24">
        <v>43496</v>
      </c>
      <c r="F587" s="23" t="s">
        <v>44</v>
      </c>
      <c r="H587">
        <v>2019</v>
      </c>
    </row>
    <row r="588" spans="1:8" outlineLevel="1" x14ac:dyDescent="0.25">
      <c r="A588" s="23" t="s">
        <v>24</v>
      </c>
      <c r="B588" s="25" t="s">
        <v>10</v>
      </c>
      <c r="C588">
        <v>2019</v>
      </c>
      <c r="D588" s="23" t="str">
        <f t="shared" si="10"/>
        <v>ene</v>
      </c>
      <c r="E588" s="24">
        <v>43496</v>
      </c>
      <c r="F588" s="23" t="s">
        <v>44</v>
      </c>
      <c r="H588">
        <v>2019</v>
      </c>
    </row>
    <row r="589" spans="1:8" outlineLevel="1" x14ac:dyDescent="0.25">
      <c r="A589" s="23" t="s">
        <v>25</v>
      </c>
      <c r="B589" s="23" t="s">
        <v>11</v>
      </c>
      <c r="C589">
        <v>2019</v>
      </c>
      <c r="D589" s="23" t="str">
        <f t="shared" si="10"/>
        <v>ene</v>
      </c>
      <c r="E589" s="24">
        <v>43496</v>
      </c>
      <c r="F589" s="23" t="s">
        <v>44</v>
      </c>
      <c r="G589" s="121">
        <v>0</v>
      </c>
      <c r="H589">
        <v>2019</v>
      </c>
    </row>
    <row r="590" spans="1:8" outlineLevel="1" x14ac:dyDescent="0.25">
      <c r="A590" s="23" t="s">
        <v>26</v>
      </c>
      <c r="B590" s="23" t="s">
        <v>12</v>
      </c>
      <c r="C590">
        <v>2019</v>
      </c>
      <c r="D590" s="23" t="str">
        <f t="shared" si="10"/>
        <v>ene</v>
      </c>
      <c r="E590" s="24">
        <v>43496</v>
      </c>
      <c r="F590" s="23" t="s">
        <v>44</v>
      </c>
      <c r="G590" s="121">
        <v>1528597.9431486879</v>
      </c>
      <c r="H590">
        <v>2019</v>
      </c>
    </row>
    <row r="591" spans="1:8" outlineLevel="1" x14ac:dyDescent="0.25">
      <c r="A591" s="23" t="s">
        <v>43</v>
      </c>
      <c r="B591" s="23" t="s">
        <v>34</v>
      </c>
      <c r="C591">
        <v>2019</v>
      </c>
      <c r="D591" s="23" t="str">
        <f t="shared" si="10"/>
        <v>ene</v>
      </c>
      <c r="E591" s="24">
        <v>43496</v>
      </c>
      <c r="F591" s="23" t="s">
        <v>44</v>
      </c>
      <c r="G591" s="121">
        <v>0</v>
      </c>
      <c r="H591">
        <v>2019</v>
      </c>
    </row>
    <row r="592" spans="1:8" outlineLevel="1" x14ac:dyDescent="0.25">
      <c r="A592" s="23" t="s">
        <v>13</v>
      </c>
      <c r="B592" s="23" t="s">
        <v>13</v>
      </c>
      <c r="C592">
        <v>2019</v>
      </c>
      <c r="D592" s="23" t="str">
        <f t="shared" si="10"/>
        <v>ene</v>
      </c>
      <c r="E592" s="24">
        <v>43496</v>
      </c>
      <c r="F592" s="23" t="s">
        <v>44</v>
      </c>
      <c r="G592" s="121">
        <v>22661418.851311956</v>
      </c>
      <c r="H592">
        <v>2019</v>
      </c>
    </row>
    <row r="593" spans="1:8" outlineLevel="1" x14ac:dyDescent="0.25">
      <c r="A593" s="23" t="s">
        <v>14</v>
      </c>
      <c r="B593" s="23" t="s">
        <v>14</v>
      </c>
      <c r="C593">
        <v>2019</v>
      </c>
      <c r="D593" s="23" t="str">
        <f t="shared" si="10"/>
        <v>ene</v>
      </c>
      <c r="E593" s="24">
        <v>43496</v>
      </c>
      <c r="F593" s="23" t="s">
        <v>44</v>
      </c>
      <c r="G593" s="121">
        <v>109416.82507288631</v>
      </c>
      <c r="H593">
        <v>2019</v>
      </c>
    </row>
    <row r="594" spans="1:8" outlineLevel="1" x14ac:dyDescent="0.25">
      <c r="A594" s="23" t="s">
        <v>15</v>
      </c>
      <c r="B594" s="23" t="s">
        <v>0</v>
      </c>
      <c r="C594">
        <v>2019</v>
      </c>
      <c r="D594" s="23" t="str">
        <f t="shared" si="10"/>
        <v>feb</v>
      </c>
      <c r="E594" s="24">
        <v>43524</v>
      </c>
      <c r="F594" s="23" t="s">
        <v>44</v>
      </c>
      <c r="G594" s="121">
        <v>0</v>
      </c>
      <c r="H594">
        <v>2019</v>
      </c>
    </row>
    <row r="595" spans="1:8" outlineLevel="1" x14ac:dyDescent="0.25">
      <c r="A595" s="23" t="s">
        <v>16</v>
      </c>
      <c r="B595" s="23" t="s">
        <v>1</v>
      </c>
      <c r="C595">
        <v>2019</v>
      </c>
      <c r="D595" s="23" t="str">
        <f t="shared" si="10"/>
        <v>feb</v>
      </c>
      <c r="E595" s="24">
        <v>43524</v>
      </c>
      <c r="F595" s="23" t="s">
        <v>44</v>
      </c>
      <c r="G595" s="121">
        <v>5042483.9212828036</v>
      </c>
      <c r="H595">
        <v>2019</v>
      </c>
    </row>
    <row r="596" spans="1:8" outlineLevel="1" x14ac:dyDescent="0.25">
      <c r="A596" s="23" t="s">
        <v>27</v>
      </c>
      <c r="B596" s="23" t="s">
        <v>2</v>
      </c>
      <c r="C596">
        <v>2019</v>
      </c>
      <c r="D596" s="23" t="str">
        <f t="shared" si="10"/>
        <v>feb</v>
      </c>
      <c r="E596" s="24">
        <v>43524</v>
      </c>
      <c r="F596" s="23" t="s">
        <v>44</v>
      </c>
      <c r="H596">
        <v>2019</v>
      </c>
    </row>
    <row r="597" spans="1:8" outlineLevel="1" x14ac:dyDescent="0.25">
      <c r="A597" s="23" t="s">
        <v>17</v>
      </c>
      <c r="B597" s="23" t="s">
        <v>3</v>
      </c>
      <c r="C597">
        <v>2019</v>
      </c>
      <c r="D597" s="23" t="str">
        <f t="shared" si="10"/>
        <v>feb</v>
      </c>
      <c r="E597" s="24">
        <v>43524</v>
      </c>
      <c r="F597" s="23" t="s">
        <v>44</v>
      </c>
      <c r="G597" s="121">
        <v>931529.12099125423</v>
      </c>
      <c r="H597">
        <v>2019</v>
      </c>
    </row>
    <row r="598" spans="1:8" outlineLevel="1" x14ac:dyDescent="0.25">
      <c r="A598" s="23" t="s">
        <v>18</v>
      </c>
      <c r="B598" s="25" t="s">
        <v>4</v>
      </c>
      <c r="C598">
        <v>2019</v>
      </c>
      <c r="D598" s="23" t="str">
        <f t="shared" si="10"/>
        <v>feb</v>
      </c>
      <c r="E598" s="24">
        <v>43524</v>
      </c>
      <c r="F598" s="23" t="s">
        <v>44</v>
      </c>
      <c r="G598" s="121">
        <v>0</v>
      </c>
      <c r="H598">
        <v>2019</v>
      </c>
    </row>
    <row r="599" spans="1:8" outlineLevel="1" x14ac:dyDescent="0.25">
      <c r="A599" s="23" t="s">
        <v>19</v>
      </c>
      <c r="B599" s="25" t="s">
        <v>5</v>
      </c>
      <c r="C599">
        <v>2019</v>
      </c>
      <c r="D599" s="23" t="str">
        <f t="shared" si="10"/>
        <v>feb</v>
      </c>
      <c r="E599" s="24">
        <v>43524</v>
      </c>
      <c r="F599" s="23" t="s">
        <v>44</v>
      </c>
      <c r="G599" s="121">
        <v>0</v>
      </c>
      <c r="H599">
        <v>2019</v>
      </c>
    </row>
    <row r="600" spans="1:8" outlineLevel="1" x14ac:dyDescent="0.25">
      <c r="A600" s="23" t="s">
        <v>20</v>
      </c>
      <c r="B600" s="23" t="s">
        <v>6</v>
      </c>
      <c r="C600">
        <v>2019</v>
      </c>
      <c r="D600" s="23" t="str">
        <f t="shared" si="10"/>
        <v>feb</v>
      </c>
      <c r="E600" s="24">
        <v>43524</v>
      </c>
      <c r="F600" s="23" t="s">
        <v>44</v>
      </c>
      <c r="G600" s="121">
        <v>0</v>
      </c>
      <c r="H600">
        <v>2019</v>
      </c>
    </row>
    <row r="601" spans="1:8" outlineLevel="1" x14ac:dyDescent="0.25">
      <c r="A601" s="23" t="s">
        <v>21</v>
      </c>
      <c r="B601" s="23" t="s">
        <v>7</v>
      </c>
      <c r="C601">
        <v>2019</v>
      </c>
      <c r="D601" s="23" t="str">
        <f t="shared" si="10"/>
        <v>feb</v>
      </c>
      <c r="E601" s="24">
        <v>43524</v>
      </c>
      <c r="F601" s="23" t="s">
        <v>44</v>
      </c>
      <c r="G601" s="121">
        <v>0</v>
      </c>
      <c r="H601">
        <v>2019</v>
      </c>
    </row>
    <row r="602" spans="1:8" outlineLevel="1" x14ac:dyDescent="0.25">
      <c r="A602" s="23" t="s">
        <v>22</v>
      </c>
      <c r="B602" s="23" t="s">
        <v>8</v>
      </c>
      <c r="C602">
        <v>2019</v>
      </c>
      <c r="D602" s="23" t="str">
        <f t="shared" si="10"/>
        <v>feb</v>
      </c>
      <c r="E602" s="24">
        <v>43524</v>
      </c>
      <c r="F602" s="23" t="s">
        <v>44</v>
      </c>
      <c r="G602" s="121">
        <v>67417336.702624738</v>
      </c>
      <c r="H602">
        <v>2019</v>
      </c>
    </row>
    <row r="603" spans="1:8" outlineLevel="1" x14ac:dyDescent="0.25">
      <c r="A603" s="23" t="s">
        <v>23</v>
      </c>
      <c r="B603" s="23" t="s">
        <v>9</v>
      </c>
      <c r="C603">
        <v>2019</v>
      </c>
      <c r="D603" s="23" t="str">
        <f t="shared" si="10"/>
        <v>feb</v>
      </c>
      <c r="E603" s="24">
        <v>43524</v>
      </c>
      <c r="F603" s="23" t="s">
        <v>44</v>
      </c>
      <c r="H603">
        <v>2019</v>
      </c>
    </row>
    <row r="604" spans="1:8" outlineLevel="1" x14ac:dyDescent="0.25">
      <c r="A604" s="23" t="s">
        <v>24</v>
      </c>
      <c r="B604" s="25" t="s">
        <v>10</v>
      </c>
      <c r="C604">
        <v>2019</v>
      </c>
      <c r="D604" s="23" t="str">
        <f t="shared" si="10"/>
        <v>feb</v>
      </c>
      <c r="E604" s="24">
        <v>43524</v>
      </c>
      <c r="F604" s="23" t="s">
        <v>44</v>
      </c>
      <c r="H604">
        <v>2019</v>
      </c>
    </row>
    <row r="605" spans="1:8" outlineLevel="1" x14ac:dyDescent="0.25">
      <c r="A605" s="23" t="s">
        <v>25</v>
      </c>
      <c r="B605" s="23" t="s">
        <v>11</v>
      </c>
      <c r="C605">
        <v>2019</v>
      </c>
      <c r="D605" s="23" t="str">
        <f t="shared" si="10"/>
        <v>feb</v>
      </c>
      <c r="E605" s="24">
        <v>43524</v>
      </c>
      <c r="F605" s="23" t="s">
        <v>44</v>
      </c>
      <c r="G605" s="121">
        <v>0</v>
      </c>
      <c r="H605">
        <v>2019</v>
      </c>
    </row>
    <row r="606" spans="1:8" outlineLevel="1" x14ac:dyDescent="0.25">
      <c r="A606" s="23" t="s">
        <v>26</v>
      </c>
      <c r="B606" s="23" t="s">
        <v>12</v>
      </c>
      <c r="C606">
        <v>2019</v>
      </c>
      <c r="D606" s="23" t="str">
        <f t="shared" si="10"/>
        <v>feb</v>
      </c>
      <c r="E606" s="24">
        <v>43524</v>
      </c>
      <c r="F606" s="23" t="s">
        <v>44</v>
      </c>
      <c r="G606" s="121">
        <v>1061010.7755102045</v>
      </c>
      <c r="H606">
        <v>2019</v>
      </c>
    </row>
    <row r="607" spans="1:8" outlineLevel="1" x14ac:dyDescent="0.25">
      <c r="A607" s="23" t="s">
        <v>43</v>
      </c>
      <c r="B607" s="23" t="s">
        <v>34</v>
      </c>
      <c r="C607">
        <v>2019</v>
      </c>
      <c r="D607" s="23" t="str">
        <f t="shared" si="10"/>
        <v>feb</v>
      </c>
      <c r="E607" s="24">
        <v>43524</v>
      </c>
      <c r="F607" s="23" t="s">
        <v>44</v>
      </c>
      <c r="G607" s="121">
        <v>0</v>
      </c>
      <c r="H607">
        <v>2019</v>
      </c>
    </row>
    <row r="608" spans="1:8" outlineLevel="1" x14ac:dyDescent="0.25">
      <c r="A608" s="23" t="s">
        <v>13</v>
      </c>
      <c r="B608" s="23" t="s">
        <v>13</v>
      </c>
      <c r="C608">
        <v>2019</v>
      </c>
      <c r="D608" s="23" t="str">
        <f t="shared" si="10"/>
        <v>feb</v>
      </c>
      <c r="E608" s="24">
        <v>43524</v>
      </c>
      <c r="F608" s="23" t="s">
        <v>44</v>
      </c>
      <c r="G608" s="121">
        <v>24666567.900874633</v>
      </c>
      <c r="H608">
        <v>2019</v>
      </c>
    </row>
    <row r="609" spans="1:8" outlineLevel="1" x14ac:dyDescent="0.25">
      <c r="A609" s="23" t="s">
        <v>14</v>
      </c>
      <c r="B609" s="23" t="s">
        <v>14</v>
      </c>
      <c r="C609">
        <v>2019</v>
      </c>
      <c r="D609" s="23" t="str">
        <f t="shared" si="10"/>
        <v>feb</v>
      </c>
      <c r="E609" s="24">
        <v>43524</v>
      </c>
      <c r="F609" s="23" t="s">
        <v>44</v>
      </c>
      <c r="G609" s="121">
        <v>49505.979591836731</v>
      </c>
      <c r="H609">
        <v>2019</v>
      </c>
    </row>
    <row r="610" spans="1:8" outlineLevel="1" x14ac:dyDescent="0.25">
      <c r="A610" s="23" t="s">
        <v>15</v>
      </c>
      <c r="B610" s="23" t="s">
        <v>0</v>
      </c>
      <c r="C610">
        <v>2019</v>
      </c>
      <c r="D610" s="23" t="str">
        <f t="shared" si="10"/>
        <v>mar</v>
      </c>
      <c r="E610" s="24">
        <v>43555</v>
      </c>
      <c r="F610" s="23" t="s">
        <v>44</v>
      </c>
      <c r="G610" s="121">
        <v>0</v>
      </c>
      <c r="H610">
        <v>2019</v>
      </c>
    </row>
    <row r="611" spans="1:8" outlineLevel="1" x14ac:dyDescent="0.25">
      <c r="A611" s="23" t="s">
        <v>16</v>
      </c>
      <c r="B611" s="23" t="s">
        <v>1</v>
      </c>
      <c r="C611">
        <v>2019</v>
      </c>
      <c r="D611" s="23" t="str">
        <f t="shared" si="10"/>
        <v>mar</v>
      </c>
      <c r="E611" s="24">
        <v>43555</v>
      </c>
      <c r="F611" s="23" t="s">
        <v>44</v>
      </c>
      <c r="G611" s="121">
        <v>4341128.3367346954</v>
      </c>
      <c r="H611">
        <v>2019</v>
      </c>
    </row>
    <row r="612" spans="1:8" outlineLevel="1" x14ac:dyDescent="0.25">
      <c r="A612" s="23" t="s">
        <v>27</v>
      </c>
      <c r="B612" s="23" t="s">
        <v>2</v>
      </c>
      <c r="C612">
        <v>2019</v>
      </c>
      <c r="D612" s="23" t="str">
        <f t="shared" si="10"/>
        <v>mar</v>
      </c>
      <c r="E612" s="24">
        <v>43555</v>
      </c>
      <c r="F612" s="23" t="s">
        <v>44</v>
      </c>
      <c r="H612">
        <v>2019</v>
      </c>
    </row>
    <row r="613" spans="1:8" outlineLevel="1" x14ac:dyDescent="0.25">
      <c r="A613" s="23" t="s">
        <v>17</v>
      </c>
      <c r="B613" s="23" t="s">
        <v>3</v>
      </c>
      <c r="C613">
        <v>2019</v>
      </c>
      <c r="D613" s="23" t="str">
        <f t="shared" si="10"/>
        <v>mar</v>
      </c>
      <c r="E613" s="24">
        <v>43555</v>
      </c>
      <c r="F613" s="23" t="s">
        <v>44</v>
      </c>
      <c r="G613" s="121">
        <v>909176.16618075827</v>
      </c>
      <c r="H613">
        <v>2019</v>
      </c>
    </row>
    <row r="614" spans="1:8" outlineLevel="1" x14ac:dyDescent="0.25">
      <c r="A614" s="23" t="s">
        <v>18</v>
      </c>
      <c r="B614" s="25" t="s">
        <v>4</v>
      </c>
      <c r="C614">
        <v>2019</v>
      </c>
      <c r="D614" s="23" t="str">
        <f t="shared" si="10"/>
        <v>mar</v>
      </c>
      <c r="E614" s="24">
        <v>43555</v>
      </c>
      <c r="F614" s="23" t="s">
        <v>44</v>
      </c>
      <c r="G614" s="121">
        <v>0</v>
      </c>
      <c r="H614">
        <v>2019</v>
      </c>
    </row>
    <row r="615" spans="1:8" outlineLevel="1" x14ac:dyDescent="0.25">
      <c r="A615" s="23" t="s">
        <v>19</v>
      </c>
      <c r="B615" s="25" t="s">
        <v>5</v>
      </c>
      <c r="C615">
        <v>2019</v>
      </c>
      <c r="D615" s="23" t="str">
        <f t="shared" si="10"/>
        <v>mar</v>
      </c>
      <c r="E615" s="24">
        <v>43555</v>
      </c>
      <c r="F615" s="23" t="s">
        <v>44</v>
      </c>
      <c r="G615" s="121">
        <v>0</v>
      </c>
      <c r="H615">
        <v>2019</v>
      </c>
    </row>
    <row r="616" spans="1:8" outlineLevel="1" x14ac:dyDescent="0.25">
      <c r="A616" s="23" t="s">
        <v>20</v>
      </c>
      <c r="B616" s="23" t="s">
        <v>6</v>
      </c>
      <c r="C616">
        <v>2019</v>
      </c>
      <c r="D616" s="23" t="str">
        <f t="shared" si="10"/>
        <v>mar</v>
      </c>
      <c r="E616" s="24">
        <v>43555</v>
      </c>
      <c r="F616" s="23" t="s">
        <v>44</v>
      </c>
      <c r="G616" s="121">
        <v>0</v>
      </c>
      <c r="H616">
        <v>2019</v>
      </c>
    </row>
    <row r="617" spans="1:8" outlineLevel="1" x14ac:dyDescent="0.25">
      <c r="A617" s="23" t="s">
        <v>21</v>
      </c>
      <c r="B617" s="23" t="s">
        <v>7</v>
      </c>
      <c r="C617">
        <v>2019</v>
      </c>
      <c r="D617" s="23" t="str">
        <f t="shared" si="10"/>
        <v>mar</v>
      </c>
      <c r="E617" s="24">
        <v>43555</v>
      </c>
      <c r="F617" s="23" t="s">
        <v>44</v>
      </c>
      <c r="G617" s="121">
        <v>0</v>
      </c>
      <c r="H617">
        <v>2019</v>
      </c>
    </row>
    <row r="618" spans="1:8" outlineLevel="1" x14ac:dyDescent="0.25">
      <c r="A618" s="23" t="s">
        <v>22</v>
      </c>
      <c r="B618" s="23" t="s">
        <v>8</v>
      </c>
      <c r="C618">
        <v>2019</v>
      </c>
      <c r="D618" s="23" t="str">
        <f t="shared" si="10"/>
        <v>mar</v>
      </c>
      <c r="E618" s="24">
        <v>43555</v>
      </c>
      <c r="F618" s="23" t="s">
        <v>44</v>
      </c>
      <c r="G618" s="121">
        <v>64660145.368804954</v>
      </c>
      <c r="H618">
        <v>2019</v>
      </c>
    </row>
    <row r="619" spans="1:8" outlineLevel="1" x14ac:dyDescent="0.25">
      <c r="A619" s="23" t="s">
        <v>23</v>
      </c>
      <c r="B619" s="23" t="s">
        <v>9</v>
      </c>
      <c r="C619">
        <v>2019</v>
      </c>
      <c r="D619" s="23" t="str">
        <f t="shared" si="10"/>
        <v>mar</v>
      </c>
      <c r="E619" s="24">
        <v>43555</v>
      </c>
      <c r="F619" s="23" t="s">
        <v>44</v>
      </c>
      <c r="H619">
        <v>2019</v>
      </c>
    </row>
    <row r="620" spans="1:8" outlineLevel="1" x14ac:dyDescent="0.25">
      <c r="A620" s="23" t="s">
        <v>24</v>
      </c>
      <c r="B620" s="25" t="s">
        <v>10</v>
      </c>
      <c r="C620">
        <v>2019</v>
      </c>
      <c r="D620" s="23" t="str">
        <f t="shared" si="10"/>
        <v>mar</v>
      </c>
      <c r="E620" s="24">
        <v>43555</v>
      </c>
      <c r="F620" s="23" t="s">
        <v>44</v>
      </c>
      <c r="H620">
        <v>2019</v>
      </c>
    </row>
    <row r="621" spans="1:8" outlineLevel="1" x14ac:dyDescent="0.25">
      <c r="A621" s="23" t="s">
        <v>25</v>
      </c>
      <c r="B621" s="23" t="s">
        <v>11</v>
      </c>
      <c r="C621">
        <v>2019</v>
      </c>
      <c r="D621" s="23" t="str">
        <f t="shared" si="10"/>
        <v>mar</v>
      </c>
      <c r="E621" s="24">
        <v>43555</v>
      </c>
      <c r="F621" s="23" t="s">
        <v>44</v>
      </c>
      <c r="G621" s="121">
        <v>0</v>
      </c>
      <c r="H621">
        <v>2019</v>
      </c>
    </row>
    <row r="622" spans="1:8" outlineLevel="1" x14ac:dyDescent="0.25">
      <c r="A622" s="23" t="s">
        <v>26</v>
      </c>
      <c r="B622" s="23" t="s">
        <v>12</v>
      </c>
      <c r="C622">
        <v>2019</v>
      </c>
      <c r="D622" s="23" t="str">
        <f t="shared" si="10"/>
        <v>mar</v>
      </c>
      <c r="E622" s="24">
        <v>43555</v>
      </c>
      <c r="F622" s="23" t="s">
        <v>44</v>
      </c>
      <c r="G622" s="121">
        <v>1021074.7230320697</v>
      </c>
      <c r="H622">
        <v>2019</v>
      </c>
    </row>
    <row r="623" spans="1:8" outlineLevel="1" x14ac:dyDescent="0.25">
      <c r="A623" s="23" t="s">
        <v>43</v>
      </c>
      <c r="B623" s="23" t="s">
        <v>34</v>
      </c>
      <c r="C623">
        <v>2019</v>
      </c>
      <c r="D623" s="23" t="str">
        <f t="shared" si="10"/>
        <v>mar</v>
      </c>
      <c r="E623" s="24">
        <v>43555</v>
      </c>
      <c r="F623" s="23" t="s">
        <v>44</v>
      </c>
      <c r="G623" s="121">
        <v>0</v>
      </c>
      <c r="H623">
        <v>2019</v>
      </c>
    </row>
    <row r="624" spans="1:8" outlineLevel="1" x14ac:dyDescent="0.25">
      <c r="A624" s="23" t="s">
        <v>13</v>
      </c>
      <c r="B624" s="23" t="s">
        <v>13</v>
      </c>
      <c r="C624">
        <v>2019</v>
      </c>
      <c r="D624" s="23" t="str">
        <f t="shared" si="10"/>
        <v>mar</v>
      </c>
      <c r="E624" s="24">
        <v>43555</v>
      </c>
      <c r="F624" s="23" t="s">
        <v>44</v>
      </c>
      <c r="G624" s="121">
        <v>29113340.552478131</v>
      </c>
      <c r="H624">
        <v>2019</v>
      </c>
    </row>
    <row r="625" spans="1:8" outlineLevel="1" x14ac:dyDescent="0.25">
      <c r="A625" s="23" t="s">
        <v>14</v>
      </c>
      <c r="B625" s="23" t="s">
        <v>14</v>
      </c>
      <c r="C625">
        <v>2019</v>
      </c>
      <c r="D625" s="23" t="str">
        <f t="shared" si="10"/>
        <v>mar</v>
      </c>
      <c r="E625" s="24">
        <v>43555</v>
      </c>
      <c r="F625" s="23" t="s">
        <v>44</v>
      </c>
      <c r="G625" s="121">
        <v>47433.106413994174</v>
      </c>
      <c r="H625">
        <v>2019</v>
      </c>
    </row>
    <row r="626" spans="1:8" outlineLevel="1" x14ac:dyDescent="0.25">
      <c r="A626" s="23" t="s">
        <v>15</v>
      </c>
      <c r="B626" s="23" t="s">
        <v>0</v>
      </c>
      <c r="C626">
        <v>2019</v>
      </c>
      <c r="D626" s="23" t="str">
        <f t="shared" si="10"/>
        <v>abr</v>
      </c>
      <c r="E626" s="24">
        <v>43585</v>
      </c>
      <c r="F626" s="23" t="s">
        <v>44</v>
      </c>
      <c r="G626" s="121">
        <v>0</v>
      </c>
      <c r="H626">
        <v>2019</v>
      </c>
    </row>
    <row r="627" spans="1:8" outlineLevel="1" x14ac:dyDescent="0.25">
      <c r="A627" s="23" t="s">
        <v>16</v>
      </c>
      <c r="B627" s="23" t="s">
        <v>1</v>
      </c>
      <c r="C627">
        <v>2019</v>
      </c>
      <c r="D627" s="23" t="str">
        <f t="shared" si="10"/>
        <v>abr</v>
      </c>
      <c r="E627" s="24">
        <v>43585</v>
      </c>
      <c r="F627" s="23" t="s">
        <v>44</v>
      </c>
      <c r="G627" s="121">
        <v>4102759.3950437279</v>
      </c>
      <c r="H627">
        <v>2019</v>
      </c>
    </row>
    <row r="628" spans="1:8" outlineLevel="1" x14ac:dyDescent="0.25">
      <c r="A628" s="23" t="s">
        <v>27</v>
      </c>
      <c r="B628" s="23" t="s">
        <v>2</v>
      </c>
      <c r="C628">
        <v>2019</v>
      </c>
      <c r="D628" s="23" t="str">
        <f t="shared" si="10"/>
        <v>abr</v>
      </c>
      <c r="E628" s="24">
        <v>43585</v>
      </c>
      <c r="F628" s="23" t="s">
        <v>44</v>
      </c>
      <c r="H628">
        <v>2019</v>
      </c>
    </row>
    <row r="629" spans="1:8" outlineLevel="1" x14ac:dyDescent="0.25">
      <c r="A629" s="23" t="s">
        <v>17</v>
      </c>
      <c r="B629" s="23" t="s">
        <v>3</v>
      </c>
      <c r="C629">
        <v>2019</v>
      </c>
      <c r="D629" s="23" t="str">
        <f t="shared" si="10"/>
        <v>abr</v>
      </c>
      <c r="E629" s="24">
        <v>43585</v>
      </c>
      <c r="F629" s="23" t="s">
        <v>44</v>
      </c>
      <c r="G629" s="121">
        <v>547237.26384839683</v>
      </c>
      <c r="H629">
        <v>2019</v>
      </c>
    </row>
    <row r="630" spans="1:8" outlineLevel="1" x14ac:dyDescent="0.25">
      <c r="A630" s="23" t="s">
        <v>18</v>
      </c>
      <c r="B630" s="25" t="s">
        <v>4</v>
      </c>
      <c r="C630">
        <v>2019</v>
      </c>
      <c r="D630" s="23" t="str">
        <f t="shared" si="10"/>
        <v>abr</v>
      </c>
      <c r="E630" s="24">
        <v>43585</v>
      </c>
      <c r="F630" s="23" t="s">
        <v>44</v>
      </c>
      <c r="G630" s="121">
        <v>0</v>
      </c>
      <c r="H630">
        <v>2019</v>
      </c>
    </row>
    <row r="631" spans="1:8" outlineLevel="1" x14ac:dyDescent="0.25">
      <c r="A631" s="23" t="s">
        <v>19</v>
      </c>
      <c r="B631" s="25" t="s">
        <v>5</v>
      </c>
      <c r="C631">
        <v>2019</v>
      </c>
      <c r="D631" s="23" t="str">
        <f t="shared" si="10"/>
        <v>abr</v>
      </c>
      <c r="E631" s="24">
        <v>43585</v>
      </c>
      <c r="F631" s="23" t="s">
        <v>44</v>
      </c>
      <c r="G631" s="121">
        <v>0</v>
      </c>
      <c r="H631">
        <v>2019</v>
      </c>
    </row>
    <row r="632" spans="1:8" outlineLevel="1" x14ac:dyDescent="0.25">
      <c r="A632" s="23" t="s">
        <v>20</v>
      </c>
      <c r="B632" s="23" t="s">
        <v>6</v>
      </c>
      <c r="C632">
        <v>2019</v>
      </c>
      <c r="D632" s="23" t="str">
        <f t="shared" si="10"/>
        <v>abr</v>
      </c>
      <c r="E632" s="24">
        <v>43585</v>
      </c>
      <c r="F632" s="23" t="s">
        <v>44</v>
      </c>
      <c r="G632" s="121">
        <v>0</v>
      </c>
      <c r="H632">
        <v>2019</v>
      </c>
    </row>
    <row r="633" spans="1:8" outlineLevel="1" x14ac:dyDescent="0.25">
      <c r="A633" s="23" t="s">
        <v>21</v>
      </c>
      <c r="B633" s="23" t="s">
        <v>7</v>
      </c>
      <c r="C633">
        <v>2019</v>
      </c>
      <c r="D633" s="23" t="str">
        <f t="shared" si="10"/>
        <v>abr</v>
      </c>
      <c r="E633" s="24">
        <v>43585</v>
      </c>
      <c r="F633" s="23" t="s">
        <v>44</v>
      </c>
      <c r="G633" s="121">
        <v>0</v>
      </c>
      <c r="H633">
        <v>2019</v>
      </c>
    </row>
    <row r="634" spans="1:8" outlineLevel="1" x14ac:dyDescent="0.25">
      <c r="A634" s="23" t="s">
        <v>22</v>
      </c>
      <c r="B634" s="23" t="s">
        <v>8</v>
      </c>
      <c r="C634">
        <v>2019</v>
      </c>
      <c r="D634" s="23" t="str">
        <f t="shared" si="10"/>
        <v>abr</v>
      </c>
      <c r="E634" s="24">
        <v>43585</v>
      </c>
      <c r="F634" s="23" t="s">
        <v>44</v>
      </c>
      <c r="G634" s="121">
        <v>61187072.870262288</v>
      </c>
      <c r="H634">
        <v>2019</v>
      </c>
    </row>
    <row r="635" spans="1:8" outlineLevel="1" x14ac:dyDescent="0.25">
      <c r="A635" s="23" t="s">
        <v>23</v>
      </c>
      <c r="B635" s="23" t="s">
        <v>9</v>
      </c>
      <c r="C635">
        <v>2019</v>
      </c>
      <c r="D635" s="23" t="str">
        <f t="shared" si="10"/>
        <v>abr</v>
      </c>
      <c r="E635" s="24">
        <v>43585</v>
      </c>
      <c r="F635" s="23" t="s">
        <v>44</v>
      </c>
      <c r="H635">
        <v>2019</v>
      </c>
    </row>
    <row r="636" spans="1:8" outlineLevel="1" x14ac:dyDescent="0.25">
      <c r="A636" s="23" t="s">
        <v>24</v>
      </c>
      <c r="B636" s="25" t="s">
        <v>10</v>
      </c>
      <c r="C636">
        <v>2019</v>
      </c>
      <c r="D636" s="23" t="str">
        <f t="shared" si="10"/>
        <v>abr</v>
      </c>
      <c r="E636" s="24">
        <v>43585</v>
      </c>
      <c r="F636" s="23" t="s">
        <v>44</v>
      </c>
      <c r="H636">
        <v>2019</v>
      </c>
    </row>
    <row r="637" spans="1:8" outlineLevel="1" x14ac:dyDescent="0.25">
      <c r="A637" s="23" t="s">
        <v>25</v>
      </c>
      <c r="B637" s="23" t="s">
        <v>11</v>
      </c>
      <c r="C637">
        <v>2019</v>
      </c>
      <c r="D637" s="23" t="str">
        <f t="shared" si="10"/>
        <v>abr</v>
      </c>
      <c r="E637" s="24">
        <v>43585</v>
      </c>
      <c r="F637" s="23" t="s">
        <v>44</v>
      </c>
      <c r="G637" s="121">
        <v>0</v>
      </c>
      <c r="H637">
        <v>2019</v>
      </c>
    </row>
    <row r="638" spans="1:8" outlineLevel="1" x14ac:dyDescent="0.25">
      <c r="A638" s="23" t="s">
        <v>26</v>
      </c>
      <c r="B638" s="23" t="s">
        <v>12</v>
      </c>
      <c r="C638">
        <v>2019</v>
      </c>
      <c r="D638" s="23" t="str">
        <f t="shared" si="10"/>
        <v>abr</v>
      </c>
      <c r="E638" s="24">
        <v>43585</v>
      </c>
      <c r="F638" s="23" t="s">
        <v>44</v>
      </c>
      <c r="G638" s="121">
        <v>920968.86297376128</v>
      </c>
      <c r="H638">
        <v>2019</v>
      </c>
    </row>
    <row r="639" spans="1:8" outlineLevel="1" x14ac:dyDescent="0.25">
      <c r="A639" s="23" t="s">
        <v>43</v>
      </c>
      <c r="B639" s="23" t="s">
        <v>34</v>
      </c>
      <c r="C639">
        <v>2019</v>
      </c>
      <c r="D639" s="23" t="str">
        <f t="shared" si="10"/>
        <v>abr</v>
      </c>
      <c r="E639" s="24">
        <v>43585</v>
      </c>
      <c r="F639" s="23" t="s">
        <v>44</v>
      </c>
      <c r="G639" s="121">
        <v>0</v>
      </c>
      <c r="H639">
        <v>2019</v>
      </c>
    </row>
    <row r="640" spans="1:8" outlineLevel="1" x14ac:dyDescent="0.25">
      <c r="A640" s="23" t="s">
        <v>13</v>
      </c>
      <c r="B640" s="23" t="s">
        <v>13</v>
      </c>
      <c r="C640">
        <v>2019</v>
      </c>
      <c r="D640" s="23" t="str">
        <f t="shared" si="10"/>
        <v>abr</v>
      </c>
      <c r="E640" s="24">
        <v>43585</v>
      </c>
      <c r="F640" s="23" t="s">
        <v>44</v>
      </c>
      <c r="G640" s="121">
        <v>20998140.536443152</v>
      </c>
      <c r="H640">
        <v>2019</v>
      </c>
    </row>
    <row r="641" spans="1:8" outlineLevel="1" x14ac:dyDescent="0.25">
      <c r="A641" s="23" t="s">
        <v>14</v>
      </c>
      <c r="B641" s="23" t="s">
        <v>14</v>
      </c>
      <c r="C641">
        <v>2019</v>
      </c>
      <c r="D641" s="23" t="str">
        <f t="shared" si="10"/>
        <v>abr</v>
      </c>
      <c r="E641" s="24">
        <v>43585</v>
      </c>
      <c r="F641" s="23" t="s">
        <v>44</v>
      </c>
      <c r="G641" s="121">
        <v>37621.118075801744</v>
      </c>
      <c r="H641">
        <v>2019</v>
      </c>
    </row>
    <row r="642" spans="1:8" outlineLevel="1" x14ac:dyDescent="0.25">
      <c r="A642" s="23" t="s">
        <v>15</v>
      </c>
      <c r="B642" s="23" t="s">
        <v>0</v>
      </c>
      <c r="C642">
        <v>2019</v>
      </c>
      <c r="D642" s="23" t="str">
        <f t="shared" ref="D642:D705" si="11">+TEXT(E642,"mmm")</f>
        <v>may</v>
      </c>
      <c r="E642" s="24">
        <v>43616</v>
      </c>
      <c r="F642" s="23" t="s">
        <v>44</v>
      </c>
      <c r="G642" s="121">
        <v>0</v>
      </c>
      <c r="H642">
        <v>2019</v>
      </c>
    </row>
    <row r="643" spans="1:8" outlineLevel="1" x14ac:dyDescent="0.25">
      <c r="A643" s="23" t="s">
        <v>16</v>
      </c>
      <c r="B643" s="23" t="s">
        <v>1</v>
      </c>
      <c r="C643">
        <v>2019</v>
      </c>
      <c r="D643" s="23" t="str">
        <f t="shared" si="11"/>
        <v>may</v>
      </c>
      <c r="E643" s="24">
        <v>43616</v>
      </c>
      <c r="F643" s="23" t="s">
        <v>44</v>
      </c>
      <c r="G643" s="121">
        <v>4112356.816326526</v>
      </c>
      <c r="H643">
        <v>2019</v>
      </c>
    </row>
    <row r="644" spans="1:8" outlineLevel="1" x14ac:dyDescent="0.25">
      <c r="A644" s="23" t="s">
        <v>27</v>
      </c>
      <c r="B644" s="23" t="s">
        <v>2</v>
      </c>
      <c r="C644">
        <v>2019</v>
      </c>
      <c r="D644" s="23" t="str">
        <f t="shared" si="11"/>
        <v>may</v>
      </c>
      <c r="E644" s="24">
        <v>43616</v>
      </c>
      <c r="F644" s="23" t="s">
        <v>44</v>
      </c>
      <c r="H644">
        <v>2019</v>
      </c>
    </row>
    <row r="645" spans="1:8" outlineLevel="1" x14ac:dyDescent="0.25">
      <c r="A645" s="23" t="s">
        <v>17</v>
      </c>
      <c r="B645" s="23" t="s">
        <v>3</v>
      </c>
      <c r="C645">
        <v>2019</v>
      </c>
      <c r="D645" s="23" t="str">
        <f t="shared" si="11"/>
        <v>may</v>
      </c>
      <c r="E645" s="24">
        <v>43616</v>
      </c>
      <c r="F645" s="23" t="s">
        <v>44</v>
      </c>
      <c r="G645" s="121">
        <v>692865.97959183529</v>
      </c>
      <c r="H645">
        <v>2019</v>
      </c>
    </row>
    <row r="646" spans="1:8" outlineLevel="1" x14ac:dyDescent="0.25">
      <c r="A646" s="23" t="s">
        <v>18</v>
      </c>
      <c r="B646" s="25" t="s">
        <v>4</v>
      </c>
      <c r="C646">
        <v>2019</v>
      </c>
      <c r="D646" s="23" t="str">
        <f t="shared" si="11"/>
        <v>may</v>
      </c>
      <c r="E646" s="24">
        <v>43616</v>
      </c>
      <c r="F646" s="23" t="s">
        <v>44</v>
      </c>
      <c r="G646" s="121">
        <v>0</v>
      </c>
      <c r="H646">
        <v>2019</v>
      </c>
    </row>
    <row r="647" spans="1:8" outlineLevel="1" x14ac:dyDescent="0.25">
      <c r="A647" s="23" t="s">
        <v>19</v>
      </c>
      <c r="B647" s="25" t="s">
        <v>5</v>
      </c>
      <c r="C647">
        <v>2019</v>
      </c>
      <c r="D647" s="23" t="str">
        <f t="shared" si="11"/>
        <v>may</v>
      </c>
      <c r="E647" s="24">
        <v>43616</v>
      </c>
      <c r="F647" s="23" t="s">
        <v>44</v>
      </c>
      <c r="G647" s="121">
        <v>0</v>
      </c>
      <c r="H647">
        <v>2019</v>
      </c>
    </row>
    <row r="648" spans="1:8" outlineLevel="1" x14ac:dyDescent="0.25">
      <c r="A648" s="23" t="s">
        <v>20</v>
      </c>
      <c r="B648" s="23" t="s">
        <v>6</v>
      </c>
      <c r="C648">
        <v>2019</v>
      </c>
      <c r="D648" s="23" t="str">
        <f t="shared" si="11"/>
        <v>may</v>
      </c>
      <c r="E648" s="24">
        <v>43616</v>
      </c>
      <c r="F648" s="23" t="s">
        <v>44</v>
      </c>
      <c r="G648" s="121">
        <v>0</v>
      </c>
      <c r="H648">
        <v>2019</v>
      </c>
    </row>
    <row r="649" spans="1:8" outlineLevel="1" x14ac:dyDescent="0.25">
      <c r="A649" s="23" t="s">
        <v>21</v>
      </c>
      <c r="B649" s="23" t="s">
        <v>7</v>
      </c>
      <c r="C649">
        <v>2019</v>
      </c>
      <c r="D649" s="23" t="str">
        <f t="shared" si="11"/>
        <v>may</v>
      </c>
      <c r="E649" s="24">
        <v>43616</v>
      </c>
      <c r="F649" s="23" t="s">
        <v>44</v>
      </c>
      <c r="G649" s="121">
        <v>0</v>
      </c>
      <c r="H649">
        <v>2019</v>
      </c>
    </row>
    <row r="650" spans="1:8" outlineLevel="1" x14ac:dyDescent="0.25">
      <c r="A650" s="23" t="s">
        <v>22</v>
      </c>
      <c r="B650" s="23" t="s">
        <v>8</v>
      </c>
      <c r="C650">
        <v>2019</v>
      </c>
      <c r="D650" s="23" t="str">
        <f t="shared" si="11"/>
        <v>may</v>
      </c>
      <c r="E650" s="24">
        <v>43616</v>
      </c>
      <c r="F650" s="23" t="s">
        <v>44</v>
      </c>
      <c r="G650" s="121">
        <v>57464345.209912203</v>
      </c>
      <c r="H650">
        <v>2019</v>
      </c>
    </row>
    <row r="651" spans="1:8" outlineLevel="1" x14ac:dyDescent="0.25">
      <c r="A651" s="23" t="s">
        <v>23</v>
      </c>
      <c r="B651" s="23" t="s">
        <v>9</v>
      </c>
      <c r="C651">
        <v>2019</v>
      </c>
      <c r="D651" s="23" t="str">
        <f t="shared" si="11"/>
        <v>may</v>
      </c>
      <c r="E651" s="24">
        <v>43616</v>
      </c>
      <c r="F651" s="23" t="s">
        <v>44</v>
      </c>
      <c r="H651">
        <v>2019</v>
      </c>
    </row>
    <row r="652" spans="1:8" outlineLevel="1" x14ac:dyDescent="0.25">
      <c r="A652" s="23" t="s">
        <v>24</v>
      </c>
      <c r="B652" s="25" t="s">
        <v>10</v>
      </c>
      <c r="C652">
        <v>2019</v>
      </c>
      <c r="D652" s="23" t="str">
        <f t="shared" si="11"/>
        <v>may</v>
      </c>
      <c r="E652" s="24">
        <v>43616</v>
      </c>
      <c r="F652" s="23" t="s">
        <v>44</v>
      </c>
      <c r="H652">
        <v>2019</v>
      </c>
    </row>
    <row r="653" spans="1:8" outlineLevel="1" x14ac:dyDescent="0.25">
      <c r="A653" s="23" t="s">
        <v>25</v>
      </c>
      <c r="B653" s="23" t="s">
        <v>11</v>
      </c>
      <c r="C653">
        <v>2019</v>
      </c>
      <c r="D653" s="23" t="str">
        <f t="shared" si="11"/>
        <v>may</v>
      </c>
      <c r="E653" s="24">
        <v>43616</v>
      </c>
      <c r="F653" s="23" t="s">
        <v>44</v>
      </c>
      <c r="G653" s="121">
        <v>0</v>
      </c>
      <c r="H653">
        <v>2019</v>
      </c>
    </row>
    <row r="654" spans="1:8" outlineLevel="1" x14ac:dyDescent="0.25">
      <c r="A654" s="23" t="s">
        <v>26</v>
      </c>
      <c r="B654" s="23" t="s">
        <v>12</v>
      </c>
      <c r="C654">
        <v>2019</v>
      </c>
      <c r="D654" s="23" t="str">
        <f t="shared" si="11"/>
        <v>may</v>
      </c>
      <c r="E654" s="24">
        <v>43616</v>
      </c>
      <c r="F654" s="23" t="s">
        <v>44</v>
      </c>
      <c r="G654" s="121">
        <v>864188.3381924195</v>
      </c>
      <c r="H654">
        <v>2019</v>
      </c>
    </row>
    <row r="655" spans="1:8" outlineLevel="1" x14ac:dyDescent="0.25">
      <c r="A655" s="23" t="s">
        <v>43</v>
      </c>
      <c r="B655" s="23" t="s">
        <v>34</v>
      </c>
      <c r="C655">
        <v>2019</v>
      </c>
      <c r="D655" s="23" t="str">
        <f t="shared" si="11"/>
        <v>may</v>
      </c>
      <c r="E655" s="24">
        <v>43616</v>
      </c>
      <c r="F655" s="23" t="s">
        <v>44</v>
      </c>
      <c r="G655" s="121">
        <v>0</v>
      </c>
      <c r="H655">
        <v>2019</v>
      </c>
    </row>
    <row r="656" spans="1:8" outlineLevel="1" x14ac:dyDescent="0.25">
      <c r="A656" s="23" t="s">
        <v>13</v>
      </c>
      <c r="B656" s="23" t="s">
        <v>13</v>
      </c>
      <c r="C656">
        <v>2019</v>
      </c>
      <c r="D656" s="23" t="str">
        <f t="shared" si="11"/>
        <v>may</v>
      </c>
      <c r="E656" s="24">
        <v>43616</v>
      </c>
      <c r="F656" s="23" t="s">
        <v>44</v>
      </c>
      <c r="G656" s="121">
        <v>23950506.746355686</v>
      </c>
      <c r="H656">
        <v>2019</v>
      </c>
    </row>
    <row r="657" spans="1:8" outlineLevel="1" x14ac:dyDescent="0.25">
      <c r="A657" s="23" t="s">
        <v>14</v>
      </c>
      <c r="B657" s="23" t="s">
        <v>14</v>
      </c>
      <c r="C657">
        <v>2019</v>
      </c>
      <c r="D657" s="23" t="str">
        <f t="shared" si="11"/>
        <v>may</v>
      </c>
      <c r="E657" s="24">
        <v>43616</v>
      </c>
      <c r="F657" s="23" t="s">
        <v>44</v>
      </c>
      <c r="G657" s="121">
        <v>-3375.8571428571427</v>
      </c>
      <c r="H657">
        <v>2019</v>
      </c>
    </row>
    <row r="658" spans="1:8" outlineLevel="1" x14ac:dyDescent="0.25">
      <c r="A658" s="23" t="s">
        <v>15</v>
      </c>
      <c r="B658" s="23" t="s">
        <v>0</v>
      </c>
      <c r="C658">
        <v>2019</v>
      </c>
      <c r="D658" s="23" t="str">
        <f t="shared" si="11"/>
        <v>jun</v>
      </c>
      <c r="E658" s="24">
        <v>43646</v>
      </c>
      <c r="F658" s="23" t="s">
        <v>44</v>
      </c>
      <c r="G658" s="121">
        <v>0</v>
      </c>
      <c r="H658">
        <v>2019</v>
      </c>
    </row>
    <row r="659" spans="1:8" outlineLevel="1" x14ac:dyDescent="0.25">
      <c r="A659" s="23" t="s">
        <v>16</v>
      </c>
      <c r="B659" s="23" t="s">
        <v>1</v>
      </c>
      <c r="C659">
        <v>2019</v>
      </c>
      <c r="D659" s="23" t="str">
        <f t="shared" si="11"/>
        <v>jun</v>
      </c>
      <c r="E659" s="24">
        <v>43646</v>
      </c>
      <c r="F659" s="23" t="s">
        <v>44</v>
      </c>
      <c r="G659" s="121">
        <v>4117354.9897959218</v>
      </c>
      <c r="H659">
        <v>2019</v>
      </c>
    </row>
    <row r="660" spans="1:8" outlineLevel="1" x14ac:dyDescent="0.25">
      <c r="A660" s="23" t="s">
        <v>27</v>
      </c>
      <c r="B660" s="23" t="s">
        <v>2</v>
      </c>
      <c r="C660">
        <v>2019</v>
      </c>
      <c r="D660" s="23" t="str">
        <f t="shared" si="11"/>
        <v>jun</v>
      </c>
      <c r="E660" s="24">
        <v>43646</v>
      </c>
      <c r="F660" s="23" t="s">
        <v>44</v>
      </c>
      <c r="H660">
        <v>2019</v>
      </c>
    </row>
    <row r="661" spans="1:8" outlineLevel="1" x14ac:dyDescent="0.25">
      <c r="A661" s="23" t="s">
        <v>17</v>
      </c>
      <c r="B661" s="23" t="s">
        <v>3</v>
      </c>
      <c r="C661">
        <v>2019</v>
      </c>
      <c r="D661" s="23" t="str">
        <f t="shared" si="11"/>
        <v>jun</v>
      </c>
      <c r="E661" s="24">
        <v>43646</v>
      </c>
      <c r="F661" s="23" t="s">
        <v>44</v>
      </c>
      <c r="G661" s="121">
        <v>548339.690962099</v>
      </c>
      <c r="H661">
        <v>2019</v>
      </c>
    </row>
    <row r="662" spans="1:8" outlineLevel="1" x14ac:dyDescent="0.25">
      <c r="A662" s="23" t="s">
        <v>18</v>
      </c>
      <c r="B662" s="25" t="s">
        <v>4</v>
      </c>
      <c r="C662">
        <v>2019</v>
      </c>
      <c r="D662" s="23" t="str">
        <f t="shared" si="11"/>
        <v>jun</v>
      </c>
      <c r="E662" s="24">
        <v>43646</v>
      </c>
      <c r="F662" s="23" t="s">
        <v>44</v>
      </c>
      <c r="G662" s="121">
        <v>0</v>
      </c>
      <c r="H662">
        <v>2019</v>
      </c>
    </row>
    <row r="663" spans="1:8" outlineLevel="1" x14ac:dyDescent="0.25">
      <c r="A663" s="23" t="s">
        <v>19</v>
      </c>
      <c r="B663" s="25" t="s">
        <v>5</v>
      </c>
      <c r="C663">
        <v>2019</v>
      </c>
      <c r="D663" s="23" t="str">
        <f t="shared" si="11"/>
        <v>jun</v>
      </c>
      <c r="E663" s="24">
        <v>43646</v>
      </c>
      <c r="F663" s="23" t="s">
        <v>44</v>
      </c>
      <c r="G663" s="121">
        <v>0</v>
      </c>
      <c r="H663">
        <v>2019</v>
      </c>
    </row>
    <row r="664" spans="1:8" outlineLevel="1" x14ac:dyDescent="0.25">
      <c r="A664" s="23" t="s">
        <v>20</v>
      </c>
      <c r="B664" s="23" t="s">
        <v>6</v>
      </c>
      <c r="C664">
        <v>2019</v>
      </c>
      <c r="D664" s="23" t="str">
        <f t="shared" si="11"/>
        <v>jun</v>
      </c>
      <c r="E664" s="24">
        <v>43646</v>
      </c>
      <c r="F664" s="23" t="s">
        <v>44</v>
      </c>
      <c r="G664" s="121">
        <v>0</v>
      </c>
      <c r="H664">
        <v>2019</v>
      </c>
    </row>
    <row r="665" spans="1:8" outlineLevel="1" x14ac:dyDescent="0.25">
      <c r="A665" s="23" t="s">
        <v>21</v>
      </c>
      <c r="B665" s="23" t="s">
        <v>7</v>
      </c>
      <c r="C665">
        <v>2019</v>
      </c>
      <c r="D665" s="23" t="str">
        <f t="shared" si="11"/>
        <v>jun</v>
      </c>
      <c r="E665" s="24">
        <v>43646</v>
      </c>
      <c r="F665" s="23" t="s">
        <v>44</v>
      </c>
      <c r="G665" s="121">
        <v>0</v>
      </c>
      <c r="H665">
        <v>2019</v>
      </c>
    </row>
    <row r="666" spans="1:8" outlineLevel="1" x14ac:dyDescent="0.25">
      <c r="A666" s="23" t="s">
        <v>22</v>
      </c>
      <c r="B666" s="23" t="s">
        <v>8</v>
      </c>
      <c r="C666">
        <v>2019</v>
      </c>
      <c r="D666" s="23" t="str">
        <f t="shared" si="11"/>
        <v>jun</v>
      </c>
      <c r="E666" s="24">
        <v>43646</v>
      </c>
      <c r="F666" s="23" t="s">
        <v>44</v>
      </c>
      <c r="G666" s="121">
        <v>57838604.790087149</v>
      </c>
      <c r="H666">
        <v>2019</v>
      </c>
    </row>
    <row r="667" spans="1:8" outlineLevel="1" x14ac:dyDescent="0.25">
      <c r="A667" s="23" t="s">
        <v>23</v>
      </c>
      <c r="B667" s="23" t="s">
        <v>9</v>
      </c>
      <c r="C667">
        <v>2019</v>
      </c>
      <c r="D667" s="23" t="str">
        <f t="shared" si="11"/>
        <v>jun</v>
      </c>
      <c r="E667" s="24">
        <v>43646</v>
      </c>
      <c r="F667" s="23" t="s">
        <v>44</v>
      </c>
      <c r="H667">
        <v>2019</v>
      </c>
    </row>
    <row r="668" spans="1:8" outlineLevel="1" x14ac:dyDescent="0.25">
      <c r="A668" s="23" t="s">
        <v>24</v>
      </c>
      <c r="B668" s="25" t="s">
        <v>10</v>
      </c>
      <c r="C668">
        <v>2019</v>
      </c>
      <c r="D668" s="23" t="str">
        <f t="shared" si="11"/>
        <v>jun</v>
      </c>
      <c r="E668" s="24">
        <v>43646</v>
      </c>
      <c r="F668" s="23" t="s">
        <v>44</v>
      </c>
      <c r="H668">
        <v>2019</v>
      </c>
    </row>
    <row r="669" spans="1:8" outlineLevel="1" x14ac:dyDescent="0.25">
      <c r="A669" s="23" t="s">
        <v>25</v>
      </c>
      <c r="B669" s="23" t="s">
        <v>11</v>
      </c>
      <c r="C669">
        <v>2019</v>
      </c>
      <c r="D669" s="23" t="str">
        <f t="shared" si="11"/>
        <v>jun</v>
      </c>
      <c r="E669" s="24">
        <v>43646</v>
      </c>
      <c r="F669" s="23" t="s">
        <v>44</v>
      </c>
      <c r="G669" s="121">
        <v>0</v>
      </c>
      <c r="H669">
        <v>2019</v>
      </c>
    </row>
    <row r="670" spans="1:8" outlineLevel="1" x14ac:dyDescent="0.25">
      <c r="A670" s="23" t="s">
        <v>26</v>
      </c>
      <c r="B670" s="23" t="s">
        <v>12</v>
      </c>
      <c r="C670">
        <v>2019</v>
      </c>
      <c r="D670" s="23" t="str">
        <f t="shared" si="11"/>
        <v>jun</v>
      </c>
      <c r="E670" s="24">
        <v>43646</v>
      </c>
      <c r="F670" s="23" t="s">
        <v>44</v>
      </c>
      <c r="G670" s="121">
        <v>807491.07871720078</v>
      </c>
      <c r="H670">
        <v>2019</v>
      </c>
    </row>
    <row r="671" spans="1:8" outlineLevel="1" x14ac:dyDescent="0.25">
      <c r="A671" s="23" t="s">
        <v>43</v>
      </c>
      <c r="B671" s="23" t="s">
        <v>34</v>
      </c>
      <c r="C671">
        <v>2019</v>
      </c>
      <c r="D671" s="23" t="str">
        <f t="shared" si="11"/>
        <v>jun</v>
      </c>
      <c r="E671" s="24">
        <v>43646</v>
      </c>
      <c r="F671" s="23" t="s">
        <v>44</v>
      </c>
      <c r="G671" s="121">
        <v>0</v>
      </c>
      <c r="H671">
        <v>2019</v>
      </c>
    </row>
    <row r="672" spans="1:8" outlineLevel="1" x14ac:dyDescent="0.25">
      <c r="A672" s="23" t="s">
        <v>13</v>
      </c>
      <c r="B672" s="23" t="s">
        <v>13</v>
      </c>
      <c r="C672">
        <v>2019</v>
      </c>
      <c r="D672" s="23" t="str">
        <f t="shared" si="11"/>
        <v>jun</v>
      </c>
      <c r="E672" s="24">
        <v>43646</v>
      </c>
      <c r="F672" s="23" t="s">
        <v>44</v>
      </c>
      <c r="G672" s="121">
        <v>22008161.667638484</v>
      </c>
      <c r="H672">
        <v>2019</v>
      </c>
    </row>
    <row r="673" spans="1:8" outlineLevel="1" x14ac:dyDescent="0.25">
      <c r="A673" s="23" t="s">
        <v>14</v>
      </c>
      <c r="B673" s="23" t="s">
        <v>14</v>
      </c>
      <c r="C673">
        <v>2019</v>
      </c>
      <c r="D673" s="23" t="str">
        <f t="shared" si="11"/>
        <v>jun</v>
      </c>
      <c r="E673" s="24">
        <v>43646</v>
      </c>
      <c r="F673" s="23" t="s">
        <v>44</v>
      </c>
      <c r="G673" s="121">
        <v>2013175.4650145774</v>
      </c>
      <c r="H673">
        <v>2019</v>
      </c>
    </row>
    <row r="674" spans="1:8" outlineLevel="1" x14ac:dyDescent="0.25">
      <c r="A674" s="23" t="s">
        <v>15</v>
      </c>
      <c r="B674" s="23" t="s">
        <v>0</v>
      </c>
      <c r="C674">
        <v>2019</v>
      </c>
      <c r="D674" s="23" t="str">
        <f t="shared" si="11"/>
        <v>jul</v>
      </c>
      <c r="E674" s="24">
        <v>43677</v>
      </c>
      <c r="F674" s="23" t="s">
        <v>44</v>
      </c>
      <c r="G674" s="121">
        <v>0</v>
      </c>
      <c r="H674">
        <v>2019</v>
      </c>
    </row>
    <row r="675" spans="1:8" outlineLevel="1" x14ac:dyDescent="0.25">
      <c r="A675" s="23" t="s">
        <v>16</v>
      </c>
      <c r="B675" s="23" t="s">
        <v>1</v>
      </c>
      <c r="C675">
        <v>2019</v>
      </c>
      <c r="D675" s="23" t="str">
        <f t="shared" si="11"/>
        <v>jul</v>
      </c>
      <c r="E675" s="24">
        <v>43677</v>
      </c>
      <c r="F675" s="23" t="s">
        <v>44</v>
      </c>
      <c r="G675" s="121">
        <v>4083261.0932944589</v>
      </c>
      <c r="H675">
        <v>2019</v>
      </c>
    </row>
    <row r="676" spans="1:8" outlineLevel="1" x14ac:dyDescent="0.25">
      <c r="A676" s="23" t="s">
        <v>27</v>
      </c>
      <c r="B676" s="23" t="s">
        <v>2</v>
      </c>
      <c r="C676">
        <v>2019</v>
      </c>
      <c r="D676" s="23" t="str">
        <f t="shared" si="11"/>
        <v>jul</v>
      </c>
      <c r="E676" s="24">
        <v>43677</v>
      </c>
      <c r="F676" s="23" t="s">
        <v>44</v>
      </c>
      <c r="H676">
        <v>2019</v>
      </c>
    </row>
    <row r="677" spans="1:8" outlineLevel="1" x14ac:dyDescent="0.25">
      <c r="A677" s="23" t="s">
        <v>17</v>
      </c>
      <c r="B677" s="23" t="s">
        <v>3</v>
      </c>
      <c r="C677">
        <v>2019</v>
      </c>
      <c r="D677" s="23" t="str">
        <f t="shared" si="11"/>
        <v>jul</v>
      </c>
      <c r="E677" s="24">
        <v>43677</v>
      </c>
      <c r="F677" s="23" t="s">
        <v>44</v>
      </c>
      <c r="G677" s="121">
        <v>624731.36005830951</v>
      </c>
      <c r="H677">
        <v>2019</v>
      </c>
    </row>
    <row r="678" spans="1:8" outlineLevel="1" x14ac:dyDescent="0.25">
      <c r="A678" s="23" t="s">
        <v>18</v>
      </c>
      <c r="B678" s="25" t="s">
        <v>4</v>
      </c>
      <c r="C678">
        <v>2019</v>
      </c>
      <c r="D678" s="23" t="str">
        <f t="shared" si="11"/>
        <v>jul</v>
      </c>
      <c r="E678" s="24">
        <v>43677</v>
      </c>
      <c r="F678" s="23" t="s">
        <v>44</v>
      </c>
      <c r="G678" s="121">
        <v>0</v>
      </c>
      <c r="H678">
        <v>2019</v>
      </c>
    </row>
    <row r="679" spans="1:8" outlineLevel="1" x14ac:dyDescent="0.25">
      <c r="A679" s="23" t="s">
        <v>19</v>
      </c>
      <c r="B679" s="25" t="s">
        <v>5</v>
      </c>
      <c r="C679">
        <v>2019</v>
      </c>
      <c r="D679" s="23" t="str">
        <f t="shared" si="11"/>
        <v>jul</v>
      </c>
      <c r="E679" s="24">
        <v>43677</v>
      </c>
      <c r="F679" s="23" t="s">
        <v>44</v>
      </c>
      <c r="G679" s="121">
        <v>0</v>
      </c>
      <c r="H679">
        <v>2019</v>
      </c>
    </row>
    <row r="680" spans="1:8" outlineLevel="1" x14ac:dyDescent="0.25">
      <c r="A680" s="23" t="s">
        <v>20</v>
      </c>
      <c r="B680" s="23" t="s">
        <v>6</v>
      </c>
      <c r="C680">
        <v>2019</v>
      </c>
      <c r="D680" s="23" t="str">
        <f t="shared" si="11"/>
        <v>jul</v>
      </c>
      <c r="E680" s="24">
        <v>43677</v>
      </c>
      <c r="F680" s="23" t="s">
        <v>44</v>
      </c>
      <c r="G680" s="121">
        <v>0</v>
      </c>
      <c r="H680">
        <v>2019</v>
      </c>
    </row>
    <row r="681" spans="1:8" outlineLevel="1" x14ac:dyDescent="0.25">
      <c r="A681" s="23" t="s">
        <v>21</v>
      </c>
      <c r="B681" s="23" t="s">
        <v>7</v>
      </c>
      <c r="C681">
        <v>2019</v>
      </c>
      <c r="D681" s="23" t="str">
        <f t="shared" si="11"/>
        <v>jul</v>
      </c>
      <c r="E681" s="24">
        <v>43677</v>
      </c>
      <c r="F681" s="23" t="s">
        <v>44</v>
      </c>
      <c r="G681" s="121">
        <v>0</v>
      </c>
      <c r="H681">
        <v>2019</v>
      </c>
    </row>
    <row r="682" spans="1:8" outlineLevel="1" x14ac:dyDescent="0.25">
      <c r="A682" s="23" t="s">
        <v>22</v>
      </c>
      <c r="B682" s="23" t="s">
        <v>8</v>
      </c>
      <c r="C682">
        <v>2019</v>
      </c>
      <c r="D682" s="23" t="str">
        <f t="shared" si="11"/>
        <v>jul</v>
      </c>
      <c r="E682" s="24">
        <v>43677</v>
      </c>
      <c r="F682" s="23" t="s">
        <v>44</v>
      </c>
      <c r="G682" s="121">
        <v>56194932.785714433</v>
      </c>
      <c r="H682">
        <v>2019</v>
      </c>
    </row>
    <row r="683" spans="1:8" outlineLevel="1" x14ac:dyDescent="0.25">
      <c r="A683" s="23" t="s">
        <v>23</v>
      </c>
      <c r="B683" s="23" t="s">
        <v>9</v>
      </c>
      <c r="C683">
        <v>2019</v>
      </c>
      <c r="D683" s="23" t="str">
        <f t="shared" si="11"/>
        <v>jul</v>
      </c>
      <c r="E683" s="24">
        <v>43677</v>
      </c>
      <c r="F683" s="23" t="s">
        <v>44</v>
      </c>
      <c r="H683">
        <v>2019</v>
      </c>
    </row>
    <row r="684" spans="1:8" outlineLevel="1" x14ac:dyDescent="0.25">
      <c r="A684" s="23" t="s">
        <v>24</v>
      </c>
      <c r="B684" s="25" t="s">
        <v>10</v>
      </c>
      <c r="C684">
        <v>2019</v>
      </c>
      <c r="D684" s="23" t="str">
        <f t="shared" si="11"/>
        <v>jul</v>
      </c>
      <c r="E684" s="24">
        <v>43677</v>
      </c>
      <c r="F684" s="23" t="s">
        <v>44</v>
      </c>
      <c r="H684">
        <v>2019</v>
      </c>
    </row>
    <row r="685" spans="1:8" outlineLevel="1" x14ac:dyDescent="0.25">
      <c r="A685" s="23" t="s">
        <v>25</v>
      </c>
      <c r="B685" s="23" t="s">
        <v>11</v>
      </c>
      <c r="C685">
        <v>2019</v>
      </c>
      <c r="D685" s="23" t="str">
        <f t="shared" si="11"/>
        <v>jul</v>
      </c>
      <c r="E685" s="24">
        <v>43677</v>
      </c>
      <c r="F685" s="23" t="s">
        <v>44</v>
      </c>
      <c r="G685" s="121">
        <v>0</v>
      </c>
      <c r="H685">
        <v>2019</v>
      </c>
    </row>
    <row r="686" spans="1:8" outlineLevel="1" x14ac:dyDescent="0.25">
      <c r="A686" s="23" t="s">
        <v>26</v>
      </c>
      <c r="B686" s="23" t="s">
        <v>12</v>
      </c>
      <c r="C686">
        <v>2019</v>
      </c>
      <c r="D686" s="23" t="str">
        <f t="shared" si="11"/>
        <v>jul</v>
      </c>
      <c r="E686" s="24">
        <v>43677</v>
      </c>
      <c r="F686" s="23" t="s">
        <v>44</v>
      </c>
      <c r="G686" s="121">
        <v>750353.35276967997</v>
      </c>
      <c r="H686">
        <v>2019</v>
      </c>
    </row>
    <row r="687" spans="1:8" outlineLevel="1" x14ac:dyDescent="0.25">
      <c r="A687" s="23" t="s">
        <v>43</v>
      </c>
      <c r="B687" s="23" t="s">
        <v>34</v>
      </c>
      <c r="C687">
        <v>2019</v>
      </c>
      <c r="D687" s="23" t="str">
        <f t="shared" si="11"/>
        <v>jul</v>
      </c>
      <c r="E687" s="24">
        <v>43677</v>
      </c>
      <c r="F687" s="23" t="s">
        <v>44</v>
      </c>
      <c r="G687" s="121">
        <v>0</v>
      </c>
      <c r="H687">
        <v>2019</v>
      </c>
    </row>
    <row r="688" spans="1:8" outlineLevel="1" x14ac:dyDescent="0.25">
      <c r="A688" s="23" t="s">
        <v>13</v>
      </c>
      <c r="B688" s="23" t="s">
        <v>13</v>
      </c>
      <c r="C688">
        <v>2019</v>
      </c>
      <c r="D688" s="23" t="str">
        <f t="shared" si="11"/>
        <v>jul</v>
      </c>
      <c r="E688" s="24">
        <v>43677</v>
      </c>
      <c r="F688" s="23" t="s">
        <v>44</v>
      </c>
      <c r="G688" s="121">
        <v>21016382.119533528</v>
      </c>
      <c r="H688">
        <v>2019</v>
      </c>
    </row>
    <row r="689" spans="1:8" outlineLevel="1" x14ac:dyDescent="0.25">
      <c r="A689" s="23" t="s">
        <v>14</v>
      </c>
      <c r="B689" s="23" t="s">
        <v>14</v>
      </c>
      <c r="C689">
        <v>2019</v>
      </c>
      <c r="D689" s="23" t="str">
        <f t="shared" si="11"/>
        <v>jul</v>
      </c>
      <c r="E689" s="24">
        <v>43677</v>
      </c>
      <c r="F689" s="23" t="s">
        <v>44</v>
      </c>
      <c r="G689" s="121">
        <v>1780541.787172012</v>
      </c>
      <c r="H689">
        <v>2019</v>
      </c>
    </row>
    <row r="690" spans="1:8" outlineLevel="1" x14ac:dyDescent="0.25">
      <c r="A690" s="23" t="s">
        <v>15</v>
      </c>
      <c r="B690" s="23" t="s">
        <v>0</v>
      </c>
      <c r="C690">
        <v>2019</v>
      </c>
      <c r="D690" s="23" t="str">
        <f t="shared" si="11"/>
        <v>ago</v>
      </c>
      <c r="E690" s="24">
        <v>43708</v>
      </c>
      <c r="F690" s="23" t="s">
        <v>44</v>
      </c>
      <c r="G690" s="121">
        <v>0</v>
      </c>
      <c r="H690">
        <v>2019</v>
      </c>
    </row>
    <row r="691" spans="1:8" outlineLevel="1" x14ac:dyDescent="0.25">
      <c r="A691" s="23" t="s">
        <v>16</v>
      </c>
      <c r="B691" s="23" t="s">
        <v>1</v>
      </c>
      <c r="C691">
        <v>2019</v>
      </c>
      <c r="D691" s="23" t="str">
        <f t="shared" si="11"/>
        <v>ago</v>
      </c>
      <c r="E691" s="24">
        <v>43708</v>
      </c>
      <c r="F691" s="23" t="s">
        <v>44</v>
      </c>
      <c r="G691" s="121">
        <v>4191265.8469387754</v>
      </c>
      <c r="H691">
        <v>2019</v>
      </c>
    </row>
    <row r="692" spans="1:8" outlineLevel="1" x14ac:dyDescent="0.25">
      <c r="A692" s="23" t="s">
        <v>27</v>
      </c>
      <c r="B692" s="23" t="s">
        <v>2</v>
      </c>
      <c r="C692">
        <v>2019</v>
      </c>
      <c r="D692" s="23" t="str">
        <f t="shared" si="11"/>
        <v>ago</v>
      </c>
      <c r="E692" s="24">
        <v>43708</v>
      </c>
      <c r="F692" s="23" t="s">
        <v>44</v>
      </c>
      <c r="H692">
        <v>2019</v>
      </c>
    </row>
    <row r="693" spans="1:8" outlineLevel="1" x14ac:dyDescent="0.25">
      <c r="A693" s="23" t="s">
        <v>17</v>
      </c>
      <c r="B693" s="23" t="s">
        <v>3</v>
      </c>
      <c r="C693">
        <v>2019</v>
      </c>
      <c r="D693" s="23" t="str">
        <f t="shared" si="11"/>
        <v>ago</v>
      </c>
      <c r="E693" s="24">
        <v>43708</v>
      </c>
      <c r="F693" s="23" t="s">
        <v>44</v>
      </c>
      <c r="G693" s="121">
        <v>472932.90087463486</v>
      </c>
      <c r="H693">
        <v>2019</v>
      </c>
    </row>
    <row r="694" spans="1:8" outlineLevel="1" x14ac:dyDescent="0.25">
      <c r="A694" s="23" t="s">
        <v>18</v>
      </c>
      <c r="B694" s="25" t="s">
        <v>4</v>
      </c>
      <c r="C694">
        <v>2019</v>
      </c>
      <c r="D694" s="23" t="str">
        <f t="shared" si="11"/>
        <v>ago</v>
      </c>
      <c r="E694" s="24">
        <v>43708</v>
      </c>
      <c r="F694" s="23" t="s">
        <v>44</v>
      </c>
      <c r="G694" s="121">
        <v>0</v>
      </c>
      <c r="H694">
        <v>2019</v>
      </c>
    </row>
    <row r="695" spans="1:8" outlineLevel="1" x14ac:dyDescent="0.25">
      <c r="A695" s="23" t="s">
        <v>19</v>
      </c>
      <c r="B695" s="25" t="s">
        <v>5</v>
      </c>
      <c r="C695">
        <v>2019</v>
      </c>
      <c r="D695" s="23" t="str">
        <f t="shared" si="11"/>
        <v>ago</v>
      </c>
      <c r="E695" s="24">
        <v>43708</v>
      </c>
      <c r="F695" s="23" t="s">
        <v>44</v>
      </c>
      <c r="G695" s="121">
        <v>0</v>
      </c>
      <c r="H695">
        <v>2019</v>
      </c>
    </row>
    <row r="696" spans="1:8" outlineLevel="1" x14ac:dyDescent="0.25">
      <c r="A696" s="23" t="s">
        <v>20</v>
      </c>
      <c r="B696" s="23" t="s">
        <v>6</v>
      </c>
      <c r="C696">
        <v>2019</v>
      </c>
      <c r="D696" s="23" t="str">
        <f t="shared" si="11"/>
        <v>ago</v>
      </c>
      <c r="E696" s="24">
        <v>43708</v>
      </c>
      <c r="F696" s="23" t="s">
        <v>44</v>
      </c>
      <c r="G696" s="121">
        <v>0</v>
      </c>
      <c r="H696">
        <v>2019</v>
      </c>
    </row>
    <row r="697" spans="1:8" outlineLevel="1" x14ac:dyDescent="0.25">
      <c r="A697" s="23" t="s">
        <v>21</v>
      </c>
      <c r="B697" s="23" t="s">
        <v>7</v>
      </c>
      <c r="C697">
        <v>2019</v>
      </c>
      <c r="D697" s="23" t="str">
        <f t="shared" si="11"/>
        <v>ago</v>
      </c>
      <c r="E697" s="24">
        <v>43708</v>
      </c>
      <c r="F697" s="23" t="s">
        <v>44</v>
      </c>
      <c r="G697" s="121">
        <v>0</v>
      </c>
      <c r="H697">
        <v>2019</v>
      </c>
    </row>
    <row r="698" spans="1:8" outlineLevel="1" x14ac:dyDescent="0.25">
      <c r="A698" s="23" t="s">
        <v>22</v>
      </c>
      <c r="B698" s="23" t="s">
        <v>8</v>
      </c>
      <c r="C698">
        <v>2019</v>
      </c>
      <c r="D698" s="23" t="str">
        <f t="shared" si="11"/>
        <v>ago</v>
      </c>
      <c r="E698" s="24">
        <v>43708</v>
      </c>
      <c r="F698" s="23" t="s">
        <v>44</v>
      </c>
      <c r="G698" s="121">
        <v>44167069.322156645</v>
      </c>
      <c r="H698">
        <v>2019</v>
      </c>
    </row>
    <row r="699" spans="1:8" outlineLevel="1" x14ac:dyDescent="0.25">
      <c r="A699" s="23" t="s">
        <v>23</v>
      </c>
      <c r="B699" s="23" t="s">
        <v>9</v>
      </c>
      <c r="C699">
        <v>2019</v>
      </c>
      <c r="D699" s="23" t="str">
        <f t="shared" si="11"/>
        <v>ago</v>
      </c>
      <c r="E699" s="24">
        <v>43708</v>
      </c>
      <c r="F699" s="23" t="s">
        <v>44</v>
      </c>
      <c r="H699">
        <v>2019</v>
      </c>
    </row>
    <row r="700" spans="1:8" outlineLevel="1" x14ac:dyDescent="0.25">
      <c r="A700" s="23" t="s">
        <v>24</v>
      </c>
      <c r="B700" s="25" t="s">
        <v>10</v>
      </c>
      <c r="C700">
        <v>2019</v>
      </c>
      <c r="D700" s="23" t="str">
        <f t="shared" si="11"/>
        <v>ago</v>
      </c>
      <c r="E700" s="24">
        <v>43708</v>
      </c>
      <c r="F700" s="23" t="s">
        <v>44</v>
      </c>
      <c r="H700">
        <v>2019</v>
      </c>
    </row>
    <row r="701" spans="1:8" outlineLevel="1" x14ac:dyDescent="0.25">
      <c r="A701" s="23" t="s">
        <v>25</v>
      </c>
      <c r="B701" s="23" t="s">
        <v>11</v>
      </c>
      <c r="C701">
        <v>2019</v>
      </c>
      <c r="D701" s="23" t="str">
        <f t="shared" si="11"/>
        <v>ago</v>
      </c>
      <c r="E701" s="24">
        <v>43708</v>
      </c>
      <c r="F701" s="23" t="s">
        <v>44</v>
      </c>
      <c r="G701" s="121">
        <v>0</v>
      </c>
      <c r="H701">
        <v>2019</v>
      </c>
    </row>
    <row r="702" spans="1:8" outlineLevel="1" x14ac:dyDescent="0.25">
      <c r="A702" s="23" t="s">
        <v>26</v>
      </c>
      <c r="B702" s="23" t="s">
        <v>12</v>
      </c>
      <c r="C702">
        <v>2019</v>
      </c>
      <c r="D702" s="23" t="str">
        <f t="shared" si="11"/>
        <v>ago</v>
      </c>
      <c r="E702" s="24">
        <v>43708</v>
      </c>
      <c r="F702" s="23" t="s">
        <v>44</v>
      </c>
      <c r="G702" s="121">
        <v>688693.99416909576</v>
      </c>
      <c r="H702">
        <v>2019</v>
      </c>
    </row>
    <row r="703" spans="1:8" outlineLevel="1" x14ac:dyDescent="0.25">
      <c r="A703" s="23" t="s">
        <v>43</v>
      </c>
      <c r="B703" s="23" t="s">
        <v>34</v>
      </c>
      <c r="C703">
        <v>2019</v>
      </c>
      <c r="D703" s="23" t="str">
        <f t="shared" si="11"/>
        <v>ago</v>
      </c>
      <c r="E703" s="24">
        <v>43708</v>
      </c>
      <c r="F703" s="23" t="s">
        <v>44</v>
      </c>
      <c r="G703" s="121">
        <v>0</v>
      </c>
      <c r="H703">
        <v>2019</v>
      </c>
    </row>
    <row r="704" spans="1:8" outlineLevel="1" x14ac:dyDescent="0.25">
      <c r="A704" s="23" t="s">
        <v>13</v>
      </c>
      <c r="B704" s="23" t="s">
        <v>13</v>
      </c>
      <c r="C704">
        <v>2019</v>
      </c>
      <c r="D704" s="23" t="str">
        <f t="shared" si="11"/>
        <v>ago</v>
      </c>
      <c r="E704" s="24">
        <v>43708</v>
      </c>
      <c r="F704" s="23" t="s">
        <v>44</v>
      </c>
      <c r="G704" s="121">
        <v>32495199.871720117</v>
      </c>
      <c r="H704">
        <v>2019</v>
      </c>
    </row>
    <row r="705" spans="1:8" outlineLevel="1" x14ac:dyDescent="0.25">
      <c r="A705" s="23" t="s">
        <v>14</v>
      </c>
      <c r="B705" s="23" t="s">
        <v>14</v>
      </c>
      <c r="C705">
        <v>2019</v>
      </c>
      <c r="D705" s="23" t="str">
        <f t="shared" si="11"/>
        <v>ago</v>
      </c>
      <c r="E705" s="24">
        <v>43708</v>
      </c>
      <c r="F705" s="23" t="s">
        <v>44</v>
      </c>
      <c r="G705" s="121">
        <v>228218.1472303207</v>
      </c>
      <c r="H705">
        <v>2019</v>
      </c>
    </row>
    <row r="706" spans="1:8" outlineLevel="1" x14ac:dyDescent="0.25">
      <c r="A706" s="23" t="s">
        <v>15</v>
      </c>
      <c r="B706" s="23" t="s">
        <v>0</v>
      </c>
      <c r="C706">
        <v>2019</v>
      </c>
      <c r="D706" s="23" t="str">
        <f t="shared" ref="D706:D769" si="12">+TEXT(E706,"mmm")</f>
        <v>sept</v>
      </c>
      <c r="E706" s="24">
        <v>43738</v>
      </c>
      <c r="F706" s="23" t="s">
        <v>44</v>
      </c>
      <c r="G706" s="121">
        <v>0</v>
      </c>
      <c r="H706">
        <v>2019</v>
      </c>
    </row>
    <row r="707" spans="1:8" outlineLevel="1" x14ac:dyDescent="0.25">
      <c r="A707" s="23" t="s">
        <v>16</v>
      </c>
      <c r="B707" s="23" t="s">
        <v>1</v>
      </c>
      <c r="C707">
        <v>2019</v>
      </c>
      <c r="D707" s="23" t="str">
        <f t="shared" si="12"/>
        <v>sept</v>
      </c>
      <c r="E707" s="24">
        <v>43738</v>
      </c>
      <c r="F707" s="23" t="s">
        <v>44</v>
      </c>
      <c r="G707" s="121">
        <v>4949563.3556851353</v>
      </c>
      <c r="H707">
        <v>2019</v>
      </c>
    </row>
    <row r="708" spans="1:8" outlineLevel="1" x14ac:dyDescent="0.25">
      <c r="A708" s="23" t="s">
        <v>27</v>
      </c>
      <c r="B708" s="23" t="s">
        <v>2</v>
      </c>
      <c r="C708">
        <v>2019</v>
      </c>
      <c r="D708" s="23" t="str">
        <f t="shared" si="12"/>
        <v>sept</v>
      </c>
      <c r="E708" s="24">
        <v>43738</v>
      </c>
      <c r="F708" s="23" t="s">
        <v>44</v>
      </c>
      <c r="H708">
        <v>2019</v>
      </c>
    </row>
    <row r="709" spans="1:8" outlineLevel="1" x14ac:dyDescent="0.25">
      <c r="A709" s="23" t="s">
        <v>17</v>
      </c>
      <c r="B709" s="23" t="s">
        <v>3</v>
      </c>
      <c r="C709">
        <v>2019</v>
      </c>
      <c r="D709" s="23" t="str">
        <f t="shared" si="12"/>
        <v>sept</v>
      </c>
      <c r="E709" s="24">
        <v>43738</v>
      </c>
      <c r="F709" s="23" t="s">
        <v>44</v>
      </c>
      <c r="G709" s="121">
        <v>473836.46209912584</v>
      </c>
      <c r="H709">
        <v>2019</v>
      </c>
    </row>
    <row r="710" spans="1:8" outlineLevel="1" x14ac:dyDescent="0.25">
      <c r="A710" s="23" t="s">
        <v>18</v>
      </c>
      <c r="B710" s="25" t="s">
        <v>4</v>
      </c>
      <c r="C710">
        <v>2019</v>
      </c>
      <c r="D710" s="23" t="str">
        <f t="shared" si="12"/>
        <v>sept</v>
      </c>
      <c r="E710" s="24">
        <v>43738</v>
      </c>
      <c r="F710" s="23" t="s">
        <v>44</v>
      </c>
      <c r="G710" s="121">
        <v>0</v>
      </c>
      <c r="H710">
        <v>2019</v>
      </c>
    </row>
    <row r="711" spans="1:8" outlineLevel="1" x14ac:dyDescent="0.25">
      <c r="A711" s="23" t="s">
        <v>19</v>
      </c>
      <c r="B711" s="25" t="s">
        <v>5</v>
      </c>
      <c r="C711">
        <v>2019</v>
      </c>
      <c r="D711" s="23" t="str">
        <f t="shared" si="12"/>
        <v>sept</v>
      </c>
      <c r="E711" s="24">
        <v>43738</v>
      </c>
      <c r="F711" s="23" t="s">
        <v>44</v>
      </c>
      <c r="G711" s="121">
        <v>0</v>
      </c>
      <c r="H711">
        <v>2019</v>
      </c>
    </row>
    <row r="712" spans="1:8" outlineLevel="1" x14ac:dyDescent="0.25">
      <c r="A712" s="23" t="s">
        <v>20</v>
      </c>
      <c r="B712" s="23" t="s">
        <v>6</v>
      </c>
      <c r="C712">
        <v>2019</v>
      </c>
      <c r="D712" s="23" t="str">
        <f t="shared" si="12"/>
        <v>sept</v>
      </c>
      <c r="E712" s="24">
        <v>43738</v>
      </c>
      <c r="F712" s="23" t="s">
        <v>44</v>
      </c>
      <c r="G712" s="121">
        <v>0</v>
      </c>
      <c r="H712">
        <v>2019</v>
      </c>
    </row>
    <row r="713" spans="1:8" outlineLevel="1" x14ac:dyDescent="0.25">
      <c r="A713" s="23" t="s">
        <v>21</v>
      </c>
      <c r="B713" s="23" t="s">
        <v>7</v>
      </c>
      <c r="C713">
        <v>2019</v>
      </c>
      <c r="D713" s="23" t="str">
        <f t="shared" si="12"/>
        <v>sept</v>
      </c>
      <c r="E713" s="24">
        <v>43738</v>
      </c>
      <c r="F713" s="23" t="s">
        <v>44</v>
      </c>
      <c r="G713" s="121">
        <v>0</v>
      </c>
      <c r="H713">
        <v>2019</v>
      </c>
    </row>
    <row r="714" spans="1:8" outlineLevel="1" x14ac:dyDescent="0.25">
      <c r="A714" s="23" t="s">
        <v>22</v>
      </c>
      <c r="B714" s="23" t="s">
        <v>8</v>
      </c>
      <c r="C714">
        <v>2019</v>
      </c>
      <c r="D714" s="23" t="str">
        <f t="shared" si="12"/>
        <v>sept</v>
      </c>
      <c r="E714" s="24">
        <v>43738</v>
      </c>
      <c r="F714" s="23" t="s">
        <v>44</v>
      </c>
      <c r="G714" s="121">
        <v>49084611.351311907</v>
      </c>
      <c r="H714">
        <v>2019</v>
      </c>
    </row>
    <row r="715" spans="1:8" outlineLevel="1" x14ac:dyDescent="0.25">
      <c r="A715" s="23" t="s">
        <v>23</v>
      </c>
      <c r="B715" s="23" t="s">
        <v>9</v>
      </c>
      <c r="C715">
        <v>2019</v>
      </c>
      <c r="D715" s="23" t="str">
        <f t="shared" si="12"/>
        <v>sept</v>
      </c>
      <c r="E715" s="24">
        <v>43738</v>
      </c>
      <c r="F715" s="23" t="s">
        <v>44</v>
      </c>
      <c r="H715">
        <v>2019</v>
      </c>
    </row>
    <row r="716" spans="1:8" outlineLevel="1" x14ac:dyDescent="0.25">
      <c r="A716" s="23" t="s">
        <v>24</v>
      </c>
      <c r="B716" s="25" t="s">
        <v>10</v>
      </c>
      <c r="C716">
        <v>2019</v>
      </c>
      <c r="D716" s="23" t="str">
        <f t="shared" si="12"/>
        <v>sept</v>
      </c>
      <c r="E716" s="24">
        <v>43738</v>
      </c>
      <c r="F716" s="23" t="s">
        <v>44</v>
      </c>
      <c r="H716">
        <v>2019</v>
      </c>
    </row>
    <row r="717" spans="1:8" outlineLevel="1" x14ac:dyDescent="0.25">
      <c r="A717" s="23" t="s">
        <v>25</v>
      </c>
      <c r="B717" s="23" t="s">
        <v>11</v>
      </c>
      <c r="C717">
        <v>2019</v>
      </c>
      <c r="D717" s="23" t="str">
        <f t="shared" si="12"/>
        <v>sept</v>
      </c>
      <c r="E717" s="24">
        <v>43738</v>
      </c>
      <c r="F717" s="23" t="s">
        <v>44</v>
      </c>
      <c r="G717" s="121">
        <v>0</v>
      </c>
      <c r="H717">
        <v>2019</v>
      </c>
    </row>
    <row r="718" spans="1:8" outlineLevel="1" x14ac:dyDescent="0.25">
      <c r="A718" s="23" t="s">
        <v>26</v>
      </c>
      <c r="B718" s="23" t="s">
        <v>12</v>
      </c>
      <c r="C718">
        <v>2019</v>
      </c>
      <c r="D718" s="23" t="str">
        <f t="shared" si="12"/>
        <v>sept</v>
      </c>
      <c r="E718" s="24">
        <v>43738</v>
      </c>
      <c r="F718" s="23" t="s">
        <v>44</v>
      </c>
      <c r="G718" s="121">
        <v>637268.688046647</v>
      </c>
      <c r="H718">
        <v>2019</v>
      </c>
    </row>
    <row r="719" spans="1:8" outlineLevel="1" x14ac:dyDescent="0.25">
      <c r="A719" s="23" t="s">
        <v>43</v>
      </c>
      <c r="B719" s="23" t="s">
        <v>34</v>
      </c>
      <c r="C719">
        <v>2019</v>
      </c>
      <c r="D719" s="23" t="str">
        <f t="shared" si="12"/>
        <v>sept</v>
      </c>
      <c r="E719" s="24">
        <v>43738</v>
      </c>
      <c r="F719" s="23" t="s">
        <v>44</v>
      </c>
      <c r="G719" s="121">
        <v>0</v>
      </c>
      <c r="H719">
        <v>2019</v>
      </c>
    </row>
    <row r="720" spans="1:8" outlineLevel="1" x14ac:dyDescent="0.25">
      <c r="A720" s="23" t="s">
        <v>13</v>
      </c>
      <c r="B720" s="23" t="s">
        <v>13</v>
      </c>
      <c r="C720">
        <v>2019</v>
      </c>
      <c r="D720" s="23" t="str">
        <f t="shared" si="12"/>
        <v>sept</v>
      </c>
      <c r="E720" s="24">
        <v>43738</v>
      </c>
      <c r="F720" s="23" t="s">
        <v>44</v>
      </c>
      <c r="G720" s="121">
        <v>26515350.040816326</v>
      </c>
      <c r="H720">
        <v>2019</v>
      </c>
    </row>
    <row r="721" spans="1:8" outlineLevel="1" x14ac:dyDescent="0.25">
      <c r="A721" s="23" t="s">
        <v>14</v>
      </c>
      <c r="B721" s="23" t="s">
        <v>14</v>
      </c>
      <c r="C721">
        <v>2019</v>
      </c>
      <c r="D721" s="23" t="str">
        <f t="shared" si="12"/>
        <v>sept</v>
      </c>
      <c r="E721" s="24">
        <v>43738</v>
      </c>
      <c r="F721" s="23" t="s">
        <v>44</v>
      </c>
      <c r="G721" s="121">
        <v>310961.82215743448</v>
      </c>
      <c r="H721">
        <v>2019</v>
      </c>
    </row>
    <row r="722" spans="1:8" outlineLevel="1" x14ac:dyDescent="0.25">
      <c r="A722" s="23" t="s">
        <v>15</v>
      </c>
      <c r="B722" s="23" t="s">
        <v>0</v>
      </c>
      <c r="C722">
        <v>2019</v>
      </c>
      <c r="D722" s="23" t="str">
        <f t="shared" si="12"/>
        <v>oct</v>
      </c>
      <c r="E722" s="24">
        <v>43769</v>
      </c>
      <c r="F722" s="23" t="s">
        <v>44</v>
      </c>
      <c r="G722" s="121">
        <v>0</v>
      </c>
      <c r="H722">
        <v>2019</v>
      </c>
    </row>
    <row r="723" spans="1:8" outlineLevel="1" x14ac:dyDescent="0.25">
      <c r="A723" s="23" t="s">
        <v>16</v>
      </c>
      <c r="B723" s="23" t="s">
        <v>1</v>
      </c>
      <c r="C723">
        <v>2019</v>
      </c>
      <c r="D723" s="23" t="str">
        <f t="shared" si="12"/>
        <v>oct</v>
      </c>
      <c r="E723" s="24">
        <v>43769</v>
      </c>
      <c r="F723" s="23" t="s">
        <v>44</v>
      </c>
      <c r="G723" s="121">
        <v>7525821.5801749304</v>
      </c>
      <c r="H723">
        <v>2019</v>
      </c>
    </row>
    <row r="724" spans="1:8" outlineLevel="1" x14ac:dyDescent="0.25">
      <c r="A724" s="23" t="s">
        <v>27</v>
      </c>
      <c r="B724" s="23" t="s">
        <v>2</v>
      </c>
      <c r="C724">
        <v>2019</v>
      </c>
      <c r="D724" s="23" t="str">
        <f t="shared" si="12"/>
        <v>oct</v>
      </c>
      <c r="E724" s="24">
        <v>43769</v>
      </c>
      <c r="F724" s="23" t="s">
        <v>44</v>
      </c>
      <c r="H724">
        <v>2019</v>
      </c>
    </row>
    <row r="725" spans="1:8" outlineLevel="1" x14ac:dyDescent="0.25">
      <c r="A725" s="23" t="s">
        <v>17</v>
      </c>
      <c r="B725" s="23" t="s">
        <v>3</v>
      </c>
      <c r="C725">
        <v>2019</v>
      </c>
      <c r="D725" s="23" t="str">
        <f t="shared" si="12"/>
        <v>oct</v>
      </c>
      <c r="E725" s="24">
        <v>43769</v>
      </c>
      <c r="F725" s="23" t="s">
        <v>44</v>
      </c>
      <c r="G725" s="121">
        <v>473107.2405247814</v>
      </c>
      <c r="H725">
        <v>2019</v>
      </c>
    </row>
    <row r="726" spans="1:8" outlineLevel="1" x14ac:dyDescent="0.25">
      <c r="A726" s="23" t="s">
        <v>18</v>
      </c>
      <c r="B726" s="25" t="s">
        <v>4</v>
      </c>
      <c r="C726">
        <v>2019</v>
      </c>
      <c r="D726" s="23" t="str">
        <f t="shared" si="12"/>
        <v>oct</v>
      </c>
      <c r="E726" s="24">
        <v>43769</v>
      </c>
      <c r="F726" s="23" t="s">
        <v>44</v>
      </c>
      <c r="G726" s="121">
        <v>0</v>
      </c>
      <c r="H726">
        <v>2019</v>
      </c>
    </row>
    <row r="727" spans="1:8" outlineLevel="1" x14ac:dyDescent="0.25">
      <c r="A727" s="23" t="s">
        <v>19</v>
      </c>
      <c r="B727" s="25" t="s">
        <v>5</v>
      </c>
      <c r="C727">
        <v>2019</v>
      </c>
      <c r="D727" s="23" t="str">
        <f t="shared" si="12"/>
        <v>oct</v>
      </c>
      <c r="E727" s="24">
        <v>43769</v>
      </c>
      <c r="F727" s="23" t="s">
        <v>44</v>
      </c>
      <c r="G727" s="121">
        <v>0</v>
      </c>
      <c r="H727">
        <v>2019</v>
      </c>
    </row>
    <row r="728" spans="1:8" outlineLevel="1" x14ac:dyDescent="0.25">
      <c r="A728" s="23" t="s">
        <v>20</v>
      </c>
      <c r="B728" s="23" t="s">
        <v>6</v>
      </c>
      <c r="C728">
        <v>2019</v>
      </c>
      <c r="D728" s="23" t="str">
        <f t="shared" si="12"/>
        <v>oct</v>
      </c>
      <c r="E728" s="24">
        <v>43769</v>
      </c>
      <c r="F728" s="23" t="s">
        <v>44</v>
      </c>
      <c r="G728" s="121">
        <v>0</v>
      </c>
      <c r="H728">
        <v>2019</v>
      </c>
    </row>
    <row r="729" spans="1:8" outlineLevel="1" x14ac:dyDescent="0.25">
      <c r="A729" s="23" t="s">
        <v>21</v>
      </c>
      <c r="B729" s="23" t="s">
        <v>7</v>
      </c>
      <c r="C729">
        <v>2019</v>
      </c>
      <c r="D729" s="23" t="str">
        <f t="shared" si="12"/>
        <v>oct</v>
      </c>
      <c r="E729" s="24">
        <v>43769</v>
      </c>
      <c r="F729" s="23" t="s">
        <v>44</v>
      </c>
      <c r="G729" s="121">
        <v>0</v>
      </c>
      <c r="H729">
        <v>2019</v>
      </c>
    </row>
    <row r="730" spans="1:8" outlineLevel="1" x14ac:dyDescent="0.25">
      <c r="A730" s="23" t="s">
        <v>22</v>
      </c>
      <c r="B730" s="23" t="s">
        <v>8</v>
      </c>
      <c r="C730">
        <v>2019</v>
      </c>
      <c r="D730" s="23" t="str">
        <f t="shared" si="12"/>
        <v>oct</v>
      </c>
      <c r="E730" s="24">
        <v>43769</v>
      </c>
      <c r="F730" s="23" t="s">
        <v>44</v>
      </c>
      <c r="G730" s="121">
        <v>45037186.451895021</v>
      </c>
      <c r="H730">
        <v>2019</v>
      </c>
    </row>
    <row r="731" spans="1:8" outlineLevel="1" x14ac:dyDescent="0.25">
      <c r="A731" s="23" t="s">
        <v>23</v>
      </c>
      <c r="B731" s="23" t="s">
        <v>9</v>
      </c>
      <c r="C731">
        <v>2019</v>
      </c>
      <c r="D731" s="23" t="str">
        <f t="shared" si="12"/>
        <v>oct</v>
      </c>
      <c r="E731" s="24">
        <v>43769</v>
      </c>
      <c r="F731" s="23" t="s">
        <v>44</v>
      </c>
      <c r="H731">
        <v>2019</v>
      </c>
    </row>
    <row r="732" spans="1:8" outlineLevel="1" x14ac:dyDescent="0.25">
      <c r="A732" s="23" t="s">
        <v>24</v>
      </c>
      <c r="B732" s="25" t="s">
        <v>10</v>
      </c>
      <c r="C732">
        <v>2019</v>
      </c>
      <c r="D732" s="23" t="str">
        <f t="shared" si="12"/>
        <v>oct</v>
      </c>
      <c r="E732" s="24">
        <v>43769</v>
      </c>
      <c r="F732" s="23" t="s">
        <v>44</v>
      </c>
      <c r="H732">
        <v>2019</v>
      </c>
    </row>
    <row r="733" spans="1:8" outlineLevel="1" x14ac:dyDescent="0.25">
      <c r="A733" s="23" t="s">
        <v>25</v>
      </c>
      <c r="B733" s="23" t="s">
        <v>11</v>
      </c>
      <c r="C733">
        <v>2019</v>
      </c>
      <c r="D733" s="23" t="str">
        <f t="shared" si="12"/>
        <v>oct</v>
      </c>
      <c r="E733" s="24">
        <v>43769</v>
      </c>
      <c r="F733" s="23" t="s">
        <v>44</v>
      </c>
      <c r="G733" s="121">
        <v>0</v>
      </c>
      <c r="H733">
        <v>2019</v>
      </c>
    </row>
    <row r="734" spans="1:8" outlineLevel="1" x14ac:dyDescent="0.25">
      <c r="A734" s="23" t="s">
        <v>26</v>
      </c>
      <c r="B734" s="23" t="s">
        <v>12</v>
      </c>
      <c r="C734">
        <v>2019</v>
      </c>
      <c r="D734" s="23" t="str">
        <f t="shared" si="12"/>
        <v>oct</v>
      </c>
      <c r="E734" s="24">
        <v>43769</v>
      </c>
      <c r="F734" s="23" t="s">
        <v>44</v>
      </c>
      <c r="G734" s="121">
        <v>581283.26530612248</v>
      </c>
      <c r="H734">
        <v>2019</v>
      </c>
    </row>
    <row r="735" spans="1:8" outlineLevel="1" x14ac:dyDescent="0.25">
      <c r="A735" s="23" t="s">
        <v>43</v>
      </c>
      <c r="B735" s="23" t="s">
        <v>34</v>
      </c>
      <c r="C735">
        <v>2019</v>
      </c>
      <c r="D735" s="23" t="str">
        <f t="shared" si="12"/>
        <v>oct</v>
      </c>
      <c r="E735" s="24">
        <v>43769</v>
      </c>
      <c r="F735" s="23" t="s">
        <v>44</v>
      </c>
      <c r="G735" s="121">
        <v>0</v>
      </c>
      <c r="H735">
        <v>2019</v>
      </c>
    </row>
    <row r="736" spans="1:8" outlineLevel="1" x14ac:dyDescent="0.25">
      <c r="A736" s="23" t="s">
        <v>13</v>
      </c>
      <c r="B736" s="23" t="s">
        <v>13</v>
      </c>
      <c r="C736">
        <v>2019</v>
      </c>
      <c r="D736" s="23" t="str">
        <f t="shared" si="12"/>
        <v>oct</v>
      </c>
      <c r="E736" s="24">
        <v>43769</v>
      </c>
      <c r="F736" s="23" t="s">
        <v>44</v>
      </c>
      <c r="G736" s="121">
        <v>23807971.443148691</v>
      </c>
      <c r="H736">
        <v>2019</v>
      </c>
    </row>
    <row r="737" spans="1:8" outlineLevel="1" x14ac:dyDescent="0.25">
      <c r="A737" s="23" t="s">
        <v>14</v>
      </c>
      <c r="B737" s="23" t="s">
        <v>14</v>
      </c>
      <c r="C737">
        <v>2019</v>
      </c>
      <c r="D737" s="23" t="str">
        <f t="shared" si="12"/>
        <v>oct</v>
      </c>
      <c r="E737" s="24">
        <v>43769</v>
      </c>
      <c r="F737" s="23" t="s">
        <v>44</v>
      </c>
      <c r="G737" s="121">
        <v>1207145.2172011663</v>
      </c>
      <c r="H737">
        <v>2019</v>
      </c>
    </row>
    <row r="738" spans="1:8" outlineLevel="1" x14ac:dyDescent="0.25">
      <c r="A738" s="23" t="s">
        <v>15</v>
      </c>
      <c r="B738" s="23" t="s">
        <v>0</v>
      </c>
      <c r="C738">
        <v>2019</v>
      </c>
      <c r="D738" s="23" t="str">
        <f t="shared" si="12"/>
        <v>nov</v>
      </c>
      <c r="E738" s="24">
        <v>43799</v>
      </c>
      <c r="F738" s="23" t="s">
        <v>44</v>
      </c>
      <c r="G738" s="121">
        <v>0</v>
      </c>
      <c r="H738">
        <v>2019</v>
      </c>
    </row>
    <row r="739" spans="1:8" outlineLevel="1" x14ac:dyDescent="0.25">
      <c r="A739" s="23" t="s">
        <v>16</v>
      </c>
      <c r="B739" s="23" t="s">
        <v>1</v>
      </c>
      <c r="C739">
        <v>2019</v>
      </c>
      <c r="D739" s="23" t="str">
        <f t="shared" si="12"/>
        <v>nov</v>
      </c>
      <c r="E739" s="24">
        <v>43799</v>
      </c>
      <c r="F739" s="23" t="s">
        <v>44</v>
      </c>
      <c r="G739" s="121">
        <v>9459273.0364431422</v>
      </c>
      <c r="H739">
        <v>2019</v>
      </c>
    </row>
    <row r="740" spans="1:8" outlineLevel="1" x14ac:dyDescent="0.25">
      <c r="A740" s="23" t="s">
        <v>27</v>
      </c>
      <c r="B740" s="23" t="s">
        <v>2</v>
      </c>
      <c r="C740">
        <v>2019</v>
      </c>
      <c r="D740" s="23" t="str">
        <f t="shared" si="12"/>
        <v>nov</v>
      </c>
      <c r="E740" s="24">
        <v>43799</v>
      </c>
      <c r="F740" s="23" t="s">
        <v>44</v>
      </c>
      <c r="H740">
        <v>2019</v>
      </c>
    </row>
    <row r="741" spans="1:8" outlineLevel="1" x14ac:dyDescent="0.25">
      <c r="A741" s="23" t="s">
        <v>17</v>
      </c>
      <c r="B741" s="23" t="s">
        <v>3</v>
      </c>
      <c r="C741">
        <v>2019</v>
      </c>
      <c r="D741" s="23" t="str">
        <f t="shared" si="12"/>
        <v>nov</v>
      </c>
      <c r="E741" s="24">
        <v>43799</v>
      </c>
      <c r="F741" s="23" t="s">
        <v>44</v>
      </c>
      <c r="G741" s="121">
        <v>473504.56122448965</v>
      </c>
      <c r="H741">
        <v>2019</v>
      </c>
    </row>
    <row r="742" spans="1:8" outlineLevel="1" x14ac:dyDescent="0.25">
      <c r="A742" s="23" t="s">
        <v>18</v>
      </c>
      <c r="B742" s="25" t="s">
        <v>4</v>
      </c>
      <c r="C742">
        <v>2019</v>
      </c>
      <c r="D742" s="23" t="str">
        <f t="shared" si="12"/>
        <v>nov</v>
      </c>
      <c r="E742" s="24">
        <v>43799</v>
      </c>
      <c r="F742" s="23" t="s">
        <v>44</v>
      </c>
      <c r="G742" s="121">
        <v>0</v>
      </c>
      <c r="H742">
        <v>2019</v>
      </c>
    </row>
    <row r="743" spans="1:8" outlineLevel="1" x14ac:dyDescent="0.25">
      <c r="A743" s="23" t="s">
        <v>19</v>
      </c>
      <c r="B743" s="25" t="s">
        <v>5</v>
      </c>
      <c r="C743">
        <v>2019</v>
      </c>
      <c r="D743" s="23" t="str">
        <f t="shared" si="12"/>
        <v>nov</v>
      </c>
      <c r="E743" s="24">
        <v>43799</v>
      </c>
      <c r="F743" s="23" t="s">
        <v>44</v>
      </c>
      <c r="G743" s="121">
        <v>0</v>
      </c>
      <c r="H743">
        <v>2019</v>
      </c>
    </row>
    <row r="744" spans="1:8" outlineLevel="1" x14ac:dyDescent="0.25">
      <c r="A744" s="23" t="s">
        <v>20</v>
      </c>
      <c r="B744" s="23" t="s">
        <v>6</v>
      </c>
      <c r="C744">
        <v>2019</v>
      </c>
      <c r="D744" s="23" t="str">
        <f t="shared" si="12"/>
        <v>nov</v>
      </c>
      <c r="E744" s="24">
        <v>43799</v>
      </c>
      <c r="F744" s="23" t="s">
        <v>44</v>
      </c>
      <c r="G744" s="121">
        <v>0</v>
      </c>
      <c r="H744">
        <v>2019</v>
      </c>
    </row>
    <row r="745" spans="1:8" outlineLevel="1" x14ac:dyDescent="0.25">
      <c r="A745" s="23" t="s">
        <v>21</v>
      </c>
      <c r="B745" s="23" t="s">
        <v>7</v>
      </c>
      <c r="C745">
        <v>2019</v>
      </c>
      <c r="D745" s="23" t="str">
        <f t="shared" si="12"/>
        <v>nov</v>
      </c>
      <c r="E745" s="24">
        <v>43799</v>
      </c>
      <c r="F745" s="23" t="s">
        <v>44</v>
      </c>
      <c r="G745" s="121">
        <v>0</v>
      </c>
      <c r="H745">
        <v>2019</v>
      </c>
    </row>
    <row r="746" spans="1:8" outlineLevel="1" x14ac:dyDescent="0.25">
      <c r="A746" s="23" t="s">
        <v>22</v>
      </c>
      <c r="B746" s="23" t="s">
        <v>8</v>
      </c>
      <c r="C746">
        <v>2019</v>
      </c>
      <c r="D746" s="23" t="str">
        <f t="shared" si="12"/>
        <v>nov</v>
      </c>
      <c r="E746" s="24">
        <v>43799</v>
      </c>
      <c r="F746" s="23" t="s">
        <v>44</v>
      </c>
      <c r="G746" s="121">
        <v>44136723.348397084</v>
      </c>
      <c r="H746">
        <v>2019</v>
      </c>
    </row>
    <row r="747" spans="1:8" outlineLevel="1" x14ac:dyDescent="0.25">
      <c r="A747" s="23" t="s">
        <v>23</v>
      </c>
      <c r="B747" s="23" t="s">
        <v>9</v>
      </c>
      <c r="C747">
        <v>2019</v>
      </c>
      <c r="D747" s="23" t="str">
        <f t="shared" si="12"/>
        <v>nov</v>
      </c>
      <c r="E747" s="24">
        <v>43799</v>
      </c>
      <c r="F747" s="23" t="s">
        <v>44</v>
      </c>
      <c r="H747">
        <v>2019</v>
      </c>
    </row>
    <row r="748" spans="1:8" outlineLevel="1" x14ac:dyDescent="0.25">
      <c r="A748" s="23" t="s">
        <v>24</v>
      </c>
      <c r="B748" s="25" t="s">
        <v>10</v>
      </c>
      <c r="C748">
        <v>2019</v>
      </c>
      <c r="D748" s="23" t="str">
        <f t="shared" si="12"/>
        <v>nov</v>
      </c>
      <c r="E748" s="24">
        <v>43799</v>
      </c>
      <c r="F748" s="23" t="s">
        <v>44</v>
      </c>
      <c r="H748">
        <v>2019</v>
      </c>
    </row>
    <row r="749" spans="1:8" outlineLevel="1" x14ac:dyDescent="0.25">
      <c r="A749" s="23" t="s">
        <v>25</v>
      </c>
      <c r="B749" s="23" t="s">
        <v>11</v>
      </c>
      <c r="C749">
        <v>2019</v>
      </c>
      <c r="D749" s="23" t="str">
        <f t="shared" si="12"/>
        <v>nov</v>
      </c>
      <c r="E749" s="24">
        <v>43799</v>
      </c>
      <c r="F749" s="23" t="s">
        <v>44</v>
      </c>
      <c r="G749" s="121">
        <v>0</v>
      </c>
      <c r="H749">
        <v>2019</v>
      </c>
    </row>
    <row r="750" spans="1:8" outlineLevel="1" x14ac:dyDescent="0.25">
      <c r="A750" s="23" t="s">
        <v>26</v>
      </c>
      <c r="B750" s="23" t="s">
        <v>12</v>
      </c>
      <c r="C750">
        <v>2019</v>
      </c>
      <c r="D750" s="23" t="str">
        <f t="shared" si="12"/>
        <v>nov</v>
      </c>
      <c r="E750" s="24">
        <v>43799</v>
      </c>
      <c r="F750" s="23" t="s">
        <v>44</v>
      </c>
      <c r="G750" s="121">
        <v>525573.41107871733</v>
      </c>
      <c r="H750">
        <v>2019</v>
      </c>
    </row>
    <row r="751" spans="1:8" outlineLevel="1" x14ac:dyDescent="0.25">
      <c r="A751" s="23" t="s">
        <v>43</v>
      </c>
      <c r="B751" s="23" t="s">
        <v>34</v>
      </c>
      <c r="C751">
        <v>2019</v>
      </c>
      <c r="D751" s="23" t="str">
        <f t="shared" si="12"/>
        <v>nov</v>
      </c>
      <c r="E751" s="24">
        <v>43799</v>
      </c>
      <c r="F751" s="23" t="s">
        <v>44</v>
      </c>
      <c r="G751" s="121">
        <v>0</v>
      </c>
      <c r="H751">
        <v>2019</v>
      </c>
    </row>
    <row r="752" spans="1:8" outlineLevel="1" x14ac:dyDescent="0.25">
      <c r="A752" s="23" t="s">
        <v>13</v>
      </c>
      <c r="B752" s="23" t="s">
        <v>13</v>
      </c>
      <c r="C752">
        <v>2019</v>
      </c>
      <c r="D752" s="23" t="str">
        <f t="shared" si="12"/>
        <v>nov</v>
      </c>
      <c r="E752" s="24">
        <v>43799</v>
      </c>
      <c r="F752" s="23" t="s">
        <v>44</v>
      </c>
      <c r="G752" s="121">
        <v>18353246.502915453</v>
      </c>
      <c r="H752">
        <v>2019</v>
      </c>
    </row>
    <row r="753" spans="1:8" outlineLevel="1" x14ac:dyDescent="0.25">
      <c r="A753" s="23" t="s">
        <v>14</v>
      </c>
      <c r="B753" s="23" t="s">
        <v>14</v>
      </c>
      <c r="C753">
        <v>2019</v>
      </c>
      <c r="D753" s="23" t="str">
        <f t="shared" si="12"/>
        <v>nov</v>
      </c>
      <c r="E753" s="24">
        <v>43799</v>
      </c>
      <c r="F753" s="23" t="s">
        <v>44</v>
      </c>
      <c r="G753" s="121">
        <v>4240180.4285714291</v>
      </c>
      <c r="H753">
        <v>2019</v>
      </c>
    </row>
    <row r="754" spans="1:8" outlineLevel="1" x14ac:dyDescent="0.25">
      <c r="A754" s="23" t="s">
        <v>15</v>
      </c>
      <c r="B754" s="23" t="s">
        <v>0</v>
      </c>
      <c r="C754">
        <v>2019</v>
      </c>
      <c r="D754" s="23" t="str">
        <f t="shared" si="12"/>
        <v>dic</v>
      </c>
      <c r="E754" s="24">
        <v>43830</v>
      </c>
      <c r="F754" s="23" t="s">
        <v>44</v>
      </c>
      <c r="G754" s="121">
        <v>0</v>
      </c>
      <c r="H754">
        <v>2019</v>
      </c>
    </row>
    <row r="755" spans="1:8" outlineLevel="1" x14ac:dyDescent="0.25">
      <c r="A755" s="23" t="s">
        <v>16</v>
      </c>
      <c r="B755" s="23" t="s">
        <v>1</v>
      </c>
      <c r="C755">
        <v>2019</v>
      </c>
      <c r="D755" s="23" t="str">
        <f t="shared" si="12"/>
        <v>dic</v>
      </c>
      <c r="E755" s="24">
        <v>43830</v>
      </c>
      <c r="F755" s="23" t="s">
        <v>44</v>
      </c>
      <c r="G755" s="121">
        <v>10422857.836734693</v>
      </c>
      <c r="H755">
        <v>2019</v>
      </c>
    </row>
    <row r="756" spans="1:8" outlineLevel="1" x14ac:dyDescent="0.25">
      <c r="A756" s="23" t="s">
        <v>27</v>
      </c>
      <c r="B756" s="23" t="s">
        <v>2</v>
      </c>
      <c r="C756">
        <v>2019</v>
      </c>
      <c r="D756" s="23" t="str">
        <f t="shared" si="12"/>
        <v>dic</v>
      </c>
      <c r="E756" s="24">
        <v>43830</v>
      </c>
      <c r="F756" s="23" t="s">
        <v>44</v>
      </c>
      <c r="H756">
        <v>2019</v>
      </c>
    </row>
    <row r="757" spans="1:8" outlineLevel="1" x14ac:dyDescent="0.25">
      <c r="A757" s="23" t="s">
        <v>17</v>
      </c>
      <c r="B757" s="23" t="s">
        <v>3</v>
      </c>
      <c r="C757">
        <v>2019</v>
      </c>
      <c r="D757" s="23" t="str">
        <f t="shared" si="12"/>
        <v>dic</v>
      </c>
      <c r="E757" s="24">
        <v>43830</v>
      </c>
      <c r="F757" s="23" t="s">
        <v>44</v>
      </c>
      <c r="G757" s="121">
        <v>474443.10349854262</v>
      </c>
      <c r="H757">
        <v>2019</v>
      </c>
    </row>
    <row r="758" spans="1:8" outlineLevel="1" x14ac:dyDescent="0.25">
      <c r="A758" s="23" t="s">
        <v>18</v>
      </c>
      <c r="B758" s="25" t="s">
        <v>4</v>
      </c>
      <c r="C758">
        <v>2019</v>
      </c>
      <c r="D758" s="23" t="str">
        <f t="shared" si="12"/>
        <v>dic</v>
      </c>
      <c r="E758" s="24">
        <v>43830</v>
      </c>
      <c r="F758" s="23" t="s">
        <v>44</v>
      </c>
      <c r="G758" s="121">
        <v>0</v>
      </c>
      <c r="H758">
        <v>2019</v>
      </c>
    </row>
    <row r="759" spans="1:8" outlineLevel="1" x14ac:dyDescent="0.25">
      <c r="A759" s="23" t="s">
        <v>19</v>
      </c>
      <c r="B759" s="25" t="s">
        <v>5</v>
      </c>
      <c r="C759">
        <v>2019</v>
      </c>
      <c r="D759" s="23" t="str">
        <f t="shared" si="12"/>
        <v>dic</v>
      </c>
      <c r="E759" s="24">
        <v>43830</v>
      </c>
      <c r="F759" s="23" t="s">
        <v>44</v>
      </c>
      <c r="G759" s="121">
        <v>0</v>
      </c>
      <c r="H759">
        <v>2019</v>
      </c>
    </row>
    <row r="760" spans="1:8" outlineLevel="1" x14ac:dyDescent="0.25">
      <c r="A760" s="23" t="s">
        <v>20</v>
      </c>
      <c r="B760" s="23" t="s">
        <v>6</v>
      </c>
      <c r="C760">
        <v>2019</v>
      </c>
      <c r="D760" s="23" t="str">
        <f t="shared" si="12"/>
        <v>dic</v>
      </c>
      <c r="E760" s="24">
        <v>43830</v>
      </c>
      <c r="F760" s="23" t="s">
        <v>44</v>
      </c>
      <c r="G760" s="121">
        <v>0</v>
      </c>
      <c r="H760">
        <v>2019</v>
      </c>
    </row>
    <row r="761" spans="1:8" outlineLevel="1" x14ac:dyDescent="0.25">
      <c r="A761" s="23" t="s">
        <v>21</v>
      </c>
      <c r="B761" s="23" t="s">
        <v>7</v>
      </c>
      <c r="C761">
        <v>2019</v>
      </c>
      <c r="D761" s="23" t="str">
        <f t="shared" si="12"/>
        <v>dic</v>
      </c>
      <c r="E761" s="24">
        <v>43830</v>
      </c>
      <c r="F761" s="23" t="s">
        <v>44</v>
      </c>
      <c r="G761" s="121">
        <v>0</v>
      </c>
      <c r="H761">
        <v>2019</v>
      </c>
    </row>
    <row r="762" spans="1:8" outlineLevel="1" x14ac:dyDescent="0.25">
      <c r="A762" s="23" t="s">
        <v>22</v>
      </c>
      <c r="B762" s="23" t="s">
        <v>8</v>
      </c>
      <c r="C762">
        <v>2019</v>
      </c>
      <c r="D762" s="23" t="str">
        <f t="shared" si="12"/>
        <v>dic</v>
      </c>
      <c r="E762" s="24">
        <v>43830</v>
      </c>
      <c r="F762" s="23" t="s">
        <v>44</v>
      </c>
      <c r="G762" s="121">
        <v>42146014.62682315</v>
      </c>
      <c r="H762">
        <v>2019</v>
      </c>
    </row>
    <row r="763" spans="1:8" outlineLevel="1" x14ac:dyDescent="0.25">
      <c r="A763" s="23" t="s">
        <v>23</v>
      </c>
      <c r="B763" s="23" t="s">
        <v>9</v>
      </c>
      <c r="C763">
        <v>2019</v>
      </c>
      <c r="D763" s="23" t="str">
        <f t="shared" si="12"/>
        <v>dic</v>
      </c>
      <c r="E763" s="24">
        <v>43830</v>
      </c>
      <c r="F763" s="23" t="s">
        <v>44</v>
      </c>
      <c r="H763">
        <v>2019</v>
      </c>
    </row>
    <row r="764" spans="1:8" outlineLevel="1" x14ac:dyDescent="0.25">
      <c r="A764" s="23" t="s">
        <v>24</v>
      </c>
      <c r="B764" s="25" t="s">
        <v>10</v>
      </c>
      <c r="C764">
        <v>2019</v>
      </c>
      <c r="D764" s="23" t="str">
        <f t="shared" si="12"/>
        <v>dic</v>
      </c>
      <c r="E764" s="24">
        <v>43830</v>
      </c>
      <c r="F764" s="23" t="s">
        <v>44</v>
      </c>
      <c r="H764">
        <v>2019</v>
      </c>
    </row>
    <row r="765" spans="1:8" outlineLevel="1" x14ac:dyDescent="0.25">
      <c r="A765" s="23" t="s">
        <v>25</v>
      </c>
      <c r="B765" s="23" t="s">
        <v>11</v>
      </c>
      <c r="C765">
        <v>2019</v>
      </c>
      <c r="D765" s="23" t="str">
        <f t="shared" si="12"/>
        <v>dic</v>
      </c>
      <c r="E765" s="24">
        <v>43830</v>
      </c>
      <c r="F765" s="23" t="s">
        <v>44</v>
      </c>
      <c r="G765" s="121">
        <v>0</v>
      </c>
      <c r="H765">
        <v>2019</v>
      </c>
    </row>
    <row r="766" spans="1:8" outlineLevel="1" x14ac:dyDescent="0.25">
      <c r="A766" s="23" t="s">
        <v>26</v>
      </c>
      <c r="B766" s="23" t="s">
        <v>12</v>
      </c>
      <c r="C766">
        <v>2019</v>
      </c>
      <c r="D766" s="23" t="str">
        <f t="shared" si="12"/>
        <v>dic</v>
      </c>
      <c r="E766" s="24">
        <v>43830</v>
      </c>
      <c r="F766" s="23" t="s">
        <v>44</v>
      </c>
      <c r="G766" s="121">
        <v>469158.250728863</v>
      </c>
      <c r="H766">
        <v>2019</v>
      </c>
    </row>
    <row r="767" spans="1:8" outlineLevel="1" x14ac:dyDescent="0.25">
      <c r="A767" s="23" t="s">
        <v>43</v>
      </c>
      <c r="B767" s="23" t="s">
        <v>34</v>
      </c>
      <c r="C767">
        <v>2019</v>
      </c>
      <c r="D767" s="23" t="str">
        <f t="shared" si="12"/>
        <v>dic</v>
      </c>
      <c r="E767" s="24">
        <v>43830</v>
      </c>
      <c r="F767" s="23" t="s">
        <v>44</v>
      </c>
      <c r="G767" s="121">
        <v>0</v>
      </c>
      <c r="H767">
        <v>2019</v>
      </c>
    </row>
    <row r="768" spans="1:8" outlineLevel="1" x14ac:dyDescent="0.25">
      <c r="A768" s="23" t="s">
        <v>13</v>
      </c>
      <c r="B768" s="23" t="s">
        <v>13</v>
      </c>
      <c r="C768">
        <v>2019</v>
      </c>
      <c r="D768" s="23" t="str">
        <f t="shared" si="12"/>
        <v>dic</v>
      </c>
      <c r="E768" s="24">
        <v>43830</v>
      </c>
      <c r="F768" s="23" t="s">
        <v>44</v>
      </c>
      <c r="G768" s="121">
        <v>20806211.814868804</v>
      </c>
      <c r="H768">
        <v>2019</v>
      </c>
    </row>
    <row r="769" spans="1:8" outlineLevel="1" x14ac:dyDescent="0.25">
      <c r="A769" s="23" t="s">
        <v>14</v>
      </c>
      <c r="B769" s="23" t="s">
        <v>14</v>
      </c>
      <c r="C769">
        <v>2019</v>
      </c>
      <c r="D769" s="23" t="str">
        <f t="shared" si="12"/>
        <v>dic</v>
      </c>
      <c r="E769" s="24">
        <v>43830</v>
      </c>
      <c r="F769" s="23" t="s">
        <v>44</v>
      </c>
      <c r="G769" s="121">
        <v>4713002.9256559769</v>
      </c>
      <c r="H769">
        <v>2019</v>
      </c>
    </row>
    <row r="770" spans="1:8" outlineLevel="1" x14ac:dyDescent="0.25">
      <c r="A770" s="23" t="s">
        <v>15</v>
      </c>
      <c r="B770" s="23" t="s">
        <v>0</v>
      </c>
      <c r="C770">
        <v>2020</v>
      </c>
      <c r="D770" s="23" t="str">
        <f t="shared" ref="D770:D833" si="13">+TEXT(E770,"mmm")</f>
        <v>ene</v>
      </c>
      <c r="E770" s="24">
        <v>43861</v>
      </c>
      <c r="F770" s="23" t="s">
        <v>44</v>
      </c>
      <c r="G770" s="121">
        <v>0</v>
      </c>
      <c r="H770">
        <v>2020</v>
      </c>
    </row>
    <row r="771" spans="1:8" outlineLevel="1" x14ac:dyDescent="0.25">
      <c r="A771" s="23" t="s">
        <v>16</v>
      </c>
      <c r="B771" s="23" t="s">
        <v>1</v>
      </c>
      <c r="C771">
        <v>2020</v>
      </c>
      <c r="D771" s="23" t="str">
        <f t="shared" si="13"/>
        <v>ene</v>
      </c>
      <c r="E771" s="24">
        <v>43861</v>
      </c>
      <c r="F771" s="23" t="s">
        <v>44</v>
      </c>
      <c r="G771" s="121">
        <v>13530971.483965019</v>
      </c>
      <c r="H771">
        <v>2020</v>
      </c>
    </row>
    <row r="772" spans="1:8" outlineLevel="1" x14ac:dyDescent="0.25">
      <c r="A772" s="23" t="s">
        <v>27</v>
      </c>
      <c r="B772" s="23" t="s">
        <v>2</v>
      </c>
      <c r="C772">
        <v>2020</v>
      </c>
      <c r="D772" s="23" t="str">
        <f t="shared" si="13"/>
        <v>ene</v>
      </c>
      <c r="E772" s="24">
        <v>43861</v>
      </c>
      <c r="F772" s="23" t="s">
        <v>44</v>
      </c>
      <c r="H772">
        <v>2020</v>
      </c>
    </row>
    <row r="773" spans="1:8" outlineLevel="1" x14ac:dyDescent="0.25">
      <c r="A773" s="23" t="s">
        <v>17</v>
      </c>
      <c r="B773" s="23" t="s">
        <v>3</v>
      </c>
      <c r="C773">
        <v>2020</v>
      </c>
      <c r="D773" s="23" t="str">
        <f t="shared" si="13"/>
        <v>ene</v>
      </c>
      <c r="E773" s="24">
        <v>43861</v>
      </c>
      <c r="F773" s="23" t="s">
        <v>44</v>
      </c>
      <c r="G773" s="121">
        <v>475386.39067055337</v>
      </c>
      <c r="H773">
        <v>2020</v>
      </c>
    </row>
    <row r="774" spans="1:8" outlineLevel="1" x14ac:dyDescent="0.25">
      <c r="A774" s="23" t="s">
        <v>18</v>
      </c>
      <c r="B774" s="25" t="s">
        <v>4</v>
      </c>
      <c r="C774">
        <v>2020</v>
      </c>
      <c r="D774" s="23" t="str">
        <f t="shared" si="13"/>
        <v>ene</v>
      </c>
      <c r="E774" s="24">
        <v>43861</v>
      </c>
      <c r="F774" s="23" t="s">
        <v>44</v>
      </c>
      <c r="G774" s="121">
        <v>0</v>
      </c>
      <c r="H774">
        <v>2020</v>
      </c>
    </row>
    <row r="775" spans="1:8" outlineLevel="1" x14ac:dyDescent="0.25">
      <c r="A775" s="23" t="s">
        <v>19</v>
      </c>
      <c r="B775" s="25" t="s">
        <v>5</v>
      </c>
      <c r="C775">
        <v>2020</v>
      </c>
      <c r="D775" s="23" t="str">
        <f t="shared" si="13"/>
        <v>ene</v>
      </c>
      <c r="E775" s="24">
        <v>43861</v>
      </c>
      <c r="F775" s="23" t="s">
        <v>44</v>
      </c>
      <c r="G775" s="121">
        <v>0</v>
      </c>
      <c r="H775">
        <v>2020</v>
      </c>
    </row>
    <row r="776" spans="1:8" outlineLevel="1" x14ac:dyDescent="0.25">
      <c r="A776" s="23" t="s">
        <v>20</v>
      </c>
      <c r="B776" s="23" t="s">
        <v>6</v>
      </c>
      <c r="C776">
        <v>2020</v>
      </c>
      <c r="D776" s="23" t="str">
        <f t="shared" si="13"/>
        <v>ene</v>
      </c>
      <c r="E776" s="24">
        <v>43861</v>
      </c>
      <c r="F776" s="23" t="s">
        <v>44</v>
      </c>
      <c r="G776" s="121">
        <v>0</v>
      </c>
      <c r="H776">
        <v>2020</v>
      </c>
    </row>
    <row r="777" spans="1:8" outlineLevel="1" x14ac:dyDescent="0.25">
      <c r="A777" s="23" t="s">
        <v>21</v>
      </c>
      <c r="B777" s="23" t="s">
        <v>7</v>
      </c>
      <c r="C777">
        <v>2020</v>
      </c>
      <c r="D777" s="23" t="str">
        <f t="shared" si="13"/>
        <v>ene</v>
      </c>
      <c r="E777" s="24">
        <v>43861</v>
      </c>
      <c r="F777" s="23" t="s">
        <v>44</v>
      </c>
      <c r="G777" s="121">
        <v>0</v>
      </c>
      <c r="H777">
        <v>2020</v>
      </c>
    </row>
    <row r="778" spans="1:8" outlineLevel="1" x14ac:dyDescent="0.25">
      <c r="A778" s="23" t="s">
        <v>22</v>
      </c>
      <c r="B778" s="23" t="s">
        <v>8</v>
      </c>
      <c r="C778">
        <v>2020</v>
      </c>
      <c r="D778" s="23" t="str">
        <f t="shared" si="13"/>
        <v>ene</v>
      </c>
      <c r="E778" s="24">
        <v>43861</v>
      </c>
      <c r="F778" s="23" t="s">
        <v>44</v>
      </c>
      <c r="G778" s="121">
        <v>37230864.797376312</v>
      </c>
      <c r="H778">
        <v>2020</v>
      </c>
    </row>
    <row r="779" spans="1:8" outlineLevel="1" x14ac:dyDescent="0.25">
      <c r="A779" s="23" t="s">
        <v>23</v>
      </c>
      <c r="B779" s="23" t="s">
        <v>9</v>
      </c>
      <c r="C779">
        <v>2020</v>
      </c>
      <c r="D779" s="23" t="str">
        <f t="shared" si="13"/>
        <v>ene</v>
      </c>
      <c r="E779" s="24">
        <v>43861</v>
      </c>
      <c r="F779" s="23" t="s">
        <v>44</v>
      </c>
      <c r="H779">
        <v>2020</v>
      </c>
    </row>
    <row r="780" spans="1:8" outlineLevel="1" x14ac:dyDescent="0.25">
      <c r="A780" s="23" t="s">
        <v>24</v>
      </c>
      <c r="B780" s="25" t="s">
        <v>10</v>
      </c>
      <c r="C780">
        <v>2020</v>
      </c>
      <c r="D780" s="23" t="str">
        <f t="shared" si="13"/>
        <v>ene</v>
      </c>
      <c r="E780" s="24">
        <v>43861</v>
      </c>
      <c r="F780" s="23" t="s">
        <v>44</v>
      </c>
      <c r="H780">
        <v>2020</v>
      </c>
    </row>
    <row r="781" spans="1:8" outlineLevel="1" x14ac:dyDescent="0.25">
      <c r="A781" s="23" t="s">
        <v>25</v>
      </c>
      <c r="B781" s="23" t="s">
        <v>11</v>
      </c>
      <c r="C781">
        <v>2020</v>
      </c>
      <c r="D781" s="23" t="str">
        <f t="shared" si="13"/>
        <v>ene</v>
      </c>
      <c r="E781" s="24">
        <v>43861</v>
      </c>
      <c r="F781" s="23" t="s">
        <v>44</v>
      </c>
      <c r="G781" s="121">
        <v>0</v>
      </c>
      <c r="H781">
        <v>2020</v>
      </c>
    </row>
    <row r="782" spans="1:8" outlineLevel="1" x14ac:dyDescent="0.25">
      <c r="A782" s="23" t="s">
        <v>26</v>
      </c>
      <c r="B782" s="23" t="s">
        <v>12</v>
      </c>
      <c r="C782">
        <v>2020</v>
      </c>
      <c r="D782" s="23" t="str">
        <f t="shared" si="13"/>
        <v>ene</v>
      </c>
      <c r="E782" s="24">
        <v>43861</v>
      </c>
      <c r="F782" s="23" t="s">
        <v>44</v>
      </c>
      <c r="G782" s="121">
        <v>412547.40524781344</v>
      </c>
      <c r="H782">
        <v>2020</v>
      </c>
    </row>
    <row r="783" spans="1:8" outlineLevel="1" x14ac:dyDescent="0.25">
      <c r="A783" s="23" t="s">
        <v>43</v>
      </c>
      <c r="B783" s="23" t="s">
        <v>34</v>
      </c>
      <c r="C783">
        <v>2020</v>
      </c>
      <c r="D783" s="23" t="str">
        <f t="shared" si="13"/>
        <v>ene</v>
      </c>
      <c r="E783" s="24">
        <v>43861</v>
      </c>
      <c r="F783" s="23" t="s">
        <v>44</v>
      </c>
      <c r="G783" s="121">
        <v>0</v>
      </c>
      <c r="H783">
        <v>2020</v>
      </c>
    </row>
    <row r="784" spans="1:8" outlineLevel="1" x14ac:dyDescent="0.25">
      <c r="A784" s="23" t="s">
        <v>13</v>
      </c>
      <c r="B784" s="23" t="s">
        <v>13</v>
      </c>
      <c r="C784">
        <v>2020</v>
      </c>
      <c r="D784" s="23" t="str">
        <f t="shared" si="13"/>
        <v>ene</v>
      </c>
      <c r="E784" s="24">
        <v>43861</v>
      </c>
      <c r="F784" s="23" t="s">
        <v>44</v>
      </c>
      <c r="G784" s="121">
        <v>22625089.177842561</v>
      </c>
      <c r="H784">
        <v>2020</v>
      </c>
    </row>
    <row r="785" spans="1:8" outlineLevel="1" x14ac:dyDescent="0.25">
      <c r="A785" s="23" t="s">
        <v>14</v>
      </c>
      <c r="B785" s="23" t="s">
        <v>14</v>
      </c>
      <c r="C785">
        <v>2020</v>
      </c>
      <c r="D785" s="23" t="str">
        <f t="shared" si="13"/>
        <v>ene</v>
      </c>
      <c r="E785" s="24">
        <v>43861</v>
      </c>
      <c r="F785" s="23" t="s">
        <v>44</v>
      </c>
      <c r="G785" s="121">
        <v>1483003.3702623907</v>
      </c>
      <c r="H785">
        <v>2020</v>
      </c>
    </row>
    <row r="786" spans="1:8" outlineLevel="1" x14ac:dyDescent="0.25">
      <c r="A786" s="23" t="s">
        <v>15</v>
      </c>
      <c r="B786" s="23" t="s">
        <v>0</v>
      </c>
      <c r="C786">
        <v>2020</v>
      </c>
      <c r="D786" s="23" t="str">
        <f t="shared" si="13"/>
        <v>feb</v>
      </c>
      <c r="E786" s="24">
        <v>43890</v>
      </c>
      <c r="F786" s="23" t="s">
        <v>44</v>
      </c>
      <c r="G786" s="121">
        <v>0</v>
      </c>
      <c r="H786">
        <v>2020</v>
      </c>
    </row>
    <row r="787" spans="1:8" outlineLevel="1" x14ac:dyDescent="0.25">
      <c r="A787" s="23" t="s">
        <v>16</v>
      </c>
      <c r="B787" s="23" t="s">
        <v>1</v>
      </c>
      <c r="C787">
        <v>2020</v>
      </c>
      <c r="D787" s="23" t="str">
        <f t="shared" si="13"/>
        <v>feb</v>
      </c>
      <c r="E787" s="24">
        <v>43890</v>
      </c>
      <c r="F787" s="23" t="s">
        <v>44</v>
      </c>
      <c r="G787" s="121">
        <v>11450101.020408155</v>
      </c>
      <c r="H787">
        <v>2020</v>
      </c>
    </row>
    <row r="788" spans="1:8" outlineLevel="1" x14ac:dyDescent="0.25">
      <c r="A788" s="23" t="s">
        <v>27</v>
      </c>
      <c r="B788" s="23" t="s">
        <v>2</v>
      </c>
      <c r="C788">
        <v>2020</v>
      </c>
      <c r="D788" s="23" t="str">
        <f t="shared" si="13"/>
        <v>feb</v>
      </c>
      <c r="E788" s="24">
        <v>43890</v>
      </c>
      <c r="F788" s="23" t="s">
        <v>44</v>
      </c>
      <c r="H788">
        <v>2020</v>
      </c>
    </row>
    <row r="789" spans="1:8" outlineLevel="1" x14ac:dyDescent="0.25">
      <c r="A789" s="23" t="s">
        <v>17</v>
      </c>
      <c r="B789" s="23" t="s">
        <v>3</v>
      </c>
      <c r="C789">
        <v>2020</v>
      </c>
      <c r="D789" s="23" t="str">
        <f t="shared" si="13"/>
        <v>feb</v>
      </c>
      <c r="E789" s="24">
        <v>43890</v>
      </c>
      <c r="F789" s="23" t="s">
        <v>44</v>
      </c>
      <c r="G789" s="121">
        <v>343841.48688046652</v>
      </c>
      <c r="H789">
        <v>2020</v>
      </c>
    </row>
    <row r="790" spans="1:8" outlineLevel="1" x14ac:dyDescent="0.25">
      <c r="A790" s="23" t="s">
        <v>18</v>
      </c>
      <c r="B790" s="25" t="s">
        <v>4</v>
      </c>
      <c r="C790">
        <v>2020</v>
      </c>
      <c r="D790" s="23" t="str">
        <f t="shared" si="13"/>
        <v>feb</v>
      </c>
      <c r="E790" s="24">
        <v>43890</v>
      </c>
      <c r="F790" s="23" t="s">
        <v>44</v>
      </c>
      <c r="G790" s="121">
        <v>0</v>
      </c>
      <c r="H790">
        <v>2020</v>
      </c>
    </row>
    <row r="791" spans="1:8" outlineLevel="1" x14ac:dyDescent="0.25">
      <c r="A791" s="23" t="s">
        <v>19</v>
      </c>
      <c r="B791" s="25" t="s">
        <v>5</v>
      </c>
      <c r="C791">
        <v>2020</v>
      </c>
      <c r="D791" s="23" t="str">
        <f t="shared" si="13"/>
        <v>feb</v>
      </c>
      <c r="E791" s="24">
        <v>43890</v>
      </c>
      <c r="F791" s="23" t="s">
        <v>44</v>
      </c>
      <c r="G791" s="121">
        <v>0</v>
      </c>
      <c r="H791">
        <v>2020</v>
      </c>
    </row>
    <row r="792" spans="1:8" outlineLevel="1" x14ac:dyDescent="0.25">
      <c r="A792" s="23" t="s">
        <v>20</v>
      </c>
      <c r="B792" s="23" t="s">
        <v>6</v>
      </c>
      <c r="C792">
        <v>2020</v>
      </c>
      <c r="D792" s="23" t="str">
        <f t="shared" si="13"/>
        <v>feb</v>
      </c>
      <c r="E792" s="24">
        <v>43890</v>
      </c>
      <c r="F792" s="23" t="s">
        <v>44</v>
      </c>
      <c r="G792" s="121">
        <v>286200.46355685155</v>
      </c>
      <c r="H792">
        <v>2020</v>
      </c>
    </row>
    <row r="793" spans="1:8" outlineLevel="1" x14ac:dyDescent="0.25">
      <c r="A793" s="23" t="s">
        <v>21</v>
      </c>
      <c r="B793" s="23" t="s">
        <v>7</v>
      </c>
      <c r="C793">
        <v>2020</v>
      </c>
      <c r="D793" s="23" t="str">
        <f t="shared" si="13"/>
        <v>feb</v>
      </c>
      <c r="E793" s="24">
        <v>43890</v>
      </c>
      <c r="F793" s="23" t="s">
        <v>44</v>
      </c>
      <c r="G793" s="121">
        <v>0</v>
      </c>
      <c r="H793">
        <v>2020</v>
      </c>
    </row>
    <row r="794" spans="1:8" outlineLevel="1" x14ac:dyDescent="0.25">
      <c r="A794" s="23" t="s">
        <v>22</v>
      </c>
      <c r="B794" s="23" t="s">
        <v>8</v>
      </c>
      <c r="C794">
        <v>2020</v>
      </c>
      <c r="D794" s="23" t="str">
        <f t="shared" si="13"/>
        <v>feb</v>
      </c>
      <c r="E794" s="24">
        <v>43890</v>
      </c>
      <c r="F794" s="23" t="s">
        <v>44</v>
      </c>
      <c r="G794" s="121">
        <v>43109583.785714485</v>
      </c>
      <c r="H794">
        <v>2020</v>
      </c>
    </row>
    <row r="795" spans="1:8" outlineLevel="1" x14ac:dyDescent="0.25">
      <c r="A795" s="23" t="s">
        <v>23</v>
      </c>
      <c r="B795" s="23" t="s">
        <v>9</v>
      </c>
      <c r="C795">
        <v>2020</v>
      </c>
      <c r="D795" s="23" t="str">
        <f t="shared" si="13"/>
        <v>feb</v>
      </c>
      <c r="E795" s="24">
        <v>43890</v>
      </c>
      <c r="F795" s="23" t="s">
        <v>44</v>
      </c>
      <c r="H795">
        <v>2020</v>
      </c>
    </row>
    <row r="796" spans="1:8" outlineLevel="1" x14ac:dyDescent="0.25">
      <c r="A796" s="23" t="s">
        <v>24</v>
      </c>
      <c r="B796" s="25" t="s">
        <v>10</v>
      </c>
      <c r="C796">
        <v>2020</v>
      </c>
      <c r="D796" s="23" t="str">
        <f t="shared" si="13"/>
        <v>feb</v>
      </c>
      <c r="E796" s="24">
        <v>43890</v>
      </c>
      <c r="F796" s="23" t="s">
        <v>44</v>
      </c>
      <c r="H796">
        <v>2020</v>
      </c>
    </row>
    <row r="797" spans="1:8" outlineLevel="1" x14ac:dyDescent="0.25">
      <c r="A797" s="23" t="s">
        <v>25</v>
      </c>
      <c r="B797" s="23" t="s">
        <v>11</v>
      </c>
      <c r="C797">
        <v>2020</v>
      </c>
      <c r="D797" s="23" t="str">
        <f t="shared" si="13"/>
        <v>feb</v>
      </c>
      <c r="E797" s="24">
        <v>43890</v>
      </c>
      <c r="F797" s="23" t="s">
        <v>44</v>
      </c>
      <c r="G797" s="121">
        <v>0</v>
      </c>
      <c r="H797">
        <v>2020</v>
      </c>
    </row>
    <row r="798" spans="1:8" outlineLevel="1" x14ac:dyDescent="0.25">
      <c r="A798" s="23" t="s">
        <v>26</v>
      </c>
      <c r="B798" s="23" t="s">
        <v>12</v>
      </c>
      <c r="C798">
        <v>2020</v>
      </c>
      <c r="D798" s="23" t="str">
        <f t="shared" si="13"/>
        <v>feb</v>
      </c>
      <c r="E798" s="24">
        <v>43890</v>
      </c>
      <c r="F798" s="23" t="s">
        <v>44</v>
      </c>
      <c r="G798" s="121">
        <v>641752.49562682246</v>
      </c>
      <c r="H798">
        <v>2020</v>
      </c>
    </row>
    <row r="799" spans="1:8" outlineLevel="1" x14ac:dyDescent="0.25">
      <c r="A799" s="23" t="s">
        <v>43</v>
      </c>
      <c r="B799" s="23" t="s">
        <v>34</v>
      </c>
      <c r="C799">
        <v>2020</v>
      </c>
      <c r="D799" s="23" t="str">
        <f t="shared" si="13"/>
        <v>feb</v>
      </c>
      <c r="E799" s="24">
        <v>43890</v>
      </c>
      <c r="F799" s="23" t="s">
        <v>44</v>
      </c>
      <c r="G799" s="121">
        <v>0</v>
      </c>
      <c r="H799">
        <v>2020</v>
      </c>
    </row>
    <row r="800" spans="1:8" outlineLevel="1" x14ac:dyDescent="0.25">
      <c r="A800" s="23" t="s">
        <v>13</v>
      </c>
      <c r="B800" s="23" t="s">
        <v>13</v>
      </c>
      <c r="C800">
        <v>2020</v>
      </c>
      <c r="D800" s="23" t="str">
        <f t="shared" si="13"/>
        <v>feb</v>
      </c>
      <c r="E800" s="24">
        <v>43890</v>
      </c>
      <c r="F800" s="23" t="s">
        <v>44</v>
      </c>
      <c r="G800" s="121">
        <v>35308917.763848402</v>
      </c>
      <c r="H800">
        <v>2020</v>
      </c>
    </row>
    <row r="801" spans="1:8" outlineLevel="1" x14ac:dyDescent="0.25">
      <c r="A801" s="23" t="s">
        <v>14</v>
      </c>
      <c r="B801" s="23" t="s">
        <v>14</v>
      </c>
      <c r="C801">
        <v>2020</v>
      </c>
      <c r="D801" s="23" t="str">
        <f t="shared" si="13"/>
        <v>feb</v>
      </c>
      <c r="E801" s="24">
        <v>43890</v>
      </c>
      <c r="F801" s="23" t="s">
        <v>44</v>
      </c>
      <c r="G801" s="121">
        <v>605896.46647230326</v>
      </c>
      <c r="H801">
        <v>2020</v>
      </c>
    </row>
    <row r="802" spans="1:8" outlineLevel="1" x14ac:dyDescent="0.25">
      <c r="A802" s="23" t="s">
        <v>15</v>
      </c>
      <c r="B802" s="23" t="s">
        <v>0</v>
      </c>
      <c r="C802">
        <v>2020</v>
      </c>
      <c r="D802" s="23" t="str">
        <f t="shared" si="13"/>
        <v>mar</v>
      </c>
      <c r="E802" s="24">
        <v>43921</v>
      </c>
      <c r="F802" s="23" t="s">
        <v>44</v>
      </c>
      <c r="G802" s="121">
        <v>0</v>
      </c>
      <c r="H802">
        <v>2020</v>
      </c>
    </row>
    <row r="803" spans="1:8" outlineLevel="1" x14ac:dyDescent="0.25">
      <c r="A803" s="23" t="s">
        <v>16</v>
      </c>
      <c r="B803" s="23" t="s">
        <v>1</v>
      </c>
      <c r="C803">
        <v>2020</v>
      </c>
      <c r="D803" s="23" t="str">
        <f t="shared" si="13"/>
        <v>mar</v>
      </c>
      <c r="E803" s="24">
        <v>43921</v>
      </c>
      <c r="F803" s="23" t="s">
        <v>44</v>
      </c>
      <c r="G803" s="121">
        <v>11169532.749271117</v>
      </c>
      <c r="H803">
        <v>2020</v>
      </c>
    </row>
    <row r="804" spans="1:8" outlineLevel="1" x14ac:dyDescent="0.25">
      <c r="A804" s="23" t="s">
        <v>27</v>
      </c>
      <c r="B804" s="23" t="s">
        <v>2</v>
      </c>
      <c r="C804">
        <v>2020</v>
      </c>
      <c r="D804" s="23" t="str">
        <f t="shared" si="13"/>
        <v>mar</v>
      </c>
      <c r="E804" s="24">
        <v>43921</v>
      </c>
      <c r="F804" s="23" t="s">
        <v>44</v>
      </c>
      <c r="H804">
        <v>2020</v>
      </c>
    </row>
    <row r="805" spans="1:8" outlineLevel="1" x14ac:dyDescent="0.25">
      <c r="A805" s="23" t="s">
        <v>17</v>
      </c>
      <c r="B805" s="23" t="s">
        <v>3</v>
      </c>
      <c r="C805">
        <v>2020</v>
      </c>
      <c r="D805" s="23" t="str">
        <f t="shared" si="13"/>
        <v>mar</v>
      </c>
      <c r="E805" s="24">
        <v>43921</v>
      </c>
      <c r="F805" s="23" t="s">
        <v>44</v>
      </c>
      <c r="G805" s="121">
        <v>344589.27113702695</v>
      </c>
      <c r="H805">
        <v>2020</v>
      </c>
    </row>
    <row r="806" spans="1:8" outlineLevel="1" x14ac:dyDescent="0.25">
      <c r="A806" s="23" t="s">
        <v>18</v>
      </c>
      <c r="B806" s="25" t="s">
        <v>4</v>
      </c>
      <c r="C806">
        <v>2020</v>
      </c>
      <c r="D806" s="23" t="str">
        <f t="shared" si="13"/>
        <v>mar</v>
      </c>
      <c r="E806" s="24">
        <v>43921</v>
      </c>
      <c r="F806" s="23" t="s">
        <v>44</v>
      </c>
      <c r="G806" s="121">
        <v>0</v>
      </c>
      <c r="H806">
        <v>2020</v>
      </c>
    </row>
    <row r="807" spans="1:8" outlineLevel="1" x14ac:dyDescent="0.25">
      <c r="A807" s="23" t="s">
        <v>19</v>
      </c>
      <c r="B807" s="25" t="s">
        <v>5</v>
      </c>
      <c r="C807">
        <v>2020</v>
      </c>
      <c r="D807" s="23" t="str">
        <f t="shared" si="13"/>
        <v>mar</v>
      </c>
      <c r="E807" s="24">
        <v>43921</v>
      </c>
      <c r="F807" s="23" t="s">
        <v>44</v>
      </c>
      <c r="G807" s="121">
        <v>0</v>
      </c>
      <c r="H807">
        <v>2020</v>
      </c>
    </row>
    <row r="808" spans="1:8" outlineLevel="1" x14ac:dyDescent="0.25">
      <c r="A808" s="23" t="s">
        <v>20</v>
      </c>
      <c r="B808" s="23" t="s">
        <v>6</v>
      </c>
      <c r="C808">
        <v>2020</v>
      </c>
      <c r="D808" s="23" t="str">
        <f t="shared" si="13"/>
        <v>mar</v>
      </c>
      <c r="E808" s="24">
        <v>43921</v>
      </c>
      <c r="F808" s="23" t="s">
        <v>44</v>
      </c>
      <c r="G808" s="121">
        <v>221665.30612244896</v>
      </c>
      <c r="H808">
        <v>2020</v>
      </c>
    </row>
    <row r="809" spans="1:8" outlineLevel="1" x14ac:dyDescent="0.25">
      <c r="A809" s="23" t="s">
        <v>21</v>
      </c>
      <c r="B809" s="23" t="s">
        <v>7</v>
      </c>
      <c r="C809">
        <v>2020</v>
      </c>
      <c r="D809" s="23" t="str">
        <f t="shared" si="13"/>
        <v>mar</v>
      </c>
      <c r="E809" s="24">
        <v>43921</v>
      </c>
      <c r="F809" s="23" t="s">
        <v>44</v>
      </c>
      <c r="G809" s="121">
        <v>0</v>
      </c>
      <c r="H809">
        <v>2020</v>
      </c>
    </row>
    <row r="810" spans="1:8" outlineLevel="1" x14ac:dyDescent="0.25">
      <c r="A810" s="23" t="s">
        <v>22</v>
      </c>
      <c r="B810" s="23" t="s">
        <v>8</v>
      </c>
      <c r="C810">
        <v>2020</v>
      </c>
      <c r="D810" s="23" t="str">
        <f t="shared" si="13"/>
        <v>mar</v>
      </c>
      <c r="E810" s="24">
        <v>43921</v>
      </c>
      <c r="F810" s="23" t="s">
        <v>44</v>
      </c>
      <c r="G810" s="121">
        <v>50133410.102040879</v>
      </c>
      <c r="H810">
        <v>2020</v>
      </c>
    </row>
    <row r="811" spans="1:8" outlineLevel="1" x14ac:dyDescent="0.25">
      <c r="A811" s="23" t="s">
        <v>23</v>
      </c>
      <c r="B811" s="23" t="s">
        <v>9</v>
      </c>
      <c r="C811">
        <v>2020</v>
      </c>
      <c r="D811" s="23" t="str">
        <f t="shared" si="13"/>
        <v>mar</v>
      </c>
      <c r="E811" s="24">
        <v>43921</v>
      </c>
      <c r="F811" s="23" t="s">
        <v>44</v>
      </c>
      <c r="H811">
        <v>2020</v>
      </c>
    </row>
    <row r="812" spans="1:8" outlineLevel="1" x14ac:dyDescent="0.25">
      <c r="A812" s="23" t="s">
        <v>24</v>
      </c>
      <c r="B812" s="25" t="s">
        <v>10</v>
      </c>
      <c r="C812">
        <v>2020</v>
      </c>
      <c r="D812" s="23" t="str">
        <f t="shared" si="13"/>
        <v>mar</v>
      </c>
      <c r="E812" s="24">
        <v>43921</v>
      </c>
      <c r="F812" s="23" t="s">
        <v>44</v>
      </c>
      <c r="H812">
        <v>2020</v>
      </c>
    </row>
    <row r="813" spans="1:8" outlineLevel="1" x14ac:dyDescent="0.25">
      <c r="A813" s="23" t="s">
        <v>25</v>
      </c>
      <c r="B813" s="23" t="s">
        <v>11</v>
      </c>
      <c r="C813">
        <v>2020</v>
      </c>
      <c r="D813" s="23" t="str">
        <f t="shared" si="13"/>
        <v>mar</v>
      </c>
      <c r="E813" s="24">
        <v>43921</v>
      </c>
      <c r="F813" s="23" t="s">
        <v>44</v>
      </c>
      <c r="G813" s="121">
        <v>0</v>
      </c>
      <c r="H813">
        <v>2020</v>
      </c>
    </row>
    <row r="814" spans="1:8" outlineLevel="1" x14ac:dyDescent="0.25">
      <c r="A814" s="23" t="s">
        <v>26</v>
      </c>
      <c r="B814" s="23" t="s">
        <v>12</v>
      </c>
      <c r="C814">
        <v>2020</v>
      </c>
      <c r="D814" s="23" t="str">
        <f t="shared" si="13"/>
        <v>mar</v>
      </c>
      <c r="E814" s="24">
        <v>43921</v>
      </c>
      <c r="F814" s="23" t="s">
        <v>44</v>
      </c>
      <c r="G814" s="121">
        <v>559909.04956268216</v>
      </c>
      <c r="H814">
        <v>2020</v>
      </c>
    </row>
    <row r="815" spans="1:8" outlineLevel="1" x14ac:dyDescent="0.25">
      <c r="A815" s="23" t="s">
        <v>43</v>
      </c>
      <c r="B815" s="23" t="s">
        <v>34</v>
      </c>
      <c r="C815">
        <v>2020</v>
      </c>
      <c r="D815" s="23" t="str">
        <f t="shared" si="13"/>
        <v>mar</v>
      </c>
      <c r="E815" s="24">
        <v>43921</v>
      </c>
      <c r="F815" s="23" t="s">
        <v>44</v>
      </c>
      <c r="G815" s="121">
        <v>0</v>
      </c>
      <c r="H815">
        <v>2020</v>
      </c>
    </row>
    <row r="816" spans="1:8" outlineLevel="1" x14ac:dyDescent="0.25">
      <c r="A816" s="23" t="s">
        <v>13</v>
      </c>
      <c r="B816" s="23" t="s">
        <v>13</v>
      </c>
      <c r="C816">
        <v>2020</v>
      </c>
      <c r="D816" s="23" t="str">
        <f t="shared" si="13"/>
        <v>mar</v>
      </c>
      <c r="E816" s="24">
        <v>43921</v>
      </c>
      <c r="F816" s="23" t="s">
        <v>44</v>
      </c>
      <c r="G816" s="121">
        <v>36755548.252186581</v>
      </c>
      <c r="H816">
        <v>2020</v>
      </c>
    </row>
    <row r="817" spans="1:8" outlineLevel="1" x14ac:dyDescent="0.25">
      <c r="A817" s="23" t="s">
        <v>14</v>
      </c>
      <c r="B817" s="23" t="s">
        <v>14</v>
      </c>
      <c r="C817">
        <v>2020</v>
      </c>
      <c r="D817" s="23" t="str">
        <f t="shared" si="13"/>
        <v>mar</v>
      </c>
      <c r="E817" s="24">
        <v>43921</v>
      </c>
      <c r="F817" s="23" t="s">
        <v>44</v>
      </c>
      <c r="G817" s="121">
        <v>609892.33673469385</v>
      </c>
      <c r="H817">
        <v>2020</v>
      </c>
    </row>
    <row r="818" spans="1:8" outlineLevel="1" x14ac:dyDescent="0.25">
      <c r="A818" s="23" t="s">
        <v>15</v>
      </c>
      <c r="B818" s="23" t="s">
        <v>0</v>
      </c>
      <c r="C818">
        <v>2020</v>
      </c>
      <c r="D818" s="23" t="str">
        <f t="shared" si="13"/>
        <v>abr</v>
      </c>
      <c r="E818" s="24">
        <v>43951</v>
      </c>
      <c r="F818" s="23" t="s">
        <v>44</v>
      </c>
      <c r="G818" s="121">
        <v>0</v>
      </c>
      <c r="H818">
        <v>2020</v>
      </c>
    </row>
    <row r="819" spans="1:8" outlineLevel="1" x14ac:dyDescent="0.25">
      <c r="A819" s="23" t="s">
        <v>16</v>
      </c>
      <c r="B819" s="23" t="s">
        <v>1</v>
      </c>
      <c r="C819">
        <v>2020</v>
      </c>
      <c r="D819" s="23" t="str">
        <f t="shared" si="13"/>
        <v>abr</v>
      </c>
      <c r="E819" s="24">
        <v>43951</v>
      </c>
      <c r="F819" s="23" t="s">
        <v>44</v>
      </c>
      <c r="G819" s="121">
        <v>10471292.285714287</v>
      </c>
      <c r="H819">
        <v>2020</v>
      </c>
    </row>
    <row r="820" spans="1:8" outlineLevel="1" x14ac:dyDescent="0.25">
      <c r="A820" s="23" t="s">
        <v>27</v>
      </c>
      <c r="B820" s="23" t="s">
        <v>2</v>
      </c>
      <c r="C820">
        <v>2020</v>
      </c>
      <c r="D820" s="23" t="str">
        <f t="shared" si="13"/>
        <v>abr</v>
      </c>
      <c r="E820" s="24">
        <v>43951</v>
      </c>
      <c r="F820" s="23" t="s">
        <v>44</v>
      </c>
      <c r="H820">
        <v>2020</v>
      </c>
    </row>
    <row r="821" spans="1:8" outlineLevel="1" x14ac:dyDescent="0.25">
      <c r="A821" s="23" t="s">
        <v>17</v>
      </c>
      <c r="B821" s="23" t="s">
        <v>3</v>
      </c>
      <c r="C821">
        <v>2020</v>
      </c>
      <c r="D821" s="23" t="str">
        <f t="shared" si="13"/>
        <v>abr</v>
      </c>
      <c r="E821" s="24">
        <v>43951</v>
      </c>
      <c r="F821" s="23" t="s">
        <v>44</v>
      </c>
      <c r="G821" s="121">
        <v>273526.85131195316</v>
      </c>
      <c r="H821">
        <v>2020</v>
      </c>
    </row>
    <row r="822" spans="1:8" outlineLevel="1" x14ac:dyDescent="0.25">
      <c r="A822" s="23" t="s">
        <v>18</v>
      </c>
      <c r="B822" s="25" t="s">
        <v>4</v>
      </c>
      <c r="C822">
        <v>2020</v>
      </c>
      <c r="D822" s="23" t="str">
        <f t="shared" si="13"/>
        <v>abr</v>
      </c>
      <c r="E822" s="24">
        <v>43951</v>
      </c>
      <c r="F822" s="23" t="s">
        <v>44</v>
      </c>
      <c r="G822" s="121">
        <v>217831.63994169098</v>
      </c>
      <c r="H822">
        <v>2020</v>
      </c>
    </row>
    <row r="823" spans="1:8" outlineLevel="1" x14ac:dyDescent="0.25">
      <c r="A823" s="23" t="s">
        <v>19</v>
      </c>
      <c r="B823" s="25" t="s">
        <v>5</v>
      </c>
      <c r="C823">
        <v>2020</v>
      </c>
      <c r="D823" s="23" t="str">
        <f t="shared" si="13"/>
        <v>abr</v>
      </c>
      <c r="E823" s="24">
        <v>43951</v>
      </c>
      <c r="F823" s="23" t="s">
        <v>44</v>
      </c>
      <c r="G823" s="121">
        <v>0</v>
      </c>
      <c r="H823">
        <v>2020</v>
      </c>
    </row>
    <row r="824" spans="1:8" outlineLevel="1" x14ac:dyDescent="0.25">
      <c r="A824" s="23" t="s">
        <v>20</v>
      </c>
      <c r="B824" s="23" t="s">
        <v>6</v>
      </c>
      <c r="C824">
        <v>2020</v>
      </c>
      <c r="D824" s="23" t="str">
        <f t="shared" si="13"/>
        <v>abr</v>
      </c>
      <c r="E824" s="24">
        <v>43951</v>
      </c>
      <c r="F824" s="23" t="s">
        <v>44</v>
      </c>
      <c r="G824" s="121">
        <v>0</v>
      </c>
      <c r="H824">
        <v>2020</v>
      </c>
    </row>
    <row r="825" spans="1:8" outlineLevel="1" x14ac:dyDescent="0.25">
      <c r="A825" s="23" t="s">
        <v>21</v>
      </c>
      <c r="B825" s="23" t="s">
        <v>7</v>
      </c>
      <c r="C825">
        <v>2020</v>
      </c>
      <c r="D825" s="23" t="str">
        <f t="shared" si="13"/>
        <v>abr</v>
      </c>
      <c r="E825" s="24">
        <v>43951</v>
      </c>
      <c r="F825" s="23" t="s">
        <v>44</v>
      </c>
      <c r="G825" s="121">
        <v>0</v>
      </c>
      <c r="H825">
        <v>2020</v>
      </c>
    </row>
    <row r="826" spans="1:8" outlineLevel="1" x14ac:dyDescent="0.25">
      <c r="A826" s="23" t="s">
        <v>22</v>
      </c>
      <c r="B826" s="23" t="s">
        <v>8</v>
      </c>
      <c r="C826">
        <v>2020</v>
      </c>
      <c r="D826" s="23" t="str">
        <f t="shared" si="13"/>
        <v>abr</v>
      </c>
      <c r="E826" s="24">
        <v>43951</v>
      </c>
      <c r="F826" s="23" t="s">
        <v>44</v>
      </c>
      <c r="G826" s="121">
        <v>54023331.037900753</v>
      </c>
      <c r="H826">
        <v>2020</v>
      </c>
    </row>
    <row r="827" spans="1:8" outlineLevel="1" x14ac:dyDescent="0.25">
      <c r="A827" s="23" t="s">
        <v>23</v>
      </c>
      <c r="B827" s="23" t="s">
        <v>9</v>
      </c>
      <c r="C827">
        <v>2020</v>
      </c>
      <c r="D827" s="23" t="str">
        <f t="shared" si="13"/>
        <v>abr</v>
      </c>
      <c r="E827" s="24">
        <v>43951</v>
      </c>
      <c r="F827" s="23" t="s">
        <v>44</v>
      </c>
      <c r="H827">
        <v>2020</v>
      </c>
    </row>
    <row r="828" spans="1:8" outlineLevel="1" x14ac:dyDescent="0.25">
      <c r="A828" s="23" t="s">
        <v>24</v>
      </c>
      <c r="B828" s="25" t="s">
        <v>10</v>
      </c>
      <c r="C828">
        <v>2020</v>
      </c>
      <c r="D828" s="23" t="str">
        <f t="shared" si="13"/>
        <v>abr</v>
      </c>
      <c r="E828" s="24">
        <v>43951</v>
      </c>
      <c r="F828" s="23" t="s">
        <v>44</v>
      </c>
      <c r="H828">
        <v>2020</v>
      </c>
    </row>
    <row r="829" spans="1:8" outlineLevel="1" x14ac:dyDescent="0.25">
      <c r="A829" s="23" t="s">
        <v>25</v>
      </c>
      <c r="B829" s="23" t="s">
        <v>11</v>
      </c>
      <c r="C829">
        <v>2020</v>
      </c>
      <c r="D829" s="23" t="str">
        <f t="shared" si="13"/>
        <v>abr</v>
      </c>
      <c r="E829" s="24">
        <v>43951</v>
      </c>
      <c r="F829" s="23" t="s">
        <v>44</v>
      </c>
      <c r="G829" s="121">
        <v>0</v>
      </c>
      <c r="H829">
        <v>2020</v>
      </c>
    </row>
    <row r="830" spans="1:8" outlineLevel="1" x14ac:dyDescent="0.25">
      <c r="A830" s="23" t="s">
        <v>26</v>
      </c>
      <c r="B830" s="23" t="s">
        <v>12</v>
      </c>
      <c r="C830">
        <v>2020</v>
      </c>
      <c r="D830" s="23" t="str">
        <f t="shared" si="13"/>
        <v>abr</v>
      </c>
      <c r="E830" s="24">
        <v>43951</v>
      </c>
      <c r="F830" s="23" t="s">
        <v>44</v>
      </c>
      <c r="G830" s="121">
        <v>479504.11078717199</v>
      </c>
      <c r="H830">
        <v>2020</v>
      </c>
    </row>
    <row r="831" spans="1:8" outlineLevel="1" x14ac:dyDescent="0.25">
      <c r="A831" s="23" t="s">
        <v>43</v>
      </c>
      <c r="B831" s="23" t="s">
        <v>34</v>
      </c>
      <c r="C831">
        <v>2020</v>
      </c>
      <c r="D831" s="23" t="str">
        <f t="shared" si="13"/>
        <v>abr</v>
      </c>
      <c r="E831" s="24">
        <v>43951</v>
      </c>
      <c r="F831" s="23" t="s">
        <v>44</v>
      </c>
      <c r="G831" s="121">
        <v>0</v>
      </c>
      <c r="H831">
        <v>2020</v>
      </c>
    </row>
    <row r="832" spans="1:8" outlineLevel="1" x14ac:dyDescent="0.25">
      <c r="A832" s="23" t="s">
        <v>13</v>
      </c>
      <c r="B832" s="23" t="s">
        <v>13</v>
      </c>
      <c r="C832">
        <v>2020</v>
      </c>
      <c r="D832" s="23" t="str">
        <f t="shared" si="13"/>
        <v>abr</v>
      </c>
      <c r="E832" s="24">
        <v>43951</v>
      </c>
      <c r="F832" s="23" t="s">
        <v>44</v>
      </c>
      <c r="G832" s="121">
        <v>34204480.943148687</v>
      </c>
      <c r="H832">
        <v>2020</v>
      </c>
    </row>
    <row r="833" spans="1:8" outlineLevel="1" x14ac:dyDescent="0.25">
      <c r="A833" s="23" t="s">
        <v>14</v>
      </c>
      <c r="B833" s="23" t="s">
        <v>14</v>
      </c>
      <c r="C833">
        <v>2020</v>
      </c>
      <c r="D833" s="23" t="str">
        <f t="shared" si="13"/>
        <v>abr</v>
      </c>
      <c r="E833" s="24">
        <v>43951</v>
      </c>
      <c r="F833" s="23" t="s">
        <v>44</v>
      </c>
      <c r="G833" s="121">
        <v>326394.52623906703</v>
      </c>
      <c r="H833">
        <v>2020</v>
      </c>
    </row>
    <row r="834" spans="1:8" outlineLevel="1" x14ac:dyDescent="0.25">
      <c r="A834" s="23" t="s">
        <v>15</v>
      </c>
      <c r="B834" s="23" t="s">
        <v>0</v>
      </c>
      <c r="C834">
        <v>2020</v>
      </c>
      <c r="D834" s="23" t="str">
        <f t="shared" ref="D834:D897" si="14">+TEXT(E834,"mmm")</f>
        <v>may</v>
      </c>
      <c r="E834" s="24">
        <v>43982</v>
      </c>
      <c r="F834" s="23" t="s">
        <v>44</v>
      </c>
      <c r="G834" s="121">
        <v>0</v>
      </c>
      <c r="H834">
        <v>2020</v>
      </c>
    </row>
    <row r="835" spans="1:8" outlineLevel="1" x14ac:dyDescent="0.25">
      <c r="A835" s="23" t="s">
        <v>16</v>
      </c>
      <c r="B835" s="23" t="s">
        <v>1</v>
      </c>
      <c r="C835">
        <v>2020</v>
      </c>
      <c r="D835" s="23" t="str">
        <f t="shared" si="14"/>
        <v>may</v>
      </c>
      <c r="E835" s="24">
        <v>43982</v>
      </c>
      <c r="F835" s="23" t="s">
        <v>44</v>
      </c>
      <c r="G835" s="121">
        <v>11183132.921282796</v>
      </c>
      <c r="H835">
        <v>2020</v>
      </c>
    </row>
    <row r="836" spans="1:8" outlineLevel="1" x14ac:dyDescent="0.25">
      <c r="A836" s="23" t="s">
        <v>27</v>
      </c>
      <c r="B836" s="23" t="s">
        <v>2</v>
      </c>
      <c r="C836">
        <v>2020</v>
      </c>
      <c r="D836" s="23" t="str">
        <f t="shared" si="14"/>
        <v>may</v>
      </c>
      <c r="E836" s="24">
        <v>43982</v>
      </c>
      <c r="F836" s="23" t="s">
        <v>44</v>
      </c>
      <c r="H836">
        <v>2020</v>
      </c>
    </row>
    <row r="837" spans="1:8" outlineLevel="1" x14ac:dyDescent="0.25">
      <c r="A837" s="23" t="s">
        <v>17</v>
      </c>
      <c r="B837" s="23" t="s">
        <v>3</v>
      </c>
      <c r="C837">
        <v>2020</v>
      </c>
      <c r="D837" s="23" t="str">
        <f t="shared" si="14"/>
        <v>may</v>
      </c>
      <c r="E837" s="24">
        <v>43982</v>
      </c>
      <c r="F837" s="23" t="s">
        <v>44</v>
      </c>
      <c r="G837" s="121">
        <v>272139.21282798814</v>
      </c>
      <c r="H837">
        <v>2020</v>
      </c>
    </row>
    <row r="838" spans="1:8" outlineLevel="1" x14ac:dyDescent="0.25">
      <c r="A838" s="23" t="s">
        <v>18</v>
      </c>
      <c r="B838" s="25" t="s">
        <v>4</v>
      </c>
      <c r="C838">
        <v>2020</v>
      </c>
      <c r="D838" s="23" t="str">
        <f t="shared" si="14"/>
        <v>may</v>
      </c>
      <c r="E838" s="24">
        <v>43982</v>
      </c>
      <c r="F838" s="23" t="s">
        <v>44</v>
      </c>
      <c r="G838" s="121">
        <v>0</v>
      </c>
      <c r="H838">
        <v>2020</v>
      </c>
    </row>
    <row r="839" spans="1:8" outlineLevel="1" x14ac:dyDescent="0.25">
      <c r="A839" s="23" t="s">
        <v>19</v>
      </c>
      <c r="B839" s="25" t="s">
        <v>5</v>
      </c>
      <c r="C839">
        <v>2020</v>
      </c>
      <c r="D839" s="23" t="str">
        <f t="shared" si="14"/>
        <v>may</v>
      </c>
      <c r="E839" s="24">
        <v>43982</v>
      </c>
      <c r="F839" s="23" t="s">
        <v>44</v>
      </c>
      <c r="G839" s="121">
        <v>0</v>
      </c>
      <c r="H839">
        <v>2020</v>
      </c>
    </row>
    <row r="840" spans="1:8" outlineLevel="1" x14ac:dyDescent="0.25">
      <c r="A840" s="23" t="s">
        <v>20</v>
      </c>
      <c r="B840" s="23" t="s">
        <v>6</v>
      </c>
      <c r="C840">
        <v>2020</v>
      </c>
      <c r="D840" s="23" t="str">
        <f t="shared" si="14"/>
        <v>may</v>
      </c>
      <c r="E840" s="24">
        <v>43982</v>
      </c>
      <c r="F840" s="23" t="s">
        <v>44</v>
      </c>
      <c r="G840" s="121">
        <v>0</v>
      </c>
      <c r="H840">
        <v>2020</v>
      </c>
    </row>
    <row r="841" spans="1:8" outlineLevel="1" x14ac:dyDescent="0.25">
      <c r="A841" s="23" t="s">
        <v>21</v>
      </c>
      <c r="B841" s="23" t="s">
        <v>7</v>
      </c>
      <c r="C841">
        <v>2020</v>
      </c>
      <c r="D841" s="23" t="str">
        <f t="shared" si="14"/>
        <v>may</v>
      </c>
      <c r="E841" s="24">
        <v>43982</v>
      </c>
      <c r="F841" s="23" t="s">
        <v>44</v>
      </c>
      <c r="G841" s="121">
        <v>0</v>
      </c>
      <c r="H841">
        <v>2020</v>
      </c>
    </row>
    <row r="842" spans="1:8" outlineLevel="1" x14ac:dyDescent="0.25">
      <c r="A842" s="23" t="s">
        <v>22</v>
      </c>
      <c r="B842" s="23" t="s">
        <v>8</v>
      </c>
      <c r="C842">
        <v>2020</v>
      </c>
      <c r="D842" s="23" t="str">
        <f t="shared" si="14"/>
        <v>may</v>
      </c>
      <c r="E842" s="24">
        <v>43982</v>
      </c>
      <c r="F842" s="23" t="s">
        <v>44</v>
      </c>
      <c r="G842" s="121">
        <v>64654473.720115751</v>
      </c>
      <c r="H842">
        <v>2020</v>
      </c>
    </row>
    <row r="843" spans="1:8" outlineLevel="1" x14ac:dyDescent="0.25">
      <c r="A843" s="23" t="s">
        <v>23</v>
      </c>
      <c r="B843" s="23" t="s">
        <v>9</v>
      </c>
      <c r="C843">
        <v>2020</v>
      </c>
      <c r="D843" s="23" t="str">
        <f t="shared" si="14"/>
        <v>may</v>
      </c>
      <c r="E843" s="24">
        <v>43982</v>
      </c>
      <c r="F843" s="23" t="s">
        <v>44</v>
      </c>
      <c r="H843">
        <v>2020</v>
      </c>
    </row>
    <row r="844" spans="1:8" outlineLevel="1" x14ac:dyDescent="0.25">
      <c r="A844" s="23" t="s">
        <v>24</v>
      </c>
      <c r="B844" s="25" t="s">
        <v>10</v>
      </c>
      <c r="C844">
        <v>2020</v>
      </c>
      <c r="D844" s="23" t="str">
        <f t="shared" si="14"/>
        <v>may</v>
      </c>
      <c r="E844" s="24">
        <v>43982</v>
      </c>
      <c r="F844" s="23" t="s">
        <v>44</v>
      </c>
      <c r="H844">
        <v>2020</v>
      </c>
    </row>
    <row r="845" spans="1:8" outlineLevel="1" x14ac:dyDescent="0.25">
      <c r="A845" s="23" t="s">
        <v>25</v>
      </c>
      <c r="B845" s="23" t="s">
        <v>11</v>
      </c>
      <c r="C845">
        <v>2020</v>
      </c>
      <c r="D845" s="23" t="str">
        <f t="shared" si="14"/>
        <v>may</v>
      </c>
      <c r="E845" s="24">
        <v>43982</v>
      </c>
      <c r="F845" s="23" t="s">
        <v>44</v>
      </c>
      <c r="G845" s="121">
        <v>0</v>
      </c>
      <c r="H845">
        <v>2020</v>
      </c>
    </row>
    <row r="846" spans="1:8" outlineLevel="1" x14ac:dyDescent="0.25">
      <c r="A846" s="23" t="s">
        <v>26</v>
      </c>
      <c r="B846" s="23" t="s">
        <v>12</v>
      </c>
      <c r="C846">
        <v>2020</v>
      </c>
      <c r="D846" s="23" t="str">
        <f t="shared" si="14"/>
        <v>may</v>
      </c>
      <c r="E846" s="24">
        <v>43982</v>
      </c>
      <c r="F846" s="23" t="s">
        <v>44</v>
      </c>
      <c r="G846" s="121">
        <v>398159.34693877556</v>
      </c>
      <c r="H846">
        <v>2020</v>
      </c>
    </row>
    <row r="847" spans="1:8" outlineLevel="1" x14ac:dyDescent="0.25">
      <c r="A847" s="23" t="s">
        <v>43</v>
      </c>
      <c r="B847" s="23" t="s">
        <v>34</v>
      </c>
      <c r="C847">
        <v>2020</v>
      </c>
      <c r="D847" s="23" t="str">
        <f t="shared" si="14"/>
        <v>may</v>
      </c>
      <c r="E847" s="24">
        <v>43982</v>
      </c>
      <c r="F847" s="23" t="s">
        <v>44</v>
      </c>
      <c r="G847" s="121">
        <v>0</v>
      </c>
      <c r="H847">
        <v>2020</v>
      </c>
    </row>
    <row r="848" spans="1:8" outlineLevel="1" x14ac:dyDescent="0.25">
      <c r="A848" s="23" t="s">
        <v>13</v>
      </c>
      <c r="B848" s="23" t="s">
        <v>13</v>
      </c>
      <c r="C848">
        <v>2020</v>
      </c>
      <c r="D848" s="23" t="str">
        <f t="shared" si="14"/>
        <v>may</v>
      </c>
      <c r="E848" s="24">
        <v>43982</v>
      </c>
      <c r="F848" s="23" t="s">
        <v>44</v>
      </c>
      <c r="G848" s="121">
        <v>37299692.574344024</v>
      </c>
      <c r="H848">
        <v>2020</v>
      </c>
    </row>
    <row r="849" spans="1:8" outlineLevel="1" x14ac:dyDescent="0.25">
      <c r="A849" s="23" t="s">
        <v>14</v>
      </c>
      <c r="B849" s="23" t="s">
        <v>14</v>
      </c>
      <c r="C849">
        <v>2020</v>
      </c>
      <c r="D849" s="23" t="str">
        <f t="shared" si="14"/>
        <v>may</v>
      </c>
      <c r="E849" s="24">
        <v>43982</v>
      </c>
      <c r="F849" s="23" t="s">
        <v>44</v>
      </c>
      <c r="G849" s="121">
        <v>-4040.0058309037904</v>
      </c>
      <c r="H849">
        <v>2020</v>
      </c>
    </row>
    <row r="850" spans="1:8" outlineLevel="1" x14ac:dyDescent="0.25">
      <c r="A850" s="23" t="s">
        <v>15</v>
      </c>
      <c r="B850" s="23" t="s">
        <v>0</v>
      </c>
      <c r="C850">
        <v>2020</v>
      </c>
      <c r="D850" s="23" t="str">
        <f t="shared" si="14"/>
        <v>jun</v>
      </c>
      <c r="E850" s="24">
        <v>44012</v>
      </c>
      <c r="F850" s="23" t="s">
        <v>44</v>
      </c>
      <c r="G850" s="121">
        <v>0</v>
      </c>
      <c r="H850">
        <v>2020</v>
      </c>
    </row>
    <row r="851" spans="1:8" outlineLevel="1" x14ac:dyDescent="0.25">
      <c r="A851" s="23" t="s">
        <v>16</v>
      </c>
      <c r="B851" s="23" t="s">
        <v>1</v>
      </c>
      <c r="C851">
        <v>2020</v>
      </c>
      <c r="D851" s="23" t="str">
        <f t="shared" si="14"/>
        <v>jun</v>
      </c>
      <c r="E851" s="24">
        <v>44012</v>
      </c>
      <c r="F851" s="23" t="s">
        <v>44</v>
      </c>
      <c r="G851" s="121">
        <v>11472406.807580173</v>
      </c>
      <c r="H851">
        <v>2020</v>
      </c>
    </row>
    <row r="852" spans="1:8" outlineLevel="1" x14ac:dyDescent="0.25">
      <c r="A852" s="23" t="s">
        <v>27</v>
      </c>
      <c r="B852" s="23" t="s">
        <v>2</v>
      </c>
      <c r="C852">
        <v>2020</v>
      </c>
      <c r="D852" s="23" t="str">
        <f t="shared" si="14"/>
        <v>jun</v>
      </c>
      <c r="E852" s="24">
        <v>44012</v>
      </c>
      <c r="F852" s="23" t="s">
        <v>44</v>
      </c>
      <c r="H852">
        <v>2020</v>
      </c>
    </row>
    <row r="853" spans="1:8" outlineLevel="1" x14ac:dyDescent="0.25">
      <c r="A853" s="23" t="s">
        <v>17</v>
      </c>
      <c r="B853" s="23" t="s">
        <v>3</v>
      </c>
      <c r="C853">
        <v>2020</v>
      </c>
      <c r="D853" s="23" t="str">
        <f t="shared" si="14"/>
        <v>jun</v>
      </c>
      <c r="E853" s="24">
        <v>44012</v>
      </c>
      <c r="F853" s="23" t="s">
        <v>44</v>
      </c>
      <c r="G853" s="121">
        <v>272700.29154518922</v>
      </c>
      <c r="H853">
        <v>2020</v>
      </c>
    </row>
    <row r="854" spans="1:8" outlineLevel="1" x14ac:dyDescent="0.25">
      <c r="A854" s="23" t="s">
        <v>18</v>
      </c>
      <c r="B854" s="25" t="s">
        <v>4</v>
      </c>
      <c r="C854">
        <v>2020</v>
      </c>
      <c r="D854" s="23" t="str">
        <f t="shared" si="14"/>
        <v>jun</v>
      </c>
      <c r="E854" s="24">
        <v>44012</v>
      </c>
      <c r="F854" s="23" t="s">
        <v>44</v>
      </c>
      <c r="G854" s="121">
        <v>0</v>
      </c>
      <c r="H854">
        <v>2020</v>
      </c>
    </row>
    <row r="855" spans="1:8" outlineLevel="1" x14ac:dyDescent="0.25">
      <c r="A855" s="23" t="s">
        <v>19</v>
      </c>
      <c r="B855" s="25" t="s">
        <v>5</v>
      </c>
      <c r="C855">
        <v>2020</v>
      </c>
      <c r="D855" s="23" t="str">
        <f t="shared" si="14"/>
        <v>jun</v>
      </c>
      <c r="E855" s="24">
        <v>44012</v>
      </c>
      <c r="F855" s="23" t="s">
        <v>44</v>
      </c>
      <c r="G855" s="121">
        <v>0</v>
      </c>
      <c r="H855">
        <v>2020</v>
      </c>
    </row>
    <row r="856" spans="1:8" outlineLevel="1" x14ac:dyDescent="0.25">
      <c r="A856" s="23" t="s">
        <v>20</v>
      </c>
      <c r="B856" s="23" t="s">
        <v>6</v>
      </c>
      <c r="C856">
        <v>2020</v>
      </c>
      <c r="D856" s="23" t="str">
        <f t="shared" si="14"/>
        <v>jun</v>
      </c>
      <c r="E856" s="24">
        <v>44012</v>
      </c>
      <c r="F856" s="23" t="s">
        <v>44</v>
      </c>
      <c r="G856" s="121">
        <v>0</v>
      </c>
      <c r="H856">
        <v>2020</v>
      </c>
    </row>
    <row r="857" spans="1:8" outlineLevel="1" x14ac:dyDescent="0.25">
      <c r="A857" s="23" t="s">
        <v>21</v>
      </c>
      <c r="B857" s="23" t="s">
        <v>7</v>
      </c>
      <c r="C857">
        <v>2020</v>
      </c>
      <c r="D857" s="23" t="str">
        <f t="shared" si="14"/>
        <v>jun</v>
      </c>
      <c r="E857" s="24">
        <v>44012</v>
      </c>
      <c r="F857" s="23" t="s">
        <v>44</v>
      </c>
      <c r="G857" s="121">
        <v>0</v>
      </c>
      <c r="H857">
        <v>2020</v>
      </c>
    </row>
    <row r="858" spans="1:8" outlineLevel="1" x14ac:dyDescent="0.25">
      <c r="A858" s="23" t="s">
        <v>22</v>
      </c>
      <c r="B858" s="23" t="s">
        <v>8</v>
      </c>
      <c r="C858">
        <v>2020</v>
      </c>
      <c r="D858" s="23" t="str">
        <f t="shared" si="14"/>
        <v>jun</v>
      </c>
      <c r="E858" s="24">
        <v>44012</v>
      </c>
      <c r="F858" s="23" t="s">
        <v>44</v>
      </c>
      <c r="G858" s="121">
        <v>69784241.126821652</v>
      </c>
      <c r="H858">
        <v>2020</v>
      </c>
    </row>
    <row r="859" spans="1:8" outlineLevel="1" x14ac:dyDescent="0.25">
      <c r="A859" s="23" t="s">
        <v>23</v>
      </c>
      <c r="B859" s="23" t="s">
        <v>9</v>
      </c>
      <c r="C859">
        <v>2020</v>
      </c>
      <c r="D859" s="23" t="str">
        <f t="shared" si="14"/>
        <v>jun</v>
      </c>
      <c r="E859" s="24">
        <v>44012</v>
      </c>
      <c r="F859" s="23" t="s">
        <v>44</v>
      </c>
      <c r="H859">
        <v>2020</v>
      </c>
    </row>
    <row r="860" spans="1:8" outlineLevel="1" x14ac:dyDescent="0.25">
      <c r="A860" s="23" t="s">
        <v>24</v>
      </c>
      <c r="B860" s="25" t="s">
        <v>10</v>
      </c>
      <c r="C860">
        <v>2020</v>
      </c>
      <c r="D860" s="23" t="str">
        <f t="shared" si="14"/>
        <v>jun</v>
      </c>
      <c r="E860" s="24">
        <v>44012</v>
      </c>
      <c r="F860" s="23" t="s">
        <v>44</v>
      </c>
      <c r="H860">
        <v>2020</v>
      </c>
    </row>
    <row r="861" spans="1:8" outlineLevel="1" x14ac:dyDescent="0.25">
      <c r="A861" s="23" t="s">
        <v>25</v>
      </c>
      <c r="B861" s="23" t="s">
        <v>11</v>
      </c>
      <c r="C861">
        <v>2020</v>
      </c>
      <c r="D861" s="23" t="str">
        <f t="shared" si="14"/>
        <v>jun</v>
      </c>
      <c r="E861" s="24">
        <v>44012</v>
      </c>
      <c r="F861" s="23" t="s">
        <v>44</v>
      </c>
      <c r="G861" s="121">
        <v>0</v>
      </c>
      <c r="H861">
        <v>2020</v>
      </c>
    </row>
    <row r="862" spans="1:8" outlineLevel="1" x14ac:dyDescent="0.25">
      <c r="A862" s="23" t="s">
        <v>26</v>
      </c>
      <c r="B862" s="23" t="s">
        <v>12</v>
      </c>
      <c r="C862">
        <v>2020</v>
      </c>
      <c r="D862" s="23" t="str">
        <f t="shared" si="14"/>
        <v>jun</v>
      </c>
      <c r="E862" s="24">
        <v>44012</v>
      </c>
      <c r="F862" s="23" t="s">
        <v>44</v>
      </c>
      <c r="G862" s="121">
        <v>316903.49271137029</v>
      </c>
      <c r="H862">
        <v>2020</v>
      </c>
    </row>
    <row r="863" spans="1:8" outlineLevel="1" x14ac:dyDescent="0.25">
      <c r="A863" s="23" t="s">
        <v>43</v>
      </c>
      <c r="B863" s="23" t="s">
        <v>34</v>
      </c>
      <c r="C863">
        <v>2020</v>
      </c>
      <c r="D863" s="23" t="str">
        <f t="shared" si="14"/>
        <v>jun</v>
      </c>
      <c r="E863" s="24">
        <v>44012</v>
      </c>
      <c r="F863" s="23" t="s">
        <v>44</v>
      </c>
      <c r="G863" s="121">
        <v>0</v>
      </c>
      <c r="H863">
        <v>2020</v>
      </c>
    </row>
    <row r="864" spans="1:8" outlineLevel="1" x14ac:dyDescent="0.25">
      <c r="A864" s="23" t="s">
        <v>13</v>
      </c>
      <c r="B864" s="23" t="s">
        <v>13</v>
      </c>
      <c r="C864">
        <v>2020</v>
      </c>
      <c r="D864" s="23" t="str">
        <f t="shared" si="14"/>
        <v>jun</v>
      </c>
      <c r="E864" s="24">
        <v>44012</v>
      </c>
      <c r="F864" s="23" t="s">
        <v>44</v>
      </c>
      <c r="G864" s="121">
        <v>26320679.177842565</v>
      </c>
      <c r="H864">
        <v>2020</v>
      </c>
    </row>
    <row r="865" spans="1:8" outlineLevel="1" x14ac:dyDescent="0.25">
      <c r="A865" s="23" t="s">
        <v>14</v>
      </c>
      <c r="B865" s="23" t="s">
        <v>14</v>
      </c>
      <c r="C865">
        <v>2020</v>
      </c>
      <c r="D865" s="23" t="str">
        <f t="shared" si="14"/>
        <v>jun</v>
      </c>
      <c r="E865" s="24">
        <v>44012</v>
      </c>
      <c r="F865" s="23" t="s">
        <v>44</v>
      </c>
      <c r="G865" s="121">
        <v>134688.89358600584</v>
      </c>
      <c r="H865">
        <v>2020</v>
      </c>
    </row>
    <row r="866" spans="1:8" outlineLevel="1" x14ac:dyDescent="0.25">
      <c r="A866" s="23" t="s">
        <v>15</v>
      </c>
      <c r="B866" s="23" t="s">
        <v>0</v>
      </c>
      <c r="C866">
        <v>2020</v>
      </c>
      <c r="D866" s="23" t="str">
        <f t="shared" si="14"/>
        <v>jul</v>
      </c>
      <c r="E866" s="24">
        <v>44043</v>
      </c>
      <c r="F866" s="23" t="s">
        <v>44</v>
      </c>
      <c r="G866" s="121">
        <v>0</v>
      </c>
      <c r="H866">
        <v>2020</v>
      </c>
    </row>
    <row r="867" spans="1:8" outlineLevel="1" x14ac:dyDescent="0.25">
      <c r="A867" s="23" t="s">
        <v>16</v>
      </c>
      <c r="B867" s="23" t="s">
        <v>1</v>
      </c>
      <c r="C867">
        <v>2020</v>
      </c>
      <c r="D867" s="23" t="str">
        <f t="shared" si="14"/>
        <v>jul</v>
      </c>
      <c r="E867" s="24">
        <v>44043</v>
      </c>
      <c r="F867" s="23" t="s">
        <v>44</v>
      </c>
      <c r="G867" s="121">
        <v>10884081.186588926</v>
      </c>
      <c r="H867">
        <v>2020</v>
      </c>
    </row>
    <row r="868" spans="1:8" outlineLevel="1" x14ac:dyDescent="0.25">
      <c r="A868" s="23" t="s">
        <v>27</v>
      </c>
      <c r="B868" s="23" t="s">
        <v>2</v>
      </c>
      <c r="C868">
        <v>2020</v>
      </c>
      <c r="D868" s="23" t="str">
        <f t="shared" si="14"/>
        <v>jul</v>
      </c>
      <c r="E868" s="24">
        <v>44043</v>
      </c>
      <c r="F868" s="23" t="s">
        <v>44</v>
      </c>
      <c r="H868">
        <v>2020</v>
      </c>
    </row>
    <row r="869" spans="1:8" outlineLevel="1" x14ac:dyDescent="0.25">
      <c r="A869" s="23" t="s">
        <v>17</v>
      </c>
      <c r="B869" s="23" t="s">
        <v>3</v>
      </c>
      <c r="C869">
        <v>2020</v>
      </c>
      <c r="D869" s="23" t="str">
        <f t="shared" si="14"/>
        <v>jul</v>
      </c>
      <c r="E869" s="24">
        <v>44043</v>
      </c>
      <c r="F869" s="23" t="s">
        <v>44</v>
      </c>
      <c r="G869" s="121">
        <v>272395.55393585988</v>
      </c>
      <c r="H869">
        <v>2020</v>
      </c>
    </row>
    <row r="870" spans="1:8" outlineLevel="1" x14ac:dyDescent="0.25">
      <c r="A870" s="23" t="s">
        <v>18</v>
      </c>
      <c r="B870" s="25" t="s">
        <v>4</v>
      </c>
      <c r="C870">
        <v>2020</v>
      </c>
      <c r="D870" s="23" t="str">
        <f t="shared" si="14"/>
        <v>jul</v>
      </c>
      <c r="E870" s="24">
        <v>44043</v>
      </c>
      <c r="F870" s="23" t="s">
        <v>44</v>
      </c>
      <c r="G870" s="121">
        <v>0</v>
      </c>
      <c r="H870">
        <v>2020</v>
      </c>
    </row>
    <row r="871" spans="1:8" outlineLevel="1" x14ac:dyDescent="0.25">
      <c r="A871" s="23" t="s">
        <v>19</v>
      </c>
      <c r="B871" s="25" t="s">
        <v>5</v>
      </c>
      <c r="C871">
        <v>2020</v>
      </c>
      <c r="D871" s="23" t="str">
        <f t="shared" si="14"/>
        <v>jul</v>
      </c>
      <c r="E871" s="24">
        <v>44043</v>
      </c>
      <c r="F871" s="23" t="s">
        <v>44</v>
      </c>
      <c r="G871" s="121">
        <v>0</v>
      </c>
      <c r="H871">
        <v>2020</v>
      </c>
    </row>
    <row r="872" spans="1:8" outlineLevel="1" x14ac:dyDescent="0.25">
      <c r="A872" s="23" t="s">
        <v>20</v>
      </c>
      <c r="B872" s="23" t="s">
        <v>6</v>
      </c>
      <c r="C872">
        <v>2020</v>
      </c>
      <c r="D872" s="23" t="str">
        <f t="shared" si="14"/>
        <v>jul</v>
      </c>
      <c r="E872" s="24">
        <v>44043</v>
      </c>
      <c r="F872" s="23" t="s">
        <v>44</v>
      </c>
      <c r="H872">
        <v>2020</v>
      </c>
    </row>
    <row r="873" spans="1:8" outlineLevel="1" x14ac:dyDescent="0.25">
      <c r="A873" s="23" t="s">
        <v>21</v>
      </c>
      <c r="B873" s="23" t="s">
        <v>7</v>
      </c>
      <c r="C873">
        <v>2020</v>
      </c>
      <c r="D873" s="23" t="str">
        <f t="shared" si="14"/>
        <v>jul</v>
      </c>
      <c r="E873" s="24">
        <v>44043</v>
      </c>
      <c r="F873" s="23" t="s">
        <v>44</v>
      </c>
      <c r="G873" s="121">
        <v>0</v>
      </c>
      <c r="H873">
        <v>2020</v>
      </c>
    </row>
    <row r="874" spans="1:8" outlineLevel="1" x14ac:dyDescent="0.25">
      <c r="A874" s="23" t="s">
        <v>22</v>
      </c>
      <c r="B874" s="23" t="s">
        <v>8</v>
      </c>
      <c r="C874">
        <v>2020</v>
      </c>
      <c r="D874" s="23" t="str">
        <f t="shared" si="14"/>
        <v>jul</v>
      </c>
      <c r="E874" s="24">
        <v>44043</v>
      </c>
      <c r="F874" s="23" t="s">
        <v>44</v>
      </c>
      <c r="G874" s="121">
        <v>63234088.848396547</v>
      </c>
      <c r="H874">
        <v>2020</v>
      </c>
    </row>
    <row r="875" spans="1:8" outlineLevel="1" x14ac:dyDescent="0.25">
      <c r="A875" s="23" t="s">
        <v>23</v>
      </c>
      <c r="B875" s="23" t="s">
        <v>9</v>
      </c>
      <c r="C875">
        <v>2020</v>
      </c>
      <c r="D875" s="23" t="str">
        <f t="shared" si="14"/>
        <v>jul</v>
      </c>
      <c r="E875" s="24">
        <v>44043</v>
      </c>
      <c r="F875" s="23" t="s">
        <v>44</v>
      </c>
      <c r="H875">
        <v>2020</v>
      </c>
    </row>
    <row r="876" spans="1:8" outlineLevel="1" x14ac:dyDescent="0.25">
      <c r="A876" s="23" t="s">
        <v>24</v>
      </c>
      <c r="B876" s="25" t="s">
        <v>10</v>
      </c>
      <c r="C876">
        <v>2020</v>
      </c>
      <c r="D876" s="23" t="str">
        <f t="shared" si="14"/>
        <v>jul</v>
      </c>
      <c r="E876" s="24">
        <v>44043</v>
      </c>
      <c r="F876" s="23" t="s">
        <v>44</v>
      </c>
      <c r="H876">
        <v>2020</v>
      </c>
    </row>
    <row r="877" spans="1:8" outlineLevel="1" x14ac:dyDescent="0.25">
      <c r="A877" s="23" t="s">
        <v>25</v>
      </c>
      <c r="B877" s="23" t="s">
        <v>11</v>
      </c>
      <c r="C877">
        <v>2020</v>
      </c>
      <c r="D877" s="23" t="str">
        <f t="shared" si="14"/>
        <v>jul</v>
      </c>
      <c r="E877" s="24">
        <v>44043</v>
      </c>
      <c r="F877" s="23" t="s">
        <v>44</v>
      </c>
      <c r="G877" s="121">
        <v>0</v>
      </c>
      <c r="H877">
        <v>2020</v>
      </c>
    </row>
    <row r="878" spans="1:8" outlineLevel="1" x14ac:dyDescent="0.25">
      <c r="A878" s="23" t="s">
        <v>26</v>
      </c>
      <c r="B878" s="23" t="s">
        <v>12</v>
      </c>
      <c r="C878">
        <v>2020</v>
      </c>
      <c r="D878" s="23" t="str">
        <f t="shared" si="14"/>
        <v>jul</v>
      </c>
      <c r="E878" s="24">
        <v>44043</v>
      </c>
      <c r="F878" s="23" t="s">
        <v>44</v>
      </c>
      <c r="G878" s="121">
        <v>234946.95626822161</v>
      </c>
      <c r="H878">
        <v>2020</v>
      </c>
    </row>
    <row r="879" spans="1:8" outlineLevel="1" x14ac:dyDescent="0.25">
      <c r="A879" s="23" t="s">
        <v>43</v>
      </c>
      <c r="B879" s="23" t="s">
        <v>34</v>
      </c>
      <c r="C879">
        <v>2020</v>
      </c>
      <c r="D879" s="23" t="str">
        <f t="shared" si="14"/>
        <v>jul</v>
      </c>
      <c r="E879" s="24">
        <v>44043</v>
      </c>
      <c r="F879" s="23" t="s">
        <v>44</v>
      </c>
      <c r="G879" s="121">
        <v>0</v>
      </c>
      <c r="H879">
        <v>2020</v>
      </c>
    </row>
    <row r="880" spans="1:8" outlineLevel="1" x14ac:dyDescent="0.25">
      <c r="A880" s="23" t="s">
        <v>13</v>
      </c>
      <c r="B880" s="23" t="s">
        <v>13</v>
      </c>
      <c r="C880">
        <v>2020</v>
      </c>
      <c r="D880" s="23" t="str">
        <f t="shared" si="14"/>
        <v>jul</v>
      </c>
      <c r="E880" s="24">
        <v>44043</v>
      </c>
      <c r="F880" s="23" t="s">
        <v>44</v>
      </c>
      <c r="G880" s="121">
        <v>27711646.453352772</v>
      </c>
      <c r="H880">
        <v>2020</v>
      </c>
    </row>
    <row r="881" spans="1:8" outlineLevel="1" x14ac:dyDescent="0.25">
      <c r="A881" s="23" t="s">
        <v>14</v>
      </c>
      <c r="B881" s="23" t="s">
        <v>14</v>
      </c>
      <c r="C881">
        <v>2020</v>
      </c>
      <c r="D881" s="23" t="str">
        <f t="shared" si="14"/>
        <v>jul</v>
      </c>
      <c r="E881" s="24">
        <v>44043</v>
      </c>
      <c r="F881" s="23" t="s">
        <v>44</v>
      </c>
      <c r="G881" s="121">
        <v>1438478.6253644316</v>
      </c>
      <c r="H881">
        <v>2020</v>
      </c>
    </row>
    <row r="882" spans="1:8" outlineLevel="1" x14ac:dyDescent="0.25">
      <c r="A882" s="23" t="s">
        <v>15</v>
      </c>
      <c r="B882" s="23" t="s">
        <v>0</v>
      </c>
      <c r="C882">
        <v>2020</v>
      </c>
      <c r="D882" s="23" t="str">
        <f t="shared" si="14"/>
        <v>ago</v>
      </c>
      <c r="E882" s="24">
        <v>44074</v>
      </c>
      <c r="F882" s="23" t="s">
        <v>44</v>
      </c>
      <c r="G882" s="121">
        <v>0</v>
      </c>
      <c r="H882">
        <v>2020</v>
      </c>
    </row>
    <row r="883" spans="1:8" outlineLevel="1" x14ac:dyDescent="0.25">
      <c r="A883" s="23" t="s">
        <v>16</v>
      </c>
      <c r="B883" s="23" t="s">
        <v>1</v>
      </c>
      <c r="C883">
        <v>2020</v>
      </c>
      <c r="D883" s="23" t="str">
        <f t="shared" si="14"/>
        <v>ago</v>
      </c>
      <c r="E883" s="24">
        <v>44074</v>
      </c>
      <c r="F883" s="23" t="s">
        <v>44</v>
      </c>
      <c r="G883" s="121">
        <v>11049736.900874639</v>
      </c>
      <c r="H883">
        <v>2020</v>
      </c>
    </row>
    <row r="884" spans="1:8" outlineLevel="1" x14ac:dyDescent="0.25">
      <c r="A884" s="23" t="s">
        <v>27</v>
      </c>
      <c r="B884" s="23" t="s">
        <v>2</v>
      </c>
      <c r="C884">
        <v>2020</v>
      </c>
      <c r="D884" s="23" t="str">
        <f t="shared" si="14"/>
        <v>ago</v>
      </c>
      <c r="E884" s="24">
        <v>44074</v>
      </c>
      <c r="F884" s="23" t="s">
        <v>44</v>
      </c>
      <c r="H884">
        <v>2020</v>
      </c>
    </row>
    <row r="885" spans="1:8" outlineLevel="1" x14ac:dyDescent="0.25">
      <c r="A885" s="23" t="s">
        <v>17</v>
      </c>
      <c r="B885" s="23" t="s">
        <v>3</v>
      </c>
      <c r="C885">
        <v>2020</v>
      </c>
      <c r="D885" s="23" t="str">
        <f t="shared" si="14"/>
        <v>ago</v>
      </c>
      <c r="E885" s="24">
        <v>44074</v>
      </c>
      <c r="F885" s="23" t="s">
        <v>44</v>
      </c>
      <c r="G885" s="121">
        <v>493216.10787171975</v>
      </c>
      <c r="H885">
        <v>2020</v>
      </c>
    </row>
    <row r="886" spans="1:8" outlineLevel="1" x14ac:dyDescent="0.25">
      <c r="A886" s="23" t="s">
        <v>18</v>
      </c>
      <c r="B886" s="25" t="s">
        <v>4</v>
      </c>
      <c r="C886">
        <v>2020</v>
      </c>
      <c r="D886" s="23" t="str">
        <f t="shared" si="14"/>
        <v>ago</v>
      </c>
      <c r="E886" s="24">
        <v>44074</v>
      </c>
      <c r="F886" s="23" t="s">
        <v>44</v>
      </c>
      <c r="G886" s="121">
        <v>0</v>
      </c>
      <c r="H886">
        <v>2020</v>
      </c>
    </row>
    <row r="887" spans="1:8" outlineLevel="1" x14ac:dyDescent="0.25">
      <c r="A887" s="23" t="s">
        <v>19</v>
      </c>
      <c r="B887" s="25" t="s">
        <v>5</v>
      </c>
      <c r="C887">
        <v>2020</v>
      </c>
      <c r="D887" s="23" t="str">
        <f t="shared" si="14"/>
        <v>ago</v>
      </c>
      <c r="E887" s="24">
        <v>44074</v>
      </c>
      <c r="F887" s="23" t="s">
        <v>44</v>
      </c>
      <c r="G887" s="121">
        <v>0</v>
      </c>
      <c r="H887">
        <v>2020</v>
      </c>
    </row>
    <row r="888" spans="1:8" outlineLevel="1" x14ac:dyDescent="0.25">
      <c r="A888" s="23" t="s">
        <v>20</v>
      </c>
      <c r="B888" s="23" t="s">
        <v>6</v>
      </c>
      <c r="C888">
        <v>2020</v>
      </c>
      <c r="D888" s="23" t="str">
        <f t="shared" si="14"/>
        <v>ago</v>
      </c>
      <c r="E888" s="24">
        <v>44074</v>
      </c>
      <c r="F888" s="23" t="s">
        <v>44</v>
      </c>
      <c r="H888">
        <v>2020</v>
      </c>
    </row>
    <row r="889" spans="1:8" outlineLevel="1" x14ac:dyDescent="0.25">
      <c r="A889" s="23" t="s">
        <v>21</v>
      </c>
      <c r="B889" s="23" t="s">
        <v>7</v>
      </c>
      <c r="C889">
        <v>2020</v>
      </c>
      <c r="D889" s="23" t="str">
        <f t="shared" si="14"/>
        <v>ago</v>
      </c>
      <c r="E889" s="24">
        <v>44074</v>
      </c>
      <c r="F889" s="23" t="s">
        <v>44</v>
      </c>
      <c r="G889" s="121">
        <v>0</v>
      </c>
      <c r="H889">
        <v>2020</v>
      </c>
    </row>
    <row r="890" spans="1:8" outlineLevel="1" x14ac:dyDescent="0.25">
      <c r="A890" s="23" t="s">
        <v>22</v>
      </c>
      <c r="B890" s="23" t="s">
        <v>8</v>
      </c>
      <c r="C890">
        <v>2020</v>
      </c>
      <c r="D890" s="23" t="str">
        <f t="shared" si="14"/>
        <v>ago</v>
      </c>
      <c r="E890" s="24">
        <v>44074</v>
      </c>
      <c r="F890" s="23" t="s">
        <v>44</v>
      </c>
      <c r="G890" s="121">
        <v>64336220.587463312</v>
      </c>
      <c r="H890">
        <v>2020</v>
      </c>
    </row>
    <row r="891" spans="1:8" outlineLevel="1" x14ac:dyDescent="0.25">
      <c r="A891" s="23" t="s">
        <v>23</v>
      </c>
      <c r="B891" s="23" t="s">
        <v>9</v>
      </c>
      <c r="C891">
        <v>2020</v>
      </c>
      <c r="D891" s="23" t="str">
        <f t="shared" si="14"/>
        <v>ago</v>
      </c>
      <c r="E891" s="24">
        <v>44074</v>
      </c>
      <c r="F891" s="23" t="s">
        <v>44</v>
      </c>
      <c r="H891">
        <v>2020</v>
      </c>
    </row>
    <row r="892" spans="1:8" outlineLevel="1" x14ac:dyDescent="0.25">
      <c r="A892" s="23" t="s">
        <v>24</v>
      </c>
      <c r="B892" s="25" t="s">
        <v>10</v>
      </c>
      <c r="C892">
        <v>2020</v>
      </c>
      <c r="D892" s="23" t="str">
        <f t="shared" si="14"/>
        <v>ago</v>
      </c>
      <c r="E892" s="24">
        <v>44074</v>
      </c>
      <c r="F892" s="23" t="s">
        <v>44</v>
      </c>
      <c r="H892">
        <v>2020</v>
      </c>
    </row>
    <row r="893" spans="1:8" outlineLevel="1" x14ac:dyDescent="0.25">
      <c r="A893" s="23" t="s">
        <v>25</v>
      </c>
      <c r="B893" s="23" t="s">
        <v>11</v>
      </c>
      <c r="C893">
        <v>2020</v>
      </c>
      <c r="D893" s="23" t="str">
        <f t="shared" si="14"/>
        <v>ago</v>
      </c>
      <c r="E893" s="24">
        <v>44074</v>
      </c>
      <c r="F893" s="23" t="s">
        <v>44</v>
      </c>
      <c r="G893" s="121">
        <v>0</v>
      </c>
      <c r="H893">
        <v>2020</v>
      </c>
    </row>
    <row r="894" spans="1:8" outlineLevel="1" x14ac:dyDescent="0.25">
      <c r="A894" s="23" t="s">
        <v>26</v>
      </c>
      <c r="B894" s="23" t="s">
        <v>12</v>
      </c>
      <c r="C894">
        <v>2020</v>
      </c>
      <c r="D894" s="23" t="str">
        <f t="shared" si="14"/>
        <v>ago</v>
      </c>
      <c r="E894" s="24">
        <v>44074</v>
      </c>
      <c r="F894" s="23" t="s">
        <v>44</v>
      </c>
      <c r="G894" s="121">
        <v>153445.62099125364</v>
      </c>
      <c r="H894">
        <v>2020</v>
      </c>
    </row>
    <row r="895" spans="1:8" outlineLevel="1" x14ac:dyDescent="0.25">
      <c r="A895" s="23" t="s">
        <v>43</v>
      </c>
      <c r="B895" s="23" t="s">
        <v>34</v>
      </c>
      <c r="C895">
        <v>2020</v>
      </c>
      <c r="D895" s="23" t="str">
        <f t="shared" si="14"/>
        <v>ago</v>
      </c>
      <c r="E895" s="24">
        <v>44074</v>
      </c>
      <c r="F895" s="23" t="s">
        <v>44</v>
      </c>
      <c r="G895" s="121">
        <v>0</v>
      </c>
      <c r="H895">
        <v>2020</v>
      </c>
    </row>
    <row r="896" spans="1:8" outlineLevel="1" x14ac:dyDescent="0.25">
      <c r="A896" s="23" t="s">
        <v>13</v>
      </c>
      <c r="B896" s="23" t="s">
        <v>13</v>
      </c>
      <c r="C896">
        <v>2020</v>
      </c>
      <c r="D896" s="23" t="str">
        <f t="shared" si="14"/>
        <v>ago</v>
      </c>
      <c r="E896" s="24">
        <v>44074</v>
      </c>
      <c r="F896" s="23" t="s">
        <v>44</v>
      </c>
      <c r="G896" s="121">
        <v>35048734.587463558</v>
      </c>
      <c r="H896">
        <v>2020</v>
      </c>
    </row>
    <row r="897" spans="1:8" outlineLevel="1" x14ac:dyDescent="0.25">
      <c r="A897" s="23" t="s">
        <v>14</v>
      </c>
      <c r="B897" s="23" t="s">
        <v>14</v>
      </c>
      <c r="C897">
        <v>2020</v>
      </c>
      <c r="D897" s="23" t="str">
        <f t="shared" si="14"/>
        <v>ago</v>
      </c>
      <c r="E897" s="24">
        <v>44074</v>
      </c>
      <c r="F897" s="23" t="s">
        <v>44</v>
      </c>
      <c r="G897" s="121">
        <v>5993140.4679300291</v>
      </c>
      <c r="H897">
        <v>2020</v>
      </c>
    </row>
    <row r="898" spans="1:8" outlineLevel="1" x14ac:dyDescent="0.25">
      <c r="A898" s="23" t="s">
        <v>15</v>
      </c>
      <c r="B898" s="23" t="s">
        <v>0</v>
      </c>
      <c r="C898">
        <v>2020</v>
      </c>
      <c r="D898" s="23" t="str">
        <f t="shared" ref="D898:D961" si="15">+TEXT(E898,"mmm")</f>
        <v>sept</v>
      </c>
      <c r="E898" s="24">
        <v>44104</v>
      </c>
      <c r="F898" s="23" t="s">
        <v>44</v>
      </c>
      <c r="G898" s="121">
        <v>0</v>
      </c>
      <c r="H898">
        <v>2020</v>
      </c>
    </row>
    <row r="899" spans="1:8" outlineLevel="1" x14ac:dyDescent="0.25">
      <c r="A899" s="23" t="s">
        <v>16</v>
      </c>
      <c r="B899" s="23" t="s">
        <v>1</v>
      </c>
      <c r="C899">
        <v>2020</v>
      </c>
      <c r="D899" s="23" t="str">
        <f t="shared" si="15"/>
        <v>sept</v>
      </c>
      <c r="E899" s="24">
        <v>44104</v>
      </c>
      <c r="F899" s="23" t="s">
        <v>44</v>
      </c>
      <c r="G899" s="121">
        <v>11383708.444606412</v>
      </c>
      <c r="H899">
        <v>2020</v>
      </c>
    </row>
    <row r="900" spans="1:8" outlineLevel="1" x14ac:dyDescent="0.25">
      <c r="A900" s="23" t="s">
        <v>27</v>
      </c>
      <c r="B900" s="23" t="s">
        <v>2</v>
      </c>
      <c r="C900">
        <v>2020</v>
      </c>
      <c r="D900" s="23" t="str">
        <f t="shared" si="15"/>
        <v>sept</v>
      </c>
      <c r="E900" s="24">
        <v>44104</v>
      </c>
      <c r="F900" s="23" t="s">
        <v>44</v>
      </c>
      <c r="H900">
        <v>2020</v>
      </c>
    </row>
    <row r="901" spans="1:8" outlineLevel="1" x14ac:dyDescent="0.25">
      <c r="A901" s="23" t="s">
        <v>17</v>
      </c>
      <c r="B901" s="23" t="s">
        <v>3</v>
      </c>
      <c r="C901">
        <v>2020</v>
      </c>
      <c r="D901" s="23" t="str">
        <f t="shared" si="15"/>
        <v>sept</v>
      </c>
      <c r="E901" s="24">
        <v>44104</v>
      </c>
      <c r="F901" s="23" t="s">
        <v>44</v>
      </c>
      <c r="G901" s="121">
        <v>793749.93440233241</v>
      </c>
      <c r="H901">
        <v>2020</v>
      </c>
    </row>
    <row r="902" spans="1:8" outlineLevel="1" x14ac:dyDescent="0.25">
      <c r="A902" s="23" t="s">
        <v>18</v>
      </c>
      <c r="B902" s="25" t="s">
        <v>4</v>
      </c>
      <c r="C902">
        <v>2020</v>
      </c>
      <c r="D902" s="23" t="str">
        <f t="shared" si="15"/>
        <v>sept</v>
      </c>
      <c r="E902" s="24">
        <v>44104</v>
      </c>
      <c r="F902" s="23" t="s">
        <v>44</v>
      </c>
      <c r="G902" s="121">
        <v>0</v>
      </c>
      <c r="H902">
        <v>2020</v>
      </c>
    </row>
    <row r="903" spans="1:8" outlineLevel="1" x14ac:dyDescent="0.25">
      <c r="A903" s="23" t="s">
        <v>19</v>
      </c>
      <c r="B903" s="25" t="s">
        <v>5</v>
      </c>
      <c r="C903">
        <v>2020</v>
      </c>
      <c r="D903" s="23" t="str">
        <f t="shared" si="15"/>
        <v>sept</v>
      </c>
      <c r="E903" s="24">
        <v>44104</v>
      </c>
      <c r="F903" s="23" t="s">
        <v>44</v>
      </c>
      <c r="G903" s="121">
        <v>0</v>
      </c>
      <c r="H903">
        <v>2020</v>
      </c>
    </row>
    <row r="904" spans="1:8" outlineLevel="1" x14ac:dyDescent="0.25">
      <c r="A904" s="23" t="s">
        <v>20</v>
      </c>
      <c r="B904" s="23" t="s">
        <v>6</v>
      </c>
      <c r="C904">
        <v>2020</v>
      </c>
      <c r="D904" s="23" t="str">
        <f t="shared" si="15"/>
        <v>sept</v>
      </c>
      <c r="E904" s="24">
        <v>44104</v>
      </c>
      <c r="F904" s="23" t="s">
        <v>44</v>
      </c>
      <c r="G904" s="121">
        <v>0</v>
      </c>
      <c r="H904">
        <v>2020</v>
      </c>
    </row>
    <row r="905" spans="1:8" outlineLevel="1" x14ac:dyDescent="0.25">
      <c r="A905" s="23" t="s">
        <v>21</v>
      </c>
      <c r="B905" s="23" t="s">
        <v>7</v>
      </c>
      <c r="C905">
        <v>2020</v>
      </c>
      <c r="D905" s="23" t="str">
        <f t="shared" si="15"/>
        <v>sept</v>
      </c>
      <c r="E905" s="24">
        <v>44104</v>
      </c>
      <c r="F905" s="23" t="s">
        <v>44</v>
      </c>
      <c r="G905" s="121">
        <v>0</v>
      </c>
      <c r="H905">
        <v>2020</v>
      </c>
    </row>
    <row r="906" spans="1:8" outlineLevel="1" x14ac:dyDescent="0.25">
      <c r="A906" s="23" t="s">
        <v>22</v>
      </c>
      <c r="B906" s="23" t="s">
        <v>8</v>
      </c>
      <c r="C906">
        <v>2020</v>
      </c>
      <c r="D906" s="23" t="str">
        <f t="shared" si="15"/>
        <v>sept</v>
      </c>
      <c r="E906" s="24">
        <v>44104</v>
      </c>
      <c r="F906" s="23" t="s">
        <v>44</v>
      </c>
      <c r="G906" s="121">
        <v>64351898.290087633</v>
      </c>
      <c r="H906">
        <v>2020</v>
      </c>
    </row>
    <row r="907" spans="1:8" outlineLevel="1" x14ac:dyDescent="0.25">
      <c r="A907" s="23" t="s">
        <v>23</v>
      </c>
      <c r="B907" s="23" t="s">
        <v>9</v>
      </c>
      <c r="C907">
        <v>2020</v>
      </c>
      <c r="D907" s="23" t="str">
        <f t="shared" si="15"/>
        <v>sept</v>
      </c>
      <c r="E907" s="24">
        <v>44104</v>
      </c>
      <c r="F907" s="23" t="s">
        <v>44</v>
      </c>
      <c r="H907">
        <v>2020</v>
      </c>
    </row>
    <row r="908" spans="1:8" outlineLevel="1" x14ac:dyDescent="0.25">
      <c r="A908" s="23" t="s">
        <v>24</v>
      </c>
      <c r="B908" s="25" t="s">
        <v>10</v>
      </c>
      <c r="C908">
        <v>2020</v>
      </c>
      <c r="D908" s="23" t="str">
        <f t="shared" si="15"/>
        <v>sept</v>
      </c>
      <c r="E908" s="24">
        <v>44104</v>
      </c>
      <c r="F908" s="23" t="s">
        <v>44</v>
      </c>
      <c r="H908">
        <v>2020</v>
      </c>
    </row>
    <row r="909" spans="1:8" outlineLevel="1" x14ac:dyDescent="0.25">
      <c r="A909" s="23" t="s">
        <v>25</v>
      </c>
      <c r="B909" s="23" t="s">
        <v>11</v>
      </c>
      <c r="C909">
        <v>2020</v>
      </c>
      <c r="D909" s="23" t="str">
        <f t="shared" si="15"/>
        <v>sept</v>
      </c>
      <c r="E909" s="24">
        <v>44104</v>
      </c>
      <c r="F909" s="23" t="s">
        <v>44</v>
      </c>
      <c r="G909" s="121">
        <v>0</v>
      </c>
      <c r="H909">
        <v>2020</v>
      </c>
    </row>
    <row r="910" spans="1:8" outlineLevel="1" x14ac:dyDescent="0.25">
      <c r="A910" s="23" t="s">
        <v>26</v>
      </c>
      <c r="B910" s="23" t="s">
        <v>12</v>
      </c>
      <c r="C910">
        <v>2020</v>
      </c>
      <c r="D910" s="23" t="str">
        <f t="shared" si="15"/>
        <v>sept</v>
      </c>
      <c r="E910" s="24">
        <v>44104</v>
      </c>
      <c r="F910" s="23" t="s">
        <v>44</v>
      </c>
      <c r="G910" s="121">
        <v>120952.28571428572</v>
      </c>
      <c r="H910">
        <v>2020</v>
      </c>
    </row>
    <row r="911" spans="1:8" outlineLevel="1" x14ac:dyDescent="0.25">
      <c r="A911" s="23" t="s">
        <v>43</v>
      </c>
      <c r="B911" s="23" t="s">
        <v>34</v>
      </c>
      <c r="C911">
        <v>2020</v>
      </c>
      <c r="D911" s="23" t="str">
        <f t="shared" si="15"/>
        <v>sept</v>
      </c>
      <c r="E911" s="24">
        <v>44104</v>
      </c>
      <c r="F911" s="23" t="s">
        <v>44</v>
      </c>
      <c r="G911" s="121">
        <v>0</v>
      </c>
      <c r="H911">
        <v>2020</v>
      </c>
    </row>
    <row r="912" spans="1:8" outlineLevel="1" x14ac:dyDescent="0.25">
      <c r="A912" s="23" t="s">
        <v>13</v>
      </c>
      <c r="B912" s="23" t="s">
        <v>13</v>
      </c>
      <c r="C912">
        <v>2020</v>
      </c>
      <c r="D912" s="23" t="str">
        <f t="shared" si="15"/>
        <v>sept</v>
      </c>
      <c r="E912" s="24">
        <v>44104</v>
      </c>
      <c r="F912" s="23" t="s">
        <v>44</v>
      </c>
      <c r="G912" s="121">
        <v>38199324.033527695</v>
      </c>
      <c r="H912">
        <v>2020</v>
      </c>
    </row>
    <row r="913" spans="1:8" outlineLevel="1" x14ac:dyDescent="0.25">
      <c r="A913" s="23" t="s">
        <v>14</v>
      </c>
      <c r="B913" s="23" t="s">
        <v>14</v>
      </c>
      <c r="C913">
        <v>2020</v>
      </c>
      <c r="D913" s="23" t="str">
        <f t="shared" si="15"/>
        <v>sept</v>
      </c>
      <c r="E913" s="24">
        <v>44104</v>
      </c>
      <c r="F913" s="23" t="s">
        <v>44</v>
      </c>
      <c r="G913" s="121">
        <v>191829.30029154519</v>
      </c>
      <c r="H913">
        <v>2020</v>
      </c>
    </row>
    <row r="914" spans="1:8" outlineLevel="1" x14ac:dyDescent="0.25">
      <c r="A914" s="23" t="s">
        <v>15</v>
      </c>
      <c r="B914" s="23" t="s">
        <v>0</v>
      </c>
      <c r="C914">
        <v>2020</v>
      </c>
      <c r="D914" s="23" t="str">
        <f t="shared" si="15"/>
        <v>oct</v>
      </c>
      <c r="E914" s="24">
        <v>44135</v>
      </c>
      <c r="F914" s="23" t="s">
        <v>44</v>
      </c>
      <c r="G914" s="121">
        <v>0</v>
      </c>
      <c r="H914">
        <v>2020</v>
      </c>
    </row>
    <row r="915" spans="1:8" outlineLevel="1" x14ac:dyDescent="0.25">
      <c r="A915" s="23" t="s">
        <v>16</v>
      </c>
      <c r="B915" s="23" t="s">
        <v>1</v>
      </c>
      <c r="C915">
        <v>2020</v>
      </c>
      <c r="D915" s="23" t="str">
        <f t="shared" si="15"/>
        <v>oct</v>
      </c>
      <c r="E915" s="24">
        <v>44135</v>
      </c>
      <c r="F915" s="23" t="s">
        <v>44</v>
      </c>
      <c r="G915" s="121">
        <v>10666514.424198238</v>
      </c>
      <c r="H915">
        <v>2020</v>
      </c>
    </row>
    <row r="916" spans="1:8" outlineLevel="1" x14ac:dyDescent="0.25">
      <c r="A916" s="23" t="s">
        <v>27</v>
      </c>
      <c r="B916" s="23" t="s">
        <v>2</v>
      </c>
      <c r="C916">
        <v>2020</v>
      </c>
      <c r="D916" s="23" t="str">
        <f t="shared" si="15"/>
        <v>oct</v>
      </c>
      <c r="E916" s="24">
        <v>44135</v>
      </c>
      <c r="F916" s="23" t="s">
        <v>44</v>
      </c>
      <c r="H916">
        <v>2020</v>
      </c>
    </row>
    <row r="917" spans="1:8" outlineLevel="1" x14ac:dyDescent="0.25">
      <c r="A917" s="23" t="s">
        <v>17</v>
      </c>
      <c r="B917" s="23" t="s">
        <v>3</v>
      </c>
      <c r="C917">
        <v>2020</v>
      </c>
      <c r="D917" s="23" t="str">
        <f t="shared" si="15"/>
        <v>oct</v>
      </c>
      <c r="E917" s="24">
        <v>44135</v>
      </c>
      <c r="F917" s="23" t="s">
        <v>44</v>
      </c>
      <c r="G917" s="121">
        <v>796697.39067055495</v>
      </c>
      <c r="H917">
        <v>2020</v>
      </c>
    </row>
    <row r="918" spans="1:8" outlineLevel="1" x14ac:dyDescent="0.25">
      <c r="A918" s="23" t="s">
        <v>18</v>
      </c>
      <c r="B918" s="25" t="s">
        <v>4</v>
      </c>
      <c r="C918">
        <v>2020</v>
      </c>
      <c r="D918" s="23" t="str">
        <f t="shared" si="15"/>
        <v>oct</v>
      </c>
      <c r="E918" s="24">
        <v>44135</v>
      </c>
      <c r="F918" s="23" t="s">
        <v>44</v>
      </c>
      <c r="G918" s="121">
        <v>0</v>
      </c>
      <c r="H918">
        <v>2020</v>
      </c>
    </row>
    <row r="919" spans="1:8" outlineLevel="1" x14ac:dyDescent="0.25">
      <c r="A919" s="23" t="s">
        <v>19</v>
      </c>
      <c r="B919" s="25" t="s">
        <v>5</v>
      </c>
      <c r="C919">
        <v>2020</v>
      </c>
      <c r="D919" s="23" t="str">
        <f t="shared" si="15"/>
        <v>oct</v>
      </c>
      <c r="E919" s="24">
        <v>44135</v>
      </c>
      <c r="F919" s="23" t="s">
        <v>44</v>
      </c>
      <c r="G919" s="121">
        <v>0</v>
      </c>
      <c r="H919">
        <v>2020</v>
      </c>
    </row>
    <row r="920" spans="1:8" outlineLevel="1" x14ac:dyDescent="0.25">
      <c r="A920" s="23" t="s">
        <v>20</v>
      </c>
      <c r="B920" s="23" t="s">
        <v>6</v>
      </c>
      <c r="C920">
        <v>2020</v>
      </c>
      <c r="D920" s="23" t="str">
        <f t="shared" si="15"/>
        <v>oct</v>
      </c>
      <c r="E920" s="24">
        <v>44135</v>
      </c>
      <c r="F920" s="23" t="s">
        <v>44</v>
      </c>
      <c r="H920">
        <v>2020</v>
      </c>
    </row>
    <row r="921" spans="1:8" outlineLevel="1" x14ac:dyDescent="0.25">
      <c r="A921" s="23" t="s">
        <v>21</v>
      </c>
      <c r="B921" s="23" t="s">
        <v>7</v>
      </c>
      <c r="C921">
        <v>2020</v>
      </c>
      <c r="D921" s="23" t="str">
        <f t="shared" si="15"/>
        <v>oct</v>
      </c>
      <c r="E921" s="24">
        <v>44135</v>
      </c>
      <c r="F921" s="23" t="s">
        <v>44</v>
      </c>
      <c r="G921" s="121">
        <v>0</v>
      </c>
      <c r="H921">
        <v>2020</v>
      </c>
    </row>
    <row r="922" spans="1:8" outlineLevel="1" x14ac:dyDescent="0.25">
      <c r="A922" s="23" t="s">
        <v>22</v>
      </c>
      <c r="B922" s="23" t="s">
        <v>8</v>
      </c>
      <c r="C922">
        <v>2020</v>
      </c>
      <c r="D922" s="23" t="str">
        <f t="shared" si="15"/>
        <v>oct</v>
      </c>
      <c r="E922" s="24">
        <v>44135</v>
      </c>
      <c r="F922" s="23" t="s">
        <v>44</v>
      </c>
      <c r="G922" s="121">
        <v>70153744.545189291</v>
      </c>
      <c r="H922">
        <v>2020</v>
      </c>
    </row>
    <row r="923" spans="1:8" outlineLevel="1" x14ac:dyDescent="0.25">
      <c r="A923" s="23" t="s">
        <v>23</v>
      </c>
      <c r="B923" s="23" t="s">
        <v>9</v>
      </c>
      <c r="C923">
        <v>2020</v>
      </c>
      <c r="D923" s="23" t="str">
        <f t="shared" si="15"/>
        <v>oct</v>
      </c>
      <c r="E923" s="24">
        <v>44135</v>
      </c>
      <c r="F923" s="23" t="s">
        <v>44</v>
      </c>
      <c r="H923">
        <v>2020</v>
      </c>
    </row>
    <row r="924" spans="1:8" outlineLevel="1" x14ac:dyDescent="0.25">
      <c r="A924" s="23" t="s">
        <v>24</v>
      </c>
      <c r="B924" s="25" t="s">
        <v>10</v>
      </c>
      <c r="C924">
        <v>2020</v>
      </c>
      <c r="D924" s="23" t="str">
        <f t="shared" si="15"/>
        <v>oct</v>
      </c>
      <c r="E924" s="24">
        <v>44135</v>
      </c>
      <c r="F924" s="23" t="s">
        <v>44</v>
      </c>
      <c r="H924">
        <v>2020</v>
      </c>
    </row>
    <row r="925" spans="1:8" outlineLevel="1" x14ac:dyDescent="0.25">
      <c r="A925" s="23" t="s">
        <v>25</v>
      </c>
      <c r="B925" s="23" t="s">
        <v>11</v>
      </c>
      <c r="C925">
        <v>2020</v>
      </c>
      <c r="D925" s="23" t="str">
        <f t="shared" si="15"/>
        <v>oct</v>
      </c>
      <c r="E925" s="24">
        <v>44135</v>
      </c>
      <c r="F925" s="23" t="s">
        <v>44</v>
      </c>
      <c r="G925" s="121">
        <v>1837179.5801749283</v>
      </c>
      <c r="H925">
        <v>2020</v>
      </c>
    </row>
    <row r="926" spans="1:8" outlineLevel="1" x14ac:dyDescent="0.25">
      <c r="A926" s="23" t="s">
        <v>26</v>
      </c>
      <c r="B926" s="23" t="s">
        <v>12</v>
      </c>
      <c r="C926">
        <v>2020</v>
      </c>
      <c r="D926" s="23" t="str">
        <f t="shared" si="15"/>
        <v>oct</v>
      </c>
      <c r="E926" s="24">
        <v>44135</v>
      </c>
      <c r="F926" s="23" t="s">
        <v>44</v>
      </c>
      <c r="G926" s="121">
        <v>96989.14285714287</v>
      </c>
      <c r="H926">
        <v>2020</v>
      </c>
    </row>
    <row r="927" spans="1:8" outlineLevel="1" x14ac:dyDescent="0.25">
      <c r="A927" s="23" t="s">
        <v>43</v>
      </c>
      <c r="B927" s="23" t="s">
        <v>34</v>
      </c>
      <c r="C927">
        <v>2020</v>
      </c>
      <c r="D927" s="23" t="str">
        <f t="shared" si="15"/>
        <v>oct</v>
      </c>
      <c r="E927" s="24">
        <v>44135</v>
      </c>
      <c r="F927" s="23" t="s">
        <v>44</v>
      </c>
      <c r="G927" s="121">
        <v>0</v>
      </c>
      <c r="H927">
        <v>2020</v>
      </c>
    </row>
    <row r="928" spans="1:8" outlineLevel="1" x14ac:dyDescent="0.25">
      <c r="A928" s="23" t="s">
        <v>13</v>
      </c>
      <c r="B928" s="23" t="s">
        <v>13</v>
      </c>
      <c r="C928">
        <v>2020</v>
      </c>
      <c r="D928" s="23" t="str">
        <f t="shared" si="15"/>
        <v>oct</v>
      </c>
      <c r="E928" s="24">
        <v>44135</v>
      </c>
      <c r="F928" s="23" t="s">
        <v>44</v>
      </c>
      <c r="G928" s="121">
        <v>35938543.661807574</v>
      </c>
      <c r="H928">
        <v>2020</v>
      </c>
    </row>
    <row r="929" spans="1:8" outlineLevel="1" x14ac:dyDescent="0.25">
      <c r="A929" s="23" t="s">
        <v>14</v>
      </c>
      <c r="B929" s="23" t="s">
        <v>14</v>
      </c>
      <c r="C929">
        <v>2020</v>
      </c>
      <c r="D929" s="23" t="str">
        <f t="shared" si="15"/>
        <v>oct</v>
      </c>
      <c r="E929" s="24">
        <v>44135</v>
      </c>
      <c r="F929" s="23" t="s">
        <v>44</v>
      </c>
      <c r="G929" s="121">
        <v>2296498.8017492713</v>
      </c>
      <c r="H929">
        <v>2020</v>
      </c>
    </row>
    <row r="930" spans="1:8" outlineLevel="1" x14ac:dyDescent="0.25">
      <c r="A930" s="23" t="s">
        <v>15</v>
      </c>
      <c r="B930" s="23" t="s">
        <v>0</v>
      </c>
      <c r="C930">
        <v>2020</v>
      </c>
      <c r="D930" s="23" t="str">
        <f t="shared" si="15"/>
        <v>nov</v>
      </c>
      <c r="E930" s="24">
        <v>44165</v>
      </c>
      <c r="F930" s="23" t="s">
        <v>44</v>
      </c>
      <c r="G930" s="121">
        <v>0</v>
      </c>
      <c r="H930">
        <v>2020</v>
      </c>
    </row>
    <row r="931" spans="1:8" outlineLevel="1" x14ac:dyDescent="0.25">
      <c r="A931" s="23" t="s">
        <v>16</v>
      </c>
      <c r="B931" s="23" t="s">
        <v>1</v>
      </c>
      <c r="C931">
        <v>2020</v>
      </c>
      <c r="D931" s="23" t="str">
        <f t="shared" si="15"/>
        <v>nov</v>
      </c>
      <c r="E931" s="24">
        <v>44165</v>
      </c>
      <c r="F931" s="23" t="s">
        <v>44</v>
      </c>
      <c r="G931" s="121">
        <v>10273852.379008759</v>
      </c>
      <c r="H931">
        <v>2020</v>
      </c>
    </row>
    <row r="932" spans="1:8" outlineLevel="1" x14ac:dyDescent="0.25">
      <c r="A932" s="23" t="s">
        <v>27</v>
      </c>
      <c r="B932" s="23" t="s">
        <v>2</v>
      </c>
      <c r="C932">
        <v>2020</v>
      </c>
      <c r="D932" s="23" t="str">
        <f t="shared" si="15"/>
        <v>nov</v>
      </c>
      <c r="E932" s="24">
        <v>44165</v>
      </c>
      <c r="F932" s="23" t="s">
        <v>44</v>
      </c>
      <c r="H932">
        <v>2020</v>
      </c>
    </row>
    <row r="933" spans="1:8" outlineLevel="1" x14ac:dyDescent="0.25">
      <c r="A933" s="23" t="s">
        <v>17</v>
      </c>
      <c r="B933" s="23" t="s">
        <v>3</v>
      </c>
      <c r="C933">
        <v>2020</v>
      </c>
      <c r="D933" s="23" t="str">
        <f t="shared" si="15"/>
        <v>nov</v>
      </c>
      <c r="E933" s="24">
        <v>44165</v>
      </c>
      <c r="F933" s="23" t="s">
        <v>44</v>
      </c>
      <c r="G933" s="121">
        <v>799571.42857142887</v>
      </c>
      <c r="H933">
        <v>2020</v>
      </c>
    </row>
    <row r="934" spans="1:8" outlineLevel="1" x14ac:dyDescent="0.25">
      <c r="A934" s="23" t="s">
        <v>18</v>
      </c>
      <c r="B934" s="25" t="s">
        <v>4</v>
      </c>
      <c r="C934">
        <v>2020</v>
      </c>
      <c r="D934" s="23" t="str">
        <f t="shared" si="15"/>
        <v>nov</v>
      </c>
      <c r="E934" s="24">
        <v>44165</v>
      </c>
      <c r="F934" s="23" t="s">
        <v>44</v>
      </c>
      <c r="G934" s="121">
        <v>0</v>
      </c>
      <c r="H934">
        <v>2020</v>
      </c>
    </row>
    <row r="935" spans="1:8" outlineLevel="1" x14ac:dyDescent="0.25">
      <c r="A935" s="23" t="s">
        <v>19</v>
      </c>
      <c r="B935" s="25" t="s">
        <v>5</v>
      </c>
      <c r="C935">
        <v>2020</v>
      </c>
      <c r="D935" s="23" t="str">
        <f t="shared" si="15"/>
        <v>nov</v>
      </c>
      <c r="E935" s="24">
        <v>44165</v>
      </c>
      <c r="F935" s="23" t="s">
        <v>44</v>
      </c>
      <c r="G935" s="121">
        <v>0</v>
      </c>
      <c r="H935">
        <v>2020</v>
      </c>
    </row>
    <row r="936" spans="1:8" outlineLevel="1" x14ac:dyDescent="0.25">
      <c r="A936" s="23" t="s">
        <v>20</v>
      </c>
      <c r="B936" s="23" t="s">
        <v>6</v>
      </c>
      <c r="C936">
        <v>2020</v>
      </c>
      <c r="D936" s="23" t="str">
        <f t="shared" si="15"/>
        <v>nov</v>
      </c>
      <c r="E936" s="24">
        <v>44165</v>
      </c>
      <c r="F936" s="23" t="s">
        <v>44</v>
      </c>
      <c r="H936">
        <v>2020</v>
      </c>
    </row>
    <row r="937" spans="1:8" outlineLevel="1" x14ac:dyDescent="0.25">
      <c r="A937" s="23" t="s">
        <v>21</v>
      </c>
      <c r="B937" s="23" t="s">
        <v>7</v>
      </c>
      <c r="C937">
        <v>2020</v>
      </c>
      <c r="D937" s="23" t="str">
        <f t="shared" si="15"/>
        <v>nov</v>
      </c>
      <c r="E937" s="24">
        <v>44165</v>
      </c>
      <c r="F937" s="23" t="s">
        <v>44</v>
      </c>
      <c r="G937" s="121">
        <v>0</v>
      </c>
      <c r="H937">
        <v>2020</v>
      </c>
    </row>
    <row r="938" spans="1:8" outlineLevel="1" x14ac:dyDescent="0.25">
      <c r="A938" s="23" t="s">
        <v>22</v>
      </c>
      <c r="B938" s="23" t="s">
        <v>8</v>
      </c>
      <c r="C938">
        <v>2020</v>
      </c>
      <c r="D938" s="23" t="str">
        <f t="shared" si="15"/>
        <v>nov</v>
      </c>
      <c r="E938" s="24">
        <v>44165</v>
      </c>
      <c r="F938" s="23" t="s">
        <v>44</v>
      </c>
      <c r="G938" s="121">
        <v>79874120.830902889</v>
      </c>
      <c r="H938">
        <v>2020</v>
      </c>
    </row>
    <row r="939" spans="1:8" outlineLevel="1" x14ac:dyDescent="0.25">
      <c r="A939" s="23" t="s">
        <v>23</v>
      </c>
      <c r="B939" s="23" t="s">
        <v>9</v>
      </c>
      <c r="C939">
        <v>2020</v>
      </c>
      <c r="D939" s="23" t="str">
        <f t="shared" si="15"/>
        <v>nov</v>
      </c>
      <c r="E939" s="24">
        <v>44165</v>
      </c>
      <c r="F939" s="23" t="s">
        <v>44</v>
      </c>
      <c r="H939">
        <v>2020</v>
      </c>
    </row>
    <row r="940" spans="1:8" outlineLevel="1" x14ac:dyDescent="0.25">
      <c r="A940" s="23" t="s">
        <v>24</v>
      </c>
      <c r="B940" s="25" t="s">
        <v>10</v>
      </c>
      <c r="C940">
        <v>2020</v>
      </c>
      <c r="D940" s="23" t="str">
        <f t="shared" si="15"/>
        <v>nov</v>
      </c>
      <c r="E940" s="24">
        <v>44165</v>
      </c>
      <c r="F940" s="23" t="s">
        <v>44</v>
      </c>
      <c r="H940">
        <v>2020</v>
      </c>
    </row>
    <row r="941" spans="1:8" outlineLevel="1" x14ac:dyDescent="0.25">
      <c r="A941" s="23" t="s">
        <v>25</v>
      </c>
      <c r="B941" s="23" t="s">
        <v>11</v>
      </c>
      <c r="C941">
        <v>2020</v>
      </c>
      <c r="D941" s="23" t="str">
        <f t="shared" si="15"/>
        <v>nov</v>
      </c>
      <c r="E941" s="24">
        <v>44165</v>
      </c>
      <c r="F941" s="23" t="s">
        <v>44</v>
      </c>
      <c r="G941" s="121">
        <v>1844865.0655976685</v>
      </c>
      <c r="H941">
        <v>2020</v>
      </c>
    </row>
    <row r="942" spans="1:8" outlineLevel="1" x14ac:dyDescent="0.25">
      <c r="A942" s="23" t="s">
        <v>26</v>
      </c>
      <c r="B942" s="23" t="s">
        <v>12</v>
      </c>
      <c r="C942">
        <v>2020</v>
      </c>
      <c r="D942" s="23" t="str">
        <f t="shared" si="15"/>
        <v>nov</v>
      </c>
      <c r="E942" s="24">
        <v>44165</v>
      </c>
      <c r="F942" s="23" t="s">
        <v>44</v>
      </c>
      <c r="G942" s="121">
        <v>73072</v>
      </c>
      <c r="H942">
        <v>2020</v>
      </c>
    </row>
    <row r="943" spans="1:8" outlineLevel="1" x14ac:dyDescent="0.25">
      <c r="A943" s="23" t="s">
        <v>43</v>
      </c>
      <c r="B943" s="23" t="s">
        <v>34</v>
      </c>
      <c r="C943">
        <v>2020</v>
      </c>
      <c r="D943" s="23" t="str">
        <f t="shared" si="15"/>
        <v>nov</v>
      </c>
      <c r="E943" s="24">
        <v>44165</v>
      </c>
      <c r="F943" s="23" t="s">
        <v>44</v>
      </c>
      <c r="G943" s="121">
        <v>0</v>
      </c>
      <c r="H943">
        <v>2020</v>
      </c>
    </row>
    <row r="944" spans="1:8" outlineLevel="1" x14ac:dyDescent="0.25">
      <c r="A944" s="23" t="s">
        <v>13</v>
      </c>
      <c r="B944" s="23" t="s">
        <v>13</v>
      </c>
      <c r="C944">
        <v>2020</v>
      </c>
      <c r="D944" s="23" t="str">
        <f t="shared" si="15"/>
        <v>nov</v>
      </c>
      <c r="E944" s="24">
        <v>44165</v>
      </c>
      <c r="F944" s="23" t="s">
        <v>44</v>
      </c>
      <c r="G944" s="121">
        <v>30360265.007288631</v>
      </c>
      <c r="H944">
        <v>2020</v>
      </c>
    </row>
    <row r="945" spans="1:8" outlineLevel="1" x14ac:dyDescent="0.25">
      <c r="A945" s="23" t="s">
        <v>14</v>
      </c>
      <c r="B945" s="23" t="s">
        <v>14</v>
      </c>
      <c r="C945">
        <v>2020</v>
      </c>
      <c r="D945" s="23" t="str">
        <f t="shared" si="15"/>
        <v>nov</v>
      </c>
      <c r="E945" s="24">
        <v>44165</v>
      </c>
      <c r="F945" s="23" t="s">
        <v>44</v>
      </c>
      <c r="G945" s="121">
        <v>1143528.1297376095</v>
      </c>
      <c r="H945">
        <v>2020</v>
      </c>
    </row>
    <row r="946" spans="1:8" outlineLevel="1" x14ac:dyDescent="0.25">
      <c r="A946" s="23" t="s">
        <v>15</v>
      </c>
      <c r="B946" s="23" t="s">
        <v>0</v>
      </c>
      <c r="C946">
        <v>2020</v>
      </c>
      <c r="D946" s="23" t="str">
        <f t="shared" si="15"/>
        <v>dic</v>
      </c>
      <c r="E946" s="24">
        <v>44196</v>
      </c>
      <c r="F946" s="23" t="s">
        <v>44</v>
      </c>
      <c r="G946" s="121">
        <v>0</v>
      </c>
      <c r="H946">
        <v>2020</v>
      </c>
    </row>
    <row r="947" spans="1:8" outlineLevel="1" x14ac:dyDescent="0.25">
      <c r="A947" s="23" t="s">
        <v>16</v>
      </c>
      <c r="B947" s="23" t="s">
        <v>1</v>
      </c>
      <c r="C947">
        <v>2020</v>
      </c>
      <c r="D947" s="23" t="str">
        <f t="shared" si="15"/>
        <v>dic</v>
      </c>
      <c r="E947" s="24">
        <v>44196</v>
      </c>
      <c r="F947" s="23" t="s">
        <v>44</v>
      </c>
      <c r="G947" s="121">
        <v>9971646.6807580106</v>
      </c>
      <c r="H947">
        <v>2020</v>
      </c>
    </row>
    <row r="948" spans="1:8" outlineLevel="1" x14ac:dyDescent="0.25">
      <c r="A948" s="23" t="s">
        <v>27</v>
      </c>
      <c r="B948" s="23" t="s">
        <v>2</v>
      </c>
      <c r="C948">
        <v>2020</v>
      </c>
      <c r="D948" s="23" t="str">
        <f t="shared" si="15"/>
        <v>dic</v>
      </c>
      <c r="E948" s="24">
        <v>44196</v>
      </c>
      <c r="F948" s="23" t="s">
        <v>44</v>
      </c>
      <c r="H948">
        <v>2020</v>
      </c>
    </row>
    <row r="949" spans="1:8" outlineLevel="1" x14ac:dyDescent="0.25">
      <c r="A949" s="23" t="s">
        <v>17</v>
      </c>
      <c r="B949" s="23" t="s">
        <v>3</v>
      </c>
      <c r="C949">
        <v>2020</v>
      </c>
      <c r="D949" s="23" t="str">
        <f t="shared" si="15"/>
        <v>dic</v>
      </c>
      <c r="E949" s="24">
        <v>44196</v>
      </c>
      <c r="F949" s="23" t="s">
        <v>44</v>
      </c>
      <c r="G949" s="121">
        <v>795487.03352769604</v>
      </c>
      <c r="H949">
        <v>2020</v>
      </c>
    </row>
    <row r="950" spans="1:8" outlineLevel="1" x14ac:dyDescent="0.25">
      <c r="A950" s="23" t="s">
        <v>18</v>
      </c>
      <c r="B950" s="25" t="s">
        <v>4</v>
      </c>
      <c r="C950">
        <v>2020</v>
      </c>
      <c r="D950" s="23" t="str">
        <f t="shared" si="15"/>
        <v>dic</v>
      </c>
      <c r="E950" s="24">
        <v>44196</v>
      </c>
      <c r="F950" s="23" t="s">
        <v>44</v>
      </c>
      <c r="G950" s="121">
        <v>0</v>
      </c>
      <c r="H950">
        <v>2020</v>
      </c>
    </row>
    <row r="951" spans="1:8" outlineLevel="1" x14ac:dyDescent="0.25">
      <c r="A951" s="23" t="s">
        <v>19</v>
      </c>
      <c r="B951" s="25" t="s">
        <v>5</v>
      </c>
      <c r="C951">
        <v>2020</v>
      </c>
      <c r="D951" s="23" t="str">
        <f t="shared" si="15"/>
        <v>dic</v>
      </c>
      <c r="E951" s="24">
        <v>44196</v>
      </c>
      <c r="F951" s="23" t="s">
        <v>44</v>
      </c>
      <c r="G951" s="121">
        <v>0</v>
      </c>
      <c r="H951">
        <v>2020</v>
      </c>
    </row>
    <row r="952" spans="1:8" outlineLevel="1" x14ac:dyDescent="0.25">
      <c r="A952" s="23" t="s">
        <v>20</v>
      </c>
      <c r="B952" s="23" t="s">
        <v>6</v>
      </c>
      <c r="C952">
        <v>2020</v>
      </c>
      <c r="D952" s="23" t="str">
        <f t="shared" si="15"/>
        <v>dic</v>
      </c>
      <c r="E952" s="24">
        <v>44196</v>
      </c>
      <c r="F952" s="23" t="s">
        <v>44</v>
      </c>
      <c r="G952" s="121">
        <v>0</v>
      </c>
      <c r="H952">
        <v>2020</v>
      </c>
    </row>
    <row r="953" spans="1:8" outlineLevel="1" x14ac:dyDescent="0.25">
      <c r="A953" s="23" t="s">
        <v>21</v>
      </c>
      <c r="B953" s="23" t="s">
        <v>7</v>
      </c>
      <c r="C953">
        <v>2020</v>
      </c>
      <c r="D953" s="23" t="str">
        <f t="shared" si="15"/>
        <v>dic</v>
      </c>
      <c r="E953" s="24">
        <v>44196</v>
      </c>
      <c r="F953" s="23" t="s">
        <v>44</v>
      </c>
      <c r="G953" s="121">
        <v>0</v>
      </c>
      <c r="H953">
        <v>2020</v>
      </c>
    </row>
    <row r="954" spans="1:8" outlineLevel="1" x14ac:dyDescent="0.25">
      <c r="A954" s="23" t="s">
        <v>22</v>
      </c>
      <c r="B954" s="23" t="s">
        <v>8</v>
      </c>
      <c r="C954">
        <v>2020</v>
      </c>
      <c r="D954" s="23" t="str">
        <f t="shared" si="15"/>
        <v>dic</v>
      </c>
      <c r="E954" s="24">
        <v>44196</v>
      </c>
      <c r="F954" s="23" t="s">
        <v>44</v>
      </c>
      <c r="G954" s="121">
        <v>67727172.664723516</v>
      </c>
      <c r="H954">
        <v>2020</v>
      </c>
    </row>
    <row r="955" spans="1:8" outlineLevel="1" x14ac:dyDescent="0.25">
      <c r="A955" s="23" t="s">
        <v>23</v>
      </c>
      <c r="B955" s="23" t="s">
        <v>9</v>
      </c>
      <c r="C955">
        <v>2020</v>
      </c>
      <c r="D955" s="23" t="str">
        <f t="shared" si="15"/>
        <v>dic</v>
      </c>
      <c r="E955" s="24">
        <v>44196</v>
      </c>
      <c r="F955" s="23" t="s">
        <v>44</v>
      </c>
      <c r="H955">
        <v>2020</v>
      </c>
    </row>
    <row r="956" spans="1:8" outlineLevel="1" x14ac:dyDescent="0.25">
      <c r="A956" s="23" t="s">
        <v>24</v>
      </c>
      <c r="B956" s="25" t="s">
        <v>10</v>
      </c>
      <c r="C956">
        <v>2020</v>
      </c>
      <c r="D956" s="23" t="str">
        <f t="shared" si="15"/>
        <v>dic</v>
      </c>
      <c r="E956" s="24">
        <v>44196</v>
      </c>
      <c r="F956" s="23" t="s">
        <v>44</v>
      </c>
      <c r="H956">
        <v>2020</v>
      </c>
    </row>
    <row r="957" spans="1:8" outlineLevel="1" x14ac:dyDescent="0.25">
      <c r="A957" s="23" t="s">
        <v>25</v>
      </c>
      <c r="B957" s="23" t="s">
        <v>11</v>
      </c>
      <c r="C957">
        <v>2020</v>
      </c>
      <c r="D957" s="23" t="str">
        <f t="shared" si="15"/>
        <v>dic</v>
      </c>
      <c r="E957" s="24">
        <v>44196</v>
      </c>
      <c r="F957" s="23" t="s">
        <v>44</v>
      </c>
      <c r="G957" s="121">
        <v>1852831.43294461</v>
      </c>
      <c r="H957">
        <v>2020</v>
      </c>
    </row>
    <row r="958" spans="1:8" outlineLevel="1" x14ac:dyDescent="0.25">
      <c r="A958" s="23" t="s">
        <v>26</v>
      </c>
      <c r="B958" s="23" t="s">
        <v>12</v>
      </c>
      <c r="C958">
        <v>2020</v>
      </c>
      <c r="D958" s="23" t="str">
        <f t="shared" si="15"/>
        <v>dic</v>
      </c>
      <c r="E958" s="24">
        <v>44196</v>
      </c>
      <c r="F958" s="23" t="s">
        <v>44</v>
      </c>
      <c r="G958" s="121">
        <v>48905.71428571429</v>
      </c>
      <c r="H958">
        <v>2020</v>
      </c>
    </row>
    <row r="959" spans="1:8" outlineLevel="1" x14ac:dyDescent="0.25">
      <c r="A959" s="23" t="s">
        <v>43</v>
      </c>
      <c r="B959" s="23" t="s">
        <v>34</v>
      </c>
      <c r="C959">
        <v>2020</v>
      </c>
      <c r="D959" s="23" t="str">
        <f t="shared" si="15"/>
        <v>dic</v>
      </c>
      <c r="E959" s="24">
        <v>44196</v>
      </c>
      <c r="F959" s="23" t="s">
        <v>44</v>
      </c>
      <c r="G959" s="121">
        <v>0</v>
      </c>
      <c r="H959">
        <v>2020</v>
      </c>
    </row>
    <row r="960" spans="1:8" outlineLevel="1" x14ac:dyDescent="0.25">
      <c r="A960" s="23" t="s">
        <v>13</v>
      </c>
      <c r="B960" s="23" t="s">
        <v>13</v>
      </c>
      <c r="C960">
        <v>2020</v>
      </c>
      <c r="D960" s="23" t="str">
        <f t="shared" si="15"/>
        <v>dic</v>
      </c>
      <c r="E960" s="24">
        <v>44196</v>
      </c>
      <c r="F960" s="23" t="s">
        <v>44</v>
      </c>
      <c r="G960" s="121">
        <v>48774796.045189507</v>
      </c>
      <c r="H960">
        <v>2020</v>
      </c>
    </row>
    <row r="961" spans="1:8" outlineLevel="1" x14ac:dyDescent="0.25">
      <c r="A961" s="23" t="s">
        <v>14</v>
      </c>
      <c r="B961" s="23" t="s">
        <v>14</v>
      </c>
      <c r="C961">
        <v>2020</v>
      </c>
      <c r="D961" s="23" t="str">
        <f t="shared" si="15"/>
        <v>dic</v>
      </c>
      <c r="E961" s="24">
        <v>44196</v>
      </c>
      <c r="F961" s="23" t="s">
        <v>44</v>
      </c>
      <c r="G961" s="121">
        <v>74738.989795918387</v>
      </c>
      <c r="H961">
        <v>2020</v>
      </c>
    </row>
    <row r="962" spans="1:8" outlineLevel="1" x14ac:dyDescent="0.25">
      <c r="A962" s="23" t="s">
        <v>15</v>
      </c>
      <c r="B962" s="23" t="s">
        <v>0</v>
      </c>
      <c r="C962">
        <v>2021</v>
      </c>
      <c r="D962" s="23" t="str">
        <f t="shared" ref="D962:D1025" si="16">+TEXT(E962,"mmm")</f>
        <v>ene</v>
      </c>
      <c r="E962" s="24">
        <v>44227</v>
      </c>
      <c r="F962" s="23" t="s">
        <v>44</v>
      </c>
      <c r="G962" s="121">
        <v>0</v>
      </c>
      <c r="H962">
        <v>2021</v>
      </c>
    </row>
    <row r="963" spans="1:8" outlineLevel="1" x14ac:dyDescent="0.25">
      <c r="A963" s="23" t="s">
        <v>16</v>
      </c>
      <c r="B963" s="23" t="s">
        <v>1</v>
      </c>
      <c r="C963">
        <v>2021</v>
      </c>
      <c r="D963" s="23" t="str">
        <f t="shared" si="16"/>
        <v>ene</v>
      </c>
      <c r="E963" s="24">
        <v>44227</v>
      </c>
      <c r="F963" s="23" t="s">
        <v>44</v>
      </c>
      <c r="G963" s="121">
        <v>10519562.250728868</v>
      </c>
      <c r="H963">
        <v>2021</v>
      </c>
    </row>
    <row r="964" spans="1:8" outlineLevel="1" x14ac:dyDescent="0.25">
      <c r="A964" s="23" t="s">
        <v>27</v>
      </c>
      <c r="B964" s="23" t="s">
        <v>2</v>
      </c>
      <c r="C964">
        <v>2021</v>
      </c>
      <c r="D964" s="23" t="str">
        <f t="shared" si="16"/>
        <v>ene</v>
      </c>
      <c r="E964" s="24">
        <v>44227</v>
      </c>
      <c r="F964" s="23" t="s">
        <v>44</v>
      </c>
      <c r="H964">
        <v>2021</v>
      </c>
    </row>
    <row r="965" spans="1:8" outlineLevel="1" x14ac:dyDescent="0.25">
      <c r="A965" s="23" t="s">
        <v>17</v>
      </c>
      <c r="B965" s="23" t="s">
        <v>3</v>
      </c>
      <c r="C965">
        <v>2021</v>
      </c>
      <c r="D965" s="23" t="str">
        <f t="shared" si="16"/>
        <v>ene</v>
      </c>
      <c r="E965" s="24">
        <v>44227</v>
      </c>
      <c r="F965" s="23" t="s">
        <v>44</v>
      </c>
      <c r="G965" s="121">
        <v>798446.05685131229</v>
      </c>
      <c r="H965">
        <v>2021</v>
      </c>
    </row>
    <row r="966" spans="1:8" outlineLevel="1" x14ac:dyDescent="0.25">
      <c r="A966" s="23" t="s">
        <v>18</v>
      </c>
      <c r="B966" s="25" t="s">
        <v>4</v>
      </c>
      <c r="C966">
        <v>2021</v>
      </c>
      <c r="D966" s="23" t="str">
        <f t="shared" si="16"/>
        <v>ene</v>
      </c>
      <c r="E966" s="24">
        <v>44227</v>
      </c>
      <c r="F966" s="23" t="s">
        <v>44</v>
      </c>
      <c r="G966" s="121">
        <v>275151.59475218662</v>
      </c>
      <c r="H966">
        <v>2021</v>
      </c>
    </row>
    <row r="967" spans="1:8" outlineLevel="1" x14ac:dyDescent="0.25">
      <c r="A967" s="23" t="s">
        <v>19</v>
      </c>
      <c r="B967" s="25" t="s">
        <v>5</v>
      </c>
      <c r="C967">
        <v>2021</v>
      </c>
      <c r="D967" s="23" t="str">
        <f t="shared" si="16"/>
        <v>ene</v>
      </c>
      <c r="E967" s="24">
        <v>44227</v>
      </c>
      <c r="F967" s="23" t="s">
        <v>44</v>
      </c>
      <c r="G967" s="121">
        <v>0</v>
      </c>
      <c r="H967">
        <v>2021</v>
      </c>
    </row>
    <row r="968" spans="1:8" outlineLevel="1" x14ac:dyDescent="0.25">
      <c r="A968" s="23" t="s">
        <v>20</v>
      </c>
      <c r="B968" s="23" t="s">
        <v>6</v>
      </c>
      <c r="C968">
        <v>2021</v>
      </c>
      <c r="D968" s="23" t="str">
        <f t="shared" si="16"/>
        <v>ene</v>
      </c>
      <c r="E968" s="24">
        <v>44227</v>
      </c>
      <c r="F968" s="23" t="s">
        <v>44</v>
      </c>
      <c r="H968">
        <v>2021</v>
      </c>
    </row>
    <row r="969" spans="1:8" outlineLevel="1" x14ac:dyDescent="0.25">
      <c r="A969" s="23" t="s">
        <v>21</v>
      </c>
      <c r="B969" s="23" t="s">
        <v>7</v>
      </c>
      <c r="C969">
        <v>2021</v>
      </c>
      <c r="D969" s="23" t="str">
        <f t="shared" si="16"/>
        <v>ene</v>
      </c>
      <c r="E969" s="24">
        <v>44227</v>
      </c>
      <c r="F969" s="23" t="s">
        <v>44</v>
      </c>
      <c r="G969" s="121">
        <v>0</v>
      </c>
      <c r="H969">
        <v>2021</v>
      </c>
    </row>
    <row r="970" spans="1:8" outlineLevel="1" x14ac:dyDescent="0.25">
      <c r="A970" s="23" t="s">
        <v>22</v>
      </c>
      <c r="B970" s="23" t="s">
        <v>8</v>
      </c>
      <c r="C970">
        <v>2021</v>
      </c>
      <c r="D970" s="23" t="str">
        <f t="shared" si="16"/>
        <v>ene</v>
      </c>
      <c r="E970" s="24">
        <v>44227</v>
      </c>
      <c r="F970" s="23" t="s">
        <v>44</v>
      </c>
      <c r="G970" s="121">
        <v>66350484.695334256</v>
      </c>
      <c r="H970">
        <v>2021</v>
      </c>
    </row>
    <row r="971" spans="1:8" outlineLevel="1" x14ac:dyDescent="0.25">
      <c r="A971" s="23" t="s">
        <v>23</v>
      </c>
      <c r="B971" s="23" t="s">
        <v>9</v>
      </c>
      <c r="C971">
        <v>2021</v>
      </c>
      <c r="D971" s="23" t="str">
        <f t="shared" si="16"/>
        <v>ene</v>
      </c>
      <c r="E971" s="24">
        <v>44227</v>
      </c>
      <c r="F971" s="23" t="s">
        <v>44</v>
      </c>
      <c r="H971">
        <v>2021</v>
      </c>
    </row>
    <row r="972" spans="1:8" outlineLevel="1" x14ac:dyDescent="0.25">
      <c r="A972" s="23" t="s">
        <v>24</v>
      </c>
      <c r="B972" s="25" t="s">
        <v>10</v>
      </c>
      <c r="C972">
        <v>2021</v>
      </c>
      <c r="D972" s="23" t="str">
        <f t="shared" si="16"/>
        <v>ene</v>
      </c>
      <c r="E972" s="24">
        <v>44227</v>
      </c>
      <c r="F972" s="23" t="s">
        <v>44</v>
      </c>
      <c r="H972">
        <v>2021</v>
      </c>
    </row>
    <row r="973" spans="1:8" outlineLevel="1" x14ac:dyDescent="0.25">
      <c r="A973" s="23" t="s">
        <v>25</v>
      </c>
      <c r="B973" s="23" t="s">
        <v>11</v>
      </c>
      <c r="C973">
        <v>2021</v>
      </c>
      <c r="D973" s="23" t="str">
        <f t="shared" si="16"/>
        <v>ene</v>
      </c>
      <c r="E973" s="24">
        <v>44227</v>
      </c>
      <c r="F973" s="23" t="s">
        <v>44</v>
      </c>
      <c r="G973" s="121">
        <v>1860834.4737609318</v>
      </c>
      <c r="H973">
        <v>2021</v>
      </c>
    </row>
    <row r="974" spans="1:8" outlineLevel="1" x14ac:dyDescent="0.25">
      <c r="A974" s="23" t="s">
        <v>26</v>
      </c>
      <c r="B974" s="23" t="s">
        <v>12</v>
      </c>
      <c r="C974">
        <v>2021</v>
      </c>
      <c r="D974" s="23" t="str">
        <f t="shared" si="16"/>
        <v>ene</v>
      </c>
      <c r="E974" s="24">
        <v>44227</v>
      </c>
      <c r="F974" s="23" t="s">
        <v>44</v>
      </c>
      <c r="G974" s="121">
        <v>24747.71428571429</v>
      </c>
      <c r="H974">
        <v>2021</v>
      </c>
    </row>
    <row r="975" spans="1:8" outlineLevel="1" x14ac:dyDescent="0.25">
      <c r="A975" s="23" t="s">
        <v>43</v>
      </c>
      <c r="B975" s="23" t="s">
        <v>34</v>
      </c>
      <c r="C975">
        <v>2021</v>
      </c>
      <c r="D975" s="23" t="str">
        <f t="shared" si="16"/>
        <v>ene</v>
      </c>
      <c r="E975" s="24">
        <v>44227</v>
      </c>
      <c r="F975" s="23" t="s">
        <v>44</v>
      </c>
      <c r="G975" s="121">
        <v>0</v>
      </c>
      <c r="H975">
        <v>2021</v>
      </c>
    </row>
    <row r="976" spans="1:8" outlineLevel="1" x14ac:dyDescent="0.25">
      <c r="A976" s="23" t="s">
        <v>13</v>
      </c>
      <c r="B976" s="23" t="s">
        <v>13</v>
      </c>
      <c r="C976">
        <v>2021</v>
      </c>
      <c r="D976" s="23" t="str">
        <f t="shared" si="16"/>
        <v>ene</v>
      </c>
      <c r="E976" s="24">
        <v>44227</v>
      </c>
      <c r="F976" s="23" t="s">
        <v>44</v>
      </c>
      <c r="G976" s="121">
        <v>46611759.499999993</v>
      </c>
      <c r="H976">
        <v>2021</v>
      </c>
    </row>
    <row r="977" spans="1:8" outlineLevel="1" x14ac:dyDescent="0.25">
      <c r="A977" s="23" t="s">
        <v>14</v>
      </c>
      <c r="B977" s="23" t="s">
        <v>14</v>
      </c>
      <c r="C977">
        <v>2021</v>
      </c>
      <c r="D977" s="23" t="str">
        <f t="shared" si="16"/>
        <v>ene</v>
      </c>
      <c r="E977" s="24">
        <v>44227</v>
      </c>
      <c r="F977" s="23" t="s">
        <v>44</v>
      </c>
      <c r="G977" s="121">
        <v>78000.427113702637</v>
      </c>
      <c r="H977">
        <v>2021</v>
      </c>
    </row>
    <row r="978" spans="1:8" outlineLevel="1" x14ac:dyDescent="0.25">
      <c r="A978" s="23" t="s">
        <v>15</v>
      </c>
      <c r="B978" s="23" t="s">
        <v>0</v>
      </c>
      <c r="C978">
        <v>2021</v>
      </c>
      <c r="D978" s="23" t="str">
        <f t="shared" si="16"/>
        <v>feb</v>
      </c>
      <c r="E978" s="24">
        <v>44255</v>
      </c>
      <c r="F978" s="23" t="s">
        <v>44</v>
      </c>
      <c r="G978" s="121">
        <v>0</v>
      </c>
      <c r="H978">
        <v>2021</v>
      </c>
    </row>
    <row r="979" spans="1:8" outlineLevel="1" x14ac:dyDescent="0.25">
      <c r="A979" s="23" t="s">
        <v>16</v>
      </c>
      <c r="B979" s="23" t="s">
        <v>1</v>
      </c>
      <c r="C979">
        <v>2021</v>
      </c>
      <c r="D979" s="23" t="str">
        <f t="shared" si="16"/>
        <v>feb</v>
      </c>
      <c r="E979" s="24">
        <v>44255</v>
      </c>
      <c r="F979" s="23" t="s">
        <v>44</v>
      </c>
      <c r="G979" s="121">
        <v>10329158.938775517</v>
      </c>
      <c r="H979">
        <v>2021</v>
      </c>
    </row>
    <row r="980" spans="1:8" outlineLevel="1" x14ac:dyDescent="0.25">
      <c r="A980" s="23" t="s">
        <v>27</v>
      </c>
      <c r="B980" s="23" t="s">
        <v>2</v>
      </c>
      <c r="C980">
        <v>2021</v>
      </c>
      <c r="D980" s="23" t="str">
        <f t="shared" si="16"/>
        <v>feb</v>
      </c>
      <c r="E980" s="24">
        <v>44255</v>
      </c>
      <c r="F980" s="23" t="s">
        <v>44</v>
      </c>
      <c r="H980">
        <v>2021</v>
      </c>
    </row>
    <row r="981" spans="1:8" outlineLevel="1" x14ac:dyDescent="0.25">
      <c r="A981" s="23" t="s">
        <v>17</v>
      </c>
      <c r="B981" s="23" t="s">
        <v>3</v>
      </c>
      <c r="C981">
        <v>2021</v>
      </c>
      <c r="D981" s="23" t="str">
        <f t="shared" si="16"/>
        <v>feb</v>
      </c>
      <c r="E981" s="24">
        <v>44255</v>
      </c>
      <c r="F981" s="23" t="s">
        <v>44</v>
      </c>
      <c r="G981" s="121">
        <v>672563.78279883438</v>
      </c>
      <c r="H981">
        <v>2021</v>
      </c>
    </row>
    <row r="982" spans="1:8" outlineLevel="1" x14ac:dyDescent="0.25">
      <c r="A982" s="23" t="s">
        <v>18</v>
      </c>
      <c r="B982" s="25" t="s">
        <v>4</v>
      </c>
      <c r="C982">
        <v>2021</v>
      </c>
      <c r="D982" s="23" t="str">
        <f t="shared" si="16"/>
        <v>feb</v>
      </c>
      <c r="E982" s="24">
        <v>44255</v>
      </c>
      <c r="F982" s="23" t="s">
        <v>44</v>
      </c>
      <c r="G982" s="121">
        <v>0</v>
      </c>
      <c r="H982">
        <v>2021</v>
      </c>
    </row>
    <row r="983" spans="1:8" outlineLevel="1" x14ac:dyDescent="0.25">
      <c r="A983" s="23" t="s">
        <v>19</v>
      </c>
      <c r="B983" s="25" t="s">
        <v>5</v>
      </c>
      <c r="C983">
        <v>2021</v>
      </c>
      <c r="D983" s="23" t="str">
        <f t="shared" si="16"/>
        <v>feb</v>
      </c>
      <c r="E983" s="24">
        <v>44255</v>
      </c>
      <c r="F983" s="23" t="s">
        <v>44</v>
      </c>
      <c r="G983" s="121">
        <v>0</v>
      </c>
      <c r="H983">
        <v>2021</v>
      </c>
    </row>
    <row r="984" spans="1:8" outlineLevel="1" x14ac:dyDescent="0.25">
      <c r="A984" s="23" t="s">
        <v>20</v>
      </c>
      <c r="B984" s="23" t="s">
        <v>6</v>
      </c>
      <c r="C984">
        <v>2021</v>
      </c>
      <c r="D984" s="23" t="str">
        <f t="shared" si="16"/>
        <v>feb</v>
      </c>
      <c r="E984" s="24">
        <v>44255</v>
      </c>
      <c r="F984" s="23" t="s">
        <v>44</v>
      </c>
      <c r="H984">
        <v>2021</v>
      </c>
    </row>
    <row r="985" spans="1:8" outlineLevel="1" x14ac:dyDescent="0.25">
      <c r="A985" s="23" t="s">
        <v>21</v>
      </c>
      <c r="B985" s="23" t="s">
        <v>7</v>
      </c>
      <c r="C985">
        <v>2021</v>
      </c>
      <c r="D985" s="23" t="str">
        <f t="shared" si="16"/>
        <v>feb</v>
      </c>
      <c r="E985" s="24">
        <v>44255</v>
      </c>
      <c r="F985" s="23" t="s">
        <v>44</v>
      </c>
      <c r="G985" s="121">
        <v>0</v>
      </c>
      <c r="H985">
        <v>2021</v>
      </c>
    </row>
    <row r="986" spans="1:8" outlineLevel="1" x14ac:dyDescent="0.25">
      <c r="A986" s="23" t="s">
        <v>22</v>
      </c>
      <c r="B986" s="23" t="s">
        <v>8</v>
      </c>
      <c r="C986">
        <v>2021</v>
      </c>
      <c r="D986" s="23" t="str">
        <f t="shared" si="16"/>
        <v>feb</v>
      </c>
      <c r="E986" s="24">
        <v>44255</v>
      </c>
      <c r="F986" s="23" t="s">
        <v>44</v>
      </c>
      <c r="G986" s="121">
        <v>64616231.810494348</v>
      </c>
      <c r="H986">
        <v>2021</v>
      </c>
    </row>
    <row r="987" spans="1:8" outlineLevel="1" x14ac:dyDescent="0.25">
      <c r="A987" s="23" t="s">
        <v>23</v>
      </c>
      <c r="B987" s="23" t="s">
        <v>9</v>
      </c>
      <c r="C987">
        <v>2021</v>
      </c>
      <c r="D987" s="23" t="str">
        <f t="shared" si="16"/>
        <v>feb</v>
      </c>
      <c r="E987" s="24">
        <v>44255</v>
      </c>
      <c r="F987" s="23" t="s">
        <v>44</v>
      </c>
      <c r="H987">
        <v>2021</v>
      </c>
    </row>
    <row r="988" spans="1:8" outlineLevel="1" x14ac:dyDescent="0.25">
      <c r="A988" s="23" t="s">
        <v>24</v>
      </c>
      <c r="B988" s="25" t="s">
        <v>10</v>
      </c>
      <c r="C988">
        <v>2021</v>
      </c>
      <c r="D988" s="23" t="str">
        <f t="shared" si="16"/>
        <v>feb</v>
      </c>
      <c r="E988" s="24">
        <v>44255</v>
      </c>
      <c r="F988" s="23" t="s">
        <v>44</v>
      </c>
      <c r="H988">
        <v>2021</v>
      </c>
    </row>
    <row r="989" spans="1:8" outlineLevel="1" x14ac:dyDescent="0.25">
      <c r="A989" s="23" t="s">
        <v>25</v>
      </c>
      <c r="B989" s="23" t="s">
        <v>11</v>
      </c>
      <c r="C989">
        <v>2021</v>
      </c>
      <c r="D989" s="23" t="str">
        <f t="shared" si="16"/>
        <v>feb</v>
      </c>
      <c r="E989" s="24">
        <v>44255</v>
      </c>
      <c r="F989" s="23" t="s">
        <v>44</v>
      </c>
      <c r="G989" s="121">
        <v>1868085.1253644305</v>
      </c>
      <c r="H989">
        <v>2021</v>
      </c>
    </row>
    <row r="990" spans="1:8" outlineLevel="1" x14ac:dyDescent="0.25">
      <c r="A990" s="23" t="s">
        <v>26</v>
      </c>
      <c r="B990" s="23" t="s">
        <v>12</v>
      </c>
      <c r="C990">
        <v>2021</v>
      </c>
      <c r="D990" s="23" t="str">
        <f t="shared" si="16"/>
        <v>feb</v>
      </c>
      <c r="E990" s="24">
        <v>44255</v>
      </c>
      <c r="F990" s="23" t="s">
        <v>44</v>
      </c>
      <c r="G990" s="121">
        <v>0</v>
      </c>
      <c r="H990">
        <v>2021</v>
      </c>
    </row>
    <row r="991" spans="1:8" outlineLevel="1" x14ac:dyDescent="0.25">
      <c r="A991" s="23" t="s">
        <v>43</v>
      </c>
      <c r="B991" s="23" t="s">
        <v>34</v>
      </c>
      <c r="C991">
        <v>2021</v>
      </c>
      <c r="D991" s="23" t="str">
        <f t="shared" si="16"/>
        <v>feb</v>
      </c>
      <c r="E991" s="24">
        <v>44255</v>
      </c>
      <c r="F991" s="23" t="s">
        <v>44</v>
      </c>
      <c r="G991" s="121">
        <v>0</v>
      </c>
      <c r="H991">
        <v>2021</v>
      </c>
    </row>
    <row r="992" spans="1:8" outlineLevel="1" x14ac:dyDescent="0.25">
      <c r="A992" s="23" t="s">
        <v>13</v>
      </c>
      <c r="B992" s="23" t="s">
        <v>13</v>
      </c>
      <c r="C992">
        <v>2021</v>
      </c>
      <c r="D992" s="23" t="str">
        <f t="shared" si="16"/>
        <v>feb</v>
      </c>
      <c r="E992" s="24">
        <v>44255</v>
      </c>
      <c r="F992" s="23" t="s">
        <v>44</v>
      </c>
      <c r="G992" s="121">
        <v>58718304.195335276</v>
      </c>
      <c r="H992">
        <v>2021</v>
      </c>
    </row>
    <row r="993" spans="1:8" outlineLevel="1" x14ac:dyDescent="0.25">
      <c r="A993" s="23" t="s">
        <v>14</v>
      </c>
      <c r="B993" s="23" t="s">
        <v>14</v>
      </c>
      <c r="C993">
        <v>2021</v>
      </c>
      <c r="D993" s="23" t="str">
        <f t="shared" si="16"/>
        <v>feb</v>
      </c>
      <c r="E993" s="24">
        <v>44255</v>
      </c>
      <c r="F993" s="23" t="s">
        <v>44</v>
      </c>
      <c r="G993" s="121">
        <v>76854.183673469393</v>
      </c>
      <c r="H993">
        <v>2021</v>
      </c>
    </row>
    <row r="994" spans="1:8" outlineLevel="1" x14ac:dyDescent="0.25">
      <c r="A994" s="23" t="s">
        <v>15</v>
      </c>
      <c r="B994" s="23" t="s">
        <v>0</v>
      </c>
      <c r="C994">
        <v>2021</v>
      </c>
      <c r="D994" s="23" t="str">
        <f t="shared" si="16"/>
        <v>mar</v>
      </c>
      <c r="E994" s="24">
        <v>44286</v>
      </c>
      <c r="F994" s="23" t="s">
        <v>44</v>
      </c>
      <c r="G994" s="121">
        <v>0</v>
      </c>
      <c r="H994">
        <v>2021</v>
      </c>
    </row>
    <row r="995" spans="1:8" outlineLevel="1" x14ac:dyDescent="0.25">
      <c r="A995" s="23" t="s">
        <v>16</v>
      </c>
      <c r="B995" s="23" t="s">
        <v>1</v>
      </c>
      <c r="C995">
        <v>2021</v>
      </c>
      <c r="D995" s="23" t="str">
        <f t="shared" si="16"/>
        <v>mar</v>
      </c>
      <c r="E995" s="24">
        <v>44286</v>
      </c>
      <c r="F995" s="23" t="s">
        <v>44</v>
      </c>
      <c r="G995" s="121">
        <v>9885796.9781340975</v>
      </c>
      <c r="H995">
        <v>2021</v>
      </c>
    </row>
    <row r="996" spans="1:8" outlineLevel="1" x14ac:dyDescent="0.25">
      <c r="A996" s="23" t="s">
        <v>27</v>
      </c>
      <c r="B996" s="23" t="s">
        <v>2</v>
      </c>
      <c r="C996">
        <v>2021</v>
      </c>
      <c r="D996" s="23" t="str">
        <f t="shared" si="16"/>
        <v>mar</v>
      </c>
      <c r="E996" s="24">
        <v>44286</v>
      </c>
      <c r="F996" s="23" t="s">
        <v>44</v>
      </c>
      <c r="H996">
        <v>2021</v>
      </c>
    </row>
    <row r="997" spans="1:8" outlineLevel="1" x14ac:dyDescent="0.25">
      <c r="A997" s="23" t="s">
        <v>17</v>
      </c>
      <c r="B997" s="23" t="s">
        <v>3</v>
      </c>
      <c r="C997">
        <v>2021</v>
      </c>
      <c r="D997" s="23" t="str">
        <f t="shared" si="16"/>
        <v>mar</v>
      </c>
      <c r="E997" s="24">
        <v>44286</v>
      </c>
      <c r="F997" s="23" t="s">
        <v>44</v>
      </c>
      <c r="G997" s="121">
        <v>1659214.7303206956</v>
      </c>
      <c r="H997">
        <v>2021</v>
      </c>
    </row>
    <row r="998" spans="1:8" outlineLevel="1" x14ac:dyDescent="0.25">
      <c r="A998" s="23" t="s">
        <v>18</v>
      </c>
      <c r="B998" s="25" t="s">
        <v>4</v>
      </c>
      <c r="C998">
        <v>2021</v>
      </c>
      <c r="D998" s="23" t="str">
        <f t="shared" si="16"/>
        <v>mar</v>
      </c>
      <c r="E998" s="24">
        <v>44286</v>
      </c>
      <c r="F998" s="23" t="s">
        <v>44</v>
      </c>
      <c r="G998" s="121">
        <v>0</v>
      </c>
      <c r="H998">
        <v>2021</v>
      </c>
    </row>
    <row r="999" spans="1:8" outlineLevel="1" x14ac:dyDescent="0.25">
      <c r="A999" s="23" t="s">
        <v>19</v>
      </c>
      <c r="B999" s="25" t="s">
        <v>5</v>
      </c>
      <c r="C999">
        <v>2021</v>
      </c>
      <c r="D999" s="23" t="str">
        <f t="shared" si="16"/>
        <v>mar</v>
      </c>
      <c r="E999" s="24">
        <v>44286</v>
      </c>
      <c r="F999" s="23" t="s">
        <v>44</v>
      </c>
      <c r="G999" s="121">
        <v>0</v>
      </c>
      <c r="H999">
        <v>2021</v>
      </c>
    </row>
    <row r="1000" spans="1:8" outlineLevel="1" x14ac:dyDescent="0.25">
      <c r="A1000" s="23" t="s">
        <v>20</v>
      </c>
      <c r="B1000" s="23" t="s">
        <v>6</v>
      </c>
      <c r="C1000">
        <v>2021</v>
      </c>
      <c r="D1000" s="23" t="str">
        <f t="shared" si="16"/>
        <v>mar</v>
      </c>
      <c r="E1000" s="24">
        <v>44286</v>
      </c>
      <c r="F1000" s="23" t="s">
        <v>44</v>
      </c>
      <c r="G1000" s="121">
        <v>689443.28425655956</v>
      </c>
      <c r="H1000">
        <v>2021</v>
      </c>
    </row>
    <row r="1001" spans="1:8" outlineLevel="1" x14ac:dyDescent="0.25">
      <c r="A1001" s="23" t="s">
        <v>21</v>
      </c>
      <c r="B1001" s="23" t="s">
        <v>7</v>
      </c>
      <c r="C1001">
        <v>2021</v>
      </c>
      <c r="D1001" s="23" t="str">
        <f t="shared" si="16"/>
        <v>mar</v>
      </c>
      <c r="E1001" s="24">
        <v>44286</v>
      </c>
      <c r="F1001" s="23" t="s">
        <v>44</v>
      </c>
      <c r="G1001" s="121">
        <v>351741.94752186525</v>
      </c>
      <c r="H1001">
        <v>2021</v>
      </c>
    </row>
    <row r="1002" spans="1:8" outlineLevel="1" x14ac:dyDescent="0.25">
      <c r="A1002" s="23" t="s">
        <v>22</v>
      </c>
      <c r="B1002" s="23" t="s">
        <v>8</v>
      </c>
      <c r="C1002">
        <v>2021</v>
      </c>
      <c r="D1002" s="23" t="str">
        <f t="shared" si="16"/>
        <v>mar</v>
      </c>
      <c r="E1002" s="24">
        <v>44286</v>
      </c>
      <c r="F1002" s="23" t="s">
        <v>44</v>
      </c>
      <c r="G1002" s="121">
        <v>63294707.524781659</v>
      </c>
      <c r="H1002">
        <v>2021</v>
      </c>
    </row>
    <row r="1003" spans="1:8" outlineLevel="1" x14ac:dyDescent="0.25">
      <c r="A1003" s="23" t="s">
        <v>23</v>
      </c>
      <c r="B1003" s="23" t="s">
        <v>9</v>
      </c>
      <c r="C1003">
        <v>2021</v>
      </c>
      <c r="D1003" s="23" t="str">
        <f t="shared" si="16"/>
        <v>mar</v>
      </c>
      <c r="E1003" s="24">
        <v>44286</v>
      </c>
      <c r="F1003" s="23" t="s">
        <v>44</v>
      </c>
      <c r="H1003">
        <v>2021</v>
      </c>
    </row>
    <row r="1004" spans="1:8" outlineLevel="1" x14ac:dyDescent="0.25">
      <c r="A1004" s="23" t="s">
        <v>24</v>
      </c>
      <c r="B1004" s="25" t="s">
        <v>10</v>
      </c>
      <c r="C1004">
        <v>2021</v>
      </c>
      <c r="D1004" s="23" t="str">
        <f t="shared" si="16"/>
        <v>mar</v>
      </c>
      <c r="E1004" s="24">
        <v>44286</v>
      </c>
      <c r="F1004" s="23" t="s">
        <v>44</v>
      </c>
      <c r="H1004">
        <v>2021</v>
      </c>
    </row>
    <row r="1005" spans="1:8" outlineLevel="1" x14ac:dyDescent="0.25">
      <c r="A1005" s="23" t="s">
        <v>25</v>
      </c>
      <c r="B1005" s="23" t="s">
        <v>11</v>
      </c>
      <c r="C1005">
        <v>2021</v>
      </c>
      <c r="D1005" s="23" t="str">
        <f t="shared" si="16"/>
        <v>mar</v>
      </c>
      <c r="E1005" s="24">
        <v>44286</v>
      </c>
      <c r="F1005" s="23" t="s">
        <v>44</v>
      </c>
      <c r="G1005" s="121">
        <v>1876159.1807580164</v>
      </c>
      <c r="H1005">
        <v>2021</v>
      </c>
    </row>
    <row r="1006" spans="1:8" outlineLevel="1" x14ac:dyDescent="0.25">
      <c r="A1006" s="23" t="s">
        <v>26</v>
      </c>
      <c r="B1006" s="23" t="s">
        <v>12</v>
      </c>
      <c r="C1006">
        <v>2021</v>
      </c>
      <c r="D1006" s="23" t="str">
        <f t="shared" si="16"/>
        <v>mar</v>
      </c>
      <c r="E1006" s="24">
        <v>44286</v>
      </c>
      <c r="F1006" s="23" t="s">
        <v>44</v>
      </c>
      <c r="G1006" s="121">
        <v>0</v>
      </c>
      <c r="H1006">
        <v>2021</v>
      </c>
    </row>
    <row r="1007" spans="1:8" outlineLevel="1" x14ac:dyDescent="0.25">
      <c r="A1007" s="23" t="s">
        <v>43</v>
      </c>
      <c r="B1007" s="23" t="s">
        <v>34</v>
      </c>
      <c r="C1007">
        <v>2021</v>
      </c>
      <c r="D1007" s="23" t="str">
        <f t="shared" si="16"/>
        <v>mar</v>
      </c>
      <c r="E1007" s="24">
        <v>44286</v>
      </c>
      <c r="F1007" s="23" t="s">
        <v>44</v>
      </c>
      <c r="G1007" s="121">
        <v>0</v>
      </c>
      <c r="H1007">
        <v>2021</v>
      </c>
    </row>
    <row r="1008" spans="1:8" outlineLevel="1" x14ac:dyDescent="0.25">
      <c r="A1008" s="23" t="s">
        <v>13</v>
      </c>
      <c r="B1008" s="23" t="s">
        <v>13</v>
      </c>
      <c r="C1008">
        <v>2021</v>
      </c>
      <c r="D1008" s="23" t="str">
        <f t="shared" si="16"/>
        <v>mar</v>
      </c>
      <c r="E1008" s="24">
        <v>44286</v>
      </c>
      <c r="F1008" s="23" t="s">
        <v>44</v>
      </c>
      <c r="G1008" s="121">
        <v>61030906.233236156</v>
      </c>
      <c r="H1008">
        <v>2021</v>
      </c>
    </row>
    <row r="1009" spans="1:8" outlineLevel="1" x14ac:dyDescent="0.25">
      <c r="A1009" s="23" t="s">
        <v>14</v>
      </c>
      <c r="B1009" s="23" t="s">
        <v>14</v>
      </c>
      <c r="C1009">
        <v>2021</v>
      </c>
      <c r="D1009" s="23" t="str">
        <f t="shared" si="16"/>
        <v>mar</v>
      </c>
      <c r="E1009" s="24">
        <v>44286</v>
      </c>
      <c r="F1009" s="23" t="s">
        <v>44</v>
      </c>
      <c r="G1009" s="121">
        <v>115684.68950437318</v>
      </c>
      <c r="H1009">
        <v>2021</v>
      </c>
    </row>
    <row r="1010" spans="1:8" outlineLevel="1" x14ac:dyDescent="0.25">
      <c r="A1010" s="23" t="s">
        <v>15</v>
      </c>
      <c r="B1010" s="23" t="s">
        <v>0</v>
      </c>
      <c r="C1010">
        <v>2021</v>
      </c>
      <c r="D1010" s="23" t="str">
        <f t="shared" si="16"/>
        <v>abr</v>
      </c>
      <c r="E1010" s="24">
        <v>44316</v>
      </c>
      <c r="F1010" s="23" t="s">
        <v>44</v>
      </c>
      <c r="G1010" s="121">
        <v>0</v>
      </c>
      <c r="H1010">
        <v>2021</v>
      </c>
    </row>
    <row r="1011" spans="1:8" outlineLevel="1" x14ac:dyDescent="0.25">
      <c r="A1011" s="23" t="s">
        <v>16</v>
      </c>
      <c r="B1011" s="23" t="s">
        <v>1</v>
      </c>
      <c r="C1011">
        <v>2021</v>
      </c>
      <c r="D1011" s="23" t="str">
        <f t="shared" si="16"/>
        <v>abr</v>
      </c>
      <c r="E1011" s="24">
        <v>44316</v>
      </c>
      <c r="F1011" s="23" t="s">
        <v>44</v>
      </c>
      <c r="G1011" s="121">
        <v>8238742.7361515947</v>
      </c>
      <c r="H1011">
        <v>2021</v>
      </c>
    </row>
    <row r="1012" spans="1:8" outlineLevel="1" x14ac:dyDescent="0.25">
      <c r="A1012" s="23" t="s">
        <v>27</v>
      </c>
      <c r="B1012" s="23" t="s">
        <v>2</v>
      </c>
      <c r="C1012">
        <v>2021</v>
      </c>
      <c r="D1012" s="23" t="str">
        <f t="shared" si="16"/>
        <v>abr</v>
      </c>
      <c r="E1012" s="24">
        <v>44316</v>
      </c>
      <c r="F1012" s="23" t="s">
        <v>44</v>
      </c>
      <c r="H1012">
        <v>2021</v>
      </c>
    </row>
    <row r="1013" spans="1:8" outlineLevel="1" x14ac:dyDescent="0.25">
      <c r="A1013" s="23" t="s">
        <v>17</v>
      </c>
      <c r="B1013" s="23" t="s">
        <v>3</v>
      </c>
      <c r="C1013">
        <v>2021</v>
      </c>
      <c r="D1013" s="23" t="str">
        <f t="shared" si="16"/>
        <v>abr</v>
      </c>
      <c r="E1013" s="24">
        <v>44316</v>
      </c>
      <c r="F1013" s="23" t="s">
        <v>44</v>
      </c>
      <c r="G1013" s="121">
        <v>2091685.379008749</v>
      </c>
      <c r="H1013">
        <v>2021</v>
      </c>
    </row>
    <row r="1014" spans="1:8" outlineLevel="1" x14ac:dyDescent="0.25">
      <c r="A1014" s="23" t="s">
        <v>18</v>
      </c>
      <c r="B1014" s="25" t="s">
        <v>4</v>
      </c>
      <c r="C1014">
        <v>2021</v>
      </c>
      <c r="D1014" s="23" t="str">
        <f t="shared" si="16"/>
        <v>abr</v>
      </c>
      <c r="E1014" s="24">
        <v>44316</v>
      </c>
      <c r="F1014" s="23" t="s">
        <v>44</v>
      </c>
      <c r="G1014" s="121">
        <v>0</v>
      </c>
      <c r="H1014">
        <v>2021</v>
      </c>
    </row>
    <row r="1015" spans="1:8" outlineLevel="1" x14ac:dyDescent="0.25">
      <c r="A1015" s="23" t="s">
        <v>19</v>
      </c>
      <c r="B1015" s="25" t="s">
        <v>5</v>
      </c>
      <c r="C1015">
        <v>2021</v>
      </c>
      <c r="D1015" s="23" t="str">
        <f t="shared" si="16"/>
        <v>abr</v>
      </c>
      <c r="E1015" s="24">
        <v>44316</v>
      </c>
      <c r="F1015" s="23" t="s">
        <v>44</v>
      </c>
      <c r="G1015" s="121">
        <v>0</v>
      </c>
      <c r="H1015">
        <v>2021</v>
      </c>
    </row>
    <row r="1016" spans="1:8" outlineLevel="1" x14ac:dyDescent="0.25">
      <c r="A1016" s="23" t="s">
        <v>20</v>
      </c>
      <c r="B1016" s="23" t="s">
        <v>6</v>
      </c>
      <c r="C1016">
        <v>2021</v>
      </c>
      <c r="D1016" s="23" t="str">
        <f t="shared" si="16"/>
        <v>abr</v>
      </c>
      <c r="E1016" s="24">
        <v>44316</v>
      </c>
      <c r="F1016" s="23" t="s">
        <v>44</v>
      </c>
      <c r="G1016" s="121">
        <v>948263.98396501457</v>
      </c>
      <c r="H1016">
        <v>2021</v>
      </c>
    </row>
    <row r="1017" spans="1:8" outlineLevel="1" x14ac:dyDescent="0.25">
      <c r="A1017" s="23" t="s">
        <v>21</v>
      </c>
      <c r="B1017" s="23" t="s">
        <v>7</v>
      </c>
      <c r="C1017">
        <v>2021</v>
      </c>
      <c r="D1017" s="23" t="str">
        <f t="shared" si="16"/>
        <v>abr</v>
      </c>
      <c r="E1017" s="24">
        <v>44316</v>
      </c>
      <c r="F1017" s="23" t="s">
        <v>44</v>
      </c>
      <c r="G1017" s="121">
        <v>718153.66618075629</v>
      </c>
      <c r="H1017">
        <v>2021</v>
      </c>
    </row>
    <row r="1018" spans="1:8" outlineLevel="1" x14ac:dyDescent="0.25">
      <c r="A1018" s="23" t="s">
        <v>22</v>
      </c>
      <c r="B1018" s="23" t="s">
        <v>8</v>
      </c>
      <c r="C1018">
        <v>2021</v>
      </c>
      <c r="D1018" s="23" t="str">
        <f t="shared" si="16"/>
        <v>abr</v>
      </c>
      <c r="E1018" s="24">
        <v>44316</v>
      </c>
      <c r="F1018" s="23" t="s">
        <v>44</v>
      </c>
      <c r="G1018" s="121">
        <v>66696471.137026176</v>
      </c>
      <c r="H1018">
        <v>2021</v>
      </c>
    </row>
    <row r="1019" spans="1:8" outlineLevel="1" x14ac:dyDescent="0.25">
      <c r="A1019" s="23" t="s">
        <v>23</v>
      </c>
      <c r="B1019" s="23" t="s">
        <v>9</v>
      </c>
      <c r="C1019">
        <v>2021</v>
      </c>
      <c r="D1019" s="23" t="str">
        <f t="shared" si="16"/>
        <v>abr</v>
      </c>
      <c r="E1019" s="24">
        <v>44316</v>
      </c>
      <c r="F1019" s="23" t="s">
        <v>44</v>
      </c>
      <c r="H1019">
        <v>2021</v>
      </c>
    </row>
    <row r="1020" spans="1:8" outlineLevel="1" x14ac:dyDescent="0.25">
      <c r="A1020" s="23" t="s">
        <v>24</v>
      </c>
      <c r="B1020" s="25" t="s">
        <v>10</v>
      </c>
      <c r="C1020">
        <v>2021</v>
      </c>
      <c r="D1020" s="23" t="str">
        <f t="shared" si="16"/>
        <v>abr</v>
      </c>
      <c r="E1020" s="24">
        <v>44316</v>
      </c>
      <c r="F1020" s="23" t="s">
        <v>44</v>
      </c>
      <c r="H1020">
        <v>2021</v>
      </c>
    </row>
    <row r="1021" spans="1:8" outlineLevel="1" x14ac:dyDescent="0.25">
      <c r="A1021" s="23" t="s">
        <v>25</v>
      </c>
      <c r="B1021" s="23" t="s">
        <v>11</v>
      </c>
      <c r="C1021">
        <v>2021</v>
      </c>
      <c r="D1021" s="23" t="str">
        <f t="shared" si="16"/>
        <v>abr</v>
      </c>
      <c r="E1021" s="24">
        <v>44316</v>
      </c>
      <c r="F1021" s="23" t="s">
        <v>44</v>
      </c>
      <c r="G1021" s="121">
        <v>1883997.7740524763</v>
      </c>
      <c r="H1021">
        <v>2021</v>
      </c>
    </row>
    <row r="1022" spans="1:8" outlineLevel="1" x14ac:dyDescent="0.25">
      <c r="A1022" s="23" t="s">
        <v>26</v>
      </c>
      <c r="B1022" s="23" t="s">
        <v>12</v>
      </c>
      <c r="C1022">
        <v>2021</v>
      </c>
      <c r="D1022" s="23" t="str">
        <f t="shared" si="16"/>
        <v>abr</v>
      </c>
      <c r="E1022" s="24">
        <v>44316</v>
      </c>
      <c r="F1022" s="23" t="s">
        <v>44</v>
      </c>
      <c r="G1022" s="121">
        <v>0</v>
      </c>
      <c r="H1022">
        <v>2021</v>
      </c>
    </row>
    <row r="1023" spans="1:8" outlineLevel="1" x14ac:dyDescent="0.25">
      <c r="A1023" s="23" t="s">
        <v>43</v>
      </c>
      <c r="B1023" s="23" t="s">
        <v>34</v>
      </c>
      <c r="C1023">
        <v>2021</v>
      </c>
      <c r="D1023" s="23" t="str">
        <f t="shared" si="16"/>
        <v>abr</v>
      </c>
      <c r="E1023" s="24">
        <v>44316</v>
      </c>
      <c r="F1023" s="23" t="s">
        <v>44</v>
      </c>
      <c r="G1023" s="121">
        <v>0</v>
      </c>
      <c r="H1023">
        <v>2021</v>
      </c>
    </row>
    <row r="1024" spans="1:8" outlineLevel="1" x14ac:dyDescent="0.25">
      <c r="A1024" s="23" t="s">
        <v>13</v>
      </c>
      <c r="B1024" s="23" t="s">
        <v>13</v>
      </c>
      <c r="C1024">
        <v>2021</v>
      </c>
      <c r="D1024" s="23" t="str">
        <f t="shared" si="16"/>
        <v>abr</v>
      </c>
      <c r="E1024" s="24">
        <v>44316</v>
      </c>
      <c r="F1024" s="23" t="s">
        <v>44</v>
      </c>
      <c r="G1024" s="121">
        <v>57597068.704081632</v>
      </c>
      <c r="H1024">
        <v>2021</v>
      </c>
    </row>
    <row r="1025" spans="1:8" outlineLevel="1" x14ac:dyDescent="0.25">
      <c r="A1025" s="23" t="s">
        <v>14</v>
      </c>
      <c r="B1025" s="23" t="s">
        <v>14</v>
      </c>
      <c r="C1025">
        <v>2021</v>
      </c>
      <c r="D1025" s="23" t="str">
        <f t="shared" si="16"/>
        <v>abr</v>
      </c>
      <c r="E1025" s="24">
        <v>44316</v>
      </c>
      <c r="F1025" s="23" t="s">
        <v>44</v>
      </c>
      <c r="G1025" s="121">
        <v>-7747.6720116618053</v>
      </c>
      <c r="H1025">
        <v>2021</v>
      </c>
    </row>
    <row r="1026" spans="1:8" outlineLevel="1" x14ac:dyDescent="0.25">
      <c r="A1026" s="23" t="s">
        <v>15</v>
      </c>
      <c r="B1026" s="23" t="s">
        <v>0</v>
      </c>
      <c r="C1026">
        <v>2021</v>
      </c>
      <c r="D1026" s="23" t="str">
        <f t="shared" ref="D1026:D1089" si="17">+TEXT(E1026,"mmm")</f>
        <v>may</v>
      </c>
      <c r="E1026" s="24">
        <v>44347</v>
      </c>
      <c r="F1026" s="23" t="s">
        <v>44</v>
      </c>
      <c r="G1026" s="121">
        <v>0</v>
      </c>
      <c r="H1026">
        <v>2021</v>
      </c>
    </row>
    <row r="1027" spans="1:8" outlineLevel="1" x14ac:dyDescent="0.25">
      <c r="A1027" s="23" t="s">
        <v>16</v>
      </c>
      <c r="B1027" s="23" t="s">
        <v>1</v>
      </c>
      <c r="C1027">
        <v>2021</v>
      </c>
      <c r="D1027" s="23" t="str">
        <f t="shared" si="17"/>
        <v>may</v>
      </c>
      <c r="E1027" s="24">
        <v>44347</v>
      </c>
      <c r="F1027" s="23" t="s">
        <v>44</v>
      </c>
      <c r="G1027" s="121">
        <v>8239071.9912536433</v>
      </c>
      <c r="H1027">
        <v>2021</v>
      </c>
    </row>
    <row r="1028" spans="1:8" outlineLevel="1" x14ac:dyDescent="0.25">
      <c r="A1028" s="23" t="s">
        <v>27</v>
      </c>
      <c r="B1028" s="23" t="s">
        <v>2</v>
      </c>
      <c r="C1028">
        <v>2021</v>
      </c>
      <c r="D1028" s="23" t="str">
        <f t="shared" si="17"/>
        <v>may</v>
      </c>
      <c r="E1028" s="24">
        <v>44347</v>
      </c>
      <c r="F1028" s="23" t="s">
        <v>44</v>
      </c>
      <c r="H1028">
        <v>2021</v>
      </c>
    </row>
    <row r="1029" spans="1:8" outlineLevel="1" x14ac:dyDescent="0.25">
      <c r="A1029" s="23" t="s">
        <v>17</v>
      </c>
      <c r="B1029" s="23" t="s">
        <v>3</v>
      </c>
      <c r="C1029">
        <v>2021</v>
      </c>
      <c r="D1029" s="23" t="str">
        <f t="shared" si="17"/>
        <v>may</v>
      </c>
      <c r="E1029" s="24">
        <v>44347</v>
      </c>
      <c r="F1029" s="23" t="s">
        <v>44</v>
      </c>
      <c r="G1029" s="121">
        <v>2100305.7798833833</v>
      </c>
      <c r="H1029">
        <v>2021</v>
      </c>
    </row>
    <row r="1030" spans="1:8" outlineLevel="1" x14ac:dyDescent="0.25">
      <c r="A1030" s="23" t="s">
        <v>18</v>
      </c>
      <c r="B1030" s="25" t="s">
        <v>4</v>
      </c>
      <c r="C1030">
        <v>2021</v>
      </c>
      <c r="D1030" s="23" t="str">
        <f t="shared" si="17"/>
        <v>may</v>
      </c>
      <c r="E1030" s="24">
        <v>44347</v>
      </c>
      <c r="F1030" s="23" t="s">
        <v>44</v>
      </c>
      <c r="G1030" s="121">
        <v>0</v>
      </c>
      <c r="H1030">
        <v>2021</v>
      </c>
    </row>
    <row r="1031" spans="1:8" outlineLevel="1" x14ac:dyDescent="0.25">
      <c r="A1031" s="23" t="s">
        <v>19</v>
      </c>
      <c r="B1031" s="25" t="s">
        <v>5</v>
      </c>
      <c r="C1031">
        <v>2021</v>
      </c>
      <c r="D1031" s="23" t="str">
        <f t="shared" si="17"/>
        <v>may</v>
      </c>
      <c r="E1031" s="24">
        <v>44347</v>
      </c>
      <c r="F1031" s="23" t="s">
        <v>44</v>
      </c>
      <c r="G1031" s="121">
        <v>0</v>
      </c>
      <c r="H1031">
        <v>2021</v>
      </c>
    </row>
    <row r="1032" spans="1:8" outlineLevel="1" x14ac:dyDescent="0.25">
      <c r="A1032" s="23" t="s">
        <v>20</v>
      </c>
      <c r="B1032" s="23" t="s">
        <v>6</v>
      </c>
      <c r="C1032">
        <v>2021</v>
      </c>
      <c r="D1032" s="23" t="str">
        <f t="shared" si="17"/>
        <v>may</v>
      </c>
      <c r="E1032" s="24">
        <v>44347</v>
      </c>
      <c r="F1032" s="23" t="s">
        <v>44</v>
      </c>
      <c r="G1032" s="121">
        <v>2161884.616618081</v>
      </c>
      <c r="H1032">
        <v>2021</v>
      </c>
    </row>
    <row r="1033" spans="1:8" outlineLevel="1" x14ac:dyDescent="0.25">
      <c r="A1033" s="23" t="s">
        <v>21</v>
      </c>
      <c r="B1033" s="23" t="s">
        <v>7</v>
      </c>
      <c r="C1033">
        <v>2021</v>
      </c>
      <c r="D1033" s="23" t="str">
        <f t="shared" si="17"/>
        <v>may</v>
      </c>
      <c r="E1033" s="24">
        <v>44347</v>
      </c>
      <c r="F1033" s="23" t="s">
        <v>44</v>
      </c>
      <c r="G1033" s="121">
        <v>0</v>
      </c>
      <c r="H1033">
        <v>2021</v>
      </c>
    </row>
    <row r="1034" spans="1:8" outlineLevel="1" x14ac:dyDescent="0.25">
      <c r="A1034" s="23" t="s">
        <v>22</v>
      </c>
      <c r="B1034" s="23" t="s">
        <v>8</v>
      </c>
      <c r="C1034">
        <v>2021</v>
      </c>
      <c r="D1034" s="23" t="str">
        <f t="shared" si="17"/>
        <v>may</v>
      </c>
      <c r="E1034" s="24">
        <v>44347</v>
      </c>
      <c r="F1034" s="23" t="s">
        <v>44</v>
      </c>
      <c r="G1034" s="121">
        <v>69558312.167638868</v>
      </c>
      <c r="H1034">
        <v>2021</v>
      </c>
    </row>
    <row r="1035" spans="1:8" outlineLevel="1" x14ac:dyDescent="0.25">
      <c r="A1035" s="23" t="s">
        <v>23</v>
      </c>
      <c r="B1035" s="23" t="s">
        <v>9</v>
      </c>
      <c r="C1035">
        <v>2021</v>
      </c>
      <c r="D1035" s="23" t="str">
        <f t="shared" si="17"/>
        <v>may</v>
      </c>
      <c r="E1035" s="24">
        <v>44347</v>
      </c>
      <c r="F1035" s="23" t="s">
        <v>44</v>
      </c>
      <c r="H1035">
        <v>2021</v>
      </c>
    </row>
    <row r="1036" spans="1:8" outlineLevel="1" x14ac:dyDescent="0.25">
      <c r="A1036" s="23" t="s">
        <v>24</v>
      </c>
      <c r="B1036" s="25" t="s">
        <v>10</v>
      </c>
      <c r="C1036">
        <v>2021</v>
      </c>
      <c r="D1036" s="23" t="str">
        <f t="shared" si="17"/>
        <v>may</v>
      </c>
      <c r="E1036" s="24">
        <v>44347</v>
      </c>
      <c r="F1036" s="23" t="s">
        <v>44</v>
      </c>
      <c r="H1036">
        <v>2021</v>
      </c>
    </row>
    <row r="1037" spans="1:8" outlineLevel="1" x14ac:dyDescent="0.25">
      <c r="A1037" s="23" t="s">
        <v>25</v>
      </c>
      <c r="B1037" s="23" t="s">
        <v>11</v>
      </c>
      <c r="C1037">
        <v>2021</v>
      </c>
      <c r="D1037" s="23" t="str">
        <f t="shared" si="17"/>
        <v>may</v>
      </c>
      <c r="E1037" s="24">
        <v>44347</v>
      </c>
      <c r="F1037" s="23" t="s">
        <v>44</v>
      </c>
      <c r="G1037" s="121">
        <v>1892144.5932944636</v>
      </c>
      <c r="H1037">
        <v>2021</v>
      </c>
    </row>
    <row r="1038" spans="1:8" outlineLevel="1" x14ac:dyDescent="0.25">
      <c r="A1038" s="23" t="s">
        <v>26</v>
      </c>
      <c r="B1038" s="23" t="s">
        <v>12</v>
      </c>
      <c r="C1038">
        <v>2021</v>
      </c>
      <c r="D1038" s="23" t="str">
        <f t="shared" si="17"/>
        <v>may</v>
      </c>
      <c r="E1038" s="24">
        <v>44347</v>
      </c>
      <c r="F1038" s="23" t="s">
        <v>44</v>
      </c>
      <c r="G1038" s="121">
        <v>0</v>
      </c>
      <c r="H1038">
        <v>2021</v>
      </c>
    </row>
    <row r="1039" spans="1:8" outlineLevel="1" x14ac:dyDescent="0.25">
      <c r="A1039" s="23" t="s">
        <v>43</v>
      </c>
      <c r="B1039" s="23" t="s">
        <v>34</v>
      </c>
      <c r="C1039">
        <v>2021</v>
      </c>
      <c r="D1039" s="23" t="str">
        <f t="shared" si="17"/>
        <v>may</v>
      </c>
      <c r="E1039" s="24">
        <v>44347</v>
      </c>
      <c r="F1039" s="23" t="s">
        <v>44</v>
      </c>
      <c r="G1039" s="121">
        <v>0</v>
      </c>
      <c r="H1039">
        <v>2021</v>
      </c>
    </row>
    <row r="1040" spans="1:8" outlineLevel="1" x14ac:dyDescent="0.25">
      <c r="A1040" s="23" t="s">
        <v>13</v>
      </c>
      <c r="B1040" s="23" t="s">
        <v>13</v>
      </c>
      <c r="C1040">
        <v>2021</v>
      </c>
      <c r="D1040" s="23" t="str">
        <f t="shared" si="17"/>
        <v>may</v>
      </c>
      <c r="E1040" s="24">
        <v>44347</v>
      </c>
      <c r="F1040" s="23" t="s">
        <v>44</v>
      </c>
      <c r="G1040" s="121">
        <v>56316618.934402324</v>
      </c>
      <c r="H1040">
        <v>2021</v>
      </c>
    </row>
    <row r="1041" spans="1:8" outlineLevel="1" x14ac:dyDescent="0.25">
      <c r="A1041" s="23" t="s">
        <v>14</v>
      </c>
      <c r="B1041" s="23" t="s">
        <v>14</v>
      </c>
      <c r="C1041">
        <v>2021</v>
      </c>
      <c r="D1041" s="23" t="str">
        <f t="shared" si="17"/>
        <v>may</v>
      </c>
      <c r="E1041" s="24">
        <v>44347</v>
      </c>
      <c r="F1041" s="23" t="s">
        <v>44</v>
      </c>
      <c r="G1041" s="121">
        <v>-81361.763848396484</v>
      </c>
      <c r="H1041">
        <v>2021</v>
      </c>
    </row>
    <row r="1042" spans="1:8" outlineLevel="1" x14ac:dyDescent="0.25">
      <c r="A1042" s="23" t="s">
        <v>15</v>
      </c>
      <c r="B1042" s="23" t="s">
        <v>0</v>
      </c>
      <c r="C1042">
        <v>2021</v>
      </c>
      <c r="D1042" s="23" t="str">
        <f t="shared" si="17"/>
        <v>jun</v>
      </c>
      <c r="E1042" s="24">
        <v>44377</v>
      </c>
      <c r="F1042" s="23" t="s">
        <v>44</v>
      </c>
      <c r="G1042" s="121">
        <v>0</v>
      </c>
      <c r="H1042">
        <v>2021</v>
      </c>
    </row>
    <row r="1043" spans="1:8" outlineLevel="1" x14ac:dyDescent="0.25">
      <c r="A1043" s="23" t="s">
        <v>16</v>
      </c>
      <c r="B1043" s="23" t="s">
        <v>1</v>
      </c>
      <c r="C1043">
        <v>2021</v>
      </c>
      <c r="D1043" s="23" t="str">
        <f t="shared" si="17"/>
        <v>jun</v>
      </c>
      <c r="E1043" s="24">
        <v>44377</v>
      </c>
      <c r="F1043" s="23" t="s">
        <v>44</v>
      </c>
      <c r="G1043" s="121">
        <v>8396687.6137026176</v>
      </c>
      <c r="H1043">
        <v>2021</v>
      </c>
    </row>
    <row r="1044" spans="1:8" outlineLevel="1" x14ac:dyDescent="0.25">
      <c r="A1044" s="23" t="s">
        <v>27</v>
      </c>
      <c r="B1044" s="23" t="s">
        <v>2</v>
      </c>
      <c r="C1044">
        <v>2021</v>
      </c>
      <c r="D1044" s="23" t="str">
        <f t="shared" si="17"/>
        <v>jun</v>
      </c>
      <c r="E1044" s="24">
        <v>44377</v>
      </c>
      <c r="F1044" s="23" t="s">
        <v>44</v>
      </c>
      <c r="H1044">
        <v>2021</v>
      </c>
    </row>
    <row r="1045" spans="1:8" outlineLevel="1" x14ac:dyDescent="0.25">
      <c r="A1045" s="23" t="s">
        <v>17</v>
      </c>
      <c r="B1045" s="23" t="s">
        <v>3</v>
      </c>
      <c r="C1045">
        <v>2021</v>
      </c>
      <c r="D1045" s="23" t="str">
        <f t="shared" si="17"/>
        <v>jun</v>
      </c>
      <c r="E1045" s="24">
        <v>44377</v>
      </c>
      <c r="F1045" s="23" t="s">
        <v>44</v>
      </c>
      <c r="G1045" s="121">
        <v>2282121.6734693917</v>
      </c>
      <c r="H1045">
        <v>2021</v>
      </c>
    </row>
    <row r="1046" spans="1:8" outlineLevel="1" x14ac:dyDescent="0.25">
      <c r="A1046" s="23" t="s">
        <v>18</v>
      </c>
      <c r="B1046" s="25" t="s">
        <v>4</v>
      </c>
      <c r="C1046">
        <v>2021</v>
      </c>
      <c r="D1046" s="23" t="str">
        <f t="shared" si="17"/>
        <v>jun</v>
      </c>
      <c r="E1046" s="24">
        <v>44377</v>
      </c>
      <c r="F1046" s="23" t="s">
        <v>44</v>
      </c>
      <c r="G1046" s="121">
        <v>0</v>
      </c>
      <c r="H1046">
        <v>2021</v>
      </c>
    </row>
    <row r="1047" spans="1:8" outlineLevel="1" x14ac:dyDescent="0.25">
      <c r="A1047" s="23" t="s">
        <v>19</v>
      </c>
      <c r="B1047" s="25" t="s">
        <v>5</v>
      </c>
      <c r="C1047">
        <v>2021</v>
      </c>
      <c r="D1047" s="23" t="str">
        <f t="shared" si="17"/>
        <v>jun</v>
      </c>
      <c r="E1047" s="24">
        <v>44377</v>
      </c>
      <c r="F1047" s="23" t="s">
        <v>44</v>
      </c>
      <c r="G1047" s="121">
        <v>0</v>
      </c>
      <c r="H1047">
        <v>2021</v>
      </c>
    </row>
    <row r="1048" spans="1:8" outlineLevel="1" x14ac:dyDescent="0.25">
      <c r="A1048" s="23" t="s">
        <v>20</v>
      </c>
      <c r="B1048" s="23" t="s">
        <v>6</v>
      </c>
      <c r="C1048">
        <v>2021</v>
      </c>
      <c r="D1048" s="23" t="str">
        <f t="shared" si="17"/>
        <v>jun</v>
      </c>
      <c r="E1048" s="24">
        <v>44377</v>
      </c>
      <c r="F1048" s="23" t="s">
        <v>44</v>
      </c>
      <c r="G1048" s="121">
        <v>1242147.6865889181</v>
      </c>
      <c r="H1048">
        <v>2021</v>
      </c>
    </row>
    <row r="1049" spans="1:8" outlineLevel="1" x14ac:dyDescent="0.25">
      <c r="A1049" s="23" t="s">
        <v>21</v>
      </c>
      <c r="B1049" s="23" t="s">
        <v>7</v>
      </c>
      <c r="C1049">
        <v>2021</v>
      </c>
      <c r="D1049" s="23" t="str">
        <f t="shared" si="17"/>
        <v>jun</v>
      </c>
      <c r="E1049" s="24">
        <v>44377</v>
      </c>
      <c r="F1049" s="23" t="s">
        <v>44</v>
      </c>
      <c r="G1049" s="121">
        <v>729972.05539358559</v>
      </c>
      <c r="H1049">
        <v>2021</v>
      </c>
    </row>
    <row r="1050" spans="1:8" outlineLevel="1" x14ac:dyDescent="0.25">
      <c r="A1050" s="23" t="s">
        <v>22</v>
      </c>
      <c r="B1050" s="23" t="s">
        <v>8</v>
      </c>
      <c r="C1050">
        <v>2021</v>
      </c>
      <c r="D1050" s="23" t="str">
        <f t="shared" si="17"/>
        <v>jun</v>
      </c>
      <c r="E1050" s="24">
        <v>44377</v>
      </c>
      <c r="F1050" s="23" t="s">
        <v>44</v>
      </c>
      <c r="G1050" s="121">
        <v>68316735.106413931</v>
      </c>
      <c r="H1050">
        <v>2021</v>
      </c>
    </row>
    <row r="1051" spans="1:8" outlineLevel="1" x14ac:dyDescent="0.25">
      <c r="A1051" s="23" t="s">
        <v>23</v>
      </c>
      <c r="B1051" s="23" t="s">
        <v>9</v>
      </c>
      <c r="C1051">
        <v>2021</v>
      </c>
      <c r="D1051" s="23" t="str">
        <f t="shared" si="17"/>
        <v>jun</v>
      </c>
      <c r="E1051" s="24">
        <v>44377</v>
      </c>
      <c r="F1051" s="23" t="s">
        <v>44</v>
      </c>
      <c r="H1051">
        <v>2021</v>
      </c>
    </row>
    <row r="1052" spans="1:8" outlineLevel="1" x14ac:dyDescent="0.25">
      <c r="A1052" s="23" t="s">
        <v>24</v>
      </c>
      <c r="B1052" s="25" t="s">
        <v>10</v>
      </c>
      <c r="C1052">
        <v>2021</v>
      </c>
      <c r="D1052" s="23" t="str">
        <f t="shared" si="17"/>
        <v>jun</v>
      </c>
      <c r="E1052" s="24">
        <v>44377</v>
      </c>
      <c r="F1052" s="23" t="s">
        <v>44</v>
      </c>
      <c r="H1052">
        <v>2021</v>
      </c>
    </row>
    <row r="1053" spans="1:8" outlineLevel="1" x14ac:dyDescent="0.25">
      <c r="A1053" s="23" t="s">
        <v>25</v>
      </c>
      <c r="B1053" s="23" t="s">
        <v>11</v>
      </c>
      <c r="C1053">
        <v>2021</v>
      </c>
      <c r="D1053" s="23" t="str">
        <f t="shared" si="17"/>
        <v>jun</v>
      </c>
      <c r="E1053" s="24">
        <v>44377</v>
      </c>
      <c r="F1053" s="23" t="s">
        <v>44</v>
      </c>
      <c r="G1053" s="121">
        <v>1900055.3673469359</v>
      </c>
      <c r="H1053">
        <v>2021</v>
      </c>
    </row>
    <row r="1054" spans="1:8" outlineLevel="1" x14ac:dyDescent="0.25">
      <c r="A1054" s="23" t="s">
        <v>26</v>
      </c>
      <c r="B1054" s="23" t="s">
        <v>12</v>
      </c>
      <c r="C1054">
        <v>2021</v>
      </c>
      <c r="D1054" s="23" t="str">
        <f t="shared" si="17"/>
        <v>jun</v>
      </c>
      <c r="E1054" s="24">
        <v>44377</v>
      </c>
      <c r="F1054" s="23" t="s">
        <v>44</v>
      </c>
      <c r="G1054" s="121">
        <v>0</v>
      </c>
      <c r="H1054">
        <v>2021</v>
      </c>
    </row>
    <row r="1055" spans="1:8" outlineLevel="1" x14ac:dyDescent="0.25">
      <c r="A1055" s="23" t="s">
        <v>43</v>
      </c>
      <c r="B1055" s="23" t="s">
        <v>34</v>
      </c>
      <c r="C1055">
        <v>2021</v>
      </c>
      <c r="D1055" s="23" t="str">
        <f t="shared" si="17"/>
        <v>jun</v>
      </c>
      <c r="E1055" s="24">
        <v>44377</v>
      </c>
      <c r="F1055" s="23" t="s">
        <v>44</v>
      </c>
      <c r="G1055" s="121">
        <v>0</v>
      </c>
      <c r="H1055">
        <v>2021</v>
      </c>
    </row>
    <row r="1056" spans="1:8" outlineLevel="1" x14ac:dyDescent="0.25">
      <c r="A1056" s="23" t="s">
        <v>13</v>
      </c>
      <c r="B1056" s="23" t="s">
        <v>13</v>
      </c>
      <c r="C1056">
        <v>2021</v>
      </c>
      <c r="D1056" s="23" t="str">
        <f t="shared" si="17"/>
        <v>jun</v>
      </c>
      <c r="E1056" s="24">
        <v>44377</v>
      </c>
      <c r="F1056" s="23" t="s">
        <v>44</v>
      </c>
      <c r="G1056" s="121">
        <v>58157170.758017503</v>
      </c>
      <c r="H1056">
        <v>2021</v>
      </c>
    </row>
    <row r="1057" spans="1:8" outlineLevel="1" x14ac:dyDescent="0.25">
      <c r="A1057" s="23" t="s">
        <v>14</v>
      </c>
      <c r="B1057" s="23" t="s">
        <v>14</v>
      </c>
      <c r="C1057">
        <v>2021</v>
      </c>
      <c r="D1057" s="23" t="str">
        <f t="shared" si="17"/>
        <v>jun</v>
      </c>
      <c r="E1057" s="24">
        <v>44377</v>
      </c>
      <c r="F1057" s="23" t="s">
        <v>44</v>
      </c>
      <c r="G1057" s="121">
        <v>-49925.297376093295</v>
      </c>
      <c r="H1057">
        <v>2021</v>
      </c>
    </row>
    <row r="1058" spans="1:8" outlineLevel="1" x14ac:dyDescent="0.25">
      <c r="A1058" s="23" t="s">
        <v>15</v>
      </c>
      <c r="B1058" s="23" t="s">
        <v>0</v>
      </c>
      <c r="C1058">
        <v>2021</v>
      </c>
      <c r="D1058" s="23" t="str">
        <f t="shared" si="17"/>
        <v>jul</v>
      </c>
      <c r="E1058" s="24">
        <v>44408</v>
      </c>
      <c r="F1058" s="23" t="s">
        <v>44</v>
      </c>
      <c r="G1058" s="121">
        <v>0</v>
      </c>
      <c r="H1058">
        <v>2021</v>
      </c>
    </row>
    <row r="1059" spans="1:8" outlineLevel="1" x14ac:dyDescent="0.25">
      <c r="A1059" s="23" t="s">
        <v>16</v>
      </c>
      <c r="B1059" s="23" t="s">
        <v>1</v>
      </c>
      <c r="C1059">
        <v>2021</v>
      </c>
      <c r="D1059" s="23" t="str">
        <f t="shared" si="17"/>
        <v>jul</v>
      </c>
      <c r="E1059" s="24">
        <v>44408</v>
      </c>
      <c r="F1059" s="23" t="s">
        <v>44</v>
      </c>
      <c r="G1059" s="121">
        <v>8469848.44314868</v>
      </c>
      <c r="H1059">
        <v>2021</v>
      </c>
    </row>
    <row r="1060" spans="1:8" outlineLevel="1" x14ac:dyDescent="0.25">
      <c r="A1060" s="23" t="s">
        <v>27</v>
      </c>
      <c r="B1060" s="23" t="s">
        <v>2</v>
      </c>
      <c r="C1060">
        <v>2021</v>
      </c>
      <c r="D1060" s="23" t="str">
        <f t="shared" si="17"/>
        <v>jul</v>
      </c>
      <c r="E1060" s="24">
        <v>44408</v>
      </c>
      <c r="F1060" s="23" t="s">
        <v>44</v>
      </c>
      <c r="H1060">
        <v>2021</v>
      </c>
    </row>
    <row r="1061" spans="1:8" outlineLevel="1" x14ac:dyDescent="0.25">
      <c r="A1061" s="23" t="s">
        <v>17</v>
      </c>
      <c r="B1061" s="23" t="s">
        <v>3</v>
      </c>
      <c r="C1061">
        <v>2021</v>
      </c>
      <c r="D1061" s="23" t="str">
        <f t="shared" si="17"/>
        <v>jul</v>
      </c>
      <c r="E1061" s="24">
        <v>44408</v>
      </c>
      <c r="F1061" s="23" t="s">
        <v>44</v>
      </c>
      <c r="G1061" s="121">
        <v>1764739.5597667645</v>
      </c>
      <c r="H1061">
        <v>2021</v>
      </c>
    </row>
    <row r="1062" spans="1:8" outlineLevel="1" x14ac:dyDescent="0.25">
      <c r="A1062" s="23" t="s">
        <v>18</v>
      </c>
      <c r="B1062" s="25" t="s">
        <v>4</v>
      </c>
      <c r="C1062">
        <v>2021</v>
      </c>
      <c r="D1062" s="23" t="str">
        <f t="shared" si="17"/>
        <v>jul</v>
      </c>
      <c r="E1062" s="24">
        <v>44408</v>
      </c>
      <c r="F1062" s="23" t="s">
        <v>44</v>
      </c>
      <c r="G1062" s="121">
        <v>0</v>
      </c>
      <c r="H1062">
        <v>2021</v>
      </c>
    </row>
    <row r="1063" spans="1:8" outlineLevel="1" x14ac:dyDescent="0.25">
      <c r="A1063" s="23" t="s">
        <v>19</v>
      </c>
      <c r="B1063" s="25" t="s">
        <v>5</v>
      </c>
      <c r="C1063">
        <v>2021</v>
      </c>
      <c r="D1063" s="23" t="str">
        <f t="shared" si="17"/>
        <v>jul</v>
      </c>
      <c r="E1063" s="24">
        <v>44408</v>
      </c>
      <c r="F1063" s="23" t="s">
        <v>44</v>
      </c>
      <c r="G1063" s="121">
        <v>0</v>
      </c>
      <c r="H1063">
        <v>2021</v>
      </c>
    </row>
    <row r="1064" spans="1:8" outlineLevel="1" x14ac:dyDescent="0.25">
      <c r="A1064" s="23" t="s">
        <v>20</v>
      </c>
      <c r="B1064" s="23" t="s">
        <v>6</v>
      </c>
      <c r="C1064">
        <v>2021</v>
      </c>
      <c r="D1064" s="23" t="str">
        <f t="shared" si="17"/>
        <v>jul</v>
      </c>
      <c r="E1064" s="24">
        <v>44408</v>
      </c>
      <c r="F1064" s="23" t="s">
        <v>44</v>
      </c>
      <c r="G1064" s="121">
        <v>1318198.1749271166</v>
      </c>
      <c r="H1064">
        <v>2021</v>
      </c>
    </row>
    <row r="1065" spans="1:8" outlineLevel="1" x14ac:dyDescent="0.25">
      <c r="A1065" s="23" t="s">
        <v>21</v>
      </c>
      <c r="B1065" s="23" t="s">
        <v>7</v>
      </c>
      <c r="C1065">
        <v>2021</v>
      </c>
      <c r="D1065" s="23" t="str">
        <f t="shared" si="17"/>
        <v>jul</v>
      </c>
      <c r="E1065" s="24">
        <v>44408</v>
      </c>
      <c r="F1065" s="23" t="s">
        <v>44</v>
      </c>
      <c r="G1065" s="121">
        <v>81702.823615160305</v>
      </c>
      <c r="H1065">
        <v>2021</v>
      </c>
    </row>
    <row r="1066" spans="1:8" outlineLevel="1" x14ac:dyDescent="0.25">
      <c r="A1066" s="23" t="s">
        <v>22</v>
      </c>
      <c r="B1066" s="23" t="s">
        <v>8</v>
      </c>
      <c r="C1066">
        <v>2021</v>
      </c>
      <c r="D1066" s="23" t="str">
        <f t="shared" si="17"/>
        <v>jul</v>
      </c>
      <c r="E1066" s="24">
        <v>44408</v>
      </c>
      <c r="F1066" s="23" t="s">
        <v>44</v>
      </c>
      <c r="G1066" s="121">
        <v>66791027.55830802</v>
      </c>
      <c r="H1066">
        <v>2021</v>
      </c>
    </row>
    <row r="1067" spans="1:8" outlineLevel="1" x14ac:dyDescent="0.25">
      <c r="A1067" s="23" t="s">
        <v>23</v>
      </c>
      <c r="B1067" s="23" t="s">
        <v>9</v>
      </c>
      <c r="C1067">
        <v>2021</v>
      </c>
      <c r="D1067" s="23" t="str">
        <f t="shared" si="17"/>
        <v>jul</v>
      </c>
      <c r="E1067" s="24">
        <v>44408</v>
      </c>
      <c r="F1067" s="23" t="s">
        <v>44</v>
      </c>
      <c r="H1067">
        <v>2021</v>
      </c>
    </row>
    <row r="1068" spans="1:8" outlineLevel="1" x14ac:dyDescent="0.25">
      <c r="A1068" s="23" t="s">
        <v>24</v>
      </c>
      <c r="B1068" s="25" t="s">
        <v>10</v>
      </c>
      <c r="C1068">
        <v>2021</v>
      </c>
      <c r="D1068" s="23" t="str">
        <f t="shared" si="17"/>
        <v>jul</v>
      </c>
      <c r="E1068" s="24">
        <v>44408</v>
      </c>
      <c r="F1068" s="23" t="s">
        <v>44</v>
      </c>
      <c r="H1068">
        <v>2021</v>
      </c>
    </row>
    <row r="1069" spans="1:8" outlineLevel="1" x14ac:dyDescent="0.25">
      <c r="A1069" s="23" t="s">
        <v>25</v>
      </c>
      <c r="B1069" s="23" t="s">
        <v>11</v>
      </c>
      <c r="C1069">
        <v>2021</v>
      </c>
      <c r="D1069" s="23" t="str">
        <f t="shared" si="17"/>
        <v>jul</v>
      </c>
      <c r="E1069" s="24">
        <v>44408</v>
      </c>
      <c r="F1069" s="23" t="s">
        <v>44</v>
      </c>
      <c r="G1069" s="121">
        <v>2159523.8294460648</v>
      </c>
      <c r="H1069">
        <v>2021</v>
      </c>
    </row>
    <row r="1070" spans="1:8" outlineLevel="1" x14ac:dyDescent="0.25">
      <c r="A1070" s="23" t="s">
        <v>26</v>
      </c>
      <c r="B1070" s="23" t="s">
        <v>12</v>
      </c>
      <c r="C1070">
        <v>2021</v>
      </c>
      <c r="D1070" s="23" t="str">
        <f t="shared" si="17"/>
        <v>jul</v>
      </c>
      <c r="E1070" s="24">
        <v>44408</v>
      </c>
      <c r="F1070" s="23" t="s">
        <v>44</v>
      </c>
      <c r="G1070" s="121">
        <v>0</v>
      </c>
      <c r="H1070">
        <v>2021</v>
      </c>
    </row>
    <row r="1071" spans="1:8" outlineLevel="1" x14ac:dyDescent="0.25">
      <c r="A1071" s="23" t="s">
        <v>43</v>
      </c>
      <c r="B1071" s="23" t="s">
        <v>34</v>
      </c>
      <c r="C1071">
        <v>2021</v>
      </c>
      <c r="D1071" s="23" t="str">
        <f t="shared" si="17"/>
        <v>jul</v>
      </c>
      <c r="E1071" s="24">
        <v>44408</v>
      </c>
      <c r="F1071" s="23" t="s">
        <v>44</v>
      </c>
      <c r="G1071" s="121">
        <v>0</v>
      </c>
      <c r="H1071">
        <v>2021</v>
      </c>
    </row>
    <row r="1072" spans="1:8" outlineLevel="1" x14ac:dyDescent="0.25">
      <c r="A1072" s="23" t="s">
        <v>13</v>
      </c>
      <c r="B1072" s="23" t="s">
        <v>13</v>
      </c>
      <c r="C1072">
        <v>2021</v>
      </c>
      <c r="D1072" s="23" t="str">
        <f t="shared" si="17"/>
        <v>jul</v>
      </c>
      <c r="E1072" s="24">
        <v>44408</v>
      </c>
      <c r="F1072" s="23" t="s">
        <v>44</v>
      </c>
      <c r="G1072" s="121">
        <v>69285465.246355683</v>
      </c>
      <c r="H1072">
        <v>2021</v>
      </c>
    </row>
    <row r="1073" spans="1:8" outlineLevel="1" x14ac:dyDescent="0.25">
      <c r="A1073" s="23" t="s">
        <v>14</v>
      </c>
      <c r="B1073" s="23" t="s">
        <v>14</v>
      </c>
      <c r="C1073">
        <v>2021</v>
      </c>
      <c r="D1073" s="23" t="str">
        <f t="shared" si="17"/>
        <v>jul</v>
      </c>
      <c r="E1073" s="24">
        <v>44408</v>
      </c>
      <c r="F1073" s="23" t="s">
        <v>44</v>
      </c>
      <c r="G1073" s="121">
        <v>-11806.797376093295</v>
      </c>
      <c r="H1073">
        <v>2021</v>
      </c>
    </row>
    <row r="1074" spans="1:8" outlineLevel="1" x14ac:dyDescent="0.25">
      <c r="A1074" s="23" t="s">
        <v>15</v>
      </c>
      <c r="B1074" s="23" t="s">
        <v>0</v>
      </c>
      <c r="C1074">
        <v>2016</v>
      </c>
      <c r="D1074" s="23" t="str">
        <f t="shared" si="17"/>
        <v>ene</v>
      </c>
      <c r="E1074" s="24">
        <v>42400</v>
      </c>
      <c r="F1074" s="23" t="s">
        <v>45</v>
      </c>
      <c r="G1074" s="121">
        <v>0</v>
      </c>
      <c r="H1074">
        <v>2016</v>
      </c>
    </row>
    <row r="1075" spans="1:8" outlineLevel="1" x14ac:dyDescent="0.25">
      <c r="A1075" s="23" t="s">
        <v>16</v>
      </c>
      <c r="B1075" s="23" t="s">
        <v>1</v>
      </c>
      <c r="C1075">
        <v>2016</v>
      </c>
      <c r="D1075" s="23" t="str">
        <f t="shared" si="17"/>
        <v>ene</v>
      </c>
      <c r="E1075" s="24">
        <v>42400</v>
      </c>
      <c r="F1075" s="23" t="s">
        <v>45</v>
      </c>
      <c r="G1075" s="121">
        <v>7257807.8899999997</v>
      </c>
      <c r="H1075">
        <v>2016</v>
      </c>
    </row>
    <row r="1076" spans="1:8" outlineLevel="1" x14ac:dyDescent="0.25">
      <c r="A1076" s="23" t="s">
        <v>27</v>
      </c>
      <c r="B1076" s="23" t="s">
        <v>2</v>
      </c>
      <c r="C1076">
        <v>2016</v>
      </c>
      <c r="D1076" s="23" t="str">
        <f t="shared" si="17"/>
        <v>ene</v>
      </c>
      <c r="E1076" s="24">
        <v>42400</v>
      </c>
      <c r="F1076" s="23" t="s">
        <v>45</v>
      </c>
      <c r="G1076" s="121">
        <v>0</v>
      </c>
      <c r="H1076">
        <v>2016</v>
      </c>
    </row>
    <row r="1077" spans="1:8" outlineLevel="1" x14ac:dyDescent="0.25">
      <c r="A1077" s="23" t="s">
        <v>17</v>
      </c>
      <c r="B1077" s="23" t="s">
        <v>3</v>
      </c>
      <c r="C1077">
        <v>2016</v>
      </c>
      <c r="D1077" s="23" t="str">
        <f t="shared" si="17"/>
        <v>ene</v>
      </c>
      <c r="E1077" s="24">
        <v>42400</v>
      </c>
      <c r="F1077" s="23" t="s">
        <v>45</v>
      </c>
      <c r="G1077" s="121">
        <v>6799143.2100000009</v>
      </c>
      <c r="H1077">
        <v>2016</v>
      </c>
    </row>
    <row r="1078" spans="1:8" outlineLevel="1" x14ac:dyDescent="0.25">
      <c r="A1078" s="23" t="s">
        <v>18</v>
      </c>
      <c r="B1078" s="25" t="s">
        <v>4</v>
      </c>
      <c r="C1078">
        <v>2016</v>
      </c>
      <c r="D1078" s="23" t="str">
        <f t="shared" si="17"/>
        <v>ene</v>
      </c>
      <c r="E1078" s="24">
        <v>42400</v>
      </c>
      <c r="F1078" s="23" t="s">
        <v>45</v>
      </c>
      <c r="H1078">
        <v>2016</v>
      </c>
    </row>
    <row r="1079" spans="1:8" outlineLevel="1" x14ac:dyDescent="0.25">
      <c r="A1079" s="23" t="s">
        <v>19</v>
      </c>
      <c r="B1079" s="25" t="s">
        <v>5</v>
      </c>
      <c r="C1079">
        <v>2016</v>
      </c>
      <c r="D1079" s="23" t="str">
        <f t="shared" si="17"/>
        <v>ene</v>
      </c>
      <c r="E1079" s="24">
        <v>42400</v>
      </c>
      <c r="F1079" s="23" t="s">
        <v>45</v>
      </c>
      <c r="H1079">
        <v>2016</v>
      </c>
    </row>
    <row r="1080" spans="1:8" outlineLevel="1" x14ac:dyDescent="0.25">
      <c r="A1080" s="23" t="s">
        <v>20</v>
      </c>
      <c r="B1080" s="23" t="s">
        <v>6</v>
      </c>
      <c r="C1080">
        <v>2016</v>
      </c>
      <c r="D1080" s="23" t="str">
        <f t="shared" si="17"/>
        <v>ene</v>
      </c>
      <c r="E1080" s="24">
        <v>42400</v>
      </c>
      <c r="F1080" s="23" t="s">
        <v>45</v>
      </c>
      <c r="G1080" s="121">
        <v>0</v>
      </c>
      <c r="H1080">
        <v>2016</v>
      </c>
    </row>
    <row r="1081" spans="1:8" outlineLevel="1" x14ac:dyDescent="0.25">
      <c r="A1081" s="23" t="s">
        <v>21</v>
      </c>
      <c r="B1081" s="23" t="s">
        <v>7</v>
      </c>
      <c r="C1081">
        <v>2016</v>
      </c>
      <c r="D1081" s="23" t="str">
        <f t="shared" si="17"/>
        <v>ene</v>
      </c>
      <c r="E1081" s="24">
        <v>42400</v>
      </c>
      <c r="F1081" s="23" t="s">
        <v>45</v>
      </c>
      <c r="G1081" s="121">
        <v>765743.43</v>
      </c>
      <c r="H1081">
        <v>2016</v>
      </c>
    </row>
    <row r="1082" spans="1:8" outlineLevel="1" x14ac:dyDescent="0.25">
      <c r="A1082" s="23" t="s">
        <v>22</v>
      </c>
      <c r="B1082" s="23" t="s">
        <v>8</v>
      </c>
      <c r="C1082">
        <v>2016</v>
      </c>
      <c r="D1082" s="23" t="str">
        <f t="shared" si="17"/>
        <v>ene</v>
      </c>
      <c r="E1082" s="24">
        <v>42400</v>
      </c>
      <c r="F1082" s="23" t="s">
        <v>45</v>
      </c>
      <c r="G1082" s="121">
        <v>54108010.519999996</v>
      </c>
      <c r="H1082">
        <v>2016</v>
      </c>
    </row>
    <row r="1083" spans="1:8" outlineLevel="1" x14ac:dyDescent="0.25">
      <c r="A1083" s="23" t="s">
        <v>23</v>
      </c>
      <c r="B1083" s="23" t="s">
        <v>9</v>
      </c>
      <c r="C1083">
        <v>2016</v>
      </c>
      <c r="D1083" s="23" t="str">
        <f t="shared" si="17"/>
        <v>ene</v>
      </c>
      <c r="E1083" s="24">
        <v>42400</v>
      </c>
      <c r="F1083" s="23" t="s">
        <v>45</v>
      </c>
      <c r="G1083" s="121">
        <v>0</v>
      </c>
      <c r="H1083">
        <v>2016</v>
      </c>
    </row>
    <row r="1084" spans="1:8" outlineLevel="1" x14ac:dyDescent="0.25">
      <c r="A1084" s="23" t="s">
        <v>24</v>
      </c>
      <c r="B1084" s="25" t="s">
        <v>10</v>
      </c>
      <c r="C1084">
        <v>2016</v>
      </c>
      <c r="D1084" s="23" t="str">
        <f t="shared" si="17"/>
        <v>ene</v>
      </c>
      <c r="E1084" s="24">
        <v>42400</v>
      </c>
      <c r="F1084" s="23" t="s">
        <v>45</v>
      </c>
      <c r="H1084">
        <v>2016</v>
      </c>
    </row>
    <row r="1085" spans="1:8" outlineLevel="1" x14ac:dyDescent="0.25">
      <c r="A1085" s="23" t="s">
        <v>25</v>
      </c>
      <c r="B1085" s="23" t="s">
        <v>11</v>
      </c>
      <c r="C1085">
        <v>2016</v>
      </c>
      <c r="D1085" s="23" t="str">
        <f t="shared" si="17"/>
        <v>ene</v>
      </c>
      <c r="E1085" s="24">
        <v>42400</v>
      </c>
      <c r="F1085" s="23" t="s">
        <v>45</v>
      </c>
      <c r="G1085" s="121">
        <v>3592351.73</v>
      </c>
      <c r="H1085">
        <v>2016</v>
      </c>
    </row>
    <row r="1086" spans="1:8" outlineLevel="1" x14ac:dyDescent="0.25">
      <c r="A1086" s="23" t="s">
        <v>26</v>
      </c>
      <c r="B1086" s="23" t="s">
        <v>12</v>
      </c>
      <c r="C1086">
        <v>2016</v>
      </c>
      <c r="D1086" s="23" t="str">
        <f t="shared" si="17"/>
        <v>ene</v>
      </c>
      <c r="E1086" s="24">
        <v>42400</v>
      </c>
      <c r="F1086" s="23" t="s">
        <v>45</v>
      </c>
      <c r="G1086" s="121">
        <v>942009.77</v>
      </c>
      <c r="H1086">
        <v>2016</v>
      </c>
    </row>
    <row r="1087" spans="1:8" outlineLevel="1" x14ac:dyDescent="0.25">
      <c r="A1087" s="23" t="s">
        <v>43</v>
      </c>
      <c r="B1087" s="23" t="s">
        <v>34</v>
      </c>
      <c r="C1087">
        <v>2016</v>
      </c>
      <c r="D1087" s="23" t="str">
        <f t="shared" si="17"/>
        <v>ene</v>
      </c>
      <c r="E1087" s="24">
        <v>42400</v>
      </c>
      <c r="F1087" s="23" t="s">
        <v>45</v>
      </c>
      <c r="G1087" s="121">
        <v>9649244.4199999999</v>
      </c>
      <c r="H1087">
        <v>2016</v>
      </c>
    </row>
    <row r="1088" spans="1:8" outlineLevel="1" x14ac:dyDescent="0.25">
      <c r="A1088" s="23" t="s">
        <v>13</v>
      </c>
      <c r="B1088" s="23" t="s">
        <v>13</v>
      </c>
      <c r="C1088">
        <v>2016</v>
      </c>
      <c r="D1088" s="23" t="str">
        <f t="shared" si="17"/>
        <v>ene</v>
      </c>
      <c r="E1088" s="24">
        <v>42400</v>
      </c>
      <c r="F1088" s="23" t="s">
        <v>45</v>
      </c>
      <c r="G1088" s="121">
        <v>18745898.969999999</v>
      </c>
      <c r="H1088">
        <v>2016</v>
      </c>
    </row>
    <row r="1089" spans="1:8" outlineLevel="1" x14ac:dyDescent="0.25">
      <c r="A1089" s="23" t="s">
        <v>14</v>
      </c>
      <c r="B1089" s="23" t="s">
        <v>14</v>
      </c>
      <c r="C1089">
        <v>2016</v>
      </c>
      <c r="D1089" s="23" t="str">
        <f t="shared" si="17"/>
        <v>ene</v>
      </c>
      <c r="E1089" s="24">
        <v>42400</v>
      </c>
      <c r="F1089" s="23" t="s">
        <v>45</v>
      </c>
      <c r="G1089" s="121">
        <v>1913.2299999999996</v>
      </c>
      <c r="H1089">
        <v>2016</v>
      </c>
    </row>
    <row r="1090" spans="1:8" outlineLevel="1" x14ac:dyDescent="0.25">
      <c r="A1090" s="23" t="s">
        <v>15</v>
      </c>
      <c r="B1090" s="23" t="s">
        <v>0</v>
      </c>
      <c r="C1090">
        <v>2016</v>
      </c>
      <c r="D1090" s="23" t="str">
        <f t="shared" ref="D1090:D1153" si="18">+TEXT(E1090,"mmm")</f>
        <v>feb</v>
      </c>
      <c r="E1090" s="24">
        <v>42429</v>
      </c>
      <c r="F1090" s="23" t="s">
        <v>45</v>
      </c>
      <c r="G1090" s="121">
        <v>0</v>
      </c>
      <c r="H1090">
        <v>2016</v>
      </c>
    </row>
    <row r="1091" spans="1:8" outlineLevel="1" x14ac:dyDescent="0.25">
      <c r="A1091" s="23" t="s">
        <v>16</v>
      </c>
      <c r="B1091" s="23" t="s">
        <v>1</v>
      </c>
      <c r="C1091">
        <v>2016</v>
      </c>
      <c r="D1091" s="23" t="str">
        <f t="shared" si="18"/>
        <v>feb</v>
      </c>
      <c r="E1091" s="24">
        <v>42429</v>
      </c>
      <c r="F1091" s="23" t="s">
        <v>45</v>
      </c>
      <c r="G1091" s="121">
        <v>7257603.3500000006</v>
      </c>
      <c r="H1091">
        <v>2016</v>
      </c>
    </row>
    <row r="1092" spans="1:8" outlineLevel="1" x14ac:dyDescent="0.25">
      <c r="A1092" s="23" t="s">
        <v>27</v>
      </c>
      <c r="B1092" s="23" t="s">
        <v>2</v>
      </c>
      <c r="C1092">
        <v>2016</v>
      </c>
      <c r="D1092" s="23" t="str">
        <f t="shared" si="18"/>
        <v>feb</v>
      </c>
      <c r="E1092" s="24">
        <v>42429</v>
      </c>
      <c r="F1092" s="23" t="s">
        <v>45</v>
      </c>
      <c r="G1092" s="121">
        <v>0</v>
      </c>
      <c r="H1092">
        <v>2016</v>
      </c>
    </row>
    <row r="1093" spans="1:8" outlineLevel="1" x14ac:dyDescent="0.25">
      <c r="A1093" s="23" t="s">
        <v>17</v>
      </c>
      <c r="B1093" s="23" t="s">
        <v>3</v>
      </c>
      <c r="C1093">
        <v>2016</v>
      </c>
      <c r="D1093" s="23" t="str">
        <f t="shared" si="18"/>
        <v>feb</v>
      </c>
      <c r="E1093" s="24">
        <v>42429</v>
      </c>
      <c r="F1093" s="23" t="s">
        <v>45</v>
      </c>
      <c r="G1093" s="121">
        <v>6651703.9100000001</v>
      </c>
      <c r="H1093">
        <v>2016</v>
      </c>
    </row>
    <row r="1094" spans="1:8" outlineLevel="1" x14ac:dyDescent="0.25">
      <c r="A1094" s="23" t="s">
        <v>18</v>
      </c>
      <c r="B1094" s="25" t="s">
        <v>4</v>
      </c>
      <c r="C1094">
        <v>2016</v>
      </c>
      <c r="D1094" s="23" t="str">
        <f t="shared" si="18"/>
        <v>feb</v>
      </c>
      <c r="E1094" s="24">
        <v>42429</v>
      </c>
      <c r="F1094" s="23" t="s">
        <v>45</v>
      </c>
      <c r="H1094">
        <v>2016</v>
      </c>
    </row>
    <row r="1095" spans="1:8" outlineLevel="1" x14ac:dyDescent="0.25">
      <c r="A1095" s="23" t="s">
        <v>19</v>
      </c>
      <c r="B1095" s="25" t="s">
        <v>5</v>
      </c>
      <c r="C1095">
        <v>2016</v>
      </c>
      <c r="D1095" s="23" t="str">
        <f t="shared" si="18"/>
        <v>feb</v>
      </c>
      <c r="E1095" s="24">
        <v>42429</v>
      </c>
      <c r="F1095" s="23" t="s">
        <v>45</v>
      </c>
      <c r="H1095">
        <v>2016</v>
      </c>
    </row>
    <row r="1096" spans="1:8" outlineLevel="1" x14ac:dyDescent="0.25">
      <c r="A1096" s="23" t="s">
        <v>20</v>
      </c>
      <c r="B1096" s="23" t="s">
        <v>6</v>
      </c>
      <c r="C1096">
        <v>2016</v>
      </c>
      <c r="D1096" s="23" t="str">
        <f t="shared" si="18"/>
        <v>feb</v>
      </c>
      <c r="E1096" s="24">
        <v>42429</v>
      </c>
      <c r="F1096" s="23" t="s">
        <v>45</v>
      </c>
      <c r="G1096" s="121">
        <v>237076.59</v>
      </c>
      <c r="H1096">
        <v>2016</v>
      </c>
    </row>
    <row r="1097" spans="1:8" outlineLevel="1" x14ac:dyDescent="0.25">
      <c r="A1097" s="23" t="s">
        <v>21</v>
      </c>
      <c r="B1097" s="23" t="s">
        <v>7</v>
      </c>
      <c r="C1097">
        <v>2016</v>
      </c>
      <c r="D1097" s="23" t="str">
        <f t="shared" si="18"/>
        <v>feb</v>
      </c>
      <c r="E1097" s="24">
        <v>42429</v>
      </c>
      <c r="F1097" s="23" t="s">
        <v>45</v>
      </c>
      <c r="G1097" s="121">
        <v>767915.45</v>
      </c>
      <c r="H1097">
        <v>2016</v>
      </c>
    </row>
    <row r="1098" spans="1:8" outlineLevel="1" x14ac:dyDescent="0.25">
      <c r="A1098" s="23" t="s">
        <v>22</v>
      </c>
      <c r="B1098" s="23" t="s">
        <v>8</v>
      </c>
      <c r="C1098">
        <v>2016</v>
      </c>
      <c r="D1098" s="23" t="str">
        <f t="shared" si="18"/>
        <v>feb</v>
      </c>
      <c r="E1098" s="24">
        <v>42429</v>
      </c>
      <c r="F1098" s="23" t="s">
        <v>45</v>
      </c>
      <c r="G1098" s="121">
        <v>52423563.460000001</v>
      </c>
      <c r="H1098">
        <v>2016</v>
      </c>
    </row>
    <row r="1099" spans="1:8" outlineLevel="1" x14ac:dyDescent="0.25">
      <c r="A1099" s="23" t="s">
        <v>23</v>
      </c>
      <c r="B1099" s="23" t="s">
        <v>9</v>
      </c>
      <c r="C1099">
        <v>2016</v>
      </c>
      <c r="D1099" s="23" t="str">
        <f t="shared" si="18"/>
        <v>feb</v>
      </c>
      <c r="E1099" s="24">
        <v>42429</v>
      </c>
      <c r="F1099" s="23" t="s">
        <v>45</v>
      </c>
      <c r="G1099" s="121">
        <v>0</v>
      </c>
      <c r="H1099">
        <v>2016</v>
      </c>
    </row>
    <row r="1100" spans="1:8" outlineLevel="1" x14ac:dyDescent="0.25">
      <c r="A1100" s="23" t="s">
        <v>24</v>
      </c>
      <c r="B1100" s="25" t="s">
        <v>10</v>
      </c>
      <c r="C1100">
        <v>2016</v>
      </c>
      <c r="D1100" s="23" t="str">
        <f t="shared" si="18"/>
        <v>feb</v>
      </c>
      <c r="E1100" s="24">
        <v>42429</v>
      </c>
      <c r="F1100" s="23" t="s">
        <v>45</v>
      </c>
      <c r="H1100">
        <v>2016</v>
      </c>
    </row>
    <row r="1101" spans="1:8" outlineLevel="1" x14ac:dyDescent="0.25">
      <c r="A1101" s="23" t="s">
        <v>25</v>
      </c>
      <c r="B1101" s="23" t="s">
        <v>11</v>
      </c>
      <c r="C1101">
        <v>2016</v>
      </c>
      <c r="D1101" s="23" t="str">
        <f t="shared" si="18"/>
        <v>feb</v>
      </c>
      <c r="E1101" s="24">
        <v>42429</v>
      </c>
      <c r="F1101" s="23" t="s">
        <v>45</v>
      </c>
      <c r="G1101" s="121">
        <v>3817665.37</v>
      </c>
      <c r="H1101">
        <v>2016</v>
      </c>
    </row>
    <row r="1102" spans="1:8" outlineLevel="1" x14ac:dyDescent="0.25">
      <c r="A1102" s="23" t="s">
        <v>26</v>
      </c>
      <c r="B1102" s="23" t="s">
        <v>12</v>
      </c>
      <c r="C1102">
        <v>2016</v>
      </c>
      <c r="D1102" s="23" t="str">
        <f t="shared" si="18"/>
        <v>feb</v>
      </c>
      <c r="E1102" s="24">
        <v>42429</v>
      </c>
      <c r="F1102" s="23" t="s">
        <v>45</v>
      </c>
      <c r="G1102" s="121">
        <v>931780.61</v>
      </c>
      <c r="H1102">
        <v>2016</v>
      </c>
    </row>
    <row r="1103" spans="1:8" outlineLevel="1" x14ac:dyDescent="0.25">
      <c r="A1103" s="23" t="s">
        <v>43</v>
      </c>
      <c r="B1103" s="23" t="s">
        <v>34</v>
      </c>
      <c r="C1103">
        <v>2016</v>
      </c>
      <c r="D1103" s="23" t="str">
        <f t="shared" si="18"/>
        <v>feb</v>
      </c>
      <c r="E1103" s="24">
        <v>42429</v>
      </c>
      <c r="F1103" s="23" t="s">
        <v>45</v>
      </c>
      <c r="G1103" s="121">
        <v>9668786.2699999996</v>
      </c>
      <c r="H1103">
        <v>2016</v>
      </c>
    </row>
    <row r="1104" spans="1:8" outlineLevel="1" x14ac:dyDescent="0.25">
      <c r="A1104" s="23" t="s">
        <v>13</v>
      </c>
      <c r="B1104" s="23" t="s">
        <v>13</v>
      </c>
      <c r="C1104">
        <v>2016</v>
      </c>
      <c r="D1104" s="23" t="str">
        <f t="shared" si="18"/>
        <v>feb</v>
      </c>
      <c r="E1104" s="24">
        <v>42429</v>
      </c>
      <c r="F1104" s="23" t="s">
        <v>45</v>
      </c>
      <c r="G1104" s="121">
        <v>31249508.449999996</v>
      </c>
      <c r="H1104">
        <v>2016</v>
      </c>
    </row>
    <row r="1105" spans="1:8" outlineLevel="1" x14ac:dyDescent="0.25">
      <c r="A1105" s="23" t="s">
        <v>14</v>
      </c>
      <c r="B1105" s="23" t="s">
        <v>14</v>
      </c>
      <c r="C1105">
        <v>2016</v>
      </c>
      <c r="D1105" s="23" t="str">
        <f t="shared" si="18"/>
        <v>feb</v>
      </c>
      <c r="E1105" s="24">
        <v>42429</v>
      </c>
      <c r="F1105" s="23" t="s">
        <v>45</v>
      </c>
      <c r="G1105" s="121">
        <v>32519.93</v>
      </c>
      <c r="H1105">
        <v>2016</v>
      </c>
    </row>
    <row r="1106" spans="1:8" outlineLevel="1" x14ac:dyDescent="0.25">
      <c r="A1106" s="23" t="s">
        <v>15</v>
      </c>
      <c r="B1106" s="23" t="s">
        <v>0</v>
      </c>
      <c r="C1106">
        <v>2016</v>
      </c>
      <c r="D1106" s="23" t="str">
        <f t="shared" si="18"/>
        <v>mar</v>
      </c>
      <c r="E1106" s="24">
        <v>42460</v>
      </c>
      <c r="F1106" s="23" t="s">
        <v>45</v>
      </c>
      <c r="G1106" s="121">
        <v>41.55</v>
      </c>
      <c r="H1106">
        <v>2016</v>
      </c>
    </row>
    <row r="1107" spans="1:8" outlineLevel="1" x14ac:dyDescent="0.25">
      <c r="A1107" s="23" t="s">
        <v>16</v>
      </c>
      <c r="B1107" s="23" t="s">
        <v>1</v>
      </c>
      <c r="C1107">
        <v>2016</v>
      </c>
      <c r="D1107" s="23" t="str">
        <f t="shared" si="18"/>
        <v>mar</v>
      </c>
      <c r="E1107" s="24">
        <v>42460</v>
      </c>
      <c r="F1107" s="23" t="s">
        <v>45</v>
      </c>
      <c r="G1107" s="121">
        <v>7731231.8400000008</v>
      </c>
      <c r="H1107">
        <v>2016</v>
      </c>
    </row>
    <row r="1108" spans="1:8" outlineLevel="1" x14ac:dyDescent="0.25">
      <c r="A1108" s="23" t="s">
        <v>27</v>
      </c>
      <c r="B1108" s="23" t="s">
        <v>2</v>
      </c>
      <c r="C1108">
        <v>2016</v>
      </c>
      <c r="D1108" s="23" t="str">
        <f t="shared" si="18"/>
        <v>mar</v>
      </c>
      <c r="E1108" s="24">
        <v>42460</v>
      </c>
      <c r="F1108" s="23" t="s">
        <v>45</v>
      </c>
      <c r="G1108" s="121">
        <v>0</v>
      </c>
      <c r="H1108">
        <v>2016</v>
      </c>
    </row>
    <row r="1109" spans="1:8" outlineLevel="1" x14ac:dyDescent="0.25">
      <c r="A1109" s="23" t="s">
        <v>17</v>
      </c>
      <c r="B1109" s="23" t="s">
        <v>3</v>
      </c>
      <c r="C1109">
        <v>2016</v>
      </c>
      <c r="D1109" s="23" t="str">
        <f t="shared" si="18"/>
        <v>mar</v>
      </c>
      <c r="E1109" s="24">
        <v>42460</v>
      </c>
      <c r="F1109" s="23" t="s">
        <v>45</v>
      </c>
      <c r="G1109" s="121">
        <v>9513111.5500000007</v>
      </c>
      <c r="H1109">
        <v>2016</v>
      </c>
    </row>
    <row r="1110" spans="1:8" outlineLevel="1" x14ac:dyDescent="0.25">
      <c r="A1110" s="23" t="s">
        <v>18</v>
      </c>
      <c r="B1110" s="25" t="s">
        <v>4</v>
      </c>
      <c r="C1110">
        <v>2016</v>
      </c>
      <c r="D1110" s="23" t="str">
        <f t="shared" si="18"/>
        <v>mar</v>
      </c>
      <c r="E1110" s="24">
        <v>42460</v>
      </c>
      <c r="F1110" s="23" t="s">
        <v>45</v>
      </c>
      <c r="H1110">
        <v>2016</v>
      </c>
    </row>
    <row r="1111" spans="1:8" outlineLevel="1" x14ac:dyDescent="0.25">
      <c r="A1111" s="23" t="s">
        <v>19</v>
      </c>
      <c r="B1111" s="25" t="s">
        <v>5</v>
      </c>
      <c r="C1111">
        <v>2016</v>
      </c>
      <c r="D1111" s="23" t="str">
        <f t="shared" si="18"/>
        <v>mar</v>
      </c>
      <c r="E1111" s="24">
        <v>42460</v>
      </c>
      <c r="F1111" s="23" t="s">
        <v>45</v>
      </c>
      <c r="H1111">
        <v>2016</v>
      </c>
    </row>
    <row r="1112" spans="1:8" outlineLevel="1" x14ac:dyDescent="0.25">
      <c r="A1112" s="23" t="s">
        <v>20</v>
      </c>
      <c r="B1112" s="23" t="s">
        <v>6</v>
      </c>
      <c r="C1112">
        <v>2016</v>
      </c>
      <c r="D1112" s="23" t="str">
        <f t="shared" si="18"/>
        <v>mar</v>
      </c>
      <c r="E1112" s="24">
        <v>42460</v>
      </c>
      <c r="F1112" s="23" t="s">
        <v>45</v>
      </c>
      <c r="G1112" s="121">
        <v>236636.61</v>
      </c>
      <c r="H1112">
        <v>2016</v>
      </c>
    </row>
    <row r="1113" spans="1:8" outlineLevel="1" x14ac:dyDescent="0.25">
      <c r="A1113" s="23" t="s">
        <v>21</v>
      </c>
      <c r="B1113" s="23" t="s">
        <v>7</v>
      </c>
      <c r="C1113">
        <v>2016</v>
      </c>
      <c r="D1113" s="23" t="str">
        <f t="shared" si="18"/>
        <v>mar</v>
      </c>
      <c r="E1113" s="24">
        <v>42460</v>
      </c>
      <c r="F1113" s="23" t="s">
        <v>45</v>
      </c>
      <c r="G1113" s="121">
        <v>771778.44</v>
      </c>
      <c r="H1113">
        <v>2016</v>
      </c>
    </row>
    <row r="1114" spans="1:8" outlineLevel="1" x14ac:dyDescent="0.25">
      <c r="A1114" s="23" t="s">
        <v>22</v>
      </c>
      <c r="B1114" s="23" t="s">
        <v>8</v>
      </c>
      <c r="C1114">
        <v>2016</v>
      </c>
      <c r="D1114" s="23" t="str">
        <f t="shared" si="18"/>
        <v>mar</v>
      </c>
      <c r="E1114" s="24">
        <v>42460</v>
      </c>
      <c r="F1114" s="23" t="s">
        <v>45</v>
      </c>
      <c r="G1114" s="121">
        <v>45582428.609999999</v>
      </c>
      <c r="H1114">
        <v>2016</v>
      </c>
    </row>
    <row r="1115" spans="1:8" outlineLevel="1" x14ac:dyDescent="0.25">
      <c r="A1115" s="23" t="s">
        <v>23</v>
      </c>
      <c r="B1115" s="23" t="s">
        <v>9</v>
      </c>
      <c r="C1115">
        <v>2016</v>
      </c>
      <c r="D1115" s="23" t="str">
        <f t="shared" si="18"/>
        <v>mar</v>
      </c>
      <c r="E1115" s="24">
        <v>42460</v>
      </c>
      <c r="F1115" s="23" t="s">
        <v>45</v>
      </c>
      <c r="H1115">
        <v>2016</v>
      </c>
    </row>
    <row r="1116" spans="1:8" outlineLevel="1" x14ac:dyDescent="0.25">
      <c r="A1116" s="23" t="s">
        <v>24</v>
      </c>
      <c r="B1116" s="25" t="s">
        <v>10</v>
      </c>
      <c r="C1116">
        <v>2016</v>
      </c>
      <c r="D1116" s="23" t="str">
        <f t="shared" si="18"/>
        <v>mar</v>
      </c>
      <c r="E1116" s="24">
        <v>42460</v>
      </c>
      <c r="F1116" s="23" t="s">
        <v>45</v>
      </c>
      <c r="H1116">
        <v>2016</v>
      </c>
    </row>
    <row r="1117" spans="1:8" outlineLevel="1" x14ac:dyDescent="0.25">
      <c r="A1117" s="23" t="s">
        <v>25</v>
      </c>
      <c r="B1117" s="23" t="s">
        <v>11</v>
      </c>
      <c r="C1117">
        <v>2016</v>
      </c>
      <c r="D1117" s="23" t="str">
        <f t="shared" si="18"/>
        <v>mar</v>
      </c>
      <c r="E1117" s="24">
        <v>42460</v>
      </c>
      <c r="F1117" s="23" t="s">
        <v>45</v>
      </c>
      <c r="G1117" s="121">
        <v>4236398.5600000005</v>
      </c>
      <c r="H1117">
        <v>2016</v>
      </c>
    </row>
    <row r="1118" spans="1:8" outlineLevel="1" x14ac:dyDescent="0.25">
      <c r="A1118" s="23" t="s">
        <v>26</v>
      </c>
      <c r="B1118" s="23" t="s">
        <v>12</v>
      </c>
      <c r="C1118">
        <v>2016</v>
      </c>
      <c r="D1118" s="23" t="str">
        <f t="shared" si="18"/>
        <v>mar</v>
      </c>
      <c r="E1118" s="24">
        <v>42460</v>
      </c>
      <c r="F1118" s="23" t="s">
        <v>45</v>
      </c>
      <c r="G1118" s="121">
        <v>918481.98</v>
      </c>
      <c r="H1118">
        <v>2016</v>
      </c>
    </row>
    <row r="1119" spans="1:8" outlineLevel="1" x14ac:dyDescent="0.25">
      <c r="A1119" s="23" t="s">
        <v>43</v>
      </c>
      <c r="B1119" s="23" t="s">
        <v>34</v>
      </c>
      <c r="C1119">
        <v>2016</v>
      </c>
      <c r="D1119" s="23" t="str">
        <f t="shared" si="18"/>
        <v>mar</v>
      </c>
      <c r="E1119" s="24">
        <v>42460</v>
      </c>
      <c r="F1119" s="23" t="s">
        <v>45</v>
      </c>
      <c r="G1119" s="121">
        <v>6961519.3300000001</v>
      </c>
      <c r="H1119">
        <v>2016</v>
      </c>
    </row>
    <row r="1120" spans="1:8" outlineLevel="1" x14ac:dyDescent="0.25">
      <c r="A1120" s="23" t="s">
        <v>13</v>
      </c>
      <c r="B1120" s="23" t="s">
        <v>13</v>
      </c>
      <c r="C1120">
        <v>2016</v>
      </c>
      <c r="D1120" s="23" t="str">
        <f t="shared" si="18"/>
        <v>mar</v>
      </c>
      <c r="E1120" s="24">
        <v>42460</v>
      </c>
      <c r="F1120" s="23" t="s">
        <v>45</v>
      </c>
      <c r="G1120" s="121">
        <v>35444629.169999994</v>
      </c>
      <c r="H1120">
        <v>2016</v>
      </c>
    </row>
    <row r="1121" spans="1:8" outlineLevel="1" x14ac:dyDescent="0.25">
      <c r="A1121" s="23" t="s">
        <v>14</v>
      </c>
      <c r="B1121" s="23" t="s">
        <v>14</v>
      </c>
      <c r="C1121">
        <v>2016</v>
      </c>
      <c r="D1121" s="23" t="str">
        <f t="shared" si="18"/>
        <v>mar</v>
      </c>
      <c r="E1121" s="24">
        <v>42460</v>
      </c>
      <c r="F1121" s="23" t="s">
        <v>45</v>
      </c>
      <c r="G1121" s="121">
        <v>39508.76</v>
      </c>
      <c r="H1121">
        <v>2016</v>
      </c>
    </row>
    <row r="1122" spans="1:8" outlineLevel="1" x14ac:dyDescent="0.25">
      <c r="A1122" s="23" t="s">
        <v>15</v>
      </c>
      <c r="B1122" s="23" t="s">
        <v>0</v>
      </c>
      <c r="C1122">
        <v>2016</v>
      </c>
      <c r="D1122" s="23" t="str">
        <f t="shared" si="18"/>
        <v>abr</v>
      </c>
      <c r="E1122" s="24">
        <v>42490</v>
      </c>
      <c r="F1122" s="23" t="s">
        <v>45</v>
      </c>
      <c r="G1122" s="121">
        <v>41.11</v>
      </c>
      <c r="H1122">
        <v>2016</v>
      </c>
    </row>
    <row r="1123" spans="1:8" outlineLevel="1" x14ac:dyDescent="0.25">
      <c r="A1123" s="23" t="s">
        <v>16</v>
      </c>
      <c r="B1123" s="23" t="s">
        <v>1</v>
      </c>
      <c r="C1123">
        <v>2016</v>
      </c>
      <c r="D1123" s="23" t="str">
        <f t="shared" si="18"/>
        <v>abr</v>
      </c>
      <c r="E1123" s="24">
        <v>42490</v>
      </c>
      <c r="F1123" s="23" t="s">
        <v>45</v>
      </c>
      <c r="G1123" s="121">
        <v>7436423.6699999999</v>
      </c>
      <c r="H1123">
        <v>2016</v>
      </c>
    </row>
    <row r="1124" spans="1:8" outlineLevel="1" x14ac:dyDescent="0.25">
      <c r="A1124" s="23" t="s">
        <v>27</v>
      </c>
      <c r="B1124" s="23" t="s">
        <v>2</v>
      </c>
      <c r="C1124">
        <v>2016</v>
      </c>
      <c r="D1124" s="23" t="str">
        <f t="shared" si="18"/>
        <v>abr</v>
      </c>
      <c r="E1124" s="24">
        <v>42490</v>
      </c>
      <c r="F1124" s="23" t="s">
        <v>45</v>
      </c>
      <c r="H1124">
        <v>2016</v>
      </c>
    </row>
    <row r="1125" spans="1:8" outlineLevel="1" x14ac:dyDescent="0.25">
      <c r="A1125" s="23" t="s">
        <v>17</v>
      </c>
      <c r="B1125" s="23" t="s">
        <v>3</v>
      </c>
      <c r="C1125">
        <v>2016</v>
      </c>
      <c r="D1125" s="23" t="str">
        <f t="shared" si="18"/>
        <v>abr</v>
      </c>
      <c r="E1125" s="24">
        <v>42490</v>
      </c>
      <c r="F1125" s="23" t="s">
        <v>45</v>
      </c>
      <c r="G1125" s="121">
        <v>16298826.460000001</v>
      </c>
      <c r="H1125">
        <v>2016</v>
      </c>
    </row>
    <row r="1126" spans="1:8" outlineLevel="1" x14ac:dyDescent="0.25">
      <c r="A1126" s="23" t="s">
        <v>18</v>
      </c>
      <c r="B1126" s="25" t="s">
        <v>4</v>
      </c>
      <c r="C1126">
        <v>2016</v>
      </c>
      <c r="D1126" s="23" t="str">
        <f t="shared" si="18"/>
        <v>abr</v>
      </c>
      <c r="E1126" s="24">
        <v>42490</v>
      </c>
      <c r="F1126" s="23" t="s">
        <v>45</v>
      </c>
      <c r="H1126">
        <v>2016</v>
      </c>
    </row>
    <row r="1127" spans="1:8" outlineLevel="1" x14ac:dyDescent="0.25">
      <c r="A1127" s="23" t="s">
        <v>19</v>
      </c>
      <c r="B1127" s="25" t="s">
        <v>5</v>
      </c>
      <c r="C1127">
        <v>2016</v>
      </c>
      <c r="D1127" s="23" t="str">
        <f t="shared" si="18"/>
        <v>abr</v>
      </c>
      <c r="E1127" s="24">
        <v>42490</v>
      </c>
      <c r="F1127" s="23" t="s">
        <v>45</v>
      </c>
      <c r="H1127">
        <v>2016</v>
      </c>
    </row>
    <row r="1128" spans="1:8" outlineLevel="1" x14ac:dyDescent="0.25">
      <c r="A1128" s="23" t="s">
        <v>20</v>
      </c>
      <c r="B1128" s="23" t="s">
        <v>6</v>
      </c>
      <c r="C1128">
        <v>2016</v>
      </c>
      <c r="D1128" s="23" t="str">
        <f t="shared" si="18"/>
        <v>abr</v>
      </c>
      <c r="E1128" s="24">
        <v>42490</v>
      </c>
      <c r="F1128" s="23" t="s">
        <v>45</v>
      </c>
      <c r="G1128" s="121">
        <v>0</v>
      </c>
      <c r="H1128">
        <v>2016</v>
      </c>
    </row>
    <row r="1129" spans="1:8" outlineLevel="1" x14ac:dyDescent="0.25">
      <c r="A1129" s="23" t="s">
        <v>21</v>
      </c>
      <c r="B1129" s="23" t="s">
        <v>7</v>
      </c>
      <c r="C1129">
        <v>2016</v>
      </c>
      <c r="D1129" s="23" t="str">
        <f t="shared" si="18"/>
        <v>abr</v>
      </c>
      <c r="E1129" s="24">
        <v>42490</v>
      </c>
      <c r="F1129" s="23" t="s">
        <v>45</v>
      </c>
      <c r="G1129" s="121">
        <v>706005.83</v>
      </c>
      <c r="H1129">
        <v>2016</v>
      </c>
    </row>
    <row r="1130" spans="1:8" outlineLevel="1" x14ac:dyDescent="0.25">
      <c r="A1130" s="23" t="s">
        <v>22</v>
      </c>
      <c r="B1130" s="23" t="s">
        <v>8</v>
      </c>
      <c r="C1130">
        <v>2016</v>
      </c>
      <c r="D1130" s="23" t="str">
        <f t="shared" si="18"/>
        <v>abr</v>
      </c>
      <c r="E1130" s="24">
        <v>42490</v>
      </c>
      <c r="F1130" s="23" t="s">
        <v>45</v>
      </c>
      <c r="G1130" s="121">
        <v>46100931.18</v>
      </c>
      <c r="H1130">
        <v>2016</v>
      </c>
    </row>
    <row r="1131" spans="1:8" outlineLevel="1" x14ac:dyDescent="0.25">
      <c r="A1131" s="23" t="s">
        <v>23</v>
      </c>
      <c r="B1131" s="23" t="s">
        <v>9</v>
      </c>
      <c r="C1131">
        <v>2016</v>
      </c>
      <c r="D1131" s="23" t="str">
        <f t="shared" si="18"/>
        <v>abr</v>
      </c>
      <c r="E1131" s="24">
        <v>42490</v>
      </c>
      <c r="F1131" s="23" t="s">
        <v>45</v>
      </c>
      <c r="H1131">
        <v>2016</v>
      </c>
    </row>
    <row r="1132" spans="1:8" outlineLevel="1" x14ac:dyDescent="0.25">
      <c r="A1132" s="23" t="s">
        <v>24</v>
      </c>
      <c r="B1132" s="25" t="s">
        <v>10</v>
      </c>
      <c r="C1132">
        <v>2016</v>
      </c>
      <c r="D1132" s="23" t="str">
        <f t="shared" si="18"/>
        <v>abr</v>
      </c>
      <c r="E1132" s="24">
        <v>42490</v>
      </c>
      <c r="F1132" s="23" t="s">
        <v>45</v>
      </c>
      <c r="H1132">
        <v>2016</v>
      </c>
    </row>
    <row r="1133" spans="1:8" outlineLevel="1" x14ac:dyDescent="0.25">
      <c r="A1133" s="23" t="s">
        <v>25</v>
      </c>
      <c r="B1133" s="23" t="s">
        <v>11</v>
      </c>
      <c r="C1133">
        <v>2016</v>
      </c>
      <c r="D1133" s="23" t="str">
        <f t="shared" si="18"/>
        <v>abr</v>
      </c>
      <c r="E1133" s="24">
        <v>42490</v>
      </c>
      <c r="F1133" s="23" t="s">
        <v>45</v>
      </c>
      <c r="G1133" s="121">
        <v>3925896.6300000004</v>
      </c>
      <c r="H1133">
        <v>2016</v>
      </c>
    </row>
    <row r="1134" spans="1:8" outlineLevel="1" x14ac:dyDescent="0.25">
      <c r="A1134" s="23" t="s">
        <v>26</v>
      </c>
      <c r="B1134" s="23" t="s">
        <v>12</v>
      </c>
      <c r="C1134">
        <v>2016</v>
      </c>
      <c r="D1134" s="23" t="str">
        <f t="shared" si="18"/>
        <v>abr</v>
      </c>
      <c r="E1134" s="24">
        <v>42490</v>
      </c>
      <c r="F1134" s="23" t="s">
        <v>45</v>
      </c>
      <c r="G1134" s="121">
        <v>909030.91</v>
      </c>
      <c r="H1134">
        <v>2016</v>
      </c>
    </row>
    <row r="1135" spans="1:8" outlineLevel="1" x14ac:dyDescent="0.25">
      <c r="A1135" s="23" t="s">
        <v>43</v>
      </c>
      <c r="B1135" s="23" t="s">
        <v>34</v>
      </c>
      <c r="C1135">
        <v>2016</v>
      </c>
      <c r="D1135" s="23" t="str">
        <f t="shared" si="18"/>
        <v>abr</v>
      </c>
      <c r="E1135" s="24">
        <v>42490</v>
      </c>
      <c r="F1135" s="23" t="s">
        <v>45</v>
      </c>
      <c r="G1135" s="121">
        <v>9919320.129999999</v>
      </c>
      <c r="H1135">
        <v>2016</v>
      </c>
    </row>
    <row r="1136" spans="1:8" outlineLevel="1" x14ac:dyDescent="0.25">
      <c r="A1136" s="23" t="s">
        <v>13</v>
      </c>
      <c r="B1136" s="23" t="s">
        <v>13</v>
      </c>
      <c r="C1136">
        <v>2016</v>
      </c>
      <c r="D1136" s="23" t="str">
        <f t="shared" si="18"/>
        <v>abr</v>
      </c>
      <c r="E1136" s="24">
        <v>42490</v>
      </c>
      <c r="F1136" s="23" t="s">
        <v>45</v>
      </c>
      <c r="G1136" s="121">
        <v>26910968.98</v>
      </c>
      <c r="H1136">
        <v>2016</v>
      </c>
    </row>
    <row r="1137" spans="1:8" outlineLevel="1" x14ac:dyDescent="0.25">
      <c r="A1137" s="23" t="s">
        <v>14</v>
      </c>
      <c r="B1137" s="23" t="s">
        <v>14</v>
      </c>
      <c r="C1137">
        <v>2016</v>
      </c>
      <c r="D1137" s="23" t="str">
        <f t="shared" si="18"/>
        <v>abr</v>
      </c>
      <c r="E1137" s="24">
        <v>42490</v>
      </c>
      <c r="F1137" s="23" t="s">
        <v>45</v>
      </c>
      <c r="G1137" s="121">
        <v>451410.62</v>
      </c>
      <c r="H1137">
        <v>2016</v>
      </c>
    </row>
    <row r="1138" spans="1:8" outlineLevel="1" x14ac:dyDescent="0.25">
      <c r="A1138" s="23" t="s">
        <v>15</v>
      </c>
      <c r="B1138" s="23" t="s">
        <v>0</v>
      </c>
      <c r="C1138">
        <v>2016</v>
      </c>
      <c r="D1138" s="23" t="str">
        <f t="shared" si="18"/>
        <v>may</v>
      </c>
      <c r="E1138" s="24">
        <v>42521</v>
      </c>
      <c r="F1138" s="23" t="s">
        <v>45</v>
      </c>
      <c r="G1138" s="121">
        <v>9403.69</v>
      </c>
      <c r="H1138">
        <v>2016</v>
      </c>
    </row>
    <row r="1139" spans="1:8" outlineLevel="1" x14ac:dyDescent="0.25">
      <c r="A1139" s="23" t="s">
        <v>16</v>
      </c>
      <c r="B1139" s="23" t="s">
        <v>1</v>
      </c>
      <c r="C1139">
        <v>2016</v>
      </c>
      <c r="D1139" s="23" t="str">
        <f t="shared" si="18"/>
        <v>may</v>
      </c>
      <c r="E1139" s="24">
        <v>42521</v>
      </c>
      <c r="F1139" s="23" t="s">
        <v>45</v>
      </c>
      <c r="G1139" s="121">
        <v>7135757.6199999992</v>
      </c>
      <c r="H1139">
        <v>2016</v>
      </c>
    </row>
    <row r="1140" spans="1:8" outlineLevel="1" x14ac:dyDescent="0.25">
      <c r="A1140" s="23" t="s">
        <v>27</v>
      </c>
      <c r="B1140" s="23" t="s">
        <v>2</v>
      </c>
      <c r="C1140">
        <v>2016</v>
      </c>
      <c r="D1140" s="23" t="str">
        <f t="shared" si="18"/>
        <v>may</v>
      </c>
      <c r="E1140" s="24">
        <v>42521</v>
      </c>
      <c r="F1140" s="23" t="s">
        <v>45</v>
      </c>
      <c r="H1140">
        <v>2016</v>
      </c>
    </row>
    <row r="1141" spans="1:8" outlineLevel="1" x14ac:dyDescent="0.25">
      <c r="A1141" s="23" t="s">
        <v>17</v>
      </c>
      <c r="B1141" s="23" t="s">
        <v>3</v>
      </c>
      <c r="C1141">
        <v>2016</v>
      </c>
      <c r="D1141" s="23" t="str">
        <f t="shared" si="18"/>
        <v>may</v>
      </c>
      <c r="E1141" s="24">
        <v>42521</v>
      </c>
      <c r="F1141" s="23" t="s">
        <v>45</v>
      </c>
      <c r="G1141" s="121">
        <v>13769611.959999999</v>
      </c>
      <c r="H1141">
        <v>2016</v>
      </c>
    </row>
    <row r="1142" spans="1:8" outlineLevel="1" x14ac:dyDescent="0.25">
      <c r="A1142" s="23" t="s">
        <v>18</v>
      </c>
      <c r="B1142" s="25" t="s">
        <v>4</v>
      </c>
      <c r="C1142">
        <v>2016</v>
      </c>
      <c r="D1142" s="23" t="str">
        <f t="shared" si="18"/>
        <v>may</v>
      </c>
      <c r="E1142" s="24">
        <v>42521</v>
      </c>
      <c r="F1142" s="23" t="s">
        <v>45</v>
      </c>
      <c r="H1142">
        <v>2016</v>
      </c>
    </row>
    <row r="1143" spans="1:8" outlineLevel="1" x14ac:dyDescent="0.25">
      <c r="A1143" s="23" t="s">
        <v>19</v>
      </c>
      <c r="B1143" s="25" t="s">
        <v>5</v>
      </c>
      <c r="C1143">
        <v>2016</v>
      </c>
      <c r="D1143" s="23" t="str">
        <f t="shared" si="18"/>
        <v>may</v>
      </c>
      <c r="E1143" s="24">
        <v>42521</v>
      </c>
      <c r="F1143" s="23" t="s">
        <v>45</v>
      </c>
      <c r="H1143">
        <v>2016</v>
      </c>
    </row>
    <row r="1144" spans="1:8" outlineLevel="1" x14ac:dyDescent="0.25">
      <c r="A1144" s="23" t="s">
        <v>20</v>
      </c>
      <c r="B1144" s="23" t="s">
        <v>6</v>
      </c>
      <c r="C1144">
        <v>2016</v>
      </c>
      <c r="D1144" s="23" t="str">
        <f t="shared" si="18"/>
        <v>may</v>
      </c>
      <c r="E1144" s="24">
        <v>42521</v>
      </c>
      <c r="F1144" s="23" t="s">
        <v>45</v>
      </c>
      <c r="G1144" s="121">
        <v>0</v>
      </c>
      <c r="H1144">
        <v>2016</v>
      </c>
    </row>
    <row r="1145" spans="1:8" outlineLevel="1" x14ac:dyDescent="0.25">
      <c r="A1145" s="23" t="s">
        <v>21</v>
      </c>
      <c r="B1145" s="23" t="s">
        <v>7</v>
      </c>
      <c r="C1145">
        <v>2016</v>
      </c>
      <c r="D1145" s="23" t="str">
        <f t="shared" si="18"/>
        <v>may</v>
      </c>
      <c r="E1145" s="24">
        <v>42521</v>
      </c>
      <c r="F1145" s="23" t="s">
        <v>45</v>
      </c>
      <c r="G1145" s="121">
        <v>640276.97</v>
      </c>
      <c r="H1145">
        <v>2016</v>
      </c>
    </row>
    <row r="1146" spans="1:8" outlineLevel="1" x14ac:dyDescent="0.25">
      <c r="A1146" s="23" t="s">
        <v>22</v>
      </c>
      <c r="B1146" s="23" t="s">
        <v>8</v>
      </c>
      <c r="C1146">
        <v>2016</v>
      </c>
      <c r="D1146" s="23" t="str">
        <f t="shared" si="18"/>
        <v>may</v>
      </c>
      <c r="E1146" s="24">
        <v>42521</v>
      </c>
      <c r="F1146" s="23" t="s">
        <v>45</v>
      </c>
      <c r="G1146" s="121">
        <v>41838476.510000005</v>
      </c>
      <c r="H1146">
        <v>2016</v>
      </c>
    </row>
    <row r="1147" spans="1:8" outlineLevel="1" x14ac:dyDescent="0.25">
      <c r="A1147" s="23" t="s">
        <v>23</v>
      </c>
      <c r="B1147" s="23" t="s">
        <v>9</v>
      </c>
      <c r="C1147">
        <v>2016</v>
      </c>
      <c r="D1147" s="23" t="str">
        <f t="shared" si="18"/>
        <v>may</v>
      </c>
      <c r="E1147" s="24">
        <v>42521</v>
      </c>
      <c r="F1147" s="23" t="s">
        <v>45</v>
      </c>
      <c r="H1147">
        <v>2016</v>
      </c>
    </row>
    <row r="1148" spans="1:8" outlineLevel="1" x14ac:dyDescent="0.25">
      <c r="A1148" s="23" t="s">
        <v>24</v>
      </c>
      <c r="B1148" s="25" t="s">
        <v>10</v>
      </c>
      <c r="C1148">
        <v>2016</v>
      </c>
      <c r="D1148" s="23" t="str">
        <f t="shared" si="18"/>
        <v>may</v>
      </c>
      <c r="E1148" s="24">
        <v>42521</v>
      </c>
      <c r="F1148" s="23" t="s">
        <v>45</v>
      </c>
      <c r="H1148">
        <v>2016</v>
      </c>
    </row>
    <row r="1149" spans="1:8" outlineLevel="1" x14ac:dyDescent="0.25">
      <c r="A1149" s="23" t="s">
        <v>25</v>
      </c>
      <c r="B1149" s="23" t="s">
        <v>11</v>
      </c>
      <c r="C1149">
        <v>2016</v>
      </c>
      <c r="D1149" s="23" t="str">
        <f t="shared" si="18"/>
        <v>may</v>
      </c>
      <c r="E1149" s="24">
        <v>42521</v>
      </c>
      <c r="F1149" s="23" t="s">
        <v>45</v>
      </c>
      <c r="G1149" s="121">
        <v>3927903.23</v>
      </c>
      <c r="H1149">
        <v>2016</v>
      </c>
    </row>
    <row r="1150" spans="1:8" outlineLevel="1" x14ac:dyDescent="0.25">
      <c r="A1150" s="23" t="s">
        <v>26</v>
      </c>
      <c r="B1150" s="23" t="s">
        <v>12</v>
      </c>
      <c r="C1150">
        <v>2016</v>
      </c>
      <c r="D1150" s="23" t="str">
        <f t="shared" si="18"/>
        <v>may</v>
      </c>
      <c r="E1150" s="24">
        <v>42521</v>
      </c>
      <c r="F1150" s="23" t="s">
        <v>45</v>
      </c>
      <c r="G1150" s="121">
        <v>898383.67999999993</v>
      </c>
      <c r="H1150">
        <v>2016</v>
      </c>
    </row>
    <row r="1151" spans="1:8" outlineLevel="1" x14ac:dyDescent="0.25">
      <c r="A1151" s="23" t="s">
        <v>43</v>
      </c>
      <c r="B1151" s="23" t="s">
        <v>34</v>
      </c>
      <c r="C1151">
        <v>2016</v>
      </c>
      <c r="D1151" s="23" t="str">
        <f t="shared" si="18"/>
        <v>may</v>
      </c>
      <c r="E1151" s="24">
        <v>42521</v>
      </c>
      <c r="F1151" s="23" t="s">
        <v>45</v>
      </c>
      <c r="G1151" s="121">
        <v>9661837.1399999987</v>
      </c>
      <c r="H1151">
        <v>2016</v>
      </c>
    </row>
    <row r="1152" spans="1:8" outlineLevel="1" x14ac:dyDescent="0.25">
      <c r="A1152" s="23" t="s">
        <v>13</v>
      </c>
      <c r="B1152" s="23" t="s">
        <v>13</v>
      </c>
      <c r="C1152">
        <v>2016</v>
      </c>
      <c r="D1152" s="23" t="str">
        <f t="shared" si="18"/>
        <v>may</v>
      </c>
      <c r="E1152" s="24">
        <v>42521</v>
      </c>
      <c r="F1152" s="23" t="s">
        <v>45</v>
      </c>
      <c r="G1152" s="121">
        <v>34575842.060000002</v>
      </c>
      <c r="H1152">
        <v>2016</v>
      </c>
    </row>
    <row r="1153" spans="1:8" outlineLevel="1" x14ac:dyDescent="0.25">
      <c r="A1153" s="23" t="s">
        <v>14</v>
      </c>
      <c r="B1153" s="23" t="s">
        <v>14</v>
      </c>
      <c r="C1153">
        <v>2016</v>
      </c>
      <c r="D1153" s="23" t="str">
        <f t="shared" si="18"/>
        <v>may</v>
      </c>
      <c r="E1153" s="24">
        <v>42521</v>
      </c>
      <c r="F1153" s="23" t="s">
        <v>45</v>
      </c>
      <c r="G1153" s="121">
        <v>1900118.6800000002</v>
      </c>
      <c r="H1153">
        <v>2016</v>
      </c>
    </row>
    <row r="1154" spans="1:8" outlineLevel="1" x14ac:dyDescent="0.25">
      <c r="A1154" s="23" t="s">
        <v>15</v>
      </c>
      <c r="B1154" s="23" t="s">
        <v>0</v>
      </c>
      <c r="C1154">
        <v>2016</v>
      </c>
      <c r="D1154" s="23" t="str">
        <f t="shared" ref="D1154:D1217" si="19">+TEXT(E1154,"mmm")</f>
        <v>jun</v>
      </c>
      <c r="E1154" s="24">
        <v>42551</v>
      </c>
      <c r="F1154" s="23" t="s">
        <v>45</v>
      </c>
      <c r="G1154" s="121">
        <v>364.72</v>
      </c>
      <c r="H1154">
        <v>2016</v>
      </c>
    </row>
    <row r="1155" spans="1:8" outlineLevel="1" x14ac:dyDescent="0.25">
      <c r="A1155" s="23" t="s">
        <v>16</v>
      </c>
      <c r="B1155" s="23" t="s">
        <v>1</v>
      </c>
      <c r="C1155">
        <v>2016</v>
      </c>
      <c r="D1155" s="23" t="str">
        <f t="shared" si="19"/>
        <v>jun</v>
      </c>
      <c r="E1155" s="24">
        <v>42551</v>
      </c>
      <c r="F1155" s="23" t="s">
        <v>45</v>
      </c>
      <c r="G1155" s="121">
        <v>9567410.9400000013</v>
      </c>
      <c r="H1155">
        <v>2016</v>
      </c>
    </row>
    <row r="1156" spans="1:8" outlineLevel="1" x14ac:dyDescent="0.25">
      <c r="A1156" s="23" t="s">
        <v>27</v>
      </c>
      <c r="B1156" s="23" t="s">
        <v>2</v>
      </c>
      <c r="C1156">
        <v>2016</v>
      </c>
      <c r="D1156" s="23" t="str">
        <f t="shared" si="19"/>
        <v>jun</v>
      </c>
      <c r="E1156" s="24">
        <v>42551</v>
      </c>
      <c r="F1156" s="23" t="s">
        <v>45</v>
      </c>
      <c r="H1156">
        <v>2016</v>
      </c>
    </row>
    <row r="1157" spans="1:8" outlineLevel="1" x14ac:dyDescent="0.25">
      <c r="A1157" s="23" t="s">
        <v>17</v>
      </c>
      <c r="B1157" s="23" t="s">
        <v>3</v>
      </c>
      <c r="C1157">
        <v>2016</v>
      </c>
      <c r="D1157" s="23" t="str">
        <f t="shared" si="19"/>
        <v>jun</v>
      </c>
      <c r="E1157" s="24">
        <v>42551</v>
      </c>
      <c r="F1157" s="23" t="s">
        <v>45</v>
      </c>
      <c r="G1157" s="121">
        <v>10916223.34</v>
      </c>
      <c r="H1157">
        <v>2016</v>
      </c>
    </row>
    <row r="1158" spans="1:8" outlineLevel="1" x14ac:dyDescent="0.25">
      <c r="A1158" s="23" t="s">
        <v>18</v>
      </c>
      <c r="B1158" s="25" t="s">
        <v>4</v>
      </c>
      <c r="C1158">
        <v>2016</v>
      </c>
      <c r="D1158" s="23" t="str">
        <f t="shared" si="19"/>
        <v>jun</v>
      </c>
      <c r="E1158" s="24">
        <v>42551</v>
      </c>
      <c r="F1158" s="23" t="s">
        <v>45</v>
      </c>
      <c r="H1158">
        <v>2016</v>
      </c>
    </row>
    <row r="1159" spans="1:8" outlineLevel="1" x14ac:dyDescent="0.25">
      <c r="A1159" s="23" t="s">
        <v>19</v>
      </c>
      <c r="B1159" s="25" t="s">
        <v>5</v>
      </c>
      <c r="C1159">
        <v>2016</v>
      </c>
      <c r="D1159" s="23" t="str">
        <f t="shared" si="19"/>
        <v>jun</v>
      </c>
      <c r="E1159" s="24">
        <v>42551</v>
      </c>
      <c r="F1159" s="23" t="s">
        <v>45</v>
      </c>
      <c r="H1159">
        <v>2016</v>
      </c>
    </row>
    <row r="1160" spans="1:8" outlineLevel="1" x14ac:dyDescent="0.25">
      <c r="A1160" s="23" t="s">
        <v>20</v>
      </c>
      <c r="B1160" s="23" t="s">
        <v>6</v>
      </c>
      <c r="C1160">
        <v>2016</v>
      </c>
      <c r="D1160" s="23" t="str">
        <f t="shared" si="19"/>
        <v>jun</v>
      </c>
      <c r="E1160" s="24">
        <v>42551</v>
      </c>
      <c r="F1160" s="23" t="s">
        <v>45</v>
      </c>
      <c r="G1160" s="121">
        <v>0</v>
      </c>
      <c r="H1160">
        <v>2016</v>
      </c>
    </row>
    <row r="1161" spans="1:8" outlineLevel="1" x14ac:dyDescent="0.25">
      <c r="A1161" s="23" t="s">
        <v>21</v>
      </c>
      <c r="B1161" s="23" t="s">
        <v>7</v>
      </c>
      <c r="C1161">
        <v>2016</v>
      </c>
      <c r="D1161" s="23" t="str">
        <f t="shared" si="19"/>
        <v>jun</v>
      </c>
      <c r="E1161" s="24">
        <v>42551</v>
      </c>
      <c r="F1161" s="23" t="s">
        <v>45</v>
      </c>
      <c r="G1161" s="121">
        <v>640787.17000000004</v>
      </c>
      <c r="H1161">
        <v>2016</v>
      </c>
    </row>
    <row r="1162" spans="1:8" outlineLevel="1" x14ac:dyDescent="0.25">
      <c r="A1162" s="23" t="s">
        <v>22</v>
      </c>
      <c r="B1162" s="23" t="s">
        <v>8</v>
      </c>
      <c r="C1162">
        <v>2016</v>
      </c>
      <c r="D1162" s="23" t="str">
        <f t="shared" si="19"/>
        <v>jun</v>
      </c>
      <c r="E1162" s="24">
        <v>42551</v>
      </c>
      <c r="F1162" s="23" t="s">
        <v>45</v>
      </c>
      <c r="G1162" s="121">
        <v>38579709.060000002</v>
      </c>
      <c r="H1162">
        <v>2016</v>
      </c>
    </row>
    <row r="1163" spans="1:8" outlineLevel="1" x14ac:dyDescent="0.25">
      <c r="A1163" s="23" t="s">
        <v>23</v>
      </c>
      <c r="B1163" s="23" t="s">
        <v>9</v>
      </c>
      <c r="C1163">
        <v>2016</v>
      </c>
      <c r="D1163" s="23" t="str">
        <f t="shared" si="19"/>
        <v>jun</v>
      </c>
      <c r="E1163" s="24">
        <v>42551</v>
      </c>
      <c r="F1163" s="23" t="s">
        <v>45</v>
      </c>
      <c r="H1163">
        <v>2016</v>
      </c>
    </row>
    <row r="1164" spans="1:8" outlineLevel="1" x14ac:dyDescent="0.25">
      <c r="A1164" s="23" t="s">
        <v>24</v>
      </c>
      <c r="B1164" s="25" t="s">
        <v>10</v>
      </c>
      <c r="C1164">
        <v>2016</v>
      </c>
      <c r="D1164" s="23" t="str">
        <f t="shared" si="19"/>
        <v>jun</v>
      </c>
      <c r="E1164" s="24">
        <v>42551</v>
      </c>
      <c r="F1164" s="23" t="s">
        <v>45</v>
      </c>
      <c r="H1164">
        <v>2016</v>
      </c>
    </row>
    <row r="1165" spans="1:8" outlineLevel="1" x14ac:dyDescent="0.25">
      <c r="A1165" s="23" t="s">
        <v>25</v>
      </c>
      <c r="B1165" s="23" t="s">
        <v>11</v>
      </c>
      <c r="C1165">
        <v>2016</v>
      </c>
      <c r="D1165" s="23" t="str">
        <f t="shared" si="19"/>
        <v>jun</v>
      </c>
      <c r="E1165" s="24">
        <v>42551</v>
      </c>
      <c r="F1165" s="23" t="s">
        <v>45</v>
      </c>
      <c r="G1165" s="121">
        <v>3930757.1599999997</v>
      </c>
      <c r="H1165">
        <v>2016</v>
      </c>
    </row>
    <row r="1166" spans="1:8" outlineLevel="1" x14ac:dyDescent="0.25">
      <c r="A1166" s="23" t="s">
        <v>26</v>
      </c>
      <c r="B1166" s="23" t="s">
        <v>12</v>
      </c>
      <c r="C1166">
        <v>2016</v>
      </c>
      <c r="D1166" s="23" t="str">
        <f t="shared" si="19"/>
        <v>jun</v>
      </c>
      <c r="E1166" s="24">
        <v>42551</v>
      </c>
      <c r="F1166" s="23" t="s">
        <v>45</v>
      </c>
      <c r="G1166" s="121">
        <v>893281.05</v>
      </c>
      <c r="H1166">
        <v>2016</v>
      </c>
    </row>
    <row r="1167" spans="1:8" outlineLevel="1" x14ac:dyDescent="0.25">
      <c r="A1167" s="23" t="s">
        <v>43</v>
      </c>
      <c r="B1167" s="23" t="s">
        <v>34</v>
      </c>
      <c r="C1167">
        <v>2016</v>
      </c>
      <c r="D1167" s="23" t="str">
        <f t="shared" si="19"/>
        <v>jun</v>
      </c>
      <c r="E1167" s="24">
        <v>42551</v>
      </c>
      <c r="F1167" s="23" t="s">
        <v>45</v>
      </c>
      <c r="G1167" s="121">
        <v>8436401.5</v>
      </c>
      <c r="H1167">
        <v>2016</v>
      </c>
    </row>
    <row r="1168" spans="1:8" outlineLevel="1" x14ac:dyDescent="0.25">
      <c r="A1168" s="23" t="s">
        <v>13</v>
      </c>
      <c r="B1168" s="23" t="s">
        <v>13</v>
      </c>
      <c r="C1168">
        <v>2016</v>
      </c>
      <c r="D1168" s="23" t="str">
        <f t="shared" si="19"/>
        <v>jun</v>
      </c>
      <c r="E1168" s="24">
        <v>42551</v>
      </c>
      <c r="F1168" s="23" t="s">
        <v>45</v>
      </c>
      <c r="G1168" s="121">
        <v>31947600.330000002</v>
      </c>
      <c r="H1168">
        <v>2016</v>
      </c>
    </row>
    <row r="1169" spans="1:8" outlineLevel="1" x14ac:dyDescent="0.25">
      <c r="A1169" s="23" t="s">
        <v>14</v>
      </c>
      <c r="B1169" s="23" t="s">
        <v>14</v>
      </c>
      <c r="C1169">
        <v>2016</v>
      </c>
      <c r="D1169" s="23" t="str">
        <f t="shared" si="19"/>
        <v>jun</v>
      </c>
      <c r="E1169" s="24">
        <v>42551</v>
      </c>
      <c r="F1169" s="23" t="s">
        <v>45</v>
      </c>
      <c r="G1169" s="121">
        <v>2720621.7199999997</v>
      </c>
      <c r="H1169">
        <v>2016</v>
      </c>
    </row>
    <row r="1170" spans="1:8" outlineLevel="1" x14ac:dyDescent="0.25">
      <c r="A1170" s="23" t="s">
        <v>15</v>
      </c>
      <c r="B1170" s="23" t="s">
        <v>0</v>
      </c>
      <c r="C1170">
        <v>2016</v>
      </c>
      <c r="D1170" s="23" t="str">
        <f t="shared" si="19"/>
        <v>jul</v>
      </c>
      <c r="E1170" s="24">
        <v>42582</v>
      </c>
      <c r="F1170" s="23" t="s">
        <v>45</v>
      </c>
      <c r="G1170" s="121">
        <v>348.98</v>
      </c>
      <c r="H1170">
        <v>2016</v>
      </c>
    </row>
    <row r="1171" spans="1:8" outlineLevel="1" x14ac:dyDescent="0.25">
      <c r="A1171" s="23" t="s">
        <v>16</v>
      </c>
      <c r="B1171" s="23" t="s">
        <v>1</v>
      </c>
      <c r="C1171">
        <v>2016</v>
      </c>
      <c r="D1171" s="23" t="str">
        <f t="shared" si="19"/>
        <v>jul</v>
      </c>
      <c r="E1171" s="24">
        <v>42582</v>
      </c>
      <c r="F1171" s="23" t="s">
        <v>45</v>
      </c>
      <c r="G1171" s="121">
        <v>10096812.870000001</v>
      </c>
      <c r="H1171">
        <v>2016</v>
      </c>
    </row>
    <row r="1172" spans="1:8" outlineLevel="1" x14ac:dyDescent="0.25">
      <c r="A1172" s="23" t="s">
        <v>27</v>
      </c>
      <c r="B1172" s="23" t="s">
        <v>2</v>
      </c>
      <c r="C1172">
        <v>2016</v>
      </c>
      <c r="D1172" s="23" t="str">
        <f t="shared" si="19"/>
        <v>jul</v>
      </c>
      <c r="E1172" s="24">
        <v>42582</v>
      </c>
      <c r="F1172" s="23" t="s">
        <v>45</v>
      </c>
      <c r="H1172">
        <v>2016</v>
      </c>
    </row>
    <row r="1173" spans="1:8" outlineLevel="1" x14ac:dyDescent="0.25">
      <c r="A1173" s="23" t="s">
        <v>17</v>
      </c>
      <c r="B1173" s="23" t="s">
        <v>3</v>
      </c>
      <c r="C1173">
        <v>2016</v>
      </c>
      <c r="D1173" s="23" t="str">
        <f t="shared" si="19"/>
        <v>jul</v>
      </c>
      <c r="E1173" s="24">
        <v>42582</v>
      </c>
      <c r="F1173" s="23" t="s">
        <v>45</v>
      </c>
      <c r="G1173" s="121">
        <v>11025676.529999999</v>
      </c>
      <c r="H1173">
        <v>2016</v>
      </c>
    </row>
    <row r="1174" spans="1:8" outlineLevel="1" x14ac:dyDescent="0.25">
      <c r="A1174" s="23" t="s">
        <v>18</v>
      </c>
      <c r="B1174" s="25" t="s">
        <v>4</v>
      </c>
      <c r="C1174">
        <v>2016</v>
      </c>
      <c r="D1174" s="23" t="str">
        <f t="shared" si="19"/>
        <v>jul</v>
      </c>
      <c r="E1174" s="24">
        <v>42582</v>
      </c>
      <c r="F1174" s="23" t="s">
        <v>45</v>
      </c>
      <c r="H1174">
        <v>2016</v>
      </c>
    </row>
    <row r="1175" spans="1:8" outlineLevel="1" x14ac:dyDescent="0.25">
      <c r="A1175" s="23" t="s">
        <v>19</v>
      </c>
      <c r="B1175" s="25" t="s">
        <v>5</v>
      </c>
      <c r="C1175">
        <v>2016</v>
      </c>
      <c r="D1175" s="23" t="str">
        <f t="shared" si="19"/>
        <v>jul</v>
      </c>
      <c r="E1175" s="24">
        <v>42582</v>
      </c>
      <c r="F1175" s="23" t="s">
        <v>45</v>
      </c>
      <c r="H1175">
        <v>2016</v>
      </c>
    </row>
    <row r="1176" spans="1:8" outlineLevel="1" x14ac:dyDescent="0.25">
      <c r="A1176" s="23" t="s">
        <v>20</v>
      </c>
      <c r="B1176" s="23" t="s">
        <v>6</v>
      </c>
      <c r="C1176">
        <v>2016</v>
      </c>
      <c r="D1176" s="23" t="str">
        <f t="shared" si="19"/>
        <v>jul</v>
      </c>
      <c r="E1176" s="24">
        <v>42582</v>
      </c>
      <c r="F1176" s="23" t="s">
        <v>45</v>
      </c>
      <c r="G1176" s="121">
        <v>0</v>
      </c>
      <c r="H1176">
        <v>2016</v>
      </c>
    </row>
    <row r="1177" spans="1:8" outlineLevel="1" x14ac:dyDescent="0.25">
      <c r="A1177" s="23" t="s">
        <v>21</v>
      </c>
      <c r="B1177" s="23" t="s">
        <v>7</v>
      </c>
      <c r="C1177">
        <v>2016</v>
      </c>
      <c r="D1177" s="23" t="str">
        <f t="shared" si="19"/>
        <v>jul</v>
      </c>
      <c r="E1177" s="24">
        <v>42582</v>
      </c>
      <c r="F1177" s="23" t="s">
        <v>45</v>
      </c>
      <c r="G1177" s="121">
        <v>346851.32</v>
      </c>
      <c r="H1177">
        <v>2016</v>
      </c>
    </row>
    <row r="1178" spans="1:8" outlineLevel="1" x14ac:dyDescent="0.25">
      <c r="A1178" s="23" t="s">
        <v>22</v>
      </c>
      <c r="B1178" s="23" t="s">
        <v>8</v>
      </c>
      <c r="C1178">
        <v>2016</v>
      </c>
      <c r="D1178" s="23" t="str">
        <f t="shared" si="19"/>
        <v>jul</v>
      </c>
      <c r="E1178" s="24">
        <v>42582</v>
      </c>
      <c r="F1178" s="23" t="s">
        <v>45</v>
      </c>
      <c r="G1178" s="121">
        <v>36296243.549999997</v>
      </c>
      <c r="H1178">
        <v>2016</v>
      </c>
    </row>
    <row r="1179" spans="1:8" outlineLevel="1" x14ac:dyDescent="0.25">
      <c r="A1179" s="23" t="s">
        <v>23</v>
      </c>
      <c r="B1179" s="23" t="s">
        <v>9</v>
      </c>
      <c r="C1179">
        <v>2016</v>
      </c>
      <c r="D1179" s="23" t="str">
        <f t="shared" si="19"/>
        <v>jul</v>
      </c>
      <c r="E1179" s="24">
        <v>42582</v>
      </c>
      <c r="F1179" s="23" t="s">
        <v>45</v>
      </c>
      <c r="H1179">
        <v>2016</v>
      </c>
    </row>
    <row r="1180" spans="1:8" outlineLevel="1" x14ac:dyDescent="0.25">
      <c r="A1180" s="23" t="s">
        <v>24</v>
      </c>
      <c r="B1180" s="25" t="s">
        <v>10</v>
      </c>
      <c r="C1180">
        <v>2016</v>
      </c>
      <c r="D1180" s="23" t="str">
        <f t="shared" si="19"/>
        <v>jul</v>
      </c>
      <c r="E1180" s="24">
        <v>42582</v>
      </c>
      <c r="F1180" s="23" t="s">
        <v>45</v>
      </c>
      <c r="G1180" s="121">
        <v>0</v>
      </c>
      <c r="H1180">
        <v>2016</v>
      </c>
    </row>
    <row r="1181" spans="1:8" outlineLevel="1" x14ac:dyDescent="0.25">
      <c r="A1181" s="23" t="s">
        <v>25</v>
      </c>
      <c r="B1181" s="23" t="s">
        <v>11</v>
      </c>
      <c r="C1181">
        <v>2016</v>
      </c>
      <c r="D1181" s="23" t="str">
        <f t="shared" si="19"/>
        <v>jul</v>
      </c>
      <c r="E1181" s="24">
        <v>42582</v>
      </c>
      <c r="F1181" s="23" t="s">
        <v>45</v>
      </c>
      <c r="G1181" s="121">
        <v>5924494.7400000002</v>
      </c>
      <c r="H1181">
        <v>2016</v>
      </c>
    </row>
    <row r="1182" spans="1:8" outlineLevel="1" x14ac:dyDescent="0.25">
      <c r="A1182" s="23" t="s">
        <v>26</v>
      </c>
      <c r="B1182" s="23" t="s">
        <v>12</v>
      </c>
      <c r="C1182">
        <v>2016</v>
      </c>
      <c r="D1182" s="23" t="str">
        <f t="shared" si="19"/>
        <v>jul</v>
      </c>
      <c r="E1182" s="24">
        <v>42582</v>
      </c>
      <c r="F1182" s="23" t="s">
        <v>45</v>
      </c>
      <c r="G1182" s="121">
        <v>368330.32</v>
      </c>
      <c r="H1182">
        <v>2016</v>
      </c>
    </row>
    <row r="1183" spans="1:8" outlineLevel="1" x14ac:dyDescent="0.25">
      <c r="A1183" s="23" t="s">
        <v>43</v>
      </c>
      <c r="B1183" s="23" t="s">
        <v>34</v>
      </c>
      <c r="C1183">
        <v>2016</v>
      </c>
      <c r="D1183" s="23" t="str">
        <f t="shared" si="19"/>
        <v>jul</v>
      </c>
      <c r="E1183" s="24">
        <v>42582</v>
      </c>
      <c r="F1183" s="23" t="s">
        <v>45</v>
      </c>
      <c r="G1183" s="121">
        <v>10367104.48</v>
      </c>
      <c r="H1183">
        <v>2016</v>
      </c>
    </row>
    <row r="1184" spans="1:8" outlineLevel="1" x14ac:dyDescent="0.25">
      <c r="A1184" s="23" t="s">
        <v>13</v>
      </c>
      <c r="B1184" s="23" t="s">
        <v>13</v>
      </c>
      <c r="C1184">
        <v>2016</v>
      </c>
      <c r="D1184" s="23" t="str">
        <f t="shared" si="19"/>
        <v>jul</v>
      </c>
      <c r="E1184" s="24">
        <v>42582</v>
      </c>
      <c r="F1184" s="23" t="s">
        <v>45</v>
      </c>
      <c r="G1184" s="121">
        <v>36797059.969999999</v>
      </c>
      <c r="H1184">
        <v>2016</v>
      </c>
    </row>
    <row r="1185" spans="1:8" outlineLevel="1" x14ac:dyDescent="0.25">
      <c r="A1185" s="23" t="s">
        <v>14</v>
      </c>
      <c r="B1185" s="23" t="s">
        <v>14</v>
      </c>
      <c r="C1185">
        <v>2016</v>
      </c>
      <c r="D1185" s="23" t="str">
        <f t="shared" si="19"/>
        <v>jul</v>
      </c>
      <c r="E1185" s="24">
        <v>42582</v>
      </c>
      <c r="F1185" s="23" t="s">
        <v>45</v>
      </c>
      <c r="G1185" s="121">
        <v>1653698.74</v>
      </c>
      <c r="H1185">
        <v>2016</v>
      </c>
    </row>
    <row r="1186" spans="1:8" outlineLevel="1" x14ac:dyDescent="0.25">
      <c r="A1186" s="23" t="s">
        <v>15</v>
      </c>
      <c r="B1186" s="23" t="s">
        <v>0</v>
      </c>
      <c r="C1186">
        <v>2016</v>
      </c>
      <c r="D1186" s="23" t="str">
        <f t="shared" si="19"/>
        <v>ago</v>
      </c>
      <c r="E1186" s="24">
        <v>42613</v>
      </c>
      <c r="F1186" s="23" t="s">
        <v>45</v>
      </c>
      <c r="G1186" s="121">
        <v>356.85</v>
      </c>
      <c r="H1186">
        <v>2016</v>
      </c>
    </row>
    <row r="1187" spans="1:8" outlineLevel="1" x14ac:dyDescent="0.25">
      <c r="A1187" s="23" t="s">
        <v>16</v>
      </c>
      <c r="B1187" s="23" t="s">
        <v>1</v>
      </c>
      <c r="C1187">
        <v>2016</v>
      </c>
      <c r="D1187" s="23" t="str">
        <f t="shared" si="19"/>
        <v>ago</v>
      </c>
      <c r="E1187" s="24">
        <v>42613</v>
      </c>
      <c r="F1187" s="23" t="s">
        <v>45</v>
      </c>
      <c r="G1187" s="121">
        <v>10821789.640000001</v>
      </c>
      <c r="H1187">
        <v>2016</v>
      </c>
    </row>
    <row r="1188" spans="1:8" outlineLevel="1" x14ac:dyDescent="0.25">
      <c r="A1188" s="23" t="s">
        <v>27</v>
      </c>
      <c r="B1188" s="23" t="s">
        <v>2</v>
      </c>
      <c r="C1188">
        <v>2016</v>
      </c>
      <c r="D1188" s="23" t="str">
        <f t="shared" si="19"/>
        <v>ago</v>
      </c>
      <c r="E1188" s="24">
        <v>42613</v>
      </c>
      <c r="F1188" s="23" t="s">
        <v>45</v>
      </c>
      <c r="H1188">
        <v>2016</v>
      </c>
    </row>
    <row r="1189" spans="1:8" outlineLevel="1" x14ac:dyDescent="0.25">
      <c r="A1189" s="23" t="s">
        <v>17</v>
      </c>
      <c r="B1189" s="23" t="s">
        <v>3</v>
      </c>
      <c r="C1189">
        <v>2016</v>
      </c>
      <c r="D1189" s="23" t="str">
        <f t="shared" si="19"/>
        <v>ago</v>
      </c>
      <c r="E1189" s="24">
        <v>42613</v>
      </c>
      <c r="F1189" s="23" t="s">
        <v>45</v>
      </c>
      <c r="G1189" s="121">
        <v>12022258.33</v>
      </c>
      <c r="H1189">
        <v>2016</v>
      </c>
    </row>
    <row r="1190" spans="1:8" outlineLevel="1" x14ac:dyDescent="0.25">
      <c r="A1190" s="23" t="s">
        <v>18</v>
      </c>
      <c r="B1190" s="25" t="s">
        <v>4</v>
      </c>
      <c r="C1190">
        <v>2016</v>
      </c>
      <c r="D1190" s="23" t="str">
        <f t="shared" si="19"/>
        <v>ago</v>
      </c>
      <c r="E1190" s="24">
        <v>42613</v>
      </c>
      <c r="F1190" s="23" t="s">
        <v>45</v>
      </c>
      <c r="H1190">
        <v>2016</v>
      </c>
    </row>
    <row r="1191" spans="1:8" outlineLevel="1" x14ac:dyDescent="0.25">
      <c r="A1191" s="23" t="s">
        <v>19</v>
      </c>
      <c r="B1191" s="25" t="s">
        <v>5</v>
      </c>
      <c r="C1191">
        <v>2016</v>
      </c>
      <c r="D1191" s="23" t="str">
        <f t="shared" si="19"/>
        <v>ago</v>
      </c>
      <c r="E1191" s="24">
        <v>42613</v>
      </c>
      <c r="F1191" s="23" t="s">
        <v>45</v>
      </c>
      <c r="H1191">
        <v>2016</v>
      </c>
    </row>
    <row r="1192" spans="1:8" outlineLevel="1" x14ac:dyDescent="0.25">
      <c r="A1192" s="23" t="s">
        <v>20</v>
      </c>
      <c r="B1192" s="23" t="s">
        <v>6</v>
      </c>
      <c r="C1192">
        <v>2016</v>
      </c>
      <c r="D1192" s="23" t="str">
        <f t="shared" si="19"/>
        <v>ago</v>
      </c>
      <c r="E1192" s="24">
        <v>42613</v>
      </c>
      <c r="F1192" s="23" t="s">
        <v>45</v>
      </c>
      <c r="G1192" s="121">
        <v>0</v>
      </c>
      <c r="H1192">
        <v>2016</v>
      </c>
    </row>
    <row r="1193" spans="1:8" outlineLevel="1" x14ac:dyDescent="0.25">
      <c r="A1193" s="23" t="s">
        <v>21</v>
      </c>
      <c r="B1193" s="23" t="s">
        <v>7</v>
      </c>
      <c r="C1193">
        <v>2016</v>
      </c>
      <c r="D1193" s="23" t="str">
        <f t="shared" si="19"/>
        <v>ago</v>
      </c>
      <c r="E1193" s="24">
        <v>42613</v>
      </c>
      <c r="F1193" s="23" t="s">
        <v>45</v>
      </c>
      <c r="G1193" s="121">
        <v>346851.32</v>
      </c>
      <c r="H1193">
        <v>2016</v>
      </c>
    </row>
    <row r="1194" spans="1:8" outlineLevel="1" x14ac:dyDescent="0.25">
      <c r="A1194" s="23" t="s">
        <v>22</v>
      </c>
      <c r="B1194" s="23" t="s">
        <v>8</v>
      </c>
      <c r="C1194">
        <v>2016</v>
      </c>
      <c r="D1194" s="23" t="str">
        <f t="shared" si="19"/>
        <v>ago</v>
      </c>
      <c r="E1194" s="24">
        <v>42613</v>
      </c>
      <c r="F1194" s="23" t="s">
        <v>45</v>
      </c>
      <c r="G1194" s="121">
        <v>43149334.260000005</v>
      </c>
      <c r="H1194">
        <v>2016</v>
      </c>
    </row>
    <row r="1195" spans="1:8" outlineLevel="1" x14ac:dyDescent="0.25">
      <c r="A1195" s="23" t="s">
        <v>23</v>
      </c>
      <c r="B1195" s="23" t="s">
        <v>9</v>
      </c>
      <c r="C1195">
        <v>2016</v>
      </c>
      <c r="D1195" s="23" t="str">
        <f t="shared" si="19"/>
        <v>ago</v>
      </c>
      <c r="E1195" s="24">
        <v>42613</v>
      </c>
      <c r="F1195" s="23" t="s">
        <v>45</v>
      </c>
      <c r="H1195">
        <v>2016</v>
      </c>
    </row>
    <row r="1196" spans="1:8" outlineLevel="1" x14ac:dyDescent="0.25">
      <c r="A1196" s="23" t="s">
        <v>24</v>
      </c>
      <c r="B1196" s="25" t="s">
        <v>10</v>
      </c>
      <c r="C1196">
        <v>2016</v>
      </c>
      <c r="D1196" s="23" t="str">
        <f t="shared" si="19"/>
        <v>ago</v>
      </c>
      <c r="E1196" s="24">
        <v>42613</v>
      </c>
      <c r="F1196" s="23" t="s">
        <v>45</v>
      </c>
      <c r="G1196" s="121">
        <v>0</v>
      </c>
      <c r="H1196">
        <v>2016</v>
      </c>
    </row>
    <row r="1197" spans="1:8" outlineLevel="1" x14ac:dyDescent="0.25">
      <c r="A1197" s="23" t="s">
        <v>25</v>
      </c>
      <c r="B1197" s="23" t="s">
        <v>11</v>
      </c>
      <c r="C1197">
        <v>2016</v>
      </c>
      <c r="D1197" s="23" t="str">
        <f t="shared" si="19"/>
        <v>ago</v>
      </c>
      <c r="E1197" s="24">
        <v>42613</v>
      </c>
      <c r="F1197" s="23" t="s">
        <v>45</v>
      </c>
      <c r="G1197" s="121">
        <v>4915464.93</v>
      </c>
      <c r="H1197">
        <v>2016</v>
      </c>
    </row>
    <row r="1198" spans="1:8" outlineLevel="1" x14ac:dyDescent="0.25">
      <c r="A1198" s="23" t="s">
        <v>26</v>
      </c>
      <c r="B1198" s="23" t="s">
        <v>12</v>
      </c>
      <c r="C1198">
        <v>2016</v>
      </c>
      <c r="D1198" s="23" t="str">
        <f t="shared" si="19"/>
        <v>ago</v>
      </c>
      <c r="E1198" s="24">
        <v>42613</v>
      </c>
      <c r="F1198" s="23" t="s">
        <v>45</v>
      </c>
      <c r="G1198" s="121">
        <v>357692.71</v>
      </c>
      <c r="H1198">
        <v>2016</v>
      </c>
    </row>
    <row r="1199" spans="1:8" outlineLevel="1" x14ac:dyDescent="0.25">
      <c r="A1199" s="23" t="s">
        <v>43</v>
      </c>
      <c r="B1199" s="23" t="s">
        <v>34</v>
      </c>
      <c r="C1199">
        <v>2016</v>
      </c>
      <c r="D1199" s="23" t="str">
        <f t="shared" si="19"/>
        <v>ago</v>
      </c>
      <c r="E1199" s="24">
        <v>42613</v>
      </c>
      <c r="F1199" s="23" t="s">
        <v>45</v>
      </c>
      <c r="G1199" s="121">
        <v>10779804.6</v>
      </c>
      <c r="H1199">
        <v>2016</v>
      </c>
    </row>
    <row r="1200" spans="1:8" outlineLevel="1" x14ac:dyDescent="0.25">
      <c r="A1200" s="23" t="s">
        <v>13</v>
      </c>
      <c r="B1200" s="23" t="s">
        <v>13</v>
      </c>
      <c r="C1200">
        <v>2016</v>
      </c>
      <c r="D1200" s="23" t="str">
        <f t="shared" si="19"/>
        <v>ago</v>
      </c>
      <c r="E1200" s="24">
        <v>42613</v>
      </c>
      <c r="F1200" s="23" t="s">
        <v>45</v>
      </c>
      <c r="G1200" s="121">
        <v>33564755.710000001</v>
      </c>
      <c r="H1200">
        <v>2016</v>
      </c>
    </row>
    <row r="1201" spans="1:8" outlineLevel="1" x14ac:dyDescent="0.25">
      <c r="A1201" s="23" t="s">
        <v>14</v>
      </c>
      <c r="B1201" s="23" t="s">
        <v>14</v>
      </c>
      <c r="C1201">
        <v>2016</v>
      </c>
      <c r="D1201" s="23" t="str">
        <f t="shared" si="19"/>
        <v>ago</v>
      </c>
      <c r="E1201" s="24">
        <v>42613</v>
      </c>
      <c r="F1201" s="23" t="s">
        <v>45</v>
      </c>
      <c r="G1201" s="121">
        <v>120935.96</v>
      </c>
      <c r="H1201">
        <v>2016</v>
      </c>
    </row>
    <row r="1202" spans="1:8" outlineLevel="1" x14ac:dyDescent="0.25">
      <c r="A1202" s="23" t="s">
        <v>15</v>
      </c>
      <c r="B1202" s="23" t="s">
        <v>0</v>
      </c>
      <c r="C1202">
        <v>2016</v>
      </c>
      <c r="D1202" s="23" t="str">
        <f t="shared" si="19"/>
        <v>sept</v>
      </c>
      <c r="E1202" s="24">
        <v>42643</v>
      </c>
      <c r="F1202" s="23" t="s">
        <v>45</v>
      </c>
      <c r="G1202" s="121">
        <v>356.85</v>
      </c>
      <c r="H1202">
        <v>2016</v>
      </c>
    </row>
    <row r="1203" spans="1:8" outlineLevel="1" x14ac:dyDescent="0.25">
      <c r="A1203" s="23" t="s">
        <v>16</v>
      </c>
      <c r="B1203" s="23" t="s">
        <v>1</v>
      </c>
      <c r="C1203">
        <v>2016</v>
      </c>
      <c r="D1203" s="23" t="str">
        <f t="shared" si="19"/>
        <v>sept</v>
      </c>
      <c r="E1203" s="24">
        <v>42643</v>
      </c>
      <c r="F1203" s="23" t="s">
        <v>45</v>
      </c>
      <c r="G1203" s="121">
        <v>7559477.2599999998</v>
      </c>
      <c r="H1203">
        <v>2016</v>
      </c>
    </row>
    <row r="1204" spans="1:8" outlineLevel="1" x14ac:dyDescent="0.25">
      <c r="A1204" s="23" t="s">
        <v>27</v>
      </c>
      <c r="B1204" s="23" t="s">
        <v>2</v>
      </c>
      <c r="C1204">
        <v>2016</v>
      </c>
      <c r="D1204" s="23" t="str">
        <f t="shared" si="19"/>
        <v>sept</v>
      </c>
      <c r="E1204" s="24">
        <v>42643</v>
      </c>
      <c r="F1204" s="23" t="s">
        <v>45</v>
      </c>
      <c r="H1204">
        <v>2016</v>
      </c>
    </row>
    <row r="1205" spans="1:8" outlineLevel="1" x14ac:dyDescent="0.25">
      <c r="A1205" s="23" t="s">
        <v>17</v>
      </c>
      <c r="B1205" s="23" t="s">
        <v>3</v>
      </c>
      <c r="C1205">
        <v>2016</v>
      </c>
      <c r="D1205" s="23" t="str">
        <f t="shared" si="19"/>
        <v>sept</v>
      </c>
      <c r="E1205" s="24">
        <v>42643</v>
      </c>
      <c r="F1205" s="23" t="s">
        <v>45</v>
      </c>
      <c r="G1205" s="121">
        <v>11628814.790000001</v>
      </c>
      <c r="H1205">
        <v>2016</v>
      </c>
    </row>
    <row r="1206" spans="1:8" outlineLevel="1" x14ac:dyDescent="0.25">
      <c r="A1206" s="23" t="s">
        <v>18</v>
      </c>
      <c r="B1206" s="25" t="s">
        <v>4</v>
      </c>
      <c r="C1206">
        <v>2016</v>
      </c>
      <c r="D1206" s="23" t="str">
        <f t="shared" si="19"/>
        <v>sept</v>
      </c>
      <c r="E1206" s="24">
        <v>42643</v>
      </c>
      <c r="F1206" s="23" t="s">
        <v>45</v>
      </c>
      <c r="H1206">
        <v>2016</v>
      </c>
    </row>
    <row r="1207" spans="1:8" outlineLevel="1" x14ac:dyDescent="0.25">
      <c r="A1207" s="23" t="s">
        <v>19</v>
      </c>
      <c r="B1207" s="25" t="s">
        <v>5</v>
      </c>
      <c r="C1207">
        <v>2016</v>
      </c>
      <c r="D1207" s="23" t="str">
        <f t="shared" si="19"/>
        <v>sept</v>
      </c>
      <c r="E1207" s="24">
        <v>42643</v>
      </c>
      <c r="F1207" s="23" t="s">
        <v>45</v>
      </c>
      <c r="H1207">
        <v>2016</v>
      </c>
    </row>
    <row r="1208" spans="1:8" outlineLevel="1" x14ac:dyDescent="0.25">
      <c r="A1208" s="23" t="s">
        <v>20</v>
      </c>
      <c r="B1208" s="23" t="s">
        <v>6</v>
      </c>
      <c r="C1208">
        <v>2016</v>
      </c>
      <c r="D1208" s="23" t="str">
        <f t="shared" si="19"/>
        <v>sept</v>
      </c>
      <c r="E1208" s="24">
        <v>42643</v>
      </c>
      <c r="F1208" s="23" t="s">
        <v>45</v>
      </c>
      <c r="G1208" s="121">
        <v>0</v>
      </c>
      <c r="H1208">
        <v>2016</v>
      </c>
    </row>
    <row r="1209" spans="1:8" outlineLevel="1" x14ac:dyDescent="0.25">
      <c r="A1209" s="23" t="s">
        <v>21</v>
      </c>
      <c r="B1209" s="23" t="s">
        <v>7</v>
      </c>
      <c r="C1209">
        <v>2016</v>
      </c>
      <c r="D1209" s="23" t="str">
        <f t="shared" si="19"/>
        <v>sept</v>
      </c>
      <c r="E1209" s="24">
        <v>42643</v>
      </c>
      <c r="F1209" s="23" t="s">
        <v>45</v>
      </c>
      <c r="G1209" s="121">
        <v>346982.51</v>
      </c>
      <c r="H1209">
        <v>2016</v>
      </c>
    </row>
    <row r="1210" spans="1:8" outlineLevel="1" x14ac:dyDescent="0.25">
      <c r="A1210" s="23" t="s">
        <v>22</v>
      </c>
      <c r="B1210" s="23" t="s">
        <v>8</v>
      </c>
      <c r="C1210">
        <v>2016</v>
      </c>
      <c r="D1210" s="23" t="str">
        <f t="shared" si="19"/>
        <v>sept</v>
      </c>
      <c r="E1210" s="24">
        <v>42643</v>
      </c>
      <c r="F1210" s="23" t="s">
        <v>45</v>
      </c>
      <c r="G1210" s="121">
        <v>45653013.769999996</v>
      </c>
      <c r="H1210">
        <v>2016</v>
      </c>
    </row>
    <row r="1211" spans="1:8" outlineLevel="1" x14ac:dyDescent="0.25">
      <c r="A1211" s="23" t="s">
        <v>23</v>
      </c>
      <c r="B1211" s="23" t="s">
        <v>9</v>
      </c>
      <c r="C1211">
        <v>2016</v>
      </c>
      <c r="D1211" s="23" t="str">
        <f t="shared" si="19"/>
        <v>sept</v>
      </c>
      <c r="E1211" s="24">
        <v>42643</v>
      </c>
      <c r="F1211" s="23" t="s">
        <v>45</v>
      </c>
      <c r="H1211">
        <v>2016</v>
      </c>
    </row>
    <row r="1212" spans="1:8" outlineLevel="1" x14ac:dyDescent="0.25">
      <c r="A1212" s="23" t="s">
        <v>24</v>
      </c>
      <c r="B1212" s="25" t="s">
        <v>10</v>
      </c>
      <c r="C1212">
        <v>2016</v>
      </c>
      <c r="D1212" s="23" t="str">
        <f t="shared" si="19"/>
        <v>sept</v>
      </c>
      <c r="E1212" s="24">
        <v>42643</v>
      </c>
      <c r="F1212" s="23" t="s">
        <v>45</v>
      </c>
      <c r="G1212" s="121">
        <v>0</v>
      </c>
      <c r="H1212">
        <v>2016</v>
      </c>
    </row>
    <row r="1213" spans="1:8" outlineLevel="1" x14ac:dyDescent="0.25">
      <c r="A1213" s="23" t="s">
        <v>25</v>
      </c>
      <c r="B1213" s="23" t="s">
        <v>11</v>
      </c>
      <c r="C1213">
        <v>2016</v>
      </c>
      <c r="D1213" s="23" t="str">
        <f t="shared" si="19"/>
        <v>sept</v>
      </c>
      <c r="E1213" s="24">
        <v>42643</v>
      </c>
      <c r="F1213" s="23" t="s">
        <v>45</v>
      </c>
      <c r="G1213" s="121">
        <v>2906256.87</v>
      </c>
      <c r="H1213">
        <v>2016</v>
      </c>
    </row>
    <row r="1214" spans="1:8" outlineLevel="1" x14ac:dyDescent="0.25">
      <c r="A1214" s="23" t="s">
        <v>26</v>
      </c>
      <c r="B1214" s="23" t="s">
        <v>12</v>
      </c>
      <c r="C1214">
        <v>2016</v>
      </c>
      <c r="D1214" s="23" t="str">
        <f t="shared" si="19"/>
        <v>sept</v>
      </c>
      <c r="E1214" s="24">
        <v>42643</v>
      </c>
      <c r="F1214" s="23" t="s">
        <v>45</v>
      </c>
      <c r="G1214" s="121">
        <v>346988.05</v>
      </c>
      <c r="H1214">
        <v>2016</v>
      </c>
    </row>
    <row r="1215" spans="1:8" outlineLevel="1" x14ac:dyDescent="0.25">
      <c r="A1215" s="23" t="s">
        <v>43</v>
      </c>
      <c r="B1215" s="23" t="s">
        <v>34</v>
      </c>
      <c r="C1215">
        <v>2016</v>
      </c>
      <c r="D1215" s="23" t="str">
        <f t="shared" si="19"/>
        <v>sept</v>
      </c>
      <c r="E1215" s="24">
        <v>42643</v>
      </c>
      <c r="F1215" s="23" t="s">
        <v>45</v>
      </c>
      <c r="G1215" s="121">
        <v>6649909.4500000002</v>
      </c>
      <c r="H1215">
        <v>2016</v>
      </c>
    </row>
    <row r="1216" spans="1:8" outlineLevel="1" x14ac:dyDescent="0.25">
      <c r="A1216" s="23" t="s">
        <v>13</v>
      </c>
      <c r="B1216" s="23" t="s">
        <v>13</v>
      </c>
      <c r="C1216">
        <v>2016</v>
      </c>
      <c r="D1216" s="23" t="str">
        <f t="shared" si="19"/>
        <v>sept</v>
      </c>
      <c r="E1216" s="24">
        <v>42643</v>
      </c>
      <c r="F1216" s="23" t="s">
        <v>45</v>
      </c>
      <c r="G1216" s="121">
        <v>37652512.679999992</v>
      </c>
      <c r="H1216">
        <v>2016</v>
      </c>
    </row>
    <row r="1217" spans="1:8" outlineLevel="1" x14ac:dyDescent="0.25">
      <c r="A1217" s="23" t="s">
        <v>14</v>
      </c>
      <c r="B1217" s="23" t="s">
        <v>14</v>
      </c>
      <c r="C1217">
        <v>2016</v>
      </c>
      <c r="D1217" s="23" t="str">
        <f t="shared" si="19"/>
        <v>sept</v>
      </c>
      <c r="E1217" s="24">
        <v>42643</v>
      </c>
      <c r="F1217" s="23" t="s">
        <v>45</v>
      </c>
      <c r="G1217" s="121">
        <v>29196.050000000003</v>
      </c>
      <c r="H1217">
        <v>2016</v>
      </c>
    </row>
    <row r="1218" spans="1:8" outlineLevel="1" x14ac:dyDescent="0.25">
      <c r="A1218" s="23" t="s">
        <v>15</v>
      </c>
      <c r="B1218" s="23" t="s">
        <v>0</v>
      </c>
      <c r="C1218">
        <v>2016</v>
      </c>
      <c r="D1218" s="23" t="str">
        <f t="shared" ref="D1218:D1281" si="20">+TEXT(E1218,"mmm")</f>
        <v>oct</v>
      </c>
      <c r="E1218" s="24">
        <v>42674</v>
      </c>
      <c r="F1218" s="23" t="s">
        <v>45</v>
      </c>
      <c r="G1218" s="121">
        <v>356.85</v>
      </c>
      <c r="H1218">
        <v>2016</v>
      </c>
    </row>
    <row r="1219" spans="1:8" outlineLevel="1" x14ac:dyDescent="0.25">
      <c r="A1219" s="23" t="s">
        <v>16</v>
      </c>
      <c r="B1219" s="23" t="s">
        <v>1</v>
      </c>
      <c r="C1219">
        <v>2016</v>
      </c>
      <c r="D1219" s="23" t="str">
        <f t="shared" si="20"/>
        <v>oct</v>
      </c>
      <c r="E1219" s="24">
        <v>42674</v>
      </c>
      <c r="F1219" s="23" t="s">
        <v>45</v>
      </c>
      <c r="G1219" s="121">
        <v>7865376.0199999996</v>
      </c>
      <c r="H1219">
        <v>2016</v>
      </c>
    </row>
    <row r="1220" spans="1:8" outlineLevel="1" x14ac:dyDescent="0.25">
      <c r="A1220" s="23" t="s">
        <v>27</v>
      </c>
      <c r="B1220" s="23" t="s">
        <v>2</v>
      </c>
      <c r="C1220">
        <v>2016</v>
      </c>
      <c r="D1220" s="23" t="str">
        <f t="shared" si="20"/>
        <v>oct</v>
      </c>
      <c r="E1220" s="24">
        <v>42674</v>
      </c>
      <c r="F1220" s="23" t="s">
        <v>45</v>
      </c>
      <c r="H1220">
        <v>2016</v>
      </c>
    </row>
    <row r="1221" spans="1:8" outlineLevel="1" x14ac:dyDescent="0.25">
      <c r="A1221" s="23" t="s">
        <v>17</v>
      </c>
      <c r="B1221" s="23" t="s">
        <v>3</v>
      </c>
      <c r="C1221">
        <v>2016</v>
      </c>
      <c r="D1221" s="23" t="str">
        <f t="shared" si="20"/>
        <v>oct</v>
      </c>
      <c r="E1221" s="24">
        <v>42674</v>
      </c>
      <c r="F1221" s="23" t="s">
        <v>45</v>
      </c>
      <c r="G1221" s="121">
        <v>10592330.380000001</v>
      </c>
      <c r="H1221">
        <v>2016</v>
      </c>
    </row>
    <row r="1222" spans="1:8" outlineLevel="1" x14ac:dyDescent="0.25">
      <c r="A1222" s="23" t="s">
        <v>18</v>
      </c>
      <c r="B1222" s="25" t="s">
        <v>4</v>
      </c>
      <c r="C1222">
        <v>2016</v>
      </c>
      <c r="D1222" s="23" t="str">
        <f t="shared" si="20"/>
        <v>oct</v>
      </c>
      <c r="E1222" s="24">
        <v>42674</v>
      </c>
      <c r="F1222" s="23" t="s">
        <v>45</v>
      </c>
      <c r="H1222">
        <v>2016</v>
      </c>
    </row>
    <row r="1223" spans="1:8" outlineLevel="1" x14ac:dyDescent="0.25">
      <c r="A1223" s="23" t="s">
        <v>19</v>
      </c>
      <c r="B1223" s="25" t="s">
        <v>5</v>
      </c>
      <c r="C1223">
        <v>2016</v>
      </c>
      <c r="D1223" s="23" t="str">
        <f t="shared" si="20"/>
        <v>oct</v>
      </c>
      <c r="E1223" s="24">
        <v>42674</v>
      </c>
      <c r="F1223" s="23" t="s">
        <v>45</v>
      </c>
      <c r="H1223">
        <v>2016</v>
      </c>
    </row>
    <row r="1224" spans="1:8" outlineLevel="1" x14ac:dyDescent="0.25">
      <c r="A1224" s="23" t="s">
        <v>20</v>
      </c>
      <c r="B1224" s="23" t="s">
        <v>6</v>
      </c>
      <c r="C1224">
        <v>2016</v>
      </c>
      <c r="D1224" s="23" t="str">
        <f t="shared" si="20"/>
        <v>oct</v>
      </c>
      <c r="E1224" s="24">
        <v>42674</v>
      </c>
      <c r="F1224" s="23" t="s">
        <v>45</v>
      </c>
      <c r="G1224" s="121">
        <v>78005.83</v>
      </c>
      <c r="H1224">
        <v>2016</v>
      </c>
    </row>
    <row r="1225" spans="1:8" outlineLevel="1" x14ac:dyDescent="0.25">
      <c r="A1225" s="23" t="s">
        <v>21</v>
      </c>
      <c r="B1225" s="23" t="s">
        <v>7</v>
      </c>
      <c r="C1225">
        <v>2016</v>
      </c>
      <c r="D1225" s="23" t="str">
        <f t="shared" si="20"/>
        <v>oct</v>
      </c>
      <c r="E1225" s="24">
        <v>42674</v>
      </c>
      <c r="F1225" s="23" t="s">
        <v>45</v>
      </c>
      <c r="G1225" s="121">
        <v>347099.12</v>
      </c>
      <c r="H1225">
        <v>2016</v>
      </c>
    </row>
    <row r="1226" spans="1:8" outlineLevel="1" x14ac:dyDescent="0.25">
      <c r="A1226" s="23" t="s">
        <v>22</v>
      </c>
      <c r="B1226" s="23" t="s">
        <v>8</v>
      </c>
      <c r="C1226">
        <v>2016</v>
      </c>
      <c r="D1226" s="23" t="str">
        <f t="shared" si="20"/>
        <v>oct</v>
      </c>
      <c r="E1226" s="24">
        <v>42674</v>
      </c>
      <c r="F1226" s="23" t="s">
        <v>45</v>
      </c>
      <c r="G1226" s="121">
        <v>46243096.149999999</v>
      </c>
      <c r="H1226">
        <v>2016</v>
      </c>
    </row>
    <row r="1227" spans="1:8" outlineLevel="1" x14ac:dyDescent="0.25">
      <c r="A1227" s="23" t="s">
        <v>23</v>
      </c>
      <c r="B1227" s="23" t="s">
        <v>9</v>
      </c>
      <c r="C1227">
        <v>2016</v>
      </c>
      <c r="D1227" s="23" t="str">
        <f t="shared" si="20"/>
        <v>oct</v>
      </c>
      <c r="E1227" s="24">
        <v>42674</v>
      </c>
      <c r="F1227" s="23" t="s">
        <v>45</v>
      </c>
      <c r="H1227">
        <v>2016</v>
      </c>
    </row>
    <row r="1228" spans="1:8" outlineLevel="1" x14ac:dyDescent="0.25">
      <c r="A1228" s="23" t="s">
        <v>24</v>
      </c>
      <c r="B1228" s="25" t="s">
        <v>10</v>
      </c>
      <c r="C1228">
        <v>2016</v>
      </c>
      <c r="D1228" s="23" t="str">
        <f t="shared" si="20"/>
        <v>oct</v>
      </c>
      <c r="E1228" s="24">
        <v>42674</v>
      </c>
      <c r="F1228" s="23" t="s">
        <v>45</v>
      </c>
      <c r="G1228" s="121">
        <v>0</v>
      </c>
      <c r="H1228">
        <v>2016</v>
      </c>
    </row>
    <row r="1229" spans="1:8" outlineLevel="1" x14ac:dyDescent="0.25">
      <c r="A1229" s="23" t="s">
        <v>25</v>
      </c>
      <c r="B1229" s="23" t="s">
        <v>11</v>
      </c>
      <c r="C1229">
        <v>2016</v>
      </c>
      <c r="D1229" s="23" t="str">
        <f t="shared" si="20"/>
        <v>oct</v>
      </c>
      <c r="E1229" s="24">
        <v>42674</v>
      </c>
      <c r="F1229" s="23" t="s">
        <v>45</v>
      </c>
      <c r="G1229" s="121">
        <v>2793034.34</v>
      </c>
      <c r="H1229">
        <v>2016</v>
      </c>
    </row>
    <row r="1230" spans="1:8" outlineLevel="1" x14ac:dyDescent="0.25">
      <c r="A1230" s="23" t="s">
        <v>26</v>
      </c>
      <c r="B1230" s="23" t="s">
        <v>12</v>
      </c>
      <c r="C1230">
        <v>2016</v>
      </c>
      <c r="D1230" s="23" t="str">
        <f t="shared" si="20"/>
        <v>oct</v>
      </c>
      <c r="E1230" s="24">
        <v>42674</v>
      </c>
      <c r="F1230" s="23" t="s">
        <v>45</v>
      </c>
      <c r="G1230" s="121">
        <v>336370.85</v>
      </c>
      <c r="H1230">
        <v>2016</v>
      </c>
    </row>
    <row r="1231" spans="1:8" outlineLevel="1" x14ac:dyDescent="0.25">
      <c r="A1231" s="23" t="s">
        <v>43</v>
      </c>
      <c r="B1231" s="23" t="s">
        <v>34</v>
      </c>
      <c r="C1231">
        <v>2016</v>
      </c>
      <c r="D1231" s="23" t="str">
        <f t="shared" si="20"/>
        <v>oct</v>
      </c>
      <c r="E1231" s="24">
        <v>42674</v>
      </c>
      <c r="F1231" s="23" t="s">
        <v>45</v>
      </c>
      <c r="G1231" s="121">
        <v>7844196.0200000005</v>
      </c>
      <c r="H1231">
        <v>2016</v>
      </c>
    </row>
    <row r="1232" spans="1:8" outlineLevel="1" x14ac:dyDescent="0.25">
      <c r="A1232" s="23" t="s">
        <v>13</v>
      </c>
      <c r="B1232" s="23" t="s">
        <v>13</v>
      </c>
      <c r="C1232">
        <v>2016</v>
      </c>
      <c r="D1232" s="23" t="str">
        <f t="shared" si="20"/>
        <v>oct</v>
      </c>
      <c r="E1232" s="24">
        <v>42674</v>
      </c>
      <c r="F1232" s="23" t="s">
        <v>45</v>
      </c>
      <c r="G1232" s="121">
        <v>33231846.66</v>
      </c>
      <c r="H1232">
        <v>2016</v>
      </c>
    </row>
    <row r="1233" spans="1:8" outlineLevel="1" x14ac:dyDescent="0.25">
      <c r="A1233" s="23" t="s">
        <v>14</v>
      </c>
      <c r="B1233" s="23" t="s">
        <v>14</v>
      </c>
      <c r="C1233">
        <v>2016</v>
      </c>
      <c r="D1233" s="23" t="str">
        <f t="shared" si="20"/>
        <v>oct</v>
      </c>
      <c r="E1233" s="24">
        <v>42674</v>
      </c>
      <c r="F1233" s="23" t="s">
        <v>45</v>
      </c>
      <c r="G1233" s="121">
        <v>47689.32</v>
      </c>
      <c r="H1233">
        <v>2016</v>
      </c>
    </row>
    <row r="1234" spans="1:8" outlineLevel="1" x14ac:dyDescent="0.25">
      <c r="A1234" s="23" t="s">
        <v>15</v>
      </c>
      <c r="B1234" s="23" t="s">
        <v>0</v>
      </c>
      <c r="C1234">
        <v>2016</v>
      </c>
      <c r="D1234" s="23" t="str">
        <f t="shared" si="20"/>
        <v>nov</v>
      </c>
      <c r="E1234" s="24">
        <v>42704</v>
      </c>
      <c r="F1234" s="23" t="s">
        <v>45</v>
      </c>
      <c r="G1234" s="121">
        <v>356.85</v>
      </c>
      <c r="H1234">
        <v>2016</v>
      </c>
    </row>
    <row r="1235" spans="1:8" outlineLevel="1" x14ac:dyDescent="0.25">
      <c r="A1235" s="23" t="s">
        <v>16</v>
      </c>
      <c r="B1235" s="23" t="s">
        <v>1</v>
      </c>
      <c r="C1235">
        <v>2016</v>
      </c>
      <c r="D1235" s="23" t="str">
        <f t="shared" si="20"/>
        <v>nov</v>
      </c>
      <c r="E1235" s="24">
        <v>42704</v>
      </c>
      <c r="F1235" s="23" t="s">
        <v>45</v>
      </c>
      <c r="G1235" s="121">
        <v>7937041.4900000012</v>
      </c>
      <c r="H1235">
        <v>2016</v>
      </c>
    </row>
    <row r="1236" spans="1:8" outlineLevel="1" x14ac:dyDescent="0.25">
      <c r="A1236" s="23" t="s">
        <v>27</v>
      </c>
      <c r="B1236" s="23" t="s">
        <v>2</v>
      </c>
      <c r="C1236">
        <v>2016</v>
      </c>
      <c r="D1236" s="23" t="str">
        <f t="shared" si="20"/>
        <v>nov</v>
      </c>
      <c r="E1236" s="24">
        <v>42704</v>
      </c>
      <c r="F1236" s="23" t="s">
        <v>45</v>
      </c>
      <c r="H1236">
        <v>2016</v>
      </c>
    </row>
    <row r="1237" spans="1:8" outlineLevel="1" x14ac:dyDescent="0.25">
      <c r="A1237" s="23" t="s">
        <v>17</v>
      </c>
      <c r="B1237" s="23" t="s">
        <v>3</v>
      </c>
      <c r="C1237">
        <v>2016</v>
      </c>
      <c r="D1237" s="23" t="str">
        <f t="shared" si="20"/>
        <v>nov</v>
      </c>
      <c r="E1237" s="24">
        <v>42704</v>
      </c>
      <c r="F1237" s="23" t="s">
        <v>45</v>
      </c>
      <c r="G1237" s="121">
        <v>10792036.92</v>
      </c>
      <c r="H1237">
        <v>2016</v>
      </c>
    </row>
    <row r="1238" spans="1:8" outlineLevel="1" x14ac:dyDescent="0.25">
      <c r="A1238" s="23" t="s">
        <v>18</v>
      </c>
      <c r="B1238" s="25" t="s">
        <v>4</v>
      </c>
      <c r="C1238">
        <v>2016</v>
      </c>
      <c r="D1238" s="23" t="str">
        <f t="shared" si="20"/>
        <v>nov</v>
      </c>
      <c r="E1238" s="24">
        <v>42704</v>
      </c>
      <c r="F1238" s="23" t="s">
        <v>45</v>
      </c>
      <c r="H1238">
        <v>2016</v>
      </c>
    </row>
    <row r="1239" spans="1:8" outlineLevel="1" x14ac:dyDescent="0.25">
      <c r="A1239" s="23" t="s">
        <v>19</v>
      </c>
      <c r="B1239" s="25" t="s">
        <v>5</v>
      </c>
      <c r="C1239">
        <v>2016</v>
      </c>
      <c r="D1239" s="23" t="str">
        <f t="shared" si="20"/>
        <v>nov</v>
      </c>
      <c r="E1239" s="24">
        <v>42704</v>
      </c>
      <c r="F1239" s="23" t="s">
        <v>45</v>
      </c>
      <c r="H1239">
        <v>2016</v>
      </c>
    </row>
    <row r="1240" spans="1:8" outlineLevel="1" x14ac:dyDescent="0.25">
      <c r="A1240" s="23" t="s">
        <v>20</v>
      </c>
      <c r="B1240" s="23" t="s">
        <v>6</v>
      </c>
      <c r="C1240">
        <v>2016</v>
      </c>
      <c r="D1240" s="23" t="str">
        <f t="shared" si="20"/>
        <v>nov</v>
      </c>
      <c r="E1240" s="24">
        <v>42704</v>
      </c>
      <c r="F1240" s="23" t="s">
        <v>45</v>
      </c>
      <c r="G1240" s="121">
        <v>78041.399999999994</v>
      </c>
      <c r="H1240">
        <v>2016</v>
      </c>
    </row>
    <row r="1241" spans="1:8" outlineLevel="1" x14ac:dyDescent="0.25">
      <c r="A1241" s="23" t="s">
        <v>21</v>
      </c>
      <c r="B1241" s="23" t="s">
        <v>7</v>
      </c>
      <c r="C1241">
        <v>2016</v>
      </c>
      <c r="D1241" s="23" t="str">
        <f t="shared" si="20"/>
        <v>nov</v>
      </c>
      <c r="E1241" s="24">
        <v>42704</v>
      </c>
      <c r="F1241" s="23" t="s">
        <v>45</v>
      </c>
      <c r="G1241" s="121">
        <v>347099.12</v>
      </c>
      <c r="H1241">
        <v>2016</v>
      </c>
    </row>
    <row r="1242" spans="1:8" outlineLevel="1" x14ac:dyDescent="0.25">
      <c r="A1242" s="23" t="s">
        <v>22</v>
      </c>
      <c r="B1242" s="23" t="s">
        <v>8</v>
      </c>
      <c r="C1242">
        <v>2016</v>
      </c>
      <c r="D1242" s="23" t="str">
        <f t="shared" si="20"/>
        <v>nov</v>
      </c>
      <c r="E1242" s="24">
        <v>42704</v>
      </c>
      <c r="F1242" s="23" t="s">
        <v>45</v>
      </c>
      <c r="G1242" s="121">
        <v>49548458.170000002</v>
      </c>
      <c r="H1242">
        <v>2016</v>
      </c>
    </row>
    <row r="1243" spans="1:8" outlineLevel="1" x14ac:dyDescent="0.25">
      <c r="A1243" s="23" t="s">
        <v>23</v>
      </c>
      <c r="B1243" s="23" t="s">
        <v>9</v>
      </c>
      <c r="C1243">
        <v>2016</v>
      </c>
      <c r="D1243" s="23" t="str">
        <f t="shared" si="20"/>
        <v>nov</v>
      </c>
      <c r="E1243" s="24">
        <v>42704</v>
      </c>
      <c r="F1243" s="23" t="s">
        <v>45</v>
      </c>
      <c r="H1243">
        <v>2016</v>
      </c>
    </row>
    <row r="1244" spans="1:8" outlineLevel="1" x14ac:dyDescent="0.25">
      <c r="A1244" s="23" t="s">
        <v>24</v>
      </c>
      <c r="B1244" s="25" t="s">
        <v>10</v>
      </c>
      <c r="C1244">
        <v>2016</v>
      </c>
      <c r="D1244" s="23" t="str">
        <f t="shared" si="20"/>
        <v>nov</v>
      </c>
      <c r="E1244" s="24">
        <v>42704</v>
      </c>
      <c r="F1244" s="23" t="s">
        <v>45</v>
      </c>
      <c r="G1244" s="121">
        <v>0</v>
      </c>
      <c r="H1244">
        <v>2016</v>
      </c>
    </row>
    <row r="1245" spans="1:8" outlineLevel="1" x14ac:dyDescent="0.25">
      <c r="A1245" s="23" t="s">
        <v>25</v>
      </c>
      <c r="B1245" s="23" t="s">
        <v>11</v>
      </c>
      <c r="C1245">
        <v>2016</v>
      </c>
      <c r="D1245" s="23" t="str">
        <f t="shared" si="20"/>
        <v>nov</v>
      </c>
      <c r="E1245" s="24">
        <v>42704</v>
      </c>
      <c r="F1245" s="23" t="s">
        <v>45</v>
      </c>
      <c r="G1245" s="121">
        <v>2794150.51</v>
      </c>
      <c r="H1245">
        <v>2016</v>
      </c>
    </row>
    <row r="1246" spans="1:8" outlineLevel="1" x14ac:dyDescent="0.25">
      <c r="A1246" s="23" t="s">
        <v>26</v>
      </c>
      <c r="B1246" s="23" t="s">
        <v>12</v>
      </c>
      <c r="C1246">
        <v>2016</v>
      </c>
      <c r="D1246" s="23" t="str">
        <f t="shared" si="20"/>
        <v>nov</v>
      </c>
      <c r="E1246" s="24">
        <v>42704</v>
      </c>
      <c r="F1246" s="23" t="s">
        <v>45</v>
      </c>
      <c r="G1246" s="121">
        <v>1054583.97</v>
      </c>
      <c r="H1246">
        <v>2016</v>
      </c>
    </row>
    <row r="1247" spans="1:8" outlineLevel="1" x14ac:dyDescent="0.25">
      <c r="A1247" s="23" t="s">
        <v>43</v>
      </c>
      <c r="B1247" s="23" t="s">
        <v>34</v>
      </c>
      <c r="C1247">
        <v>2016</v>
      </c>
      <c r="D1247" s="23" t="str">
        <f t="shared" si="20"/>
        <v>nov</v>
      </c>
      <c r="E1247" s="24">
        <v>42704</v>
      </c>
      <c r="F1247" s="23" t="s">
        <v>45</v>
      </c>
      <c r="G1247" s="121">
        <v>7813449.9400000004</v>
      </c>
      <c r="H1247">
        <v>2016</v>
      </c>
    </row>
    <row r="1248" spans="1:8" outlineLevel="1" x14ac:dyDescent="0.25">
      <c r="A1248" s="23" t="s">
        <v>13</v>
      </c>
      <c r="B1248" s="23" t="s">
        <v>13</v>
      </c>
      <c r="C1248">
        <v>2016</v>
      </c>
      <c r="D1248" s="23" t="str">
        <f t="shared" si="20"/>
        <v>nov</v>
      </c>
      <c r="E1248" s="24">
        <v>42704</v>
      </c>
      <c r="F1248" s="23" t="s">
        <v>45</v>
      </c>
      <c r="G1248" s="121">
        <v>28670170.140000001</v>
      </c>
      <c r="H1248">
        <v>2016</v>
      </c>
    </row>
    <row r="1249" spans="1:8" outlineLevel="1" x14ac:dyDescent="0.25">
      <c r="A1249" s="23" t="s">
        <v>14</v>
      </c>
      <c r="B1249" s="23" t="s">
        <v>14</v>
      </c>
      <c r="C1249">
        <v>2016</v>
      </c>
      <c r="D1249" s="23" t="str">
        <f t="shared" si="20"/>
        <v>nov</v>
      </c>
      <c r="E1249" s="24">
        <v>42704</v>
      </c>
      <c r="F1249" s="23" t="s">
        <v>45</v>
      </c>
      <c r="G1249" s="121">
        <v>24447.489999999998</v>
      </c>
      <c r="H1249">
        <v>2016</v>
      </c>
    </row>
    <row r="1250" spans="1:8" outlineLevel="1" x14ac:dyDescent="0.25">
      <c r="A1250" s="23" t="s">
        <v>15</v>
      </c>
      <c r="B1250" s="23" t="s">
        <v>0</v>
      </c>
      <c r="C1250">
        <v>2016</v>
      </c>
      <c r="D1250" s="23" t="str">
        <f t="shared" si="20"/>
        <v>dic</v>
      </c>
      <c r="E1250" s="24">
        <v>42735</v>
      </c>
      <c r="F1250" s="23" t="s">
        <v>45</v>
      </c>
      <c r="G1250" s="121">
        <v>356.85</v>
      </c>
      <c r="H1250">
        <v>2016</v>
      </c>
    </row>
    <row r="1251" spans="1:8" outlineLevel="1" x14ac:dyDescent="0.25">
      <c r="A1251" s="23" t="s">
        <v>16</v>
      </c>
      <c r="B1251" s="23" t="s">
        <v>1</v>
      </c>
      <c r="C1251">
        <v>2016</v>
      </c>
      <c r="D1251" s="23" t="str">
        <f t="shared" si="20"/>
        <v>dic</v>
      </c>
      <c r="E1251" s="24">
        <v>42735</v>
      </c>
      <c r="F1251" s="23" t="s">
        <v>45</v>
      </c>
      <c r="G1251" s="121">
        <v>7759294.5500000007</v>
      </c>
      <c r="H1251">
        <v>2016</v>
      </c>
    </row>
    <row r="1252" spans="1:8" outlineLevel="1" x14ac:dyDescent="0.25">
      <c r="A1252" s="23" t="s">
        <v>27</v>
      </c>
      <c r="B1252" s="23" t="s">
        <v>2</v>
      </c>
      <c r="C1252">
        <v>2016</v>
      </c>
      <c r="D1252" s="23" t="str">
        <f t="shared" si="20"/>
        <v>dic</v>
      </c>
      <c r="E1252" s="24">
        <v>42735</v>
      </c>
      <c r="F1252" s="23" t="s">
        <v>45</v>
      </c>
      <c r="H1252">
        <v>2016</v>
      </c>
    </row>
    <row r="1253" spans="1:8" outlineLevel="1" x14ac:dyDescent="0.25">
      <c r="A1253" s="23" t="s">
        <v>17</v>
      </c>
      <c r="B1253" s="23" t="s">
        <v>3</v>
      </c>
      <c r="C1253">
        <v>2016</v>
      </c>
      <c r="D1253" s="23" t="str">
        <f t="shared" si="20"/>
        <v>dic</v>
      </c>
      <c r="E1253" s="24">
        <v>42735</v>
      </c>
      <c r="F1253" s="23" t="s">
        <v>45</v>
      </c>
      <c r="G1253" s="121">
        <v>9364063.6899999995</v>
      </c>
      <c r="H1253">
        <v>2016</v>
      </c>
    </row>
    <row r="1254" spans="1:8" outlineLevel="1" x14ac:dyDescent="0.25">
      <c r="A1254" s="23" t="s">
        <v>18</v>
      </c>
      <c r="B1254" s="25" t="s">
        <v>4</v>
      </c>
      <c r="C1254">
        <v>2016</v>
      </c>
      <c r="D1254" s="23" t="str">
        <f t="shared" si="20"/>
        <v>dic</v>
      </c>
      <c r="E1254" s="24">
        <v>42735</v>
      </c>
      <c r="F1254" s="23" t="s">
        <v>45</v>
      </c>
      <c r="H1254">
        <v>2016</v>
      </c>
    </row>
    <row r="1255" spans="1:8" outlineLevel="1" x14ac:dyDescent="0.25">
      <c r="A1255" s="23" t="s">
        <v>19</v>
      </c>
      <c r="B1255" s="25" t="s">
        <v>5</v>
      </c>
      <c r="C1255">
        <v>2016</v>
      </c>
      <c r="D1255" s="23" t="str">
        <f t="shared" si="20"/>
        <v>dic</v>
      </c>
      <c r="E1255" s="24">
        <v>42735</v>
      </c>
      <c r="F1255" s="23" t="s">
        <v>45</v>
      </c>
      <c r="H1255">
        <v>2016</v>
      </c>
    </row>
    <row r="1256" spans="1:8" outlineLevel="1" x14ac:dyDescent="0.25">
      <c r="A1256" s="23" t="s">
        <v>20</v>
      </c>
      <c r="B1256" s="23" t="s">
        <v>6</v>
      </c>
      <c r="C1256">
        <v>2016</v>
      </c>
      <c r="D1256" s="23" t="str">
        <f t="shared" si="20"/>
        <v>dic</v>
      </c>
      <c r="E1256" s="24">
        <v>42735</v>
      </c>
      <c r="F1256" s="23" t="s">
        <v>45</v>
      </c>
      <c r="G1256" s="121">
        <v>0</v>
      </c>
      <c r="H1256">
        <v>2016</v>
      </c>
    </row>
    <row r="1257" spans="1:8" outlineLevel="1" x14ac:dyDescent="0.25">
      <c r="A1257" s="23" t="s">
        <v>21</v>
      </c>
      <c r="B1257" s="23" t="s">
        <v>7</v>
      </c>
      <c r="C1257">
        <v>2016</v>
      </c>
      <c r="D1257" s="23" t="str">
        <f t="shared" si="20"/>
        <v>dic</v>
      </c>
      <c r="E1257" s="24">
        <v>42735</v>
      </c>
      <c r="F1257" s="23" t="s">
        <v>45</v>
      </c>
      <c r="G1257" s="121">
        <v>347040.81</v>
      </c>
      <c r="H1257">
        <v>2016</v>
      </c>
    </row>
    <row r="1258" spans="1:8" outlineLevel="1" x14ac:dyDescent="0.25">
      <c r="A1258" s="23" t="s">
        <v>22</v>
      </c>
      <c r="B1258" s="23" t="s">
        <v>8</v>
      </c>
      <c r="C1258">
        <v>2016</v>
      </c>
      <c r="D1258" s="23" t="str">
        <f t="shared" si="20"/>
        <v>dic</v>
      </c>
      <c r="E1258" s="24">
        <v>42735</v>
      </c>
      <c r="F1258" s="23" t="s">
        <v>45</v>
      </c>
      <c r="G1258" s="121">
        <v>55729327.289999999</v>
      </c>
      <c r="H1258">
        <v>2016</v>
      </c>
    </row>
    <row r="1259" spans="1:8" outlineLevel="1" x14ac:dyDescent="0.25">
      <c r="A1259" s="23" t="s">
        <v>23</v>
      </c>
      <c r="B1259" s="23" t="s">
        <v>9</v>
      </c>
      <c r="C1259">
        <v>2016</v>
      </c>
      <c r="D1259" s="23" t="str">
        <f t="shared" si="20"/>
        <v>dic</v>
      </c>
      <c r="E1259" s="24">
        <v>42735</v>
      </c>
      <c r="F1259" s="23" t="s">
        <v>45</v>
      </c>
      <c r="H1259">
        <v>2016</v>
      </c>
    </row>
    <row r="1260" spans="1:8" outlineLevel="1" x14ac:dyDescent="0.25">
      <c r="A1260" s="23" t="s">
        <v>24</v>
      </c>
      <c r="B1260" s="25" t="s">
        <v>10</v>
      </c>
      <c r="C1260">
        <v>2016</v>
      </c>
      <c r="D1260" s="23" t="str">
        <f t="shared" si="20"/>
        <v>dic</v>
      </c>
      <c r="E1260" s="24">
        <v>42735</v>
      </c>
      <c r="F1260" s="23" t="s">
        <v>45</v>
      </c>
      <c r="G1260" s="121">
        <v>0</v>
      </c>
      <c r="H1260">
        <v>2016</v>
      </c>
    </row>
    <row r="1261" spans="1:8" outlineLevel="1" x14ac:dyDescent="0.25">
      <c r="A1261" s="23" t="s">
        <v>25</v>
      </c>
      <c r="B1261" s="23" t="s">
        <v>11</v>
      </c>
      <c r="C1261">
        <v>2016</v>
      </c>
      <c r="D1261" s="23" t="str">
        <f t="shared" si="20"/>
        <v>dic</v>
      </c>
      <c r="E1261" s="24">
        <v>42735</v>
      </c>
      <c r="F1261" s="23" t="s">
        <v>45</v>
      </c>
      <c r="G1261" s="121">
        <v>2568728.85</v>
      </c>
      <c r="H1261">
        <v>2016</v>
      </c>
    </row>
    <row r="1262" spans="1:8" outlineLevel="1" x14ac:dyDescent="0.25">
      <c r="A1262" s="23" t="s">
        <v>26</v>
      </c>
      <c r="B1262" s="23" t="s">
        <v>12</v>
      </c>
      <c r="C1262">
        <v>2016</v>
      </c>
      <c r="D1262" s="23" t="str">
        <f t="shared" si="20"/>
        <v>dic</v>
      </c>
      <c r="E1262" s="24">
        <v>42735</v>
      </c>
      <c r="F1262" s="23" t="s">
        <v>45</v>
      </c>
      <c r="G1262" s="121">
        <v>687873.61</v>
      </c>
      <c r="H1262">
        <v>2016</v>
      </c>
    </row>
    <row r="1263" spans="1:8" outlineLevel="1" x14ac:dyDescent="0.25">
      <c r="A1263" s="23" t="s">
        <v>43</v>
      </c>
      <c r="B1263" s="23" t="s">
        <v>34</v>
      </c>
      <c r="C1263">
        <v>2016</v>
      </c>
      <c r="D1263" s="23" t="str">
        <f t="shared" si="20"/>
        <v>dic</v>
      </c>
      <c r="E1263" s="24">
        <v>42735</v>
      </c>
      <c r="F1263" s="23" t="s">
        <v>45</v>
      </c>
      <c r="G1263" s="121">
        <v>7815134.6799999997</v>
      </c>
      <c r="H1263">
        <v>2016</v>
      </c>
    </row>
    <row r="1264" spans="1:8" outlineLevel="1" x14ac:dyDescent="0.25">
      <c r="A1264" s="23" t="s">
        <v>13</v>
      </c>
      <c r="B1264" s="23" t="s">
        <v>13</v>
      </c>
      <c r="C1264">
        <v>2016</v>
      </c>
      <c r="D1264" s="23" t="str">
        <f t="shared" si="20"/>
        <v>dic</v>
      </c>
      <c r="E1264" s="24">
        <v>42735</v>
      </c>
      <c r="F1264" s="23" t="s">
        <v>45</v>
      </c>
      <c r="G1264" s="121">
        <v>24994579.479999997</v>
      </c>
      <c r="H1264">
        <v>2016</v>
      </c>
    </row>
    <row r="1265" spans="1:8" outlineLevel="1" x14ac:dyDescent="0.25">
      <c r="A1265" s="23" t="s">
        <v>14</v>
      </c>
      <c r="B1265" s="23" t="s">
        <v>14</v>
      </c>
      <c r="C1265">
        <v>2016</v>
      </c>
      <c r="D1265" s="23" t="str">
        <f t="shared" si="20"/>
        <v>dic</v>
      </c>
      <c r="E1265" s="24">
        <v>42735</v>
      </c>
      <c r="F1265" s="23" t="s">
        <v>45</v>
      </c>
      <c r="G1265" s="121">
        <v>19132.43</v>
      </c>
      <c r="H1265">
        <v>2016</v>
      </c>
    </row>
    <row r="1266" spans="1:8" outlineLevel="1" x14ac:dyDescent="0.25">
      <c r="A1266" s="23" t="s">
        <v>15</v>
      </c>
      <c r="B1266" s="23" t="s">
        <v>0</v>
      </c>
      <c r="C1266">
        <v>2017</v>
      </c>
      <c r="D1266" s="23" t="str">
        <f t="shared" si="20"/>
        <v>ene</v>
      </c>
      <c r="E1266" s="24">
        <v>42766</v>
      </c>
      <c r="F1266" s="23" t="s">
        <v>45</v>
      </c>
      <c r="G1266" s="121">
        <v>351.29</v>
      </c>
      <c r="H1266">
        <v>2017</v>
      </c>
    </row>
    <row r="1267" spans="1:8" outlineLevel="1" x14ac:dyDescent="0.25">
      <c r="A1267" s="23" t="s">
        <v>16</v>
      </c>
      <c r="B1267" s="23" t="s">
        <v>1</v>
      </c>
      <c r="C1267">
        <v>2017</v>
      </c>
      <c r="D1267" s="23" t="str">
        <f t="shared" si="20"/>
        <v>ene</v>
      </c>
      <c r="E1267" s="24">
        <v>42766</v>
      </c>
      <c r="F1267" s="23" t="s">
        <v>45</v>
      </c>
      <c r="G1267" s="121">
        <v>7944566.6099999994</v>
      </c>
      <c r="H1267">
        <v>2017</v>
      </c>
    </row>
    <row r="1268" spans="1:8" outlineLevel="1" x14ac:dyDescent="0.25">
      <c r="A1268" s="23" t="s">
        <v>27</v>
      </c>
      <c r="B1268" s="23" t="s">
        <v>2</v>
      </c>
      <c r="C1268">
        <v>2017</v>
      </c>
      <c r="D1268" s="23" t="str">
        <f t="shared" si="20"/>
        <v>ene</v>
      </c>
      <c r="E1268" s="24">
        <v>42766</v>
      </c>
      <c r="F1268" s="23" t="s">
        <v>45</v>
      </c>
      <c r="H1268">
        <v>2017</v>
      </c>
    </row>
    <row r="1269" spans="1:8" outlineLevel="1" x14ac:dyDescent="0.25">
      <c r="A1269" s="23" t="s">
        <v>17</v>
      </c>
      <c r="B1269" s="23" t="s">
        <v>3</v>
      </c>
      <c r="C1269">
        <v>2017</v>
      </c>
      <c r="D1269" s="23" t="str">
        <f t="shared" si="20"/>
        <v>ene</v>
      </c>
      <c r="E1269" s="24">
        <v>42766</v>
      </c>
      <c r="F1269" s="23" t="s">
        <v>45</v>
      </c>
      <c r="G1269" s="121">
        <v>9030694.290000001</v>
      </c>
      <c r="H1269">
        <v>2017</v>
      </c>
    </row>
    <row r="1270" spans="1:8" outlineLevel="1" x14ac:dyDescent="0.25">
      <c r="A1270" s="23" t="s">
        <v>18</v>
      </c>
      <c r="B1270" s="25" t="s">
        <v>4</v>
      </c>
      <c r="C1270">
        <v>2017</v>
      </c>
      <c r="D1270" s="23" t="str">
        <f t="shared" si="20"/>
        <v>ene</v>
      </c>
      <c r="E1270" s="24">
        <v>42766</v>
      </c>
      <c r="F1270" s="23" t="s">
        <v>45</v>
      </c>
      <c r="H1270">
        <v>2017</v>
      </c>
    </row>
    <row r="1271" spans="1:8" outlineLevel="1" x14ac:dyDescent="0.25">
      <c r="A1271" s="23" t="s">
        <v>19</v>
      </c>
      <c r="B1271" s="25" t="s">
        <v>5</v>
      </c>
      <c r="C1271">
        <v>2017</v>
      </c>
      <c r="D1271" s="23" t="str">
        <f t="shared" si="20"/>
        <v>ene</v>
      </c>
      <c r="E1271" s="24">
        <v>42766</v>
      </c>
      <c r="F1271" s="23" t="s">
        <v>45</v>
      </c>
      <c r="H1271">
        <v>2017</v>
      </c>
    </row>
    <row r="1272" spans="1:8" outlineLevel="1" x14ac:dyDescent="0.25">
      <c r="A1272" s="23" t="s">
        <v>20</v>
      </c>
      <c r="B1272" s="23" t="s">
        <v>6</v>
      </c>
      <c r="C1272">
        <v>2017</v>
      </c>
      <c r="D1272" s="23" t="str">
        <f t="shared" si="20"/>
        <v>ene</v>
      </c>
      <c r="E1272" s="24">
        <v>42766</v>
      </c>
      <c r="F1272" s="23" t="s">
        <v>45</v>
      </c>
      <c r="G1272" s="121">
        <v>0</v>
      </c>
      <c r="H1272">
        <v>2017</v>
      </c>
    </row>
    <row r="1273" spans="1:8" outlineLevel="1" x14ac:dyDescent="0.25">
      <c r="A1273" s="23" t="s">
        <v>21</v>
      </c>
      <c r="B1273" s="23" t="s">
        <v>7</v>
      </c>
      <c r="C1273">
        <v>2017</v>
      </c>
      <c r="D1273" s="23" t="str">
        <f t="shared" si="20"/>
        <v>ene</v>
      </c>
      <c r="E1273" s="24">
        <v>42766</v>
      </c>
      <c r="F1273" s="23" t="s">
        <v>45</v>
      </c>
      <c r="G1273" s="121">
        <v>195962.1</v>
      </c>
      <c r="H1273">
        <v>2017</v>
      </c>
    </row>
    <row r="1274" spans="1:8" outlineLevel="1" x14ac:dyDescent="0.25">
      <c r="A1274" s="23" t="s">
        <v>22</v>
      </c>
      <c r="B1274" s="23" t="s">
        <v>8</v>
      </c>
      <c r="C1274">
        <v>2017</v>
      </c>
      <c r="D1274" s="23" t="str">
        <f t="shared" si="20"/>
        <v>ene</v>
      </c>
      <c r="E1274" s="24">
        <v>42766</v>
      </c>
      <c r="F1274" s="23" t="s">
        <v>45</v>
      </c>
      <c r="G1274" s="121">
        <v>52675157.549999997</v>
      </c>
      <c r="H1274">
        <v>2017</v>
      </c>
    </row>
    <row r="1275" spans="1:8" outlineLevel="1" x14ac:dyDescent="0.25">
      <c r="A1275" s="23" t="s">
        <v>23</v>
      </c>
      <c r="B1275" s="23" t="s">
        <v>9</v>
      </c>
      <c r="C1275">
        <v>2017</v>
      </c>
      <c r="D1275" s="23" t="str">
        <f t="shared" si="20"/>
        <v>ene</v>
      </c>
      <c r="E1275" s="24">
        <v>42766</v>
      </c>
      <c r="F1275" s="23" t="s">
        <v>45</v>
      </c>
      <c r="H1275">
        <v>2017</v>
      </c>
    </row>
    <row r="1276" spans="1:8" outlineLevel="1" x14ac:dyDescent="0.25">
      <c r="A1276" s="23" t="s">
        <v>24</v>
      </c>
      <c r="B1276" s="25" t="s">
        <v>10</v>
      </c>
      <c r="C1276">
        <v>2017</v>
      </c>
      <c r="D1276" s="23" t="str">
        <f t="shared" si="20"/>
        <v>ene</v>
      </c>
      <c r="E1276" s="24">
        <v>42766</v>
      </c>
      <c r="F1276" s="23" t="s">
        <v>45</v>
      </c>
      <c r="G1276" s="121">
        <v>0</v>
      </c>
      <c r="H1276">
        <v>2017</v>
      </c>
    </row>
    <row r="1277" spans="1:8" outlineLevel="1" x14ac:dyDescent="0.25">
      <c r="A1277" s="23" t="s">
        <v>25</v>
      </c>
      <c r="B1277" s="23" t="s">
        <v>11</v>
      </c>
      <c r="C1277">
        <v>2017</v>
      </c>
      <c r="D1277" s="23" t="str">
        <f t="shared" si="20"/>
        <v>ene</v>
      </c>
      <c r="E1277" s="24">
        <v>42766</v>
      </c>
      <c r="F1277" s="23" t="s">
        <v>45</v>
      </c>
      <c r="G1277" s="121">
        <v>1788610.6300000001</v>
      </c>
      <c r="H1277">
        <v>2017</v>
      </c>
    </row>
    <row r="1278" spans="1:8" outlineLevel="1" x14ac:dyDescent="0.25">
      <c r="A1278" s="23" t="s">
        <v>26</v>
      </c>
      <c r="B1278" s="23" t="s">
        <v>12</v>
      </c>
      <c r="C1278">
        <v>2017</v>
      </c>
      <c r="D1278" s="23" t="str">
        <f t="shared" si="20"/>
        <v>ene</v>
      </c>
      <c r="E1278" s="24">
        <v>42766</v>
      </c>
      <c r="F1278" s="23" t="s">
        <v>45</v>
      </c>
      <c r="G1278" s="121">
        <v>645054.51</v>
      </c>
      <c r="H1278">
        <v>2017</v>
      </c>
    </row>
    <row r="1279" spans="1:8" outlineLevel="1" x14ac:dyDescent="0.25">
      <c r="A1279" s="23" t="s">
        <v>43</v>
      </c>
      <c r="B1279" s="23" t="s">
        <v>34</v>
      </c>
      <c r="C1279">
        <v>2017</v>
      </c>
      <c r="D1279" s="23" t="str">
        <f t="shared" si="20"/>
        <v>ene</v>
      </c>
      <c r="E1279" s="24">
        <v>42766</v>
      </c>
      <c r="F1279" s="23" t="s">
        <v>45</v>
      </c>
      <c r="G1279" s="121">
        <v>6751256.79</v>
      </c>
      <c r="H1279">
        <v>2017</v>
      </c>
    </row>
    <row r="1280" spans="1:8" outlineLevel="1" x14ac:dyDescent="0.25">
      <c r="A1280" s="23" t="s">
        <v>13</v>
      </c>
      <c r="B1280" s="23" t="s">
        <v>13</v>
      </c>
      <c r="C1280">
        <v>2017</v>
      </c>
      <c r="D1280" s="23" t="str">
        <f t="shared" si="20"/>
        <v>ene</v>
      </c>
      <c r="E1280" s="24">
        <v>42766</v>
      </c>
      <c r="F1280" s="23" t="s">
        <v>45</v>
      </c>
      <c r="G1280" s="121">
        <v>28504296.800000001</v>
      </c>
      <c r="H1280">
        <v>2017</v>
      </c>
    </row>
    <row r="1281" spans="1:8" outlineLevel="1" x14ac:dyDescent="0.25">
      <c r="A1281" s="23" t="s">
        <v>14</v>
      </c>
      <c r="B1281" s="23" t="s">
        <v>14</v>
      </c>
      <c r="C1281">
        <v>2017</v>
      </c>
      <c r="D1281" s="23" t="str">
        <f t="shared" si="20"/>
        <v>ene</v>
      </c>
      <c r="E1281" s="24">
        <v>42766</v>
      </c>
      <c r="F1281" s="23" t="s">
        <v>45</v>
      </c>
      <c r="G1281" s="121">
        <v>65716.070000000007</v>
      </c>
      <c r="H1281">
        <v>2017</v>
      </c>
    </row>
    <row r="1282" spans="1:8" outlineLevel="1" x14ac:dyDescent="0.25">
      <c r="A1282" s="23" t="s">
        <v>15</v>
      </c>
      <c r="B1282" s="23" t="s">
        <v>0</v>
      </c>
      <c r="C1282">
        <v>2017</v>
      </c>
      <c r="D1282" s="23" t="str">
        <f t="shared" ref="D1282:D1345" si="21">+TEXT(E1282,"mmm")</f>
        <v>feb</v>
      </c>
      <c r="E1282" s="24">
        <v>42794</v>
      </c>
      <c r="F1282" s="23" t="s">
        <v>45</v>
      </c>
      <c r="G1282" s="121">
        <v>351.29</v>
      </c>
      <c r="H1282">
        <v>2017</v>
      </c>
    </row>
    <row r="1283" spans="1:8" outlineLevel="1" x14ac:dyDescent="0.25">
      <c r="A1283" s="23" t="s">
        <v>16</v>
      </c>
      <c r="B1283" s="23" t="s">
        <v>1</v>
      </c>
      <c r="C1283">
        <v>2017</v>
      </c>
      <c r="D1283" s="23" t="str">
        <f t="shared" si="21"/>
        <v>feb</v>
      </c>
      <c r="E1283" s="24">
        <v>42794</v>
      </c>
      <c r="F1283" s="23" t="s">
        <v>45</v>
      </c>
      <c r="G1283" s="121">
        <v>9418790.0300000012</v>
      </c>
      <c r="H1283">
        <v>2017</v>
      </c>
    </row>
    <row r="1284" spans="1:8" outlineLevel="1" x14ac:dyDescent="0.25">
      <c r="A1284" s="23" t="s">
        <v>27</v>
      </c>
      <c r="B1284" s="23" t="s">
        <v>2</v>
      </c>
      <c r="C1284">
        <v>2017</v>
      </c>
      <c r="D1284" s="23" t="str">
        <f t="shared" si="21"/>
        <v>feb</v>
      </c>
      <c r="E1284" s="24">
        <v>42794</v>
      </c>
      <c r="F1284" s="23" t="s">
        <v>45</v>
      </c>
      <c r="H1284">
        <v>2017</v>
      </c>
    </row>
    <row r="1285" spans="1:8" outlineLevel="1" x14ac:dyDescent="0.25">
      <c r="A1285" s="23" t="s">
        <v>17</v>
      </c>
      <c r="B1285" s="23" t="s">
        <v>3</v>
      </c>
      <c r="C1285">
        <v>2017</v>
      </c>
      <c r="D1285" s="23" t="str">
        <f t="shared" si="21"/>
        <v>feb</v>
      </c>
      <c r="E1285" s="24">
        <v>42794</v>
      </c>
      <c r="F1285" s="23" t="s">
        <v>45</v>
      </c>
      <c r="G1285" s="121">
        <v>8824178.9499999993</v>
      </c>
      <c r="H1285">
        <v>2017</v>
      </c>
    </row>
    <row r="1286" spans="1:8" outlineLevel="1" x14ac:dyDescent="0.25">
      <c r="A1286" s="23" t="s">
        <v>18</v>
      </c>
      <c r="B1286" s="25" t="s">
        <v>4</v>
      </c>
      <c r="C1286">
        <v>2017</v>
      </c>
      <c r="D1286" s="23" t="str">
        <f t="shared" si="21"/>
        <v>feb</v>
      </c>
      <c r="E1286" s="24">
        <v>42794</v>
      </c>
      <c r="F1286" s="23" t="s">
        <v>45</v>
      </c>
      <c r="H1286">
        <v>2017</v>
      </c>
    </row>
    <row r="1287" spans="1:8" outlineLevel="1" x14ac:dyDescent="0.25">
      <c r="A1287" s="23" t="s">
        <v>19</v>
      </c>
      <c r="B1287" s="25" t="s">
        <v>5</v>
      </c>
      <c r="C1287">
        <v>2017</v>
      </c>
      <c r="D1287" s="23" t="str">
        <f t="shared" si="21"/>
        <v>feb</v>
      </c>
      <c r="E1287" s="24">
        <v>42794</v>
      </c>
      <c r="F1287" s="23" t="s">
        <v>45</v>
      </c>
      <c r="H1287">
        <v>2017</v>
      </c>
    </row>
    <row r="1288" spans="1:8" outlineLevel="1" x14ac:dyDescent="0.25">
      <c r="A1288" s="23" t="s">
        <v>20</v>
      </c>
      <c r="B1288" s="23" t="s">
        <v>6</v>
      </c>
      <c r="C1288">
        <v>2017</v>
      </c>
      <c r="D1288" s="23" t="str">
        <f t="shared" si="21"/>
        <v>feb</v>
      </c>
      <c r="E1288" s="24">
        <v>42794</v>
      </c>
      <c r="F1288" s="23" t="s">
        <v>45</v>
      </c>
      <c r="G1288" s="121">
        <v>0</v>
      </c>
      <c r="H1288">
        <v>2017</v>
      </c>
    </row>
    <row r="1289" spans="1:8" outlineLevel="1" x14ac:dyDescent="0.25">
      <c r="A1289" s="23" t="s">
        <v>21</v>
      </c>
      <c r="B1289" s="23" t="s">
        <v>7</v>
      </c>
      <c r="C1289">
        <v>2017</v>
      </c>
      <c r="D1289" s="23" t="str">
        <f t="shared" si="21"/>
        <v>feb</v>
      </c>
      <c r="E1289" s="24">
        <v>42794</v>
      </c>
      <c r="F1289" s="23" t="s">
        <v>45</v>
      </c>
      <c r="G1289" s="121">
        <v>195437.32</v>
      </c>
      <c r="H1289">
        <v>2017</v>
      </c>
    </row>
    <row r="1290" spans="1:8" outlineLevel="1" x14ac:dyDescent="0.25">
      <c r="A1290" s="23" t="s">
        <v>22</v>
      </c>
      <c r="B1290" s="23" t="s">
        <v>8</v>
      </c>
      <c r="C1290">
        <v>2017</v>
      </c>
      <c r="D1290" s="23" t="str">
        <f t="shared" si="21"/>
        <v>feb</v>
      </c>
      <c r="E1290" s="24">
        <v>42794</v>
      </c>
      <c r="F1290" s="23" t="s">
        <v>45</v>
      </c>
      <c r="G1290" s="121">
        <v>53224727.399999999</v>
      </c>
      <c r="H1290">
        <v>2017</v>
      </c>
    </row>
    <row r="1291" spans="1:8" outlineLevel="1" x14ac:dyDescent="0.25">
      <c r="A1291" s="23" t="s">
        <v>23</v>
      </c>
      <c r="B1291" s="23" t="s">
        <v>9</v>
      </c>
      <c r="C1291">
        <v>2017</v>
      </c>
      <c r="D1291" s="23" t="str">
        <f t="shared" si="21"/>
        <v>feb</v>
      </c>
      <c r="E1291" s="24">
        <v>42794</v>
      </c>
      <c r="F1291" s="23" t="s">
        <v>45</v>
      </c>
      <c r="H1291">
        <v>2017</v>
      </c>
    </row>
    <row r="1292" spans="1:8" outlineLevel="1" x14ac:dyDescent="0.25">
      <c r="A1292" s="23" t="s">
        <v>24</v>
      </c>
      <c r="B1292" s="25" t="s">
        <v>10</v>
      </c>
      <c r="C1292">
        <v>2017</v>
      </c>
      <c r="D1292" s="23" t="str">
        <f t="shared" si="21"/>
        <v>feb</v>
      </c>
      <c r="E1292" s="24">
        <v>42794</v>
      </c>
      <c r="F1292" s="23" t="s">
        <v>45</v>
      </c>
      <c r="G1292" s="121">
        <v>0</v>
      </c>
      <c r="H1292">
        <v>2017</v>
      </c>
    </row>
    <row r="1293" spans="1:8" outlineLevel="1" x14ac:dyDescent="0.25">
      <c r="A1293" s="23" t="s">
        <v>25</v>
      </c>
      <c r="B1293" s="23" t="s">
        <v>11</v>
      </c>
      <c r="C1293">
        <v>2017</v>
      </c>
      <c r="D1293" s="23" t="str">
        <f t="shared" si="21"/>
        <v>feb</v>
      </c>
      <c r="E1293" s="24">
        <v>42794</v>
      </c>
      <c r="F1293" s="23" t="s">
        <v>45</v>
      </c>
      <c r="G1293" s="121">
        <v>573212.82999999996</v>
      </c>
      <c r="H1293">
        <v>2017</v>
      </c>
    </row>
    <row r="1294" spans="1:8" outlineLevel="1" x14ac:dyDescent="0.25">
      <c r="A1294" s="23" t="s">
        <v>26</v>
      </c>
      <c r="B1294" s="23" t="s">
        <v>12</v>
      </c>
      <c r="C1294">
        <v>2017</v>
      </c>
      <c r="D1294" s="23" t="str">
        <f t="shared" si="21"/>
        <v>feb</v>
      </c>
      <c r="E1294" s="24">
        <v>42794</v>
      </c>
      <c r="F1294" s="23" t="s">
        <v>45</v>
      </c>
      <c r="G1294" s="121">
        <v>597312.1</v>
      </c>
      <c r="H1294">
        <v>2017</v>
      </c>
    </row>
    <row r="1295" spans="1:8" outlineLevel="1" x14ac:dyDescent="0.25">
      <c r="A1295" s="23" t="s">
        <v>43</v>
      </c>
      <c r="B1295" s="23" t="s">
        <v>34</v>
      </c>
      <c r="C1295">
        <v>2017</v>
      </c>
      <c r="D1295" s="23" t="str">
        <f t="shared" si="21"/>
        <v>feb</v>
      </c>
      <c r="E1295" s="24">
        <v>42794</v>
      </c>
      <c r="F1295" s="23" t="s">
        <v>45</v>
      </c>
      <c r="G1295" s="121">
        <v>7373179.3700000001</v>
      </c>
      <c r="H1295">
        <v>2017</v>
      </c>
    </row>
    <row r="1296" spans="1:8" outlineLevel="1" x14ac:dyDescent="0.25">
      <c r="A1296" s="23" t="s">
        <v>13</v>
      </c>
      <c r="B1296" s="23" t="s">
        <v>13</v>
      </c>
      <c r="C1296">
        <v>2017</v>
      </c>
      <c r="D1296" s="23" t="str">
        <f t="shared" si="21"/>
        <v>feb</v>
      </c>
      <c r="E1296" s="24">
        <v>42794</v>
      </c>
      <c r="F1296" s="23" t="s">
        <v>45</v>
      </c>
      <c r="G1296" s="121">
        <v>29114555.879999995</v>
      </c>
      <c r="H1296">
        <v>2017</v>
      </c>
    </row>
    <row r="1297" spans="1:8" outlineLevel="1" x14ac:dyDescent="0.25">
      <c r="A1297" s="23" t="s">
        <v>14</v>
      </c>
      <c r="B1297" s="23" t="s">
        <v>14</v>
      </c>
      <c r="C1297">
        <v>2017</v>
      </c>
      <c r="D1297" s="23" t="str">
        <f t="shared" si="21"/>
        <v>feb</v>
      </c>
      <c r="E1297" s="24">
        <v>42794</v>
      </c>
      <c r="F1297" s="23" t="s">
        <v>45</v>
      </c>
      <c r="G1297" s="121">
        <v>35718.869999999995</v>
      </c>
      <c r="H1297">
        <v>2017</v>
      </c>
    </row>
    <row r="1298" spans="1:8" outlineLevel="1" x14ac:dyDescent="0.25">
      <c r="A1298" s="23" t="s">
        <v>15</v>
      </c>
      <c r="B1298" s="23" t="s">
        <v>0</v>
      </c>
      <c r="C1298">
        <v>2017</v>
      </c>
      <c r="D1298" s="23" t="str">
        <f t="shared" si="21"/>
        <v>mar</v>
      </c>
      <c r="E1298" s="24">
        <v>42825</v>
      </c>
      <c r="F1298" s="23" t="s">
        <v>45</v>
      </c>
      <c r="G1298" s="121">
        <v>351.29</v>
      </c>
      <c r="H1298">
        <v>2017</v>
      </c>
    </row>
    <row r="1299" spans="1:8" outlineLevel="1" x14ac:dyDescent="0.25">
      <c r="A1299" s="23" t="s">
        <v>16</v>
      </c>
      <c r="B1299" s="23" t="s">
        <v>1</v>
      </c>
      <c r="C1299">
        <v>2017</v>
      </c>
      <c r="D1299" s="23" t="str">
        <f t="shared" si="21"/>
        <v>mar</v>
      </c>
      <c r="E1299" s="24">
        <v>42825</v>
      </c>
      <c r="F1299" s="23" t="s">
        <v>45</v>
      </c>
      <c r="G1299" s="121">
        <v>9876630.9799999986</v>
      </c>
      <c r="H1299">
        <v>2017</v>
      </c>
    </row>
    <row r="1300" spans="1:8" outlineLevel="1" x14ac:dyDescent="0.25">
      <c r="A1300" s="23" t="s">
        <v>27</v>
      </c>
      <c r="B1300" s="23" t="s">
        <v>2</v>
      </c>
      <c r="C1300">
        <v>2017</v>
      </c>
      <c r="D1300" s="23" t="str">
        <f t="shared" si="21"/>
        <v>mar</v>
      </c>
      <c r="E1300" s="24">
        <v>42825</v>
      </c>
      <c r="F1300" s="23" t="s">
        <v>45</v>
      </c>
      <c r="H1300">
        <v>2017</v>
      </c>
    </row>
    <row r="1301" spans="1:8" outlineLevel="1" x14ac:dyDescent="0.25">
      <c r="A1301" s="23" t="s">
        <v>17</v>
      </c>
      <c r="B1301" s="23" t="s">
        <v>3</v>
      </c>
      <c r="C1301">
        <v>2017</v>
      </c>
      <c r="D1301" s="23" t="str">
        <f t="shared" si="21"/>
        <v>mar</v>
      </c>
      <c r="E1301" s="24">
        <v>42825</v>
      </c>
      <c r="F1301" s="23" t="s">
        <v>45</v>
      </c>
      <c r="G1301" s="121">
        <v>7802131.2100000009</v>
      </c>
      <c r="H1301">
        <v>2017</v>
      </c>
    </row>
    <row r="1302" spans="1:8" outlineLevel="1" x14ac:dyDescent="0.25">
      <c r="A1302" s="23" t="s">
        <v>18</v>
      </c>
      <c r="B1302" s="25" t="s">
        <v>4</v>
      </c>
      <c r="C1302">
        <v>2017</v>
      </c>
      <c r="D1302" s="23" t="str">
        <f t="shared" si="21"/>
        <v>mar</v>
      </c>
      <c r="E1302" s="24">
        <v>42825</v>
      </c>
      <c r="F1302" s="23" t="s">
        <v>45</v>
      </c>
      <c r="H1302">
        <v>2017</v>
      </c>
    </row>
    <row r="1303" spans="1:8" outlineLevel="1" x14ac:dyDescent="0.25">
      <c r="A1303" s="23" t="s">
        <v>19</v>
      </c>
      <c r="B1303" s="25" t="s">
        <v>5</v>
      </c>
      <c r="C1303">
        <v>2017</v>
      </c>
      <c r="D1303" s="23" t="str">
        <f t="shared" si="21"/>
        <v>mar</v>
      </c>
      <c r="E1303" s="24">
        <v>42825</v>
      </c>
      <c r="F1303" s="23" t="s">
        <v>45</v>
      </c>
      <c r="G1303" s="121">
        <v>0</v>
      </c>
      <c r="H1303">
        <v>2017</v>
      </c>
    </row>
    <row r="1304" spans="1:8" outlineLevel="1" x14ac:dyDescent="0.25">
      <c r="A1304" s="23" t="s">
        <v>20</v>
      </c>
      <c r="B1304" s="23" t="s">
        <v>6</v>
      </c>
      <c r="C1304">
        <v>2017</v>
      </c>
      <c r="D1304" s="23" t="str">
        <f t="shared" si="21"/>
        <v>mar</v>
      </c>
      <c r="E1304" s="24">
        <v>42825</v>
      </c>
      <c r="F1304" s="23" t="s">
        <v>45</v>
      </c>
      <c r="G1304" s="121">
        <v>0</v>
      </c>
      <c r="H1304">
        <v>2017</v>
      </c>
    </row>
    <row r="1305" spans="1:8" outlineLevel="1" x14ac:dyDescent="0.25">
      <c r="A1305" s="23" t="s">
        <v>21</v>
      </c>
      <c r="B1305" s="23" t="s">
        <v>7</v>
      </c>
      <c r="C1305">
        <v>2017</v>
      </c>
      <c r="D1305" s="23" t="str">
        <f t="shared" si="21"/>
        <v>mar</v>
      </c>
      <c r="E1305" s="24">
        <v>42825</v>
      </c>
      <c r="F1305" s="23" t="s">
        <v>45</v>
      </c>
      <c r="G1305" s="121">
        <v>195306.12</v>
      </c>
      <c r="H1305">
        <v>2017</v>
      </c>
    </row>
    <row r="1306" spans="1:8" outlineLevel="1" x14ac:dyDescent="0.25">
      <c r="A1306" s="23" t="s">
        <v>22</v>
      </c>
      <c r="B1306" s="23" t="s">
        <v>8</v>
      </c>
      <c r="C1306">
        <v>2017</v>
      </c>
      <c r="D1306" s="23" t="str">
        <f t="shared" si="21"/>
        <v>mar</v>
      </c>
      <c r="E1306" s="24">
        <v>42825</v>
      </c>
      <c r="F1306" s="23" t="s">
        <v>45</v>
      </c>
      <c r="G1306" s="121">
        <v>58024665.309999995</v>
      </c>
      <c r="H1306">
        <v>2017</v>
      </c>
    </row>
    <row r="1307" spans="1:8" outlineLevel="1" x14ac:dyDescent="0.25">
      <c r="A1307" s="23" t="s">
        <v>23</v>
      </c>
      <c r="B1307" s="23" t="s">
        <v>9</v>
      </c>
      <c r="C1307">
        <v>2017</v>
      </c>
      <c r="D1307" s="23" t="str">
        <f t="shared" si="21"/>
        <v>mar</v>
      </c>
      <c r="E1307" s="24">
        <v>42825</v>
      </c>
      <c r="F1307" s="23" t="s">
        <v>45</v>
      </c>
      <c r="H1307">
        <v>2017</v>
      </c>
    </row>
    <row r="1308" spans="1:8" outlineLevel="1" x14ac:dyDescent="0.25">
      <c r="A1308" s="23" t="s">
        <v>24</v>
      </c>
      <c r="B1308" s="25" t="s">
        <v>10</v>
      </c>
      <c r="C1308">
        <v>2017</v>
      </c>
      <c r="D1308" s="23" t="str">
        <f t="shared" si="21"/>
        <v>mar</v>
      </c>
      <c r="E1308" s="24">
        <v>42825</v>
      </c>
      <c r="F1308" s="23" t="s">
        <v>45</v>
      </c>
      <c r="G1308" s="121">
        <v>0</v>
      </c>
      <c r="H1308">
        <v>2017</v>
      </c>
    </row>
    <row r="1309" spans="1:8" outlineLevel="1" x14ac:dyDescent="0.25">
      <c r="A1309" s="23" t="s">
        <v>25</v>
      </c>
      <c r="B1309" s="23" t="s">
        <v>11</v>
      </c>
      <c r="C1309">
        <v>2017</v>
      </c>
      <c r="D1309" s="23" t="str">
        <f t="shared" si="21"/>
        <v>mar</v>
      </c>
      <c r="E1309" s="24">
        <v>42825</v>
      </c>
      <c r="F1309" s="23" t="s">
        <v>45</v>
      </c>
      <c r="G1309" s="121">
        <v>207285.71</v>
      </c>
      <c r="H1309">
        <v>2017</v>
      </c>
    </row>
    <row r="1310" spans="1:8" outlineLevel="1" x14ac:dyDescent="0.25">
      <c r="A1310" s="23" t="s">
        <v>26</v>
      </c>
      <c r="B1310" s="23" t="s">
        <v>12</v>
      </c>
      <c r="C1310">
        <v>2017</v>
      </c>
      <c r="D1310" s="23" t="str">
        <f t="shared" si="21"/>
        <v>mar</v>
      </c>
      <c r="E1310" s="24">
        <v>42825</v>
      </c>
      <c r="F1310" s="23" t="s">
        <v>45</v>
      </c>
      <c r="G1310" s="121">
        <v>549917.49</v>
      </c>
      <c r="H1310">
        <v>2017</v>
      </c>
    </row>
    <row r="1311" spans="1:8" outlineLevel="1" x14ac:dyDescent="0.25">
      <c r="A1311" s="23" t="s">
        <v>43</v>
      </c>
      <c r="B1311" s="23" t="s">
        <v>34</v>
      </c>
      <c r="C1311">
        <v>2017</v>
      </c>
      <c r="D1311" s="23" t="str">
        <f t="shared" si="21"/>
        <v>mar</v>
      </c>
      <c r="E1311" s="24">
        <v>42825</v>
      </c>
      <c r="F1311" s="23" t="s">
        <v>45</v>
      </c>
      <c r="G1311" s="121">
        <v>5847195.8799999999</v>
      </c>
      <c r="H1311">
        <v>2017</v>
      </c>
    </row>
    <row r="1312" spans="1:8" outlineLevel="1" x14ac:dyDescent="0.25">
      <c r="A1312" s="23" t="s">
        <v>13</v>
      </c>
      <c r="B1312" s="23" t="s">
        <v>13</v>
      </c>
      <c r="C1312">
        <v>2017</v>
      </c>
      <c r="D1312" s="23" t="str">
        <f t="shared" si="21"/>
        <v>mar</v>
      </c>
      <c r="E1312" s="24">
        <v>42825</v>
      </c>
      <c r="F1312" s="23" t="s">
        <v>45</v>
      </c>
      <c r="G1312" s="121">
        <v>30002085.350000001</v>
      </c>
      <c r="H1312">
        <v>2017</v>
      </c>
    </row>
    <row r="1313" spans="1:8" outlineLevel="1" x14ac:dyDescent="0.25">
      <c r="A1313" s="23" t="s">
        <v>14</v>
      </c>
      <c r="B1313" s="23" t="s">
        <v>14</v>
      </c>
      <c r="C1313">
        <v>2017</v>
      </c>
      <c r="D1313" s="23" t="str">
        <f t="shared" si="21"/>
        <v>mar</v>
      </c>
      <c r="E1313" s="24">
        <v>42825</v>
      </c>
      <c r="F1313" s="23" t="s">
        <v>45</v>
      </c>
      <c r="G1313" s="121">
        <v>50435.5</v>
      </c>
      <c r="H1313">
        <v>2017</v>
      </c>
    </row>
    <row r="1314" spans="1:8" outlineLevel="1" x14ac:dyDescent="0.25">
      <c r="A1314" s="23" t="s">
        <v>15</v>
      </c>
      <c r="B1314" s="23" t="s">
        <v>0</v>
      </c>
      <c r="C1314">
        <v>2017</v>
      </c>
      <c r="D1314" s="23" t="str">
        <f t="shared" si="21"/>
        <v>abr</v>
      </c>
      <c r="E1314" s="24">
        <v>42855</v>
      </c>
      <c r="F1314" s="23" t="s">
        <v>45</v>
      </c>
      <c r="G1314" s="121">
        <v>360.05</v>
      </c>
      <c r="H1314">
        <v>2017</v>
      </c>
    </row>
    <row r="1315" spans="1:8" outlineLevel="1" x14ac:dyDescent="0.25">
      <c r="A1315" s="23" t="s">
        <v>16</v>
      </c>
      <c r="B1315" s="23" t="s">
        <v>1</v>
      </c>
      <c r="C1315">
        <v>2017</v>
      </c>
      <c r="D1315" s="23" t="str">
        <f t="shared" si="21"/>
        <v>abr</v>
      </c>
      <c r="E1315" s="24">
        <v>42855</v>
      </c>
      <c r="F1315" s="23" t="s">
        <v>45</v>
      </c>
      <c r="G1315" s="121">
        <v>10400265.120000001</v>
      </c>
      <c r="H1315">
        <v>2017</v>
      </c>
    </row>
    <row r="1316" spans="1:8" outlineLevel="1" x14ac:dyDescent="0.25">
      <c r="A1316" s="23" t="s">
        <v>27</v>
      </c>
      <c r="B1316" s="23" t="s">
        <v>2</v>
      </c>
      <c r="C1316">
        <v>2017</v>
      </c>
      <c r="D1316" s="23" t="str">
        <f t="shared" si="21"/>
        <v>abr</v>
      </c>
      <c r="E1316" s="24">
        <v>42855</v>
      </c>
      <c r="F1316" s="23" t="s">
        <v>45</v>
      </c>
      <c r="H1316">
        <v>2017</v>
      </c>
    </row>
    <row r="1317" spans="1:8" outlineLevel="1" x14ac:dyDescent="0.25">
      <c r="A1317" s="23" t="s">
        <v>17</v>
      </c>
      <c r="B1317" s="23" t="s">
        <v>3</v>
      </c>
      <c r="C1317">
        <v>2017</v>
      </c>
      <c r="D1317" s="23" t="str">
        <f t="shared" si="21"/>
        <v>abr</v>
      </c>
      <c r="E1317" s="24">
        <v>42855</v>
      </c>
      <c r="F1317" s="23" t="s">
        <v>45</v>
      </c>
      <c r="G1317" s="121">
        <v>6604353.1700000009</v>
      </c>
      <c r="H1317">
        <v>2017</v>
      </c>
    </row>
    <row r="1318" spans="1:8" outlineLevel="1" x14ac:dyDescent="0.25">
      <c r="A1318" s="23" t="s">
        <v>18</v>
      </c>
      <c r="B1318" s="25" t="s">
        <v>4</v>
      </c>
      <c r="C1318">
        <v>2017</v>
      </c>
      <c r="D1318" s="23" t="str">
        <f t="shared" si="21"/>
        <v>abr</v>
      </c>
      <c r="E1318" s="24">
        <v>42855</v>
      </c>
      <c r="F1318" s="23" t="s">
        <v>45</v>
      </c>
      <c r="H1318">
        <v>2017</v>
      </c>
    </row>
    <row r="1319" spans="1:8" outlineLevel="1" x14ac:dyDescent="0.25">
      <c r="A1319" s="23" t="s">
        <v>19</v>
      </c>
      <c r="B1319" s="25" t="s">
        <v>5</v>
      </c>
      <c r="C1319">
        <v>2017</v>
      </c>
      <c r="D1319" s="23" t="str">
        <f t="shared" si="21"/>
        <v>abr</v>
      </c>
      <c r="E1319" s="24">
        <v>42855</v>
      </c>
      <c r="F1319" s="23" t="s">
        <v>45</v>
      </c>
      <c r="G1319" s="121">
        <v>0</v>
      </c>
      <c r="H1319">
        <v>2017</v>
      </c>
    </row>
    <row r="1320" spans="1:8" outlineLevel="1" x14ac:dyDescent="0.25">
      <c r="A1320" s="23" t="s">
        <v>20</v>
      </c>
      <c r="B1320" s="23" t="s">
        <v>6</v>
      </c>
      <c r="C1320">
        <v>2017</v>
      </c>
      <c r="D1320" s="23" t="str">
        <f t="shared" si="21"/>
        <v>abr</v>
      </c>
      <c r="E1320" s="24">
        <v>42855</v>
      </c>
      <c r="F1320" s="23" t="s">
        <v>45</v>
      </c>
      <c r="G1320" s="121">
        <v>0</v>
      </c>
      <c r="H1320">
        <v>2017</v>
      </c>
    </row>
    <row r="1321" spans="1:8" outlineLevel="1" x14ac:dyDescent="0.25">
      <c r="A1321" s="23" t="s">
        <v>21</v>
      </c>
      <c r="B1321" s="23" t="s">
        <v>7</v>
      </c>
      <c r="C1321">
        <v>2017</v>
      </c>
      <c r="D1321" s="23" t="str">
        <f t="shared" si="21"/>
        <v>abr</v>
      </c>
      <c r="E1321" s="24">
        <v>42855</v>
      </c>
      <c r="F1321" s="23" t="s">
        <v>45</v>
      </c>
      <c r="G1321" s="121">
        <v>195393.59</v>
      </c>
      <c r="H1321">
        <v>2017</v>
      </c>
    </row>
    <row r="1322" spans="1:8" outlineLevel="1" x14ac:dyDescent="0.25">
      <c r="A1322" s="23" t="s">
        <v>22</v>
      </c>
      <c r="B1322" s="23" t="s">
        <v>8</v>
      </c>
      <c r="C1322">
        <v>2017</v>
      </c>
      <c r="D1322" s="23" t="str">
        <f t="shared" si="21"/>
        <v>abr</v>
      </c>
      <c r="E1322" s="24">
        <v>42855</v>
      </c>
      <c r="F1322" s="23" t="s">
        <v>45</v>
      </c>
      <c r="G1322" s="121">
        <v>50602996.050000004</v>
      </c>
      <c r="H1322">
        <v>2017</v>
      </c>
    </row>
    <row r="1323" spans="1:8" outlineLevel="1" x14ac:dyDescent="0.25">
      <c r="A1323" s="23" t="s">
        <v>23</v>
      </c>
      <c r="B1323" s="23" t="s">
        <v>9</v>
      </c>
      <c r="C1323">
        <v>2017</v>
      </c>
      <c r="D1323" s="23" t="str">
        <f t="shared" si="21"/>
        <v>abr</v>
      </c>
      <c r="E1323" s="24">
        <v>42855</v>
      </c>
      <c r="F1323" s="23" t="s">
        <v>45</v>
      </c>
      <c r="H1323">
        <v>2017</v>
      </c>
    </row>
    <row r="1324" spans="1:8" outlineLevel="1" x14ac:dyDescent="0.25">
      <c r="A1324" s="23" t="s">
        <v>24</v>
      </c>
      <c r="B1324" s="25" t="s">
        <v>10</v>
      </c>
      <c r="C1324">
        <v>2017</v>
      </c>
      <c r="D1324" s="23" t="str">
        <f t="shared" si="21"/>
        <v>abr</v>
      </c>
      <c r="E1324" s="24">
        <v>42855</v>
      </c>
      <c r="F1324" s="23" t="s">
        <v>45</v>
      </c>
      <c r="G1324" s="121">
        <v>0</v>
      </c>
      <c r="H1324">
        <v>2017</v>
      </c>
    </row>
    <row r="1325" spans="1:8" outlineLevel="1" x14ac:dyDescent="0.25">
      <c r="A1325" s="23" t="s">
        <v>25</v>
      </c>
      <c r="B1325" s="23" t="s">
        <v>11</v>
      </c>
      <c r="C1325">
        <v>2017</v>
      </c>
      <c r="D1325" s="23" t="str">
        <f t="shared" si="21"/>
        <v>abr</v>
      </c>
      <c r="E1325" s="24">
        <v>42855</v>
      </c>
      <c r="F1325" s="23" t="s">
        <v>45</v>
      </c>
      <c r="G1325" s="121">
        <v>2133333.0100000002</v>
      </c>
      <c r="H1325">
        <v>2017</v>
      </c>
    </row>
    <row r="1326" spans="1:8" outlineLevel="1" x14ac:dyDescent="0.25">
      <c r="A1326" s="23" t="s">
        <v>26</v>
      </c>
      <c r="B1326" s="23" t="s">
        <v>12</v>
      </c>
      <c r="C1326">
        <v>2017</v>
      </c>
      <c r="D1326" s="23" t="str">
        <f t="shared" si="21"/>
        <v>abr</v>
      </c>
      <c r="E1326" s="24">
        <v>42855</v>
      </c>
      <c r="F1326" s="23" t="s">
        <v>45</v>
      </c>
      <c r="G1326" s="121">
        <v>502275.51</v>
      </c>
      <c r="H1326">
        <v>2017</v>
      </c>
    </row>
    <row r="1327" spans="1:8" outlineLevel="1" x14ac:dyDescent="0.25">
      <c r="A1327" s="23" t="s">
        <v>43</v>
      </c>
      <c r="B1327" s="23" t="s">
        <v>34</v>
      </c>
      <c r="C1327">
        <v>2017</v>
      </c>
      <c r="D1327" s="23" t="str">
        <f t="shared" si="21"/>
        <v>abr</v>
      </c>
      <c r="E1327" s="24">
        <v>42855</v>
      </c>
      <c r="F1327" s="23" t="s">
        <v>45</v>
      </c>
      <c r="G1327" s="121">
        <v>7555047.5</v>
      </c>
      <c r="H1327">
        <v>2017</v>
      </c>
    </row>
    <row r="1328" spans="1:8" outlineLevel="1" x14ac:dyDescent="0.25">
      <c r="A1328" s="23" t="s">
        <v>13</v>
      </c>
      <c r="B1328" s="23" t="s">
        <v>13</v>
      </c>
      <c r="C1328">
        <v>2017</v>
      </c>
      <c r="D1328" s="23" t="str">
        <f t="shared" si="21"/>
        <v>abr</v>
      </c>
      <c r="E1328" s="24">
        <v>42855</v>
      </c>
      <c r="F1328" s="23" t="s">
        <v>45</v>
      </c>
      <c r="G1328" s="121">
        <v>33469536.030000001</v>
      </c>
      <c r="H1328">
        <v>2017</v>
      </c>
    </row>
    <row r="1329" spans="1:8" outlineLevel="1" x14ac:dyDescent="0.25">
      <c r="A1329" s="23" t="s">
        <v>14</v>
      </c>
      <c r="B1329" s="23" t="s">
        <v>14</v>
      </c>
      <c r="C1329">
        <v>2017</v>
      </c>
      <c r="D1329" s="23" t="str">
        <f t="shared" si="21"/>
        <v>abr</v>
      </c>
      <c r="E1329" s="24">
        <v>42855</v>
      </c>
      <c r="F1329" s="23" t="s">
        <v>45</v>
      </c>
      <c r="G1329" s="121">
        <v>-19819.53</v>
      </c>
      <c r="H1329">
        <v>2017</v>
      </c>
    </row>
    <row r="1330" spans="1:8" outlineLevel="1" x14ac:dyDescent="0.25">
      <c r="A1330" s="23" t="s">
        <v>15</v>
      </c>
      <c r="B1330" s="23" t="s">
        <v>0</v>
      </c>
      <c r="C1330">
        <v>2017</v>
      </c>
      <c r="D1330" s="23" t="str">
        <f t="shared" si="21"/>
        <v>may</v>
      </c>
      <c r="E1330" s="24">
        <v>42886</v>
      </c>
      <c r="F1330" s="23" t="s">
        <v>45</v>
      </c>
      <c r="G1330" s="121">
        <v>360.05</v>
      </c>
      <c r="H1330">
        <v>2017</v>
      </c>
    </row>
    <row r="1331" spans="1:8" outlineLevel="1" x14ac:dyDescent="0.25">
      <c r="A1331" s="23" t="s">
        <v>16</v>
      </c>
      <c r="B1331" s="23" t="s">
        <v>1</v>
      </c>
      <c r="C1331">
        <v>2017</v>
      </c>
      <c r="D1331" s="23" t="str">
        <f t="shared" si="21"/>
        <v>may</v>
      </c>
      <c r="E1331" s="24">
        <v>42886</v>
      </c>
      <c r="F1331" s="23" t="s">
        <v>45</v>
      </c>
      <c r="G1331" s="121">
        <v>9170042.6099999994</v>
      </c>
      <c r="H1331">
        <v>2017</v>
      </c>
    </row>
    <row r="1332" spans="1:8" outlineLevel="1" x14ac:dyDescent="0.25">
      <c r="A1332" s="23" t="s">
        <v>27</v>
      </c>
      <c r="B1332" s="23" t="s">
        <v>2</v>
      </c>
      <c r="C1332">
        <v>2017</v>
      </c>
      <c r="D1332" s="23" t="str">
        <f t="shared" si="21"/>
        <v>may</v>
      </c>
      <c r="E1332" s="24">
        <v>42886</v>
      </c>
      <c r="F1332" s="23" t="s">
        <v>45</v>
      </c>
      <c r="H1332">
        <v>2017</v>
      </c>
    </row>
    <row r="1333" spans="1:8" outlineLevel="1" x14ac:dyDescent="0.25">
      <c r="A1333" s="23" t="s">
        <v>17</v>
      </c>
      <c r="B1333" s="23" t="s">
        <v>3</v>
      </c>
      <c r="C1333">
        <v>2017</v>
      </c>
      <c r="D1333" s="23" t="str">
        <f t="shared" si="21"/>
        <v>may</v>
      </c>
      <c r="E1333" s="24">
        <v>42886</v>
      </c>
      <c r="F1333" s="23" t="s">
        <v>45</v>
      </c>
      <c r="G1333" s="121">
        <v>9195592.129999999</v>
      </c>
      <c r="H1333">
        <v>2017</v>
      </c>
    </row>
    <row r="1334" spans="1:8" outlineLevel="1" x14ac:dyDescent="0.25">
      <c r="A1334" s="23" t="s">
        <v>18</v>
      </c>
      <c r="B1334" s="25" t="s">
        <v>4</v>
      </c>
      <c r="C1334">
        <v>2017</v>
      </c>
      <c r="D1334" s="23" t="str">
        <f t="shared" si="21"/>
        <v>may</v>
      </c>
      <c r="E1334" s="24">
        <v>42886</v>
      </c>
      <c r="F1334" s="23" t="s">
        <v>45</v>
      </c>
      <c r="H1334">
        <v>2017</v>
      </c>
    </row>
    <row r="1335" spans="1:8" outlineLevel="1" x14ac:dyDescent="0.25">
      <c r="A1335" s="23" t="s">
        <v>19</v>
      </c>
      <c r="B1335" s="25" t="s">
        <v>5</v>
      </c>
      <c r="C1335">
        <v>2017</v>
      </c>
      <c r="D1335" s="23" t="str">
        <f t="shared" si="21"/>
        <v>may</v>
      </c>
      <c r="E1335" s="24">
        <v>42886</v>
      </c>
      <c r="F1335" s="23" t="s">
        <v>45</v>
      </c>
      <c r="G1335" s="121">
        <v>0</v>
      </c>
      <c r="H1335">
        <v>2017</v>
      </c>
    </row>
    <row r="1336" spans="1:8" outlineLevel="1" x14ac:dyDescent="0.25">
      <c r="A1336" s="23" t="s">
        <v>20</v>
      </c>
      <c r="B1336" s="23" t="s">
        <v>6</v>
      </c>
      <c r="C1336">
        <v>2017</v>
      </c>
      <c r="D1336" s="23" t="str">
        <f t="shared" si="21"/>
        <v>may</v>
      </c>
      <c r="E1336" s="24">
        <v>42886</v>
      </c>
      <c r="F1336" s="23" t="s">
        <v>45</v>
      </c>
      <c r="G1336" s="121">
        <v>0</v>
      </c>
      <c r="H1336">
        <v>2017</v>
      </c>
    </row>
    <row r="1337" spans="1:8" outlineLevel="1" x14ac:dyDescent="0.25">
      <c r="A1337" s="23" t="s">
        <v>21</v>
      </c>
      <c r="B1337" s="23" t="s">
        <v>7</v>
      </c>
      <c r="C1337">
        <v>2017</v>
      </c>
      <c r="D1337" s="23" t="str">
        <f t="shared" si="21"/>
        <v>may</v>
      </c>
      <c r="E1337" s="24">
        <v>42886</v>
      </c>
      <c r="F1337" s="23" t="s">
        <v>45</v>
      </c>
      <c r="G1337" s="121">
        <v>0</v>
      </c>
      <c r="H1337">
        <v>2017</v>
      </c>
    </row>
    <row r="1338" spans="1:8" outlineLevel="1" x14ac:dyDescent="0.25">
      <c r="A1338" s="23" t="s">
        <v>22</v>
      </c>
      <c r="B1338" s="23" t="s">
        <v>8</v>
      </c>
      <c r="C1338">
        <v>2017</v>
      </c>
      <c r="D1338" s="23" t="str">
        <f t="shared" si="21"/>
        <v>may</v>
      </c>
      <c r="E1338" s="24">
        <v>42886</v>
      </c>
      <c r="F1338" s="23" t="s">
        <v>45</v>
      </c>
      <c r="G1338" s="121">
        <v>49996288.149999999</v>
      </c>
      <c r="H1338">
        <v>2017</v>
      </c>
    </row>
    <row r="1339" spans="1:8" outlineLevel="1" x14ac:dyDescent="0.25">
      <c r="A1339" s="23" t="s">
        <v>23</v>
      </c>
      <c r="B1339" s="23" t="s">
        <v>9</v>
      </c>
      <c r="C1339">
        <v>2017</v>
      </c>
      <c r="D1339" s="23" t="str">
        <f t="shared" si="21"/>
        <v>may</v>
      </c>
      <c r="E1339" s="24">
        <v>42886</v>
      </c>
      <c r="F1339" s="23" t="s">
        <v>45</v>
      </c>
      <c r="H1339">
        <v>2017</v>
      </c>
    </row>
    <row r="1340" spans="1:8" outlineLevel="1" x14ac:dyDescent="0.25">
      <c r="A1340" s="23" t="s">
        <v>24</v>
      </c>
      <c r="B1340" s="25" t="s">
        <v>10</v>
      </c>
      <c r="C1340">
        <v>2017</v>
      </c>
      <c r="D1340" s="23" t="str">
        <f t="shared" si="21"/>
        <v>may</v>
      </c>
      <c r="E1340" s="24">
        <v>42886</v>
      </c>
      <c r="F1340" s="23" t="s">
        <v>45</v>
      </c>
      <c r="G1340" s="121">
        <v>0</v>
      </c>
      <c r="H1340">
        <v>2017</v>
      </c>
    </row>
    <row r="1341" spans="1:8" outlineLevel="1" x14ac:dyDescent="0.25">
      <c r="A1341" s="23" t="s">
        <v>25</v>
      </c>
      <c r="B1341" s="23" t="s">
        <v>11</v>
      </c>
      <c r="C1341">
        <v>2017</v>
      </c>
      <c r="D1341" s="23" t="str">
        <f t="shared" si="21"/>
        <v>may</v>
      </c>
      <c r="E1341" s="24">
        <v>42886</v>
      </c>
      <c r="F1341" s="23" t="s">
        <v>45</v>
      </c>
      <c r="G1341" s="121">
        <v>3915949.3499999996</v>
      </c>
      <c r="H1341">
        <v>2017</v>
      </c>
    </row>
    <row r="1342" spans="1:8" outlineLevel="1" x14ac:dyDescent="0.25">
      <c r="A1342" s="23" t="s">
        <v>26</v>
      </c>
      <c r="B1342" s="23" t="s">
        <v>12</v>
      </c>
      <c r="C1342">
        <v>2017</v>
      </c>
      <c r="D1342" s="23" t="str">
        <f t="shared" si="21"/>
        <v>may</v>
      </c>
      <c r="E1342" s="24">
        <v>42886</v>
      </c>
      <c r="F1342" s="23" t="s">
        <v>45</v>
      </c>
      <c r="G1342" s="121">
        <v>491184.41000000003</v>
      </c>
      <c r="H1342">
        <v>2017</v>
      </c>
    </row>
    <row r="1343" spans="1:8" outlineLevel="1" x14ac:dyDescent="0.25">
      <c r="A1343" s="23" t="s">
        <v>43</v>
      </c>
      <c r="B1343" s="23" t="s">
        <v>34</v>
      </c>
      <c r="C1343">
        <v>2017</v>
      </c>
      <c r="D1343" s="23" t="str">
        <f t="shared" si="21"/>
        <v>may</v>
      </c>
      <c r="E1343" s="24">
        <v>42886</v>
      </c>
      <c r="F1343" s="23" t="s">
        <v>45</v>
      </c>
      <c r="G1343" s="121">
        <v>7073629.0099999998</v>
      </c>
      <c r="H1343">
        <v>2017</v>
      </c>
    </row>
    <row r="1344" spans="1:8" outlineLevel="1" x14ac:dyDescent="0.25">
      <c r="A1344" s="23" t="s">
        <v>13</v>
      </c>
      <c r="B1344" s="23" t="s">
        <v>13</v>
      </c>
      <c r="C1344">
        <v>2017</v>
      </c>
      <c r="D1344" s="23" t="str">
        <f t="shared" si="21"/>
        <v>may</v>
      </c>
      <c r="E1344" s="24">
        <v>42886</v>
      </c>
      <c r="F1344" s="23" t="s">
        <v>45</v>
      </c>
      <c r="G1344" s="121">
        <v>25048501.239999998</v>
      </c>
      <c r="H1344">
        <v>2017</v>
      </c>
    </row>
    <row r="1345" spans="1:8" outlineLevel="1" x14ac:dyDescent="0.25">
      <c r="A1345" s="23" t="s">
        <v>14</v>
      </c>
      <c r="B1345" s="23" t="s">
        <v>14</v>
      </c>
      <c r="C1345">
        <v>2017</v>
      </c>
      <c r="D1345" s="23" t="str">
        <f t="shared" si="21"/>
        <v>may</v>
      </c>
      <c r="E1345" s="24">
        <v>42886</v>
      </c>
      <c r="F1345" s="23" t="s">
        <v>45</v>
      </c>
      <c r="G1345" s="121">
        <v>4986.1099999999997</v>
      </c>
      <c r="H1345">
        <v>2017</v>
      </c>
    </row>
    <row r="1346" spans="1:8" outlineLevel="1" x14ac:dyDescent="0.25">
      <c r="A1346" s="23" t="s">
        <v>15</v>
      </c>
      <c r="B1346" s="23" t="s">
        <v>0</v>
      </c>
      <c r="C1346">
        <v>2017</v>
      </c>
      <c r="D1346" s="23" t="str">
        <f t="shared" ref="D1346:D1409" si="22">+TEXT(E1346,"mmm")</f>
        <v>jun</v>
      </c>
      <c r="E1346" s="24">
        <v>42916</v>
      </c>
      <c r="F1346" s="23" t="s">
        <v>45</v>
      </c>
      <c r="G1346" s="121">
        <v>373.67</v>
      </c>
      <c r="H1346">
        <v>2017</v>
      </c>
    </row>
    <row r="1347" spans="1:8" outlineLevel="1" x14ac:dyDescent="0.25">
      <c r="A1347" s="23" t="s">
        <v>16</v>
      </c>
      <c r="B1347" s="23" t="s">
        <v>1</v>
      </c>
      <c r="C1347">
        <v>2017</v>
      </c>
      <c r="D1347" s="23" t="str">
        <f t="shared" si="22"/>
        <v>jun</v>
      </c>
      <c r="E1347" s="24">
        <v>42916</v>
      </c>
      <c r="F1347" s="23" t="s">
        <v>45</v>
      </c>
      <c r="G1347" s="121">
        <v>9746235.7199999988</v>
      </c>
      <c r="H1347">
        <v>2017</v>
      </c>
    </row>
    <row r="1348" spans="1:8" outlineLevel="1" x14ac:dyDescent="0.25">
      <c r="A1348" s="23" t="s">
        <v>27</v>
      </c>
      <c r="B1348" s="23" t="s">
        <v>2</v>
      </c>
      <c r="C1348">
        <v>2017</v>
      </c>
      <c r="D1348" s="23" t="str">
        <f t="shared" si="22"/>
        <v>jun</v>
      </c>
      <c r="E1348" s="24">
        <v>42916</v>
      </c>
      <c r="F1348" s="23" t="s">
        <v>45</v>
      </c>
      <c r="H1348">
        <v>2017</v>
      </c>
    </row>
    <row r="1349" spans="1:8" outlineLevel="1" x14ac:dyDescent="0.25">
      <c r="A1349" s="23" t="s">
        <v>17</v>
      </c>
      <c r="B1349" s="23" t="s">
        <v>3</v>
      </c>
      <c r="C1349">
        <v>2017</v>
      </c>
      <c r="D1349" s="23" t="str">
        <f t="shared" si="22"/>
        <v>jun</v>
      </c>
      <c r="E1349" s="24">
        <v>42916</v>
      </c>
      <c r="F1349" s="23" t="s">
        <v>45</v>
      </c>
      <c r="G1349" s="121">
        <v>10155442.629999999</v>
      </c>
      <c r="H1349">
        <v>2017</v>
      </c>
    </row>
    <row r="1350" spans="1:8" outlineLevel="1" x14ac:dyDescent="0.25">
      <c r="A1350" s="23" t="s">
        <v>18</v>
      </c>
      <c r="B1350" s="25" t="s">
        <v>4</v>
      </c>
      <c r="C1350">
        <v>2017</v>
      </c>
      <c r="D1350" s="23" t="str">
        <f t="shared" si="22"/>
        <v>jun</v>
      </c>
      <c r="E1350" s="24">
        <v>42916</v>
      </c>
      <c r="F1350" s="23" t="s">
        <v>45</v>
      </c>
      <c r="H1350">
        <v>2017</v>
      </c>
    </row>
    <row r="1351" spans="1:8" outlineLevel="1" x14ac:dyDescent="0.25">
      <c r="A1351" s="23" t="s">
        <v>19</v>
      </c>
      <c r="B1351" s="25" t="s">
        <v>5</v>
      </c>
      <c r="C1351">
        <v>2017</v>
      </c>
      <c r="D1351" s="23" t="str">
        <f t="shared" si="22"/>
        <v>jun</v>
      </c>
      <c r="E1351" s="24">
        <v>42916</v>
      </c>
      <c r="F1351" s="23" t="s">
        <v>45</v>
      </c>
      <c r="G1351" s="121">
        <v>0</v>
      </c>
      <c r="H1351">
        <v>2017</v>
      </c>
    </row>
    <row r="1352" spans="1:8" outlineLevel="1" x14ac:dyDescent="0.25">
      <c r="A1352" s="23" t="s">
        <v>20</v>
      </c>
      <c r="B1352" s="23" t="s">
        <v>6</v>
      </c>
      <c r="C1352">
        <v>2017</v>
      </c>
      <c r="D1352" s="23" t="str">
        <f t="shared" si="22"/>
        <v>jun</v>
      </c>
      <c r="E1352" s="24">
        <v>42916</v>
      </c>
      <c r="F1352" s="23" t="s">
        <v>45</v>
      </c>
      <c r="G1352" s="121">
        <v>0</v>
      </c>
      <c r="H1352">
        <v>2017</v>
      </c>
    </row>
    <row r="1353" spans="1:8" outlineLevel="1" x14ac:dyDescent="0.25">
      <c r="A1353" s="23" t="s">
        <v>21</v>
      </c>
      <c r="B1353" s="23" t="s">
        <v>7</v>
      </c>
      <c r="C1353">
        <v>2017</v>
      </c>
      <c r="D1353" s="23" t="str">
        <f t="shared" si="22"/>
        <v>jun</v>
      </c>
      <c r="E1353" s="24">
        <v>42916</v>
      </c>
      <c r="F1353" s="23" t="s">
        <v>45</v>
      </c>
      <c r="G1353" s="121">
        <v>0</v>
      </c>
      <c r="H1353">
        <v>2017</v>
      </c>
    </row>
    <row r="1354" spans="1:8" outlineLevel="1" x14ac:dyDescent="0.25">
      <c r="A1354" s="23" t="s">
        <v>22</v>
      </c>
      <c r="B1354" s="23" t="s">
        <v>8</v>
      </c>
      <c r="C1354">
        <v>2017</v>
      </c>
      <c r="D1354" s="23" t="str">
        <f t="shared" si="22"/>
        <v>jun</v>
      </c>
      <c r="E1354" s="24">
        <v>42916</v>
      </c>
      <c r="F1354" s="23" t="s">
        <v>45</v>
      </c>
      <c r="G1354" s="121">
        <v>47014892.159999996</v>
      </c>
      <c r="H1354">
        <v>2017</v>
      </c>
    </row>
    <row r="1355" spans="1:8" outlineLevel="1" x14ac:dyDescent="0.25">
      <c r="A1355" s="23" t="s">
        <v>23</v>
      </c>
      <c r="B1355" s="23" t="s">
        <v>9</v>
      </c>
      <c r="C1355">
        <v>2017</v>
      </c>
      <c r="D1355" s="23" t="str">
        <f t="shared" si="22"/>
        <v>jun</v>
      </c>
      <c r="E1355" s="24">
        <v>42916</v>
      </c>
      <c r="F1355" s="23" t="s">
        <v>45</v>
      </c>
      <c r="H1355">
        <v>2017</v>
      </c>
    </row>
    <row r="1356" spans="1:8" outlineLevel="1" x14ac:dyDescent="0.25">
      <c r="A1356" s="23" t="s">
        <v>24</v>
      </c>
      <c r="B1356" s="25" t="s">
        <v>10</v>
      </c>
      <c r="C1356">
        <v>2017</v>
      </c>
      <c r="D1356" s="23" t="str">
        <f t="shared" si="22"/>
        <v>jun</v>
      </c>
      <c r="E1356" s="24">
        <v>42916</v>
      </c>
      <c r="F1356" s="23" t="s">
        <v>45</v>
      </c>
      <c r="H1356">
        <v>2017</v>
      </c>
    </row>
    <row r="1357" spans="1:8" outlineLevel="1" x14ac:dyDescent="0.25">
      <c r="A1357" s="23" t="s">
        <v>25</v>
      </c>
      <c r="B1357" s="23" t="s">
        <v>11</v>
      </c>
      <c r="C1357">
        <v>2017</v>
      </c>
      <c r="D1357" s="23" t="str">
        <f t="shared" si="22"/>
        <v>jun</v>
      </c>
      <c r="E1357" s="24">
        <v>42916</v>
      </c>
      <c r="F1357" s="23" t="s">
        <v>45</v>
      </c>
      <c r="G1357" s="121">
        <v>4716576.1400000006</v>
      </c>
      <c r="H1357">
        <v>2017</v>
      </c>
    </row>
    <row r="1358" spans="1:8" outlineLevel="1" x14ac:dyDescent="0.25">
      <c r="A1358" s="23" t="s">
        <v>26</v>
      </c>
      <c r="B1358" s="23" t="s">
        <v>12</v>
      </c>
      <c r="C1358">
        <v>2017</v>
      </c>
      <c r="D1358" s="23" t="str">
        <f t="shared" si="22"/>
        <v>jun</v>
      </c>
      <c r="E1358" s="24">
        <v>42916</v>
      </c>
      <c r="F1358" s="23" t="s">
        <v>45</v>
      </c>
      <c r="G1358" s="121">
        <v>443534.54000000004</v>
      </c>
      <c r="H1358">
        <v>2017</v>
      </c>
    </row>
    <row r="1359" spans="1:8" outlineLevel="1" x14ac:dyDescent="0.25">
      <c r="A1359" s="23" t="s">
        <v>43</v>
      </c>
      <c r="B1359" s="23" t="s">
        <v>34</v>
      </c>
      <c r="C1359">
        <v>2017</v>
      </c>
      <c r="D1359" s="23" t="str">
        <f t="shared" si="22"/>
        <v>jun</v>
      </c>
      <c r="E1359" s="24">
        <v>42916</v>
      </c>
      <c r="F1359" s="23" t="s">
        <v>45</v>
      </c>
      <c r="G1359" s="121">
        <v>7334653.2299999995</v>
      </c>
      <c r="H1359">
        <v>2017</v>
      </c>
    </row>
    <row r="1360" spans="1:8" outlineLevel="1" x14ac:dyDescent="0.25">
      <c r="A1360" s="23" t="s">
        <v>13</v>
      </c>
      <c r="B1360" s="23" t="s">
        <v>13</v>
      </c>
      <c r="C1360">
        <v>2017</v>
      </c>
      <c r="D1360" s="23" t="str">
        <f t="shared" si="22"/>
        <v>jun</v>
      </c>
      <c r="E1360" s="24">
        <v>42916</v>
      </c>
      <c r="F1360" s="23" t="s">
        <v>45</v>
      </c>
      <c r="G1360" s="121">
        <v>21833924.990000002</v>
      </c>
      <c r="H1360">
        <v>2017</v>
      </c>
    </row>
    <row r="1361" spans="1:8" outlineLevel="1" x14ac:dyDescent="0.25">
      <c r="A1361" s="23" t="s">
        <v>14</v>
      </c>
      <c r="B1361" s="23" t="s">
        <v>14</v>
      </c>
      <c r="C1361">
        <v>2017</v>
      </c>
      <c r="D1361" s="23" t="str">
        <f t="shared" si="22"/>
        <v>jun</v>
      </c>
      <c r="E1361" s="24">
        <v>42916</v>
      </c>
      <c r="F1361" s="23" t="s">
        <v>45</v>
      </c>
      <c r="G1361" s="121">
        <v>149897.65000000002</v>
      </c>
      <c r="H1361">
        <v>2017</v>
      </c>
    </row>
    <row r="1362" spans="1:8" outlineLevel="1" x14ac:dyDescent="0.25">
      <c r="A1362" s="23" t="s">
        <v>15</v>
      </c>
      <c r="B1362" s="23" t="s">
        <v>0</v>
      </c>
      <c r="C1362">
        <v>2017</v>
      </c>
      <c r="D1362" s="23" t="str">
        <f t="shared" si="22"/>
        <v>jul</v>
      </c>
      <c r="E1362" s="24">
        <v>42947</v>
      </c>
      <c r="F1362" s="23" t="s">
        <v>45</v>
      </c>
      <c r="G1362" s="121">
        <v>378.19</v>
      </c>
      <c r="H1362">
        <v>2017</v>
      </c>
    </row>
    <row r="1363" spans="1:8" outlineLevel="1" x14ac:dyDescent="0.25">
      <c r="A1363" s="23" t="s">
        <v>16</v>
      </c>
      <c r="B1363" s="23" t="s">
        <v>1</v>
      </c>
      <c r="C1363">
        <v>2017</v>
      </c>
      <c r="D1363" s="23" t="str">
        <f t="shared" si="22"/>
        <v>jul</v>
      </c>
      <c r="E1363" s="24">
        <v>42947</v>
      </c>
      <c r="F1363" s="23" t="s">
        <v>45</v>
      </c>
      <c r="G1363" s="121">
        <v>9675523.0299999993</v>
      </c>
      <c r="H1363">
        <v>2017</v>
      </c>
    </row>
    <row r="1364" spans="1:8" outlineLevel="1" x14ac:dyDescent="0.25">
      <c r="A1364" s="23" t="s">
        <v>27</v>
      </c>
      <c r="B1364" s="23" t="s">
        <v>2</v>
      </c>
      <c r="C1364">
        <v>2017</v>
      </c>
      <c r="D1364" s="23" t="str">
        <f t="shared" si="22"/>
        <v>jul</v>
      </c>
      <c r="E1364" s="24">
        <v>42947</v>
      </c>
      <c r="F1364" s="23" t="s">
        <v>45</v>
      </c>
      <c r="H1364">
        <v>2017</v>
      </c>
    </row>
    <row r="1365" spans="1:8" outlineLevel="1" x14ac:dyDescent="0.25">
      <c r="A1365" s="23" t="s">
        <v>17</v>
      </c>
      <c r="B1365" s="23" t="s">
        <v>3</v>
      </c>
      <c r="C1365">
        <v>2017</v>
      </c>
      <c r="D1365" s="23" t="str">
        <f t="shared" si="22"/>
        <v>jul</v>
      </c>
      <c r="E1365" s="24">
        <v>42947</v>
      </c>
      <c r="F1365" s="23" t="s">
        <v>45</v>
      </c>
      <c r="G1365" s="121">
        <v>8063424.0499999998</v>
      </c>
      <c r="H1365">
        <v>2017</v>
      </c>
    </row>
    <row r="1366" spans="1:8" outlineLevel="1" x14ac:dyDescent="0.25">
      <c r="A1366" s="23" t="s">
        <v>18</v>
      </c>
      <c r="B1366" s="25" t="s">
        <v>4</v>
      </c>
      <c r="C1366">
        <v>2017</v>
      </c>
      <c r="D1366" s="23" t="str">
        <f t="shared" si="22"/>
        <v>jul</v>
      </c>
      <c r="E1366" s="24">
        <v>42947</v>
      </c>
      <c r="F1366" s="23" t="s">
        <v>45</v>
      </c>
      <c r="H1366">
        <v>2017</v>
      </c>
    </row>
    <row r="1367" spans="1:8" outlineLevel="1" x14ac:dyDescent="0.25">
      <c r="A1367" s="23" t="s">
        <v>19</v>
      </c>
      <c r="B1367" s="25" t="s">
        <v>5</v>
      </c>
      <c r="C1367">
        <v>2017</v>
      </c>
      <c r="D1367" s="23" t="str">
        <f t="shared" si="22"/>
        <v>jul</v>
      </c>
      <c r="E1367" s="24">
        <v>42947</v>
      </c>
      <c r="F1367" s="23" t="s">
        <v>45</v>
      </c>
      <c r="G1367" s="121">
        <v>0</v>
      </c>
      <c r="H1367">
        <v>2017</v>
      </c>
    </row>
    <row r="1368" spans="1:8" outlineLevel="1" x14ac:dyDescent="0.25">
      <c r="A1368" s="23" t="s">
        <v>20</v>
      </c>
      <c r="B1368" s="23" t="s">
        <v>6</v>
      </c>
      <c r="C1368">
        <v>2017</v>
      </c>
      <c r="D1368" s="23" t="str">
        <f t="shared" si="22"/>
        <v>jul</v>
      </c>
      <c r="E1368" s="24">
        <v>42947</v>
      </c>
      <c r="F1368" s="23" t="s">
        <v>45</v>
      </c>
      <c r="G1368" s="121">
        <v>0</v>
      </c>
      <c r="H1368">
        <v>2017</v>
      </c>
    </row>
    <row r="1369" spans="1:8" outlineLevel="1" x14ac:dyDescent="0.25">
      <c r="A1369" s="23" t="s">
        <v>21</v>
      </c>
      <c r="B1369" s="23" t="s">
        <v>7</v>
      </c>
      <c r="C1369">
        <v>2017</v>
      </c>
      <c r="D1369" s="23" t="str">
        <f t="shared" si="22"/>
        <v>jul</v>
      </c>
      <c r="E1369" s="24">
        <v>42947</v>
      </c>
      <c r="F1369" s="23" t="s">
        <v>45</v>
      </c>
      <c r="G1369" s="121">
        <v>0</v>
      </c>
      <c r="H1369">
        <v>2017</v>
      </c>
    </row>
    <row r="1370" spans="1:8" outlineLevel="1" x14ac:dyDescent="0.25">
      <c r="A1370" s="23" t="s">
        <v>22</v>
      </c>
      <c r="B1370" s="23" t="s">
        <v>8</v>
      </c>
      <c r="C1370">
        <v>2017</v>
      </c>
      <c r="D1370" s="23" t="str">
        <f t="shared" si="22"/>
        <v>jul</v>
      </c>
      <c r="E1370" s="24">
        <v>42947</v>
      </c>
      <c r="F1370" s="23" t="s">
        <v>45</v>
      </c>
      <c r="G1370" s="121">
        <v>50340476.359999999</v>
      </c>
      <c r="H1370">
        <v>2017</v>
      </c>
    </row>
    <row r="1371" spans="1:8" outlineLevel="1" x14ac:dyDescent="0.25">
      <c r="A1371" s="23" t="s">
        <v>23</v>
      </c>
      <c r="B1371" s="23" t="s">
        <v>9</v>
      </c>
      <c r="C1371">
        <v>2017</v>
      </c>
      <c r="D1371" s="23" t="str">
        <f t="shared" si="22"/>
        <v>jul</v>
      </c>
      <c r="E1371" s="24">
        <v>42947</v>
      </c>
      <c r="F1371" s="23" t="s">
        <v>45</v>
      </c>
      <c r="H1371">
        <v>2017</v>
      </c>
    </row>
    <row r="1372" spans="1:8" outlineLevel="1" x14ac:dyDescent="0.25">
      <c r="A1372" s="23" t="s">
        <v>24</v>
      </c>
      <c r="B1372" s="25" t="s">
        <v>10</v>
      </c>
      <c r="C1372">
        <v>2017</v>
      </c>
      <c r="D1372" s="23" t="str">
        <f t="shared" si="22"/>
        <v>jul</v>
      </c>
      <c r="E1372" s="24">
        <v>42947</v>
      </c>
      <c r="F1372" s="23" t="s">
        <v>45</v>
      </c>
      <c r="H1372">
        <v>2017</v>
      </c>
    </row>
    <row r="1373" spans="1:8" outlineLevel="1" x14ac:dyDescent="0.25">
      <c r="A1373" s="23" t="s">
        <v>25</v>
      </c>
      <c r="B1373" s="23" t="s">
        <v>11</v>
      </c>
      <c r="C1373">
        <v>2017</v>
      </c>
      <c r="D1373" s="23" t="str">
        <f t="shared" si="22"/>
        <v>jul</v>
      </c>
      <c r="E1373" s="24">
        <v>42947</v>
      </c>
      <c r="F1373" s="23" t="s">
        <v>45</v>
      </c>
      <c r="G1373" s="121">
        <v>4723281.9800000004</v>
      </c>
      <c r="H1373">
        <v>2017</v>
      </c>
    </row>
    <row r="1374" spans="1:8" outlineLevel="1" x14ac:dyDescent="0.25">
      <c r="A1374" s="23" t="s">
        <v>26</v>
      </c>
      <c r="B1374" s="23" t="s">
        <v>12</v>
      </c>
      <c r="C1374">
        <v>2017</v>
      </c>
      <c r="D1374" s="23" t="str">
        <f t="shared" si="22"/>
        <v>jul</v>
      </c>
      <c r="E1374" s="24">
        <v>42947</v>
      </c>
      <c r="F1374" s="23" t="s">
        <v>45</v>
      </c>
      <c r="G1374" s="121">
        <v>395973.76</v>
      </c>
      <c r="H1374">
        <v>2017</v>
      </c>
    </row>
    <row r="1375" spans="1:8" outlineLevel="1" x14ac:dyDescent="0.25">
      <c r="A1375" s="23" t="s">
        <v>43</v>
      </c>
      <c r="B1375" s="23" t="s">
        <v>34</v>
      </c>
      <c r="C1375">
        <v>2017</v>
      </c>
      <c r="D1375" s="23" t="str">
        <f t="shared" si="22"/>
        <v>jul</v>
      </c>
      <c r="E1375" s="24">
        <v>42947</v>
      </c>
      <c r="F1375" s="23" t="s">
        <v>45</v>
      </c>
      <c r="G1375" s="121">
        <v>8105485.4000000004</v>
      </c>
      <c r="H1375">
        <v>2017</v>
      </c>
    </row>
    <row r="1376" spans="1:8" outlineLevel="1" x14ac:dyDescent="0.25">
      <c r="A1376" s="23" t="s">
        <v>13</v>
      </c>
      <c r="B1376" s="23" t="s">
        <v>13</v>
      </c>
      <c r="C1376">
        <v>2017</v>
      </c>
      <c r="D1376" s="23" t="str">
        <f t="shared" si="22"/>
        <v>jul</v>
      </c>
      <c r="E1376" s="24">
        <v>42947</v>
      </c>
      <c r="F1376" s="23" t="s">
        <v>45</v>
      </c>
      <c r="G1376" s="121">
        <v>21095574.990000002</v>
      </c>
      <c r="H1376">
        <v>2017</v>
      </c>
    </row>
    <row r="1377" spans="1:8" outlineLevel="1" x14ac:dyDescent="0.25">
      <c r="A1377" s="23" t="s">
        <v>14</v>
      </c>
      <c r="B1377" s="23" t="s">
        <v>14</v>
      </c>
      <c r="C1377">
        <v>2017</v>
      </c>
      <c r="D1377" s="23" t="str">
        <f t="shared" si="22"/>
        <v>jul</v>
      </c>
      <c r="E1377" s="24">
        <v>42947</v>
      </c>
      <c r="F1377" s="23" t="s">
        <v>45</v>
      </c>
      <c r="G1377" s="121">
        <v>15611.05</v>
      </c>
      <c r="H1377">
        <v>2017</v>
      </c>
    </row>
    <row r="1378" spans="1:8" outlineLevel="1" x14ac:dyDescent="0.25">
      <c r="A1378" s="23" t="s">
        <v>15</v>
      </c>
      <c r="B1378" s="23" t="s">
        <v>0</v>
      </c>
      <c r="C1378">
        <v>2017</v>
      </c>
      <c r="D1378" s="23" t="str">
        <f t="shared" si="22"/>
        <v>ago</v>
      </c>
      <c r="E1378" s="24">
        <v>42978</v>
      </c>
      <c r="F1378" s="23" t="s">
        <v>45</v>
      </c>
      <c r="G1378" s="121">
        <v>396.5</v>
      </c>
      <c r="H1378">
        <v>2017</v>
      </c>
    </row>
    <row r="1379" spans="1:8" outlineLevel="1" x14ac:dyDescent="0.25">
      <c r="A1379" s="23" t="s">
        <v>16</v>
      </c>
      <c r="B1379" s="23" t="s">
        <v>1</v>
      </c>
      <c r="C1379">
        <v>2017</v>
      </c>
      <c r="D1379" s="23" t="str">
        <f t="shared" si="22"/>
        <v>ago</v>
      </c>
      <c r="E1379" s="24">
        <v>42978</v>
      </c>
      <c r="F1379" s="23" t="s">
        <v>45</v>
      </c>
      <c r="G1379" s="121">
        <v>9823497.4399999995</v>
      </c>
      <c r="H1379">
        <v>2017</v>
      </c>
    </row>
    <row r="1380" spans="1:8" outlineLevel="1" x14ac:dyDescent="0.25">
      <c r="A1380" s="23" t="s">
        <v>27</v>
      </c>
      <c r="B1380" s="23" t="s">
        <v>2</v>
      </c>
      <c r="C1380">
        <v>2017</v>
      </c>
      <c r="D1380" s="23" t="str">
        <f t="shared" si="22"/>
        <v>ago</v>
      </c>
      <c r="E1380" s="24">
        <v>42978</v>
      </c>
      <c r="F1380" s="23" t="s">
        <v>45</v>
      </c>
      <c r="H1380">
        <v>2017</v>
      </c>
    </row>
    <row r="1381" spans="1:8" outlineLevel="1" x14ac:dyDescent="0.25">
      <c r="A1381" s="23" t="s">
        <v>17</v>
      </c>
      <c r="B1381" s="23" t="s">
        <v>3</v>
      </c>
      <c r="C1381">
        <v>2017</v>
      </c>
      <c r="D1381" s="23" t="str">
        <f t="shared" si="22"/>
        <v>ago</v>
      </c>
      <c r="E1381" s="24">
        <v>42978</v>
      </c>
      <c r="F1381" s="23" t="s">
        <v>45</v>
      </c>
      <c r="G1381" s="121">
        <v>7897547.879999999</v>
      </c>
      <c r="H1381">
        <v>2017</v>
      </c>
    </row>
    <row r="1382" spans="1:8" outlineLevel="1" x14ac:dyDescent="0.25">
      <c r="A1382" s="23" t="s">
        <v>18</v>
      </c>
      <c r="B1382" s="25" t="s">
        <v>4</v>
      </c>
      <c r="C1382">
        <v>2017</v>
      </c>
      <c r="D1382" s="23" t="str">
        <f t="shared" si="22"/>
        <v>ago</v>
      </c>
      <c r="E1382" s="24">
        <v>42978</v>
      </c>
      <c r="F1382" s="23" t="s">
        <v>45</v>
      </c>
      <c r="H1382">
        <v>2017</v>
      </c>
    </row>
    <row r="1383" spans="1:8" outlineLevel="1" x14ac:dyDescent="0.25">
      <c r="A1383" s="23" t="s">
        <v>19</v>
      </c>
      <c r="B1383" s="25" t="s">
        <v>5</v>
      </c>
      <c r="C1383">
        <v>2017</v>
      </c>
      <c r="D1383" s="23" t="str">
        <f t="shared" si="22"/>
        <v>ago</v>
      </c>
      <c r="E1383" s="24">
        <v>42978</v>
      </c>
      <c r="F1383" s="23" t="s">
        <v>45</v>
      </c>
      <c r="G1383" s="121">
        <v>0</v>
      </c>
      <c r="H1383">
        <v>2017</v>
      </c>
    </row>
    <row r="1384" spans="1:8" outlineLevel="1" x14ac:dyDescent="0.25">
      <c r="A1384" s="23" t="s">
        <v>20</v>
      </c>
      <c r="B1384" s="23" t="s">
        <v>6</v>
      </c>
      <c r="C1384">
        <v>2017</v>
      </c>
      <c r="D1384" s="23" t="str">
        <f t="shared" si="22"/>
        <v>ago</v>
      </c>
      <c r="E1384" s="24">
        <v>42978</v>
      </c>
      <c r="F1384" s="23" t="s">
        <v>45</v>
      </c>
      <c r="G1384" s="121">
        <v>0</v>
      </c>
      <c r="H1384">
        <v>2017</v>
      </c>
    </row>
    <row r="1385" spans="1:8" outlineLevel="1" x14ac:dyDescent="0.25">
      <c r="A1385" s="23" t="s">
        <v>21</v>
      </c>
      <c r="B1385" s="23" t="s">
        <v>7</v>
      </c>
      <c r="C1385">
        <v>2017</v>
      </c>
      <c r="D1385" s="23" t="str">
        <f t="shared" si="22"/>
        <v>ago</v>
      </c>
      <c r="E1385" s="24">
        <v>42978</v>
      </c>
      <c r="F1385" s="23" t="s">
        <v>45</v>
      </c>
      <c r="G1385" s="121">
        <v>0</v>
      </c>
      <c r="H1385">
        <v>2017</v>
      </c>
    </row>
    <row r="1386" spans="1:8" outlineLevel="1" x14ac:dyDescent="0.25">
      <c r="A1386" s="23" t="s">
        <v>22</v>
      </c>
      <c r="B1386" s="23" t="s">
        <v>8</v>
      </c>
      <c r="C1386">
        <v>2017</v>
      </c>
      <c r="D1386" s="23" t="str">
        <f t="shared" si="22"/>
        <v>ago</v>
      </c>
      <c r="E1386" s="24">
        <v>42978</v>
      </c>
      <c r="F1386" s="23" t="s">
        <v>45</v>
      </c>
      <c r="G1386" s="121">
        <v>46619625.079999998</v>
      </c>
      <c r="H1386">
        <v>2017</v>
      </c>
    </row>
    <row r="1387" spans="1:8" outlineLevel="1" x14ac:dyDescent="0.25">
      <c r="A1387" s="23" t="s">
        <v>23</v>
      </c>
      <c r="B1387" s="23" t="s">
        <v>9</v>
      </c>
      <c r="C1387">
        <v>2017</v>
      </c>
      <c r="D1387" s="23" t="str">
        <f t="shared" si="22"/>
        <v>ago</v>
      </c>
      <c r="E1387" s="24">
        <v>42978</v>
      </c>
      <c r="F1387" s="23" t="s">
        <v>45</v>
      </c>
      <c r="H1387">
        <v>2017</v>
      </c>
    </row>
    <row r="1388" spans="1:8" outlineLevel="1" x14ac:dyDescent="0.25">
      <c r="A1388" s="23" t="s">
        <v>24</v>
      </c>
      <c r="B1388" s="25" t="s">
        <v>10</v>
      </c>
      <c r="C1388">
        <v>2017</v>
      </c>
      <c r="D1388" s="23" t="str">
        <f t="shared" si="22"/>
        <v>ago</v>
      </c>
      <c r="E1388" s="24">
        <v>42978</v>
      </c>
      <c r="F1388" s="23" t="s">
        <v>45</v>
      </c>
      <c r="H1388">
        <v>2017</v>
      </c>
    </row>
    <row r="1389" spans="1:8" outlineLevel="1" x14ac:dyDescent="0.25">
      <c r="A1389" s="23" t="s">
        <v>25</v>
      </c>
      <c r="B1389" s="23" t="s">
        <v>11</v>
      </c>
      <c r="C1389">
        <v>2017</v>
      </c>
      <c r="D1389" s="23" t="str">
        <f t="shared" si="22"/>
        <v>ago</v>
      </c>
      <c r="E1389" s="24">
        <v>42978</v>
      </c>
      <c r="F1389" s="23" t="s">
        <v>45</v>
      </c>
      <c r="G1389" s="121">
        <v>4682820.8499999996</v>
      </c>
      <c r="H1389">
        <v>2017</v>
      </c>
    </row>
    <row r="1390" spans="1:8" outlineLevel="1" x14ac:dyDescent="0.25">
      <c r="A1390" s="23" t="s">
        <v>26</v>
      </c>
      <c r="B1390" s="23" t="s">
        <v>12</v>
      </c>
      <c r="C1390">
        <v>2017</v>
      </c>
      <c r="D1390" s="23" t="str">
        <f t="shared" si="22"/>
        <v>ago</v>
      </c>
      <c r="E1390" s="24">
        <v>42978</v>
      </c>
      <c r="F1390" s="23" t="s">
        <v>45</v>
      </c>
      <c r="G1390" s="121">
        <v>915128.57000000007</v>
      </c>
      <c r="H1390">
        <v>2017</v>
      </c>
    </row>
    <row r="1391" spans="1:8" outlineLevel="1" x14ac:dyDescent="0.25">
      <c r="A1391" s="23" t="s">
        <v>43</v>
      </c>
      <c r="B1391" s="23" t="s">
        <v>34</v>
      </c>
      <c r="C1391">
        <v>2017</v>
      </c>
      <c r="D1391" s="23" t="str">
        <f t="shared" si="22"/>
        <v>ago</v>
      </c>
      <c r="E1391" s="24">
        <v>42978</v>
      </c>
      <c r="F1391" s="23" t="s">
        <v>45</v>
      </c>
      <c r="G1391" s="121">
        <v>9165162.8300000001</v>
      </c>
      <c r="H1391">
        <v>2017</v>
      </c>
    </row>
    <row r="1392" spans="1:8" outlineLevel="1" x14ac:dyDescent="0.25">
      <c r="A1392" s="23" t="s">
        <v>13</v>
      </c>
      <c r="B1392" s="23" t="s">
        <v>13</v>
      </c>
      <c r="C1392">
        <v>2017</v>
      </c>
      <c r="D1392" s="23" t="str">
        <f t="shared" si="22"/>
        <v>ago</v>
      </c>
      <c r="E1392" s="24">
        <v>42978</v>
      </c>
      <c r="F1392" s="23" t="s">
        <v>45</v>
      </c>
      <c r="G1392" s="121">
        <v>23637235</v>
      </c>
      <c r="H1392">
        <v>2017</v>
      </c>
    </row>
    <row r="1393" spans="1:8" outlineLevel="1" x14ac:dyDescent="0.25">
      <c r="A1393" s="23" t="s">
        <v>14</v>
      </c>
      <c r="B1393" s="23" t="s">
        <v>14</v>
      </c>
      <c r="C1393">
        <v>2017</v>
      </c>
      <c r="D1393" s="23" t="str">
        <f t="shared" si="22"/>
        <v>ago</v>
      </c>
      <c r="E1393" s="24">
        <v>42978</v>
      </c>
      <c r="F1393" s="23" t="s">
        <v>45</v>
      </c>
      <c r="G1393" s="121">
        <v>46552.549999999996</v>
      </c>
      <c r="H1393">
        <v>2017</v>
      </c>
    </row>
    <row r="1394" spans="1:8" outlineLevel="1" x14ac:dyDescent="0.25">
      <c r="A1394" s="23" t="s">
        <v>15</v>
      </c>
      <c r="B1394" s="23" t="s">
        <v>0</v>
      </c>
      <c r="C1394">
        <v>2017</v>
      </c>
      <c r="D1394" s="23" t="str">
        <f t="shared" si="22"/>
        <v>sept</v>
      </c>
      <c r="E1394" s="24">
        <v>43008</v>
      </c>
      <c r="F1394" s="23" t="s">
        <v>45</v>
      </c>
      <c r="G1394" s="121">
        <v>396.5</v>
      </c>
      <c r="H1394">
        <v>2017</v>
      </c>
    </row>
    <row r="1395" spans="1:8" outlineLevel="1" x14ac:dyDescent="0.25">
      <c r="A1395" s="23" t="s">
        <v>16</v>
      </c>
      <c r="B1395" s="23" t="s">
        <v>1</v>
      </c>
      <c r="C1395">
        <v>2017</v>
      </c>
      <c r="D1395" s="23" t="str">
        <f t="shared" si="22"/>
        <v>sept</v>
      </c>
      <c r="E1395" s="24">
        <v>43008</v>
      </c>
      <c r="F1395" s="23" t="s">
        <v>45</v>
      </c>
      <c r="G1395" s="121">
        <v>6819596.7400000002</v>
      </c>
      <c r="H1395">
        <v>2017</v>
      </c>
    </row>
    <row r="1396" spans="1:8" outlineLevel="1" x14ac:dyDescent="0.25">
      <c r="A1396" s="23" t="s">
        <v>27</v>
      </c>
      <c r="B1396" s="23" t="s">
        <v>2</v>
      </c>
      <c r="C1396">
        <v>2017</v>
      </c>
      <c r="D1396" s="23" t="str">
        <f t="shared" si="22"/>
        <v>sept</v>
      </c>
      <c r="E1396" s="24">
        <v>43008</v>
      </c>
      <c r="F1396" s="23" t="s">
        <v>45</v>
      </c>
      <c r="H1396">
        <v>2017</v>
      </c>
    </row>
    <row r="1397" spans="1:8" outlineLevel="1" x14ac:dyDescent="0.25">
      <c r="A1397" s="23" t="s">
        <v>17</v>
      </c>
      <c r="B1397" s="23" t="s">
        <v>3</v>
      </c>
      <c r="C1397">
        <v>2017</v>
      </c>
      <c r="D1397" s="23" t="str">
        <f t="shared" si="22"/>
        <v>sept</v>
      </c>
      <c r="E1397" s="24">
        <v>43008</v>
      </c>
      <c r="F1397" s="23" t="s">
        <v>45</v>
      </c>
      <c r="G1397" s="121">
        <v>6831017.75</v>
      </c>
      <c r="H1397">
        <v>2017</v>
      </c>
    </row>
    <row r="1398" spans="1:8" outlineLevel="1" x14ac:dyDescent="0.25">
      <c r="A1398" s="23" t="s">
        <v>18</v>
      </c>
      <c r="B1398" s="25" t="s">
        <v>4</v>
      </c>
      <c r="C1398">
        <v>2017</v>
      </c>
      <c r="D1398" s="23" t="str">
        <f t="shared" si="22"/>
        <v>sept</v>
      </c>
      <c r="E1398" s="24">
        <v>43008</v>
      </c>
      <c r="F1398" s="23" t="s">
        <v>45</v>
      </c>
      <c r="H1398">
        <v>2017</v>
      </c>
    </row>
    <row r="1399" spans="1:8" outlineLevel="1" x14ac:dyDescent="0.25">
      <c r="A1399" s="23" t="s">
        <v>19</v>
      </c>
      <c r="B1399" s="25" t="s">
        <v>5</v>
      </c>
      <c r="C1399">
        <v>2017</v>
      </c>
      <c r="D1399" s="23" t="str">
        <f t="shared" si="22"/>
        <v>sept</v>
      </c>
      <c r="E1399" s="24">
        <v>43008</v>
      </c>
      <c r="F1399" s="23" t="s">
        <v>45</v>
      </c>
      <c r="G1399" s="121">
        <v>0</v>
      </c>
      <c r="H1399">
        <v>2017</v>
      </c>
    </row>
    <row r="1400" spans="1:8" outlineLevel="1" x14ac:dyDescent="0.25">
      <c r="A1400" s="23" t="s">
        <v>20</v>
      </c>
      <c r="B1400" s="23" t="s">
        <v>6</v>
      </c>
      <c r="C1400">
        <v>2017</v>
      </c>
      <c r="D1400" s="23" t="str">
        <f t="shared" si="22"/>
        <v>sept</v>
      </c>
      <c r="E1400" s="24">
        <v>43008</v>
      </c>
      <c r="F1400" s="23" t="s">
        <v>45</v>
      </c>
      <c r="G1400" s="121">
        <v>0</v>
      </c>
      <c r="H1400">
        <v>2017</v>
      </c>
    </row>
    <row r="1401" spans="1:8" outlineLevel="1" x14ac:dyDescent="0.25">
      <c r="A1401" s="23" t="s">
        <v>21</v>
      </c>
      <c r="B1401" s="23" t="s">
        <v>7</v>
      </c>
      <c r="C1401">
        <v>2017</v>
      </c>
      <c r="D1401" s="23" t="str">
        <f t="shared" si="22"/>
        <v>sept</v>
      </c>
      <c r="E1401" s="24">
        <v>43008</v>
      </c>
      <c r="F1401" s="23" t="s">
        <v>45</v>
      </c>
      <c r="G1401" s="121">
        <v>0</v>
      </c>
      <c r="H1401">
        <v>2017</v>
      </c>
    </row>
    <row r="1402" spans="1:8" outlineLevel="1" x14ac:dyDescent="0.25">
      <c r="A1402" s="23" t="s">
        <v>22</v>
      </c>
      <c r="B1402" s="23" t="s">
        <v>8</v>
      </c>
      <c r="C1402">
        <v>2017</v>
      </c>
      <c r="D1402" s="23" t="str">
        <f t="shared" si="22"/>
        <v>sept</v>
      </c>
      <c r="E1402" s="24">
        <v>43008</v>
      </c>
      <c r="F1402" s="23" t="s">
        <v>45</v>
      </c>
      <c r="G1402" s="121">
        <v>53624937.840000004</v>
      </c>
      <c r="H1402">
        <v>2017</v>
      </c>
    </row>
    <row r="1403" spans="1:8" outlineLevel="1" x14ac:dyDescent="0.25">
      <c r="A1403" s="23" t="s">
        <v>23</v>
      </c>
      <c r="B1403" s="23" t="s">
        <v>9</v>
      </c>
      <c r="C1403">
        <v>2017</v>
      </c>
      <c r="D1403" s="23" t="str">
        <f t="shared" si="22"/>
        <v>sept</v>
      </c>
      <c r="E1403" s="24">
        <v>43008</v>
      </c>
      <c r="F1403" s="23" t="s">
        <v>45</v>
      </c>
      <c r="H1403">
        <v>2017</v>
      </c>
    </row>
    <row r="1404" spans="1:8" outlineLevel="1" x14ac:dyDescent="0.25">
      <c r="A1404" s="23" t="s">
        <v>24</v>
      </c>
      <c r="B1404" s="25" t="s">
        <v>10</v>
      </c>
      <c r="C1404">
        <v>2017</v>
      </c>
      <c r="D1404" s="23" t="str">
        <f t="shared" si="22"/>
        <v>sept</v>
      </c>
      <c r="E1404" s="24">
        <v>43008</v>
      </c>
      <c r="F1404" s="23" t="s">
        <v>45</v>
      </c>
      <c r="G1404" s="121">
        <v>61097.11</v>
      </c>
      <c r="H1404">
        <v>2017</v>
      </c>
    </row>
    <row r="1405" spans="1:8" outlineLevel="1" x14ac:dyDescent="0.25">
      <c r="A1405" s="23" t="s">
        <v>25</v>
      </c>
      <c r="B1405" s="23" t="s">
        <v>11</v>
      </c>
      <c r="C1405">
        <v>2017</v>
      </c>
      <c r="D1405" s="23" t="str">
        <f t="shared" si="22"/>
        <v>sept</v>
      </c>
      <c r="E1405" s="24">
        <v>43008</v>
      </c>
      <c r="F1405" s="23" t="s">
        <v>45</v>
      </c>
      <c r="G1405" s="121">
        <v>4674437.54</v>
      </c>
      <c r="H1405">
        <v>2017</v>
      </c>
    </row>
    <row r="1406" spans="1:8" outlineLevel="1" x14ac:dyDescent="0.25">
      <c r="A1406" s="23" t="s">
        <v>26</v>
      </c>
      <c r="B1406" s="23" t="s">
        <v>12</v>
      </c>
      <c r="C1406">
        <v>2017</v>
      </c>
      <c r="D1406" s="23" t="str">
        <f t="shared" si="22"/>
        <v>sept</v>
      </c>
      <c r="E1406" s="24">
        <v>43008</v>
      </c>
      <c r="F1406" s="23" t="s">
        <v>45</v>
      </c>
      <c r="G1406" s="121">
        <v>1271960.58</v>
      </c>
      <c r="H1406">
        <v>2017</v>
      </c>
    </row>
    <row r="1407" spans="1:8" outlineLevel="1" x14ac:dyDescent="0.25">
      <c r="A1407" s="23" t="s">
        <v>43</v>
      </c>
      <c r="B1407" s="23" t="s">
        <v>34</v>
      </c>
      <c r="C1407">
        <v>2017</v>
      </c>
      <c r="D1407" s="23" t="str">
        <f t="shared" si="22"/>
        <v>sept</v>
      </c>
      <c r="E1407" s="24">
        <v>43008</v>
      </c>
      <c r="F1407" s="23" t="s">
        <v>45</v>
      </c>
      <c r="G1407" s="121">
        <v>8982310.1500000004</v>
      </c>
      <c r="H1407">
        <v>2017</v>
      </c>
    </row>
    <row r="1408" spans="1:8" outlineLevel="1" x14ac:dyDescent="0.25">
      <c r="A1408" s="23" t="s">
        <v>13</v>
      </c>
      <c r="B1408" s="23" t="s">
        <v>13</v>
      </c>
      <c r="C1408">
        <v>2017</v>
      </c>
      <c r="D1408" s="23" t="str">
        <f t="shared" si="22"/>
        <v>sept</v>
      </c>
      <c r="E1408" s="24">
        <v>43008</v>
      </c>
      <c r="F1408" s="23" t="s">
        <v>45</v>
      </c>
      <c r="G1408" s="121">
        <v>21648751.329999998</v>
      </c>
      <c r="H1408">
        <v>2017</v>
      </c>
    </row>
    <row r="1409" spans="1:8" outlineLevel="1" x14ac:dyDescent="0.25">
      <c r="A1409" s="23" t="s">
        <v>14</v>
      </c>
      <c r="B1409" s="23" t="s">
        <v>14</v>
      </c>
      <c r="C1409">
        <v>2017</v>
      </c>
      <c r="D1409" s="23" t="str">
        <f t="shared" si="22"/>
        <v>sept</v>
      </c>
      <c r="E1409" s="24">
        <v>43008</v>
      </c>
      <c r="F1409" s="23" t="s">
        <v>45</v>
      </c>
      <c r="G1409" s="121">
        <v>25403.06</v>
      </c>
      <c r="H1409">
        <v>2017</v>
      </c>
    </row>
    <row r="1410" spans="1:8" outlineLevel="1" x14ac:dyDescent="0.25">
      <c r="A1410" s="23" t="s">
        <v>15</v>
      </c>
      <c r="B1410" s="23" t="s">
        <v>0</v>
      </c>
      <c r="C1410">
        <v>2017</v>
      </c>
      <c r="D1410" s="23" t="str">
        <f t="shared" ref="D1410:D1473" si="23">+TEXT(E1410,"mmm")</f>
        <v>oct</v>
      </c>
      <c r="E1410" s="24">
        <v>43039</v>
      </c>
      <c r="F1410" s="23" t="s">
        <v>45</v>
      </c>
      <c r="G1410" s="121">
        <v>405.25</v>
      </c>
      <c r="H1410">
        <v>2017</v>
      </c>
    </row>
    <row r="1411" spans="1:8" outlineLevel="1" x14ac:dyDescent="0.25">
      <c r="A1411" s="23" t="s">
        <v>16</v>
      </c>
      <c r="B1411" s="23" t="s">
        <v>1</v>
      </c>
      <c r="C1411">
        <v>2017</v>
      </c>
      <c r="D1411" s="23" t="str">
        <f t="shared" si="23"/>
        <v>oct</v>
      </c>
      <c r="E1411" s="24">
        <v>43039</v>
      </c>
      <c r="F1411" s="23" t="s">
        <v>45</v>
      </c>
      <c r="G1411" s="121">
        <v>7095364.5600000005</v>
      </c>
      <c r="H1411">
        <v>2017</v>
      </c>
    </row>
    <row r="1412" spans="1:8" outlineLevel="1" x14ac:dyDescent="0.25">
      <c r="A1412" s="23" t="s">
        <v>27</v>
      </c>
      <c r="B1412" s="23" t="s">
        <v>2</v>
      </c>
      <c r="C1412">
        <v>2017</v>
      </c>
      <c r="D1412" s="23" t="str">
        <f t="shared" si="23"/>
        <v>oct</v>
      </c>
      <c r="E1412" s="24">
        <v>43039</v>
      </c>
      <c r="F1412" s="23" t="s">
        <v>45</v>
      </c>
      <c r="H1412">
        <v>2017</v>
      </c>
    </row>
    <row r="1413" spans="1:8" outlineLevel="1" x14ac:dyDescent="0.25">
      <c r="A1413" s="23" t="s">
        <v>17</v>
      </c>
      <c r="B1413" s="23" t="s">
        <v>3</v>
      </c>
      <c r="C1413">
        <v>2017</v>
      </c>
      <c r="D1413" s="23" t="str">
        <f t="shared" si="23"/>
        <v>oct</v>
      </c>
      <c r="E1413" s="24">
        <v>43039</v>
      </c>
      <c r="F1413" s="23" t="s">
        <v>45</v>
      </c>
      <c r="G1413" s="121">
        <v>7609920.8499999996</v>
      </c>
      <c r="H1413">
        <v>2017</v>
      </c>
    </row>
    <row r="1414" spans="1:8" outlineLevel="1" x14ac:dyDescent="0.25">
      <c r="A1414" s="23" t="s">
        <v>18</v>
      </c>
      <c r="B1414" s="25" t="s">
        <v>4</v>
      </c>
      <c r="C1414">
        <v>2017</v>
      </c>
      <c r="D1414" s="23" t="str">
        <f t="shared" si="23"/>
        <v>oct</v>
      </c>
      <c r="E1414" s="24">
        <v>43039</v>
      </c>
      <c r="F1414" s="23" t="s">
        <v>45</v>
      </c>
      <c r="H1414">
        <v>2017</v>
      </c>
    </row>
    <row r="1415" spans="1:8" outlineLevel="1" x14ac:dyDescent="0.25">
      <c r="A1415" s="23" t="s">
        <v>19</v>
      </c>
      <c r="B1415" s="25" t="s">
        <v>5</v>
      </c>
      <c r="C1415">
        <v>2017</v>
      </c>
      <c r="D1415" s="23" t="str">
        <f t="shared" si="23"/>
        <v>oct</v>
      </c>
      <c r="E1415" s="24">
        <v>43039</v>
      </c>
      <c r="F1415" s="23" t="s">
        <v>45</v>
      </c>
      <c r="G1415" s="121">
        <v>0</v>
      </c>
      <c r="H1415">
        <v>2017</v>
      </c>
    </row>
    <row r="1416" spans="1:8" outlineLevel="1" x14ac:dyDescent="0.25">
      <c r="A1416" s="23" t="s">
        <v>20</v>
      </c>
      <c r="B1416" s="23" t="s">
        <v>6</v>
      </c>
      <c r="C1416">
        <v>2017</v>
      </c>
      <c r="D1416" s="23" t="str">
        <f t="shared" si="23"/>
        <v>oct</v>
      </c>
      <c r="E1416" s="24">
        <v>43039</v>
      </c>
      <c r="F1416" s="23" t="s">
        <v>45</v>
      </c>
      <c r="G1416" s="121">
        <v>0</v>
      </c>
      <c r="H1416">
        <v>2017</v>
      </c>
    </row>
    <row r="1417" spans="1:8" outlineLevel="1" x14ac:dyDescent="0.25">
      <c r="A1417" s="23" t="s">
        <v>21</v>
      </c>
      <c r="B1417" s="23" t="s">
        <v>7</v>
      </c>
      <c r="C1417">
        <v>2017</v>
      </c>
      <c r="D1417" s="23" t="str">
        <f t="shared" si="23"/>
        <v>oct</v>
      </c>
      <c r="E1417" s="24">
        <v>43039</v>
      </c>
      <c r="F1417" s="23" t="s">
        <v>45</v>
      </c>
      <c r="G1417" s="121">
        <v>0</v>
      </c>
      <c r="H1417">
        <v>2017</v>
      </c>
    </row>
    <row r="1418" spans="1:8" outlineLevel="1" x14ac:dyDescent="0.25">
      <c r="A1418" s="23" t="s">
        <v>22</v>
      </c>
      <c r="B1418" s="23" t="s">
        <v>8</v>
      </c>
      <c r="C1418">
        <v>2017</v>
      </c>
      <c r="D1418" s="23" t="str">
        <f t="shared" si="23"/>
        <v>oct</v>
      </c>
      <c r="E1418" s="24">
        <v>43039</v>
      </c>
      <c r="F1418" s="23" t="s">
        <v>45</v>
      </c>
      <c r="G1418" s="121">
        <v>47557726.979999997</v>
      </c>
      <c r="H1418">
        <v>2017</v>
      </c>
    </row>
    <row r="1419" spans="1:8" outlineLevel="1" x14ac:dyDescent="0.25">
      <c r="A1419" s="23" t="s">
        <v>23</v>
      </c>
      <c r="B1419" s="23" t="s">
        <v>9</v>
      </c>
      <c r="C1419">
        <v>2017</v>
      </c>
      <c r="D1419" s="23" t="str">
        <f t="shared" si="23"/>
        <v>oct</v>
      </c>
      <c r="E1419" s="24">
        <v>43039</v>
      </c>
      <c r="F1419" s="23" t="s">
        <v>45</v>
      </c>
      <c r="H1419">
        <v>2017</v>
      </c>
    </row>
    <row r="1420" spans="1:8" outlineLevel="1" x14ac:dyDescent="0.25">
      <c r="A1420" s="23" t="s">
        <v>24</v>
      </c>
      <c r="B1420" s="25" t="s">
        <v>10</v>
      </c>
      <c r="C1420">
        <v>2017</v>
      </c>
      <c r="D1420" s="23" t="str">
        <f t="shared" si="23"/>
        <v>oct</v>
      </c>
      <c r="E1420" s="24">
        <v>43039</v>
      </c>
      <c r="F1420" s="23" t="s">
        <v>45</v>
      </c>
      <c r="G1420" s="121">
        <v>61218.3</v>
      </c>
      <c r="H1420">
        <v>2017</v>
      </c>
    </row>
    <row r="1421" spans="1:8" outlineLevel="1" x14ac:dyDescent="0.25">
      <c r="A1421" s="23" t="s">
        <v>25</v>
      </c>
      <c r="B1421" s="23" t="s">
        <v>11</v>
      </c>
      <c r="C1421">
        <v>2017</v>
      </c>
      <c r="D1421" s="23" t="str">
        <f t="shared" si="23"/>
        <v>oct</v>
      </c>
      <c r="E1421" s="24">
        <v>43039</v>
      </c>
      <c r="F1421" s="23" t="s">
        <v>45</v>
      </c>
      <c r="G1421" s="121">
        <v>2671870.8600000003</v>
      </c>
      <c r="H1421">
        <v>2017</v>
      </c>
    </row>
    <row r="1422" spans="1:8" outlineLevel="1" x14ac:dyDescent="0.25">
      <c r="A1422" s="23" t="s">
        <v>26</v>
      </c>
      <c r="B1422" s="23" t="s">
        <v>12</v>
      </c>
      <c r="C1422">
        <v>2017</v>
      </c>
      <c r="D1422" s="23" t="str">
        <f t="shared" si="23"/>
        <v>oct</v>
      </c>
      <c r="E1422" s="24">
        <v>43039</v>
      </c>
      <c r="F1422" s="23" t="s">
        <v>45</v>
      </c>
      <c r="G1422" s="121">
        <v>1225995.48</v>
      </c>
      <c r="H1422">
        <v>2017</v>
      </c>
    </row>
    <row r="1423" spans="1:8" outlineLevel="1" x14ac:dyDescent="0.25">
      <c r="A1423" s="23" t="s">
        <v>43</v>
      </c>
      <c r="B1423" s="23" t="s">
        <v>34</v>
      </c>
      <c r="C1423">
        <v>2017</v>
      </c>
      <c r="D1423" s="23" t="str">
        <f t="shared" si="23"/>
        <v>oct</v>
      </c>
      <c r="E1423" s="24">
        <v>43039</v>
      </c>
      <c r="F1423" s="23" t="s">
        <v>45</v>
      </c>
      <c r="G1423" s="121">
        <v>7642181.0099999998</v>
      </c>
      <c r="H1423">
        <v>2017</v>
      </c>
    </row>
    <row r="1424" spans="1:8" outlineLevel="1" x14ac:dyDescent="0.25">
      <c r="A1424" s="23" t="s">
        <v>13</v>
      </c>
      <c r="B1424" s="23" t="s">
        <v>13</v>
      </c>
      <c r="C1424">
        <v>2017</v>
      </c>
      <c r="D1424" s="23" t="str">
        <f t="shared" si="23"/>
        <v>oct</v>
      </c>
      <c r="E1424" s="24">
        <v>43039</v>
      </c>
      <c r="F1424" s="23" t="s">
        <v>45</v>
      </c>
      <c r="G1424" s="121">
        <v>26989013.240000002</v>
      </c>
      <c r="H1424">
        <v>2017</v>
      </c>
    </row>
    <row r="1425" spans="1:8" outlineLevel="1" x14ac:dyDescent="0.25">
      <c r="A1425" s="23" t="s">
        <v>14</v>
      </c>
      <c r="B1425" s="23" t="s">
        <v>14</v>
      </c>
      <c r="C1425">
        <v>2017</v>
      </c>
      <c r="D1425" s="23" t="str">
        <f t="shared" si="23"/>
        <v>oct</v>
      </c>
      <c r="E1425" s="24">
        <v>43039</v>
      </c>
      <c r="F1425" s="23" t="s">
        <v>45</v>
      </c>
      <c r="G1425" s="121">
        <v>5761.9000000000005</v>
      </c>
      <c r="H1425">
        <v>2017</v>
      </c>
    </row>
    <row r="1426" spans="1:8" outlineLevel="1" x14ac:dyDescent="0.25">
      <c r="A1426" s="23" t="s">
        <v>15</v>
      </c>
      <c r="B1426" s="23" t="s">
        <v>0</v>
      </c>
      <c r="C1426">
        <v>2017</v>
      </c>
      <c r="D1426" s="23" t="str">
        <f t="shared" si="23"/>
        <v>nov</v>
      </c>
      <c r="E1426" s="24">
        <v>43069</v>
      </c>
      <c r="F1426" s="23" t="s">
        <v>45</v>
      </c>
      <c r="G1426" s="121">
        <v>405.25</v>
      </c>
      <c r="H1426">
        <v>2017</v>
      </c>
    </row>
    <row r="1427" spans="1:8" outlineLevel="1" x14ac:dyDescent="0.25">
      <c r="A1427" s="23" t="s">
        <v>16</v>
      </c>
      <c r="B1427" s="23" t="s">
        <v>1</v>
      </c>
      <c r="C1427">
        <v>2017</v>
      </c>
      <c r="D1427" s="23" t="str">
        <f t="shared" si="23"/>
        <v>nov</v>
      </c>
      <c r="E1427" s="24">
        <v>43069</v>
      </c>
      <c r="F1427" s="23" t="s">
        <v>45</v>
      </c>
      <c r="G1427" s="121">
        <v>8332643.2000000002</v>
      </c>
      <c r="H1427">
        <v>2017</v>
      </c>
    </row>
    <row r="1428" spans="1:8" outlineLevel="1" x14ac:dyDescent="0.25">
      <c r="A1428" s="23" t="s">
        <v>27</v>
      </c>
      <c r="B1428" s="23" t="s">
        <v>2</v>
      </c>
      <c r="C1428">
        <v>2017</v>
      </c>
      <c r="D1428" s="23" t="str">
        <f t="shared" si="23"/>
        <v>nov</v>
      </c>
      <c r="E1428" s="24">
        <v>43069</v>
      </c>
      <c r="F1428" s="23" t="s">
        <v>45</v>
      </c>
      <c r="H1428">
        <v>2017</v>
      </c>
    </row>
    <row r="1429" spans="1:8" outlineLevel="1" x14ac:dyDescent="0.25">
      <c r="A1429" s="23" t="s">
        <v>17</v>
      </c>
      <c r="B1429" s="23" t="s">
        <v>3</v>
      </c>
      <c r="C1429">
        <v>2017</v>
      </c>
      <c r="D1429" s="23" t="str">
        <f t="shared" si="23"/>
        <v>nov</v>
      </c>
      <c r="E1429" s="24">
        <v>43069</v>
      </c>
      <c r="F1429" s="23" t="s">
        <v>45</v>
      </c>
      <c r="G1429" s="121">
        <v>7367992.5499999989</v>
      </c>
      <c r="H1429">
        <v>2017</v>
      </c>
    </row>
    <row r="1430" spans="1:8" outlineLevel="1" x14ac:dyDescent="0.25">
      <c r="A1430" s="23" t="s">
        <v>18</v>
      </c>
      <c r="B1430" s="25" t="s">
        <v>4</v>
      </c>
      <c r="C1430">
        <v>2017</v>
      </c>
      <c r="D1430" s="23" t="str">
        <f t="shared" si="23"/>
        <v>nov</v>
      </c>
      <c r="E1430" s="24">
        <v>43069</v>
      </c>
      <c r="F1430" s="23" t="s">
        <v>45</v>
      </c>
      <c r="H1430">
        <v>2017</v>
      </c>
    </row>
    <row r="1431" spans="1:8" outlineLevel="1" x14ac:dyDescent="0.25">
      <c r="A1431" s="23" t="s">
        <v>19</v>
      </c>
      <c r="B1431" s="25" t="s">
        <v>5</v>
      </c>
      <c r="C1431">
        <v>2017</v>
      </c>
      <c r="D1431" s="23" t="str">
        <f t="shared" si="23"/>
        <v>nov</v>
      </c>
      <c r="E1431" s="24">
        <v>43069</v>
      </c>
      <c r="F1431" s="23" t="s">
        <v>45</v>
      </c>
      <c r="G1431" s="121">
        <v>0</v>
      </c>
      <c r="H1431">
        <v>2017</v>
      </c>
    </row>
    <row r="1432" spans="1:8" outlineLevel="1" x14ac:dyDescent="0.25">
      <c r="A1432" s="23" t="s">
        <v>20</v>
      </c>
      <c r="B1432" s="23" t="s">
        <v>6</v>
      </c>
      <c r="C1432">
        <v>2017</v>
      </c>
      <c r="D1432" s="23" t="str">
        <f t="shared" si="23"/>
        <v>nov</v>
      </c>
      <c r="E1432" s="24">
        <v>43069</v>
      </c>
      <c r="F1432" s="23" t="s">
        <v>45</v>
      </c>
      <c r="G1432" s="121">
        <v>583677</v>
      </c>
      <c r="H1432">
        <v>2017</v>
      </c>
    </row>
    <row r="1433" spans="1:8" outlineLevel="1" x14ac:dyDescent="0.25">
      <c r="A1433" s="23" t="s">
        <v>21</v>
      </c>
      <c r="B1433" s="23" t="s">
        <v>7</v>
      </c>
      <c r="C1433">
        <v>2017</v>
      </c>
      <c r="D1433" s="23" t="str">
        <f t="shared" si="23"/>
        <v>nov</v>
      </c>
      <c r="E1433" s="24">
        <v>43069</v>
      </c>
      <c r="F1433" s="23" t="s">
        <v>45</v>
      </c>
      <c r="G1433" s="121">
        <v>0</v>
      </c>
      <c r="H1433">
        <v>2017</v>
      </c>
    </row>
    <row r="1434" spans="1:8" outlineLevel="1" x14ac:dyDescent="0.25">
      <c r="A1434" s="23" t="s">
        <v>22</v>
      </c>
      <c r="B1434" s="23" t="s">
        <v>8</v>
      </c>
      <c r="C1434">
        <v>2017</v>
      </c>
      <c r="D1434" s="23" t="str">
        <f t="shared" si="23"/>
        <v>nov</v>
      </c>
      <c r="E1434" s="24">
        <v>43069</v>
      </c>
      <c r="F1434" s="23" t="s">
        <v>45</v>
      </c>
      <c r="G1434" s="121">
        <v>44195278.219999999</v>
      </c>
      <c r="H1434">
        <v>2017</v>
      </c>
    </row>
    <row r="1435" spans="1:8" outlineLevel="1" x14ac:dyDescent="0.25">
      <c r="A1435" s="23" t="s">
        <v>23</v>
      </c>
      <c r="B1435" s="23" t="s">
        <v>9</v>
      </c>
      <c r="C1435">
        <v>2017</v>
      </c>
      <c r="D1435" s="23" t="str">
        <f t="shared" si="23"/>
        <v>nov</v>
      </c>
      <c r="E1435" s="24">
        <v>43069</v>
      </c>
      <c r="F1435" s="23" t="s">
        <v>45</v>
      </c>
      <c r="H1435">
        <v>2017</v>
      </c>
    </row>
    <row r="1436" spans="1:8" outlineLevel="1" x14ac:dyDescent="0.25">
      <c r="A1436" s="23" t="s">
        <v>24</v>
      </c>
      <c r="B1436" s="25" t="s">
        <v>10</v>
      </c>
      <c r="C1436">
        <v>2017</v>
      </c>
      <c r="D1436" s="23" t="str">
        <f t="shared" si="23"/>
        <v>nov</v>
      </c>
      <c r="E1436" s="24">
        <v>43069</v>
      </c>
      <c r="F1436" s="23" t="s">
        <v>45</v>
      </c>
      <c r="G1436" s="121">
        <v>163636.48000000001</v>
      </c>
      <c r="H1436">
        <v>2017</v>
      </c>
    </row>
    <row r="1437" spans="1:8" outlineLevel="1" x14ac:dyDescent="0.25">
      <c r="A1437" s="23" t="s">
        <v>25</v>
      </c>
      <c r="B1437" s="23" t="s">
        <v>11</v>
      </c>
      <c r="C1437">
        <v>2017</v>
      </c>
      <c r="D1437" s="23" t="str">
        <f t="shared" si="23"/>
        <v>nov</v>
      </c>
      <c r="E1437" s="24">
        <v>43069</v>
      </c>
      <c r="F1437" s="23" t="s">
        <v>45</v>
      </c>
      <c r="G1437" s="121">
        <v>982173.43</v>
      </c>
      <c r="H1437">
        <v>2017</v>
      </c>
    </row>
    <row r="1438" spans="1:8" outlineLevel="1" x14ac:dyDescent="0.25">
      <c r="A1438" s="23" t="s">
        <v>26</v>
      </c>
      <c r="B1438" s="23" t="s">
        <v>12</v>
      </c>
      <c r="C1438">
        <v>2017</v>
      </c>
      <c r="D1438" s="23" t="str">
        <f t="shared" si="23"/>
        <v>nov</v>
      </c>
      <c r="E1438" s="24">
        <v>43069</v>
      </c>
      <c r="F1438" s="23" t="s">
        <v>45</v>
      </c>
      <c r="G1438" s="121">
        <v>1239202.21</v>
      </c>
      <c r="H1438">
        <v>2017</v>
      </c>
    </row>
    <row r="1439" spans="1:8" outlineLevel="1" x14ac:dyDescent="0.25">
      <c r="A1439" s="23" t="s">
        <v>43</v>
      </c>
      <c r="B1439" s="23" t="s">
        <v>34</v>
      </c>
      <c r="C1439">
        <v>2017</v>
      </c>
      <c r="D1439" s="23" t="str">
        <f t="shared" si="23"/>
        <v>nov</v>
      </c>
      <c r="E1439" s="24">
        <v>43069</v>
      </c>
      <c r="F1439" s="23" t="s">
        <v>45</v>
      </c>
      <c r="G1439" s="121">
        <v>7776580.0299999993</v>
      </c>
      <c r="H1439">
        <v>2017</v>
      </c>
    </row>
    <row r="1440" spans="1:8" outlineLevel="1" x14ac:dyDescent="0.25">
      <c r="A1440" s="23" t="s">
        <v>13</v>
      </c>
      <c r="B1440" s="23" t="s">
        <v>13</v>
      </c>
      <c r="C1440">
        <v>2017</v>
      </c>
      <c r="D1440" s="23" t="str">
        <f t="shared" si="23"/>
        <v>nov</v>
      </c>
      <c r="E1440" s="24">
        <v>43069</v>
      </c>
      <c r="F1440" s="23" t="s">
        <v>45</v>
      </c>
      <c r="G1440" s="121">
        <v>30229416.639999997</v>
      </c>
      <c r="H1440">
        <v>2017</v>
      </c>
    </row>
    <row r="1441" spans="1:8" outlineLevel="1" x14ac:dyDescent="0.25">
      <c r="A1441" s="23" t="s">
        <v>14</v>
      </c>
      <c r="B1441" s="23" t="s">
        <v>14</v>
      </c>
      <c r="C1441">
        <v>2017</v>
      </c>
      <c r="D1441" s="23" t="str">
        <f t="shared" si="23"/>
        <v>nov</v>
      </c>
      <c r="E1441" s="24">
        <v>43069</v>
      </c>
      <c r="F1441" s="23" t="s">
        <v>45</v>
      </c>
      <c r="G1441" s="121">
        <v>54512.4</v>
      </c>
      <c r="H1441">
        <v>2017</v>
      </c>
    </row>
    <row r="1442" spans="1:8" outlineLevel="1" x14ac:dyDescent="0.25">
      <c r="A1442" s="23" t="s">
        <v>15</v>
      </c>
      <c r="B1442" s="23" t="s">
        <v>0</v>
      </c>
      <c r="C1442">
        <v>2017</v>
      </c>
      <c r="D1442" s="23" t="str">
        <f t="shared" si="23"/>
        <v>dic</v>
      </c>
      <c r="E1442" s="24">
        <v>43100</v>
      </c>
      <c r="F1442" s="23" t="s">
        <v>45</v>
      </c>
      <c r="G1442" s="121">
        <v>405.25</v>
      </c>
      <c r="H1442">
        <v>2017</v>
      </c>
    </row>
    <row r="1443" spans="1:8" outlineLevel="1" x14ac:dyDescent="0.25">
      <c r="A1443" s="23" t="s">
        <v>16</v>
      </c>
      <c r="B1443" s="23" t="s">
        <v>1</v>
      </c>
      <c r="C1443">
        <v>2017</v>
      </c>
      <c r="D1443" s="23" t="str">
        <f t="shared" si="23"/>
        <v>dic</v>
      </c>
      <c r="E1443" s="24">
        <v>43100</v>
      </c>
      <c r="F1443" s="23" t="s">
        <v>45</v>
      </c>
      <c r="G1443" s="121">
        <v>10691436.959999999</v>
      </c>
      <c r="H1443">
        <v>2017</v>
      </c>
    </row>
    <row r="1444" spans="1:8" outlineLevel="1" x14ac:dyDescent="0.25">
      <c r="A1444" s="23" t="s">
        <v>27</v>
      </c>
      <c r="B1444" s="23" t="s">
        <v>2</v>
      </c>
      <c r="C1444">
        <v>2017</v>
      </c>
      <c r="D1444" s="23" t="str">
        <f t="shared" si="23"/>
        <v>dic</v>
      </c>
      <c r="E1444" s="24">
        <v>43100</v>
      </c>
      <c r="F1444" s="23" t="s">
        <v>45</v>
      </c>
      <c r="H1444">
        <v>2017</v>
      </c>
    </row>
    <row r="1445" spans="1:8" outlineLevel="1" x14ac:dyDescent="0.25">
      <c r="A1445" s="23" t="s">
        <v>17</v>
      </c>
      <c r="B1445" s="23" t="s">
        <v>3</v>
      </c>
      <c r="C1445">
        <v>2017</v>
      </c>
      <c r="D1445" s="23" t="str">
        <f t="shared" si="23"/>
        <v>dic</v>
      </c>
      <c r="E1445" s="24">
        <v>43100</v>
      </c>
      <c r="F1445" s="23" t="s">
        <v>45</v>
      </c>
      <c r="G1445" s="121">
        <v>6424931.830000001</v>
      </c>
      <c r="H1445">
        <v>2017</v>
      </c>
    </row>
    <row r="1446" spans="1:8" outlineLevel="1" x14ac:dyDescent="0.25">
      <c r="A1446" s="23" t="s">
        <v>18</v>
      </c>
      <c r="B1446" s="25" t="s">
        <v>4</v>
      </c>
      <c r="C1446">
        <v>2017</v>
      </c>
      <c r="D1446" s="23" t="str">
        <f t="shared" si="23"/>
        <v>dic</v>
      </c>
      <c r="E1446" s="24">
        <v>43100</v>
      </c>
      <c r="F1446" s="23" t="s">
        <v>45</v>
      </c>
      <c r="H1446">
        <v>2017</v>
      </c>
    </row>
    <row r="1447" spans="1:8" outlineLevel="1" x14ac:dyDescent="0.25">
      <c r="A1447" s="23" t="s">
        <v>19</v>
      </c>
      <c r="B1447" s="25" t="s">
        <v>5</v>
      </c>
      <c r="C1447">
        <v>2017</v>
      </c>
      <c r="D1447" s="23" t="str">
        <f t="shared" si="23"/>
        <v>dic</v>
      </c>
      <c r="E1447" s="24">
        <v>43100</v>
      </c>
      <c r="F1447" s="23" t="s">
        <v>45</v>
      </c>
      <c r="G1447" s="121">
        <v>0</v>
      </c>
      <c r="H1447">
        <v>2017</v>
      </c>
    </row>
    <row r="1448" spans="1:8" outlineLevel="1" x14ac:dyDescent="0.25">
      <c r="A1448" s="23" t="s">
        <v>20</v>
      </c>
      <c r="B1448" s="23" t="s">
        <v>6</v>
      </c>
      <c r="C1448">
        <v>2017</v>
      </c>
      <c r="D1448" s="23" t="str">
        <f t="shared" si="23"/>
        <v>dic</v>
      </c>
      <c r="E1448" s="24">
        <v>43100</v>
      </c>
      <c r="F1448" s="23" t="s">
        <v>45</v>
      </c>
      <c r="G1448" s="121">
        <v>584932.54</v>
      </c>
      <c r="H1448">
        <v>2017</v>
      </c>
    </row>
    <row r="1449" spans="1:8" outlineLevel="1" x14ac:dyDescent="0.25">
      <c r="A1449" s="23" t="s">
        <v>21</v>
      </c>
      <c r="B1449" s="23" t="s">
        <v>7</v>
      </c>
      <c r="C1449">
        <v>2017</v>
      </c>
      <c r="D1449" s="23" t="str">
        <f t="shared" si="23"/>
        <v>dic</v>
      </c>
      <c r="E1449" s="24">
        <v>43100</v>
      </c>
      <c r="F1449" s="23" t="s">
        <v>45</v>
      </c>
      <c r="G1449" s="121">
        <v>0</v>
      </c>
      <c r="H1449">
        <v>2017</v>
      </c>
    </row>
    <row r="1450" spans="1:8" outlineLevel="1" x14ac:dyDescent="0.25">
      <c r="A1450" s="23" t="s">
        <v>22</v>
      </c>
      <c r="B1450" s="23" t="s">
        <v>8</v>
      </c>
      <c r="C1450">
        <v>2017</v>
      </c>
      <c r="D1450" s="23" t="str">
        <f t="shared" si="23"/>
        <v>dic</v>
      </c>
      <c r="E1450" s="24">
        <v>43100</v>
      </c>
      <c r="F1450" s="23" t="s">
        <v>45</v>
      </c>
      <c r="G1450" s="121">
        <v>47670089.619999997</v>
      </c>
      <c r="H1450">
        <v>2017</v>
      </c>
    </row>
    <row r="1451" spans="1:8" outlineLevel="1" x14ac:dyDescent="0.25">
      <c r="A1451" s="23" t="s">
        <v>23</v>
      </c>
      <c r="B1451" s="23" t="s">
        <v>9</v>
      </c>
      <c r="C1451">
        <v>2017</v>
      </c>
      <c r="D1451" s="23" t="str">
        <f t="shared" si="23"/>
        <v>dic</v>
      </c>
      <c r="E1451" s="24">
        <v>43100</v>
      </c>
      <c r="F1451" s="23" t="s">
        <v>45</v>
      </c>
      <c r="H1451">
        <v>2017</v>
      </c>
    </row>
    <row r="1452" spans="1:8" outlineLevel="1" x14ac:dyDescent="0.25">
      <c r="A1452" s="23" t="s">
        <v>24</v>
      </c>
      <c r="B1452" s="25" t="s">
        <v>10</v>
      </c>
      <c r="C1452">
        <v>2017</v>
      </c>
      <c r="D1452" s="23" t="str">
        <f t="shared" si="23"/>
        <v>dic</v>
      </c>
      <c r="E1452" s="24">
        <v>43100</v>
      </c>
      <c r="F1452" s="23" t="s">
        <v>45</v>
      </c>
      <c r="H1452">
        <v>2017</v>
      </c>
    </row>
    <row r="1453" spans="1:8" outlineLevel="1" x14ac:dyDescent="0.25">
      <c r="A1453" s="23" t="s">
        <v>25</v>
      </c>
      <c r="B1453" s="23" t="s">
        <v>11</v>
      </c>
      <c r="C1453">
        <v>2017</v>
      </c>
      <c r="D1453" s="23" t="str">
        <f t="shared" si="23"/>
        <v>dic</v>
      </c>
      <c r="E1453" s="24">
        <v>43100</v>
      </c>
      <c r="F1453" s="23" t="s">
        <v>45</v>
      </c>
      <c r="G1453" s="121">
        <v>950272.36999999988</v>
      </c>
      <c r="H1453">
        <v>2017</v>
      </c>
    </row>
    <row r="1454" spans="1:8" outlineLevel="1" x14ac:dyDescent="0.25">
      <c r="A1454" s="23" t="s">
        <v>26</v>
      </c>
      <c r="B1454" s="23" t="s">
        <v>12</v>
      </c>
      <c r="C1454">
        <v>2017</v>
      </c>
      <c r="D1454" s="23" t="str">
        <f t="shared" si="23"/>
        <v>dic</v>
      </c>
      <c r="E1454" s="24">
        <v>43100</v>
      </c>
      <c r="F1454" s="23" t="s">
        <v>45</v>
      </c>
      <c r="G1454" s="121">
        <v>1363813.82</v>
      </c>
      <c r="H1454">
        <v>2017</v>
      </c>
    </row>
    <row r="1455" spans="1:8" outlineLevel="1" x14ac:dyDescent="0.25">
      <c r="A1455" s="23" t="s">
        <v>43</v>
      </c>
      <c r="B1455" s="23" t="s">
        <v>34</v>
      </c>
      <c r="C1455">
        <v>2017</v>
      </c>
      <c r="D1455" s="23" t="str">
        <f t="shared" si="23"/>
        <v>dic</v>
      </c>
      <c r="E1455" s="24">
        <v>43100</v>
      </c>
      <c r="F1455" s="23" t="s">
        <v>45</v>
      </c>
      <c r="G1455" s="121">
        <v>9019182.3399999999</v>
      </c>
      <c r="H1455">
        <v>2017</v>
      </c>
    </row>
    <row r="1456" spans="1:8" outlineLevel="1" x14ac:dyDescent="0.25">
      <c r="A1456" s="23" t="s">
        <v>13</v>
      </c>
      <c r="B1456" s="23" t="s">
        <v>13</v>
      </c>
      <c r="C1456">
        <v>2017</v>
      </c>
      <c r="D1456" s="23" t="str">
        <f t="shared" si="23"/>
        <v>dic</v>
      </c>
      <c r="E1456" s="24">
        <v>43100</v>
      </c>
      <c r="F1456" s="23" t="s">
        <v>45</v>
      </c>
      <c r="G1456" s="121">
        <v>24268653.520000003</v>
      </c>
      <c r="H1456">
        <v>2017</v>
      </c>
    </row>
    <row r="1457" spans="1:8" outlineLevel="1" x14ac:dyDescent="0.25">
      <c r="A1457" s="23" t="s">
        <v>14</v>
      </c>
      <c r="B1457" s="23" t="s">
        <v>14</v>
      </c>
      <c r="C1457">
        <v>2017</v>
      </c>
      <c r="D1457" s="23" t="str">
        <f t="shared" si="23"/>
        <v>dic</v>
      </c>
      <c r="E1457" s="24">
        <v>43100</v>
      </c>
      <c r="F1457" s="23" t="s">
        <v>45</v>
      </c>
      <c r="G1457" s="121">
        <v>98196.31</v>
      </c>
      <c r="H1457">
        <v>2017</v>
      </c>
    </row>
    <row r="1458" spans="1:8" outlineLevel="1" x14ac:dyDescent="0.25">
      <c r="A1458" s="23" t="s">
        <v>15</v>
      </c>
      <c r="B1458" s="23" t="s">
        <v>0</v>
      </c>
      <c r="C1458">
        <v>2018</v>
      </c>
      <c r="D1458" s="23" t="str">
        <f t="shared" si="23"/>
        <v>ene</v>
      </c>
      <c r="E1458" s="24">
        <v>43131</v>
      </c>
      <c r="F1458" s="23" t="s">
        <v>45</v>
      </c>
      <c r="G1458" s="121">
        <v>396.44</v>
      </c>
      <c r="H1458">
        <v>2018</v>
      </c>
    </row>
    <row r="1459" spans="1:8" outlineLevel="1" x14ac:dyDescent="0.25">
      <c r="A1459" s="23" t="s">
        <v>16</v>
      </c>
      <c r="B1459" s="23" t="s">
        <v>1</v>
      </c>
      <c r="C1459">
        <v>2018</v>
      </c>
      <c r="D1459" s="23" t="str">
        <f t="shared" si="23"/>
        <v>ene</v>
      </c>
      <c r="E1459" s="24">
        <v>43131</v>
      </c>
      <c r="F1459" s="23" t="s">
        <v>45</v>
      </c>
      <c r="G1459" s="121">
        <v>6801917.7600000007</v>
      </c>
      <c r="H1459">
        <v>2018</v>
      </c>
    </row>
    <row r="1460" spans="1:8" outlineLevel="1" x14ac:dyDescent="0.25">
      <c r="A1460" s="23" t="s">
        <v>27</v>
      </c>
      <c r="B1460" s="23" t="s">
        <v>2</v>
      </c>
      <c r="C1460">
        <v>2018</v>
      </c>
      <c r="D1460" s="23" t="str">
        <f t="shared" si="23"/>
        <v>ene</v>
      </c>
      <c r="E1460" s="24">
        <v>43131</v>
      </c>
      <c r="F1460" s="23" t="s">
        <v>45</v>
      </c>
      <c r="H1460">
        <v>2018</v>
      </c>
    </row>
    <row r="1461" spans="1:8" outlineLevel="1" x14ac:dyDescent="0.25">
      <c r="A1461" s="23" t="s">
        <v>17</v>
      </c>
      <c r="B1461" s="23" t="s">
        <v>3</v>
      </c>
      <c r="C1461">
        <v>2018</v>
      </c>
      <c r="D1461" s="23" t="str">
        <f t="shared" si="23"/>
        <v>ene</v>
      </c>
      <c r="E1461" s="24">
        <v>43131</v>
      </c>
      <c r="F1461" s="23" t="s">
        <v>45</v>
      </c>
      <c r="G1461" s="121">
        <v>7744133.71</v>
      </c>
      <c r="H1461">
        <v>2018</v>
      </c>
    </row>
    <row r="1462" spans="1:8" outlineLevel="1" x14ac:dyDescent="0.25">
      <c r="A1462" s="23" t="s">
        <v>18</v>
      </c>
      <c r="B1462" s="25" t="s">
        <v>4</v>
      </c>
      <c r="C1462">
        <v>2018</v>
      </c>
      <c r="D1462" s="23" t="str">
        <f t="shared" si="23"/>
        <v>ene</v>
      </c>
      <c r="E1462" s="24">
        <v>43131</v>
      </c>
      <c r="F1462" s="23" t="s">
        <v>45</v>
      </c>
      <c r="H1462">
        <v>2018</v>
      </c>
    </row>
    <row r="1463" spans="1:8" outlineLevel="1" x14ac:dyDescent="0.25">
      <c r="A1463" s="23" t="s">
        <v>19</v>
      </c>
      <c r="B1463" s="25" t="s">
        <v>5</v>
      </c>
      <c r="C1463">
        <v>2018</v>
      </c>
      <c r="D1463" s="23" t="str">
        <f t="shared" si="23"/>
        <v>ene</v>
      </c>
      <c r="E1463" s="24">
        <v>43131</v>
      </c>
      <c r="F1463" s="23" t="s">
        <v>45</v>
      </c>
      <c r="G1463" s="121">
        <v>0</v>
      </c>
      <c r="H1463">
        <v>2018</v>
      </c>
    </row>
    <row r="1464" spans="1:8" outlineLevel="1" x14ac:dyDescent="0.25">
      <c r="A1464" s="23" t="s">
        <v>20</v>
      </c>
      <c r="B1464" s="23" t="s">
        <v>6</v>
      </c>
      <c r="C1464">
        <v>2018</v>
      </c>
      <c r="D1464" s="23" t="str">
        <f t="shared" si="23"/>
        <v>ene</v>
      </c>
      <c r="E1464" s="24">
        <v>43131</v>
      </c>
      <c r="F1464" s="23" t="s">
        <v>45</v>
      </c>
      <c r="G1464" s="121">
        <v>846343.92999999993</v>
      </c>
      <c r="H1464">
        <v>2018</v>
      </c>
    </row>
    <row r="1465" spans="1:8" outlineLevel="1" x14ac:dyDescent="0.25">
      <c r="A1465" s="23" t="s">
        <v>21</v>
      </c>
      <c r="B1465" s="23" t="s">
        <v>7</v>
      </c>
      <c r="C1465">
        <v>2018</v>
      </c>
      <c r="D1465" s="23" t="str">
        <f t="shared" si="23"/>
        <v>ene</v>
      </c>
      <c r="E1465" s="24">
        <v>43131</v>
      </c>
      <c r="F1465" s="23" t="s">
        <v>45</v>
      </c>
      <c r="G1465" s="121">
        <v>0</v>
      </c>
      <c r="H1465">
        <v>2018</v>
      </c>
    </row>
    <row r="1466" spans="1:8" outlineLevel="1" x14ac:dyDescent="0.25">
      <c r="A1466" s="23" t="s">
        <v>22</v>
      </c>
      <c r="B1466" s="23" t="s">
        <v>8</v>
      </c>
      <c r="C1466">
        <v>2018</v>
      </c>
      <c r="D1466" s="23" t="str">
        <f t="shared" si="23"/>
        <v>ene</v>
      </c>
      <c r="E1466" s="24">
        <v>43131</v>
      </c>
      <c r="F1466" s="23" t="s">
        <v>45</v>
      </c>
      <c r="G1466" s="121">
        <v>46092613.5</v>
      </c>
      <c r="H1466">
        <v>2018</v>
      </c>
    </row>
    <row r="1467" spans="1:8" outlineLevel="1" x14ac:dyDescent="0.25">
      <c r="A1467" s="23" t="s">
        <v>23</v>
      </c>
      <c r="B1467" s="23" t="s">
        <v>9</v>
      </c>
      <c r="C1467">
        <v>2018</v>
      </c>
      <c r="D1467" s="23" t="str">
        <f t="shared" si="23"/>
        <v>ene</v>
      </c>
      <c r="E1467" s="24">
        <v>43131</v>
      </c>
      <c r="F1467" s="23" t="s">
        <v>45</v>
      </c>
      <c r="H1467">
        <v>2018</v>
      </c>
    </row>
    <row r="1468" spans="1:8" outlineLevel="1" x14ac:dyDescent="0.25">
      <c r="A1468" s="23" t="s">
        <v>24</v>
      </c>
      <c r="B1468" s="25" t="s">
        <v>10</v>
      </c>
      <c r="C1468">
        <v>2018</v>
      </c>
      <c r="D1468" s="23" t="str">
        <f t="shared" si="23"/>
        <v>ene</v>
      </c>
      <c r="E1468" s="24">
        <v>43131</v>
      </c>
      <c r="F1468" s="23" t="s">
        <v>45</v>
      </c>
      <c r="H1468">
        <v>2018</v>
      </c>
    </row>
    <row r="1469" spans="1:8" outlineLevel="1" x14ac:dyDescent="0.25">
      <c r="A1469" s="23" t="s">
        <v>25</v>
      </c>
      <c r="B1469" s="23" t="s">
        <v>11</v>
      </c>
      <c r="C1469">
        <v>2018</v>
      </c>
      <c r="D1469" s="23" t="str">
        <f t="shared" si="23"/>
        <v>ene</v>
      </c>
      <c r="E1469" s="24">
        <v>43131</v>
      </c>
      <c r="F1469" s="23" t="s">
        <v>45</v>
      </c>
      <c r="G1469" s="121">
        <v>872990.54</v>
      </c>
      <c r="H1469">
        <v>2018</v>
      </c>
    </row>
    <row r="1470" spans="1:8" outlineLevel="1" x14ac:dyDescent="0.25">
      <c r="A1470" s="23" t="s">
        <v>26</v>
      </c>
      <c r="B1470" s="23" t="s">
        <v>12</v>
      </c>
      <c r="C1470">
        <v>2018</v>
      </c>
      <c r="D1470" s="23" t="str">
        <f t="shared" si="23"/>
        <v>ene</v>
      </c>
      <c r="E1470" s="24">
        <v>43131</v>
      </c>
      <c r="F1470" s="23" t="s">
        <v>45</v>
      </c>
      <c r="G1470" s="121">
        <v>1094663.6500000001</v>
      </c>
      <c r="H1470">
        <v>2018</v>
      </c>
    </row>
    <row r="1471" spans="1:8" outlineLevel="1" x14ac:dyDescent="0.25">
      <c r="A1471" s="23" t="s">
        <v>43</v>
      </c>
      <c r="B1471" s="23" t="s">
        <v>34</v>
      </c>
      <c r="C1471">
        <v>2018</v>
      </c>
      <c r="D1471" s="23" t="str">
        <f t="shared" si="23"/>
        <v>ene</v>
      </c>
      <c r="E1471" s="24">
        <v>43131</v>
      </c>
      <c r="F1471" s="23" t="s">
        <v>45</v>
      </c>
      <c r="G1471" s="121">
        <v>7778922.4699999988</v>
      </c>
      <c r="H1471">
        <v>2018</v>
      </c>
    </row>
    <row r="1472" spans="1:8" outlineLevel="1" x14ac:dyDescent="0.25">
      <c r="A1472" s="23" t="s">
        <v>13</v>
      </c>
      <c r="B1472" s="23" t="s">
        <v>13</v>
      </c>
      <c r="C1472">
        <v>2018</v>
      </c>
      <c r="D1472" s="23" t="str">
        <f t="shared" si="23"/>
        <v>ene</v>
      </c>
      <c r="E1472" s="24">
        <v>43131</v>
      </c>
      <c r="F1472" s="23" t="s">
        <v>45</v>
      </c>
      <c r="G1472" s="121">
        <v>29118467.329999998</v>
      </c>
      <c r="H1472">
        <v>2018</v>
      </c>
    </row>
    <row r="1473" spans="1:8" outlineLevel="1" x14ac:dyDescent="0.25">
      <c r="A1473" s="23" t="s">
        <v>14</v>
      </c>
      <c r="B1473" s="23" t="s">
        <v>14</v>
      </c>
      <c r="C1473">
        <v>2018</v>
      </c>
      <c r="D1473" s="23" t="str">
        <f t="shared" si="23"/>
        <v>ene</v>
      </c>
      <c r="E1473" s="24">
        <v>43131</v>
      </c>
      <c r="F1473" s="23" t="s">
        <v>45</v>
      </c>
      <c r="G1473" s="121">
        <v>71540.710000000006</v>
      </c>
      <c r="H1473">
        <v>2018</v>
      </c>
    </row>
    <row r="1474" spans="1:8" outlineLevel="1" x14ac:dyDescent="0.25">
      <c r="A1474" s="23" t="s">
        <v>15</v>
      </c>
      <c r="B1474" s="23" t="s">
        <v>0</v>
      </c>
      <c r="C1474">
        <v>2018</v>
      </c>
      <c r="D1474" s="23" t="str">
        <f t="shared" ref="D1474:D1537" si="24">+TEXT(E1474,"mmm")</f>
        <v>feb</v>
      </c>
      <c r="E1474" s="24">
        <v>43159</v>
      </c>
      <c r="F1474" s="23" t="s">
        <v>45</v>
      </c>
      <c r="G1474" s="121">
        <v>396.44</v>
      </c>
      <c r="H1474">
        <v>2018</v>
      </c>
    </row>
    <row r="1475" spans="1:8" outlineLevel="1" x14ac:dyDescent="0.25">
      <c r="A1475" s="23" t="s">
        <v>16</v>
      </c>
      <c r="B1475" s="23" t="s">
        <v>1</v>
      </c>
      <c r="C1475">
        <v>2018</v>
      </c>
      <c r="D1475" s="23" t="str">
        <f t="shared" si="24"/>
        <v>feb</v>
      </c>
      <c r="E1475" s="24">
        <v>43159</v>
      </c>
      <c r="F1475" s="23" t="s">
        <v>45</v>
      </c>
      <c r="G1475" s="121">
        <v>5773084.7000000011</v>
      </c>
      <c r="H1475">
        <v>2018</v>
      </c>
    </row>
    <row r="1476" spans="1:8" outlineLevel="1" x14ac:dyDescent="0.25">
      <c r="A1476" s="23" t="s">
        <v>27</v>
      </c>
      <c r="B1476" s="23" t="s">
        <v>2</v>
      </c>
      <c r="C1476">
        <v>2018</v>
      </c>
      <c r="D1476" s="23" t="str">
        <f t="shared" si="24"/>
        <v>feb</v>
      </c>
      <c r="E1476" s="24">
        <v>43159</v>
      </c>
      <c r="F1476" s="23" t="s">
        <v>45</v>
      </c>
      <c r="H1476">
        <v>2018</v>
      </c>
    </row>
    <row r="1477" spans="1:8" outlineLevel="1" x14ac:dyDescent="0.25">
      <c r="A1477" s="23" t="s">
        <v>17</v>
      </c>
      <c r="B1477" s="23" t="s">
        <v>3</v>
      </c>
      <c r="C1477">
        <v>2018</v>
      </c>
      <c r="D1477" s="23" t="str">
        <f t="shared" si="24"/>
        <v>feb</v>
      </c>
      <c r="E1477" s="24">
        <v>43159</v>
      </c>
      <c r="F1477" s="23" t="s">
        <v>45</v>
      </c>
      <c r="G1477" s="121">
        <v>7329924.3499999996</v>
      </c>
      <c r="H1477">
        <v>2018</v>
      </c>
    </row>
    <row r="1478" spans="1:8" outlineLevel="1" x14ac:dyDescent="0.25">
      <c r="A1478" s="23" t="s">
        <v>18</v>
      </c>
      <c r="B1478" s="25" t="s">
        <v>4</v>
      </c>
      <c r="C1478">
        <v>2018</v>
      </c>
      <c r="D1478" s="23" t="str">
        <f t="shared" si="24"/>
        <v>feb</v>
      </c>
      <c r="E1478" s="24">
        <v>43159</v>
      </c>
      <c r="F1478" s="23" t="s">
        <v>45</v>
      </c>
      <c r="H1478">
        <v>2018</v>
      </c>
    </row>
    <row r="1479" spans="1:8" outlineLevel="1" x14ac:dyDescent="0.25">
      <c r="A1479" s="23" t="s">
        <v>19</v>
      </c>
      <c r="B1479" s="25" t="s">
        <v>5</v>
      </c>
      <c r="C1479">
        <v>2018</v>
      </c>
      <c r="D1479" s="23" t="str">
        <f t="shared" si="24"/>
        <v>feb</v>
      </c>
      <c r="E1479" s="24">
        <v>43159</v>
      </c>
      <c r="F1479" s="23" t="s">
        <v>45</v>
      </c>
      <c r="G1479" s="121">
        <v>0</v>
      </c>
      <c r="H1479">
        <v>2018</v>
      </c>
    </row>
    <row r="1480" spans="1:8" outlineLevel="1" x14ac:dyDescent="0.25">
      <c r="A1480" s="23" t="s">
        <v>20</v>
      </c>
      <c r="B1480" s="23" t="s">
        <v>6</v>
      </c>
      <c r="C1480">
        <v>2018</v>
      </c>
      <c r="D1480" s="23" t="str">
        <f t="shared" si="24"/>
        <v>feb</v>
      </c>
      <c r="E1480" s="24">
        <v>43159</v>
      </c>
      <c r="F1480" s="23" t="s">
        <v>45</v>
      </c>
      <c r="G1480" s="121">
        <v>1665737.4100000001</v>
      </c>
      <c r="H1480">
        <v>2018</v>
      </c>
    </row>
    <row r="1481" spans="1:8" outlineLevel="1" x14ac:dyDescent="0.25">
      <c r="A1481" s="23" t="s">
        <v>21</v>
      </c>
      <c r="B1481" s="23" t="s">
        <v>7</v>
      </c>
      <c r="C1481">
        <v>2018</v>
      </c>
      <c r="D1481" s="23" t="str">
        <f t="shared" si="24"/>
        <v>feb</v>
      </c>
      <c r="E1481" s="24">
        <v>43159</v>
      </c>
      <c r="F1481" s="23" t="s">
        <v>45</v>
      </c>
      <c r="G1481" s="121">
        <v>0</v>
      </c>
      <c r="H1481">
        <v>2018</v>
      </c>
    </row>
    <row r="1482" spans="1:8" outlineLevel="1" x14ac:dyDescent="0.25">
      <c r="A1482" s="23" t="s">
        <v>22</v>
      </c>
      <c r="B1482" s="23" t="s">
        <v>8</v>
      </c>
      <c r="C1482">
        <v>2018</v>
      </c>
      <c r="D1482" s="23" t="str">
        <f t="shared" si="24"/>
        <v>feb</v>
      </c>
      <c r="E1482" s="24">
        <v>43159</v>
      </c>
      <c r="F1482" s="23" t="s">
        <v>45</v>
      </c>
      <c r="G1482" s="121">
        <v>50317260.049999997</v>
      </c>
      <c r="H1482">
        <v>2018</v>
      </c>
    </row>
    <row r="1483" spans="1:8" outlineLevel="1" x14ac:dyDescent="0.25">
      <c r="A1483" s="23" t="s">
        <v>23</v>
      </c>
      <c r="B1483" s="23" t="s">
        <v>9</v>
      </c>
      <c r="C1483">
        <v>2018</v>
      </c>
      <c r="D1483" s="23" t="str">
        <f t="shared" si="24"/>
        <v>feb</v>
      </c>
      <c r="E1483" s="24">
        <v>43159</v>
      </c>
      <c r="F1483" s="23" t="s">
        <v>45</v>
      </c>
      <c r="H1483">
        <v>2018</v>
      </c>
    </row>
    <row r="1484" spans="1:8" outlineLevel="1" x14ac:dyDescent="0.25">
      <c r="A1484" s="23" t="s">
        <v>24</v>
      </c>
      <c r="B1484" s="25" t="s">
        <v>10</v>
      </c>
      <c r="C1484">
        <v>2018</v>
      </c>
      <c r="D1484" s="23" t="str">
        <f t="shared" si="24"/>
        <v>feb</v>
      </c>
      <c r="E1484" s="24">
        <v>43159</v>
      </c>
      <c r="F1484" s="23" t="s">
        <v>45</v>
      </c>
      <c r="H1484">
        <v>2018</v>
      </c>
    </row>
    <row r="1485" spans="1:8" outlineLevel="1" x14ac:dyDescent="0.25">
      <c r="A1485" s="23" t="s">
        <v>25</v>
      </c>
      <c r="B1485" s="23" t="s">
        <v>11</v>
      </c>
      <c r="C1485">
        <v>2018</v>
      </c>
      <c r="D1485" s="23" t="str">
        <f t="shared" si="24"/>
        <v>feb</v>
      </c>
      <c r="E1485" s="24">
        <v>43159</v>
      </c>
      <c r="F1485" s="23" t="s">
        <v>45</v>
      </c>
      <c r="G1485" s="121">
        <v>2253237.4699999997</v>
      </c>
      <c r="H1485">
        <v>2018</v>
      </c>
    </row>
    <row r="1486" spans="1:8" outlineLevel="1" x14ac:dyDescent="0.25">
      <c r="A1486" s="23" t="s">
        <v>26</v>
      </c>
      <c r="B1486" s="23" t="s">
        <v>12</v>
      </c>
      <c r="C1486">
        <v>2018</v>
      </c>
      <c r="D1486" s="23" t="str">
        <f t="shared" si="24"/>
        <v>feb</v>
      </c>
      <c r="E1486" s="24">
        <v>43159</v>
      </c>
      <c r="F1486" s="23" t="s">
        <v>45</v>
      </c>
      <c r="G1486" s="121">
        <v>665499.18000000005</v>
      </c>
      <c r="H1486">
        <v>2018</v>
      </c>
    </row>
    <row r="1487" spans="1:8" outlineLevel="1" x14ac:dyDescent="0.25">
      <c r="A1487" s="23" t="s">
        <v>43</v>
      </c>
      <c r="B1487" s="23" t="s">
        <v>34</v>
      </c>
      <c r="C1487">
        <v>2018</v>
      </c>
      <c r="D1487" s="23" t="str">
        <f t="shared" si="24"/>
        <v>feb</v>
      </c>
      <c r="E1487" s="24">
        <v>43159</v>
      </c>
      <c r="F1487" s="23" t="s">
        <v>45</v>
      </c>
      <c r="G1487" s="121">
        <v>7811034.4299999997</v>
      </c>
      <c r="H1487">
        <v>2018</v>
      </c>
    </row>
    <row r="1488" spans="1:8" outlineLevel="1" x14ac:dyDescent="0.25">
      <c r="A1488" s="23" t="s">
        <v>13</v>
      </c>
      <c r="B1488" s="23" t="s">
        <v>13</v>
      </c>
      <c r="C1488">
        <v>2018</v>
      </c>
      <c r="D1488" s="23" t="str">
        <f t="shared" si="24"/>
        <v>feb</v>
      </c>
      <c r="E1488" s="24">
        <v>43159</v>
      </c>
      <c r="F1488" s="23" t="s">
        <v>45</v>
      </c>
      <c r="G1488" s="121">
        <v>26341474.819999997</v>
      </c>
      <c r="H1488">
        <v>2018</v>
      </c>
    </row>
    <row r="1489" spans="1:8" outlineLevel="1" x14ac:dyDescent="0.25">
      <c r="A1489" s="23" t="s">
        <v>14</v>
      </c>
      <c r="B1489" s="23" t="s">
        <v>14</v>
      </c>
      <c r="C1489">
        <v>2018</v>
      </c>
      <c r="D1489" s="23" t="str">
        <f t="shared" si="24"/>
        <v>feb</v>
      </c>
      <c r="E1489" s="24">
        <v>43159</v>
      </c>
      <c r="F1489" s="23" t="s">
        <v>45</v>
      </c>
      <c r="G1489" s="121">
        <v>79646.47</v>
      </c>
      <c r="H1489">
        <v>2018</v>
      </c>
    </row>
    <row r="1490" spans="1:8" outlineLevel="1" x14ac:dyDescent="0.25">
      <c r="A1490" s="23" t="s">
        <v>15</v>
      </c>
      <c r="B1490" s="23" t="s">
        <v>0</v>
      </c>
      <c r="C1490">
        <v>2018</v>
      </c>
      <c r="D1490" s="23" t="str">
        <f t="shared" si="24"/>
        <v>mar</v>
      </c>
      <c r="E1490" s="24">
        <v>43190</v>
      </c>
      <c r="F1490" s="23" t="s">
        <v>45</v>
      </c>
      <c r="G1490" s="121">
        <v>396.44</v>
      </c>
      <c r="H1490">
        <v>2018</v>
      </c>
    </row>
    <row r="1491" spans="1:8" outlineLevel="1" x14ac:dyDescent="0.25">
      <c r="A1491" s="23" t="s">
        <v>16</v>
      </c>
      <c r="B1491" s="23" t="s">
        <v>1</v>
      </c>
      <c r="C1491">
        <v>2018</v>
      </c>
      <c r="D1491" s="23" t="str">
        <f t="shared" si="24"/>
        <v>mar</v>
      </c>
      <c r="E1491" s="24">
        <v>43190</v>
      </c>
      <c r="F1491" s="23" t="s">
        <v>45</v>
      </c>
      <c r="G1491" s="121">
        <v>6479732.6999999993</v>
      </c>
      <c r="H1491">
        <v>2018</v>
      </c>
    </row>
    <row r="1492" spans="1:8" outlineLevel="1" x14ac:dyDescent="0.25">
      <c r="A1492" s="23" t="s">
        <v>27</v>
      </c>
      <c r="B1492" s="23" t="s">
        <v>2</v>
      </c>
      <c r="C1492">
        <v>2018</v>
      </c>
      <c r="D1492" s="23" t="str">
        <f t="shared" si="24"/>
        <v>mar</v>
      </c>
      <c r="E1492" s="24">
        <v>43190</v>
      </c>
      <c r="F1492" s="23" t="s">
        <v>45</v>
      </c>
      <c r="H1492">
        <v>2018</v>
      </c>
    </row>
    <row r="1493" spans="1:8" outlineLevel="1" x14ac:dyDescent="0.25">
      <c r="A1493" s="23" t="s">
        <v>17</v>
      </c>
      <c r="B1493" s="23" t="s">
        <v>3</v>
      </c>
      <c r="C1493">
        <v>2018</v>
      </c>
      <c r="D1493" s="23" t="str">
        <f t="shared" si="24"/>
        <v>mar</v>
      </c>
      <c r="E1493" s="24">
        <v>43190</v>
      </c>
      <c r="F1493" s="23" t="s">
        <v>45</v>
      </c>
      <c r="G1493" s="121">
        <v>7977845.0300000003</v>
      </c>
      <c r="H1493">
        <v>2018</v>
      </c>
    </row>
    <row r="1494" spans="1:8" outlineLevel="1" x14ac:dyDescent="0.25">
      <c r="A1494" s="23" t="s">
        <v>18</v>
      </c>
      <c r="B1494" s="25" t="s">
        <v>4</v>
      </c>
      <c r="C1494">
        <v>2018</v>
      </c>
      <c r="D1494" s="23" t="str">
        <f t="shared" si="24"/>
        <v>mar</v>
      </c>
      <c r="E1494" s="24">
        <v>43190</v>
      </c>
      <c r="F1494" s="23" t="s">
        <v>45</v>
      </c>
      <c r="H1494">
        <v>2018</v>
      </c>
    </row>
    <row r="1495" spans="1:8" outlineLevel="1" x14ac:dyDescent="0.25">
      <c r="A1495" s="23" t="s">
        <v>19</v>
      </c>
      <c r="B1495" s="25" t="s">
        <v>5</v>
      </c>
      <c r="C1495">
        <v>2018</v>
      </c>
      <c r="D1495" s="23" t="str">
        <f t="shared" si="24"/>
        <v>mar</v>
      </c>
      <c r="E1495" s="24">
        <v>43190</v>
      </c>
      <c r="F1495" s="23" t="s">
        <v>45</v>
      </c>
      <c r="G1495" s="121">
        <v>0</v>
      </c>
      <c r="H1495">
        <v>2018</v>
      </c>
    </row>
    <row r="1496" spans="1:8" outlineLevel="1" x14ac:dyDescent="0.25">
      <c r="A1496" s="23" t="s">
        <v>20</v>
      </c>
      <c r="B1496" s="23" t="s">
        <v>6</v>
      </c>
      <c r="C1496">
        <v>2018</v>
      </c>
      <c r="D1496" s="23" t="str">
        <f t="shared" si="24"/>
        <v>mar</v>
      </c>
      <c r="E1496" s="24">
        <v>43190</v>
      </c>
      <c r="F1496" s="23" t="s">
        <v>45</v>
      </c>
      <c r="G1496" s="121">
        <v>2596194.63</v>
      </c>
      <c r="H1496">
        <v>2018</v>
      </c>
    </row>
    <row r="1497" spans="1:8" outlineLevel="1" x14ac:dyDescent="0.25">
      <c r="A1497" s="23" t="s">
        <v>21</v>
      </c>
      <c r="B1497" s="23" t="s">
        <v>7</v>
      </c>
      <c r="C1497">
        <v>2018</v>
      </c>
      <c r="D1497" s="23" t="str">
        <f t="shared" si="24"/>
        <v>mar</v>
      </c>
      <c r="E1497" s="24">
        <v>43190</v>
      </c>
      <c r="F1497" s="23" t="s">
        <v>45</v>
      </c>
      <c r="G1497" s="121">
        <v>0</v>
      </c>
      <c r="H1497">
        <v>2018</v>
      </c>
    </row>
    <row r="1498" spans="1:8" outlineLevel="1" x14ac:dyDescent="0.25">
      <c r="A1498" s="23" t="s">
        <v>22</v>
      </c>
      <c r="B1498" s="23" t="s">
        <v>8</v>
      </c>
      <c r="C1498">
        <v>2018</v>
      </c>
      <c r="D1498" s="23" t="str">
        <f t="shared" si="24"/>
        <v>mar</v>
      </c>
      <c r="E1498" s="24">
        <v>43190</v>
      </c>
      <c r="F1498" s="23" t="s">
        <v>45</v>
      </c>
      <c r="G1498" s="121">
        <v>49643906.119999997</v>
      </c>
      <c r="H1498">
        <v>2018</v>
      </c>
    </row>
    <row r="1499" spans="1:8" outlineLevel="1" x14ac:dyDescent="0.25">
      <c r="A1499" s="23" t="s">
        <v>23</v>
      </c>
      <c r="B1499" s="23" t="s">
        <v>9</v>
      </c>
      <c r="C1499">
        <v>2018</v>
      </c>
      <c r="D1499" s="23" t="str">
        <f t="shared" si="24"/>
        <v>mar</v>
      </c>
      <c r="E1499" s="24">
        <v>43190</v>
      </c>
      <c r="F1499" s="23" t="s">
        <v>45</v>
      </c>
      <c r="H1499">
        <v>2018</v>
      </c>
    </row>
    <row r="1500" spans="1:8" outlineLevel="1" x14ac:dyDescent="0.25">
      <c r="A1500" s="23" t="s">
        <v>24</v>
      </c>
      <c r="B1500" s="25" t="s">
        <v>10</v>
      </c>
      <c r="C1500">
        <v>2018</v>
      </c>
      <c r="D1500" s="23" t="str">
        <f t="shared" si="24"/>
        <v>mar</v>
      </c>
      <c r="E1500" s="24">
        <v>43190</v>
      </c>
      <c r="F1500" s="23" t="s">
        <v>45</v>
      </c>
      <c r="H1500">
        <v>2018</v>
      </c>
    </row>
    <row r="1501" spans="1:8" outlineLevel="1" x14ac:dyDescent="0.25">
      <c r="A1501" s="23" t="s">
        <v>25</v>
      </c>
      <c r="B1501" s="23" t="s">
        <v>11</v>
      </c>
      <c r="C1501">
        <v>2018</v>
      </c>
      <c r="D1501" s="23" t="str">
        <f t="shared" si="24"/>
        <v>mar</v>
      </c>
      <c r="E1501" s="24">
        <v>43190</v>
      </c>
      <c r="F1501" s="23" t="s">
        <v>45</v>
      </c>
      <c r="G1501" s="121">
        <v>2596132.37</v>
      </c>
      <c r="H1501">
        <v>2018</v>
      </c>
    </row>
    <row r="1502" spans="1:8" outlineLevel="1" x14ac:dyDescent="0.25">
      <c r="A1502" s="23" t="s">
        <v>26</v>
      </c>
      <c r="B1502" s="23" t="s">
        <v>12</v>
      </c>
      <c r="C1502">
        <v>2018</v>
      </c>
      <c r="D1502" s="23" t="str">
        <f t="shared" si="24"/>
        <v>mar</v>
      </c>
      <c r="E1502" s="24">
        <v>43190</v>
      </c>
      <c r="F1502" s="23" t="s">
        <v>45</v>
      </c>
      <c r="G1502" s="121">
        <v>547781.34</v>
      </c>
      <c r="H1502">
        <v>2018</v>
      </c>
    </row>
    <row r="1503" spans="1:8" outlineLevel="1" x14ac:dyDescent="0.25">
      <c r="A1503" s="23" t="s">
        <v>43</v>
      </c>
      <c r="B1503" s="23" t="s">
        <v>34</v>
      </c>
      <c r="C1503">
        <v>2018</v>
      </c>
      <c r="D1503" s="23" t="str">
        <f t="shared" si="24"/>
        <v>mar</v>
      </c>
      <c r="E1503" s="24">
        <v>43190</v>
      </c>
      <c r="F1503" s="23" t="s">
        <v>45</v>
      </c>
      <c r="G1503" s="121">
        <v>6950739.96</v>
      </c>
      <c r="H1503">
        <v>2018</v>
      </c>
    </row>
    <row r="1504" spans="1:8" outlineLevel="1" x14ac:dyDescent="0.25">
      <c r="A1504" s="23" t="s">
        <v>13</v>
      </c>
      <c r="B1504" s="23" t="s">
        <v>13</v>
      </c>
      <c r="C1504">
        <v>2018</v>
      </c>
      <c r="D1504" s="23" t="str">
        <f t="shared" si="24"/>
        <v>mar</v>
      </c>
      <c r="E1504" s="24">
        <v>43190</v>
      </c>
      <c r="F1504" s="23" t="s">
        <v>45</v>
      </c>
      <c r="G1504" s="121">
        <v>26807813.009999998</v>
      </c>
      <c r="H1504">
        <v>2018</v>
      </c>
    </row>
    <row r="1505" spans="1:8" outlineLevel="1" x14ac:dyDescent="0.25">
      <c r="A1505" s="23" t="s">
        <v>14</v>
      </c>
      <c r="B1505" s="23" t="s">
        <v>14</v>
      </c>
      <c r="C1505">
        <v>2018</v>
      </c>
      <c r="D1505" s="23" t="str">
        <f t="shared" si="24"/>
        <v>mar</v>
      </c>
      <c r="E1505" s="24">
        <v>43190</v>
      </c>
      <c r="F1505" s="23" t="s">
        <v>45</v>
      </c>
      <c r="G1505" s="121">
        <v>-24125.420000000002</v>
      </c>
      <c r="H1505">
        <v>2018</v>
      </c>
    </row>
    <row r="1506" spans="1:8" outlineLevel="1" x14ac:dyDescent="0.25">
      <c r="A1506" s="23" t="s">
        <v>15</v>
      </c>
      <c r="B1506" s="23" t="s">
        <v>0</v>
      </c>
      <c r="C1506">
        <v>2018</v>
      </c>
      <c r="D1506" s="23" t="str">
        <f t="shared" si="24"/>
        <v>abr</v>
      </c>
      <c r="E1506" s="24">
        <v>43220</v>
      </c>
      <c r="F1506" s="23" t="s">
        <v>45</v>
      </c>
      <c r="G1506" s="121">
        <v>404.69</v>
      </c>
      <c r="H1506">
        <v>2018</v>
      </c>
    </row>
    <row r="1507" spans="1:8" outlineLevel="1" x14ac:dyDescent="0.25">
      <c r="A1507" s="23" t="s">
        <v>16</v>
      </c>
      <c r="B1507" s="23" t="s">
        <v>1</v>
      </c>
      <c r="C1507">
        <v>2018</v>
      </c>
      <c r="D1507" s="23" t="str">
        <f t="shared" si="24"/>
        <v>abr</v>
      </c>
      <c r="E1507" s="24">
        <v>43220</v>
      </c>
      <c r="F1507" s="23" t="s">
        <v>45</v>
      </c>
      <c r="G1507" s="121">
        <v>6984862.3100000005</v>
      </c>
      <c r="H1507">
        <v>2018</v>
      </c>
    </row>
    <row r="1508" spans="1:8" outlineLevel="1" x14ac:dyDescent="0.25">
      <c r="A1508" s="23" t="s">
        <v>27</v>
      </c>
      <c r="B1508" s="23" t="s">
        <v>2</v>
      </c>
      <c r="C1508">
        <v>2018</v>
      </c>
      <c r="D1508" s="23" t="str">
        <f t="shared" si="24"/>
        <v>abr</v>
      </c>
      <c r="E1508" s="24">
        <v>43220</v>
      </c>
      <c r="F1508" s="23" t="s">
        <v>45</v>
      </c>
      <c r="H1508">
        <v>2018</v>
      </c>
    </row>
    <row r="1509" spans="1:8" outlineLevel="1" x14ac:dyDescent="0.25">
      <c r="A1509" s="23" t="s">
        <v>17</v>
      </c>
      <c r="B1509" s="23" t="s">
        <v>3</v>
      </c>
      <c r="C1509">
        <v>2018</v>
      </c>
      <c r="D1509" s="23" t="str">
        <f t="shared" si="24"/>
        <v>abr</v>
      </c>
      <c r="E1509" s="24">
        <v>43220</v>
      </c>
      <c r="F1509" s="23" t="s">
        <v>45</v>
      </c>
      <c r="G1509" s="121">
        <v>10312098.93</v>
      </c>
      <c r="H1509">
        <v>2018</v>
      </c>
    </row>
    <row r="1510" spans="1:8" outlineLevel="1" x14ac:dyDescent="0.25">
      <c r="A1510" s="23" t="s">
        <v>18</v>
      </c>
      <c r="B1510" s="25" t="s">
        <v>4</v>
      </c>
      <c r="C1510">
        <v>2018</v>
      </c>
      <c r="D1510" s="23" t="str">
        <f t="shared" si="24"/>
        <v>abr</v>
      </c>
      <c r="E1510" s="24">
        <v>43220</v>
      </c>
      <c r="F1510" s="23" t="s">
        <v>45</v>
      </c>
      <c r="H1510">
        <v>2018</v>
      </c>
    </row>
    <row r="1511" spans="1:8" outlineLevel="1" x14ac:dyDescent="0.25">
      <c r="A1511" s="23" t="s">
        <v>19</v>
      </c>
      <c r="B1511" s="25" t="s">
        <v>5</v>
      </c>
      <c r="C1511">
        <v>2018</v>
      </c>
      <c r="D1511" s="23" t="str">
        <f t="shared" si="24"/>
        <v>abr</v>
      </c>
      <c r="E1511" s="24">
        <v>43220</v>
      </c>
      <c r="F1511" s="23" t="s">
        <v>45</v>
      </c>
      <c r="G1511" s="121">
        <v>0</v>
      </c>
      <c r="H1511">
        <v>2018</v>
      </c>
    </row>
    <row r="1512" spans="1:8" outlineLevel="1" x14ac:dyDescent="0.25">
      <c r="A1512" s="23" t="s">
        <v>20</v>
      </c>
      <c r="B1512" s="23" t="s">
        <v>6</v>
      </c>
      <c r="C1512">
        <v>2018</v>
      </c>
      <c r="D1512" s="23" t="str">
        <f t="shared" si="24"/>
        <v>abr</v>
      </c>
      <c r="E1512" s="24">
        <v>43220</v>
      </c>
      <c r="F1512" s="23" t="s">
        <v>45</v>
      </c>
      <c r="G1512" s="121">
        <v>0</v>
      </c>
      <c r="H1512">
        <v>2018</v>
      </c>
    </row>
    <row r="1513" spans="1:8" outlineLevel="1" x14ac:dyDescent="0.25">
      <c r="A1513" s="23" t="s">
        <v>21</v>
      </c>
      <c r="B1513" s="23" t="s">
        <v>7</v>
      </c>
      <c r="C1513">
        <v>2018</v>
      </c>
      <c r="D1513" s="23" t="str">
        <f t="shared" si="24"/>
        <v>abr</v>
      </c>
      <c r="E1513" s="24">
        <v>43220</v>
      </c>
      <c r="F1513" s="23" t="s">
        <v>45</v>
      </c>
      <c r="G1513" s="121">
        <v>0</v>
      </c>
      <c r="H1513">
        <v>2018</v>
      </c>
    </row>
    <row r="1514" spans="1:8" outlineLevel="1" x14ac:dyDescent="0.25">
      <c r="A1514" s="23" t="s">
        <v>22</v>
      </c>
      <c r="B1514" s="23" t="s">
        <v>8</v>
      </c>
      <c r="C1514">
        <v>2018</v>
      </c>
      <c r="D1514" s="23" t="str">
        <f t="shared" si="24"/>
        <v>abr</v>
      </c>
      <c r="E1514" s="24">
        <v>43220</v>
      </c>
      <c r="F1514" s="23" t="s">
        <v>45</v>
      </c>
      <c r="G1514" s="121">
        <v>49634041.980000004</v>
      </c>
      <c r="H1514">
        <v>2018</v>
      </c>
    </row>
    <row r="1515" spans="1:8" outlineLevel="1" x14ac:dyDescent="0.25">
      <c r="A1515" s="23" t="s">
        <v>23</v>
      </c>
      <c r="B1515" s="23" t="s">
        <v>9</v>
      </c>
      <c r="C1515">
        <v>2018</v>
      </c>
      <c r="D1515" s="23" t="str">
        <f t="shared" si="24"/>
        <v>abr</v>
      </c>
      <c r="E1515" s="24">
        <v>43220</v>
      </c>
      <c r="F1515" s="23" t="s">
        <v>45</v>
      </c>
      <c r="H1515">
        <v>2018</v>
      </c>
    </row>
    <row r="1516" spans="1:8" outlineLevel="1" x14ac:dyDescent="0.25">
      <c r="A1516" s="23" t="s">
        <v>24</v>
      </c>
      <c r="B1516" s="25" t="s">
        <v>10</v>
      </c>
      <c r="C1516">
        <v>2018</v>
      </c>
      <c r="D1516" s="23" t="str">
        <f t="shared" si="24"/>
        <v>abr</v>
      </c>
      <c r="E1516" s="24">
        <v>43220</v>
      </c>
      <c r="F1516" s="23" t="s">
        <v>45</v>
      </c>
      <c r="H1516">
        <v>2018</v>
      </c>
    </row>
    <row r="1517" spans="1:8" outlineLevel="1" x14ac:dyDescent="0.25">
      <c r="A1517" s="23" t="s">
        <v>25</v>
      </c>
      <c r="B1517" s="23" t="s">
        <v>11</v>
      </c>
      <c r="C1517">
        <v>2018</v>
      </c>
      <c r="D1517" s="23" t="str">
        <f t="shared" si="24"/>
        <v>abr</v>
      </c>
      <c r="E1517" s="24">
        <v>43220</v>
      </c>
      <c r="F1517" s="23" t="s">
        <v>45</v>
      </c>
      <c r="G1517" s="121">
        <v>2598492.41</v>
      </c>
      <c r="H1517">
        <v>2018</v>
      </c>
    </row>
    <row r="1518" spans="1:8" outlineLevel="1" x14ac:dyDescent="0.25">
      <c r="A1518" s="23" t="s">
        <v>26</v>
      </c>
      <c r="B1518" s="23" t="s">
        <v>12</v>
      </c>
      <c r="C1518">
        <v>2018</v>
      </c>
      <c r="D1518" s="23" t="str">
        <f t="shared" si="24"/>
        <v>abr</v>
      </c>
      <c r="E1518" s="24">
        <v>43220</v>
      </c>
      <c r="F1518" s="23" t="s">
        <v>45</v>
      </c>
      <c r="G1518" s="121">
        <v>481872.01</v>
      </c>
      <c r="H1518">
        <v>2018</v>
      </c>
    </row>
    <row r="1519" spans="1:8" outlineLevel="1" x14ac:dyDescent="0.25">
      <c r="A1519" s="23" t="s">
        <v>43</v>
      </c>
      <c r="B1519" s="23" t="s">
        <v>34</v>
      </c>
      <c r="C1519">
        <v>2018</v>
      </c>
      <c r="D1519" s="23" t="str">
        <f t="shared" si="24"/>
        <v>abr</v>
      </c>
      <c r="E1519" s="24">
        <v>43220</v>
      </c>
      <c r="F1519" s="23" t="s">
        <v>45</v>
      </c>
      <c r="G1519" s="121">
        <v>7824469.4199999999</v>
      </c>
      <c r="H1519">
        <v>2018</v>
      </c>
    </row>
    <row r="1520" spans="1:8" outlineLevel="1" x14ac:dyDescent="0.25">
      <c r="A1520" s="23" t="s">
        <v>13</v>
      </c>
      <c r="B1520" s="23" t="s">
        <v>13</v>
      </c>
      <c r="C1520">
        <v>2018</v>
      </c>
      <c r="D1520" s="23" t="str">
        <f t="shared" si="24"/>
        <v>abr</v>
      </c>
      <c r="E1520" s="24">
        <v>43220</v>
      </c>
      <c r="F1520" s="23" t="s">
        <v>45</v>
      </c>
      <c r="G1520" s="121">
        <v>25629115.59</v>
      </c>
      <c r="H1520">
        <v>2018</v>
      </c>
    </row>
    <row r="1521" spans="1:8" outlineLevel="1" x14ac:dyDescent="0.25">
      <c r="A1521" s="23" t="s">
        <v>14</v>
      </c>
      <c r="B1521" s="23" t="s">
        <v>14</v>
      </c>
      <c r="C1521">
        <v>2018</v>
      </c>
      <c r="D1521" s="23" t="str">
        <f t="shared" si="24"/>
        <v>abr</v>
      </c>
      <c r="E1521" s="24">
        <v>43220</v>
      </c>
      <c r="F1521" s="23" t="s">
        <v>45</v>
      </c>
      <c r="G1521" s="121">
        <v>20255.43</v>
      </c>
      <c r="H1521">
        <v>2018</v>
      </c>
    </row>
    <row r="1522" spans="1:8" outlineLevel="1" x14ac:dyDescent="0.25">
      <c r="A1522" s="23" t="s">
        <v>15</v>
      </c>
      <c r="B1522" s="23" t="s">
        <v>0</v>
      </c>
      <c r="C1522">
        <v>2018</v>
      </c>
      <c r="D1522" s="23" t="str">
        <f t="shared" si="24"/>
        <v>may</v>
      </c>
      <c r="E1522" s="24">
        <v>43251</v>
      </c>
      <c r="F1522" s="23" t="s">
        <v>45</v>
      </c>
      <c r="G1522" s="121">
        <v>404.69</v>
      </c>
      <c r="H1522">
        <v>2018</v>
      </c>
    </row>
    <row r="1523" spans="1:8" outlineLevel="1" x14ac:dyDescent="0.25">
      <c r="A1523" s="23" t="s">
        <v>16</v>
      </c>
      <c r="B1523" s="23" t="s">
        <v>1</v>
      </c>
      <c r="C1523">
        <v>2018</v>
      </c>
      <c r="D1523" s="23" t="str">
        <f t="shared" si="24"/>
        <v>may</v>
      </c>
      <c r="E1523" s="24">
        <v>43251</v>
      </c>
      <c r="F1523" s="23" t="s">
        <v>45</v>
      </c>
      <c r="G1523" s="121">
        <v>5115858.2100000009</v>
      </c>
      <c r="H1523">
        <v>2018</v>
      </c>
    </row>
    <row r="1524" spans="1:8" outlineLevel="1" x14ac:dyDescent="0.25">
      <c r="A1524" s="23" t="s">
        <v>27</v>
      </c>
      <c r="B1524" s="23" t="s">
        <v>2</v>
      </c>
      <c r="C1524">
        <v>2018</v>
      </c>
      <c r="D1524" s="23" t="str">
        <f t="shared" si="24"/>
        <v>may</v>
      </c>
      <c r="E1524" s="24">
        <v>43251</v>
      </c>
      <c r="F1524" s="23" t="s">
        <v>45</v>
      </c>
      <c r="H1524">
        <v>2018</v>
      </c>
    </row>
    <row r="1525" spans="1:8" outlineLevel="1" x14ac:dyDescent="0.25">
      <c r="A1525" s="23" t="s">
        <v>17</v>
      </c>
      <c r="B1525" s="23" t="s">
        <v>3</v>
      </c>
      <c r="C1525">
        <v>2018</v>
      </c>
      <c r="D1525" s="23" t="str">
        <f t="shared" si="24"/>
        <v>may</v>
      </c>
      <c r="E1525" s="24">
        <v>43251</v>
      </c>
      <c r="F1525" s="23" t="s">
        <v>45</v>
      </c>
      <c r="G1525" s="121">
        <v>8491302.0999999996</v>
      </c>
      <c r="H1525">
        <v>2018</v>
      </c>
    </row>
    <row r="1526" spans="1:8" outlineLevel="1" x14ac:dyDescent="0.25">
      <c r="A1526" s="23" t="s">
        <v>18</v>
      </c>
      <c r="B1526" s="25" t="s">
        <v>4</v>
      </c>
      <c r="C1526">
        <v>2018</v>
      </c>
      <c r="D1526" s="23" t="str">
        <f t="shared" si="24"/>
        <v>may</v>
      </c>
      <c r="E1526" s="24">
        <v>43251</v>
      </c>
      <c r="F1526" s="23" t="s">
        <v>45</v>
      </c>
      <c r="H1526">
        <v>2018</v>
      </c>
    </row>
    <row r="1527" spans="1:8" outlineLevel="1" x14ac:dyDescent="0.25">
      <c r="A1527" s="23" t="s">
        <v>19</v>
      </c>
      <c r="B1527" s="25" t="s">
        <v>5</v>
      </c>
      <c r="C1527">
        <v>2018</v>
      </c>
      <c r="D1527" s="23" t="str">
        <f t="shared" si="24"/>
        <v>may</v>
      </c>
      <c r="E1527" s="24">
        <v>43251</v>
      </c>
      <c r="F1527" s="23" t="s">
        <v>45</v>
      </c>
      <c r="G1527" s="121">
        <v>0</v>
      </c>
      <c r="H1527">
        <v>2018</v>
      </c>
    </row>
    <row r="1528" spans="1:8" outlineLevel="1" x14ac:dyDescent="0.25">
      <c r="A1528" s="23" t="s">
        <v>20</v>
      </c>
      <c r="B1528" s="23" t="s">
        <v>6</v>
      </c>
      <c r="C1528">
        <v>2018</v>
      </c>
      <c r="D1528" s="23" t="str">
        <f t="shared" si="24"/>
        <v>may</v>
      </c>
      <c r="E1528" s="24">
        <v>43251</v>
      </c>
      <c r="F1528" s="23" t="s">
        <v>45</v>
      </c>
      <c r="G1528" s="121">
        <v>0</v>
      </c>
      <c r="H1528">
        <v>2018</v>
      </c>
    </row>
    <row r="1529" spans="1:8" outlineLevel="1" x14ac:dyDescent="0.25">
      <c r="A1529" s="23" t="s">
        <v>21</v>
      </c>
      <c r="B1529" s="23" t="s">
        <v>7</v>
      </c>
      <c r="C1529">
        <v>2018</v>
      </c>
      <c r="D1529" s="23" t="str">
        <f t="shared" si="24"/>
        <v>may</v>
      </c>
      <c r="E1529" s="24">
        <v>43251</v>
      </c>
      <c r="F1529" s="23" t="s">
        <v>45</v>
      </c>
      <c r="G1529" s="121">
        <v>0</v>
      </c>
      <c r="H1529">
        <v>2018</v>
      </c>
    </row>
    <row r="1530" spans="1:8" outlineLevel="1" x14ac:dyDescent="0.25">
      <c r="A1530" s="23" t="s">
        <v>22</v>
      </c>
      <c r="B1530" s="23" t="s">
        <v>8</v>
      </c>
      <c r="C1530">
        <v>2018</v>
      </c>
      <c r="D1530" s="23" t="str">
        <f t="shared" si="24"/>
        <v>may</v>
      </c>
      <c r="E1530" s="24">
        <v>43251</v>
      </c>
      <c r="F1530" s="23" t="s">
        <v>45</v>
      </c>
      <c r="G1530" s="121">
        <v>50411329.939999998</v>
      </c>
      <c r="H1530">
        <v>2018</v>
      </c>
    </row>
    <row r="1531" spans="1:8" outlineLevel="1" x14ac:dyDescent="0.25">
      <c r="A1531" s="23" t="s">
        <v>23</v>
      </c>
      <c r="B1531" s="23" t="s">
        <v>9</v>
      </c>
      <c r="C1531">
        <v>2018</v>
      </c>
      <c r="D1531" s="23" t="str">
        <f t="shared" si="24"/>
        <v>may</v>
      </c>
      <c r="E1531" s="24">
        <v>43251</v>
      </c>
      <c r="F1531" s="23" t="s">
        <v>45</v>
      </c>
      <c r="H1531">
        <v>2018</v>
      </c>
    </row>
    <row r="1532" spans="1:8" outlineLevel="1" x14ac:dyDescent="0.25">
      <c r="A1532" s="23" t="s">
        <v>24</v>
      </c>
      <c r="B1532" s="25" t="s">
        <v>10</v>
      </c>
      <c r="C1532">
        <v>2018</v>
      </c>
      <c r="D1532" s="23" t="str">
        <f t="shared" si="24"/>
        <v>may</v>
      </c>
      <c r="E1532" s="24">
        <v>43251</v>
      </c>
      <c r="F1532" s="23" t="s">
        <v>45</v>
      </c>
      <c r="H1532">
        <v>2018</v>
      </c>
    </row>
    <row r="1533" spans="1:8" outlineLevel="1" x14ac:dyDescent="0.25">
      <c r="A1533" s="23" t="s">
        <v>25</v>
      </c>
      <c r="B1533" s="23" t="s">
        <v>11</v>
      </c>
      <c r="C1533">
        <v>2018</v>
      </c>
      <c r="D1533" s="23" t="str">
        <f t="shared" si="24"/>
        <v>may</v>
      </c>
      <c r="E1533" s="24">
        <v>43251</v>
      </c>
      <c r="F1533" s="23" t="s">
        <v>45</v>
      </c>
      <c r="G1533" s="121">
        <v>2537412</v>
      </c>
      <c r="H1533">
        <v>2018</v>
      </c>
    </row>
    <row r="1534" spans="1:8" outlineLevel="1" x14ac:dyDescent="0.25">
      <c r="A1534" s="23" t="s">
        <v>26</v>
      </c>
      <c r="B1534" s="23" t="s">
        <v>12</v>
      </c>
      <c r="C1534">
        <v>2018</v>
      </c>
      <c r="D1534" s="23" t="str">
        <f t="shared" si="24"/>
        <v>may</v>
      </c>
      <c r="E1534" s="24">
        <v>43251</v>
      </c>
      <c r="F1534" s="23" t="s">
        <v>45</v>
      </c>
      <c r="G1534" s="121">
        <v>415872.89</v>
      </c>
      <c r="H1534">
        <v>2018</v>
      </c>
    </row>
    <row r="1535" spans="1:8" outlineLevel="1" x14ac:dyDescent="0.25">
      <c r="A1535" s="23" t="s">
        <v>43</v>
      </c>
      <c r="B1535" s="23" t="s">
        <v>34</v>
      </c>
      <c r="C1535">
        <v>2018</v>
      </c>
      <c r="D1535" s="23" t="str">
        <f t="shared" si="24"/>
        <v>may</v>
      </c>
      <c r="E1535" s="24">
        <v>43251</v>
      </c>
      <c r="F1535" s="23" t="s">
        <v>45</v>
      </c>
      <c r="G1535" s="121">
        <v>7184399.7999999998</v>
      </c>
      <c r="H1535">
        <v>2018</v>
      </c>
    </row>
    <row r="1536" spans="1:8" outlineLevel="1" x14ac:dyDescent="0.25">
      <c r="A1536" s="23" t="s">
        <v>13</v>
      </c>
      <c r="B1536" s="23" t="s">
        <v>13</v>
      </c>
      <c r="C1536">
        <v>2018</v>
      </c>
      <c r="D1536" s="23" t="str">
        <f t="shared" si="24"/>
        <v>may</v>
      </c>
      <c r="E1536" s="24">
        <v>43251</v>
      </c>
      <c r="F1536" s="23" t="s">
        <v>45</v>
      </c>
      <c r="G1536" s="121">
        <v>27411222.379999999</v>
      </c>
      <c r="H1536">
        <v>2018</v>
      </c>
    </row>
    <row r="1537" spans="1:8" outlineLevel="1" x14ac:dyDescent="0.25">
      <c r="A1537" s="23" t="s">
        <v>14</v>
      </c>
      <c r="B1537" s="23" t="s">
        <v>14</v>
      </c>
      <c r="C1537">
        <v>2018</v>
      </c>
      <c r="D1537" s="23" t="str">
        <f t="shared" si="24"/>
        <v>may</v>
      </c>
      <c r="E1537" s="24">
        <v>43251</v>
      </c>
      <c r="F1537" s="23" t="s">
        <v>45</v>
      </c>
      <c r="G1537" s="121">
        <v>18709</v>
      </c>
      <c r="H1537">
        <v>2018</v>
      </c>
    </row>
    <row r="1538" spans="1:8" outlineLevel="1" x14ac:dyDescent="0.25">
      <c r="A1538" s="23" t="s">
        <v>15</v>
      </c>
      <c r="B1538" s="23" t="s">
        <v>0</v>
      </c>
      <c r="C1538">
        <v>2018</v>
      </c>
      <c r="D1538" s="23" t="str">
        <f t="shared" ref="D1538:D1601" si="25">+TEXT(E1538,"mmm")</f>
        <v>jun</v>
      </c>
      <c r="E1538" s="24">
        <v>43281</v>
      </c>
      <c r="F1538" s="23" t="s">
        <v>45</v>
      </c>
      <c r="G1538" s="121">
        <v>404.69</v>
      </c>
      <c r="H1538">
        <v>2018</v>
      </c>
    </row>
    <row r="1539" spans="1:8" outlineLevel="1" x14ac:dyDescent="0.25">
      <c r="A1539" s="23" t="s">
        <v>16</v>
      </c>
      <c r="B1539" s="23" t="s">
        <v>1</v>
      </c>
      <c r="C1539">
        <v>2018</v>
      </c>
      <c r="D1539" s="23" t="str">
        <f t="shared" si="25"/>
        <v>jun</v>
      </c>
      <c r="E1539" s="24">
        <v>43281</v>
      </c>
      <c r="F1539" s="23" t="s">
        <v>45</v>
      </c>
      <c r="G1539" s="121">
        <v>5289563.8899999997</v>
      </c>
      <c r="H1539">
        <v>2018</v>
      </c>
    </row>
    <row r="1540" spans="1:8" outlineLevel="1" x14ac:dyDescent="0.25">
      <c r="A1540" s="23" t="s">
        <v>27</v>
      </c>
      <c r="B1540" s="23" t="s">
        <v>2</v>
      </c>
      <c r="C1540">
        <v>2018</v>
      </c>
      <c r="D1540" s="23" t="str">
        <f t="shared" si="25"/>
        <v>jun</v>
      </c>
      <c r="E1540" s="24">
        <v>43281</v>
      </c>
      <c r="F1540" s="23" t="s">
        <v>45</v>
      </c>
      <c r="H1540">
        <v>2018</v>
      </c>
    </row>
    <row r="1541" spans="1:8" outlineLevel="1" x14ac:dyDescent="0.25">
      <c r="A1541" s="23" t="s">
        <v>17</v>
      </c>
      <c r="B1541" s="23" t="s">
        <v>3</v>
      </c>
      <c r="C1541">
        <v>2018</v>
      </c>
      <c r="D1541" s="23" t="str">
        <f t="shared" si="25"/>
        <v>jun</v>
      </c>
      <c r="E1541" s="24">
        <v>43281</v>
      </c>
      <c r="F1541" s="23" t="s">
        <v>45</v>
      </c>
      <c r="G1541" s="121">
        <v>9195070.9100000001</v>
      </c>
      <c r="H1541">
        <v>2018</v>
      </c>
    </row>
    <row r="1542" spans="1:8" outlineLevel="1" x14ac:dyDescent="0.25">
      <c r="A1542" s="23" t="s">
        <v>18</v>
      </c>
      <c r="B1542" s="25" t="s">
        <v>4</v>
      </c>
      <c r="C1542">
        <v>2018</v>
      </c>
      <c r="D1542" s="23" t="str">
        <f t="shared" si="25"/>
        <v>jun</v>
      </c>
      <c r="E1542" s="24">
        <v>43281</v>
      </c>
      <c r="F1542" s="23" t="s">
        <v>45</v>
      </c>
      <c r="G1542" s="121">
        <v>0</v>
      </c>
      <c r="H1542">
        <v>2018</v>
      </c>
    </row>
    <row r="1543" spans="1:8" outlineLevel="1" x14ac:dyDescent="0.25">
      <c r="A1543" s="23" t="s">
        <v>19</v>
      </c>
      <c r="B1543" s="25" t="s">
        <v>5</v>
      </c>
      <c r="C1543">
        <v>2018</v>
      </c>
      <c r="D1543" s="23" t="str">
        <f t="shared" si="25"/>
        <v>jun</v>
      </c>
      <c r="E1543" s="24">
        <v>43281</v>
      </c>
      <c r="F1543" s="23" t="s">
        <v>45</v>
      </c>
      <c r="G1543" s="121">
        <v>0</v>
      </c>
      <c r="H1543">
        <v>2018</v>
      </c>
    </row>
    <row r="1544" spans="1:8" outlineLevel="1" x14ac:dyDescent="0.25">
      <c r="A1544" s="23" t="s">
        <v>20</v>
      </c>
      <c r="B1544" s="23" t="s">
        <v>6</v>
      </c>
      <c r="C1544">
        <v>2018</v>
      </c>
      <c r="D1544" s="23" t="str">
        <f t="shared" si="25"/>
        <v>jun</v>
      </c>
      <c r="E1544" s="24">
        <v>43281</v>
      </c>
      <c r="F1544" s="23" t="s">
        <v>45</v>
      </c>
      <c r="G1544" s="121">
        <v>0</v>
      </c>
      <c r="H1544">
        <v>2018</v>
      </c>
    </row>
    <row r="1545" spans="1:8" outlineLevel="1" x14ac:dyDescent="0.25">
      <c r="A1545" s="23" t="s">
        <v>21</v>
      </c>
      <c r="B1545" s="23" t="s">
        <v>7</v>
      </c>
      <c r="C1545">
        <v>2018</v>
      </c>
      <c r="D1545" s="23" t="str">
        <f t="shared" si="25"/>
        <v>jun</v>
      </c>
      <c r="E1545" s="24">
        <v>43281</v>
      </c>
      <c r="F1545" s="23" t="s">
        <v>45</v>
      </c>
      <c r="G1545" s="121">
        <v>0</v>
      </c>
      <c r="H1545">
        <v>2018</v>
      </c>
    </row>
    <row r="1546" spans="1:8" outlineLevel="1" x14ac:dyDescent="0.25">
      <c r="A1546" s="23" t="s">
        <v>22</v>
      </c>
      <c r="B1546" s="23" t="s">
        <v>8</v>
      </c>
      <c r="C1546">
        <v>2018</v>
      </c>
      <c r="D1546" s="23" t="str">
        <f t="shared" si="25"/>
        <v>jun</v>
      </c>
      <c r="E1546" s="24">
        <v>43281</v>
      </c>
      <c r="F1546" s="23" t="s">
        <v>45</v>
      </c>
      <c r="G1546" s="121">
        <v>43641574.259999998</v>
      </c>
      <c r="H1546">
        <v>2018</v>
      </c>
    </row>
    <row r="1547" spans="1:8" outlineLevel="1" x14ac:dyDescent="0.25">
      <c r="A1547" s="23" t="s">
        <v>23</v>
      </c>
      <c r="B1547" s="23" t="s">
        <v>9</v>
      </c>
      <c r="C1547">
        <v>2018</v>
      </c>
      <c r="D1547" s="23" t="str">
        <f t="shared" si="25"/>
        <v>jun</v>
      </c>
      <c r="E1547" s="24">
        <v>43281</v>
      </c>
      <c r="F1547" s="23" t="s">
        <v>45</v>
      </c>
      <c r="H1547">
        <v>2018</v>
      </c>
    </row>
    <row r="1548" spans="1:8" outlineLevel="1" x14ac:dyDescent="0.25">
      <c r="A1548" s="23" t="s">
        <v>24</v>
      </c>
      <c r="B1548" s="25" t="s">
        <v>10</v>
      </c>
      <c r="C1548">
        <v>2018</v>
      </c>
      <c r="D1548" s="23" t="str">
        <f t="shared" si="25"/>
        <v>jun</v>
      </c>
      <c r="E1548" s="24">
        <v>43281</v>
      </c>
      <c r="F1548" s="23" t="s">
        <v>45</v>
      </c>
      <c r="H1548">
        <v>2018</v>
      </c>
    </row>
    <row r="1549" spans="1:8" outlineLevel="1" x14ac:dyDescent="0.25">
      <c r="A1549" s="23" t="s">
        <v>25</v>
      </c>
      <c r="B1549" s="23" t="s">
        <v>11</v>
      </c>
      <c r="C1549">
        <v>2018</v>
      </c>
      <c r="D1549" s="23" t="str">
        <f t="shared" si="25"/>
        <v>jun</v>
      </c>
      <c r="E1549" s="24">
        <v>43281</v>
      </c>
      <c r="F1549" s="23" t="s">
        <v>45</v>
      </c>
      <c r="G1549" s="121">
        <v>2540136.5</v>
      </c>
      <c r="H1549">
        <v>2018</v>
      </c>
    </row>
    <row r="1550" spans="1:8" outlineLevel="1" x14ac:dyDescent="0.25">
      <c r="A1550" s="23" t="s">
        <v>26</v>
      </c>
      <c r="B1550" s="23" t="s">
        <v>12</v>
      </c>
      <c r="C1550">
        <v>2018</v>
      </c>
      <c r="D1550" s="23" t="str">
        <f t="shared" si="25"/>
        <v>jun</v>
      </c>
      <c r="E1550" s="24">
        <v>43281</v>
      </c>
      <c r="F1550" s="23" t="s">
        <v>45</v>
      </c>
      <c r="G1550" s="121">
        <v>1280982.71</v>
      </c>
      <c r="H1550">
        <v>2018</v>
      </c>
    </row>
    <row r="1551" spans="1:8" outlineLevel="1" x14ac:dyDescent="0.25">
      <c r="A1551" s="23" t="s">
        <v>43</v>
      </c>
      <c r="B1551" s="23" t="s">
        <v>34</v>
      </c>
      <c r="C1551">
        <v>2018</v>
      </c>
      <c r="D1551" s="23" t="str">
        <f t="shared" si="25"/>
        <v>jun</v>
      </c>
      <c r="E1551" s="24">
        <v>43281</v>
      </c>
      <c r="F1551" s="23" t="s">
        <v>45</v>
      </c>
      <c r="G1551" s="121">
        <v>6099930.5</v>
      </c>
      <c r="H1551">
        <v>2018</v>
      </c>
    </row>
    <row r="1552" spans="1:8" outlineLevel="1" x14ac:dyDescent="0.25">
      <c r="A1552" s="23" t="s">
        <v>13</v>
      </c>
      <c r="B1552" s="23" t="s">
        <v>13</v>
      </c>
      <c r="C1552">
        <v>2018</v>
      </c>
      <c r="D1552" s="23" t="str">
        <f t="shared" si="25"/>
        <v>jun</v>
      </c>
      <c r="E1552" s="24">
        <v>43281</v>
      </c>
      <c r="F1552" s="23" t="s">
        <v>45</v>
      </c>
      <c r="G1552" s="121">
        <v>28988517.759999998</v>
      </c>
      <c r="H1552">
        <v>2018</v>
      </c>
    </row>
    <row r="1553" spans="1:8" outlineLevel="1" x14ac:dyDescent="0.25">
      <c r="A1553" s="23" t="s">
        <v>14</v>
      </c>
      <c r="B1553" s="23" t="s">
        <v>14</v>
      </c>
      <c r="C1553">
        <v>2018</v>
      </c>
      <c r="D1553" s="23" t="str">
        <f t="shared" si="25"/>
        <v>jun</v>
      </c>
      <c r="E1553" s="24">
        <v>43281</v>
      </c>
      <c r="F1553" s="23" t="s">
        <v>45</v>
      </c>
      <c r="G1553" s="121">
        <v>-12703.67</v>
      </c>
      <c r="H1553">
        <v>2018</v>
      </c>
    </row>
    <row r="1554" spans="1:8" outlineLevel="1" x14ac:dyDescent="0.25">
      <c r="A1554" s="23" t="s">
        <v>15</v>
      </c>
      <c r="B1554" s="23" t="s">
        <v>0</v>
      </c>
      <c r="C1554">
        <v>2018</v>
      </c>
      <c r="D1554" s="23" t="str">
        <f t="shared" si="25"/>
        <v>jul</v>
      </c>
      <c r="E1554" s="24">
        <v>43312</v>
      </c>
      <c r="F1554" s="23" t="s">
        <v>45</v>
      </c>
      <c r="G1554" s="121">
        <v>415.51</v>
      </c>
      <c r="H1554">
        <v>2018</v>
      </c>
    </row>
    <row r="1555" spans="1:8" outlineLevel="1" x14ac:dyDescent="0.25">
      <c r="A1555" s="23" t="s">
        <v>16</v>
      </c>
      <c r="B1555" s="23" t="s">
        <v>1</v>
      </c>
      <c r="C1555">
        <v>2018</v>
      </c>
      <c r="D1555" s="23" t="str">
        <f t="shared" si="25"/>
        <v>jul</v>
      </c>
      <c r="E1555" s="24">
        <v>43312</v>
      </c>
      <c r="F1555" s="23" t="s">
        <v>45</v>
      </c>
      <c r="G1555" s="121">
        <v>6236180.2000000002</v>
      </c>
      <c r="H1555">
        <v>2018</v>
      </c>
    </row>
    <row r="1556" spans="1:8" outlineLevel="1" x14ac:dyDescent="0.25">
      <c r="A1556" s="23" t="s">
        <v>27</v>
      </c>
      <c r="B1556" s="23" t="s">
        <v>2</v>
      </c>
      <c r="C1556">
        <v>2018</v>
      </c>
      <c r="D1556" s="23" t="str">
        <f t="shared" si="25"/>
        <v>jul</v>
      </c>
      <c r="E1556" s="24">
        <v>43312</v>
      </c>
      <c r="F1556" s="23" t="s">
        <v>45</v>
      </c>
      <c r="H1556">
        <v>2018</v>
      </c>
    </row>
    <row r="1557" spans="1:8" outlineLevel="1" x14ac:dyDescent="0.25">
      <c r="A1557" s="23" t="s">
        <v>17</v>
      </c>
      <c r="B1557" s="23" t="s">
        <v>3</v>
      </c>
      <c r="C1557">
        <v>2018</v>
      </c>
      <c r="D1557" s="23" t="str">
        <f t="shared" si="25"/>
        <v>jul</v>
      </c>
      <c r="E1557" s="24">
        <v>43312</v>
      </c>
      <c r="F1557" s="23" t="s">
        <v>45</v>
      </c>
      <c r="G1557" s="121">
        <v>9439627.9600000009</v>
      </c>
      <c r="H1557">
        <v>2018</v>
      </c>
    </row>
    <row r="1558" spans="1:8" outlineLevel="1" x14ac:dyDescent="0.25">
      <c r="A1558" s="23" t="s">
        <v>18</v>
      </c>
      <c r="B1558" s="25" t="s">
        <v>4</v>
      </c>
      <c r="C1558">
        <v>2018</v>
      </c>
      <c r="D1558" s="23" t="str">
        <f t="shared" si="25"/>
        <v>jul</v>
      </c>
      <c r="E1558" s="24">
        <v>43312</v>
      </c>
      <c r="F1558" s="23" t="s">
        <v>45</v>
      </c>
      <c r="G1558" s="121">
        <v>0</v>
      </c>
      <c r="H1558">
        <v>2018</v>
      </c>
    </row>
    <row r="1559" spans="1:8" outlineLevel="1" x14ac:dyDescent="0.25">
      <c r="A1559" s="23" t="s">
        <v>19</v>
      </c>
      <c r="B1559" s="25" t="s">
        <v>5</v>
      </c>
      <c r="C1559">
        <v>2018</v>
      </c>
      <c r="D1559" s="23" t="str">
        <f t="shared" si="25"/>
        <v>jul</v>
      </c>
      <c r="E1559" s="24">
        <v>43312</v>
      </c>
      <c r="F1559" s="23" t="s">
        <v>45</v>
      </c>
      <c r="G1559" s="121">
        <v>0</v>
      </c>
      <c r="H1559">
        <v>2018</v>
      </c>
    </row>
    <row r="1560" spans="1:8" outlineLevel="1" x14ac:dyDescent="0.25">
      <c r="A1560" s="23" t="s">
        <v>20</v>
      </c>
      <c r="B1560" s="23" t="s">
        <v>6</v>
      </c>
      <c r="C1560">
        <v>2018</v>
      </c>
      <c r="D1560" s="23" t="str">
        <f t="shared" si="25"/>
        <v>jul</v>
      </c>
      <c r="E1560" s="24">
        <v>43312</v>
      </c>
      <c r="F1560" s="23" t="s">
        <v>45</v>
      </c>
      <c r="G1560" s="121">
        <v>0</v>
      </c>
      <c r="H1560">
        <v>2018</v>
      </c>
    </row>
    <row r="1561" spans="1:8" outlineLevel="1" x14ac:dyDescent="0.25">
      <c r="A1561" s="23" t="s">
        <v>21</v>
      </c>
      <c r="B1561" s="23" t="s">
        <v>7</v>
      </c>
      <c r="C1561">
        <v>2018</v>
      </c>
      <c r="D1561" s="23" t="str">
        <f t="shared" si="25"/>
        <v>jul</v>
      </c>
      <c r="E1561" s="24">
        <v>43312</v>
      </c>
      <c r="F1561" s="23" t="s">
        <v>45</v>
      </c>
      <c r="G1561" s="121">
        <v>0</v>
      </c>
      <c r="H1561">
        <v>2018</v>
      </c>
    </row>
    <row r="1562" spans="1:8" outlineLevel="1" x14ac:dyDescent="0.25">
      <c r="A1562" s="23" t="s">
        <v>22</v>
      </c>
      <c r="B1562" s="23" t="s">
        <v>8</v>
      </c>
      <c r="C1562">
        <v>2018</v>
      </c>
      <c r="D1562" s="23" t="str">
        <f t="shared" si="25"/>
        <v>jul</v>
      </c>
      <c r="E1562" s="24">
        <v>43312</v>
      </c>
      <c r="F1562" s="23" t="s">
        <v>45</v>
      </c>
      <c r="G1562" s="121">
        <v>41609942.07</v>
      </c>
      <c r="H1562">
        <v>2018</v>
      </c>
    </row>
    <row r="1563" spans="1:8" outlineLevel="1" x14ac:dyDescent="0.25">
      <c r="A1563" s="23" t="s">
        <v>23</v>
      </c>
      <c r="B1563" s="23" t="s">
        <v>9</v>
      </c>
      <c r="C1563">
        <v>2018</v>
      </c>
      <c r="D1563" s="23" t="str">
        <f t="shared" si="25"/>
        <v>jul</v>
      </c>
      <c r="E1563" s="24">
        <v>43312</v>
      </c>
      <c r="F1563" s="23" t="s">
        <v>45</v>
      </c>
      <c r="H1563">
        <v>2018</v>
      </c>
    </row>
    <row r="1564" spans="1:8" outlineLevel="1" x14ac:dyDescent="0.25">
      <c r="A1564" s="23" t="s">
        <v>24</v>
      </c>
      <c r="B1564" s="25" t="s">
        <v>10</v>
      </c>
      <c r="C1564">
        <v>2018</v>
      </c>
      <c r="D1564" s="23" t="str">
        <f t="shared" si="25"/>
        <v>jul</v>
      </c>
      <c r="E1564" s="24">
        <v>43312</v>
      </c>
      <c r="F1564" s="23" t="s">
        <v>45</v>
      </c>
      <c r="H1564">
        <v>2018</v>
      </c>
    </row>
    <row r="1565" spans="1:8" outlineLevel="1" x14ac:dyDescent="0.25">
      <c r="A1565" s="23" t="s">
        <v>25</v>
      </c>
      <c r="B1565" s="23" t="s">
        <v>11</v>
      </c>
      <c r="C1565">
        <v>2018</v>
      </c>
      <c r="D1565" s="23" t="str">
        <f t="shared" si="25"/>
        <v>jul</v>
      </c>
      <c r="E1565" s="24">
        <v>43312</v>
      </c>
      <c r="F1565" s="23" t="s">
        <v>45</v>
      </c>
      <c r="G1565" s="121">
        <v>2893425.5</v>
      </c>
      <c r="H1565">
        <v>2018</v>
      </c>
    </row>
    <row r="1566" spans="1:8" outlineLevel="1" x14ac:dyDescent="0.25">
      <c r="A1566" s="23" t="s">
        <v>26</v>
      </c>
      <c r="B1566" s="23" t="s">
        <v>12</v>
      </c>
      <c r="C1566">
        <v>2018</v>
      </c>
      <c r="D1566" s="23" t="str">
        <f t="shared" si="25"/>
        <v>jul</v>
      </c>
      <c r="E1566" s="24">
        <v>43312</v>
      </c>
      <c r="F1566" s="23" t="s">
        <v>45</v>
      </c>
      <c r="G1566" s="121">
        <v>729718.53</v>
      </c>
      <c r="H1566">
        <v>2018</v>
      </c>
    </row>
    <row r="1567" spans="1:8" outlineLevel="1" x14ac:dyDescent="0.25">
      <c r="A1567" s="23" t="s">
        <v>43</v>
      </c>
      <c r="B1567" s="23" t="s">
        <v>34</v>
      </c>
      <c r="C1567">
        <v>2018</v>
      </c>
      <c r="D1567" s="23" t="str">
        <f t="shared" si="25"/>
        <v>jul</v>
      </c>
      <c r="E1567" s="24">
        <v>43312</v>
      </c>
      <c r="F1567" s="23" t="s">
        <v>45</v>
      </c>
      <c r="G1567" s="121">
        <v>4296934.3900000006</v>
      </c>
      <c r="H1567">
        <v>2018</v>
      </c>
    </row>
    <row r="1568" spans="1:8" outlineLevel="1" x14ac:dyDescent="0.25">
      <c r="A1568" s="23" t="s">
        <v>13</v>
      </c>
      <c r="B1568" s="23" t="s">
        <v>13</v>
      </c>
      <c r="C1568">
        <v>2018</v>
      </c>
      <c r="D1568" s="23" t="str">
        <f t="shared" si="25"/>
        <v>jul</v>
      </c>
      <c r="E1568" s="24">
        <v>43312</v>
      </c>
      <c r="F1568" s="23" t="s">
        <v>45</v>
      </c>
      <c r="G1568" s="121">
        <v>28009847.41</v>
      </c>
      <c r="H1568">
        <v>2018</v>
      </c>
    </row>
    <row r="1569" spans="1:8" outlineLevel="1" x14ac:dyDescent="0.25">
      <c r="A1569" s="23" t="s">
        <v>14</v>
      </c>
      <c r="B1569" s="23" t="s">
        <v>14</v>
      </c>
      <c r="C1569">
        <v>2018</v>
      </c>
      <c r="D1569" s="23" t="str">
        <f t="shared" si="25"/>
        <v>jul</v>
      </c>
      <c r="E1569" s="24">
        <v>43312</v>
      </c>
      <c r="F1569" s="23" t="s">
        <v>45</v>
      </c>
      <c r="G1569" s="121">
        <v>4756.8100000000004</v>
      </c>
      <c r="H1569">
        <v>2018</v>
      </c>
    </row>
    <row r="1570" spans="1:8" outlineLevel="1" x14ac:dyDescent="0.25">
      <c r="A1570" s="23" t="s">
        <v>15</v>
      </c>
      <c r="B1570" s="23" t="s">
        <v>0</v>
      </c>
      <c r="C1570">
        <v>2018</v>
      </c>
      <c r="D1570" s="23" t="str">
        <f t="shared" si="25"/>
        <v>ago</v>
      </c>
      <c r="E1570" s="24">
        <v>43343</v>
      </c>
      <c r="F1570" s="23" t="s">
        <v>45</v>
      </c>
      <c r="G1570" s="121">
        <v>415.51</v>
      </c>
      <c r="H1570">
        <v>2018</v>
      </c>
    </row>
    <row r="1571" spans="1:8" outlineLevel="1" x14ac:dyDescent="0.25">
      <c r="A1571" s="23" t="s">
        <v>16</v>
      </c>
      <c r="B1571" s="23" t="s">
        <v>1</v>
      </c>
      <c r="C1571">
        <v>2018</v>
      </c>
      <c r="D1571" s="23" t="str">
        <f t="shared" si="25"/>
        <v>ago</v>
      </c>
      <c r="E1571" s="24">
        <v>43343</v>
      </c>
      <c r="F1571" s="23" t="s">
        <v>45</v>
      </c>
      <c r="G1571" s="121">
        <v>6198045.7999999998</v>
      </c>
      <c r="H1571">
        <v>2018</v>
      </c>
    </row>
    <row r="1572" spans="1:8" outlineLevel="1" x14ac:dyDescent="0.25">
      <c r="A1572" s="23" t="s">
        <v>27</v>
      </c>
      <c r="B1572" s="23" t="s">
        <v>2</v>
      </c>
      <c r="C1572">
        <v>2018</v>
      </c>
      <c r="D1572" s="23" t="str">
        <f t="shared" si="25"/>
        <v>ago</v>
      </c>
      <c r="E1572" s="24">
        <v>43343</v>
      </c>
      <c r="F1572" s="23" t="s">
        <v>45</v>
      </c>
      <c r="H1572">
        <v>2018</v>
      </c>
    </row>
    <row r="1573" spans="1:8" outlineLevel="1" x14ac:dyDescent="0.25">
      <c r="A1573" s="23" t="s">
        <v>17</v>
      </c>
      <c r="B1573" s="23" t="s">
        <v>3</v>
      </c>
      <c r="C1573">
        <v>2018</v>
      </c>
      <c r="D1573" s="23" t="str">
        <f t="shared" si="25"/>
        <v>ago</v>
      </c>
      <c r="E1573" s="24">
        <v>43343</v>
      </c>
      <c r="F1573" s="23" t="s">
        <v>45</v>
      </c>
      <c r="G1573" s="121">
        <v>8928314.8600000013</v>
      </c>
      <c r="H1573">
        <v>2018</v>
      </c>
    </row>
    <row r="1574" spans="1:8" outlineLevel="1" x14ac:dyDescent="0.25">
      <c r="A1574" s="23" t="s">
        <v>18</v>
      </c>
      <c r="B1574" s="25" t="s">
        <v>4</v>
      </c>
      <c r="C1574">
        <v>2018</v>
      </c>
      <c r="D1574" s="23" t="str">
        <f t="shared" si="25"/>
        <v>ago</v>
      </c>
      <c r="E1574" s="24">
        <v>43343</v>
      </c>
      <c r="F1574" s="23" t="s">
        <v>45</v>
      </c>
      <c r="G1574" s="121">
        <v>0</v>
      </c>
      <c r="H1574">
        <v>2018</v>
      </c>
    </row>
    <row r="1575" spans="1:8" outlineLevel="1" x14ac:dyDescent="0.25">
      <c r="A1575" s="23" t="s">
        <v>19</v>
      </c>
      <c r="B1575" s="25" t="s">
        <v>5</v>
      </c>
      <c r="C1575">
        <v>2018</v>
      </c>
      <c r="D1575" s="23" t="str">
        <f t="shared" si="25"/>
        <v>ago</v>
      </c>
      <c r="E1575" s="24">
        <v>43343</v>
      </c>
      <c r="F1575" s="23" t="s">
        <v>45</v>
      </c>
      <c r="G1575" s="121">
        <v>0</v>
      </c>
      <c r="H1575">
        <v>2018</v>
      </c>
    </row>
    <row r="1576" spans="1:8" outlineLevel="1" x14ac:dyDescent="0.25">
      <c r="A1576" s="23" t="s">
        <v>20</v>
      </c>
      <c r="B1576" s="23" t="s">
        <v>6</v>
      </c>
      <c r="C1576">
        <v>2018</v>
      </c>
      <c r="D1576" s="23" t="str">
        <f t="shared" si="25"/>
        <v>ago</v>
      </c>
      <c r="E1576" s="24">
        <v>43343</v>
      </c>
      <c r="F1576" s="23" t="s">
        <v>45</v>
      </c>
      <c r="G1576" s="121">
        <v>77590.38</v>
      </c>
      <c r="H1576">
        <v>2018</v>
      </c>
    </row>
    <row r="1577" spans="1:8" outlineLevel="1" x14ac:dyDescent="0.25">
      <c r="A1577" s="23" t="s">
        <v>21</v>
      </c>
      <c r="B1577" s="23" t="s">
        <v>7</v>
      </c>
      <c r="C1577">
        <v>2018</v>
      </c>
      <c r="D1577" s="23" t="str">
        <f t="shared" si="25"/>
        <v>ago</v>
      </c>
      <c r="E1577" s="24">
        <v>43343</v>
      </c>
      <c r="F1577" s="23" t="s">
        <v>45</v>
      </c>
      <c r="G1577" s="121">
        <v>0</v>
      </c>
      <c r="H1577">
        <v>2018</v>
      </c>
    </row>
    <row r="1578" spans="1:8" outlineLevel="1" x14ac:dyDescent="0.25">
      <c r="A1578" s="23" t="s">
        <v>22</v>
      </c>
      <c r="B1578" s="23" t="s">
        <v>8</v>
      </c>
      <c r="C1578">
        <v>2018</v>
      </c>
      <c r="D1578" s="23" t="str">
        <f t="shared" si="25"/>
        <v>ago</v>
      </c>
      <c r="E1578" s="24">
        <v>43343</v>
      </c>
      <c r="F1578" s="23" t="s">
        <v>45</v>
      </c>
      <c r="G1578" s="121">
        <v>36612445.710000001</v>
      </c>
      <c r="H1578">
        <v>2018</v>
      </c>
    </row>
    <row r="1579" spans="1:8" outlineLevel="1" x14ac:dyDescent="0.25">
      <c r="A1579" s="23" t="s">
        <v>23</v>
      </c>
      <c r="B1579" s="23" t="s">
        <v>9</v>
      </c>
      <c r="C1579">
        <v>2018</v>
      </c>
      <c r="D1579" s="23" t="str">
        <f t="shared" si="25"/>
        <v>ago</v>
      </c>
      <c r="E1579" s="24">
        <v>43343</v>
      </c>
      <c r="F1579" s="23" t="s">
        <v>45</v>
      </c>
      <c r="H1579">
        <v>2018</v>
      </c>
    </row>
    <row r="1580" spans="1:8" outlineLevel="1" x14ac:dyDescent="0.25">
      <c r="A1580" s="23" t="s">
        <v>24</v>
      </c>
      <c r="B1580" s="25" t="s">
        <v>10</v>
      </c>
      <c r="C1580">
        <v>2018</v>
      </c>
      <c r="D1580" s="23" t="str">
        <f t="shared" si="25"/>
        <v>ago</v>
      </c>
      <c r="E1580" s="24">
        <v>43343</v>
      </c>
      <c r="F1580" s="23" t="s">
        <v>45</v>
      </c>
      <c r="H1580">
        <v>2018</v>
      </c>
    </row>
    <row r="1581" spans="1:8" outlineLevel="1" x14ac:dyDescent="0.25">
      <c r="A1581" s="23" t="s">
        <v>25</v>
      </c>
      <c r="B1581" s="23" t="s">
        <v>11</v>
      </c>
      <c r="C1581">
        <v>2018</v>
      </c>
      <c r="D1581" s="23" t="str">
        <f t="shared" si="25"/>
        <v>ago</v>
      </c>
      <c r="E1581" s="24">
        <v>43343</v>
      </c>
      <c r="F1581" s="23" t="s">
        <v>45</v>
      </c>
      <c r="G1581" s="121">
        <v>2896992</v>
      </c>
      <c r="H1581">
        <v>2018</v>
      </c>
    </row>
    <row r="1582" spans="1:8" outlineLevel="1" x14ac:dyDescent="0.25">
      <c r="A1582" s="23" t="s">
        <v>26</v>
      </c>
      <c r="B1582" s="23" t="s">
        <v>12</v>
      </c>
      <c r="C1582">
        <v>2018</v>
      </c>
      <c r="D1582" s="23" t="str">
        <f t="shared" si="25"/>
        <v>ago</v>
      </c>
      <c r="E1582" s="24">
        <v>43343</v>
      </c>
      <c r="F1582" s="23" t="s">
        <v>45</v>
      </c>
      <c r="G1582" s="121">
        <v>265924.81</v>
      </c>
      <c r="H1582">
        <v>2018</v>
      </c>
    </row>
    <row r="1583" spans="1:8" outlineLevel="1" x14ac:dyDescent="0.25">
      <c r="A1583" s="23" t="s">
        <v>43</v>
      </c>
      <c r="B1583" s="23" t="s">
        <v>34</v>
      </c>
      <c r="C1583">
        <v>2018</v>
      </c>
      <c r="D1583" s="23" t="str">
        <f t="shared" si="25"/>
        <v>ago</v>
      </c>
      <c r="E1583" s="24">
        <v>43343</v>
      </c>
      <c r="F1583" s="23" t="s">
        <v>45</v>
      </c>
      <c r="G1583" s="121">
        <v>6606517.5100000007</v>
      </c>
      <c r="H1583">
        <v>2018</v>
      </c>
    </row>
    <row r="1584" spans="1:8" outlineLevel="1" x14ac:dyDescent="0.25">
      <c r="A1584" s="23" t="s">
        <v>13</v>
      </c>
      <c r="B1584" s="23" t="s">
        <v>13</v>
      </c>
      <c r="C1584">
        <v>2018</v>
      </c>
      <c r="D1584" s="23" t="str">
        <f t="shared" si="25"/>
        <v>ago</v>
      </c>
      <c r="E1584" s="24">
        <v>43343</v>
      </c>
      <c r="F1584" s="23" t="s">
        <v>45</v>
      </c>
      <c r="G1584" s="121">
        <v>29760339.210000001</v>
      </c>
      <c r="H1584">
        <v>2018</v>
      </c>
    </row>
    <row r="1585" spans="1:8" outlineLevel="1" x14ac:dyDescent="0.25">
      <c r="A1585" s="23" t="s">
        <v>14</v>
      </c>
      <c r="B1585" s="23" t="s">
        <v>14</v>
      </c>
      <c r="C1585">
        <v>2018</v>
      </c>
      <c r="D1585" s="23" t="str">
        <f t="shared" si="25"/>
        <v>ago</v>
      </c>
      <c r="E1585" s="24">
        <v>43343</v>
      </c>
      <c r="F1585" s="23" t="s">
        <v>45</v>
      </c>
      <c r="G1585" s="121">
        <v>8745.2900000000009</v>
      </c>
      <c r="H1585">
        <v>2018</v>
      </c>
    </row>
    <row r="1586" spans="1:8" outlineLevel="1" x14ac:dyDescent="0.25">
      <c r="A1586" s="23" t="s">
        <v>15</v>
      </c>
      <c r="B1586" s="23" t="s">
        <v>0</v>
      </c>
      <c r="C1586">
        <v>2018</v>
      </c>
      <c r="D1586" s="23" t="str">
        <f t="shared" si="25"/>
        <v>sept</v>
      </c>
      <c r="E1586" s="24">
        <v>43373</v>
      </c>
      <c r="F1586" s="23" t="s">
        <v>45</v>
      </c>
      <c r="G1586" s="121">
        <v>973200.25</v>
      </c>
      <c r="H1586">
        <v>2018</v>
      </c>
    </row>
    <row r="1587" spans="1:8" outlineLevel="1" x14ac:dyDescent="0.25">
      <c r="A1587" s="23" t="s">
        <v>16</v>
      </c>
      <c r="B1587" s="23" t="s">
        <v>1</v>
      </c>
      <c r="C1587">
        <v>2018</v>
      </c>
      <c r="D1587" s="23" t="str">
        <f t="shared" si="25"/>
        <v>sept</v>
      </c>
      <c r="E1587" s="24">
        <v>43373</v>
      </c>
      <c r="F1587" s="23" t="s">
        <v>45</v>
      </c>
      <c r="G1587" s="121">
        <v>6120371.5500000007</v>
      </c>
      <c r="H1587">
        <v>2018</v>
      </c>
    </row>
    <row r="1588" spans="1:8" outlineLevel="1" x14ac:dyDescent="0.25">
      <c r="A1588" s="23" t="s">
        <v>27</v>
      </c>
      <c r="B1588" s="23" t="s">
        <v>2</v>
      </c>
      <c r="C1588">
        <v>2018</v>
      </c>
      <c r="D1588" s="23" t="str">
        <f t="shared" si="25"/>
        <v>sept</v>
      </c>
      <c r="E1588" s="24">
        <v>43373</v>
      </c>
      <c r="F1588" s="23" t="s">
        <v>45</v>
      </c>
      <c r="H1588">
        <v>2018</v>
      </c>
    </row>
    <row r="1589" spans="1:8" outlineLevel="1" x14ac:dyDescent="0.25">
      <c r="A1589" s="23" t="s">
        <v>17</v>
      </c>
      <c r="B1589" s="23" t="s">
        <v>3</v>
      </c>
      <c r="C1589">
        <v>2018</v>
      </c>
      <c r="D1589" s="23" t="str">
        <f t="shared" si="25"/>
        <v>sept</v>
      </c>
      <c r="E1589" s="24">
        <v>43373</v>
      </c>
      <c r="F1589" s="23" t="s">
        <v>45</v>
      </c>
      <c r="G1589" s="121">
        <v>8174088.4800000004</v>
      </c>
      <c r="H1589">
        <v>2018</v>
      </c>
    </row>
    <row r="1590" spans="1:8" outlineLevel="1" x14ac:dyDescent="0.25">
      <c r="A1590" s="23" t="s">
        <v>18</v>
      </c>
      <c r="B1590" s="25" t="s">
        <v>4</v>
      </c>
      <c r="C1590">
        <v>2018</v>
      </c>
      <c r="D1590" s="23" t="str">
        <f t="shared" si="25"/>
        <v>sept</v>
      </c>
      <c r="E1590" s="24">
        <v>43373</v>
      </c>
      <c r="F1590" s="23" t="s">
        <v>45</v>
      </c>
      <c r="G1590" s="121">
        <v>0</v>
      </c>
      <c r="H1590">
        <v>2018</v>
      </c>
    </row>
    <row r="1591" spans="1:8" outlineLevel="1" x14ac:dyDescent="0.25">
      <c r="A1591" s="23" t="s">
        <v>19</v>
      </c>
      <c r="B1591" s="25" t="s">
        <v>5</v>
      </c>
      <c r="C1591">
        <v>2018</v>
      </c>
      <c r="D1591" s="23" t="str">
        <f t="shared" si="25"/>
        <v>sept</v>
      </c>
      <c r="E1591" s="24">
        <v>43373</v>
      </c>
      <c r="F1591" s="23" t="s">
        <v>45</v>
      </c>
      <c r="G1591" s="121">
        <v>0</v>
      </c>
      <c r="H1591">
        <v>2018</v>
      </c>
    </row>
    <row r="1592" spans="1:8" outlineLevel="1" x14ac:dyDescent="0.25">
      <c r="A1592" s="23" t="s">
        <v>20</v>
      </c>
      <c r="B1592" s="23" t="s">
        <v>6</v>
      </c>
      <c r="C1592">
        <v>2018</v>
      </c>
      <c r="D1592" s="23" t="str">
        <f t="shared" si="25"/>
        <v>sept</v>
      </c>
      <c r="E1592" s="24">
        <v>43373</v>
      </c>
      <c r="F1592" s="23" t="s">
        <v>45</v>
      </c>
      <c r="G1592" s="121">
        <v>0</v>
      </c>
      <c r="H1592">
        <v>2018</v>
      </c>
    </row>
    <row r="1593" spans="1:8" outlineLevel="1" x14ac:dyDescent="0.25">
      <c r="A1593" s="23" t="s">
        <v>21</v>
      </c>
      <c r="B1593" s="23" t="s">
        <v>7</v>
      </c>
      <c r="C1593">
        <v>2018</v>
      </c>
      <c r="D1593" s="23" t="str">
        <f t="shared" si="25"/>
        <v>sept</v>
      </c>
      <c r="E1593" s="24">
        <v>43373</v>
      </c>
      <c r="F1593" s="23" t="s">
        <v>45</v>
      </c>
      <c r="G1593" s="121">
        <v>0</v>
      </c>
      <c r="H1593">
        <v>2018</v>
      </c>
    </row>
    <row r="1594" spans="1:8" outlineLevel="1" x14ac:dyDescent="0.25">
      <c r="A1594" s="23" t="s">
        <v>22</v>
      </c>
      <c r="B1594" s="23" t="s">
        <v>8</v>
      </c>
      <c r="C1594">
        <v>2018</v>
      </c>
      <c r="D1594" s="23" t="str">
        <f t="shared" si="25"/>
        <v>sept</v>
      </c>
      <c r="E1594" s="24">
        <v>43373</v>
      </c>
      <c r="F1594" s="23" t="s">
        <v>45</v>
      </c>
      <c r="G1594" s="121">
        <v>32090425.120000001</v>
      </c>
      <c r="H1594">
        <v>2018</v>
      </c>
    </row>
    <row r="1595" spans="1:8" outlineLevel="1" x14ac:dyDescent="0.25">
      <c r="A1595" s="23" t="s">
        <v>23</v>
      </c>
      <c r="B1595" s="23" t="s">
        <v>9</v>
      </c>
      <c r="C1595">
        <v>2018</v>
      </c>
      <c r="D1595" s="23" t="str">
        <f t="shared" si="25"/>
        <v>sept</v>
      </c>
      <c r="E1595" s="24">
        <v>43373</v>
      </c>
      <c r="F1595" s="23" t="s">
        <v>45</v>
      </c>
      <c r="H1595">
        <v>2018</v>
      </c>
    </row>
    <row r="1596" spans="1:8" outlineLevel="1" x14ac:dyDescent="0.25">
      <c r="A1596" s="23" t="s">
        <v>24</v>
      </c>
      <c r="B1596" s="25" t="s">
        <v>10</v>
      </c>
      <c r="C1596">
        <v>2018</v>
      </c>
      <c r="D1596" s="23" t="str">
        <f t="shared" si="25"/>
        <v>sept</v>
      </c>
      <c r="E1596" s="24">
        <v>43373</v>
      </c>
      <c r="F1596" s="23" t="s">
        <v>45</v>
      </c>
      <c r="H1596">
        <v>2018</v>
      </c>
    </row>
    <row r="1597" spans="1:8" outlineLevel="1" x14ac:dyDescent="0.25">
      <c r="A1597" s="23" t="s">
        <v>25</v>
      </c>
      <c r="B1597" s="23" t="s">
        <v>11</v>
      </c>
      <c r="C1597">
        <v>2018</v>
      </c>
      <c r="D1597" s="23" t="str">
        <f t="shared" si="25"/>
        <v>sept</v>
      </c>
      <c r="E1597" s="24">
        <v>43373</v>
      </c>
      <c r="F1597" s="23" t="s">
        <v>45</v>
      </c>
      <c r="G1597" s="121">
        <v>2900452.5</v>
      </c>
      <c r="H1597">
        <v>2018</v>
      </c>
    </row>
    <row r="1598" spans="1:8" outlineLevel="1" x14ac:dyDescent="0.25">
      <c r="A1598" s="23" t="s">
        <v>26</v>
      </c>
      <c r="B1598" s="23" t="s">
        <v>12</v>
      </c>
      <c r="C1598">
        <v>2018</v>
      </c>
      <c r="D1598" s="23" t="str">
        <f t="shared" si="25"/>
        <v>sept</v>
      </c>
      <c r="E1598" s="24">
        <v>43373</v>
      </c>
      <c r="F1598" s="23" t="s">
        <v>45</v>
      </c>
      <c r="G1598" s="121">
        <v>263032.95</v>
      </c>
      <c r="H1598">
        <v>2018</v>
      </c>
    </row>
    <row r="1599" spans="1:8" outlineLevel="1" x14ac:dyDescent="0.25">
      <c r="A1599" s="23" t="s">
        <v>43</v>
      </c>
      <c r="B1599" s="23" t="s">
        <v>34</v>
      </c>
      <c r="C1599">
        <v>2018</v>
      </c>
      <c r="D1599" s="23" t="str">
        <f t="shared" si="25"/>
        <v>sept</v>
      </c>
      <c r="E1599" s="24">
        <v>43373</v>
      </c>
      <c r="F1599" s="23" t="s">
        <v>45</v>
      </c>
      <c r="G1599" s="121">
        <v>8035314.3100000005</v>
      </c>
      <c r="H1599">
        <v>2018</v>
      </c>
    </row>
    <row r="1600" spans="1:8" outlineLevel="1" x14ac:dyDescent="0.25">
      <c r="A1600" s="23" t="s">
        <v>13</v>
      </c>
      <c r="B1600" s="23" t="s">
        <v>13</v>
      </c>
      <c r="C1600">
        <v>2018</v>
      </c>
      <c r="D1600" s="23" t="str">
        <f t="shared" si="25"/>
        <v>sept</v>
      </c>
      <c r="E1600" s="24">
        <v>43373</v>
      </c>
      <c r="F1600" s="23" t="s">
        <v>45</v>
      </c>
      <c r="G1600" s="121">
        <v>33250483.879999995</v>
      </c>
      <c r="H1600">
        <v>2018</v>
      </c>
    </row>
    <row r="1601" spans="1:8" outlineLevel="1" x14ac:dyDescent="0.25">
      <c r="A1601" s="23" t="s">
        <v>14</v>
      </c>
      <c r="B1601" s="23" t="s">
        <v>14</v>
      </c>
      <c r="C1601">
        <v>2018</v>
      </c>
      <c r="D1601" s="23" t="str">
        <f t="shared" si="25"/>
        <v>sept</v>
      </c>
      <c r="E1601" s="24">
        <v>43373</v>
      </c>
      <c r="F1601" s="23" t="s">
        <v>45</v>
      </c>
      <c r="G1601" s="121">
        <v>-11479.669999999998</v>
      </c>
      <c r="H1601">
        <v>2018</v>
      </c>
    </row>
    <row r="1602" spans="1:8" outlineLevel="1" x14ac:dyDescent="0.25">
      <c r="A1602" s="23" t="s">
        <v>15</v>
      </c>
      <c r="B1602" s="23" t="s">
        <v>0</v>
      </c>
      <c r="C1602">
        <v>2018</v>
      </c>
      <c r="D1602" s="23" t="str">
        <f t="shared" ref="D1602:D1665" si="26">+TEXT(E1602,"mmm")</f>
        <v>oct</v>
      </c>
      <c r="E1602" s="24">
        <v>43404</v>
      </c>
      <c r="F1602" s="23" t="s">
        <v>45</v>
      </c>
      <c r="G1602" s="121">
        <v>576525.91</v>
      </c>
      <c r="H1602">
        <v>2018</v>
      </c>
    </row>
    <row r="1603" spans="1:8" outlineLevel="1" x14ac:dyDescent="0.25">
      <c r="A1603" s="23" t="s">
        <v>16</v>
      </c>
      <c r="B1603" s="23" t="s">
        <v>1</v>
      </c>
      <c r="C1603">
        <v>2018</v>
      </c>
      <c r="D1603" s="23" t="str">
        <f t="shared" si="26"/>
        <v>oct</v>
      </c>
      <c r="E1603" s="24">
        <v>43404</v>
      </c>
      <c r="F1603" s="23" t="s">
        <v>45</v>
      </c>
      <c r="G1603" s="121">
        <v>6076383.0899999999</v>
      </c>
      <c r="H1603">
        <v>2018</v>
      </c>
    </row>
    <row r="1604" spans="1:8" outlineLevel="1" x14ac:dyDescent="0.25">
      <c r="A1604" s="23" t="s">
        <v>27</v>
      </c>
      <c r="B1604" s="23" t="s">
        <v>2</v>
      </c>
      <c r="C1604">
        <v>2018</v>
      </c>
      <c r="D1604" s="23" t="str">
        <f t="shared" si="26"/>
        <v>oct</v>
      </c>
      <c r="E1604" s="24">
        <v>43404</v>
      </c>
      <c r="F1604" s="23" t="s">
        <v>45</v>
      </c>
      <c r="H1604">
        <v>2018</v>
      </c>
    </row>
    <row r="1605" spans="1:8" outlineLevel="1" x14ac:dyDescent="0.25">
      <c r="A1605" s="23" t="s">
        <v>17</v>
      </c>
      <c r="B1605" s="23" t="s">
        <v>3</v>
      </c>
      <c r="C1605">
        <v>2018</v>
      </c>
      <c r="D1605" s="23" t="str">
        <f t="shared" si="26"/>
        <v>oct</v>
      </c>
      <c r="E1605" s="24">
        <v>43404</v>
      </c>
      <c r="F1605" s="23" t="s">
        <v>45</v>
      </c>
      <c r="G1605" s="121">
        <v>8007086.9900000002</v>
      </c>
      <c r="H1605">
        <v>2018</v>
      </c>
    </row>
    <row r="1606" spans="1:8" outlineLevel="1" x14ac:dyDescent="0.25">
      <c r="A1606" s="23" t="s">
        <v>18</v>
      </c>
      <c r="B1606" s="25" t="s">
        <v>4</v>
      </c>
      <c r="C1606">
        <v>2018</v>
      </c>
      <c r="D1606" s="23" t="str">
        <f t="shared" si="26"/>
        <v>oct</v>
      </c>
      <c r="E1606" s="24">
        <v>43404</v>
      </c>
      <c r="F1606" s="23" t="s">
        <v>45</v>
      </c>
      <c r="G1606" s="121">
        <v>0</v>
      </c>
      <c r="H1606">
        <v>2018</v>
      </c>
    </row>
    <row r="1607" spans="1:8" outlineLevel="1" x14ac:dyDescent="0.25">
      <c r="A1607" s="23" t="s">
        <v>19</v>
      </c>
      <c r="B1607" s="25" t="s">
        <v>5</v>
      </c>
      <c r="C1607">
        <v>2018</v>
      </c>
      <c r="D1607" s="23" t="str">
        <f t="shared" si="26"/>
        <v>oct</v>
      </c>
      <c r="E1607" s="24">
        <v>43404</v>
      </c>
      <c r="F1607" s="23" t="s">
        <v>45</v>
      </c>
      <c r="G1607" s="121">
        <v>0</v>
      </c>
      <c r="H1607">
        <v>2018</v>
      </c>
    </row>
    <row r="1608" spans="1:8" outlineLevel="1" x14ac:dyDescent="0.25">
      <c r="A1608" s="23" t="s">
        <v>20</v>
      </c>
      <c r="B1608" s="23" t="s">
        <v>6</v>
      </c>
      <c r="C1608">
        <v>2018</v>
      </c>
      <c r="D1608" s="23" t="str">
        <f t="shared" si="26"/>
        <v>oct</v>
      </c>
      <c r="E1608" s="24">
        <v>43404</v>
      </c>
      <c r="F1608" s="23" t="s">
        <v>45</v>
      </c>
      <c r="G1608" s="121">
        <v>0</v>
      </c>
      <c r="H1608">
        <v>2018</v>
      </c>
    </row>
    <row r="1609" spans="1:8" outlineLevel="1" x14ac:dyDescent="0.25">
      <c r="A1609" s="23" t="s">
        <v>21</v>
      </c>
      <c r="B1609" s="23" t="s">
        <v>7</v>
      </c>
      <c r="C1609">
        <v>2018</v>
      </c>
      <c r="D1609" s="23" t="str">
        <f t="shared" si="26"/>
        <v>oct</v>
      </c>
      <c r="E1609" s="24">
        <v>43404</v>
      </c>
      <c r="F1609" s="23" t="s">
        <v>45</v>
      </c>
      <c r="G1609" s="121">
        <v>0</v>
      </c>
      <c r="H1609">
        <v>2018</v>
      </c>
    </row>
    <row r="1610" spans="1:8" outlineLevel="1" x14ac:dyDescent="0.25">
      <c r="A1610" s="23" t="s">
        <v>22</v>
      </c>
      <c r="B1610" s="23" t="s">
        <v>8</v>
      </c>
      <c r="C1610">
        <v>2018</v>
      </c>
      <c r="D1610" s="23" t="str">
        <f t="shared" si="26"/>
        <v>oct</v>
      </c>
      <c r="E1610" s="24">
        <v>43404</v>
      </c>
      <c r="F1610" s="23" t="s">
        <v>45</v>
      </c>
      <c r="G1610" s="121">
        <v>36654848.810000002</v>
      </c>
      <c r="H1610">
        <v>2018</v>
      </c>
    </row>
    <row r="1611" spans="1:8" outlineLevel="1" x14ac:dyDescent="0.25">
      <c r="A1611" s="23" t="s">
        <v>23</v>
      </c>
      <c r="B1611" s="23" t="s">
        <v>9</v>
      </c>
      <c r="C1611">
        <v>2018</v>
      </c>
      <c r="D1611" s="23" t="str">
        <f t="shared" si="26"/>
        <v>oct</v>
      </c>
      <c r="E1611" s="24">
        <v>43404</v>
      </c>
      <c r="F1611" s="23" t="s">
        <v>45</v>
      </c>
      <c r="H1611">
        <v>2018</v>
      </c>
    </row>
    <row r="1612" spans="1:8" outlineLevel="1" x14ac:dyDescent="0.25">
      <c r="A1612" s="23" t="s">
        <v>24</v>
      </c>
      <c r="B1612" s="25" t="s">
        <v>10</v>
      </c>
      <c r="C1612">
        <v>2018</v>
      </c>
      <c r="D1612" s="23" t="str">
        <f t="shared" si="26"/>
        <v>oct</v>
      </c>
      <c r="E1612" s="24">
        <v>43404</v>
      </c>
      <c r="F1612" s="23" t="s">
        <v>45</v>
      </c>
      <c r="H1612">
        <v>2018</v>
      </c>
    </row>
    <row r="1613" spans="1:8" outlineLevel="1" x14ac:dyDescent="0.25">
      <c r="A1613" s="23" t="s">
        <v>25</v>
      </c>
      <c r="B1613" s="23" t="s">
        <v>11</v>
      </c>
      <c r="C1613">
        <v>2018</v>
      </c>
      <c r="D1613" s="23" t="str">
        <f t="shared" si="26"/>
        <v>oct</v>
      </c>
      <c r="E1613" s="24">
        <v>43404</v>
      </c>
      <c r="F1613" s="23" t="s">
        <v>45</v>
      </c>
      <c r="G1613" s="121">
        <v>2904031.5</v>
      </c>
      <c r="H1613">
        <v>2018</v>
      </c>
    </row>
    <row r="1614" spans="1:8" outlineLevel="1" x14ac:dyDescent="0.25">
      <c r="A1614" s="23" t="s">
        <v>26</v>
      </c>
      <c r="B1614" s="23" t="s">
        <v>12</v>
      </c>
      <c r="C1614">
        <v>2018</v>
      </c>
      <c r="D1614" s="23" t="str">
        <f t="shared" si="26"/>
        <v>oct</v>
      </c>
      <c r="E1614" s="24">
        <v>43404</v>
      </c>
      <c r="F1614" s="23" t="s">
        <v>45</v>
      </c>
      <c r="G1614" s="121">
        <v>213813.34</v>
      </c>
      <c r="H1614">
        <v>2018</v>
      </c>
    </row>
    <row r="1615" spans="1:8" outlineLevel="1" x14ac:dyDescent="0.25">
      <c r="A1615" s="23" t="s">
        <v>43</v>
      </c>
      <c r="B1615" s="23" t="s">
        <v>34</v>
      </c>
      <c r="C1615">
        <v>2018</v>
      </c>
      <c r="D1615" s="23" t="str">
        <f t="shared" si="26"/>
        <v>oct</v>
      </c>
      <c r="E1615" s="24">
        <v>43404</v>
      </c>
      <c r="F1615" s="23" t="s">
        <v>45</v>
      </c>
      <c r="G1615" s="121">
        <v>8136843.6100000003</v>
      </c>
      <c r="H1615">
        <v>2018</v>
      </c>
    </row>
    <row r="1616" spans="1:8" outlineLevel="1" x14ac:dyDescent="0.25">
      <c r="A1616" s="23" t="s">
        <v>13</v>
      </c>
      <c r="B1616" s="23" t="s">
        <v>13</v>
      </c>
      <c r="C1616">
        <v>2018</v>
      </c>
      <c r="D1616" s="23" t="str">
        <f t="shared" si="26"/>
        <v>oct</v>
      </c>
      <c r="E1616" s="24">
        <v>43404</v>
      </c>
      <c r="F1616" s="23" t="s">
        <v>45</v>
      </c>
      <c r="G1616" s="121">
        <v>28927728.130000003</v>
      </c>
      <c r="H1616">
        <v>2018</v>
      </c>
    </row>
    <row r="1617" spans="1:8" outlineLevel="1" x14ac:dyDescent="0.25">
      <c r="A1617" s="23" t="s">
        <v>14</v>
      </c>
      <c r="B1617" s="23" t="s">
        <v>14</v>
      </c>
      <c r="C1617">
        <v>2018</v>
      </c>
      <c r="D1617" s="23" t="str">
        <f t="shared" si="26"/>
        <v>oct</v>
      </c>
      <c r="E1617" s="24">
        <v>43404</v>
      </c>
      <c r="F1617" s="23" t="s">
        <v>45</v>
      </c>
      <c r="G1617" s="121">
        <v>2861.7300000000014</v>
      </c>
      <c r="H1617">
        <v>2018</v>
      </c>
    </row>
    <row r="1618" spans="1:8" outlineLevel="1" x14ac:dyDescent="0.25">
      <c r="A1618" s="23" t="s">
        <v>15</v>
      </c>
      <c r="B1618" s="23" t="s">
        <v>0</v>
      </c>
      <c r="C1618">
        <v>2018</v>
      </c>
      <c r="D1618" s="23" t="str">
        <f t="shared" si="26"/>
        <v>nov</v>
      </c>
      <c r="E1618" s="24">
        <v>43434</v>
      </c>
      <c r="F1618" s="23" t="s">
        <v>45</v>
      </c>
      <c r="G1618" s="121">
        <v>605330.57999999996</v>
      </c>
      <c r="H1618">
        <v>2018</v>
      </c>
    </row>
    <row r="1619" spans="1:8" outlineLevel="1" x14ac:dyDescent="0.25">
      <c r="A1619" s="23" t="s">
        <v>16</v>
      </c>
      <c r="B1619" s="23" t="s">
        <v>1</v>
      </c>
      <c r="C1619">
        <v>2018</v>
      </c>
      <c r="D1619" s="23" t="str">
        <f t="shared" si="26"/>
        <v>nov</v>
      </c>
      <c r="E1619" s="24">
        <v>43434</v>
      </c>
      <c r="F1619" s="23" t="s">
        <v>45</v>
      </c>
      <c r="G1619" s="121">
        <v>5904298.7999999998</v>
      </c>
      <c r="H1619">
        <v>2018</v>
      </c>
    </row>
    <row r="1620" spans="1:8" outlineLevel="1" x14ac:dyDescent="0.25">
      <c r="A1620" s="23" t="s">
        <v>27</v>
      </c>
      <c r="B1620" s="23" t="s">
        <v>2</v>
      </c>
      <c r="C1620">
        <v>2018</v>
      </c>
      <c r="D1620" s="23" t="str">
        <f t="shared" si="26"/>
        <v>nov</v>
      </c>
      <c r="E1620" s="24">
        <v>43434</v>
      </c>
      <c r="F1620" s="23" t="s">
        <v>45</v>
      </c>
      <c r="H1620">
        <v>2018</v>
      </c>
    </row>
    <row r="1621" spans="1:8" outlineLevel="1" x14ac:dyDescent="0.25">
      <c r="A1621" s="23" t="s">
        <v>17</v>
      </c>
      <c r="B1621" s="23" t="s">
        <v>3</v>
      </c>
      <c r="C1621">
        <v>2018</v>
      </c>
      <c r="D1621" s="23" t="str">
        <f t="shared" si="26"/>
        <v>nov</v>
      </c>
      <c r="E1621" s="24">
        <v>43434</v>
      </c>
      <c r="F1621" s="23" t="s">
        <v>45</v>
      </c>
      <c r="G1621" s="121">
        <v>6941659.2199999997</v>
      </c>
      <c r="H1621">
        <v>2018</v>
      </c>
    </row>
    <row r="1622" spans="1:8" outlineLevel="1" x14ac:dyDescent="0.25">
      <c r="A1622" s="23" t="s">
        <v>18</v>
      </c>
      <c r="B1622" s="25" t="s">
        <v>4</v>
      </c>
      <c r="C1622">
        <v>2018</v>
      </c>
      <c r="D1622" s="23" t="str">
        <f t="shared" si="26"/>
        <v>nov</v>
      </c>
      <c r="E1622" s="24">
        <v>43434</v>
      </c>
      <c r="F1622" s="23" t="s">
        <v>45</v>
      </c>
      <c r="G1622" s="121">
        <v>0</v>
      </c>
      <c r="H1622">
        <v>2018</v>
      </c>
    </row>
    <row r="1623" spans="1:8" outlineLevel="1" x14ac:dyDescent="0.25">
      <c r="A1623" s="23" t="s">
        <v>19</v>
      </c>
      <c r="B1623" s="25" t="s">
        <v>5</v>
      </c>
      <c r="C1623">
        <v>2018</v>
      </c>
      <c r="D1623" s="23" t="str">
        <f t="shared" si="26"/>
        <v>nov</v>
      </c>
      <c r="E1623" s="24">
        <v>43434</v>
      </c>
      <c r="F1623" s="23" t="s">
        <v>45</v>
      </c>
      <c r="G1623" s="121">
        <v>0</v>
      </c>
      <c r="H1623">
        <v>2018</v>
      </c>
    </row>
    <row r="1624" spans="1:8" outlineLevel="1" x14ac:dyDescent="0.25">
      <c r="A1624" s="23" t="s">
        <v>20</v>
      </c>
      <c r="B1624" s="23" t="s">
        <v>6</v>
      </c>
      <c r="C1624">
        <v>2018</v>
      </c>
      <c r="D1624" s="23" t="str">
        <f t="shared" si="26"/>
        <v>nov</v>
      </c>
      <c r="E1624" s="24">
        <v>43434</v>
      </c>
      <c r="F1624" s="23" t="s">
        <v>45</v>
      </c>
      <c r="G1624" s="121">
        <v>0</v>
      </c>
      <c r="H1624">
        <v>2018</v>
      </c>
    </row>
    <row r="1625" spans="1:8" outlineLevel="1" x14ac:dyDescent="0.25">
      <c r="A1625" s="23" t="s">
        <v>21</v>
      </c>
      <c r="B1625" s="23" t="s">
        <v>7</v>
      </c>
      <c r="C1625">
        <v>2018</v>
      </c>
      <c r="D1625" s="23" t="str">
        <f t="shared" si="26"/>
        <v>nov</v>
      </c>
      <c r="E1625" s="24">
        <v>43434</v>
      </c>
      <c r="F1625" s="23" t="s">
        <v>45</v>
      </c>
      <c r="G1625" s="121">
        <v>0</v>
      </c>
      <c r="H1625">
        <v>2018</v>
      </c>
    </row>
    <row r="1626" spans="1:8" outlineLevel="1" x14ac:dyDescent="0.25">
      <c r="A1626" s="23" t="s">
        <v>22</v>
      </c>
      <c r="B1626" s="23" t="s">
        <v>8</v>
      </c>
      <c r="C1626">
        <v>2018</v>
      </c>
      <c r="D1626" s="23" t="str">
        <f t="shared" si="26"/>
        <v>nov</v>
      </c>
      <c r="E1626" s="24">
        <v>43434</v>
      </c>
      <c r="F1626" s="23" t="s">
        <v>45</v>
      </c>
      <c r="G1626" s="121">
        <v>36841252.120000005</v>
      </c>
      <c r="H1626">
        <v>2018</v>
      </c>
    </row>
    <row r="1627" spans="1:8" outlineLevel="1" x14ac:dyDescent="0.25">
      <c r="A1627" s="23" t="s">
        <v>23</v>
      </c>
      <c r="B1627" s="23" t="s">
        <v>9</v>
      </c>
      <c r="C1627">
        <v>2018</v>
      </c>
      <c r="D1627" s="23" t="str">
        <f t="shared" si="26"/>
        <v>nov</v>
      </c>
      <c r="E1627" s="24">
        <v>43434</v>
      </c>
      <c r="F1627" s="23" t="s">
        <v>45</v>
      </c>
      <c r="H1627">
        <v>2018</v>
      </c>
    </row>
    <row r="1628" spans="1:8" outlineLevel="1" x14ac:dyDescent="0.25">
      <c r="A1628" s="23" t="s">
        <v>24</v>
      </c>
      <c r="B1628" s="25" t="s">
        <v>10</v>
      </c>
      <c r="C1628">
        <v>2018</v>
      </c>
      <c r="D1628" s="23" t="str">
        <f t="shared" si="26"/>
        <v>nov</v>
      </c>
      <c r="E1628" s="24">
        <v>43434</v>
      </c>
      <c r="F1628" s="23" t="s">
        <v>45</v>
      </c>
      <c r="H1628">
        <v>2018</v>
      </c>
    </row>
    <row r="1629" spans="1:8" outlineLevel="1" x14ac:dyDescent="0.25">
      <c r="A1629" s="23" t="s">
        <v>25</v>
      </c>
      <c r="B1629" s="23" t="s">
        <v>11</v>
      </c>
      <c r="C1629">
        <v>2018</v>
      </c>
      <c r="D1629" s="23" t="str">
        <f t="shared" si="26"/>
        <v>nov</v>
      </c>
      <c r="E1629" s="24">
        <v>43434</v>
      </c>
      <c r="F1629" s="23" t="s">
        <v>45</v>
      </c>
      <c r="G1629" s="121">
        <v>2907501.5</v>
      </c>
      <c r="H1629">
        <v>2018</v>
      </c>
    </row>
    <row r="1630" spans="1:8" outlineLevel="1" x14ac:dyDescent="0.25">
      <c r="A1630" s="23" t="s">
        <v>26</v>
      </c>
      <c r="B1630" s="23" t="s">
        <v>12</v>
      </c>
      <c r="C1630">
        <v>2018</v>
      </c>
      <c r="D1630" s="23" t="str">
        <f t="shared" si="26"/>
        <v>nov</v>
      </c>
      <c r="E1630" s="24">
        <v>43434</v>
      </c>
      <c r="F1630" s="23" t="s">
        <v>45</v>
      </c>
      <c r="G1630" s="121">
        <v>207708.29</v>
      </c>
      <c r="H1630">
        <v>2018</v>
      </c>
    </row>
    <row r="1631" spans="1:8" outlineLevel="1" x14ac:dyDescent="0.25">
      <c r="A1631" s="23" t="s">
        <v>43</v>
      </c>
      <c r="B1631" s="23" t="s">
        <v>34</v>
      </c>
      <c r="C1631">
        <v>2018</v>
      </c>
      <c r="D1631" s="23" t="str">
        <f t="shared" si="26"/>
        <v>nov</v>
      </c>
      <c r="E1631" s="24">
        <v>43434</v>
      </c>
      <c r="F1631" s="23" t="s">
        <v>45</v>
      </c>
      <c r="G1631" s="121">
        <v>8117037.5</v>
      </c>
      <c r="H1631">
        <v>2018</v>
      </c>
    </row>
    <row r="1632" spans="1:8" outlineLevel="1" x14ac:dyDescent="0.25">
      <c r="A1632" s="23" t="s">
        <v>13</v>
      </c>
      <c r="B1632" s="23" t="s">
        <v>13</v>
      </c>
      <c r="C1632">
        <v>2018</v>
      </c>
      <c r="D1632" s="23" t="str">
        <f t="shared" si="26"/>
        <v>nov</v>
      </c>
      <c r="E1632" s="24">
        <v>43434</v>
      </c>
      <c r="F1632" s="23" t="s">
        <v>45</v>
      </c>
      <c r="G1632" s="121">
        <v>29922406.830000006</v>
      </c>
      <c r="H1632">
        <v>2018</v>
      </c>
    </row>
    <row r="1633" spans="1:8" outlineLevel="1" x14ac:dyDescent="0.25">
      <c r="A1633" s="23" t="s">
        <v>14</v>
      </c>
      <c r="B1633" s="23" t="s">
        <v>14</v>
      </c>
      <c r="C1633">
        <v>2018</v>
      </c>
      <c r="D1633" s="23" t="str">
        <f t="shared" si="26"/>
        <v>nov</v>
      </c>
      <c r="E1633" s="24">
        <v>43434</v>
      </c>
      <c r="F1633" s="23" t="s">
        <v>45</v>
      </c>
      <c r="G1633" s="121">
        <v>-8135.01</v>
      </c>
      <c r="H1633">
        <v>2018</v>
      </c>
    </row>
    <row r="1634" spans="1:8" outlineLevel="1" x14ac:dyDescent="0.25">
      <c r="A1634" s="23" t="s">
        <v>15</v>
      </c>
      <c r="B1634" s="23" t="s">
        <v>0</v>
      </c>
      <c r="C1634">
        <v>2018</v>
      </c>
      <c r="D1634" s="23" t="str">
        <f t="shared" si="26"/>
        <v>dic</v>
      </c>
      <c r="E1634" s="24">
        <v>43465</v>
      </c>
      <c r="F1634" s="23" t="s">
        <v>45</v>
      </c>
      <c r="G1634" s="121">
        <v>605330.57999999996</v>
      </c>
      <c r="H1634">
        <v>2018</v>
      </c>
    </row>
    <row r="1635" spans="1:8" outlineLevel="1" x14ac:dyDescent="0.25">
      <c r="A1635" s="23" t="s">
        <v>16</v>
      </c>
      <c r="B1635" s="23" t="s">
        <v>1</v>
      </c>
      <c r="C1635">
        <v>2018</v>
      </c>
      <c r="D1635" s="23" t="str">
        <f t="shared" si="26"/>
        <v>dic</v>
      </c>
      <c r="E1635" s="24">
        <v>43465</v>
      </c>
      <c r="F1635" s="23" t="s">
        <v>45</v>
      </c>
      <c r="G1635" s="121">
        <v>5913699.6299999999</v>
      </c>
      <c r="H1635">
        <v>2018</v>
      </c>
    </row>
    <row r="1636" spans="1:8" outlineLevel="1" x14ac:dyDescent="0.25">
      <c r="A1636" s="23" t="s">
        <v>27</v>
      </c>
      <c r="B1636" s="23" t="s">
        <v>2</v>
      </c>
      <c r="C1636">
        <v>2018</v>
      </c>
      <c r="D1636" s="23" t="str">
        <f t="shared" si="26"/>
        <v>dic</v>
      </c>
      <c r="E1636" s="24">
        <v>43465</v>
      </c>
      <c r="F1636" s="23" t="s">
        <v>45</v>
      </c>
      <c r="H1636">
        <v>2018</v>
      </c>
    </row>
    <row r="1637" spans="1:8" outlineLevel="1" x14ac:dyDescent="0.25">
      <c r="A1637" s="23" t="s">
        <v>17</v>
      </c>
      <c r="B1637" s="23" t="s">
        <v>3</v>
      </c>
      <c r="C1637">
        <v>2018</v>
      </c>
      <c r="D1637" s="23" t="str">
        <f t="shared" si="26"/>
        <v>dic</v>
      </c>
      <c r="E1637" s="24">
        <v>43465</v>
      </c>
      <c r="F1637" s="23" t="s">
        <v>45</v>
      </c>
      <c r="G1637" s="121">
        <v>6488456.04</v>
      </c>
      <c r="H1637">
        <v>2018</v>
      </c>
    </row>
    <row r="1638" spans="1:8" outlineLevel="1" x14ac:dyDescent="0.25">
      <c r="A1638" s="23" t="s">
        <v>18</v>
      </c>
      <c r="B1638" s="25" t="s">
        <v>4</v>
      </c>
      <c r="C1638">
        <v>2018</v>
      </c>
      <c r="D1638" s="23" t="str">
        <f t="shared" si="26"/>
        <v>dic</v>
      </c>
      <c r="E1638" s="24">
        <v>43465</v>
      </c>
      <c r="F1638" s="23" t="s">
        <v>45</v>
      </c>
      <c r="G1638" s="121">
        <v>0</v>
      </c>
      <c r="H1638">
        <v>2018</v>
      </c>
    </row>
    <row r="1639" spans="1:8" outlineLevel="1" x14ac:dyDescent="0.25">
      <c r="A1639" s="23" t="s">
        <v>19</v>
      </c>
      <c r="B1639" s="25" t="s">
        <v>5</v>
      </c>
      <c r="C1639">
        <v>2018</v>
      </c>
      <c r="D1639" s="23" t="str">
        <f t="shared" si="26"/>
        <v>dic</v>
      </c>
      <c r="E1639" s="24">
        <v>43465</v>
      </c>
      <c r="F1639" s="23" t="s">
        <v>45</v>
      </c>
      <c r="G1639" s="121">
        <v>0</v>
      </c>
      <c r="H1639">
        <v>2018</v>
      </c>
    </row>
    <row r="1640" spans="1:8" outlineLevel="1" x14ac:dyDescent="0.25">
      <c r="A1640" s="23" t="s">
        <v>20</v>
      </c>
      <c r="B1640" s="23" t="s">
        <v>6</v>
      </c>
      <c r="C1640">
        <v>2018</v>
      </c>
      <c r="D1640" s="23" t="str">
        <f t="shared" si="26"/>
        <v>dic</v>
      </c>
      <c r="E1640" s="24">
        <v>43465</v>
      </c>
      <c r="F1640" s="23" t="s">
        <v>45</v>
      </c>
      <c r="G1640" s="121">
        <v>0</v>
      </c>
      <c r="H1640">
        <v>2018</v>
      </c>
    </row>
    <row r="1641" spans="1:8" outlineLevel="1" x14ac:dyDescent="0.25">
      <c r="A1641" s="23" t="s">
        <v>21</v>
      </c>
      <c r="B1641" s="23" t="s">
        <v>7</v>
      </c>
      <c r="C1641">
        <v>2018</v>
      </c>
      <c r="D1641" s="23" t="str">
        <f t="shared" si="26"/>
        <v>dic</v>
      </c>
      <c r="E1641" s="24">
        <v>43465</v>
      </c>
      <c r="F1641" s="23" t="s">
        <v>45</v>
      </c>
      <c r="G1641" s="121">
        <v>0</v>
      </c>
      <c r="H1641">
        <v>2018</v>
      </c>
    </row>
    <row r="1642" spans="1:8" outlineLevel="1" x14ac:dyDescent="0.25">
      <c r="A1642" s="23" t="s">
        <v>22</v>
      </c>
      <c r="B1642" s="23" t="s">
        <v>8</v>
      </c>
      <c r="C1642">
        <v>2018</v>
      </c>
      <c r="D1642" s="23" t="str">
        <f t="shared" si="26"/>
        <v>dic</v>
      </c>
      <c r="E1642" s="24">
        <v>43465</v>
      </c>
      <c r="F1642" s="23" t="s">
        <v>45</v>
      </c>
      <c r="G1642" s="121">
        <v>35908252.549999997</v>
      </c>
      <c r="H1642">
        <v>2018</v>
      </c>
    </row>
    <row r="1643" spans="1:8" outlineLevel="1" x14ac:dyDescent="0.25">
      <c r="A1643" s="23" t="s">
        <v>23</v>
      </c>
      <c r="B1643" s="23" t="s">
        <v>9</v>
      </c>
      <c r="C1643">
        <v>2018</v>
      </c>
      <c r="D1643" s="23" t="str">
        <f t="shared" si="26"/>
        <v>dic</v>
      </c>
      <c r="E1643" s="24">
        <v>43465</v>
      </c>
      <c r="F1643" s="23" t="s">
        <v>45</v>
      </c>
      <c r="H1643">
        <v>2018</v>
      </c>
    </row>
    <row r="1644" spans="1:8" outlineLevel="1" x14ac:dyDescent="0.25">
      <c r="A1644" s="23" t="s">
        <v>24</v>
      </c>
      <c r="B1644" s="25" t="s">
        <v>10</v>
      </c>
      <c r="C1644">
        <v>2018</v>
      </c>
      <c r="D1644" s="23" t="str">
        <f t="shared" si="26"/>
        <v>dic</v>
      </c>
      <c r="E1644" s="24">
        <v>43465</v>
      </c>
      <c r="F1644" s="23" t="s">
        <v>45</v>
      </c>
      <c r="H1644">
        <v>2018</v>
      </c>
    </row>
    <row r="1645" spans="1:8" outlineLevel="1" x14ac:dyDescent="0.25">
      <c r="A1645" s="23" t="s">
        <v>25</v>
      </c>
      <c r="B1645" s="23" t="s">
        <v>11</v>
      </c>
      <c r="C1645">
        <v>2018</v>
      </c>
      <c r="D1645" s="23" t="str">
        <f t="shared" si="26"/>
        <v>dic</v>
      </c>
      <c r="E1645" s="24">
        <v>43465</v>
      </c>
      <c r="F1645" s="23" t="s">
        <v>45</v>
      </c>
      <c r="G1645" s="121">
        <v>2911095.5</v>
      </c>
      <c r="H1645">
        <v>2018</v>
      </c>
    </row>
    <row r="1646" spans="1:8" outlineLevel="1" x14ac:dyDescent="0.25">
      <c r="A1646" s="23" t="s">
        <v>26</v>
      </c>
      <c r="B1646" s="23" t="s">
        <v>12</v>
      </c>
      <c r="C1646">
        <v>2018</v>
      </c>
      <c r="D1646" s="23" t="str">
        <f t="shared" si="26"/>
        <v>dic</v>
      </c>
      <c r="E1646" s="24">
        <v>43465</v>
      </c>
      <c r="F1646" s="23" t="s">
        <v>45</v>
      </c>
      <c r="G1646" s="121">
        <v>61987.81</v>
      </c>
      <c r="H1646">
        <v>2018</v>
      </c>
    </row>
    <row r="1647" spans="1:8" outlineLevel="1" x14ac:dyDescent="0.25">
      <c r="A1647" s="23" t="s">
        <v>43</v>
      </c>
      <c r="B1647" s="23" t="s">
        <v>34</v>
      </c>
      <c r="C1647">
        <v>2018</v>
      </c>
      <c r="D1647" s="23" t="str">
        <f t="shared" si="26"/>
        <v>dic</v>
      </c>
      <c r="E1647" s="24">
        <v>43465</v>
      </c>
      <c r="F1647" s="23" t="s">
        <v>45</v>
      </c>
      <c r="G1647" s="121">
        <v>9241182.2100000009</v>
      </c>
      <c r="H1647">
        <v>2018</v>
      </c>
    </row>
    <row r="1648" spans="1:8" outlineLevel="1" x14ac:dyDescent="0.25">
      <c r="A1648" s="23" t="s">
        <v>13</v>
      </c>
      <c r="B1648" s="23" t="s">
        <v>13</v>
      </c>
      <c r="C1648">
        <v>2018</v>
      </c>
      <c r="D1648" s="23" t="str">
        <f t="shared" si="26"/>
        <v>dic</v>
      </c>
      <c r="E1648" s="24">
        <v>43465</v>
      </c>
      <c r="F1648" s="23" t="s">
        <v>45</v>
      </c>
      <c r="G1648" s="121">
        <v>32068126.23</v>
      </c>
      <c r="H1648">
        <v>2018</v>
      </c>
    </row>
    <row r="1649" spans="1:8" outlineLevel="1" x14ac:dyDescent="0.25">
      <c r="A1649" s="23" t="s">
        <v>14</v>
      </c>
      <c r="B1649" s="23" t="s">
        <v>14</v>
      </c>
      <c r="C1649">
        <v>2018</v>
      </c>
      <c r="D1649" s="23" t="str">
        <f t="shared" si="26"/>
        <v>dic</v>
      </c>
      <c r="E1649" s="24">
        <v>43465</v>
      </c>
      <c r="F1649" s="23" t="s">
        <v>45</v>
      </c>
      <c r="G1649" s="121">
        <v>92234.48000000001</v>
      </c>
      <c r="H1649">
        <v>2018</v>
      </c>
    </row>
    <row r="1650" spans="1:8" outlineLevel="1" x14ac:dyDescent="0.25">
      <c r="A1650" s="23" t="s">
        <v>15</v>
      </c>
      <c r="B1650" s="23" t="s">
        <v>0</v>
      </c>
      <c r="C1650">
        <v>2019</v>
      </c>
      <c r="D1650" s="23" t="str">
        <f t="shared" si="26"/>
        <v>ene</v>
      </c>
      <c r="E1650" s="24">
        <v>43496</v>
      </c>
      <c r="F1650" s="23" t="s">
        <v>45</v>
      </c>
      <c r="G1650" s="121">
        <v>555638.49</v>
      </c>
      <c r="H1650">
        <v>2019</v>
      </c>
    </row>
    <row r="1651" spans="1:8" outlineLevel="1" x14ac:dyDescent="0.25">
      <c r="A1651" s="23" t="s">
        <v>16</v>
      </c>
      <c r="B1651" s="23" t="s">
        <v>1</v>
      </c>
      <c r="C1651">
        <v>2019</v>
      </c>
      <c r="D1651" s="23" t="str">
        <f t="shared" si="26"/>
        <v>ene</v>
      </c>
      <c r="E1651" s="24">
        <v>43496</v>
      </c>
      <c r="F1651" s="23" t="s">
        <v>45</v>
      </c>
      <c r="G1651" s="121">
        <v>5840386.870000001</v>
      </c>
      <c r="H1651">
        <v>2019</v>
      </c>
    </row>
    <row r="1652" spans="1:8" outlineLevel="1" x14ac:dyDescent="0.25">
      <c r="A1652" s="23" t="s">
        <v>27</v>
      </c>
      <c r="B1652" s="23" t="s">
        <v>2</v>
      </c>
      <c r="C1652">
        <v>2019</v>
      </c>
      <c r="D1652" s="23" t="str">
        <f t="shared" si="26"/>
        <v>ene</v>
      </c>
      <c r="E1652" s="24">
        <v>43496</v>
      </c>
      <c r="F1652" s="23" t="s">
        <v>45</v>
      </c>
      <c r="H1652">
        <v>2019</v>
      </c>
    </row>
    <row r="1653" spans="1:8" outlineLevel="1" x14ac:dyDescent="0.25">
      <c r="A1653" s="23" t="s">
        <v>17</v>
      </c>
      <c r="B1653" s="23" t="s">
        <v>3</v>
      </c>
      <c r="C1653">
        <v>2019</v>
      </c>
      <c r="D1653" s="23" t="str">
        <f t="shared" si="26"/>
        <v>ene</v>
      </c>
      <c r="E1653" s="24">
        <v>43496</v>
      </c>
      <c r="F1653" s="23" t="s">
        <v>45</v>
      </c>
      <c r="G1653" s="121">
        <v>6694165.6799999997</v>
      </c>
      <c r="H1653">
        <v>2019</v>
      </c>
    </row>
    <row r="1654" spans="1:8" outlineLevel="1" x14ac:dyDescent="0.25">
      <c r="A1654" s="23" t="s">
        <v>18</v>
      </c>
      <c r="B1654" s="25" t="s">
        <v>4</v>
      </c>
      <c r="C1654">
        <v>2019</v>
      </c>
      <c r="D1654" s="23" t="str">
        <f t="shared" si="26"/>
        <v>ene</v>
      </c>
      <c r="E1654" s="24">
        <v>43496</v>
      </c>
      <c r="F1654" s="23" t="s">
        <v>45</v>
      </c>
      <c r="G1654" s="121">
        <v>0</v>
      </c>
      <c r="H1654">
        <v>2019</v>
      </c>
    </row>
    <row r="1655" spans="1:8" outlineLevel="1" x14ac:dyDescent="0.25">
      <c r="A1655" s="23" t="s">
        <v>19</v>
      </c>
      <c r="B1655" s="25" t="s">
        <v>5</v>
      </c>
      <c r="C1655">
        <v>2019</v>
      </c>
      <c r="D1655" s="23" t="str">
        <f t="shared" si="26"/>
        <v>ene</v>
      </c>
      <c r="E1655" s="24">
        <v>43496</v>
      </c>
      <c r="F1655" s="23" t="s">
        <v>45</v>
      </c>
      <c r="G1655" s="121">
        <v>0</v>
      </c>
      <c r="H1655">
        <v>2019</v>
      </c>
    </row>
    <row r="1656" spans="1:8" outlineLevel="1" x14ac:dyDescent="0.25">
      <c r="A1656" s="23" t="s">
        <v>20</v>
      </c>
      <c r="B1656" s="23" t="s">
        <v>6</v>
      </c>
      <c r="C1656">
        <v>2019</v>
      </c>
      <c r="D1656" s="23" t="str">
        <f t="shared" si="26"/>
        <v>ene</v>
      </c>
      <c r="E1656" s="24">
        <v>43496</v>
      </c>
      <c r="F1656" s="23" t="s">
        <v>45</v>
      </c>
      <c r="G1656" s="121">
        <v>0</v>
      </c>
      <c r="H1656">
        <v>2019</v>
      </c>
    </row>
    <row r="1657" spans="1:8" outlineLevel="1" x14ac:dyDescent="0.25">
      <c r="A1657" s="23" t="s">
        <v>21</v>
      </c>
      <c r="B1657" s="23" t="s">
        <v>7</v>
      </c>
      <c r="C1657">
        <v>2019</v>
      </c>
      <c r="D1657" s="23" t="str">
        <f t="shared" si="26"/>
        <v>ene</v>
      </c>
      <c r="E1657" s="24">
        <v>43496</v>
      </c>
      <c r="F1657" s="23" t="s">
        <v>45</v>
      </c>
      <c r="G1657" s="121">
        <v>0</v>
      </c>
      <c r="H1657">
        <v>2019</v>
      </c>
    </row>
    <row r="1658" spans="1:8" outlineLevel="1" x14ac:dyDescent="0.25">
      <c r="A1658" s="23" t="s">
        <v>22</v>
      </c>
      <c r="B1658" s="23" t="s">
        <v>8</v>
      </c>
      <c r="C1658">
        <v>2019</v>
      </c>
      <c r="D1658" s="23" t="str">
        <f t="shared" si="26"/>
        <v>ene</v>
      </c>
      <c r="E1658" s="24">
        <v>43496</v>
      </c>
      <c r="F1658" s="23" t="s">
        <v>45</v>
      </c>
      <c r="G1658" s="121">
        <v>36252989.670000002</v>
      </c>
      <c r="H1658">
        <v>2019</v>
      </c>
    </row>
    <row r="1659" spans="1:8" outlineLevel="1" x14ac:dyDescent="0.25">
      <c r="A1659" s="23" t="s">
        <v>23</v>
      </c>
      <c r="B1659" s="23" t="s">
        <v>9</v>
      </c>
      <c r="C1659">
        <v>2019</v>
      </c>
      <c r="D1659" s="23" t="str">
        <f t="shared" si="26"/>
        <v>ene</v>
      </c>
      <c r="E1659" s="24">
        <v>43496</v>
      </c>
      <c r="F1659" s="23" t="s">
        <v>45</v>
      </c>
      <c r="H1659">
        <v>2019</v>
      </c>
    </row>
    <row r="1660" spans="1:8" outlineLevel="1" x14ac:dyDescent="0.25">
      <c r="A1660" s="23" t="s">
        <v>24</v>
      </c>
      <c r="B1660" s="25" t="s">
        <v>10</v>
      </c>
      <c r="C1660">
        <v>2019</v>
      </c>
      <c r="D1660" s="23" t="str">
        <f t="shared" si="26"/>
        <v>ene</v>
      </c>
      <c r="E1660" s="24">
        <v>43496</v>
      </c>
      <c r="F1660" s="23" t="s">
        <v>45</v>
      </c>
      <c r="H1660">
        <v>2019</v>
      </c>
    </row>
    <row r="1661" spans="1:8" outlineLevel="1" x14ac:dyDescent="0.25">
      <c r="A1661" s="23" t="s">
        <v>25</v>
      </c>
      <c r="B1661" s="23" t="s">
        <v>11</v>
      </c>
      <c r="C1661">
        <v>2019</v>
      </c>
      <c r="D1661" s="23" t="str">
        <f t="shared" si="26"/>
        <v>ene</v>
      </c>
      <c r="E1661" s="24">
        <v>43496</v>
      </c>
      <c r="F1661" s="23" t="s">
        <v>45</v>
      </c>
      <c r="G1661" s="121">
        <v>3031375.55</v>
      </c>
      <c r="H1661">
        <v>2019</v>
      </c>
    </row>
    <row r="1662" spans="1:8" outlineLevel="1" x14ac:dyDescent="0.25">
      <c r="A1662" s="23" t="s">
        <v>26</v>
      </c>
      <c r="B1662" s="23" t="s">
        <v>12</v>
      </c>
      <c r="C1662">
        <v>2019</v>
      </c>
      <c r="D1662" s="23" t="str">
        <f t="shared" si="26"/>
        <v>ene</v>
      </c>
      <c r="E1662" s="24">
        <v>43496</v>
      </c>
      <c r="F1662" s="23" t="s">
        <v>45</v>
      </c>
      <c r="G1662" s="121">
        <v>108132.13</v>
      </c>
      <c r="H1662">
        <v>2019</v>
      </c>
    </row>
    <row r="1663" spans="1:8" outlineLevel="1" x14ac:dyDescent="0.25">
      <c r="A1663" s="23" t="s">
        <v>43</v>
      </c>
      <c r="B1663" s="23" t="s">
        <v>34</v>
      </c>
      <c r="C1663">
        <v>2019</v>
      </c>
      <c r="D1663" s="23" t="str">
        <f t="shared" si="26"/>
        <v>ene</v>
      </c>
      <c r="E1663" s="24">
        <v>43496</v>
      </c>
      <c r="F1663" s="23" t="s">
        <v>45</v>
      </c>
      <c r="G1663" s="121">
        <v>9360155.0500000007</v>
      </c>
      <c r="H1663">
        <v>2019</v>
      </c>
    </row>
    <row r="1664" spans="1:8" outlineLevel="1" x14ac:dyDescent="0.25">
      <c r="A1664" s="23" t="s">
        <v>13</v>
      </c>
      <c r="B1664" s="23" t="s">
        <v>13</v>
      </c>
      <c r="C1664">
        <v>2019</v>
      </c>
      <c r="D1664" s="23" t="str">
        <f t="shared" si="26"/>
        <v>ene</v>
      </c>
      <c r="E1664" s="24">
        <v>43496</v>
      </c>
      <c r="F1664" s="23" t="s">
        <v>45</v>
      </c>
      <c r="G1664" s="121">
        <v>33123932.880000003</v>
      </c>
      <c r="H1664">
        <v>2019</v>
      </c>
    </row>
    <row r="1665" spans="1:8" outlineLevel="1" x14ac:dyDescent="0.25">
      <c r="A1665" s="23" t="s">
        <v>14</v>
      </c>
      <c r="B1665" s="23" t="s">
        <v>14</v>
      </c>
      <c r="C1665">
        <v>2019</v>
      </c>
      <c r="D1665" s="23" t="str">
        <f t="shared" si="26"/>
        <v>ene</v>
      </c>
      <c r="E1665" s="24">
        <v>43496</v>
      </c>
      <c r="F1665" s="23" t="s">
        <v>45</v>
      </c>
      <c r="G1665" s="121">
        <v>182363.88</v>
      </c>
      <c r="H1665">
        <v>2019</v>
      </c>
    </row>
    <row r="1666" spans="1:8" outlineLevel="1" x14ac:dyDescent="0.25">
      <c r="A1666" s="23" t="s">
        <v>15</v>
      </c>
      <c r="B1666" s="23" t="s">
        <v>0</v>
      </c>
      <c r="C1666">
        <v>2019</v>
      </c>
      <c r="D1666" s="23" t="str">
        <f t="shared" ref="D1666:D1729" si="27">+TEXT(E1666,"mmm")</f>
        <v>feb</v>
      </c>
      <c r="E1666" s="24">
        <v>43524</v>
      </c>
      <c r="F1666" s="23" t="s">
        <v>45</v>
      </c>
      <c r="G1666" s="121">
        <v>517112.25</v>
      </c>
      <c r="H1666">
        <v>2019</v>
      </c>
    </row>
    <row r="1667" spans="1:8" outlineLevel="1" x14ac:dyDescent="0.25">
      <c r="A1667" s="23" t="s">
        <v>16</v>
      </c>
      <c r="B1667" s="23" t="s">
        <v>1</v>
      </c>
      <c r="C1667">
        <v>2019</v>
      </c>
      <c r="D1667" s="23" t="str">
        <f t="shared" si="27"/>
        <v>feb</v>
      </c>
      <c r="E1667" s="24">
        <v>43524</v>
      </c>
      <c r="F1667" s="23" t="s">
        <v>45</v>
      </c>
      <c r="G1667" s="121">
        <v>5415772.5799999991</v>
      </c>
      <c r="H1667">
        <v>2019</v>
      </c>
    </row>
    <row r="1668" spans="1:8" outlineLevel="1" x14ac:dyDescent="0.25">
      <c r="A1668" s="23" t="s">
        <v>27</v>
      </c>
      <c r="B1668" s="23" t="s">
        <v>2</v>
      </c>
      <c r="C1668">
        <v>2019</v>
      </c>
      <c r="D1668" s="23" t="str">
        <f t="shared" si="27"/>
        <v>feb</v>
      </c>
      <c r="E1668" s="24">
        <v>43524</v>
      </c>
      <c r="F1668" s="23" t="s">
        <v>45</v>
      </c>
      <c r="H1668">
        <v>2019</v>
      </c>
    </row>
    <row r="1669" spans="1:8" outlineLevel="1" x14ac:dyDescent="0.25">
      <c r="A1669" s="23" t="s">
        <v>17</v>
      </c>
      <c r="B1669" s="23" t="s">
        <v>3</v>
      </c>
      <c r="C1669">
        <v>2019</v>
      </c>
      <c r="D1669" s="23" t="str">
        <f t="shared" si="27"/>
        <v>feb</v>
      </c>
      <c r="E1669" s="24">
        <v>43524</v>
      </c>
      <c r="F1669" s="23" t="s">
        <v>45</v>
      </c>
      <c r="G1669" s="121">
        <v>6427116.6600000001</v>
      </c>
      <c r="H1669">
        <v>2019</v>
      </c>
    </row>
    <row r="1670" spans="1:8" outlineLevel="1" x14ac:dyDescent="0.25">
      <c r="A1670" s="23" t="s">
        <v>18</v>
      </c>
      <c r="B1670" s="25" t="s">
        <v>4</v>
      </c>
      <c r="C1670">
        <v>2019</v>
      </c>
      <c r="D1670" s="23" t="str">
        <f t="shared" si="27"/>
        <v>feb</v>
      </c>
      <c r="E1670" s="24">
        <v>43524</v>
      </c>
      <c r="F1670" s="23" t="s">
        <v>45</v>
      </c>
      <c r="G1670" s="121">
        <v>0</v>
      </c>
      <c r="H1670">
        <v>2019</v>
      </c>
    </row>
    <row r="1671" spans="1:8" outlineLevel="1" x14ac:dyDescent="0.25">
      <c r="A1671" s="23" t="s">
        <v>19</v>
      </c>
      <c r="B1671" s="25" t="s">
        <v>5</v>
      </c>
      <c r="C1671">
        <v>2019</v>
      </c>
      <c r="D1671" s="23" t="str">
        <f t="shared" si="27"/>
        <v>feb</v>
      </c>
      <c r="E1671" s="24">
        <v>43524</v>
      </c>
      <c r="F1671" s="23" t="s">
        <v>45</v>
      </c>
      <c r="G1671" s="121">
        <v>0</v>
      </c>
      <c r="H1671">
        <v>2019</v>
      </c>
    </row>
    <row r="1672" spans="1:8" outlineLevel="1" x14ac:dyDescent="0.25">
      <c r="A1672" s="23" t="s">
        <v>20</v>
      </c>
      <c r="B1672" s="23" t="s">
        <v>6</v>
      </c>
      <c r="C1672">
        <v>2019</v>
      </c>
      <c r="D1672" s="23" t="str">
        <f t="shared" si="27"/>
        <v>feb</v>
      </c>
      <c r="E1672" s="24">
        <v>43524</v>
      </c>
      <c r="F1672" s="23" t="s">
        <v>45</v>
      </c>
      <c r="G1672" s="121">
        <v>0</v>
      </c>
      <c r="H1672">
        <v>2019</v>
      </c>
    </row>
    <row r="1673" spans="1:8" outlineLevel="1" x14ac:dyDescent="0.25">
      <c r="A1673" s="23" t="s">
        <v>21</v>
      </c>
      <c r="B1673" s="23" t="s">
        <v>7</v>
      </c>
      <c r="C1673">
        <v>2019</v>
      </c>
      <c r="D1673" s="23" t="str">
        <f t="shared" si="27"/>
        <v>feb</v>
      </c>
      <c r="E1673" s="24">
        <v>43524</v>
      </c>
      <c r="F1673" s="23" t="s">
        <v>45</v>
      </c>
      <c r="G1673" s="121">
        <v>0</v>
      </c>
      <c r="H1673">
        <v>2019</v>
      </c>
    </row>
    <row r="1674" spans="1:8" outlineLevel="1" x14ac:dyDescent="0.25">
      <c r="A1674" s="23" t="s">
        <v>22</v>
      </c>
      <c r="B1674" s="23" t="s">
        <v>8</v>
      </c>
      <c r="C1674">
        <v>2019</v>
      </c>
      <c r="D1674" s="23" t="str">
        <f t="shared" si="27"/>
        <v>feb</v>
      </c>
      <c r="E1674" s="24">
        <v>43524</v>
      </c>
      <c r="F1674" s="23" t="s">
        <v>45</v>
      </c>
      <c r="G1674" s="121">
        <v>34974639.560000002</v>
      </c>
      <c r="H1674">
        <v>2019</v>
      </c>
    </row>
    <row r="1675" spans="1:8" outlineLevel="1" x14ac:dyDescent="0.25">
      <c r="A1675" s="23" t="s">
        <v>23</v>
      </c>
      <c r="B1675" s="23" t="s">
        <v>9</v>
      </c>
      <c r="C1675">
        <v>2019</v>
      </c>
      <c r="D1675" s="23" t="str">
        <f t="shared" si="27"/>
        <v>feb</v>
      </c>
      <c r="E1675" s="24">
        <v>43524</v>
      </c>
      <c r="F1675" s="23" t="s">
        <v>45</v>
      </c>
      <c r="H1675">
        <v>2019</v>
      </c>
    </row>
    <row r="1676" spans="1:8" outlineLevel="1" x14ac:dyDescent="0.25">
      <c r="A1676" s="23" t="s">
        <v>24</v>
      </c>
      <c r="B1676" s="25" t="s">
        <v>10</v>
      </c>
      <c r="C1676">
        <v>2019</v>
      </c>
      <c r="D1676" s="23" t="str">
        <f t="shared" si="27"/>
        <v>feb</v>
      </c>
      <c r="E1676" s="24">
        <v>43524</v>
      </c>
      <c r="F1676" s="23" t="s">
        <v>45</v>
      </c>
      <c r="H1676">
        <v>2019</v>
      </c>
    </row>
    <row r="1677" spans="1:8" outlineLevel="1" x14ac:dyDescent="0.25">
      <c r="A1677" s="23" t="s">
        <v>25</v>
      </c>
      <c r="B1677" s="23" t="s">
        <v>11</v>
      </c>
      <c r="C1677">
        <v>2019</v>
      </c>
      <c r="D1677" s="23" t="str">
        <f t="shared" si="27"/>
        <v>feb</v>
      </c>
      <c r="E1677" s="24">
        <v>43524</v>
      </c>
      <c r="F1677" s="23" t="s">
        <v>45</v>
      </c>
      <c r="G1677" s="121">
        <v>3052951.75</v>
      </c>
      <c r="H1677">
        <v>2019</v>
      </c>
    </row>
    <row r="1678" spans="1:8" outlineLevel="1" x14ac:dyDescent="0.25">
      <c r="A1678" s="23" t="s">
        <v>26</v>
      </c>
      <c r="B1678" s="23" t="s">
        <v>12</v>
      </c>
      <c r="C1678">
        <v>2019</v>
      </c>
      <c r="D1678" s="23" t="str">
        <f t="shared" si="27"/>
        <v>feb</v>
      </c>
      <c r="E1678" s="24">
        <v>43524</v>
      </c>
      <c r="F1678" s="23" t="s">
        <v>45</v>
      </c>
      <c r="G1678" s="121">
        <v>95923.68</v>
      </c>
      <c r="H1678">
        <v>2019</v>
      </c>
    </row>
    <row r="1679" spans="1:8" outlineLevel="1" x14ac:dyDescent="0.25">
      <c r="A1679" s="23" t="s">
        <v>43</v>
      </c>
      <c r="B1679" s="23" t="s">
        <v>34</v>
      </c>
      <c r="C1679">
        <v>2019</v>
      </c>
      <c r="D1679" s="23" t="str">
        <f t="shared" si="27"/>
        <v>feb</v>
      </c>
      <c r="E1679" s="24">
        <v>43524</v>
      </c>
      <c r="F1679" s="23" t="s">
        <v>45</v>
      </c>
      <c r="G1679" s="121">
        <v>8939599.5599999987</v>
      </c>
      <c r="H1679">
        <v>2019</v>
      </c>
    </row>
    <row r="1680" spans="1:8" outlineLevel="1" x14ac:dyDescent="0.25">
      <c r="A1680" s="23" t="s">
        <v>13</v>
      </c>
      <c r="B1680" s="23" t="s">
        <v>13</v>
      </c>
      <c r="C1680">
        <v>2019</v>
      </c>
      <c r="D1680" s="23" t="str">
        <f t="shared" si="27"/>
        <v>feb</v>
      </c>
      <c r="E1680" s="24">
        <v>43524</v>
      </c>
      <c r="F1680" s="23" t="s">
        <v>45</v>
      </c>
      <c r="G1680" s="121">
        <v>35294140.880000003</v>
      </c>
      <c r="H1680">
        <v>2019</v>
      </c>
    </row>
    <row r="1681" spans="1:8" outlineLevel="1" x14ac:dyDescent="0.25">
      <c r="A1681" s="23" t="s">
        <v>14</v>
      </c>
      <c r="B1681" s="23" t="s">
        <v>14</v>
      </c>
      <c r="C1681">
        <v>2019</v>
      </c>
      <c r="D1681" s="23" t="str">
        <f t="shared" si="27"/>
        <v>feb</v>
      </c>
      <c r="E1681" s="24">
        <v>43524</v>
      </c>
      <c r="F1681" s="23" t="s">
        <v>45</v>
      </c>
      <c r="G1681" s="121">
        <v>18941.259999999998</v>
      </c>
      <c r="H1681">
        <v>2019</v>
      </c>
    </row>
    <row r="1682" spans="1:8" outlineLevel="1" x14ac:dyDescent="0.25">
      <c r="A1682" s="23" t="s">
        <v>15</v>
      </c>
      <c r="B1682" s="23" t="s">
        <v>0</v>
      </c>
      <c r="C1682">
        <v>2019</v>
      </c>
      <c r="D1682" s="23" t="str">
        <f t="shared" si="27"/>
        <v>mar</v>
      </c>
      <c r="E1682" s="24">
        <v>43555</v>
      </c>
      <c r="F1682" s="23" t="s">
        <v>45</v>
      </c>
      <c r="G1682" s="121">
        <v>517119.95</v>
      </c>
      <c r="H1682">
        <v>2019</v>
      </c>
    </row>
    <row r="1683" spans="1:8" outlineLevel="1" x14ac:dyDescent="0.25">
      <c r="A1683" s="23" t="s">
        <v>16</v>
      </c>
      <c r="B1683" s="23" t="s">
        <v>1</v>
      </c>
      <c r="C1683">
        <v>2019</v>
      </c>
      <c r="D1683" s="23" t="str">
        <f t="shared" si="27"/>
        <v>mar</v>
      </c>
      <c r="E1683" s="24">
        <v>43555</v>
      </c>
      <c r="F1683" s="23" t="s">
        <v>45</v>
      </c>
      <c r="G1683" s="121">
        <v>5644937.4399999995</v>
      </c>
      <c r="H1683">
        <v>2019</v>
      </c>
    </row>
    <row r="1684" spans="1:8" outlineLevel="1" x14ac:dyDescent="0.25">
      <c r="A1684" s="23" t="s">
        <v>27</v>
      </c>
      <c r="B1684" s="23" t="s">
        <v>2</v>
      </c>
      <c r="C1684">
        <v>2019</v>
      </c>
      <c r="D1684" s="23" t="str">
        <f t="shared" si="27"/>
        <v>mar</v>
      </c>
      <c r="E1684" s="24">
        <v>43555</v>
      </c>
      <c r="F1684" s="23" t="s">
        <v>45</v>
      </c>
      <c r="H1684">
        <v>2019</v>
      </c>
    </row>
    <row r="1685" spans="1:8" outlineLevel="1" x14ac:dyDescent="0.25">
      <c r="A1685" s="23" t="s">
        <v>17</v>
      </c>
      <c r="B1685" s="23" t="s">
        <v>3</v>
      </c>
      <c r="C1685">
        <v>2019</v>
      </c>
      <c r="D1685" s="23" t="str">
        <f t="shared" si="27"/>
        <v>mar</v>
      </c>
      <c r="E1685" s="24">
        <v>43555</v>
      </c>
      <c r="F1685" s="23" t="s">
        <v>45</v>
      </c>
      <c r="G1685" s="121">
        <v>5671072.0300000003</v>
      </c>
      <c r="H1685">
        <v>2019</v>
      </c>
    </row>
    <row r="1686" spans="1:8" outlineLevel="1" x14ac:dyDescent="0.25">
      <c r="A1686" s="23" t="s">
        <v>18</v>
      </c>
      <c r="B1686" s="25" t="s">
        <v>4</v>
      </c>
      <c r="C1686">
        <v>2019</v>
      </c>
      <c r="D1686" s="23" t="str">
        <f t="shared" si="27"/>
        <v>mar</v>
      </c>
      <c r="E1686" s="24">
        <v>43555</v>
      </c>
      <c r="F1686" s="23" t="s">
        <v>45</v>
      </c>
      <c r="G1686" s="121">
        <v>0</v>
      </c>
      <c r="H1686">
        <v>2019</v>
      </c>
    </row>
    <row r="1687" spans="1:8" outlineLevel="1" x14ac:dyDescent="0.25">
      <c r="A1687" s="23" t="s">
        <v>19</v>
      </c>
      <c r="B1687" s="25" t="s">
        <v>5</v>
      </c>
      <c r="C1687">
        <v>2019</v>
      </c>
      <c r="D1687" s="23" t="str">
        <f t="shared" si="27"/>
        <v>mar</v>
      </c>
      <c r="E1687" s="24">
        <v>43555</v>
      </c>
      <c r="F1687" s="23" t="s">
        <v>45</v>
      </c>
      <c r="G1687" s="121">
        <v>0</v>
      </c>
      <c r="H1687">
        <v>2019</v>
      </c>
    </row>
    <row r="1688" spans="1:8" outlineLevel="1" x14ac:dyDescent="0.25">
      <c r="A1688" s="23" t="s">
        <v>20</v>
      </c>
      <c r="B1688" s="23" t="s">
        <v>6</v>
      </c>
      <c r="C1688">
        <v>2019</v>
      </c>
      <c r="D1688" s="23" t="str">
        <f t="shared" si="27"/>
        <v>mar</v>
      </c>
      <c r="E1688" s="24">
        <v>43555</v>
      </c>
      <c r="F1688" s="23" t="s">
        <v>45</v>
      </c>
      <c r="G1688" s="121">
        <v>0</v>
      </c>
      <c r="H1688">
        <v>2019</v>
      </c>
    </row>
    <row r="1689" spans="1:8" outlineLevel="1" x14ac:dyDescent="0.25">
      <c r="A1689" s="23" t="s">
        <v>21</v>
      </c>
      <c r="B1689" s="23" t="s">
        <v>7</v>
      </c>
      <c r="C1689">
        <v>2019</v>
      </c>
      <c r="D1689" s="23" t="str">
        <f t="shared" si="27"/>
        <v>mar</v>
      </c>
      <c r="E1689" s="24">
        <v>43555</v>
      </c>
      <c r="F1689" s="23" t="s">
        <v>45</v>
      </c>
      <c r="G1689" s="121">
        <v>0</v>
      </c>
      <c r="H1689">
        <v>2019</v>
      </c>
    </row>
    <row r="1690" spans="1:8" outlineLevel="1" x14ac:dyDescent="0.25">
      <c r="A1690" s="23" t="s">
        <v>22</v>
      </c>
      <c r="B1690" s="23" t="s">
        <v>8</v>
      </c>
      <c r="C1690">
        <v>2019</v>
      </c>
      <c r="D1690" s="23" t="str">
        <f t="shared" si="27"/>
        <v>mar</v>
      </c>
      <c r="E1690" s="24">
        <v>43555</v>
      </c>
      <c r="F1690" s="23" t="s">
        <v>45</v>
      </c>
      <c r="G1690" s="121">
        <v>29917635.469999999</v>
      </c>
      <c r="H1690">
        <v>2019</v>
      </c>
    </row>
    <row r="1691" spans="1:8" outlineLevel="1" x14ac:dyDescent="0.25">
      <c r="A1691" s="23" t="s">
        <v>23</v>
      </c>
      <c r="B1691" s="23" t="s">
        <v>9</v>
      </c>
      <c r="C1691">
        <v>2019</v>
      </c>
      <c r="D1691" s="23" t="str">
        <f t="shared" si="27"/>
        <v>mar</v>
      </c>
      <c r="E1691" s="24">
        <v>43555</v>
      </c>
      <c r="F1691" s="23" t="s">
        <v>45</v>
      </c>
      <c r="H1691">
        <v>2019</v>
      </c>
    </row>
    <row r="1692" spans="1:8" outlineLevel="1" x14ac:dyDescent="0.25">
      <c r="A1692" s="23" t="s">
        <v>24</v>
      </c>
      <c r="B1692" s="25" t="s">
        <v>10</v>
      </c>
      <c r="C1692">
        <v>2019</v>
      </c>
      <c r="D1692" s="23" t="str">
        <f t="shared" si="27"/>
        <v>mar</v>
      </c>
      <c r="E1692" s="24">
        <v>43555</v>
      </c>
      <c r="F1692" s="23" t="s">
        <v>45</v>
      </c>
      <c r="H1692">
        <v>2019</v>
      </c>
    </row>
    <row r="1693" spans="1:8" outlineLevel="1" x14ac:dyDescent="0.25">
      <c r="A1693" s="23" t="s">
        <v>25</v>
      </c>
      <c r="B1693" s="23" t="s">
        <v>11</v>
      </c>
      <c r="C1693">
        <v>2019</v>
      </c>
      <c r="D1693" s="23" t="str">
        <f t="shared" si="27"/>
        <v>mar</v>
      </c>
      <c r="E1693" s="24">
        <v>43555</v>
      </c>
      <c r="F1693" s="23" t="s">
        <v>45</v>
      </c>
      <c r="G1693" s="121">
        <v>2494326.7999999998</v>
      </c>
      <c r="H1693">
        <v>2019</v>
      </c>
    </row>
    <row r="1694" spans="1:8" outlineLevel="1" x14ac:dyDescent="0.25">
      <c r="A1694" s="23" t="s">
        <v>26</v>
      </c>
      <c r="B1694" s="23" t="s">
        <v>12</v>
      </c>
      <c r="C1694">
        <v>2019</v>
      </c>
      <c r="D1694" s="23" t="str">
        <f t="shared" si="27"/>
        <v>mar</v>
      </c>
      <c r="E1694" s="24">
        <v>43555</v>
      </c>
      <c r="F1694" s="23" t="s">
        <v>45</v>
      </c>
      <c r="G1694" s="121">
        <v>96018.44</v>
      </c>
      <c r="H1694">
        <v>2019</v>
      </c>
    </row>
    <row r="1695" spans="1:8" outlineLevel="1" x14ac:dyDescent="0.25">
      <c r="A1695" s="23" t="s">
        <v>43</v>
      </c>
      <c r="B1695" s="23" t="s">
        <v>34</v>
      </c>
      <c r="C1695">
        <v>2019</v>
      </c>
      <c r="D1695" s="23" t="str">
        <f t="shared" si="27"/>
        <v>mar</v>
      </c>
      <c r="E1695" s="24">
        <v>43555</v>
      </c>
      <c r="F1695" s="23" t="s">
        <v>45</v>
      </c>
      <c r="G1695" s="121">
        <v>9605133.0800000001</v>
      </c>
      <c r="H1695">
        <v>2019</v>
      </c>
    </row>
    <row r="1696" spans="1:8" outlineLevel="1" x14ac:dyDescent="0.25">
      <c r="A1696" s="23" t="s">
        <v>13</v>
      </c>
      <c r="B1696" s="23" t="s">
        <v>13</v>
      </c>
      <c r="C1696">
        <v>2019</v>
      </c>
      <c r="D1696" s="23" t="str">
        <f t="shared" si="27"/>
        <v>mar</v>
      </c>
      <c r="E1696" s="24">
        <v>43555</v>
      </c>
      <c r="F1696" s="23" t="s">
        <v>45</v>
      </c>
      <c r="G1696" s="121">
        <v>42090376.560000002</v>
      </c>
      <c r="H1696">
        <v>2019</v>
      </c>
    </row>
    <row r="1697" spans="1:8" outlineLevel="1" x14ac:dyDescent="0.25">
      <c r="A1697" s="23" t="s">
        <v>14</v>
      </c>
      <c r="B1697" s="23" t="s">
        <v>14</v>
      </c>
      <c r="C1697">
        <v>2019</v>
      </c>
      <c r="D1697" s="23" t="str">
        <f t="shared" si="27"/>
        <v>mar</v>
      </c>
      <c r="E1697" s="24">
        <v>43555</v>
      </c>
      <c r="F1697" s="23" t="s">
        <v>45</v>
      </c>
      <c r="G1697" s="121">
        <v>-1261.25</v>
      </c>
      <c r="H1697">
        <v>2019</v>
      </c>
    </row>
    <row r="1698" spans="1:8" outlineLevel="1" x14ac:dyDescent="0.25">
      <c r="A1698" s="23" t="s">
        <v>15</v>
      </c>
      <c r="B1698" s="23" t="s">
        <v>0</v>
      </c>
      <c r="C1698">
        <v>2019</v>
      </c>
      <c r="D1698" s="23" t="str">
        <f t="shared" si="27"/>
        <v>abr</v>
      </c>
      <c r="E1698" s="24">
        <v>43585</v>
      </c>
      <c r="F1698" s="23" t="s">
        <v>45</v>
      </c>
      <c r="G1698" s="121">
        <v>501289.66</v>
      </c>
      <c r="H1698">
        <v>2019</v>
      </c>
    </row>
    <row r="1699" spans="1:8" outlineLevel="1" x14ac:dyDescent="0.25">
      <c r="A1699" s="23" t="s">
        <v>16</v>
      </c>
      <c r="B1699" s="23" t="s">
        <v>1</v>
      </c>
      <c r="C1699">
        <v>2019</v>
      </c>
      <c r="D1699" s="23" t="str">
        <f t="shared" si="27"/>
        <v>abr</v>
      </c>
      <c r="E1699" s="24">
        <v>43585</v>
      </c>
      <c r="F1699" s="23" t="s">
        <v>45</v>
      </c>
      <c r="G1699" s="121">
        <v>5630882.2699999996</v>
      </c>
      <c r="H1699">
        <v>2019</v>
      </c>
    </row>
    <row r="1700" spans="1:8" outlineLevel="1" x14ac:dyDescent="0.25">
      <c r="A1700" s="23" t="s">
        <v>27</v>
      </c>
      <c r="B1700" s="23" t="s">
        <v>2</v>
      </c>
      <c r="C1700">
        <v>2019</v>
      </c>
      <c r="D1700" s="23" t="str">
        <f t="shared" si="27"/>
        <v>abr</v>
      </c>
      <c r="E1700" s="24">
        <v>43585</v>
      </c>
      <c r="F1700" s="23" t="s">
        <v>45</v>
      </c>
      <c r="H1700">
        <v>2019</v>
      </c>
    </row>
    <row r="1701" spans="1:8" outlineLevel="1" x14ac:dyDescent="0.25">
      <c r="A1701" s="23" t="s">
        <v>17</v>
      </c>
      <c r="B1701" s="23" t="s">
        <v>3</v>
      </c>
      <c r="C1701">
        <v>2019</v>
      </c>
      <c r="D1701" s="23" t="str">
        <f t="shared" si="27"/>
        <v>abr</v>
      </c>
      <c r="E1701" s="24">
        <v>43585</v>
      </c>
      <c r="F1701" s="23" t="s">
        <v>45</v>
      </c>
      <c r="G1701" s="121">
        <v>5685548.5799999991</v>
      </c>
      <c r="H1701">
        <v>2019</v>
      </c>
    </row>
    <row r="1702" spans="1:8" outlineLevel="1" x14ac:dyDescent="0.25">
      <c r="A1702" s="23" t="s">
        <v>18</v>
      </c>
      <c r="B1702" s="25" t="s">
        <v>4</v>
      </c>
      <c r="C1702">
        <v>2019</v>
      </c>
      <c r="D1702" s="23" t="str">
        <f t="shared" si="27"/>
        <v>abr</v>
      </c>
      <c r="E1702" s="24">
        <v>43585</v>
      </c>
      <c r="F1702" s="23" t="s">
        <v>45</v>
      </c>
      <c r="G1702" s="121">
        <v>0</v>
      </c>
      <c r="H1702">
        <v>2019</v>
      </c>
    </row>
    <row r="1703" spans="1:8" outlineLevel="1" x14ac:dyDescent="0.25">
      <c r="A1703" s="23" t="s">
        <v>19</v>
      </c>
      <c r="B1703" s="25" t="s">
        <v>5</v>
      </c>
      <c r="C1703">
        <v>2019</v>
      </c>
      <c r="D1703" s="23" t="str">
        <f t="shared" si="27"/>
        <v>abr</v>
      </c>
      <c r="E1703" s="24">
        <v>43585</v>
      </c>
      <c r="F1703" s="23" t="s">
        <v>45</v>
      </c>
      <c r="G1703" s="121">
        <v>0</v>
      </c>
      <c r="H1703">
        <v>2019</v>
      </c>
    </row>
    <row r="1704" spans="1:8" outlineLevel="1" x14ac:dyDescent="0.25">
      <c r="A1704" s="23" t="s">
        <v>20</v>
      </c>
      <c r="B1704" s="23" t="s">
        <v>6</v>
      </c>
      <c r="C1704">
        <v>2019</v>
      </c>
      <c r="D1704" s="23" t="str">
        <f t="shared" si="27"/>
        <v>abr</v>
      </c>
      <c r="E1704" s="24">
        <v>43585</v>
      </c>
      <c r="F1704" s="23" t="s">
        <v>45</v>
      </c>
      <c r="G1704" s="121">
        <v>0</v>
      </c>
      <c r="H1704">
        <v>2019</v>
      </c>
    </row>
    <row r="1705" spans="1:8" outlineLevel="1" x14ac:dyDescent="0.25">
      <c r="A1705" s="23" t="s">
        <v>21</v>
      </c>
      <c r="B1705" s="23" t="s">
        <v>7</v>
      </c>
      <c r="C1705">
        <v>2019</v>
      </c>
      <c r="D1705" s="23" t="str">
        <f t="shared" si="27"/>
        <v>abr</v>
      </c>
      <c r="E1705" s="24">
        <v>43585</v>
      </c>
      <c r="F1705" s="23" t="s">
        <v>45</v>
      </c>
      <c r="G1705" s="121">
        <v>0</v>
      </c>
      <c r="H1705">
        <v>2019</v>
      </c>
    </row>
    <row r="1706" spans="1:8" outlineLevel="1" x14ac:dyDescent="0.25">
      <c r="A1706" s="23" t="s">
        <v>22</v>
      </c>
      <c r="B1706" s="23" t="s">
        <v>8</v>
      </c>
      <c r="C1706">
        <v>2019</v>
      </c>
      <c r="D1706" s="23" t="str">
        <f t="shared" si="27"/>
        <v>abr</v>
      </c>
      <c r="E1706" s="24">
        <v>43585</v>
      </c>
      <c r="F1706" s="23" t="s">
        <v>45</v>
      </c>
      <c r="G1706" s="121">
        <v>31980241.779999997</v>
      </c>
      <c r="H1706">
        <v>2019</v>
      </c>
    </row>
    <row r="1707" spans="1:8" outlineLevel="1" x14ac:dyDescent="0.25">
      <c r="A1707" s="23" t="s">
        <v>23</v>
      </c>
      <c r="B1707" s="23" t="s">
        <v>9</v>
      </c>
      <c r="C1707">
        <v>2019</v>
      </c>
      <c r="D1707" s="23" t="str">
        <f t="shared" si="27"/>
        <v>abr</v>
      </c>
      <c r="E1707" s="24">
        <v>43585</v>
      </c>
      <c r="F1707" s="23" t="s">
        <v>45</v>
      </c>
      <c r="H1707">
        <v>2019</v>
      </c>
    </row>
    <row r="1708" spans="1:8" outlineLevel="1" x14ac:dyDescent="0.25">
      <c r="A1708" s="23" t="s">
        <v>24</v>
      </c>
      <c r="B1708" s="25" t="s">
        <v>10</v>
      </c>
      <c r="C1708">
        <v>2019</v>
      </c>
      <c r="D1708" s="23" t="str">
        <f t="shared" si="27"/>
        <v>abr</v>
      </c>
      <c r="E1708" s="24">
        <v>43585</v>
      </c>
      <c r="F1708" s="23" t="s">
        <v>45</v>
      </c>
      <c r="H1708">
        <v>2019</v>
      </c>
    </row>
    <row r="1709" spans="1:8" outlineLevel="1" x14ac:dyDescent="0.25">
      <c r="A1709" s="23" t="s">
        <v>25</v>
      </c>
      <c r="B1709" s="23" t="s">
        <v>11</v>
      </c>
      <c r="C1709">
        <v>2019</v>
      </c>
      <c r="D1709" s="23" t="str">
        <f t="shared" si="27"/>
        <v>abr</v>
      </c>
      <c r="E1709" s="24">
        <v>43585</v>
      </c>
      <c r="F1709" s="23" t="s">
        <v>45</v>
      </c>
      <c r="G1709" s="121">
        <v>2865092.3</v>
      </c>
      <c r="H1709">
        <v>2019</v>
      </c>
    </row>
    <row r="1710" spans="1:8" outlineLevel="1" x14ac:dyDescent="0.25">
      <c r="A1710" s="23" t="s">
        <v>26</v>
      </c>
      <c r="B1710" s="23" t="s">
        <v>12</v>
      </c>
      <c r="C1710">
        <v>2019</v>
      </c>
      <c r="D1710" s="23" t="str">
        <f t="shared" si="27"/>
        <v>abr</v>
      </c>
      <c r="E1710" s="24">
        <v>43585</v>
      </c>
      <c r="F1710" s="23" t="s">
        <v>45</v>
      </c>
      <c r="G1710" s="121">
        <v>62639.72</v>
      </c>
      <c r="H1710">
        <v>2019</v>
      </c>
    </row>
    <row r="1711" spans="1:8" outlineLevel="1" x14ac:dyDescent="0.25">
      <c r="A1711" s="23" t="s">
        <v>43</v>
      </c>
      <c r="B1711" s="23" t="s">
        <v>34</v>
      </c>
      <c r="C1711">
        <v>2019</v>
      </c>
      <c r="D1711" s="23" t="str">
        <f t="shared" si="27"/>
        <v>abr</v>
      </c>
      <c r="E1711" s="24">
        <v>43585</v>
      </c>
      <c r="F1711" s="23" t="s">
        <v>45</v>
      </c>
      <c r="G1711" s="121">
        <v>9576169.8100000005</v>
      </c>
      <c r="H1711">
        <v>2019</v>
      </c>
    </row>
    <row r="1712" spans="1:8" outlineLevel="1" x14ac:dyDescent="0.25">
      <c r="A1712" s="23" t="s">
        <v>13</v>
      </c>
      <c r="B1712" s="23" t="s">
        <v>13</v>
      </c>
      <c r="C1712">
        <v>2019</v>
      </c>
      <c r="D1712" s="23" t="str">
        <f t="shared" si="27"/>
        <v>abr</v>
      </c>
      <c r="E1712" s="24">
        <v>43585</v>
      </c>
      <c r="F1712" s="23" t="s">
        <v>45</v>
      </c>
      <c r="G1712" s="121">
        <v>38624936.069999993</v>
      </c>
      <c r="H1712">
        <v>2019</v>
      </c>
    </row>
    <row r="1713" spans="1:8" outlineLevel="1" x14ac:dyDescent="0.25">
      <c r="A1713" s="23" t="s">
        <v>14</v>
      </c>
      <c r="B1713" s="23" t="s">
        <v>14</v>
      </c>
      <c r="C1713">
        <v>2019</v>
      </c>
      <c r="D1713" s="23" t="str">
        <f t="shared" si="27"/>
        <v>abr</v>
      </c>
      <c r="E1713" s="24">
        <v>43585</v>
      </c>
      <c r="F1713" s="23" t="s">
        <v>45</v>
      </c>
      <c r="G1713" s="121">
        <v>-11041.41</v>
      </c>
      <c r="H1713">
        <v>2019</v>
      </c>
    </row>
    <row r="1714" spans="1:8" outlineLevel="1" x14ac:dyDescent="0.25">
      <c r="A1714" s="23" t="s">
        <v>15</v>
      </c>
      <c r="B1714" s="23" t="s">
        <v>0</v>
      </c>
      <c r="C1714">
        <v>2019</v>
      </c>
      <c r="D1714" s="23" t="str">
        <f t="shared" si="27"/>
        <v>may</v>
      </c>
      <c r="E1714" s="24">
        <v>43616</v>
      </c>
      <c r="F1714" s="23" t="s">
        <v>45</v>
      </c>
      <c r="G1714" s="121">
        <v>183906.45</v>
      </c>
      <c r="H1714">
        <v>2019</v>
      </c>
    </row>
    <row r="1715" spans="1:8" outlineLevel="1" x14ac:dyDescent="0.25">
      <c r="A1715" s="23" t="s">
        <v>16</v>
      </c>
      <c r="B1715" s="23" t="s">
        <v>1</v>
      </c>
      <c r="C1715">
        <v>2019</v>
      </c>
      <c r="D1715" s="23" t="str">
        <f t="shared" si="27"/>
        <v>may</v>
      </c>
      <c r="E1715" s="24">
        <v>43616</v>
      </c>
      <c r="F1715" s="23" t="s">
        <v>45</v>
      </c>
      <c r="G1715" s="121">
        <v>5709929.9100000001</v>
      </c>
      <c r="H1715">
        <v>2019</v>
      </c>
    </row>
    <row r="1716" spans="1:8" outlineLevel="1" x14ac:dyDescent="0.25">
      <c r="A1716" s="23" t="s">
        <v>27</v>
      </c>
      <c r="B1716" s="23" t="s">
        <v>2</v>
      </c>
      <c r="C1716">
        <v>2019</v>
      </c>
      <c r="D1716" s="23" t="str">
        <f t="shared" si="27"/>
        <v>may</v>
      </c>
      <c r="E1716" s="24">
        <v>43616</v>
      </c>
      <c r="F1716" s="23" t="s">
        <v>45</v>
      </c>
      <c r="H1716">
        <v>2019</v>
      </c>
    </row>
    <row r="1717" spans="1:8" outlineLevel="1" x14ac:dyDescent="0.25">
      <c r="A1717" s="23" t="s">
        <v>17</v>
      </c>
      <c r="B1717" s="23" t="s">
        <v>3</v>
      </c>
      <c r="C1717">
        <v>2019</v>
      </c>
      <c r="D1717" s="23" t="str">
        <f t="shared" si="27"/>
        <v>may</v>
      </c>
      <c r="E1717" s="24">
        <v>43616</v>
      </c>
      <c r="F1717" s="23" t="s">
        <v>45</v>
      </c>
      <c r="G1717" s="121">
        <v>4704133.83</v>
      </c>
      <c r="H1717">
        <v>2019</v>
      </c>
    </row>
    <row r="1718" spans="1:8" outlineLevel="1" x14ac:dyDescent="0.25">
      <c r="A1718" s="23" t="s">
        <v>18</v>
      </c>
      <c r="B1718" s="25" t="s">
        <v>4</v>
      </c>
      <c r="C1718">
        <v>2019</v>
      </c>
      <c r="D1718" s="23" t="str">
        <f t="shared" si="27"/>
        <v>may</v>
      </c>
      <c r="E1718" s="24">
        <v>43616</v>
      </c>
      <c r="F1718" s="23" t="s">
        <v>45</v>
      </c>
      <c r="G1718" s="121">
        <v>36538.99</v>
      </c>
      <c r="H1718">
        <v>2019</v>
      </c>
    </row>
    <row r="1719" spans="1:8" outlineLevel="1" x14ac:dyDescent="0.25">
      <c r="A1719" s="23" t="s">
        <v>19</v>
      </c>
      <c r="B1719" s="25" t="s">
        <v>5</v>
      </c>
      <c r="C1719">
        <v>2019</v>
      </c>
      <c r="D1719" s="23" t="str">
        <f t="shared" si="27"/>
        <v>may</v>
      </c>
      <c r="E1719" s="24">
        <v>43616</v>
      </c>
      <c r="F1719" s="23" t="s">
        <v>45</v>
      </c>
      <c r="G1719" s="121">
        <v>0</v>
      </c>
      <c r="H1719">
        <v>2019</v>
      </c>
    </row>
    <row r="1720" spans="1:8" outlineLevel="1" x14ac:dyDescent="0.25">
      <c r="A1720" s="23" t="s">
        <v>20</v>
      </c>
      <c r="B1720" s="23" t="s">
        <v>6</v>
      </c>
      <c r="C1720">
        <v>2019</v>
      </c>
      <c r="D1720" s="23" t="str">
        <f t="shared" si="27"/>
        <v>may</v>
      </c>
      <c r="E1720" s="24">
        <v>43616</v>
      </c>
      <c r="F1720" s="23" t="s">
        <v>45</v>
      </c>
      <c r="G1720" s="121">
        <v>0</v>
      </c>
      <c r="H1720">
        <v>2019</v>
      </c>
    </row>
    <row r="1721" spans="1:8" outlineLevel="1" x14ac:dyDescent="0.25">
      <c r="A1721" s="23" t="s">
        <v>21</v>
      </c>
      <c r="B1721" s="23" t="s">
        <v>7</v>
      </c>
      <c r="C1721">
        <v>2019</v>
      </c>
      <c r="D1721" s="23" t="str">
        <f t="shared" si="27"/>
        <v>may</v>
      </c>
      <c r="E1721" s="24">
        <v>43616</v>
      </c>
      <c r="F1721" s="23" t="s">
        <v>45</v>
      </c>
      <c r="G1721" s="121">
        <v>0</v>
      </c>
      <c r="H1721">
        <v>2019</v>
      </c>
    </row>
    <row r="1722" spans="1:8" outlineLevel="1" x14ac:dyDescent="0.25">
      <c r="A1722" s="23" t="s">
        <v>22</v>
      </c>
      <c r="B1722" s="23" t="s">
        <v>8</v>
      </c>
      <c r="C1722">
        <v>2019</v>
      </c>
      <c r="D1722" s="23" t="str">
        <f t="shared" si="27"/>
        <v>may</v>
      </c>
      <c r="E1722" s="24">
        <v>43616</v>
      </c>
      <c r="F1722" s="23" t="s">
        <v>45</v>
      </c>
      <c r="G1722" s="121">
        <v>31882375.279999997</v>
      </c>
      <c r="H1722">
        <v>2019</v>
      </c>
    </row>
    <row r="1723" spans="1:8" outlineLevel="1" x14ac:dyDescent="0.25">
      <c r="A1723" s="23" t="s">
        <v>23</v>
      </c>
      <c r="B1723" s="23" t="s">
        <v>9</v>
      </c>
      <c r="C1723">
        <v>2019</v>
      </c>
      <c r="D1723" s="23" t="str">
        <f t="shared" si="27"/>
        <v>may</v>
      </c>
      <c r="E1723" s="24">
        <v>43616</v>
      </c>
      <c r="F1723" s="23" t="s">
        <v>45</v>
      </c>
      <c r="H1723">
        <v>2019</v>
      </c>
    </row>
    <row r="1724" spans="1:8" outlineLevel="1" x14ac:dyDescent="0.25">
      <c r="A1724" s="23" t="s">
        <v>24</v>
      </c>
      <c r="B1724" s="25" t="s">
        <v>10</v>
      </c>
      <c r="C1724">
        <v>2019</v>
      </c>
      <c r="D1724" s="23" t="str">
        <f t="shared" si="27"/>
        <v>may</v>
      </c>
      <c r="E1724" s="24">
        <v>43616</v>
      </c>
      <c r="F1724" s="23" t="s">
        <v>45</v>
      </c>
      <c r="H1724">
        <v>2019</v>
      </c>
    </row>
    <row r="1725" spans="1:8" outlineLevel="1" x14ac:dyDescent="0.25">
      <c r="A1725" s="23" t="s">
        <v>25</v>
      </c>
      <c r="B1725" s="23" t="s">
        <v>11</v>
      </c>
      <c r="C1725">
        <v>2019</v>
      </c>
      <c r="D1725" s="23" t="str">
        <f t="shared" si="27"/>
        <v>may</v>
      </c>
      <c r="E1725" s="24">
        <v>43616</v>
      </c>
      <c r="F1725" s="23" t="s">
        <v>45</v>
      </c>
      <c r="G1725" s="121">
        <v>2223938.67</v>
      </c>
      <c r="H1725">
        <v>2019</v>
      </c>
    </row>
    <row r="1726" spans="1:8" outlineLevel="1" x14ac:dyDescent="0.25">
      <c r="A1726" s="23" t="s">
        <v>26</v>
      </c>
      <c r="B1726" s="23" t="s">
        <v>12</v>
      </c>
      <c r="C1726">
        <v>2019</v>
      </c>
      <c r="D1726" s="23" t="str">
        <f t="shared" si="27"/>
        <v>may</v>
      </c>
      <c r="E1726" s="24">
        <v>43616</v>
      </c>
      <c r="F1726" s="23" t="s">
        <v>45</v>
      </c>
      <c r="G1726" s="121">
        <v>0</v>
      </c>
      <c r="H1726">
        <v>2019</v>
      </c>
    </row>
    <row r="1727" spans="1:8" outlineLevel="1" x14ac:dyDescent="0.25">
      <c r="A1727" s="23" t="s">
        <v>43</v>
      </c>
      <c r="B1727" s="23" t="s">
        <v>34</v>
      </c>
      <c r="C1727">
        <v>2019</v>
      </c>
      <c r="D1727" s="23" t="str">
        <f t="shared" si="27"/>
        <v>may</v>
      </c>
      <c r="E1727" s="24">
        <v>43616</v>
      </c>
      <c r="F1727" s="23" t="s">
        <v>45</v>
      </c>
      <c r="G1727" s="121">
        <v>8549350.6399999987</v>
      </c>
      <c r="H1727">
        <v>2019</v>
      </c>
    </row>
    <row r="1728" spans="1:8" outlineLevel="1" x14ac:dyDescent="0.25">
      <c r="A1728" s="23" t="s">
        <v>13</v>
      </c>
      <c r="B1728" s="23" t="s">
        <v>13</v>
      </c>
      <c r="C1728">
        <v>2019</v>
      </c>
      <c r="D1728" s="23" t="str">
        <f t="shared" si="27"/>
        <v>may</v>
      </c>
      <c r="E1728" s="24">
        <v>43616</v>
      </c>
      <c r="F1728" s="23" t="s">
        <v>45</v>
      </c>
      <c r="G1728" s="121">
        <v>41667494.969999999</v>
      </c>
      <c r="H1728">
        <v>2019</v>
      </c>
    </row>
    <row r="1729" spans="1:8" outlineLevel="1" x14ac:dyDescent="0.25">
      <c r="A1729" s="23" t="s">
        <v>14</v>
      </c>
      <c r="B1729" s="23" t="s">
        <v>14</v>
      </c>
      <c r="C1729">
        <v>2019</v>
      </c>
      <c r="D1729" s="23" t="str">
        <f t="shared" si="27"/>
        <v>may</v>
      </c>
      <c r="E1729" s="24">
        <v>43616</v>
      </c>
      <c r="F1729" s="23" t="s">
        <v>45</v>
      </c>
      <c r="G1729" s="121">
        <v>77051.12</v>
      </c>
      <c r="H1729">
        <v>2019</v>
      </c>
    </row>
    <row r="1730" spans="1:8" outlineLevel="1" x14ac:dyDescent="0.25">
      <c r="A1730" s="23" t="s">
        <v>15</v>
      </c>
      <c r="B1730" s="23" t="s">
        <v>0</v>
      </c>
      <c r="C1730">
        <v>2019</v>
      </c>
      <c r="D1730" s="23" t="str">
        <f t="shared" ref="D1730:D1793" si="28">+TEXT(E1730,"mmm")</f>
        <v>jun</v>
      </c>
      <c r="E1730" s="24">
        <v>43646</v>
      </c>
      <c r="F1730" s="23" t="s">
        <v>45</v>
      </c>
      <c r="G1730" s="121">
        <v>469589.92</v>
      </c>
      <c r="H1730">
        <v>2019</v>
      </c>
    </row>
    <row r="1731" spans="1:8" outlineLevel="1" x14ac:dyDescent="0.25">
      <c r="A1731" s="23" t="s">
        <v>16</v>
      </c>
      <c r="B1731" s="23" t="s">
        <v>1</v>
      </c>
      <c r="C1731">
        <v>2019</v>
      </c>
      <c r="D1731" s="23" t="str">
        <f t="shared" si="28"/>
        <v>jun</v>
      </c>
      <c r="E1731" s="24">
        <v>43646</v>
      </c>
      <c r="F1731" s="23" t="s">
        <v>45</v>
      </c>
      <c r="G1731" s="121">
        <v>5013551.16</v>
      </c>
      <c r="H1731">
        <v>2019</v>
      </c>
    </row>
    <row r="1732" spans="1:8" outlineLevel="1" x14ac:dyDescent="0.25">
      <c r="A1732" s="23" t="s">
        <v>27</v>
      </c>
      <c r="B1732" s="23" t="s">
        <v>2</v>
      </c>
      <c r="C1732">
        <v>2019</v>
      </c>
      <c r="D1732" s="23" t="str">
        <f t="shared" si="28"/>
        <v>jun</v>
      </c>
      <c r="E1732" s="24">
        <v>43646</v>
      </c>
      <c r="F1732" s="23" t="s">
        <v>45</v>
      </c>
      <c r="H1732">
        <v>2019</v>
      </c>
    </row>
    <row r="1733" spans="1:8" outlineLevel="1" x14ac:dyDescent="0.25">
      <c r="A1733" s="23" t="s">
        <v>17</v>
      </c>
      <c r="B1733" s="23" t="s">
        <v>3</v>
      </c>
      <c r="C1733">
        <v>2019</v>
      </c>
      <c r="D1733" s="23" t="str">
        <f t="shared" si="28"/>
        <v>jun</v>
      </c>
      <c r="E1733" s="24">
        <v>43646</v>
      </c>
      <c r="F1733" s="23" t="s">
        <v>45</v>
      </c>
      <c r="G1733" s="121">
        <v>4383116.7799999993</v>
      </c>
      <c r="H1733">
        <v>2019</v>
      </c>
    </row>
    <row r="1734" spans="1:8" outlineLevel="1" x14ac:dyDescent="0.25">
      <c r="A1734" s="23" t="s">
        <v>18</v>
      </c>
      <c r="B1734" s="25" t="s">
        <v>4</v>
      </c>
      <c r="C1734">
        <v>2019</v>
      </c>
      <c r="D1734" s="23" t="str">
        <f t="shared" si="28"/>
        <v>jun</v>
      </c>
      <c r="E1734" s="24">
        <v>43646</v>
      </c>
      <c r="F1734" s="23" t="s">
        <v>45</v>
      </c>
      <c r="G1734" s="121">
        <v>36599.86</v>
      </c>
      <c r="H1734">
        <v>2019</v>
      </c>
    </row>
    <row r="1735" spans="1:8" outlineLevel="1" x14ac:dyDescent="0.25">
      <c r="A1735" s="23" t="s">
        <v>19</v>
      </c>
      <c r="B1735" s="25" t="s">
        <v>5</v>
      </c>
      <c r="C1735">
        <v>2019</v>
      </c>
      <c r="D1735" s="23" t="str">
        <f t="shared" si="28"/>
        <v>jun</v>
      </c>
      <c r="E1735" s="24">
        <v>43646</v>
      </c>
      <c r="F1735" s="23" t="s">
        <v>45</v>
      </c>
      <c r="G1735" s="121">
        <v>0</v>
      </c>
      <c r="H1735">
        <v>2019</v>
      </c>
    </row>
    <row r="1736" spans="1:8" outlineLevel="1" x14ac:dyDescent="0.25">
      <c r="A1736" s="23" t="s">
        <v>20</v>
      </c>
      <c r="B1736" s="23" t="s">
        <v>6</v>
      </c>
      <c r="C1736">
        <v>2019</v>
      </c>
      <c r="D1736" s="23" t="str">
        <f t="shared" si="28"/>
        <v>jun</v>
      </c>
      <c r="E1736" s="24">
        <v>43646</v>
      </c>
      <c r="F1736" s="23" t="s">
        <v>45</v>
      </c>
      <c r="G1736" s="121">
        <v>0</v>
      </c>
      <c r="H1736">
        <v>2019</v>
      </c>
    </row>
    <row r="1737" spans="1:8" outlineLevel="1" x14ac:dyDescent="0.25">
      <c r="A1737" s="23" t="s">
        <v>21</v>
      </c>
      <c r="B1737" s="23" t="s">
        <v>7</v>
      </c>
      <c r="C1737">
        <v>2019</v>
      </c>
      <c r="D1737" s="23" t="str">
        <f t="shared" si="28"/>
        <v>jun</v>
      </c>
      <c r="E1737" s="24">
        <v>43646</v>
      </c>
      <c r="F1737" s="23" t="s">
        <v>45</v>
      </c>
      <c r="G1737" s="121">
        <v>0</v>
      </c>
      <c r="H1737">
        <v>2019</v>
      </c>
    </row>
    <row r="1738" spans="1:8" outlineLevel="1" x14ac:dyDescent="0.25">
      <c r="A1738" s="23" t="s">
        <v>22</v>
      </c>
      <c r="B1738" s="23" t="s">
        <v>8</v>
      </c>
      <c r="C1738">
        <v>2019</v>
      </c>
      <c r="D1738" s="23" t="str">
        <f t="shared" si="28"/>
        <v>jun</v>
      </c>
      <c r="E1738" s="24">
        <v>43646</v>
      </c>
      <c r="F1738" s="23" t="s">
        <v>45</v>
      </c>
      <c r="G1738" s="121">
        <v>31391375.270000003</v>
      </c>
      <c r="H1738">
        <v>2019</v>
      </c>
    </row>
    <row r="1739" spans="1:8" outlineLevel="1" x14ac:dyDescent="0.25">
      <c r="A1739" s="23" t="s">
        <v>23</v>
      </c>
      <c r="B1739" s="23" t="s">
        <v>9</v>
      </c>
      <c r="C1739">
        <v>2019</v>
      </c>
      <c r="D1739" s="23" t="str">
        <f t="shared" si="28"/>
        <v>jun</v>
      </c>
      <c r="E1739" s="24">
        <v>43646</v>
      </c>
      <c r="F1739" s="23" t="s">
        <v>45</v>
      </c>
      <c r="H1739">
        <v>2019</v>
      </c>
    </row>
    <row r="1740" spans="1:8" outlineLevel="1" x14ac:dyDescent="0.25">
      <c r="A1740" s="23" t="s">
        <v>24</v>
      </c>
      <c r="B1740" s="25" t="s">
        <v>10</v>
      </c>
      <c r="C1740">
        <v>2019</v>
      </c>
      <c r="D1740" s="23" t="str">
        <f t="shared" si="28"/>
        <v>jun</v>
      </c>
      <c r="E1740" s="24">
        <v>43646</v>
      </c>
      <c r="F1740" s="23" t="s">
        <v>45</v>
      </c>
      <c r="H1740">
        <v>2019</v>
      </c>
    </row>
    <row r="1741" spans="1:8" outlineLevel="1" x14ac:dyDescent="0.25">
      <c r="A1741" s="23" t="s">
        <v>25</v>
      </c>
      <c r="B1741" s="23" t="s">
        <v>11</v>
      </c>
      <c r="C1741">
        <v>2019</v>
      </c>
      <c r="D1741" s="23" t="str">
        <f t="shared" si="28"/>
        <v>jun</v>
      </c>
      <c r="E1741" s="24">
        <v>43646</v>
      </c>
      <c r="F1741" s="23" t="s">
        <v>45</v>
      </c>
      <c r="G1741" s="121">
        <v>2228584.73</v>
      </c>
      <c r="H1741">
        <v>2019</v>
      </c>
    </row>
    <row r="1742" spans="1:8" outlineLevel="1" x14ac:dyDescent="0.25">
      <c r="A1742" s="23" t="s">
        <v>26</v>
      </c>
      <c r="B1742" s="23" t="s">
        <v>12</v>
      </c>
      <c r="C1742">
        <v>2019</v>
      </c>
      <c r="D1742" s="23" t="str">
        <f t="shared" si="28"/>
        <v>jun</v>
      </c>
      <c r="E1742" s="24">
        <v>43646</v>
      </c>
      <c r="F1742" s="23" t="s">
        <v>45</v>
      </c>
      <c r="G1742" s="121">
        <v>0</v>
      </c>
      <c r="H1742">
        <v>2019</v>
      </c>
    </row>
    <row r="1743" spans="1:8" outlineLevel="1" x14ac:dyDescent="0.25">
      <c r="A1743" s="23" t="s">
        <v>43</v>
      </c>
      <c r="B1743" s="23" t="s">
        <v>34</v>
      </c>
      <c r="C1743">
        <v>2019</v>
      </c>
      <c r="D1743" s="23" t="str">
        <f t="shared" si="28"/>
        <v>jun</v>
      </c>
      <c r="E1743" s="24">
        <v>43646</v>
      </c>
      <c r="F1743" s="23" t="s">
        <v>45</v>
      </c>
      <c r="G1743" s="121">
        <v>9561133.1400000006</v>
      </c>
      <c r="H1743">
        <v>2019</v>
      </c>
    </row>
    <row r="1744" spans="1:8" outlineLevel="1" x14ac:dyDescent="0.25">
      <c r="A1744" s="23" t="s">
        <v>13</v>
      </c>
      <c r="B1744" s="23" t="s">
        <v>13</v>
      </c>
      <c r="C1744">
        <v>2019</v>
      </c>
      <c r="D1744" s="23" t="str">
        <f t="shared" si="28"/>
        <v>jun</v>
      </c>
      <c r="E1744" s="24">
        <v>43646</v>
      </c>
      <c r="F1744" s="23" t="s">
        <v>45</v>
      </c>
      <c r="G1744" s="121">
        <v>42371659.269999996</v>
      </c>
      <c r="H1744">
        <v>2019</v>
      </c>
    </row>
    <row r="1745" spans="1:8" outlineLevel="1" x14ac:dyDescent="0.25">
      <c r="A1745" s="23" t="s">
        <v>14</v>
      </c>
      <c r="B1745" s="23" t="s">
        <v>14</v>
      </c>
      <c r="C1745">
        <v>2019</v>
      </c>
      <c r="D1745" s="23" t="str">
        <f t="shared" si="28"/>
        <v>jun</v>
      </c>
      <c r="E1745" s="24">
        <v>43646</v>
      </c>
      <c r="F1745" s="23" t="s">
        <v>45</v>
      </c>
      <c r="G1745" s="121">
        <v>2133.5300000000002</v>
      </c>
      <c r="H1745">
        <v>2019</v>
      </c>
    </row>
    <row r="1746" spans="1:8" outlineLevel="1" x14ac:dyDescent="0.25">
      <c r="A1746" s="23" t="s">
        <v>15</v>
      </c>
      <c r="B1746" s="23" t="s">
        <v>0</v>
      </c>
      <c r="C1746">
        <v>2019</v>
      </c>
      <c r="D1746" s="23" t="str">
        <f t="shared" si="28"/>
        <v>jul</v>
      </c>
      <c r="E1746" s="24">
        <v>43677</v>
      </c>
      <c r="F1746" s="23" t="s">
        <v>45</v>
      </c>
      <c r="G1746" s="121">
        <v>378250.35</v>
      </c>
      <c r="H1746">
        <v>2019</v>
      </c>
    </row>
    <row r="1747" spans="1:8" outlineLevel="1" x14ac:dyDescent="0.25">
      <c r="A1747" s="23" t="s">
        <v>16</v>
      </c>
      <c r="B1747" s="23" t="s">
        <v>1</v>
      </c>
      <c r="C1747">
        <v>2019</v>
      </c>
      <c r="D1747" s="23" t="str">
        <f t="shared" si="28"/>
        <v>jul</v>
      </c>
      <c r="E1747" s="24">
        <v>43677</v>
      </c>
      <c r="F1747" s="23" t="s">
        <v>45</v>
      </c>
      <c r="G1747" s="121">
        <v>5264879.62</v>
      </c>
      <c r="H1747">
        <v>2019</v>
      </c>
    </row>
    <row r="1748" spans="1:8" outlineLevel="1" x14ac:dyDescent="0.25">
      <c r="A1748" s="23" t="s">
        <v>27</v>
      </c>
      <c r="B1748" s="23" t="s">
        <v>2</v>
      </c>
      <c r="C1748">
        <v>2019</v>
      </c>
      <c r="D1748" s="23" t="str">
        <f t="shared" si="28"/>
        <v>jul</v>
      </c>
      <c r="E1748" s="24">
        <v>43677</v>
      </c>
      <c r="F1748" s="23" t="s">
        <v>45</v>
      </c>
      <c r="H1748">
        <v>2019</v>
      </c>
    </row>
    <row r="1749" spans="1:8" outlineLevel="1" x14ac:dyDescent="0.25">
      <c r="A1749" s="23" t="s">
        <v>17</v>
      </c>
      <c r="B1749" s="23" t="s">
        <v>3</v>
      </c>
      <c r="C1749">
        <v>2019</v>
      </c>
      <c r="D1749" s="23" t="str">
        <f t="shared" si="28"/>
        <v>jul</v>
      </c>
      <c r="E1749" s="24">
        <v>43677</v>
      </c>
      <c r="F1749" s="23" t="s">
        <v>45</v>
      </c>
      <c r="G1749" s="121">
        <v>4262474.6500000004</v>
      </c>
      <c r="H1749">
        <v>2019</v>
      </c>
    </row>
    <row r="1750" spans="1:8" outlineLevel="1" x14ac:dyDescent="0.25">
      <c r="A1750" s="23" t="s">
        <v>18</v>
      </c>
      <c r="B1750" s="25" t="s">
        <v>4</v>
      </c>
      <c r="C1750">
        <v>2019</v>
      </c>
      <c r="D1750" s="23" t="str">
        <f t="shared" si="28"/>
        <v>jul</v>
      </c>
      <c r="E1750" s="24">
        <v>43677</v>
      </c>
      <c r="F1750" s="23" t="s">
        <v>45</v>
      </c>
      <c r="G1750" s="121">
        <v>36730.39</v>
      </c>
      <c r="H1750">
        <v>2019</v>
      </c>
    </row>
    <row r="1751" spans="1:8" outlineLevel="1" x14ac:dyDescent="0.25">
      <c r="A1751" s="23" t="s">
        <v>19</v>
      </c>
      <c r="B1751" s="25" t="s">
        <v>5</v>
      </c>
      <c r="C1751">
        <v>2019</v>
      </c>
      <c r="D1751" s="23" t="str">
        <f t="shared" si="28"/>
        <v>jul</v>
      </c>
      <c r="E1751" s="24">
        <v>43677</v>
      </c>
      <c r="F1751" s="23" t="s">
        <v>45</v>
      </c>
      <c r="G1751" s="121">
        <v>0</v>
      </c>
      <c r="H1751">
        <v>2019</v>
      </c>
    </row>
    <row r="1752" spans="1:8" outlineLevel="1" x14ac:dyDescent="0.25">
      <c r="A1752" s="23" t="s">
        <v>20</v>
      </c>
      <c r="B1752" s="23" t="s">
        <v>6</v>
      </c>
      <c r="C1752">
        <v>2019</v>
      </c>
      <c r="D1752" s="23" t="str">
        <f t="shared" si="28"/>
        <v>jul</v>
      </c>
      <c r="E1752" s="24">
        <v>43677</v>
      </c>
      <c r="F1752" s="23" t="s">
        <v>45</v>
      </c>
      <c r="G1752" s="121">
        <v>0</v>
      </c>
      <c r="H1752">
        <v>2019</v>
      </c>
    </row>
    <row r="1753" spans="1:8" outlineLevel="1" x14ac:dyDescent="0.25">
      <c r="A1753" s="23" t="s">
        <v>21</v>
      </c>
      <c r="B1753" s="23" t="s">
        <v>7</v>
      </c>
      <c r="C1753">
        <v>2019</v>
      </c>
      <c r="D1753" s="23" t="str">
        <f t="shared" si="28"/>
        <v>jul</v>
      </c>
      <c r="E1753" s="24">
        <v>43677</v>
      </c>
      <c r="F1753" s="23" t="s">
        <v>45</v>
      </c>
      <c r="G1753" s="121">
        <v>0</v>
      </c>
      <c r="H1753">
        <v>2019</v>
      </c>
    </row>
    <row r="1754" spans="1:8" outlineLevel="1" x14ac:dyDescent="0.25">
      <c r="A1754" s="23" t="s">
        <v>22</v>
      </c>
      <c r="B1754" s="23" t="s">
        <v>8</v>
      </c>
      <c r="C1754">
        <v>2019</v>
      </c>
      <c r="D1754" s="23" t="str">
        <f t="shared" si="28"/>
        <v>jul</v>
      </c>
      <c r="E1754" s="24">
        <v>43677</v>
      </c>
      <c r="F1754" s="23" t="s">
        <v>45</v>
      </c>
      <c r="G1754" s="121">
        <v>31505617.769999996</v>
      </c>
      <c r="H1754">
        <v>2019</v>
      </c>
    </row>
    <row r="1755" spans="1:8" outlineLevel="1" x14ac:dyDescent="0.25">
      <c r="A1755" s="23" t="s">
        <v>23</v>
      </c>
      <c r="B1755" s="23" t="s">
        <v>9</v>
      </c>
      <c r="C1755">
        <v>2019</v>
      </c>
      <c r="D1755" s="23" t="str">
        <f t="shared" si="28"/>
        <v>jul</v>
      </c>
      <c r="E1755" s="24">
        <v>43677</v>
      </c>
      <c r="F1755" s="23" t="s">
        <v>45</v>
      </c>
      <c r="H1755">
        <v>2019</v>
      </c>
    </row>
    <row r="1756" spans="1:8" outlineLevel="1" x14ac:dyDescent="0.25">
      <c r="A1756" s="23" t="s">
        <v>24</v>
      </c>
      <c r="B1756" s="25" t="s">
        <v>10</v>
      </c>
      <c r="C1756">
        <v>2019</v>
      </c>
      <c r="D1756" s="23" t="str">
        <f t="shared" si="28"/>
        <v>jul</v>
      </c>
      <c r="E1756" s="24">
        <v>43677</v>
      </c>
      <c r="F1756" s="23" t="s">
        <v>45</v>
      </c>
      <c r="H1756">
        <v>2019</v>
      </c>
    </row>
    <row r="1757" spans="1:8" outlineLevel="1" x14ac:dyDescent="0.25">
      <c r="A1757" s="23" t="s">
        <v>25</v>
      </c>
      <c r="B1757" s="23" t="s">
        <v>11</v>
      </c>
      <c r="C1757">
        <v>2019</v>
      </c>
      <c r="D1757" s="23" t="str">
        <f t="shared" si="28"/>
        <v>jul</v>
      </c>
      <c r="E1757" s="24">
        <v>43677</v>
      </c>
      <c r="F1757" s="23" t="s">
        <v>45</v>
      </c>
      <c r="G1757" s="121">
        <v>1782093.2</v>
      </c>
      <c r="H1757">
        <v>2019</v>
      </c>
    </row>
    <row r="1758" spans="1:8" outlineLevel="1" x14ac:dyDescent="0.25">
      <c r="A1758" s="23" t="s">
        <v>26</v>
      </c>
      <c r="B1758" s="23" t="s">
        <v>12</v>
      </c>
      <c r="C1758">
        <v>2019</v>
      </c>
      <c r="D1758" s="23" t="str">
        <f t="shared" si="28"/>
        <v>jul</v>
      </c>
      <c r="E1758" s="24">
        <v>43677</v>
      </c>
      <c r="F1758" s="23" t="s">
        <v>45</v>
      </c>
      <c r="G1758" s="121">
        <v>0</v>
      </c>
      <c r="H1758">
        <v>2019</v>
      </c>
    </row>
    <row r="1759" spans="1:8" outlineLevel="1" x14ac:dyDescent="0.25">
      <c r="A1759" s="23" t="s">
        <v>43</v>
      </c>
      <c r="B1759" s="23" t="s">
        <v>34</v>
      </c>
      <c r="C1759">
        <v>2019</v>
      </c>
      <c r="D1759" s="23" t="str">
        <f t="shared" si="28"/>
        <v>jul</v>
      </c>
      <c r="E1759" s="24">
        <v>43677</v>
      </c>
      <c r="F1759" s="23" t="s">
        <v>45</v>
      </c>
      <c r="G1759" s="121">
        <v>9349768.0399999991</v>
      </c>
      <c r="H1759">
        <v>2019</v>
      </c>
    </row>
    <row r="1760" spans="1:8" outlineLevel="1" x14ac:dyDescent="0.25">
      <c r="A1760" s="23" t="s">
        <v>13</v>
      </c>
      <c r="B1760" s="23" t="s">
        <v>13</v>
      </c>
      <c r="C1760">
        <v>2019</v>
      </c>
      <c r="D1760" s="23" t="str">
        <f t="shared" si="28"/>
        <v>jul</v>
      </c>
      <c r="E1760" s="24">
        <v>43677</v>
      </c>
      <c r="F1760" s="23" t="s">
        <v>45</v>
      </c>
      <c r="G1760" s="121">
        <v>45508100.450000003</v>
      </c>
      <c r="H1760">
        <v>2019</v>
      </c>
    </row>
    <row r="1761" spans="1:8" outlineLevel="1" x14ac:dyDescent="0.25">
      <c r="A1761" s="23" t="s">
        <v>14</v>
      </c>
      <c r="B1761" s="23" t="s">
        <v>14</v>
      </c>
      <c r="C1761">
        <v>2019</v>
      </c>
      <c r="D1761" s="23" t="str">
        <f t="shared" si="28"/>
        <v>jul</v>
      </c>
      <c r="E1761" s="24">
        <v>43677</v>
      </c>
      <c r="F1761" s="23" t="s">
        <v>45</v>
      </c>
      <c r="G1761" s="121">
        <v>1278.8800000000001</v>
      </c>
      <c r="H1761">
        <v>2019</v>
      </c>
    </row>
    <row r="1762" spans="1:8" outlineLevel="1" x14ac:dyDescent="0.25">
      <c r="A1762" s="23" t="s">
        <v>15</v>
      </c>
      <c r="B1762" s="23" t="s">
        <v>0</v>
      </c>
      <c r="C1762">
        <v>2019</v>
      </c>
      <c r="D1762" s="23" t="str">
        <f t="shared" si="28"/>
        <v>ago</v>
      </c>
      <c r="E1762" s="24">
        <v>43708</v>
      </c>
      <c r="F1762" s="23" t="s">
        <v>45</v>
      </c>
      <c r="G1762" s="121">
        <v>378250.35</v>
      </c>
      <c r="H1762">
        <v>2019</v>
      </c>
    </row>
    <row r="1763" spans="1:8" outlineLevel="1" x14ac:dyDescent="0.25">
      <c r="A1763" s="23" t="s">
        <v>16</v>
      </c>
      <c r="B1763" s="23" t="s">
        <v>1</v>
      </c>
      <c r="C1763">
        <v>2019</v>
      </c>
      <c r="D1763" s="23" t="str">
        <f t="shared" si="28"/>
        <v>ago</v>
      </c>
      <c r="E1763" s="24">
        <v>43708</v>
      </c>
      <c r="F1763" s="23" t="s">
        <v>45</v>
      </c>
      <c r="G1763" s="121">
        <v>5254234.42</v>
      </c>
      <c r="H1763">
        <v>2019</v>
      </c>
    </row>
    <row r="1764" spans="1:8" outlineLevel="1" x14ac:dyDescent="0.25">
      <c r="A1764" s="23" t="s">
        <v>27</v>
      </c>
      <c r="B1764" s="23" t="s">
        <v>2</v>
      </c>
      <c r="C1764">
        <v>2019</v>
      </c>
      <c r="D1764" s="23" t="str">
        <f t="shared" si="28"/>
        <v>ago</v>
      </c>
      <c r="E1764" s="24">
        <v>43708</v>
      </c>
      <c r="F1764" s="23" t="s">
        <v>45</v>
      </c>
      <c r="H1764">
        <v>2019</v>
      </c>
    </row>
    <row r="1765" spans="1:8" outlineLevel="1" x14ac:dyDescent="0.25">
      <c r="A1765" s="23" t="s">
        <v>17</v>
      </c>
      <c r="B1765" s="23" t="s">
        <v>3</v>
      </c>
      <c r="C1765">
        <v>2019</v>
      </c>
      <c r="D1765" s="23" t="str">
        <f t="shared" si="28"/>
        <v>ago</v>
      </c>
      <c r="E1765" s="24">
        <v>43708</v>
      </c>
      <c r="F1765" s="23" t="s">
        <v>45</v>
      </c>
      <c r="G1765" s="121">
        <v>3573302.53</v>
      </c>
      <c r="H1765">
        <v>2019</v>
      </c>
    </row>
    <row r="1766" spans="1:8" outlineLevel="1" x14ac:dyDescent="0.25">
      <c r="A1766" s="23" t="s">
        <v>18</v>
      </c>
      <c r="B1766" s="25" t="s">
        <v>4</v>
      </c>
      <c r="C1766">
        <v>2019</v>
      </c>
      <c r="D1766" s="23" t="str">
        <f t="shared" si="28"/>
        <v>ago</v>
      </c>
      <c r="E1766" s="24">
        <v>43708</v>
      </c>
      <c r="F1766" s="23" t="s">
        <v>45</v>
      </c>
      <c r="G1766" s="121">
        <v>0</v>
      </c>
      <c r="H1766">
        <v>2019</v>
      </c>
    </row>
    <row r="1767" spans="1:8" outlineLevel="1" x14ac:dyDescent="0.25">
      <c r="A1767" s="23" t="s">
        <v>19</v>
      </c>
      <c r="B1767" s="25" t="s">
        <v>5</v>
      </c>
      <c r="C1767">
        <v>2019</v>
      </c>
      <c r="D1767" s="23" t="str">
        <f t="shared" si="28"/>
        <v>ago</v>
      </c>
      <c r="E1767" s="24">
        <v>43708</v>
      </c>
      <c r="F1767" s="23" t="s">
        <v>45</v>
      </c>
      <c r="G1767" s="121">
        <v>0</v>
      </c>
      <c r="H1767">
        <v>2019</v>
      </c>
    </row>
    <row r="1768" spans="1:8" outlineLevel="1" x14ac:dyDescent="0.25">
      <c r="A1768" s="23" t="s">
        <v>20</v>
      </c>
      <c r="B1768" s="23" t="s">
        <v>6</v>
      </c>
      <c r="C1768">
        <v>2019</v>
      </c>
      <c r="D1768" s="23" t="str">
        <f t="shared" si="28"/>
        <v>ago</v>
      </c>
      <c r="E1768" s="24">
        <v>43708</v>
      </c>
      <c r="F1768" s="23" t="s">
        <v>45</v>
      </c>
      <c r="G1768" s="121">
        <v>0</v>
      </c>
      <c r="H1768">
        <v>2019</v>
      </c>
    </row>
    <row r="1769" spans="1:8" outlineLevel="1" x14ac:dyDescent="0.25">
      <c r="A1769" s="23" t="s">
        <v>21</v>
      </c>
      <c r="B1769" s="23" t="s">
        <v>7</v>
      </c>
      <c r="C1769">
        <v>2019</v>
      </c>
      <c r="D1769" s="23" t="str">
        <f t="shared" si="28"/>
        <v>ago</v>
      </c>
      <c r="E1769" s="24">
        <v>43708</v>
      </c>
      <c r="F1769" s="23" t="s">
        <v>45</v>
      </c>
      <c r="G1769" s="121">
        <v>0</v>
      </c>
      <c r="H1769">
        <v>2019</v>
      </c>
    </row>
    <row r="1770" spans="1:8" outlineLevel="1" x14ac:dyDescent="0.25">
      <c r="A1770" s="23" t="s">
        <v>22</v>
      </c>
      <c r="B1770" s="23" t="s">
        <v>8</v>
      </c>
      <c r="C1770">
        <v>2019</v>
      </c>
      <c r="D1770" s="23" t="str">
        <f t="shared" si="28"/>
        <v>ago</v>
      </c>
      <c r="E1770" s="24">
        <v>43708</v>
      </c>
      <c r="F1770" s="23" t="s">
        <v>45</v>
      </c>
      <c r="G1770" s="121">
        <v>32258707.82</v>
      </c>
      <c r="H1770">
        <v>2019</v>
      </c>
    </row>
    <row r="1771" spans="1:8" outlineLevel="1" x14ac:dyDescent="0.25">
      <c r="A1771" s="23" t="s">
        <v>23</v>
      </c>
      <c r="B1771" s="23" t="s">
        <v>9</v>
      </c>
      <c r="C1771">
        <v>2019</v>
      </c>
      <c r="D1771" s="23" t="str">
        <f t="shared" si="28"/>
        <v>ago</v>
      </c>
      <c r="E1771" s="24">
        <v>43708</v>
      </c>
      <c r="F1771" s="23" t="s">
        <v>45</v>
      </c>
      <c r="H1771">
        <v>2019</v>
      </c>
    </row>
    <row r="1772" spans="1:8" outlineLevel="1" x14ac:dyDescent="0.25">
      <c r="A1772" s="23" t="s">
        <v>24</v>
      </c>
      <c r="B1772" s="25" t="s">
        <v>10</v>
      </c>
      <c r="C1772">
        <v>2019</v>
      </c>
      <c r="D1772" s="23" t="str">
        <f t="shared" si="28"/>
        <v>ago</v>
      </c>
      <c r="E1772" s="24">
        <v>43708</v>
      </c>
      <c r="F1772" s="23" t="s">
        <v>45</v>
      </c>
      <c r="H1772">
        <v>2019</v>
      </c>
    </row>
    <row r="1773" spans="1:8" outlineLevel="1" x14ac:dyDescent="0.25">
      <c r="A1773" s="23" t="s">
        <v>25</v>
      </c>
      <c r="B1773" s="23" t="s">
        <v>11</v>
      </c>
      <c r="C1773">
        <v>2019</v>
      </c>
      <c r="D1773" s="23" t="str">
        <f t="shared" si="28"/>
        <v>ago</v>
      </c>
      <c r="E1773" s="24">
        <v>43708</v>
      </c>
      <c r="F1773" s="23" t="s">
        <v>45</v>
      </c>
      <c r="G1773" s="121">
        <v>1786085.6</v>
      </c>
      <c r="H1773">
        <v>2019</v>
      </c>
    </row>
    <row r="1774" spans="1:8" outlineLevel="1" x14ac:dyDescent="0.25">
      <c r="A1774" s="23" t="s">
        <v>26</v>
      </c>
      <c r="B1774" s="23" t="s">
        <v>12</v>
      </c>
      <c r="C1774">
        <v>2019</v>
      </c>
      <c r="D1774" s="23" t="str">
        <f t="shared" si="28"/>
        <v>ago</v>
      </c>
      <c r="E1774" s="24">
        <v>43708</v>
      </c>
      <c r="F1774" s="23" t="s">
        <v>45</v>
      </c>
      <c r="G1774" s="121">
        <v>0</v>
      </c>
      <c r="H1774">
        <v>2019</v>
      </c>
    </row>
    <row r="1775" spans="1:8" outlineLevel="1" x14ac:dyDescent="0.25">
      <c r="A1775" s="23" t="s">
        <v>43</v>
      </c>
      <c r="B1775" s="23" t="s">
        <v>34</v>
      </c>
      <c r="C1775">
        <v>2019</v>
      </c>
      <c r="D1775" s="23" t="str">
        <f t="shared" si="28"/>
        <v>ago</v>
      </c>
      <c r="E1775" s="24">
        <v>43708</v>
      </c>
      <c r="F1775" s="23" t="s">
        <v>45</v>
      </c>
      <c r="G1775" s="121">
        <v>9493871.9899999984</v>
      </c>
      <c r="H1775">
        <v>2019</v>
      </c>
    </row>
    <row r="1776" spans="1:8" outlineLevel="1" x14ac:dyDescent="0.25">
      <c r="A1776" s="23" t="s">
        <v>13</v>
      </c>
      <c r="B1776" s="23" t="s">
        <v>13</v>
      </c>
      <c r="C1776">
        <v>2019</v>
      </c>
      <c r="D1776" s="23" t="str">
        <f t="shared" si="28"/>
        <v>ago</v>
      </c>
      <c r="E1776" s="24">
        <v>43708</v>
      </c>
      <c r="F1776" s="23" t="s">
        <v>45</v>
      </c>
      <c r="G1776" s="121">
        <v>46542868.990000002</v>
      </c>
      <c r="H1776">
        <v>2019</v>
      </c>
    </row>
    <row r="1777" spans="1:8" outlineLevel="1" x14ac:dyDescent="0.25">
      <c r="A1777" s="23" t="s">
        <v>14</v>
      </c>
      <c r="B1777" s="23" t="s">
        <v>14</v>
      </c>
      <c r="C1777">
        <v>2019</v>
      </c>
      <c r="D1777" s="23" t="str">
        <f t="shared" si="28"/>
        <v>ago</v>
      </c>
      <c r="E1777" s="24">
        <v>43708</v>
      </c>
      <c r="F1777" s="23" t="s">
        <v>45</v>
      </c>
      <c r="G1777" s="121">
        <v>-10388.19</v>
      </c>
      <c r="H1777">
        <v>2019</v>
      </c>
    </row>
    <row r="1778" spans="1:8" outlineLevel="1" x14ac:dyDescent="0.25">
      <c r="A1778" s="23" t="s">
        <v>15</v>
      </c>
      <c r="B1778" s="23" t="s">
        <v>0</v>
      </c>
      <c r="C1778">
        <v>2019</v>
      </c>
      <c r="D1778" s="23" t="str">
        <f t="shared" si="28"/>
        <v>sept</v>
      </c>
      <c r="E1778" s="24">
        <v>43738</v>
      </c>
      <c r="F1778" s="23" t="s">
        <v>45</v>
      </c>
      <c r="G1778" s="121">
        <v>461179.38</v>
      </c>
      <c r="H1778">
        <v>2019</v>
      </c>
    </row>
    <row r="1779" spans="1:8" outlineLevel="1" x14ac:dyDescent="0.25">
      <c r="A1779" s="23" t="s">
        <v>16</v>
      </c>
      <c r="B1779" s="23" t="s">
        <v>1</v>
      </c>
      <c r="C1779">
        <v>2019</v>
      </c>
      <c r="D1779" s="23" t="str">
        <f t="shared" si="28"/>
        <v>sept</v>
      </c>
      <c r="E1779" s="24">
        <v>43738</v>
      </c>
      <c r="F1779" s="23" t="s">
        <v>45</v>
      </c>
      <c r="G1779" s="121">
        <v>6408559.6699999999</v>
      </c>
      <c r="H1779">
        <v>2019</v>
      </c>
    </row>
    <row r="1780" spans="1:8" outlineLevel="1" x14ac:dyDescent="0.25">
      <c r="A1780" s="23" t="s">
        <v>27</v>
      </c>
      <c r="B1780" s="23" t="s">
        <v>2</v>
      </c>
      <c r="C1780">
        <v>2019</v>
      </c>
      <c r="D1780" s="23" t="str">
        <f t="shared" si="28"/>
        <v>sept</v>
      </c>
      <c r="E1780" s="24">
        <v>43738</v>
      </c>
      <c r="F1780" s="23" t="s">
        <v>45</v>
      </c>
      <c r="H1780">
        <v>2019</v>
      </c>
    </row>
    <row r="1781" spans="1:8" outlineLevel="1" x14ac:dyDescent="0.25">
      <c r="A1781" s="23" t="s">
        <v>17</v>
      </c>
      <c r="B1781" s="23" t="s">
        <v>3</v>
      </c>
      <c r="C1781">
        <v>2019</v>
      </c>
      <c r="D1781" s="23" t="str">
        <f t="shared" si="28"/>
        <v>sept</v>
      </c>
      <c r="E1781" s="24">
        <v>43738</v>
      </c>
      <c r="F1781" s="23" t="s">
        <v>45</v>
      </c>
      <c r="G1781" s="121">
        <v>3550046.4400000004</v>
      </c>
      <c r="H1781">
        <v>2019</v>
      </c>
    </row>
    <row r="1782" spans="1:8" outlineLevel="1" x14ac:dyDescent="0.25">
      <c r="A1782" s="23" t="s">
        <v>18</v>
      </c>
      <c r="B1782" s="25" t="s">
        <v>4</v>
      </c>
      <c r="C1782">
        <v>2019</v>
      </c>
      <c r="D1782" s="23" t="str">
        <f t="shared" si="28"/>
        <v>sept</v>
      </c>
      <c r="E1782" s="24">
        <v>43738</v>
      </c>
      <c r="F1782" s="23" t="s">
        <v>45</v>
      </c>
      <c r="G1782" s="121">
        <v>0</v>
      </c>
      <c r="H1782">
        <v>2019</v>
      </c>
    </row>
    <row r="1783" spans="1:8" outlineLevel="1" x14ac:dyDescent="0.25">
      <c r="A1783" s="23" t="s">
        <v>19</v>
      </c>
      <c r="B1783" s="25" t="s">
        <v>5</v>
      </c>
      <c r="C1783">
        <v>2019</v>
      </c>
      <c r="D1783" s="23" t="str">
        <f t="shared" si="28"/>
        <v>sept</v>
      </c>
      <c r="E1783" s="24">
        <v>43738</v>
      </c>
      <c r="F1783" s="23" t="s">
        <v>45</v>
      </c>
      <c r="G1783" s="121">
        <v>0</v>
      </c>
      <c r="H1783">
        <v>2019</v>
      </c>
    </row>
    <row r="1784" spans="1:8" outlineLevel="1" x14ac:dyDescent="0.25">
      <c r="A1784" s="23" t="s">
        <v>20</v>
      </c>
      <c r="B1784" s="23" t="s">
        <v>6</v>
      </c>
      <c r="C1784">
        <v>2019</v>
      </c>
      <c r="D1784" s="23" t="str">
        <f t="shared" si="28"/>
        <v>sept</v>
      </c>
      <c r="E1784" s="24">
        <v>43738</v>
      </c>
      <c r="F1784" s="23" t="s">
        <v>45</v>
      </c>
      <c r="G1784" s="121">
        <v>0</v>
      </c>
      <c r="H1784">
        <v>2019</v>
      </c>
    </row>
    <row r="1785" spans="1:8" outlineLevel="1" x14ac:dyDescent="0.25">
      <c r="A1785" s="23" t="s">
        <v>21</v>
      </c>
      <c r="B1785" s="23" t="s">
        <v>7</v>
      </c>
      <c r="C1785">
        <v>2019</v>
      </c>
      <c r="D1785" s="23" t="str">
        <f t="shared" si="28"/>
        <v>sept</v>
      </c>
      <c r="E1785" s="24">
        <v>43738</v>
      </c>
      <c r="F1785" s="23" t="s">
        <v>45</v>
      </c>
      <c r="G1785" s="121">
        <v>0</v>
      </c>
      <c r="H1785">
        <v>2019</v>
      </c>
    </row>
    <row r="1786" spans="1:8" outlineLevel="1" x14ac:dyDescent="0.25">
      <c r="A1786" s="23" t="s">
        <v>22</v>
      </c>
      <c r="B1786" s="23" t="s">
        <v>8</v>
      </c>
      <c r="C1786">
        <v>2019</v>
      </c>
      <c r="D1786" s="23" t="str">
        <f t="shared" si="28"/>
        <v>sept</v>
      </c>
      <c r="E1786" s="24">
        <v>43738</v>
      </c>
      <c r="F1786" s="23" t="s">
        <v>45</v>
      </c>
      <c r="G1786" s="121">
        <v>33764446.5</v>
      </c>
      <c r="H1786">
        <v>2019</v>
      </c>
    </row>
    <row r="1787" spans="1:8" outlineLevel="1" x14ac:dyDescent="0.25">
      <c r="A1787" s="23" t="s">
        <v>23</v>
      </c>
      <c r="B1787" s="23" t="s">
        <v>9</v>
      </c>
      <c r="C1787">
        <v>2019</v>
      </c>
      <c r="D1787" s="23" t="str">
        <f t="shared" si="28"/>
        <v>sept</v>
      </c>
      <c r="E1787" s="24">
        <v>43738</v>
      </c>
      <c r="F1787" s="23" t="s">
        <v>45</v>
      </c>
      <c r="H1787">
        <v>2019</v>
      </c>
    </row>
    <row r="1788" spans="1:8" outlineLevel="1" x14ac:dyDescent="0.25">
      <c r="A1788" s="23" t="s">
        <v>24</v>
      </c>
      <c r="B1788" s="25" t="s">
        <v>10</v>
      </c>
      <c r="C1788">
        <v>2019</v>
      </c>
      <c r="D1788" s="23" t="str">
        <f t="shared" si="28"/>
        <v>sept</v>
      </c>
      <c r="E1788" s="24">
        <v>43738</v>
      </c>
      <c r="F1788" s="23" t="s">
        <v>45</v>
      </c>
      <c r="H1788">
        <v>2019</v>
      </c>
    </row>
    <row r="1789" spans="1:8" outlineLevel="1" x14ac:dyDescent="0.25">
      <c r="A1789" s="23" t="s">
        <v>25</v>
      </c>
      <c r="B1789" s="23" t="s">
        <v>11</v>
      </c>
      <c r="C1789">
        <v>2019</v>
      </c>
      <c r="D1789" s="23" t="str">
        <f t="shared" si="28"/>
        <v>sept</v>
      </c>
      <c r="E1789" s="24">
        <v>43738</v>
      </c>
      <c r="F1789" s="23" t="s">
        <v>45</v>
      </c>
      <c r="G1789" s="121">
        <v>1789955.2</v>
      </c>
      <c r="H1789">
        <v>2019</v>
      </c>
    </row>
    <row r="1790" spans="1:8" outlineLevel="1" x14ac:dyDescent="0.25">
      <c r="A1790" s="23" t="s">
        <v>26</v>
      </c>
      <c r="B1790" s="23" t="s">
        <v>12</v>
      </c>
      <c r="C1790">
        <v>2019</v>
      </c>
      <c r="D1790" s="23" t="str">
        <f t="shared" si="28"/>
        <v>sept</v>
      </c>
      <c r="E1790" s="24">
        <v>43738</v>
      </c>
      <c r="F1790" s="23" t="s">
        <v>45</v>
      </c>
      <c r="G1790" s="121">
        <v>0</v>
      </c>
      <c r="H1790">
        <v>2019</v>
      </c>
    </row>
    <row r="1791" spans="1:8" outlineLevel="1" x14ac:dyDescent="0.25">
      <c r="A1791" s="23" t="s">
        <v>43</v>
      </c>
      <c r="B1791" s="23" t="s">
        <v>34</v>
      </c>
      <c r="C1791">
        <v>2019</v>
      </c>
      <c r="D1791" s="23" t="str">
        <f t="shared" si="28"/>
        <v>sept</v>
      </c>
      <c r="E1791" s="24">
        <v>43738</v>
      </c>
      <c r="F1791" s="23" t="s">
        <v>45</v>
      </c>
      <c r="G1791" s="121">
        <v>9284669.0399999991</v>
      </c>
      <c r="H1791">
        <v>2019</v>
      </c>
    </row>
    <row r="1792" spans="1:8" outlineLevel="1" x14ac:dyDescent="0.25">
      <c r="A1792" s="23" t="s">
        <v>13</v>
      </c>
      <c r="B1792" s="23" t="s">
        <v>13</v>
      </c>
      <c r="C1792">
        <v>2019</v>
      </c>
      <c r="D1792" s="23" t="str">
        <f t="shared" si="28"/>
        <v>sept</v>
      </c>
      <c r="E1792" s="24">
        <v>43738</v>
      </c>
      <c r="F1792" s="23" t="s">
        <v>45</v>
      </c>
      <c r="G1792" s="121">
        <v>49589859.059999995</v>
      </c>
      <c r="H1792">
        <v>2019</v>
      </c>
    </row>
    <row r="1793" spans="1:8" outlineLevel="1" x14ac:dyDescent="0.25">
      <c r="A1793" s="23" t="s">
        <v>14</v>
      </c>
      <c r="B1793" s="23" t="s">
        <v>14</v>
      </c>
      <c r="C1793">
        <v>2019</v>
      </c>
      <c r="D1793" s="23" t="str">
        <f t="shared" si="28"/>
        <v>sept</v>
      </c>
      <c r="E1793" s="24">
        <v>43738</v>
      </c>
      <c r="F1793" s="23" t="s">
        <v>45</v>
      </c>
      <c r="G1793" s="121">
        <v>735.11999999999978</v>
      </c>
      <c r="H1793">
        <v>2019</v>
      </c>
    </row>
    <row r="1794" spans="1:8" outlineLevel="1" x14ac:dyDescent="0.25">
      <c r="A1794" s="23" t="s">
        <v>15</v>
      </c>
      <c r="B1794" s="23" t="s">
        <v>0</v>
      </c>
      <c r="C1794">
        <v>2019</v>
      </c>
      <c r="D1794" s="23" t="str">
        <f t="shared" ref="D1794:D1857" si="29">+TEXT(E1794,"mmm")</f>
        <v>oct</v>
      </c>
      <c r="E1794" s="24">
        <v>43769</v>
      </c>
      <c r="F1794" s="23" t="s">
        <v>45</v>
      </c>
      <c r="G1794" s="121">
        <v>842273.28000000003</v>
      </c>
      <c r="H1794">
        <v>2019</v>
      </c>
    </row>
    <row r="1795" spans="1:8" outlineLevel="1" x14ac:dyDescent="0.25">
      <c r="A1795" s="23" t="s">
        <v>16</v>
      </c>
      <c r="B1795" s="23" t="s">
        <v>1</v>
      </c>
      <c r="C1795">
        <v>2019</v>
      </c>
      <c r="D1795" s="23" t="str">
        <f t="shared" si="29"/>
        <v>oct</v>
      </c>
      <c r="E1795" s="24">
        <v>43769</v>
      </c>
      <c r="F1795" s="23" t="s">
        <v>45</v>
      </c>
      <c r="G1795" s="121">
        <v>6510700.2400000002</v>
      </c>
      <c r="H1795">
        <v>2019</v>
      </c>
    </row>
    <row r="1796" spans="1:8" outlineLevel="1" x14ac:dyDescent="0.25">
      <c r="A1796" s="23" t="s">
        <v>27</v>
      </c>
      <c r="B1796" s="23" t="s">
        <v>2</v>
      </c>
      <c r="C1796">
        <v>2019</v>
      </c>
      <c r="D1796" s="23" t="str">
        <f t="shared" si="29"/>
        <v>oct</v>
      </c>
      <c r="E1796" s="24">
        <v>43769</v>
      </c>
      <c r="F1796" s="23" t="s">
        <v>45</v>
      </c>
      <c r="H1796">
        <v>2019</v>
      </c>
    </row>
    <row r="1797" spans="1:8" outlineLevel="1" x14ac:dyDescent="0.25">
      <c r="A1797" s="23" t="s">
        <v>17</v>
      </c>
      <c r="B1797" s="23" t="s">
        <v>3</v>
      </c>
      <c r="C1797">
        <v>2019</v>
      </c>
      <c r="D1797" s="23" t="str">
        <f t="shared" si="29"/>
        <v>oct</v>
      </c>
      <c r="E1797" s="24">
        <v>43769</v>
      </c>
      <c r="F1797" s="23" t="s">
        <v>45</v>
      </c>
      <c r="G1797" s="121">
        <v>3554388.61</v>
      </c>
      <c r="H1797">
        <v>2019</v>
      </c>
    </row>
    <row r="1798" spans="1:8" outlineLevel="1" x14ac:dyDescent="0.25">
      <c r="A1798" s="23" t="s">
        <v>18</v>
      </c>
      <c r="B1798" s="25" t="s">
        <v>4</v>
      </c>
      <c r="C1798">
        <v>2019</v>
      </c>
      <c r="D1798" s="23" t="str">
        <f t="shared" si="29"/>
        <v>oct</v>
      </c>
      <c r="E1798" s="24">
        <v>43769</v>
      </c>
      <c r="F1798" s="23" t="s">
        <v>45</v>
      </c>
      <c r="G1798" s="121">
        <v>0</v>
      </c>
      <c r="H1798">
        <v>2019</v>
      </c>
    </row>
    <row r="1799" spans="1:8" outlineLevel="1" x14ac:dyDescent="0.25">
      <c r="A1799" s="23" t="s">
        <v>19</v>
      </c>
      <c r="B1799" s="25" t="s">
        <v>5</v>
      </c>
      <c r="C1799">
        <v>2019</v>
      </c>
      <c r="D1799" s="23" t="str">
        <f t="shared" si="29"/>
        <v>oct</v>
      </c>
      <c r="E1799" s="24">
        <v>43769</v>
      </c>
      <c r="F1799" s="23" t="s">
        <v>45</v>
      </c>
      <c r="G1799" s="121">
        <v>0</v>
      </c>
      <c r="H1799">
        <v>2019</v>
      </c>
    </row>
    <row r="1800" spans="1:8" outlineLevel="1" x14ac:dyDescent="0.25">
      <c r="A1800" s="23" t="s">
        <v>20</v>
      </c>
      <c r="B1800" s="23" t="s">
        <v>6</v>
      </c>
      <c r="C1800">
        <v>2019</v>
      </c>
      <c r="D1800" s="23" t="str">
        <f t="shared" si="29"/>
        <v>oct</v>
      </c>
      <c r="E1800" s="24">
        <v>43769</v>
      </c>
      <c r="F1800" s="23" t="s">
        <v>45</v>
      </c>
      <c r="G1800" s="121">
        <v>0</v>
      </c>
      <c r="H1800">
        <v>2019</v>
      </c>
    </row>
    <row r="1801" spans="1:8" outlineLevel="1" x14ac:dyDescent="0.25">
      <c r="A1801" s="23" t="s">
        <v>21</v>
      </c>
      <c r="B1801" s="23" t="s">
        <v>7</v>
      </c>
      <c r="C1801">
        <v>2019</v>
      </c>
      <c r="D1801" s="23" t="str">
        <f t="shared" si="29"/>
        <v>oct</v>
      </c>
      <c r="E1801" s="24">
        <v>43769</v>
      </c>
      <c r="F1801" s="23" t="s">
        <v>45</v>
      </c>
      <c r="G1801" s="121">
        <v>0</v>
      </c>
      <c r="H1801">
        <v>2019</v>
      </c>
    </row>
    <row r="1802" spans="1:8" outlineLevel="1" x14ac:dyDescent="0.25">
      <c r="A1802" s="23" t="s">
        <v>22</v>
      </c>
      <c r="B1802" s="23" t="s">
        <v>8</v>
      </c>
      <c r="C1802">
        <v>2019</v>
      </c>
      <c r="D1802" s="23" t="str">
        <f t="shared" si="29"/>
        <v>oct</v>
      </c>
      <c r="E1802" s="24">
        <v>43769</v>
      </c>
      <c r="F1802" s="23" t="s">
        <v>45</v>
      </c>
      <c r="G1802" s="121">
        <v>34120283.780000001</v>
      </c>
      <c r="H1802">
        <v>2019</v>
      </c>
    </row>
    <row r="1803" spans="1:8" outlineLevel="1" x14ac:dyDescent="0.25">
      <c r="A1803" s="23" t="s">
        <v>23</v>
      </c>
      <c r="B1803" s="23" t="s">
        <v>9</v>
      </c>
      <c r="C1803">
        <v>2019</v>
      </c>
      <c r="D1803" s="23" t="str">
        <f t="shared" si="29"/>
        <v>oct</v>
      </c>
      <c r="E1803" s="24">
        <v>43769</v>
      </c>
      <c r="F1803" s="23" t="s">
        <v>45</v>
      </c>
      <c r="H1803">
        <v>2019</v>
      </c>
    </row>
    <row r="1804" spans="1:8" outlineLevel="1" x14ac:dyDescent="0.25">
      <c r="A1804" s="23" t="s">
        <v>24</v>
      </c>
      <c r="B1804" s="25" t="s">
        <v>10</v>
      </c>
      <c r="C1804">
        <v>2019</v>
      </c>
      <c r="D1804" s="23" t="str">
        <f t="shared" si="29"/>
        <v>oct</v>
      </c>
      <c r="E1804" s="24">
        <v>43769</v>
      </c>
      <c r="F1804" s="23" t="s">
        <v>45</v>
      </c>
      <c r="H1804">
        <v>2019</v>
      </c>
    </row>
    <row r="1805" spans="1:8" outlineLevel="1" x14ac:dyDescent="0.25">
      <c r="A1805" s="23" t="s">
        <v>25</v>
      </c>
      <c r="B1805" s="23" t="s">
        <v>11</v>
      </c>
      <c r="C1805">
        <v>2019</v>
      </c>
      <c r="D1805" s="23" t="str">
        <f t="shared" si="29"/>
        <v>oct</v>
      </c>
      <c r="E1805" s="24">
        <v>43769</v>
      </c>
      <c r="F1805" s="23" t="s">
        <v>45</v>
      </c>
      <c r="G1805" s="121">
        <v>1942285.92</v>
      </c>
      <c r="H1805">
        <v>2019</v>
      </c>
    </row>
    <row r="1806" spans="1:8" outlineLevel="1" x14ac:dyDescent="0.25">
      <c r="A1806" s="23" t="s">
        <v>26</v>
      </c>
      <c r="B1806" s="23" t="s">
        <v>12</v>
      </c>
      <c r="C1806">
        <v>2019</v>
      </c>
      <c r="D1806" s="23" t="str">
        <f t="shared" si="29"/>
        <v>oct</v>
      </c>
      <c r="E1806" s="24">
        <v>43769</v>
      </c>
      <c r="F1806" s="23" t="s">
        <v>45</v>
      </c>
      <c r="G1806" s="121">
        <v>0</v>
      </c>
      <c r="H1806">
        <v>2019</v>
      </c>
    </row>
    <row r="1807" spans="1:8" outlineLevel="1" x14ac:dyDescent="0.25">
      <c r="A1807" s="23" t="s">
        <v>43</v>
      </c>
      <c r="B1807" s="23" t="s">
        <v>34</v>
      </c>
      <c r="C1807">
        <v>2019</v>
      </c>
      <c r="D1807" s="23" t="str">
        <f t="shared" si="29"/>
        <v>oct</v>
      </c>
      <c r="E1807" s="24">
        <v>43769</v>
      </c>
      <c r="F1807" s="23" t="s">
        <v>45</v>
      </c>
      <c r="G1807" s="121">
        <v>10382520.869999999</v>
      </c>
      <c r="H1807">
        <v>2019</v>
      </c>
    </row>
    <row r="1808" spans="1:8" outlineLevel="1" x14ac:dyDescent="0.25">
      <c r="A1808" s="23" t="s">
        <v>13</v>
      </c>
      <c r="B1808" s="23" t="s">
        <v>13</v>
      </c>
      <c r="C1808">
        <v>2019</v>
      </c>
      <c r="D1808" s="23" t="str">
        <f t="shared" si="29"/>
        <v>oct</v>
      </c>
      <c r="E1808" s="24">
        <v>43769</v>
      </c>
      <c r="F1808" s="23" t="s">
        <v>45</v>
      </c>
      <c r="G1808" s="121">
        <v>46829860.369999997</v>
      </c>
      <c r="H1808">
        <v>2019</v>
      </c>
    </row>
    <row r="1809" spans="1:8" outlineLevel="1" x14ac:dyDescent="0.25">
      <c r="A1809" s="23" t="s">
        <v>14</v>
      </c>
      <c r="B1809" s="23" t="s">
        <v>14</v>
      </c>
      <c r="C1809">
        <v>2019</v>
      </c>
      <c r="D1809" s="23" t="str">
        <f t="shared" si="29"/>
        <v>oct</v>
      </c>
      <c r="E1809" s="24">
        <v>43769</v>
      </c>
      <c r="F1809" s="23" t="s">
        <v>45</v>
      </c>
      <c r="G1809" s="121">
        <v>1460.6999999999998</v>
      </c>
      <c r="H1809">
        <v>2019</v>
      </c>
    </row>
    <row r="1810" spans="1:8" outlineLevel="1" x14ac:dyDescent="0.25">
      <c r="A1810" s="23" t="s">
        <v>15</v>
      </c>
      <c r="B1810" s="23" t="s">
        <v>0</v>
      </c>
      <c r="C1810">
        <v>2019</v>
      </c>
      <c r="D1810" s="23" t="str">
        <f t="shared" si="29"/>
        <v>nov</v>
      </c>
      <c r="E1810" s="24">
        <v>43799</v>
      </c>
      <c r="F1810" s="23" t="s">
        <v>45</v>
      </c>
      <c r="G1810" s="121">
        <v>842273.28000000003</v>
      </c>
      <c r="H1810">
        <v>2019</v>
      </c>
    </row>
    <row r="1811" spans="1:8" outlineLevel="1" x14ac:dyDescent="0.25">
      <c r="A1811" s="23" t="s">
        <v>16</v>
      </c>
      <c r="B1811" s="23" t="s">
        <v>1</v>
      </c>
      <c r="C1811">
        <v>2019</v>
      </c>
      <c r="D1811" s="23" t="str">
        <f t="shared" si="29"/>
        <v>nov</v>
      </c>
      <c r="E1811" s="24">
        <v>43799</v>
      </c>
      <c r="F1811" s="23" t="s">
        <v>45</v>
      </c>
      <c r="G1811" s="121">
        <v>7106562.9299999997</v>
      </c>
      <c r="H1811">
        <v>2019</v>
      </c>
    </row>
    <row r="1812" spans="1:8" outlineLevel="1" x14ac:dyDescent="0.25">
      <c r="A1812" s="23" t="s">
        <v>27</v>
      </c>
      <c r="B1812" s="23" t="s">
        <v>2</v>
      </c>
      <c r="C1812">
        <v>2019</v>
      </c>
      <c r="D1812" s="23" t="str">
        <f t="shared" si="29"/>
        <v>nov</v>
      </c>
      <c r="E1812" s="24">
        <v>43799</v>
      </c>
      <c r="F1812" s="23" t="s">
        <v>45</v>
      </c>
      <c r="H1812">
        <v>2019</v>
      </c>
    </row>
    <row r="1813" spans="1:8" outlineLevel="1" x14ac:dyDescent="0.25">
      <c r="A1813" s="23" t="s">
        <v>17</v>
      </c>
      <c r="B1813" s="23" t="s">
        <v>3</v>
      </c>
      <c r="C1813">
        <v>2019</v>
      </c>
      <c r="D1813" s="23" t="str">
        <f t="shared" si="29"/>
        <v>nov</v>
      </c>
      <c r="E1813" s="24">
        <v>43799</v>
      </c>
      <c r="F1813" s="23" t="s">
        <v>45</v>
      </c>
      <c r="G1813" s="121">
        <v>3593879.2</v>
      </c>
      <c r="H1813">
        <v>2019</v>
      </c>
    </row>
    <row r="1814" spans="1:8" outlineLevel="1" x14ac:dyDescent="0.25">
      <c r="A1814" s="23" t="s">
        <v>18</v>
      </c>
      <c r="B1814" s="25" t="s">
        <v>4</v>
      </c>
      <c r="C1814">
        <v>2019</v>
      </c>
      <c r="D1814" s="23" t="str">
        <f t="shared" si="29"/>
        <v>nov</v>
      </c>
      <c r="E1814" s="24">
        <v>43799</v>
      </c>
      <c r="F1814" s="23" t="s">
        <v>45</v>
      </c>
      <c r="G1814" s="121">
        <v>0</v>
      </c>
      <c r="H1814">
        <v>2019</v>
      </c>
    </row>
    <row r="1815" spans="1:8" outlineLevel="1" x14ac:dyDescent="0.25">
      <c r="A1815" s="23" t="s">
        <v>19</v>
      </c>
      <c r="B1815" s="25" t="s">
        <v>5</v>
      </c>
      <c r="C1815">
        <v>2019</v>
      </c>
      <c r="D1815" s="23" t="str">
        <f t="shared" si="29"/>
        <v>nov</v>
      </c>
      <c r="E1815" s="24">
        <v>43799</v>
      </c>
      <c r="F1815" s="23" t="s">
        <v>45</v>
      </c>
      <c r="G1815" s="121">
        <v>0</v>
      </c>
      <c r="H1815">
        <v>2019</v>
      </c>
    </row>
    <row r="1816" spans="1:8" outlineLevel="1" x14ac:dyDescent="0.25">
      <c r="A1816" s="23" t="s">
        <v>20</v>
      </c>
      <c r="B1816" s="23" t="s">
        <v>6</v>
      </c>
      <c r="C1816">
        <v>2019</v>
      </c>
      <c r="D1816" s="23" t="str">
        <f t="shared" si="29"/>
        <v>nov</v>
      </c>
      <c r="E1816" s="24">
        <v>43799</v>
      </c>
      <c r="F1816" s="23" t="s">
        <v>45</v>
      </c>
      <c r="G1816" s="121">
        <v>0</v>
      </c>
      <c r="H1816">
        <v>2019</v>
      </c>
    </row>
    <row r="1817" spans="1:8" outlineLevel="1" x14ac:dyDescent="0.25">
      <c r="A1817" s="23" t="s">
        <v>21</v>
      </c>
      <c r="B1817" s="23" t="s">
        <v>7</v>
      </c>
      <c r="C1817">
        <v>2019</v>
      </c>
      <c r="D1817" s="23" t="str">
        <f t="shared" si="29"/>
        <v>nov</v>
      </c>
      <c r="E1817" s="24">
        <v>43799</v>
      </c>
      <c r="F1817" s="23" t="s">
        <v>45</v>
      </c>
      <c r="G1817" s="121">
        <v>0</v>
      </c>
      <c r="H1817">
        <v>2019</v>
      </c>
    </row>
    <row r="1818" spans="1:8" outlineLevel="1" x14ac:dyDescent="0.25">
      <c r="A1818" s="23" t="s">
        <v>22</v>
      </c>
      <c r="B1818" s="23" t="s">
        <v>8</v>
      </c>
      <c r="C1818">
        <v>2019</v>
      </c>
      <c r="D1818" s="23" t="str">
        <f t="shared" si="29"/>
        <v>nov</v>
      </c>
      <c r="E1818" s="24">
        <v>43799</v>
      </c>
      <c r="F1818" s="23" t="s">
        <v>45</v>
      </c>
      <c r="G1818" s="121">
        <v>33864972.839999996</v>
      </c>
      <c r="H1818">
        <v>2019</v>
      </c>
    </row>
    <row r="1819" spans="1:8" outlineLevel="1" x14ac:dyDescent="0.25">
      <c r="A1819" s="23" t="s">
        <v>23</v>
      </c>
      <c r="B1819" s="23" t="s">
        <v>9</v>
      </c>
      <c r="C1819">
        <v>2019</v>
      </c>
      <c r="D1819" s="23" t="str">
        <f t="shared" si="29"/>
        <v>nov</v>
      </c>
      <c r="E1819" s="24">
        <v>43799</v>
      </c>
      <c r="F1819" s="23" t="s">
        <v>45</v>
      </c>
      <c r="H1819">
        <v>2019</v>
      </c>
    </row>
    <row r="1820" spans="1:8" outlineLevel="1" x14ac:dyDescent="0.25">
      <c r="A1820" s="23" t="s">
        <v>24</v>
      </c>
      <c r="B1820" s="25" t="s">
        <v>10</v>
      </c>
      <c r="C1820">
        <v>2019</v>
      </c>
      <c r="D1820" s="23" t="str">
        <f t="shared" si="29"/>
        <v>nov</v>
      </c>
      <c r="E1820" s="24">
        <v>43799</v>
      </c>
      <c r="F1820" s="23" t="s">
        <v>45</v>
      </c>
      <c r="H1820">
        <v>2019</v>
      </c>
    </row>
    <row r="1821" spans="1:8" outlineLevel="1" x14ac:dyDescent="0.25">
      <c r="A1821" s="23" t="s">
        <v>25</v>
      </c>
      <c r="B1821" s="23" t="s">
        <v>11</v>
      </c>
      <c r="C1821">
        <v>2019</v>
      </c>
      <c r="D1821" s="23" t="str">
        <f t="shared" si="29"/>
        <v>nov</v>
      </c>
      <c r="E1821" s="24">
        <v>43799</v>
      </c>
      <c r="F1821" s="23" t="s">
        <v>45</v>
      </c>
      <c r="G1821" s="121">
        <v>1946481.3199999998</v>
      </c>
      <c r="H1821">
        <v>2019</v>
      </c>
    </row>
    <row r="1822" spans="1:8" outlineLevel="1" x14ac:dyDescent="0.25">
      <c r="A1822" s="23" t="s">
        <v>26</v>
      </c>
      <c r="B1822" s="23" t="s">
        <v>12</v>
      </c>
      <c r="C1822">
        <v>2019</v>
      </c>
      <c r="D1822" s="23" t="str">
        <f t="shared" si="29"/>
        <v>nov</v>
      </c>
      <c r="E1822" s="24">
        <v>43799</v>
      </c>
      <c r="F1822" s="23" t="s">
        <v>45</v>
      </c>
      <c r="G1822" s="121">
        <v>0</v>
      </c>
      <c r="H1822">
        <v>2019</v>
      </c>
    </row>
    <row r="1823" spans="1:8" outlineLevel="1" x14ac:dyDescent="0.25">
      <c r="A1823" s="23" t="s">
        <v>43</v>
      </c>
      <c r="B1823" s="23" t="s">
        <v>34</v>
      </c>
      <c r="C1823">
        <v>2019</v>
      </c>
      <c r="D1823" s="23" t="str">
        <f t="shared" si="29"/>
        <v>nov</v>
      </c>
      <c r="E1823" s="24">
        <v>43799</v>
      </c>
      <c r="F1823" s="23" t="s">
        <v>45</v>
      </c>
      <c r="G1823" s="121">
        <v>9309909.7200000007</v>
      </c>
      <c r="H1823">
        <v>2019</v>
      </c>
    </row>
    <row r="1824" spans="1:8" outlineLevel="1" x14ac:dyDescent="0.25">
      <c r="A1824" s="23" t="s">
        <v>13</v>
      </c>
      <c r="B1824" s="23" t="s">
        <v>13</v>
      </c>
      <c r="C1824">
        <v>2019</v>
      </c>
      <c r="D1824" s="23" t="str">
        <f t="shared" si="29"/>
        <v>nov</v>
      </c>
      <c r="E1824" s="24">
        <v>43799</v>
      </c>
      <c r="F1824" s="23" t="s">
        <v>45</v>
      </c>
      <c r="G1824" s="121">
        <v>52721155.910000004</v>
      </c>
      <c r="H1824">
        <v>2019</v>
      </c>
    </row>
    <row r="1825" spans="1:8" outlineLevel="1" x14ac:dyDescent="0.25">
      <c r="A1825" s="23" t="s">
        <v>14</v>
      </c>
      <c r="B1825" s="23" t="s">
        <v>14</v>
      </c>
      <c r="C1825">
        <v>2019</v>
      </c>
      <c r="D1825" s="23" t="str">
        <f t="shared" si="29"/>
        <v>nov</v>
      </c>
      <c r="E1825" s="24">
        <v>43799</v>
      </c>
      <c r="F1825" s="23" t="s">
        <v>45</v>
      </c>
      <c r="G1825" s="121">
        <v>93517.02</v>
      </c>
      <c r="H1825">
        <v>2019</v>
      </c>
    </row>
    <row r="1826" spans="1:8" outlineLevel="1" x14ac:dyDescent="0.25">
      <c r="A1826" s="23" t="s">
        <v>15</v>
      </c>
      <c r="B1826" s="23" t="s">
        <v>0</v>
      </c>
      <c r="C1826">
        <v>2019</v>
      </c>
      <c r="D1826" s="23" t="str">
        <f t="shared" si="29"/>
        <v>dic</v>
      </c>
      <c r="E1826" s="24">
        <v>43830</v>
      </c>
      <c r="F1826" s="23" t="s">
        <v>45</v>
      </c>
      <c r="G1826" s="121">
        <v>842273.28000000003</v>
      </c>
      <c r="H1826">
        <v>2019</v>
      </c>
    </row>
    <row r="1827" spans="1:8" outlineLevel="1" x14ac:dyDescent="0.25">
      <c r="A1827" s="23" t="s">
        <v>16</v>
      </c>
      <c r="B1827" s="23" t="s">
        <v>1</v>
      </c>
      <c r="C1827">
        <v>2019</v>
      </c>
      <c r="D1827" s="23" t="str">
        <f t="shared" si="29"/>
        <v>dic</v>
      </c>
      <c r="E1827" s="24">
        <v>43830</v>
      </c>
      <c r="F1827" s="23" t="s">
        <v>45</v>
      </c>
      <c r="G1827" s="121">
        <v>6291715.120000001</v>
      </c>
      <c r="H1827">
        <v>2019</v>
      </c>
    </row>
    <row r="1828" spans="1:8" outlineLevel="1" x14ac:dyDescent="0.25">
      <c r="A1828" s="23" t="s">
        <v>27</v>
      </c>
      <c r="B1828" s="23" t="s">
        <v>2</v>
      </c>
      <c r="C1828">
        <v>2019</v>
      </c>
      <c r="D1828" s="23" t="str">
        <f t="shared" si="29"/>
        <v>dic</v>
      </c>
      <c r="E1828" s="24">
        <v>43830</v>
      </c>
      <c r="F1828" s="23" t="s">
        <v>45</v>
      </c>
      <c r="H1828">
        <v>2019</v>
      </c>
    </row>
    <row r="1829" spans="1:8" outlineLevel="1" x14ac:dyDescent="0.25">
      <c r="A1829" s="23" t="s">
        <v>17</v>
      </c>
      <c r="B1829" s="23" t="s">
        <v>3</v>
      </c>
      <c r="C1829">
        <v>2019</v>
      </c>
      <c r="D1829" s="23" t="str">
        <f t="shared" si="29"/>
        <v>dic</v>
      </c>
      <c r="E1829" s="24">
        <v>43830</v>
      </c>
      <c r="F1829" s="23" t="s">
        <v>45</v>
      </c>
      <c r="G1829" s="121">
        <v>3543340.17</v>
      </c>
      <c r="H1829">
        <v>2019</v>
      </c>
    </row>
    <row r="1830" spans="1:8" outlineLevel="1" x14ac:dyDescent="0.25">
      <c r="A1830" s="23" t="s">
        <v>18</v>
      </c>
      <c r="B1830" s="25" t="s">
        <v>4</v>
      </c>
      <c r="C1830">
        <v>2019</v>
      </c>
      <c r="D1830" s="23" t="str">
        <f t="shared" si="29"/>
        <v>dic</v>
      </c>
      <c r="E1830" s="24">
        <v>43830</v>
      </c>
      <c r="F1830" s="23" t="s">
        <v>45</v>
      </c>
      <c r="G1830" s="121">
        <v>0</v>
      </c>
      <c r="H1830">
        <v>2019</v>
      </c>
    </row>
    <row r="1831" spans="1:8" outlineLevel="1" x14ac:dyDescent="0.25">
      <c r="A1831" s="23" t="s">
        <v>19</v>
      </c>
      <c r="B1831" s="25" t="s">
        <v>5</v>
      </c>
      <c r="C1831">
        <v>2019</v>
      </c>
      <c r="D1831" s="23" t="str">
        <f t="shared" si="29"/>
        <v>dic</v>
      </c>
      <c r="E1831" s="24">
        <v>43830</v>
      </c>
      <c r="F1831" s="23" t="s">
        <v>45</v>
      </c>
      <c r="G1831" s="121">
        <v>0</v>
      </c>
      <c r="H1831">
        <v>2019</v>
      </c>
    </row>
    <row r="1832" spans="1:8" outlineLevel="1" x14ac:dyDescent="0.25">
      <c r="A1832" s="23" t="s">
        <v>20</v>
      </c>
      <c r="B1832" s="23" t="s">
        <v>6</v>
      </c>
      <c r="C1832">
        <v>2019</v>
      </c>
      <c r="D1832" s="23" t="str">
        <f t="shared" si="29"/>
        <v>dic</v>
      </c>
      <c r="E1832" s="24">
        <v>43830</v>
      </c>
      <c r="F1832" s="23" t="s">
        <v>45</v>
      </c>
      <c r="G1832" s="121">
        <v>0</v>
      </c>
      <c r="H1832">
        <v>2019</v>
      </c>
    </row>
    <row r="1833" spans="1:8" outlineLevel="1" x14ac:dyDescent="0.25">
      <c r="A1833" s="23" t="s">
        <v>21</v>
      </c>
      <c r="B1833" s="23" t="s">
        <v>7</v>
      </c>
      <c r="C1833">
        <v>2019</v>
      </c>
      <c r="D1833" s="23" t="str">
        <f t="shared" si="29"/>
        <v>dic</v>
      </c>
      <c r="E1833" s="24">
        <v>43830</v>
      </c>
      <c r="F1833" s="23" t="s">
        <v>45</v>
      </c>
      <c r="G1833" s="121">
        <v>0</v>
      </c>
      <c r="H1833">
        <v>2019</v>
      </c>
    </row>
    <row r="1834" spans="1:8" outlineLevel="1" x14ac:dyDescent="0.25">
      <c r="A1834" s="23" t="s">
        <v>22</v>
      </c>
      <c r="B1834" s="23" t="s">
        <v>8</v>
      </c>
      <c r="C1834">
        <v>2019</v>
      </c>
      <c r="D1834" s="23" t="str">
        <f t="shared" si="29"/>
        <v>dic</v>
      </c>
      <c r="E1834" s="24">
        <v>43830</v>
      </c>
      <c r="F1834" s="23" t="s">
        <v>45</v>
      </c>
      <c r="G1834" s="121">
        <v>33872014.230000004</v>
      </c>
      <c r="H1834">
        <v>2019</v>
      </c>
    </row>
    <row r="1835" spans="1:8" outlineLevel="1" x14ac:dyDescent="0.25">
      <c r="A1835" s="23" t="s">
        <v>23</v>
      </c>
      <c r="B1835" s="23" t="s">
        <v>9</v>
      </c>
      <c r="C1835">
        <v>2019</v>
      </c>
      <c r="D1835" s="23" t="str">
        <f t="shared" si="29"/>
        <v>dic</v>
      </c>
      <c r="E1835" s="24">
        <v>43830</v>
      </c>
      <c r="F1835" s="23" t="s">
        <v>45</v>
      </c>
      <c r="H1835">
        <v>2019</v>
      </c>
    </row>
    <row r="1836" spans="1:8" outlineLevel="1" x14ac:dyDescent="0.25">
      <c r="A1836" s="23" t="s">
        <v>24</v>
      </c>
      <c r="B1836" s="25" t="s">
        <v>10</v>
      </c>
      <c r="C1836">
        <v>2019</v>
      </c>
      <c r="D1836" s="23" t="str">
        <f t="shared" si="29"/>
        <v>dic</v>
      </c>
      <c r="E1836" s="24">
        <v>43830</v>
      </c>
      <c r="F1836" s="23" t="s">
        <v>45</v>
      </c>
      <c r="H1836">
        <v>2019</v>
      </c>
    </row>
    <row r="1837" spans="1:8" outlineLevel="1" x14ac:dyDescent="0.25">
      <c r="A1837" s="23" t="s">
        <v>25</v>
      </c>
      <c r="B1837" s="23" t="s">
        <v>11</v>
      </c>
      <c r="C1837">
        <v>2019</v>
      </c>
      <c r="D1837" s="23" t="str">
        <f t="shared" si="29"/>
        <v>dic</v>
      </c>
      <c r="E1837" s="24">
        <v>43830</v>
      </c>
      <c r="F1837" s="23" t="s">
        <v>45</v>
      </c>
      <c r="G1837" s="121">
        <v>2043912.3599999999</v>
      </c>
      <c r="H1837">
        <v>2019</v>
      </c>
    </row>
    <row r="1838" spans="1:8" outlineLevel="1" x14ac:dyDescent="0.25">
      <c r="A1838" s="23" t="s">
        <v>26</v>
      </c>
      <c r="B1838" s="23" t="s">
        <v>12</v>
      </c>
      <c r="C1838">
        <v>2019</v>
      </c>
      <c r="D1838" s="23" t="str">
        <f t="shared" si="29"/>
        <v>dic</v>
      </c>
      <c r="E1838" s="24">
        <v>43830</v>
      </c>
      <c r="F1838" s="23" t="s">
        <v>45</v>
      </c>
      <c r="G1838" s="121">
        <v>0</v>
      </c>
      <c r="H1838">
        <v>2019</v>
      </c>
    </row>
    <row r="1839" spans="1:8" outlineLevel="1" x14ac:dyDescent="0.25">
      <c r="A1839" s="23" t="s">
        <v>43</v>
      </c>
      <c r="B1839" s="23" t="s">
        <v>34</v>
      </c>
      <c r="C1839">
        <v>2019</v>
      </c>
      <c r="D1839" s="23" t="str">
        <f t="shared" si="29"/>
        <v>dic</v>
      </c>
      <c r="E1839" s="24">
        <v>43830</v>
      </c>
      <c r="F1839" s="23" t="s">
        <v>45</v>
      </c>
      <c r="G1839" s="121">
        <v>11531479.569999998</v>
      </c>
      <c r="H1839">
        <v>2019</v>
      </c>
    </row>
    <row r="1840" spans="1:8" outlineLevel="1" x14ac:dyDescent="0.25">
      <c r="A1840" s="23" t="s">
        <v>13</v>
      </c>
      <c r="B1840" s="23" t="s">
        <v>13</v>
      </c>
      <c r="C1840">
        <v>2019</v>
      </c>
      <c r="D1840" s="23" t="str">
        <f t="shared" si="29"/>
        <v>dic</v>
      </c>
      <c r="E1840" s="24">
        <v>43830</v>
      </c>
      <c r="F1840" s="23" t="s">
        <v>45</v>
      </c>
      <c r="G1840" s="121">
        <v>58818487.969999999</v>
      </c>
      <c r="H1840">
        <v>2019</v>
      </c>
    </row>
    <row r="1841" spans="1:8" outlineLevel="1" x14ac:dyDescent="0.25">
      <c r="A1841" s="23" t="s">
        <v>14</v>
      </c>
      <c r="B1841" s="23" t="s">
        <v>14</v>
      </c>
      <c r="C1841">
        <v>2019</v>
      </c>
      <c r="D1841" s="23" t="str">
        <f t="shared" si="29"/>
        <v>dic</v>
      </c>
      <c r="E1841" s="24">
        <v>43830</v>
      </c>
      <c r="F1841" s="23" t="s">
        <v>45</v>
      </c>
      <c r="G1841" s="121">
        <v>10483.049999999999</v>
      </c>
      <c r="H1841">
        <v>2019</v>
      </c>
    </row>
    <row r="1842" spans="1:8" outlineLevel="1" x14ac:dyDescent="0.25">
      <c r="A1842" s="23" t="s">
        <v>15</v>
      </c>
      <c r="B1842" s="23" t="s">
        <v>0</v>
      </c>
      <c r="C1842">
        <v>2020</v>
      </c>
      <c r="D1842" s="23" t="str">
        <f t="shared" si="29"/>
        <v>ene</v>
      </c>
      <c r="E1842" s="24">
        <v>43861</v>
      </c>
      <c r="F1842" s="23" t="s">
        <v>45</v>
      </c>
      <c r="G1842" s="121">
        <v>830018.28</v>
      </c>
      <c r="H1842">
        <v>2020</v>
      </c>
    </row>
    <row r="1843" spans="1:8" outlineLevel="1" x14ac:dyDescent="0.25">
      <c r="A1843" s="23" t="s">
        <v>16</v>
      </c>
      <c r="B1843" s="23" t="s">
        <v>1</v>
      </c>
      <c r="C1843">
        <v>2020</v>
      </c>
      <c r="D1843" s="23" t="str">
        <f t="shared" si="29"/>
        <v>ene</v>
      </c>
      <c r="E1843" s="24">
        <v>43861</v>
      </c>
      <c r="F1843" s="23" t="s">
        <v>45</v>
      </c>
      <c r="G1843" s="121">
        <v>6432448.6500000004</v>
      </c>
      <c r="H1843">
        <v>2020</v>
      </c>
    </row>
    <row r="1844" spans="1:8" outlineLevel="1" x14ac:dyDescent="0.25">
      <c r="A1844" s="23" t="s">
        <v>27</v>
      </c>
      <c r="B1844" s="23" t="s">
        <v>2</v>
      </c>
      <c r="C1844">
        <v>2020</v>
      </c>
      <c r="D1844" s="23" t="str">
        <f t="shared" si="29"/>
        <v>ene</v>
      </c>
      <c r="E1844" s="24">
        <v>43861</v>
      </c>
      <c r="F1844" s="23" t="s">
        <v>45</v>
      </c>
      <c r="H1844">
        <v>2020</v>
      </c>
    </row>
    <row r="1845" spans="1:8" outlineLevel="1" x14ac:dyDescent="0.25">
      <c r="A1845" s="23" t="s">
        <v>17</v>
      </c>
      <c r="B1845" s="23" t="s">
        <v>3</v>
      </c>
      <c r="C1845">
        <v>2020</v>
      </c>
      <c r="D1845" s="23" t="str">
        <f t="shared" si="29"/>
        <v>ene</v>
      </c>
      <c r="E1845" s="24">
        <v>43861</v>
      </c>
      <c r="F1845" s="23" t="s">
        <v>45</v>
      </c>
      <c r="G1845" s="121">
        <v>3540290.0300000003</v>
      </c>
      <c r="H1845">
        <v>2020</v>
      </c>
    </row>
    <row r="1846" spans="1:8" outlineLevel="1" x14ac:dyDescent="0.25">
      <c r="A1846" s="23" t="s">
        <v>18</v>
      </c>
      <c r="B1846" s="25" t="s">
        <v>4</v>
      </c>
      <c r="C1846">
        <v>2020</v>
      </c>
      <c r="D1846" s="23" t="str">
        <f t="shared" si="29"/>
        <v>ene</v>
      </c>
      <c r="E1846" s="24">
        <v>43861</v>
      </c>
      <c r="F1846" s="23" t="s">
        <v>45</v>
      </c>
      <c r="G1846" s="121">
        <v>0</v>
      </c>
      <c r="H1846">
        <v>2020</v>
      </c>
    </row>
    <row r="1847" spans="1:8" outlineLevel="1" x14ac:dyDescent="0.25">
      <c r="A1847" s="23" t="s">
        <v>19</v>
      </c>
      <c r="B1847" s="25" t="s">
        <v>5</v>
      </c>
      <c r="C1847">
        <v>2020</v>
      </c>
      <c r="D1847" s="23" t="str">
        <f t="shared" si="29"/>
        <v>ene</v>
      </c>
      <c r="E1847" s="24">
        <v>43861</v>
      </c>
      <c r="F1847" s="23" t="s">
        <v>45</v>
      </c>
      <c r="G1847" s="121">
        <v>0</v>
      </c>
      <c r="H1847">
        <v>2020</v>
      </c>
    </row>
    <row r="1848" spans="1:8" outlineLevel="1" x14ac:dyDescent="0.25">
      <c r="A1848" s="23" t="s">
        <v>20</v>
      </c>
      <c r="B1848" s="23" t="s">
        <v>6</v>
      </c>
      <c r="C1848">
        <v>2020</v>
      </c>
      <c r="D1848" s="23" t="str">
        <f t="shared" si="29"/>
        <v>ene</v>
      </c>
      <c r="E1848" s="24">
        <v>43861</v>
      </c>
      <c r="F1848" s="23" t="s">
        <v>45</v>
      </c>
      <c r="G1848" s="121">
        <v>0</v>
      </c>
      <c r="H1848">
        <v>2020</v>
      </c>
    </row>
    <row r="1849" spans="1:8" outlineLevel="1" x14ac:dyDescent="0.25">
      <c r="A1849" s="23" t="s">
        <v>21</v>
      </c>
      <c r="B1849" s="23" t="s">
        <v>7</v>
      </c>
      <c r="C1849">
        <v>2020</v>
      </c>
      <c r="D1849" s="23" t="str">
        <f t="shared" si="29"/>
        <v>ene</v>
      </c>
      <c r="E1849" s="24">
        <v>43861</v>
      </c>
      <c r="F1849" s="23" t="s">
        <v>45</v>
      </c>
      <c r="G1849" s="121">
        <v>0</v>
      </c>
      <c r="H1849">
        <v>2020</v>
      </c>
    </row>
    <row r="1850" spans="1:8" outlineLevel="1" x14ac:dyDescent="0.25">
      <c r="A1850" s="23" t="s">
        <v>22</v>
      </c>
      <c r="B1850" s="23" t="s">
        <v>8</v>
      </c>
      <c r="C1850">
        <v>2020</v>
      </c>
      <c r="D1850" s="23" t="str">
        <f t="shared" si="29"/>
        <v>ene</v>
      </c>
      <c r="E1850" s="24">
        <v>43861</v>
      </c>
      <c r="F1850" s="23" t="s">
        <v>45</v>
      </c>
      <c r="G1850" s="121">
        <v>33219415.509999998</v>
      </c>
      <c r="H1850">
        <v>2020</v>
      </c>
    </row>
    <row r="1851" spans="1:8" outlineLevel="1" x14ac:dyDescent="0.25">
      <c r="A1851" s="23" t="s">
        <v>23</v>
      </c>
      <c r="B1851" s="23" t="s">
        <v>9</v>
      </c>
      <c r="C1851">
        <v>2020</v>
      </c>
      <c r="D1851" s="23" t="str">
        <f t="shared" si="29"/>
        <v>ene</v>
      </c>
      <c r="E1851" s="24">
        <v>43861</v>
      </c>
      <c r="F1851" s="23" t="s">
        <v>45</v>
      </c>
      <c r="H1851">
        <v>2020</v>
      </c>
    </row>
    <row r="1852" spans="1:8" outlineLevel="1" x14ac:dyDescent="0.25">
      <c r="A1852" s="23" t="s">
        <v>24</v>
      </c>
      <c r="B1852" s="25" t="s">
        <v>10</v>
      </c>
      <c r="C1852">
        <v>2020</v>
      </c>
      <c r="D1852" s="23" t="str">
        <f t="shared" si="29"/>
        <v>ene</v>
      </c>
      <c r="E1852" s="24">
        <v>43861</v>
      </c>
      <c r="F1852" s="23" t="s">
        <v>45</v>
      </c>
      <c r="H1852">
        <v>2020</v>
      </c>
    </row>
    <row r="1853" spans="1:8" outlineLevel="1" x14ac:dyDescent="0.25">
      <c r="A1853" s="23" t="s">
        <v>25</v>
      </c>
      <c r="B1853" s="23" t="s">
        <v>11</v>
      </c>
      <c r="C1853">
        <v>2020</v>
      </c>
      <c r="D1853" s="23" t="str">
        <f t="shared" si="29"/>
        <v>ene</v>
      </c>
      <c r="E1853" s="24">
        <v>43861</v>
      </c>
      <c r="F1853" s="23" t="s">
        <v>45</v>
      </c>
      <c r="G1853" s="121">
        <v>1020248</v>
      </c>
      <c r="H1853">
        <v>2020</v>
      </c>
    </row>
    <row r="1854" spans="1:8" outlineLevel="1" x14ac:dyDescent="0.25">
      <c r="A1854" s="23" t="s">
        <v>26</v>
      </c>
      <c r="B1854" s="23" t="s">
        <v>12</v>
      </c>
      <c r="C1854">
        <v>2020</v>
      </c>
      <c r="D1854" s="23" t="str">
        <f t="shared" si="29"/>
        <v>ene</v>
      </c>
      <c r="E1854" s="24">
        <v>43861</v>
      </c>
      <c r="F1854" s="23" t="s">
        <v>45</v>
      </c>
      <c r="G1854" s="121">
        <v>0</v>
      </c>
      <c r="H1854">
        <v>2020</v>
      </c>
    </row>
    <row r="1855" spans="1:8" outlineLevel="1" x14ac:dyDescent="0.25">
      <c r="A1855" s="23" t="s">
        <v>43</v>
      </c>
      <c r="B1855" s="23" t="s">
        <v>34</v>
      </c>
      <c r="C1855">
        <v>2020</v>
      </c>
      <c r="D1855" s="23" t="str">
        <f t="shared" si="29"/>
        <v>ene</v>
      </c>
      <c r="E1855" s="24">
        <v>43861</v>
      </c>
      <c r="F1855" s="23" t="s">
        <v>45</v>
      </c>
      <c r="G1855" s="121">
        <v>11213036.609999999</v>
      </c>
      <c r="H1855">
        <v>2020</v>
      </c>
    </row>
    <row r="1856" spans="1:8" outlineLevel="1" x14ac:dyDescent="0.25">
      <c r="A1856" s="23" t="s">
        <v>13</v>
      </c>
      <c r="B1856" s="23" t="s">
        <v>13</v>
      </c>
      <c r="C1856">
        <v>2020</v>
      </c>
      <c r="D1856" s="23" t="str">
        <f t="shared" si="29"/>
        <v>ene</v>
      </c>
      <c r="E1856" s="24">
        <v>43861</v>
      </c>
      <c r="F1856" s="23" t="s">
        <v>45</v>
      </c>
      <c r="G1856" s="121">
        <v>69598229.120000005</v>
      </c>
      <c r="H1856">
        <v>2020</v>
      </c>
    </row>
    <row r="1857" spans="1:8" outlineLevel="1" x14ac:dyDescent="0.25">
      <c r="A1857" s="23" t="s">
        <v>14</v>
      </c>
      <c r="B1857" s="23" t="s">
        <v>14</v>
      </c>
      <c r="C1857">
        <v>2020</v>
      </c>
      <c r="D1857" s="23" t="str">
        <f t="shared" si="29"/>
        <v>ene</v>
      </c>
      <c r="E1857" s="24">
        <v>43861</v>
      </c>
      <c r="F1857" s="23" t="s">
        <v>45</v>
      </c>
      <c r="G1857" s="121">
        <v>-15914.22</v>
      </c>
      <c r="H1857">
        <v>2020</v>
      </c>
    </row>
    <row r="1858" spans="1:8" outlineLevel="1" x14ac:dyDescent="0.25">
      <c r="A1858" s="23" t="s">
        <v>15</v>
      </c>
      <c r="B1858" s="23" t="s">
        <v>0</v>
      </c>
      <c r="C1858">
        <v>2020</v>
      </c>
      <c r="D1858" s="23" t="str">
        <f t="shared" ref="D1858:D1921" si="30">+TEXT(E1858,"mmm")</f>
        <v>feb</v>
      </c>
      <c r="E1858" s="24">
        <v>43890</v>
      </c>
      <c r="F1858" s="23" t="s">
        <v>45</v>
      </c>
      <c r="G1858" s="121">
        <v>500015.47</v>
      </c>
      <c r="H1858">
        <v>2020</v>
      </c>
    </row>
    <row r="1859" spans="1:8" outlineLevel="1" x14ac:dyDescent="0.25">
      <c r="A1859" s="23" t="s">
        <v>16</v>
      </c>
      <c r="B1859" s="23" t="s">
        <v>1</v>
      </c>
      <c r="C1859">
        <v>2020</v>
      </c>
      <c r="D1859" s="23" t="str">
        <f t="shared" si="30"/>
        <v>feb</v>
      </c>
      <c r="E1859" s="24">
        <v>43890</v>
      </c>
      <c r="F1859" s="23" t="s">
        <v>45</v>
      </c>
      <c r="G1859" s="121">
        <v>6357223.6100000003</v>
      </c>
      <c r="H1859">
        <v>2020</v>
      </c>
    </row>
    <row r="1860" spans="1:8" outlineLevel="1" x14ac:dyDescent="0.25">
      <c r="A1860" s="23" t="s">
        <v>27</v>
      </c>
      <c r="B1860" s="23" t="s">
        <v>2</v>
      </c>
      <c r="C1860">
        <v>2020</v>
      </c>
      <c r="D1860" s="23" t="str">
        <f t="shared" si="30"/>
        <v>feb</v>
      </c>
      <c r="E1860" s="24">
        <v>43890</v>
      </c>
      <c r="F1860" s="23" t="s">
        <v>45</v>
      </c>
      <c r="H1860">
        <v>2020</v>
      </c>
    </row>
    <row r="1861" spans="1:8" outlineLevel="1" x14ac:dyDescent="0.25">
      <c r="A1861" s="23" t="s">
        <v>17</v>
      </c>
      <c r="B1861" s="23" t="s">
        <v>3</v>
      </c>
      <c r="C1861">
        <v>2020</v>
      </c>
      <c r="D1861" s="23" t="str">
        <f t="shared" si="30"/>
        <v>feb</v>
      </c>
      <c r="E1861" s="24">
        <v>43890</v>
      </c>
      <c r="F1861" s="23" t="s">
        <v>45</v>
      </c>
      <c r="G1861" s="121">
        <v>3115648.7</v>
      </c>
      <c r="H1861">
        <v>2020</v>
      </c>
    </row>
    <row r="1862" spans="1:8" outlineLevel="1" x14ac:dyDescent="0.25">
      <c r="A1862" s="23" t="s">
        <v>18</v>
      </c>
      <c r="B1862" s="25" t="s">
        <v>4</v>
      </c>
      <c r="C1862">
        <v>2020</v>
      </c>
      <c r="D1862" s="23" t="str">
        <f t="shared" si="30"/>
        <v>feb</v>
      </c>
      <c r="E1862" s="24">
        <v>43890</v>
      </c>
      <c r="F1862" s="23" t="s">
        <v>45</v>
      </c>
      <c r="G1862" s="121">
        <v>0</v>
      </c>
      <c r="H1862">
        <v>2020</v>
      </c>
    </row>
    <row r="1863" spans="1:8" outlineLevel="1" x14ac:dyDescent="0.25">
      <c r="A1863" s="23" t="s">
        <v>19</v>
      </c>
      <c r="B1863" s="25" t="s">
        <v>5</v>
      </c>
      <c r="C1863">
        <v>2020</v>
      </c>
      <c r="D1863" s="23" t="str">
        <f t="shared" si="30"/>
        <v>feb</v>
      </c>
      <c r="E1863" s="24">
        <v>43890</v>
      </c>
      <c r="F1863" s="23" t="s">
        <v>45</v>
      </c>
      <c r="G1863" s="121">
        <v>0</v>
      </c>
      <c r="H1863">
        <v>2020</v>
      </c>
    </row>
    <row r="1864" spans="1:8" outlineLevel="1" x14ac:dyDescent="0.25">
      <c r="A1864" s="23" t="s">
        <v>20</v>
      </c>
      <c r="B1864" s="23" t="s">
        <v>6</v>
      </c>
      <c r="C1864">
        <v>2020</v>
      </c>
      <c r="D1864" s="23" t="str">
        <f t="shared" si="30"/>
        <v>feb</v>
      </c>
      <c r="E1864" s="24">
        <v>43890</v>
      </c>
      <c r="F1864" s="23" t="s">
        <v>45</v>
      </c>
      <c r="G1864" s="121">
        <v>0</v>
      </c>
      <c r="H1864">
        <v>2020</v>
      </c>
    </row>
    <row r="1865" spans="1:8" outlineLevel="1" x14ac:dyDescent="0.25">
      <c r="A1865" s="23" t="s">
        <v>21</v>
      </c>
      <c r="B1865" s="23" t="s">
        <v>7</v>
      </c>
      <c r="C1865">
        <v>2020</v>
      </c>
      <c r="D1865" s="23" t="str">
        <f t="shared" si="30"/>
        <v>feb</v>
      </c>
      <c r="E1865" s="24">
        <v>43890</v>
      </c>
      <c r="F1865" s="23" t="s">
        <v>45</v>
      </c>
      <c r="G1865" s="121">
        <v>0</v>
      </c>
      <c r="H1865">
        <v>2020</v>
      </c>
    </row>
    <row r="1866" spans="1:8" outlineLevel="1" x14ac:dyDescent="0.25">
      <c r="A1866" s="23" t="s">
        <v>22</v>
      </c>
      <c r="B1866" s="23" t="s">
        <v>8</v>
      </c>
      <c r="C1866">
        <v>2020</v>
      </c>
      <c r="D1866" s="23" t="str">
        <f t="shared" si="30"/>
        <v>feb</v>
      </c>
      <c r="E1866" s="24">
        <v>43890</v>
      </c>
      <c r="F1866" s="23" t="s">
        <v>45</v>
      </c>
      <c r="G1866" s="121">
        <v>29947005.900000002</v>
      </c>
      <c r="H1866">
        <v>2020</v>
      </c>
    </row>
    <row r="1867" spans="1:8" outlineLevel="1" x14ac:dyDescent="0.25">
      <c r="A1867" s="23" t="s">
        <v>23</v>
      </c>
      <c r="B1867" s="23" t="s">
        <v>9</v>
      </c>
      <c r="C1867">
        <v>2020</v>
      </c>
      <c r="D1867" s="23" t="str">
        <f t="shared" si="30"/>
        <v>feb</v>
      </c>
      <c r="E1867" s="24">
        <v>43890</v>
      </c>
      <c r="F1867" s="23" t="s">
        <v>45</v>
      </c>
      <c r="H1867">
        <v>2020</v>
      </c>
    </row>
    <row r="1868" spans="1:8" outlineLevel="1" x14ac:dyDescent="0.25">
      <c r="A1868" s="23" t="s">
        <v>24</v>
      </c>
      <c r="B1868" s="25" t="s">
        <v>10</v>
      </c>
      <c r="C1868">
        <v>2020</v>
      </c>
      <c r="D1868" s="23" t="str">
        <f t="shared" si="30"/>
        <v>feb</v>
      </c>
      <c r="E1868" s="24">
        <v>43890</v>
      </c>
      <c r="F1868" s="23" t="s">
        <v>45</v>
      </c>
      <c r="H1868">
        <v>2020</v>
      </c>
    </row>
    <row r="1869" spans="1:8" outlineLevel="1" x14ac:dyDescent="0.25">
      <c r="A1869" s="23" t="s">
        <v>25</v>
      </c>
      <c r="B1869" s="23" t="s">
        <v>11</v>
      </c>
      <c r="C1869">
        <v>2020</v>
      </c>
      <c r="D1869" s="23" t="str">
        <f t="shared" si="30"/>
        <v>feb</v>
      </c>
      <c r="E1869" s="24">
        <v>43890</v>
      </c>
      <c r="F1869" s="23" t="s">
        <v>45</v>
      </c>
      <c r="G1869" s="121">
        <v>654068.80000000005</v>
      </c>
      <c r="H1869">
        <v>2020</v>
      </c>
    </row>
    <row r="1870" spans="1:8" outlineLevel="1" x14ac:dyDescent="0.25">
      <c r="A1870" s="23" t="s">
        <v>26</v>
      </c>
      <c r="B1870" s="23" t="s">
        <v>12</v>
      </c>
      <c r="C1870">
        <v>2020</v>
      </c>
      <c r="D1870" s="23" t="str">
        <f t="shared" si="30"/>
        <v>feb</v>
      </c>
      <c r="E1870" s="24">
        <v>43890</v>
      </c>
      <c r="F1870" s="23" t="s">
        <v>45</v>
      </c>
      <c r="G1870" s="121">
        <v>0</v>
      </c>
      <c r="H1870">
        <v>2020</v>
      </c>
    </row>
    <row r="1871" spans="1:8" outlineLevel="1" x14ac:dyDescent="0.25">
      <c r="A1871" s="23" t="s">
        <v>43</v>
      </c>
      <c r="B1871" s="23" t="s">
        <v>34</v>
      </c>
      <c r="C1871">
        <v>2020</v>
      </c>
      <c r="D1871" s="23" t="str">
        <f t="shared" si="30"/>
        <v>feb</v>
      </c>
      <c r="E1871" s="24">
        <v>43890</v>
      </c>
      <c r="F1871" s="23" t="s">
        <v>45</v>
      </c>
      <c r="G1871" s="121">
        <v>8431822.8000000007</v>
      </c>
      <c r="H1871">
        <v>2020</v>
      </c>
    </row>
    <row r="1872" spans="1:8" outlineLevel="1" x14ac:dyDescent="0.25">
      <c r="A1872" s="23" t="s">
        <v>13</v>
      </c>
      <c r="B1872" s="23" t="s">
        <v>13</v>
      </c>
      <c r="C1872">
        <v>2020</v>
      </c>
      <c r="D1872" s="23" t="str">
        <f t="shared" si="30"/>
        <v>feb</v>
      </c>
      <c r="E1872" s="24">
        <v>43890</v>
      </c>
      <c r="F1872" s="23" t="s">
        <v>45</v>
      </c>
      <c r="G1872" s="121">
        <v>78970493.910000011</v>
      </c>
      <c r="H1872">
        <v>2020</v>
      </c>
    </row>
    <row r="1873" spans="1:8" outlineLevel="1" x14ac:dyDescent="0.25">
      <c r="A1873" s="23" t="s">
        <v>14</v>
      </c>
      <c r="B1873" s="23" t="s">
        <v>14</v>
      </c>
      <c r="C1873">
        <v>2020</v>
      </c>
      <c r="D1873" s="23" t="str">
        <f t="shared" si="30"/>
        <v>feb</v>
      </c>
      <c r="E1873" s="24">
        <v>43890</v>
      </c>
      <c r="F1873" s="23" t="s">
        <v>45</v>
      </c>
      <c r="G1873" s="121">
        <v>-70409.159999999989</v>
      </c>
      <c r="H1873">
        <v>2020</v>
      </c>
    </row>
    <row r="1874" spans="1:8" outlineLevel="1" x14ac:dyDescent="0.25">
      <c r="A1874" s="23" t="s">
        <v>15</v>
      </c>
      <c r="B1874" s="23" t="s">
        <v>0</v>
      </c>
      <c r="C1874">
        <v>2020</v>
      </c>
      <c r="D1874" s="23" t="str">
        <f t="shared" si="30"/>
        <v>mar</v>
      </c>
      <c r="E1874" s="24">
        <v>43921</v>
      </c>
      <c r="F1874" s="23" t="s">
        <v>45</v>
      </c>
      <c r="G1874" s="121">
        <v>500015.47</v>
      </c>
      <c r="H1874">
        <v>2020</v>
      </c>
    </row>
    <row r="1875" spans="1:8" outlineLevel="1" x14ac:dyDescent="0.25">
      <c r="A1875" s="23" t="s">
        <v>16</v>
      </c>
      <c r="B1875" s="23" t="s">
        <v>1</v>
      </c>
      <c r="C1875">
        <v>2020</v>
      </c>
      <c r="D1875" s="23" t="str">
        <f t="shared" si="30"/>
        <v>mar</v>
      </c>
      <c r="E1875" s="24">
        <v>43921</v>
      </c>
      <c r="F1875" s="23" t="s">
        <v>45</v>
      </c>
      <c r="G1875" s="121">
        <v>6288362.4800000004</v>
      </c>
      <c r="H1875">
        <v>2020</v>
      </c>
    </row>
    <row r="1876" spans="1:8" outlineLevel="1" x14ac:dyDescent="0.25">
      <c r="A1876" s="23" t="s">
        <v>27</v>
      </c>
      <c r="B1876" s="23" t="s">
        <v>2</v>
      </c>
      <c r="C1876">
        <v>2020</v>
      </c>
      <c r="D1876" s="23" t="str">
        <f t="shared" si="30"/>
        <v>mar</v>
      </c>
      <c r="E1876" s="24">
        <v>43921</v>
      </c>
      <c r="F1876" s="23" t="s">
        <v>45</v>
      </c>
      <c r="H1876">
        <v>2020</v>
      </c>
    </row>
    <row r="1877" spans="1:8" outlineLevel="1" x14ac:dyDescent="0.25">
      <c r="A1877" s="23" t="s">
        <v>17</v>
      </c>
      <c r="B1877" s="23" t="s">
        <v>3</v>
      </c>
      <c r="C1877">
        <v>2020</v>
      </c>
      <c r="D1877" s="23" t="str">
        <f t="shared" si="30"/>
        <v>mar</v>
      </c>
      <c r="E1877" s="24">
        <v>43921</v>
      </c>
      <c r="F1877" s="23" t="s">
        <v>45</v>
      </c>
      <c r="G1877" s="121">
        <v>2195443.56</v>
      </c>
      <c r="H1877">
        <v>2020</v>
      </c>
    </row>
    <row r="1878" spans="1:8" outlineLevel="1" x14ac:dyDescent="0.25">
      <c r="A1878" s="23" t="s">
        <v>18</v>
      </c>
      <c r="B1878" s="25" t="s">
        <v>4</v>
      </c>
      <c r="C1878">
        <v>2020</v>
      </c>
      <c r="D1878" s="23" t="str">
        <f t="shared" si="30"/>
        <v>mar</v>
      </c>
      <c r="E1878" s="24">
        <v>43921</v>
      </c>
      <c r="F1878" s="23" t="s">
        <v>45</v>
      </c>
      <c r="G1878" s="121">
        <v>0</v>
      </c>
      <c r="H1878">
        <v>2020</v>
      </c>
    </row>
    <row r="1879" spans="1:8" outlineLevel="1" x14ac:dyDescent="0.25">
      <c r="A1879" s="23" t="s">
        <v>19</v>
      </c>
      <c r="B1879" s="25" t="s">
        <v>5</v>
      </c>
      <c r="C1879">
        <v>2020</v>
      </c>
      <c r="D1879" s="23" t="str">
        <f t="shared" si="30"/>
        <v>mar</v>
      </c>
      <c r="E1879" s="24">
        <v>43921</v>
      </c>
      <c r="F1879" s="23" t="s">
        <v>45</v>
      </c>
      <c r="G1879" s="121">
        <v>0</v>
      </c>
      <c r="H1879">
        <v>2020</v>
      </c>
    </row>
    <row r="1880" spans="1:8" outlineLevel="1" x14ac:dyDescent="0.25">
      <c r="A1880" s="23" t="s">
        <v>20</v>
      </c>
      <c r="B1880" s="23" t="s">
        <v>6</v>
      </c>
      <c r="C1880">
        <v>2020</v>
      </c>
      <c r="D1880" s="23" t="str">
        <f t="shared" si="30"/>
        <v>mar</v>
      </c>
      <c r="E1880" s="24">
        <v>43921</v>
      </c>
      <c r="F1880" s="23" t="s">
        <v>45</v>
      </c>
      <c r="G1880" s="121">
        <v>0</v>
      </c>
      <c r="H1880">
        <v>2020</v>
      </c>
    </row>
    <row r="1881" spans="1:8" outlineLevel="1" x14ac:dyDescent="0.25">
      <c r="A1881" s="23" t="s">
        <v>21</v>
      </c>
      <c r="B1881" s="23" t="s">
        <v>7</v>
      </c>
      <c r="C1881">
        <v>2020</v>
      </c>
      <c r="D1881" s="23" t="str">
        <f t="shared" si="30"/>
        <v>mar</v>
      </c>
      <c r="E1881" s="24">
        <v>43921</v>
      </c>
      <c r="F1881" s="23" t="s">
        <v>45</v>
      </c>
      <c r="G1881" s="121">
        <v>0</v>
      </c>
      <c r="H1881">
        <v>2020</v>
      </c>
    </row>
    <row r="1882" spans="1:8" outlineLevel="1" x14ac:dyDescent="0.25">
      <c r="A1882" s="23" t="s">
        <v>22</v>
      </c>
      <c r="B1882" s="23" t="s">
        <v>8</v>
      </c>
      <c r="C1882">
        <v>2020</v>
      </c>
      <c r="D1882" s="23" t="str">
        <f t="shared" si="30"/>
        <v>mar</v>
      </c>
      <c r="E1882" s="24">
        <v>43921</v>
      </c>
      <c r="F1882" s="23" t="s">
        <v>45</v>
      </c>
      <c r="G1882" s="121">
        <v>36921396.589999996</v>
      </c>
      <c r="H1882">
        <v>2020</v>
      </c>
    </row>
    <row r="1883" spans="1:8" outlineLevel="1" x14ac:dyDescent="0.25">
      <c r="A1883" s="23" t="s">
        <v>23</v>
      </c>
      <c r="B1883" s="23" t="s">
        <v>9</v>
      </c>
      <c r="C1883">
        <v>2020</v>
      </c>
      <c r="D1883" s="23" t="str">
        <f t="shared" si="30"/>
        <v>mar</v>
      </c>
      <c r="E1883" s="24">
        <v>43921</v>
      </c>
      <c r="F1883" s="23" t="s">
        <v>45</v>
      </c>
      <c r="H1883">
        <v>2020</v>
      </c>
    </row>
    <row r="1884" spans="1:8" outlineLevel="1" x14ac:dyDescent="0.25">
      <c r="A1884" s="23" t="s">
        <v>24</v>
      </c>
      <c r="B1884" s="25" t="s">
        <v>10</v>
      </c>
      <c r="C1884">
        <v>2020</v>
      </c>
      <c r="D1884" s="23" t="str">
        <f t="shared" si="30"/>
        <v>mar</v>
      </c>
      <c r="E1884" s="24">
        <v>43921</v>
      </c>
      <c r="F1884" s="23" t="s">
        <v>45</v>
      </c>
      <c r="H1884">
        <v>2020</v>
      </c>
    </row>
    <row r="1885" spans="1:8" outlineLevel="1" x14ac:dyDescent="0.25">
      <c r="A1885" s="23" t="s">
        <v>25</v>
      </c>
      <c r="B1885" s="23" t="s">
        <v>11</v>
      </c>
      <c r="C1885">
        <v>2020</v>
      </c>
      <c r="D1885" s="23" t="str">
        <f t="shared" si="30"/>
        <v>mar</v>
      </c>
      <c r="E1885" s="24">
        <v>43921</v>
      </c>
      <c r="F1885" s="23" t="s">
        <v>45</v>
      </c>
      <c r="G1885" s="121">
        <v>655353.31999999995</v>
      </c>
      <c r="H1885">
        <v>2020</v>
      </c>
    </row>
    <row r="1886" spans="1:8" outlineLevel="1" x14ac:dyDescent="0.25">
      <c r="A1886" s="23" t="s">
        <v>26</v>
      </c>
      <c r="B1886" s="23" t="s">
        <v>12</v>
      </c>
      <c r="C1886">
        <v>2020</v>
      </c>
      <c r="D1886" s="23" t="str">
        <f t="shared" si="30"/>
        <v>mar</v>
      </c>
      <c r="E1886" s="24">
        <v>43921</v>
      </c>
      <c r="F1886" s="23" t="s">
        <v>45</v>
      </c>
      <c r="G1886" s="121">
        <v>0</v>
      </c>
      <c r="H1886">
        <v>2020</v>
      </c>
    </row>
    <row r="1887" spans="1:8" outlineLevel="1" x14ac:dyDescent="0.25">
      <c r="A1887" s="23" t="s">
        <v>43</v>
      </c>
      <c r="B1887" s="23" t="s">
        <v>34</v>
      </c>
      <c r="C1887">
        <v>2020</v>
      </c>
      <c r="D1887" s="23" t="str">
        <f t="shared" si="30"/>
        <v>mar</v>
      </c>
      <c r="E1887" s="24">
        <v>43921</v>
      </c>
      <c r="F1887" s="23" t="s">
        <v>45</v>
      </c>
      <c r="G1887" s="121">
        <v>3795906.53</v>
      </c>
      <c r="H1887">
        <v>2020</v>
      </c>
    </row>
    <row r="1888" spans="1:8" outlineLevel="1" x14ac:dyDescent="0.25">
      <c r="A1888" s="23" t="s">
        <v>13</v>
      </c>
      <c r="B1888" s="23" t="s">
        <v>13</v>
      </c>
      <c r="C1888">
        <v>2020</v>
      </c>
      <c r="D1888" s="23" t="str">
        <f t="shared" si="30"/>
        <v>mar</v>
      </c>
      <c r="E1888" s="24">
        <v>43921</v>
      </c>
      <c r="F1888" s="23" t="s">
        <v>45</v>
      </c>
      <c r="G1888" s="121">
        <v>80146592.319999993</v>
      </c>
      <c r="H1888">
        <v>2020</v>
      </c>
    </row>
    <row r="1889" spans="1:8" outlineLevel="1" x14ac:dyDescent="0.25">
      <c r="A1889" s="23" t="s">
        <v>14</v>
      </c>
      <c r="B1889" s="23" t="s">
        <v>14</v>
      </c>
      <c r="C1889">
        <v>2020</v>
      </c>
      <c r="D1889" s="23" t="str">
        <f t="shared" si="30"/>
        <v>mar</v>
      </c>
      <c r="E1889" s="24">
        <v>43921</v>
      </c>
      <c r="F1889" s="23" t="s">
        <v>45</v>
      </c>
      <c r="G1889" s="121">
        <v>-14214.939999999999</v>
      </c>
      <c r="H1889">
        <v>2020</v>
      </c>
    </row>
    <row r="1890" spans="1:8" outlineLevel="1" x14ac:dyDescent="0.25">
      <c r="A1890" s="23" t="s">
        <v>15</v>
      </c>
      <c r="B1890" s="23" t="s">
        <v>0</v>
      </c>
      <c r="C1890">
        <v>2020</v>
      </c>
      <c r="D1890" s="23" t="str">
        <f t="shared" si="30"/>
        <v>abr</v>
      </c>
      <c r="E1890" s="24">
        <v>43951</v>
      </c>
      <c r="F1890" s="23" t="s">
        <v>45</v>
      </c>
      <c r="G1890" s="121">
        <v>443595.39</v>
      </c>
      <c r="H1890">
        <v>2020</v>
      </c>
    </row>
    <row r="1891" spans="1:8" outlineLevel="1" x14ac:dyDescent="0.25">
      <c r="A1891" s="23" t="s">
        <v>16</v>
      </c>
      <c r="B1891" s="23" t="s">
        <v>1</v>
      </c>
      <c r="C1891">
        <v>2020</v>
      </c>
      <c r="D1891" s="23" t="str">
        <f t="shared" si="30"/>
        <v>abr</v>
      </c>
      <c r="E1891" s="24">
        <v>43951</v>
      </c>
      <c r="F1891" s="23" t="s">
        <v>45</v>
      </c>
      <c r="G1891" s="121">
        <v>6893459.25</v>
      </c>
      <c r="H1891">
        <v>2020</v>
      </c>
    </row>
    <row r="1892" spans="1:8" outlineLevel="1" x14ac:dyDescent="0.25">
      <c r="A1892" s="23" t="s">
        <v>27</v>
      </c>
      <c r="B1892" s="23" t="s">
        <v>2</v>
      </c>
      <c r="C1892">
        <v>2020</v>
      </c>
      <c r="D1892" s="23" t="str">
        <f t="shared" si="30"/>
        <v>abr</v>
      </c>
      <c r="E1892" s="24">
        <v>43951</v>
      </c>
      <c r="F1892" s="23" t="s">
        <v>45</v>
      </c>
      <c r="H1892">
        <v>2020</v>
      </c>
    </row>
    <row r="1893" spans="1:8" outlineLevel="1" x14ac:dyDescent="0.25">
      <c r="A1893" s="23" t="s">
        <v>17</v>
      </c>
      <c r="B1893" s="23" t="s">
        <v>3</v>
      </c>
      <c r="C1893">
        <v>2020</v>
      </c>
      <c r="D1893" s="23" t="str">
        <f t="shared" si="30"/>
        <v>abr</v>
      </c>
      <c r="E1893" s="24">
        <v>43951</v>
      </c>
      <c r="F1893" s="23" t="s">
        <v>45</v>
      </c>
      <c r="G1893" s="121">
        <v>2515634.9</v>
      </c>
      <c r="H1893">
        <v>2020</v>
      </c>
    </row>
    <row r="1894" spans="1:8" outlineLevel="1" x14ac:dyDescent="0.25">
      <c r="A1894" s="23" t="s">
        <v>18</v>
      </c>
      <c r="B1894" s="25" t="s">
        <v>4</v>
      </c>
      <c r="C1894">
        <v>2020</v>
      </c>
      <c r="D1894" s="23" t="str">
        <f t="shared" si="30"/>
        <v>abr</v>
      </c>
      <c r="E1894" s="24">
        <v>43951</v>
      </c>
      <c r="F1894" s="23" t="s">
        <v>45</v>
      </c>
      <c r="G1894" s="121">
        <v>0</v>
      </c>
      <c r="H1894">
        <v>2020</v>
      </c>
    </row>
    <row r="1895" spans="1:8" outlineLevel="1" x14ac:dyDescent="0.25">
      <c r="A1895" s="23" t="s">
        <v>19</v>
      </c>
      <c r="B1895" s="25" t="s">
        <v>5</v>
      </c>
      <c r="C1895">
        <v>2020</v>
      </c>
      <c r="D1895" s="23" t="str">
        <f t="shared" si="30"/>
        <v>abr</v>
      </c>
      <c r="E1895" s="24">
        <v>43951</v>
      </c>
      <c r="F1895" s="23" t="s">
        <v>45</v>
      </c>
      <c r="G1895" s="121">
        <v>0</v>
      </c>
      <c r="H1895">
        <v>2020</v>
      </c>
    </row>
    <row r="1896" spans="1:8" outlineLevel="1" x14ac:dyDescent="0.25">
      <c r="A1896" s="23" t="s">
        <v>20</v>
      </c>
      <c r="B1896" s="23" t="s">
        <v>6</v>
      </c>
      <c r="C1896">
        <v>2020</v>
      </c>
      <c r="D1896" s="23" t="str">
        <f t="shared" si="30"/>
        <v>abr</v>
      </c>
      <c r="E1896" s="24">
        <v>43951</v>
      </c>
      <c r="F1896" s="23" t="s">
        <v>45</v>
      </c>
      <c r="G1896" s="121">
        <v>0</v>
      </c>
      <c r="H1896">
        <v>2020</v>
      </c>
    </row>
    <row r="1897" spans="1:8" outlineLevel="1" x14ac:dyDescent="0.25">
      <c r="A1897" s="23" t="s">
        <v>21</v>
      </c>
      <c r="B1897" s="23" t="s">
        <v>7</v>
      </c>
      <c r="C1897">
        <v>2020</v>
      </c>
      <c r="D1897" s="23" t="str">
        <f t="shared" si="30"/>
        <v>abr</v>
      </c>
      <c r="E1897" s="24">
        <v>43951</v>
      </c>
      <c r="F1897" s="23" t="s">
        <v>45</v>
      </c>
      <c r="G1897" s="121">
        <v>0</v>
      </c>
      <c r="H1897">
        <v>2020</v>
      </c>
    </row>
    <row r="1898" spans="1:8" outlineLevel="1" x14ac:dyDescent="0.25">
      <c r="A1898" s="23" t="s">
        <v>22</v>
      </c>
      <c r="B1898" s="23" t="s">
        <v>8</v>
      </c>
      <c r="C1898">
        <v>2020</v>
      </c>
      <c r="D1898" s="23" t="str">
        <f t="shared" si="30"/>
        <v>abr</v>
      </c>
      <c r="E1898" s="24">
        <v>43951</v>
      </c>
      <c r="F1898" s="23" t="s">
        <v>45</v>
      </c>
      <c r="G1898" s="121">
        <v>40434519.400000006</v>
      </c>
      <c r="H1898">
        <v>2020</v>
      </c>
    </row>
    <row r="1899" spans="1:8" outlineLevel="1" x14ac:dyDescent="0.25">
      <c r="A1899" s="23" t="s">
        <v>23</v>
      </c>
      <c r="B1899" s="23" t="s">
        <v>9</v>
      </c>
      <c r="C1899">
        <v>2020</v>
      </c>
      <c r="D1899" s="23" t="str">
        <f t="shared" si="30"/>
        <v>abr</v>
      </c>
      <c r="E1899" s="24">
        <v>43951</v>
      </c>
      <c r="F1899" s="23" t="s">
        <v>45</v>
      </c>
      <c r="H1899">
        <v>2020</v>
      </c>
    </row>
    <row r="1900" spans="1:8" outlineLevel="1" x14ac:dyDescent="0.25">
      <c r="A1900" s="23" t="s">
        <v>24</v>
      </c>
      <c r="B1900" s="25" t="s">
        <v>10</v>
      </c>
      <c r="C1900">
        <v>2020</v>
      </c>
      <c r="D1900" s="23" t="str">
        <f t="shared" si="30"/>
        <v>abr</v>
      </c>
      <c r="E1900" s="24">
        <v>43951</v>
      </c>
      <c r="F1900" s="23" t="s">
        <v>45</v>
      </c>
      <c r="H1900">
        <v>2020</v>
      </c>
    </row>
    <row r="1901" spans="1:8" outlineLevel="1" x14ac:dyDescent="0.25">
      <c r="A1901" s="23" t="s">
        <v>25</v>
      </c>
      <c r="B1901" s="23" t="s">
        <v>11</v>
      </c>
      <c r="C1901">
        <v>2020</v>
      </c>
      <c r="D1901" s="23" t="str">
        <f t="shared" si="30"/>
        <v>abr</v>
      </c>
      <c r="E1901" s="24">
        <v>43951</v>
      </c>
      <c r="F1901" s="23" t="s">
        <v>45</v>
      </c>
      <c r="G1901" s="121">
        <v>2066606.48</v>
      </c>
      <c r="H1901">
        <v>2020</v>
      </c>
    </row>
    <row r="1902" spans="1:8" outlineLevel="1" x14ac:dyDescent="0.25">
      <c r="A1902" s="23" t="s">
        <v>26</v>
      </c>
      <c r="B1902" s="23" t="s">
        <v>12</v>
      </c>
      <c r="C1902">
        <v>2020</v>
      </c>
      <c r="D1902" s="23" t="str">
        <f t="shared" si="30"/>
        <v>abr</v>
      </c>
      <c r="E1902" s="24">
        <v>43951</v>
      </c>
      <c r="F1902" s="23" t="s">
        <v>45</v>
      </c>
      <c r="G1902" s="121">
        <v>0</v>
      </c>
      <c r="H1902">
        <v>2020</v>
      </c>
    </row>
    <row r="1903" spans="1:8" outlineLevel="1" x14ac:dyDescent="0.25">
      <c r="A1903" s="23" t="s">
        <v>43</v>
      </c>
      <c r="B1903" s="23" t="s">
        <v>34</v>
      </c>
      <c r="C1903">
        <v>2020</v>
      </c>
      <c r="D1903" s="23" t="str">
        <f t="shared" si="30"/>
        <v>abr</v>
      </c>
      <c r="E1903" s="24">
        <v>43951</v>
      </c>
      <c r="F1903" s="23" t="s">
        <v>45</v>
      </c>
      <c r="G1903" s="121">
        <v>3530216.14</v>
      </c>
      <c r="H1903">
        <v>2020</v>
      </c>
    </row>
    <row r="1904" spans="1:8" outlineLevel="1" x14ac:dyDescent="0.25">
      <c r="A1904" s="23" t="s">
        <v>13</v>
      </c>
      <c r="B1904" s="23" t="s">
        <v>13</v>
      </c>
      <c r="C1904">
        <v>2020</v>
      </c>
      <c r="D1904" s="23" t="str">
        <f t="shared" si="30"/>
        <v>abr</v>
      </c>
      <c r="E1904" s="24">
        <v>43951</v>
      </c>
      <c r="F1904" s="23" t="s">
        <v>45</v>
      </c>
      <c r="G1904" s="121">
        <v>75635269.770000011</v>
      </c>
      <c r="H1904">
        <v>2020</v>
      </c>
    </row>
    <row r="1905" spans="1:8" outlineLevel="1" x14ac:dyDescent="0.25">
      <c r="A1905" s="23" t="s">
        <v>14</v>
      </c>
      <c r="B1905" s="23" t="s">
        <v>14</v>
      </c>
      <c r="C1905">
        <v>2020</v>
      </c>
      <c r="D1905" s="23" t="str">
        <f t="shared" si="30"/>
        <v>abr</v>
      </c>
      <c r="E1905" s="24">
        <v>43951</v>
      </c>
      <c r="F1905" s="23" t="s">
        <v>45</v>
      </c>
      <c r="G1905" s="121">
        <v>-16114.91</v>
      </c>
      <c r="H1905">
        <v>2020</v>
      </c>
    </row>
    <row r="1906" spans="1:8" outlineLevel="1" x14ac:dyDescent="0.25">
      <c r="A1906" s="23" t="s">
        <v>15</v>
      </c>
      <c r="B1906" s="23" t="s">
        <v>0</v>
      </c>
      <c r="C1906">
        <v>2020</v>
      </c>
      <c r="D1906" s="23" t="str">
        <f t="shared" si="30"/>
        <v>may</v>
      </c>
      <c r="E1906" s="24">
        <v>43982</v>
      </c>
      <c r="F1906" s="23" t="s">
        <v>45</v>
      </c>
      <c r="G1906" s="121">
        <v>443595.39</v>
      </c>
      <c r="H1906">
        <v>2020</v>
      </c>
    </row>
    <row r="1907" spans="1:8" outlineLevel="1" x14ac:dyDescent="0.25">
      <c r="A1907" s="23" t="s">
        <v>16</v>
      </c>
      <c r="B1907" s="23" t="s">
        <v>1</v>
      </c>
      <c r="C1907">
        <v>2020</v>
      </c>
      <c r="D1907" s="23" t="str">
        <f t="shared" si="30"/>
        <v>may</v>
      </c>
      <c r="E1907" s="24">
        <v>43982</v>
      </c>
      <c r="F1907" s="23" t="s">
        <v>45</v>
      </c>
      <c r="G1907" s="121">
        <v>8502111.5</v>
      </c>
      <c r="H1907">
        <v>2020</v>
      </c>
    </row>
    <row r="1908" spans="1:8" outlineLevel="1" x14ac:dyDescent="0.25">
      <c r="A1908" s="23" t="s">
        <v>27</v>
      </c>
      <c r="B1908" s="23" t="s">
        <v>2</v>
      </c>
      <c r="C1908">
        <v>2020</v>
      </c>
      <c r="D1908" s="23" t="str">
        <f t="shared" si="30"/>
        <v>may</v>
      </c>
      <c r="E1908" s="24">
        <v>43982</v>
      </c>
      <c r="F1908" s="23" t="s">
        <v>45</v>
      </c>
      <c r="H1908">
        <v>2020</v>
      </c>
    </row>
    <row r="1909" spans="1:8" outlineLevel="1" x14ac:dyDescent="0.25">
      <c r="A1909" s="23" t="s">
        <v>17</v>
      </c>
      <c r="B1909" s="23" t="s">
        <v>3</v>
      </c>
      <c r="C1909">
        <v>2020</v>
      </c>
      <c r="D1909" s="23" t="str">
        <f t="shared" si="30"/>
        <v>may</v>
      </c>
      <c r="E1909" s="24">
        <v>43982</v>
      </c>
      <c r="F1909" s="23" t="s">
        <v>45</v>
      </c>
      <c r="G1909" s="121">
        <v>1977677.2800000003</v>
      </c>
      <c r="H1909">
        <v>2020</v>
      </c>
    </row>
    <row r="1910" spans="1:8" outlineLevel="1" x14ac:dyDescent="0.25">
      <c r="A1910" s="23" t="s">
        <v>18</v>
      </c>
      <c r="B1910" s="25" t="s">
        <v>4</v>
      </c>
      <c r="C1910">
        <v>2020</v>
      </c>
      <c r="D1910" s="23" t="str">
        <f t="shared" si="30"/>
        <v>may</v>
      </c>
      <c r="E1910" s="24">
        <v>43982</v>
      </c>
      <c r="F1910" s="23" t="s">
        <v>45</v>
      </c>
      <c r="G1910" s="121">
        <v>0</v>
      </c>
      <c r="H1910">
        <v>2020</v>
      </c>
    </row>
    <row r="1911" spans="1:8" outlineLevel="1" x14ac:dyDescent="0.25">
      <c r="A1911" s="23" t="s">
        <v>19</v>
      </c>
      <c r="B1911" s="25" t="s">
        <v>5</v>
      </c>
      <c r="C1911">
        <v>2020</v>
      </c>
      <c r="D1911" s="23" t="str">
        <f t="shared" si="30"/>
        <v>may</v>
      </c>
      <c r="E1911" s="24">
        <v>43982</v>
      </c>
      <c r="F1911" s="23" t="s">
        <v>45</v>
      </c>
      <c r="G1911" s="121">
        <v>0</v>
      </c>
      <c r="H1911">
        <v>2020</v>
      </c>
    </row>
    <row r="1912" spans="1:8" outlineLevel="1" x14ac:dyDescent="0.25">
      <c r="A1912" s="23" t="s">
        <v>20</v>
      </c>
      <c r="B1912" s="23" t="s">
        <v>6</v>
      </c>
      <c r="C1912">
        <v>2020</v>
      </c>
      <c r="D1912" s="23" t="str">
        <f t="shared" si="30"/>
        <v>may</v>
      </c>
      <c r="E1912" s="24">
        <v>43982</v>
      </c>
      <c r="F1912" s="23" t="s">
        <v>45</v>
      </c>
      <c r="G1912" s="121">
        <v>0</v>
      </c>
      <c r="H1912">
        <v>2020</v>
      </c>
    </row>
    <row r="1913" spans="1:8" outlineLevel="1" x14ac:dyDescent="0.25">
      <c r="A1913" s="23" t="s">
        <v>21</v>
      </c>
      <c r="B1913" s="23" t="s">
        <v>7</v>
      </c>
      <c r="C1913">
        <v>2020</v>
      </c>
      <c r="D1913" s="23" t="str">
        <f t="shared" si="30"/>
        <v>may</v>
      </c>
      <c r="E1913" s="24">
        <v>43982</v>
      </c>
      <c r="F1913" s="23" t="s">
        <v>45</v>
      </c>
      <c r="G1913" s="121">
        <v>0</v>
      </c>
      <c r="H1913">
        <v>2020</v>
      </c>
    </row>
    <row r="1914" spans="1:8" outlineLevel="1" x14ac:dyDescent="0.25">
      <c r="A1914" s="23" t="s">
        <v>22</v>
      </c>
      <c r="B1914" s="23" t="s">
        <v>8</v>
      </c>
      <c r="C1914">
        <v>2020</v>
      </c>
      <c r="D1914" s="23" t="str">
        <f t="shared" si="30"/>
        <v>may</v>
      </c>
      <c r="E1914" s="24">
        <v>43982</v>
      </c>
      <c r="F1914" s="23" t="s">
        <v>45</v>
      </c>
      <c r="G1914" s="121">
        <v>33205318.449999996</v>
      </c>
      <c r="H1914">
        <v>2020</v>
      </c>
    </row>
    <row r="1915" spans="1:8" outlineLevel="1" x14ac:dyDescent="0.25">
      <c r="A1915" s="23" t="s">
        <v>23</v>
      </c>
      <c r="B1915" s="23" t="s">
        <v>9</v>
      </c>
      <c r="C1915">
        <v>2020</v>
      </c>
      <c r="D1915" s="23" t="str">
        <f t="shared" si="30"/>
        <v>may</v>
      </c>
      <c r="E1915" s="24">
        <v>43982</v>
      </c>
      <c r="F1915" s="23" t="s">
        <v>45</v>
      </c>
      <c r="H1915">
        <v>2020</v>
      </c>
    </row>
    <row r="1916" spans="1:8" outlineLevel="1" x14ac:dyDescent="0.25">
      <c r="A1916" s="23" t="s">
        <v>24</v>
      </c>
      <c r="B1916" s="25" t="s">
        <v>10</v>
      </c>
      <c r="C1916">
        <v>2020</v>
      </c>
      <c r="D1916" s="23" t="str">
        <f t="shared" si="30"/>
        <v>may</v>
      </c>
      <c r="E1916" s="24">
        <v>43982</v>
      </c>
      <c r="F1916" s="23" t="s">
        <v>45</v>
      </c>
      <c r="H1916">
        <v>2020</v>
      </c>
    </row>
    <row r="1917" spans="1:8" outlineLevel="1" x14ac:dyDescent="0.25">
      <c r="A1917" s="23" t="s">
        <v>25</v>
      </c>
      <c r="B1917" s="23" t="s">
        <v>11</v>
      </c>
      <c r="C1917">
        <v>2020</v>
      </c>
      <c r="D1917" s="23" t="str">
        <f t="shared" si="30"/>
        <v>may</v>
      </c>
      <c r="E1917" s="24">
        <v>43982</v>
      </c>
      <c r="F1917" s="23" t="s">
        <v>45</v>
      </c>
      <c r="G1917" s="121">
        <v>2271187.27</v>
      </c>
      <c r="H1917">
        <v>2020</v>
      </c>
    </row>
    <row r="1918" spans="1:8" outlineLevel="1" x14ac:dyDescent="0.25">
      <c r="A1918" s="23" t="s">
        <v>26</v>
      </c>
      <c r="B1918" s="23" t="s">
        <v>12</v>
      </c>
      <c r="C1918">
        <v>2020</v>
      </c>
      <c r="D1918" s="23" t="str">
        <f t="shared" si="30"/>
        <v>may</v>
      </c>
      <c r="E1918" s="24">
        <v>43982</v>
      </c>
      <c r="F1918" s="23" t="s">
        <v>45</v>
      </c>
      <c r="G1918" s="121">
        <v>0</v>
      </c>
      <c r="H1918">
        <v>2020</v>
      </c>
    </row>
    <row r="1919" spans="1:8" outlineLevel="1" x14ac:dyDescent="0.25">
      <c r="A1919" s="23" t="s">
        <v>43</v>
      </c>
      <c r="B1919" s="23" t="s">
        <v>34</v>
      </c>
      <c r="C1919">
        <v>2020</v>
      </c>
      <c r="D1919" s="23" t="str">
        <f t="shared" si="30"/>
        <v>may</v>
      </c>
      <c r="E1919" s="24">
        <v>43982</v>
      </c>
      <c r="F1919" s="23" t="s">
        <v>45</v>
      </c>
      <c r="G1919" s="121">
        <v>3545254.7700000005</v>
      </c>
      <c r="H1919">
        <v>2020</v>
      </c>
    </row>
    <row r="1920" spans="1:8" outlineLevel="1" x14ac:dyDescent="0.25">
      <c r="A1920" s="23" t="s">
        <v>13</v>
      </c>
      <c r="B1920" s="23" t="s">
        <v>13</v>
      </c>
      <c r="C1920">
        <v>2020</v>
      </c>
      <c r="D1920" s="23" t="str">
        <f t="shared" si="30"/>
        <v>may</v>
      </c>
      <c r="E1920" s="24">
        <v>43982</v>
      </c>
      <c r="F1920" s="23" t="s">
        <v>45</v>
      </c>
      <c r="G1920" s="121">
        <v>80356199.769999996</v>
      </c>
      <c r="H1920">
        <v>2020</v>
      </c>
    </row>
    <row r="1921" spans="1:8" outlineLevel="1" x14ac:dyDescent="0.25">
      <c r="A1921" s="23" t="s">
        <v>14</v>
      </c>
      <c r="B1921" s="23" t="s">
        <v>14</v>
      </c>
      <c r="C1921">
        <v>2020</v>
      </c>
      <c r="D1921" s="23" t="str">
        <f t="shared" si="30"/>
        <v>may</v>
      </c>
      <c r="E1921" s="24">
        <v>43982</v>
      </c>
      <c r="F1921" s="23" t="s">
        <v>45</v>
      </c>
      <c r="G1921" s="121">
        <v>-3131.59</v>
      </c>
      <c r="H1921">
        <v>2020</v>
      </c>
    </row>
    <row r="1922" spans="1:8" outlineLevel="1" x14ac:dyDescent="0.25">
      <c r="A1922" s="23" t="s">
        <v>15</v>
      </c>
      <c r="B1922" s="23" t="s">
        <v>0</v>
      </c>
      <c r="C1922">
        <v>2020</v>
      </c>
      <c r="D1922" s="23" t="str">
        <f t="shared" ref="D1922:D1985" si="31">+TEXT(E1922,"mmm")</f>
        <v>jun</v>
      </c>
      <c r="E1922" s="24">
        <v>44012</v>
      </c>
      <c r="F1922" s="23" t="s">
        <v>45</v>
      </c>
      <c r="G1922" s="121">
        <v>413035.46</v>
      </c>
      <c r="H1922">
        <v>2020</v>
      </c>
    </row>
    <row r="1923" spans="1:8" outlineLevel="1" x14ac:dyDescent="0.25">
      <c r="A1923" s="23" t="s">
        <v>16</v>
      </c>
      <c r="B1923" s="23" t="s">
        <v>1</v>
      </c>
      <c r="C1923">
        <v>2020</v>
      </c>
      <c r="D1923" s="23" t="str">
        <f t="shared" si="31"/>
        <v>jun</v>
      </c>
      <c r="E1923" s="24">
        <v>44012</v>
      </c>
      <c r="F1923" s="23" t="s">
        <v>45</v>
      </c>
      <c r="G1923" s="121">
        <v>8124603.7999999998</v>
      </c>
      <c r="H1923">
        <v>2020</v>
      </c>
    </row>
    <row r="1924" spans="1:8" outlineLevel="1" x14ac:dyDescent="0.25">
      <c r="A1924" s="23" t="s">
        <v>27</v>
      </c>
      <c r="B1924" s="23" t="s">
        <v>2</v>
      </c>
      <c r="C1924">
        <v>2020</v>
      </c>
      <c r="D1924" s="23" t="str">
        <f t="shared" si="31"/>
        <v>jun</v>
      </c>
      <c r="E1924" s="24">
        <v>44012</v>
      </c>
      <c r="F1924" s="23" t="s">
        <v>45</v>
      </c>
      <c r="H1924">
        <v>2020</v>
      </c>
    </row>
    <row r="1925" spans="1:8" outlineLevel="1" x14ac:dyDescent="0.25">
      <c r="A1925" s="23" t="s">
        <v>17</v>
      </c>
      <c r="B1925" s="23" t="s">
        <v>3</v>
      </c>
      <c r="C1925">
        <v>2020</v>
      </c>
      <c r="D1925" s="23" t="str">
        <f t="shared" si="31"/>
        <v>jun</v>
      </c>
      <c r="E1925" s="24">
        <v>44012</v>
      </c>
      <c r="F1925" s="23" t="s">
        <v>45</v>
      </c>
      <c r="G1925" s="121">
        <v>1990668.97</v>
      </c>
      <c r="H1925">
        <v>2020</v>
      </c>
    </row>
    <row r="1926" spans="1:8" outlineLevel="1" x14ac:dyDescent="0.25">
      <c r="A1926" s="23" t="s">
        <v>18</v>
      </c>
      <c r="B1926" s="25" t="s">
        <v>4</v>
      </c>
      <c r="C1926">
        <v>2020</v>
      </c>
      <c r="D1926" s="23" t="str">
        <f t="shared" si="31"/>
        <v>jun</v>
      </c>
      <c r="E1926" s="24">
        <v>44012</v>
      </c>
      <c r="F1926" s="23" t="s">
        <v>45</v>
      </c>
      <c r="G1926" s="121">
        <v>0</v>
      </c>
      <c r="H1926">
        <v>2020</v>
      </c>
    </row>
    <row r="1927" spans="1:8" outlineLevel="1" x14ac:dyDescent="0.25">
      <c r="A1927" s="23" t="s">
        <v>19</v>
      </c>
      <c r="B1927" s="25" t="s">
        <v>5</v>
      </c>
      <c r="C1927">
        <v>2020</v>
      </c>
      <c r="D1927" s="23" t="str">
        <f t="shared" si="31"/>
        <v>jun</v>
      </c>
      <c r="E1927" s="24">
        <v>44012</v>
      </c>
      <c r="F1927" s="23" t="s">
        <v>45</v>
      </c>
      <c r="G1927" s="121">
        <v>0</v>
      </c>
      <c r="H1927">
        <v>2020</v>
      </c>
    </row>
    <row r="1928" spans="1:8" outlineLevel="1" x14ac:dyDescent="0.25">
      <c r="A1928" s="23" t="s">
        <v>20</v>
      </c>
      <c r="B1928" s="23" t="s">
        <v>6</v>
      </c>
      <c r="C1928">
        <v>2020</v>
      </c>
      <c r="D1928" s="23" t="str">
        <f t="shared" si="31"/>
        <v>jun</v>
      </c>
      <c r="E1928" s="24">
        <v>44012</v>
      </c>
      <c r="F1928" s="23" t="s">
        <v>45</v>
      </c>
      <c r="G1928" s="121">
        <v>0</v>
      </c>
      <c r="H1928">
        <v>2020</v>
      </c>
    </row>
    <row r="1929" spans="1:8" outlineLevel="1" x14ac:dyDescent="0.25">
      <c r="A1929" s="23" t="s">
        <v>21</v>
      </c>
      <c r="B1929" s="23" t="s">
        <v>7</v>
      </c>
      <c r="C1929">
        <v>2020</v>
      </c>
      <c r="D1929" s="23" t="str">
        <f t="shared" si="31"/>
        <v>jun</v>
      </c>
      <c r="E1929" s="24">
        <v>44012</v>
      </c>
      <c r="F1929" s="23" t="s">
        <v>45</v>
      </c>
      <c r="G1929" s="121">
        <v>0</v>
      </c>
      <c r="H1929">
        <v>2020</v>
      </c>
    </row>
    <row r="1930" spans="1:8" outlineLevel="1" x14ac:dyDescent="0.25">
      <c r="A1930" s="23" t="s">
        <v>22</v>
      </c>
      <c r="B1930" s="23" t="s">
        <v>8</v>
      </c>
      <c r="C1930">
        <v>2020</v>
      </c>
      <c r="D1930" s="23" t="str">
        <f t="shared" si="31"/>
        <v>jun</v>
      </c>
      <c r="E1930" s="24">
        <v>44012</v>
      </c>
      <c r="F1930" s="23" t="s">
        <v>45</v>
      </c>
      <c r="G1930" s="121">
        <v>37397553.099999994</v>
      </c>
      <c r="H1930">
        <v>2020</v>
      </c>
    </row>
    <row r="1931" spans="1:8" outlineLevel="1" x14ac:dyDescent="0.25">
      <c r="A1931" s="23" t="s">
        <v>23</v>
      </c>
      <c r="B1931" s="23" t="s">
        <v>9</v>
      </c>
      <c r="C1931">
        <v>2020</v>
      </c>
      <c r="D1931" s="23" t="str">
        <f t="shared" si="31"/>
        <v>jun</v>
      </c>
      <c r="E1931" s="24">
        <v>44012</v>
      </c>
      <c r="F1931" s="23" t="s">
        <v>45</v>
      </c>
      <c r="H1931">
        <v>2020</v>
      </c>
    </row>
    <row r="1932" spans="1:8" outlineLevel="1" x14ac:dyDescent="0.25">
      <c r="A1932" s="23" t="s">
        <v>24</v>
      </c>
      <c r="B1932" s="25" t="s">
        <v>10</v>
      </c>
      <c r="C1932">
        <v>2020</v>
      </c>
      <c r="D1932" s="23" t="str">
        <f t="shared" si="31"/>
        <v>jun</v>
      </c>
      <c r="E1932" s="24">
        <v>44012</v>
      </c>
      <c r="F1932" s="23" t="s">
        <v>45</v>
      </c>
      <c r="H1932">
        <v>2020</v>
      </c>
    </row>
    <row r="1933" spans="1:8" outlineLevel="1" x14ac:dyDescent="0.25">
      <c r="A1933" s="23" t="s">
        <v>25</v>
      </c>
      <c r="B1933" s="23" t="s">
        <v>11</v>
      </c>
      <c r="C1933">
        <v>2020</v>
      </c>
      <c r="D1933" s="23" t="str">
        <f t="shared" si="31"/>
        <v>jun</v>
      </c>
      <c r="E1933" s="24">
        <v>44012</v>
      </c>
      <c r="F1933" s="23" t="s">
        <v>45</v>
      </c>
      <c r="G1933" s="121">
        <v>2274412.4</v>
      </c>
      <c r="H1933">
        <v>2020</v>
      </c>
    </row>
    <row r="1934" spans="1:8" outlineLevel="1" x14ac:dyDescent="0.25">
      <c r="A1934" s="23" t="s">
        <v>26</v>
      </c>
      <c r="B1934" s="23" t="s">
        <v>12</v>
      </c>
      <c r="C1934">
        <v>2020</v>
      </c>
      <c r="D1934" s="23" t="str">
        <f t="shared" si="31"/>
        <v>jun</v>
      </c>
      <c r="E1934" s="24">
        <v>44012</v>
      </c>
      <c r="F1934" s="23" t="s">
        <v>45</v>
      </c>
      <c r="G1934" s="121">
        <v>0</v>
      </c>
      <c r="H1934">
        <v>2020</v>
      </c>
    </row>
    <row r="1935" spans="1:8" outlineLevel="1" x14ac:dyDescent="0.25">
      <c r="A1935" s="23" t="s">
        <v>43</v>
      </c>
      <c r="B1935" s="23" t="s">
        <v>34</v>
      </c>
      <c r="C1935">
        <v>2020</v>
      </c>
      <c r="D1935" s="23" t="str">
        <f t="shared" si="31"/>
        <v>jun</v>
      </c>
      <c r="E1935" s="24">
        <v>44012</v>
      </c>
      <c r="F1935" s="23" t="s">
        <v>45</v>
      </c>
      <c r="G1935" s="121">
        <v>9037225.1500000004</v>
      </c>
      <c r="H1935">
        <v>2020</v>
      </c>
    </row>
    <row r="1936" spans="1:8" outlineLevel="1" x14ac:dyDescent="0.25">
      <c r="A1936" s="23" t="s">
        <v>13</v>
      </c>
      <c r="B1936" s="23" t="s">
        <v>13</v>
      </c>
      <c r="C1936">
        <v>2020</v>
      </c>
      <c r="D1936" s="23" t="str">
        <f t="shared" si="31"/>
        <v>jun</v>
      </c>
      <c r="E1936" s="24">
        <v>44012</v>
      </c>
      <c r="F1936" s="23" t="s">
        <v>45</v>
      </c>
      <c r="G1936" s="121">
        <v>71391925.539999992</v>
      </c>
      <c r="H1936">
        <v>2020</v>
      </c>
    </row>
    <row r="1937" spans="1:8" outlineLevel="1" x14ac:dyDescent="0.25">
      <c r="A1937" s="23" t="s">
        <v>14</v>
      </c>
      <c r="B1937" s="23" t="s">
        <v>14</v>
      </c>
      <c r="C1937">
        <v>2020</v>
      </c>
      <c r="D1937" s="23" t="str">
        <f t="shared" si="31"/>
        <v>jun</v>
      </c>
      <c r="E1937" s="24">
        <v>44012</v>
      </c>
      <c r="F1937" s="23" t="s">
        <v>45</v>
      </c>
      <c r="G1937" s="121">
        <v>-31419.91</v>
      </c>
      <c r="H1937">
        <v>2020</v>
      </c>
    </row>
    <row r="1938" spans="1:8" outlineLevel="1" x14ac:dyDescent="0.25">
      <c r="A1938" s="23" t="s">
        <v>15</v>
      </c>
      <c r="B1938" s="23" t="s">
        <v>0</v>
      </c>
      <c r="C1938">
        <v>2020</v>
      </c>
      <c r="D1938" s="23" t="str">
        <f t="shared" si="31"/>
        <v>jul</v>
      </c>
      <c r="E1938" s="24">
        <v>44043</v>
      </c>
      <c r="F1938" s="23" t="s">
        <v>45</v>
      </c>
      <c r="G1938" s="121">
        <v>411279.23</v>
      </c>
      <c r="H1938">
        <v>2020</v>
      </c>
    </row>
    <row r="1939" spans="1:8" outlineLevel="1" x14ac:dyDescent="0.25">
      <c r="A1939" s="23" t="s">
        <v>16</v>
      </c>
      <c r="B1939" s="23" t="s">
        <v>1</v>
      </c>
      <c r="C1939">
        <v>2020</v>
      </c>
      <c r="D1939" s="23" t="str">
        <f t="shared" si="31"/>
        <v>jul</v>
      </c>
      <c r="E1939" s="24">
        <v>44043</v>
      </c>
      <c r="F1939" s="23" t="s">
        <v>45</v>
      </c>
      <c r="G1939" s="121">
        <v>6974665.1700000009</v>
      </c>
      <c r="H1939">
        <v>2020</v>
      </c>
    </row>
    <row r="1940" spans="1:8" outlineLevel="1" x14ac:dyDescent="0.25">
      <c r="A1940" s="23" t="s">
        <v>27</v>
      </c>
      <c r="B1940" s="23" t="s">
        <v>2</v>
      </c>
      <c r="C1940">
        <v>2020</v>
      </c>
      <c r="D1940" s="23" t="str">
        <f t="shared" si="31"/>
        <v>jul</v>
      </c>
      <c r="E1940" s="24">
        <v>44043</v>
      </c>
      <c r="F1940" s="23" t="s">
        <v>45</v>
      </c>
      <c r="H1940">
        <v>2020</v>
      </c>
    </row>
    <row r="1941" spans="1:8" outlineLevel="1" x14ac:dyDescent="0.25">
      <c r="A1941" s="23" t="s">
        <v>17</v>
      </c>
      <c r="B1941" s="23" t="s">
        <v>3</v>
      </c>
      <c r="C1941">
        <v>2020</v>
      </c>
      <c r="D1941" s="23" t="str">
        <f t="shared" si="31"/>
        <v>jul</v>
      </c>
      <c r="E1941" s="24">
        <v>44043</v>
      </c>
      <c r="F1941" s="23" t="s">
        <v>45</v>
      </c>
      <c r="G1941" s="121">
        <v>1976698.72</v>
      </c>
      <c r="H1941">
        <v>2020</v>
      </c>
    </row>
    <row r="1942" spans="1:8" outlineLevel="1" x14ac:dyDescent="0.25">
      <c r="A1942" s="23" t="s">
        <v>18</v>
      </c>
      <c r="B1942" s="25" t="s">
        <v>4</v>
      </c>
      <c r="C1942">
        <v>2020</v>
      </c>
      <c r="D1942" s="23" t="str">
        <f t="shared" si="31"/>
        <v>jul</v>
      </c>
      <c r="E1942" s="24">
        <v>44043</v>
      </c>
      <c r="F1942" s="23" t="s">
        <v>45</v>
      </c>
      <c r="G1942" s="121">
        <v>0</v>
      </c>
      <c r="H1942">
        <v>2020</v>
      </c>
    </row>
    <row r="1943" spans="1:8" outlineLevel="1" x14ac:dyDescent="0.25">
      <c r="A1943" s="23" t="s">
        <v>19</v>
      </c>
      <c r="B1943" s="25" t="s">
        <v>5</v>
      </c>
      <c r="C1943">
        <v>2020</v>
      </c>
      <c r="D1943" s="23" t="str">
        <f t="shared" si="31"/>
        <v>jul</v>
      </c>
      <c r="E1943" s="24">
        <v>44043</v>
      </c>
      <c r="F1943" s="23" t="s">
        <v>45</v>
      </c>
      <c r="G1943" s="121">
        <v>0</v>
      </c>
      <c r="H1943">
        <v>2020</v>
      </c>
    </row>
    <row r="1944" spans="1:8" outlineLevel="1" x14ac:dyDescent="0.25">
      <c r="A1944" s="23" t="s">
        <v>20</v>
      </c>
      <c r="B1944" s="23" t="s">
        <v>6</v>
      </c>
      <c r="C1944">
        <v>2020</v>
      </c>
      <c r="D1944" s="23" t="str">
        <f t="shared" si="31"/>
        <v>jul</v>
      </c>
      <c r="E1944" s="24">
        <v>44043</v>
      </c>
      <c r="F1944" s="23" t="s">
        <v>45</v>
      </c>
      <c r="H1944">
        <v>2020</v>
      </c>
    </row>
    <row r="1945" spans="1:8" outlineLevel="1" x14ac:dyDescent="0.25">
      <c r="A1945" s="23" t="s">
        <v>21</v>
      </c>
      <c r="B1945" s="23" t="s">
        <v>7</v>
      </c>
      <c r="C1945">
        <v>2020</v>
      </c>
      <c r="D1945" s="23" t="str">
        <f t="shared" si="31"/>
        <v>jul</v>
      </c>
      <c r="E1945" s="24">
        <v>44043</v>
      </c>
      <c r="F1945" s="23" t="s">
        <v>45</v>
      </c>
      <c r="G1945" s="121">
        <v>0</v>
      </c>
      <c r="H1945">
        <v>2020</v>
      </c>
    </row>
    <row r="1946" spans="1:8" outlineLevel="1" x14ac:dyDescent="0.25">
      <c r="A1946" s="23" t="s">
        <v>22</v>
      </c>
      <c r="B1946" s="23" t="s">
        <v>8</v>
      </c>
      <c r="C1946">
        <v>2020</v>
      </c>
      <c r="D1946" s="23" t="str">
        <f t="shared" si="31"/>
        <v>jul</v>
      </c>
      <c r="E1946" s="24">
        <v>44043</v>
      </c>
      <c r="F1946" s="23" t="s">
        <v>45</v>
      </c>
      <c r="G1946" s="121">
        <v>39054503.409999996</v>
      </c>
      <c r="H1946">
        <v>2020</v>
      </c>
    </row>
    <row r="1947" spans="1:8" outlineLevel="1" x14ac:dyDescent="0.25">
      <c r="A1947" s="23" t="s">
        <v>23</v>
      </c>
      <c r="B1947" s="23" t="s">
        <v>9</v>
      </c>
      <c r="C1947">
        <v>2020</v>
      </c>
      <c r="D1947" s="23" t="str">
        <f t="shared" si="31"/>
        <v>jul</v>
      </c>
      <c r="E1947" s="24">
        <v>44043</v>
      </c>
      <c r="F1947" s="23" t="s">
        <v>45</v>
      </c>
      <c r="H1947">
        <v>2020</v>
      </c>
    </row>
    <row r="1948" spans="1:8" outlineLevel="1" x14ac:dyDescent="0.25">
      <c r="A1948" s="23" t="s">
        <v>24</v>
      </c>
      <c r="B1948" s="25" t="s">
        <v>10</v>
      </c>
      <c r="C1948">
        <v>2020</v>
      </c>
      <c r="D1948" s="23" t="str">
        <f t="shared" si="31"/>
        <v>jul</v>
      </c>
      <c r="E1948" s="24">
        <v>44043</v>
      </c>
      <c r="F1948" s="23" t="s">
        <v>45</v>
      </c>
      <c r="H1948">
        <v>2020</v>
      </c>
    </row>
    <row r="1949" spans="1:8" outlineLevel="1" x14ac:dyDescent="0.25">
      <c r="A1949" s="23" t="s">
        <v>25</v>
      </c>
      <c r="B1949" s="23" t="s">
        <v>11</v>
      </c>
      <c r="C1949">
        <v>2020</v>
      </c>
      <c r="D1949" s="23" t="str">
        <f t="shared" si="31"/>
        <v>jul</v>
      </c>
      <c r="E1949" s="24">
        <v>44043</v>
      </c>
      <c r="F1949" s="23" t="s">
        <v>45</v>
      </c>
      <c r="G1949" s="121">
        <v>2008191.26</v>
      </c>
      <c r="H1949">
        <v>2020</v>
      </c>
    </row>
    <row r="1950" spans="1:8" outlineLevel="1" x14ac:dyDescent="0.25">
      <c r="A1950" s="23" t="s">
        <v>26</v>
      </c>
      <c r="B1950" s="23" t="s">
        <v>12</v>
      </c>
      <c r="C1950">
        <v>2020</v>
      </c>
      <c r="D1950" s="23" t="str">
        <f t="shared" si="31"/>
        <v>jul</v>
      </c>
      <c r="E1950" s="24">
        <v>44043</v>
      </c>
      <c r="F1950" s="23" t="s">
        <v>45</v>
      </c>
      <c r="G1950" s="121">
        <v>0</v>
      </c>
      <c r="H1950">
        <v>2020</v>
      </c>
    </row>
    <row r="1951" spans="1:8" outlineLevel="1" x14ac:dyDescent="0.25">
      <c r="A1951" s="23" t="s">
        <v>43</v>
      </c>
      <c r="B1951" s="23" t="s">
        <v>34</v>
      </c>
      <c r="C1951">
        <v>2020</v>
      </c>
      <c r="D1951" s="23" t="str">
        <f t="shared" si="31"/>
        <v>jul</v>
      </c>
      <c r="E1951" s="24">
        <v>44043</v>
      </c>
      <c r="F1951" s="23" t="s">
        <v>45</v>
      </c>
      <c r="G1951" s="121">
        <v>5957671.9799999995</v>
      </c>
      <c r="H1951">
        <v>2020</v>
      </c>
    </row>
    <row r="1952" spans="1:8" outlineLevel="1" x14ac:dyDescent="0.25">
      <c r="A1952" s="23" t="s">
        <v>13</v>
      </c>
      <c r="B1952" s="23" t="s">
        <v>13</v>
      </c>
      <c r="C1952">
        <v>2020</v>
      </c>
      <c r="D1952" s="23" t="str">
        <f t="shared" si="31"/>
        <v>jul</v>
      </c>
      <c r="E1952" s="24">
        <v>44043</v>
      </c>
      <c r="F1952" s="23" t="s">
        <v>45</v>
      </c>
      <c r="G1952" s="121">
        <v>77276298.570000008</v>
      </c>
      <c r="H1952">
        <v>2020</v>
      </c>
    </row>
    <row r="1953" spans="1:8" outlineLevel="1" x14ac:dyDescent="0.25">
      <c r="A1953" s="23" t="s">
        <v>14</v>
      </c>
      <c r="B1953" s="23" t="s">
        <v>14</v>
      </c>
      <c r="C1953">
        <v>2020</v>
      </c>
      <c r="D1953" s="23" t="str">
        <f t="shared" si="31"/>
        <v>jul</v>
      </c>
      <c r="E1953" s="24">
        <v>44043</v>
      </c>
      <c r="F1953" s="23" t="s">
        <v>45</v>
      </c>
      <c r="G1953" s="121">
        <v>-40815.29</v>
      </c>
      <c r="H1953">
        <v>2020</v>
      </c>
    </row>
    <row r="1954" spans="1:8" outlineLevel="1" x14ac:dyDescent="0.25">
      <c r="A1954" s="23" t="s">
        <v>15</v>
      </c>
      <c r="B1954" s="23" t="s">
        <v>0</v>
      </c>
      <c r="C1954">
        <v>2020</v>
      </c>
      <c r="D1954" s="23" t="str">
        <f t="shared" si="31"/>
        <v>ago</v>
      </c>
      <c r="E1954" s="24">
        <v>44074</v>
      </c>
      <c r="F1954" s="23" t="s">
        <v>45</v>
      </c>
      <c r="G1954" s="121">
        <v>451339.53</v>
      </c>
      <c r="H1954">
        <v>2020</v>
      </c>
    </row>
    <row r="1955" spans="1:8" outlineLevel="1" x14ac:dyDescent="0.25">
      <c r="A1955" s="23" t="s">
        <v>16</v>
      </c>
      <c r="B1955" s="23" t="s">
        <v>1</v>
      </c>
      <c r="C1955">
        <v>2020</v>
      </c>
      <c r="D1955" s="23" t="str">
        <f t="shared" si="31"/>
        <v>ago</v>
      </c>
      <c r="E1955" s="24">
        <v>44074</v>
      </c>
      <c r="F1955" s="23" t="s">
        <v>45</v>
      </c>
      <c r="G1955" s="121">
        <v>7013163.6499999994</v>
      </c>
      <c r="H1955">
        <v>2020</v>
      </c>
    </row>
    <row r="1956" spans="1:8" outlineLevel="1" x14ac:dyDescent="0.25">
      <c r="A1956" s="23" t="s">
        <v>27</v>
      </c>
      <c r="B1956" s="23" t="s">
        <v>2</v>
      </c>
      <c r="C1956">
        <v>2020</v>
      </c>
      <c r="D1956" s="23" t="str">
        <f t="shared" si="31"/>
        <v>ago</v>
      </c>
      <c r="E1956" s="24">
        <v>44074</v>
      </c>
      <c r="F1956" s="23" t="s">
        <v>45</v>
      </c>
      <c r="H1956">
        <v>2020</v>
      </c>
    </row>
    <row r="1957" spans="1:8" outlineLevel="1" x14ac:dyDescent="0.25">
      <c r="A1957" s="23" t="s">
        <v>17</v>
      </c>
      <c r="B1957" s="23" t="s">
        <v>3</v>
      </c>
      <c r="C1957">
        <v>2020</v>
      </c>
      <c r="D1957" s="23" t="str">
        <f t="shared" si="31"/>
        <v>ago</v>
      </c>
      <c r="E1957" s="24">
        <v>44074</v>
      </c>
      <c r="F1957" s="23" t="s">
        <v>45</v>
      </c>
      <c r="G1957" s="121">
        <v>1570798.13</v>
      </c>
      <c r="H1957">
        <v>2020</v>
      </c>
    </row>
    <row r="1958" spans="1:8" outlineLevel="1" x14ac:dyDescent="0.25">
      <c r="A1958" s="23" t="s">
        <v>18</v>
      </c>
      <c r="B1958" s="25" t="s">
        <v>4</v>
      </c>
      <c r="C1958">
        <v>2020</v>
      </c>
      <c r="D1958" s="23" t="str">
        <f t="shared" si="31"/>
        <v>ago</v>
      </c>
      <c r="E1958" s="24">
        <v>44074</v>
      </c>
      <c r="F1958" s="23" t="s">
        <v>45</v>
      </c>
      <c r="G1958" s="121">
        <v>0</v>
      </c>
      <c r="H1958">
        <v>2020</v>
      </c>
    </row>
    <row r="1959" spans="1:8" outlineLevel="1" x14ac:dyDescent="0.25">
      <c r="A1959" s="23" t="s">
        <v>19</v>
      </c>
      <c r="B1959" s="25" t="s">
        <v>5</v>
      </c>
      <c r="C1959">
        <v>2020</v>
      </c>
      <c r="D1959" s="23" t="str">
        <f t="shared" si="31"/>
        <v>ago</v>
      </c>
      <c r="E1959" s="24">
        <v>44074</v>
      </c>
      <c r="F1959" s="23" t="s">
        <v>45</v>
      </c>
      <c r="G1959" s="121">
        <v>0</v>
      </c>
      <c r="H1959">
        <v>2020</v>
      </c>
    </row>
    <row r="1960" spans="1:8" outlineLevel="1" x14ac:dyDescent="0.25">
      <c r="A1960" s="23" t="s">
        <v>20</v>
      </c>
      <c r="B1960" s="23" t="s">
        <v>6</v>
      </c>
      <c r="C1960">
        <v>2020</v>
      </c>
      <c r="D1960" s="23" t="str">
        <f t="shared" si="31"/>
        <v>ago</v>
      </c>
      <c r="E1960" s="24">
        <v>44074</v>
      </c>
      <c r="F1960" s="23" t="s">
        <v>45</v>
      </c>
      <c r="H1960">
        <v>2020</v>
      </c>
    </row>
    <row r="1961" spans="1:8" outlineLevel="1" x14ac:dyDescent="0.25">
      <c r="A1961" s="23" t="s">
        <v>21</v>
      </c>
      <c r="B1961" s="23" t="s">
        <v>7</v>
      </c>
      <c r="C1961">
        <v>2020</v>
      </c>
      <c r="D1961" s="23" t="str">
        <f t="shared" si="31"/>
        <v>ago</v>
      </c>
      <c r="E1961" s="24">
        <v>44074</v>
      </c>
      <c r="F1961" s="23" t="s">
        <v>45</v>
      </c>
      <c r="G1961" s="121">
        <v>0</v>
      </c>
      <c r="H1961">
        <v>2020</v>
      </c>
    </row>
    <row r="1962" spans="1:8" outlineLevel="1" x14ac:dyDescent="0.25">
      <c r="A1962" s="23" t="s">
        <v>22</v>
      </c>
      <c r="B1962" s="23" t="s">
        <v>8</v>
      </c>
      <c r="C1962">
        <v>2020</v>
      </c>
      <c r="D1962" s="23" t="str">
        <f t="shared" si="31"/>
        <v>ago</v>
      </c>
      <c r="E1962" s="24">
        <v>44074</v>
      </c>
      <c r="F1962" s="23" t="s">
        <v>45</v>
      </c>
      <c r="G1962" s="121">
        <v>36908156.609999999</v>
      </c>
      <c r="H1962">
        <v>2020</v>
      </c>
    </row>
    <row r="1963" spans="1:8" outlineLevel="1" x14ac:dyDescent="0.25">
      <c r="A1963" s="23" t="s">
        <v>23</v>
      </c>
      <c r="B1963" s="23" t="s">
        <v>9</v>
      </c>
      <c r="C1963">
        <v>2020</v>
      </c>
      <c r="D1963" s="23" t="str">
        <f t="shared" si="31"/>
        <v>ago</v>
      </c>
      <c r="E1963" s="24">
        <v>44074</v>
      </c>
      <c r="F1963" s="23" t="s">
        <v>45</v>
      </c>
      <c r="H1963">
        <v>2020</v>
      </c>
    </row>
    <row r="1964" spans="1:8" outlineLevel="1" x14ac:dyDescent="0.25">
      <c r="A1964" s="23" t="s">
        <v>24</v>
      </c>
      <c r="B1964" s="25" t="s">
        <v>10</v>
      </c>
      <c r="C1964">
        <v>2020</v>
      </c>
      <c r="D1964" s="23" t="str">
        <f t="shared" si="31"/>
        <v>ago</v>
      </c>
      <c r="E1964" s="24">
        <v>44074</v>
      </c>
      <c r="F1964" s="23" t="s">
        <v>45</v>
      </c>
      <c r="H1964">
        <v>2020</v>
      </c>
    </row>
    <row r="1965" spans="1:8" outlineLevel="1" x14ac:dyDescent="0.25">
      <c r="A1965" s="23" t="s">
        <v>25</v>
      </c>
      <c r="B1965" s="23" t="s">
        <v>11</v>
      </c>
      <c r="C1965">
        <v>2020</v>
      </c>
      <c r="D1965" s="23" t="str">
        <f t="shared" si="31"/>
        <v>ago</v>
      </c>
      <c r="E1965" s="24">
        <v>44074</v>
      </c>
      <c r="F1965" s="23" t="s">
        <v>45</v>
      </c>
      <c r="G1965" s="121">
        <v>1857882.46</v>
      </c>
      <c r="H1965">
        <v>2020</v>
      </c>
    </row>
    <row r="1966" spans="1:8" outlineLevel="1" x14ac:dyDescent="0.25">
      <c r="A1966" s="23" t="s">
        <v>26</v>
      </c>
      <c r="B1966" s="23" t="s">
        <v>12</v>
      </c>
      <c r="C1966">
        <v>2020</v>
      </c>
      <c r="D1966" s="23" t="str">
        <f t="shared" si="31"/>
        <v>ago</v>
      </c>
      <c r="E1966" s="24">
        <v>44074</v>
      </c>
      <c r="F1966" s="23" t="s">
        <v>45</v>
      </c>
      <c r="G1966" s="121">
        <v>0</v>
      </c>
      <c r="H1966">
        <v>2020</v>
      </c>
    </row>
    <row r="1967" spans="1:8" outlineLevel="1" x14ac:dyDescent="0.25">
      <c r="A1967" s="23" t="s">
        <v>43</v>
      </c>
      <c r="B1967" s="23" t="s">
        <v>34</v>
      </c>
      <c r="C1967">
        <v>2020</v>
      </c>
      <c r="D1967" s="23" t="str">
        <f t="shared" si="31"/>
        <v>ago</v>
      </c>
      <c r="E1967" s="24">
        <v>44074</v>
      </c>
      <c r="F1967" s="23" t="s">
        <v>45</v>
      </c>
      <c r="G1967" s="121">
        <v>4401813.3899999997</v>
      </c>
      <c r="H1967">
        <v>2020</v>
      </c>
    </row>
    <row r="1968" spans="1:8" outlineLevel="1" x14ac:dyDescent="0.25">
      <c r="A1968" s="23" t="s">
        <v>13</v>
      </c>
      <c r="B1968" s="23" t="s">
        <v>13</v>
      </c>
      <c r="C1968">
        <v>2020</v>
      </c>
      <c r="D1968" s="23" t="str">
        <f t="shared" si="31"/>
        <v>ago</v>
      </c>
      <c r="E1968" s="24">
        <v>44074</v>
      </c>
      <c r="F1968" s="23" t="s">
        <v>45</v>
      </c>
      <c r="G1968" s="121">
        <v>82344301.800000012</v>
      </c>
      <c r="H1968">
        <v>2020</v>
      </c>
    </row>
    <row r="1969" spans="1:8" outlineLevel="1" x14ac:dyDescent="0.25">
      <c r="A1969" s="23" t="s">
        <v>14</v>
      </c>
      <c r="B1969" s="23" t="s">
        <v>14</v>
      </c>
      <c r="C1969">
        <v>2020</v>
      </c>
      <c r="D1969" s="23" t="str">
        <f t="shared" si="31"/>
        <v>ago</v>
      </c>
      <c r="E1969" s="24">
        <v>44074</v>
      </c>
      <c r="F1969" s="23" t="s">
        <v>45</v>
      </c>
      <c r="G1969" s="121">
        <v>-49756.960000000006</v>
      </c>
      <c r="H1969">
        <v>2020</v>
      </c>
    </row>
    <row r="1970" spans="1:8" outlineLevel="1" x14ac:dyDescent="0.25">
      <c r="A1970" s="23" t="s">
        <v>15</v>
      </c>
      <c r="B1970" s="23" t="s">
        <v>0</v>
      </c>
      <c r="C1970">
        <v>2020</v>
      </c>
      <c r="D1970" s="23" t="str">
        <f t="shared" si="31"/>
        <v>sept</v>
      </c>
      <c r="E1970" s="24">
        <v>44104</v>
      </c>
      <c r="F1970" s="23" t="s">
        <v>45</v>
      </c>
      <c r="G1970" s="121">
        <v>458166.02</v>
      </c>
      <c r="H1970">
        <v>2020</v>
      </c>
    </row>
    <row r="1971" spans="1:8" outlineLevel="1" x14ac:dyDescent="0.25">
      <c r="A1971" s="23" t="s">
        <v>16</v>
      </c>
      <c r="B1971" s="23" t="s">
        <v>1</v>
      </c>
      <c r="C1971">
        <v>2020</v>
      </c>
      <c r="D1971" s="23" t="str">
        <f t="shared" si="31"/>
        <v>sept</v>
      </c>
      <c r="E1971" s="24">
        <v>44104</v>
      </c>
      <c r="F1971" s="23" t="s">
        <v>45</v>
      </c>
      <c r="G1971" s="121">
        <v>7076080.7800000003</v>
      </c>
      <c r="H1971">
        <v>2020</v>
      </c>
    </row>
    <row r="1972" spans="1:8" outlineLevel="1" x14ac:dyDescent="0.25">
      <c r="A1972" s="23" t="s">
        <v>27</v>
      </c>
      <c r="B1972" s="23" t="s">
        <v>2</v>
      </c>
      <c r="C1972">
        <v>2020</v>
      </c>
      <c r="D1972" s="23" t="str">
        <f t="shared" si="31"/>
        <v>sept</v>
      </c>
      <c r="E1972" s="24">
        <v>44104</v>
      </c>
      <c r="F1972" s="23" t="s">
        <v>45</v>
      </c>
      <c r="H1972">
        <v>2020</v>
      </c>
    </row>
    <row r="1973" spans="1:8" outlineLevel="1" x14ac:dyDescent="0.25">
      <c r="A1973" s="23" t="s">
        <v>17</v>
      </c>
      <c r="B1973" s="23" t="s">
        <v>3</v>
      </c>
      <c r="C1973">
        <v>2020</v>
      </c>
      <c r="D1973" s="23" t="str">
        <f t="shared" si="31"/>
        <v>sept</v>
      </c>
      <c r="E1973" s="24">
        <v>44104</v>
      </c>
      <c r="F1973" s="23" t="s">
        <v>45</v>
      </c>
      <c r="G1973" s="121">
        <v>1091153.24</v>
      </c>
      <c r="H1973">
        <v>2020</v>
      </c>
    </row>
    <row r="1974" spans="1:8" outlineLevel="1" x14ac:dyDescent="0.25">
      <c r="A1974" s="23" t="s">
        <v>18</v>
      </c>
      <c r="B1974" s="25" t="s">
        <v>4</v>
      </c>
      <c r="C1974">
        <v>2020</v>
      </c>
      <c r="D1974" s="23" t="str">
        <f t="shared" si="31"/>
        <v>sept</v>
      </c>
      <c r="E1974" s="24">
        <v>44104</v>
      </c>
      <c r="F1974" s="23" t="s">
        <v>45</v>
      </c>
      <c r="G1974" s="121">
        <v>0</v>
      </c>
      <c r="H1974">
        <v>2020</v>
      </c>
    </row>
    <row r="1975" spans="1:8" outlineLevel="1" x14ac:dyDescent="0.25">
      <c r="A1975" s="23" t="s">
        <v>19</v>
      </c>
      <c r="B1975" s="25" t="s">
        <v>5</v>
      </c>
      <c r="C1975">
        <v>2020</v>
      </c>
      <c r="D1975" s="23" t="str">
        <f t="shared" si="31"/>
        <v>sept</v>
      </c>
      <c r="E1975" s="24">
        <v>44104</v>
      </c>
      <c r="F1975" s="23" t="s">
        <v>45</v>
      </c>
      <c r="G1975" s="121">
        <v>0</v>
      </c>
      <c r="H1975">
        <v>2020</v>
      </c>
    </row>
    <row r="1976" spans="1:8" outlineLevel="1" x14ac:dyDescent="0.25">
      <c r="A1976" s="23" t="s">
        <v>20</v>
      </c>
      <c r="B1976" s="23" t="s">
        <v>6</v>
      </c>
      <c r="C1976">
        <v>2020</v>
      </c>
      <c r="D1976" s="23" t="str">
        <f t="shared" si="31"/>
        <v>sept</v>
      </c>
      <c r="E1976" s="24">
        <v>44104</v>
      </c>
      <c r="F1976" s="23" t="s">
        <v>45</v>
      </c>
      <c r="G1976" s="121">
        <v>0</v>
      </c>
      <c r="H1976">
        <v>2020</v>
      </c>
    </row>
    <row r="1977" spans="1:8" outlineLevel="1" x14ac:dyDescent="0.25">
      <c r="A1977" s="23" t="s">
        <v>21</v>
      </c>
      <c r="B1977" s="23" t="s">
        <v>7</v>
      </c>
      <c r="C1977">
        <v>2020</v>
      </c>
      <c r="D1977" s="23" t="str">
        <f t="shared" si="31"/>
        <v>sept</v>
      </c>
      <c r="E1977" s="24">
        <v>44104</v>
      </c>
      <c r="F1977" s="23" t="s">
        <v>45</v>
      </c>
      <c r="G1977" s="121">
        <v>0</v>
      </c>
      <c r="H1977">
        <v>2020</v>
      </c>
    </row>
    <row r="1978" spans="1:8" outlineLevel="1" x14ac:dyDescent="0.25">
      <c r="A1978" s="23" t="s">
        <v>22</v>
      </c>
      <c r="B1978" s="23" t="s">
        <v>8</v>
      </c>
      <c r="C1978">
        <v>2020</v>
      </c>
      <c r="D1978" s="23" t="str">
        <f t="shared" si="31"/>
        <v>sept</v>
      </c>
      <c r="E1978" s="24">
        <v>44104</v>
      </c>
      <c r="F1978" s="23" t="s">
        <v>45</v>
      </c>
      <c r="G1978" s="121">
        <v>40077210.780000001</v>
      </c>
      <c r="H1978">
        <v>2020</v>
      </c>
    </row>
    <row r="1979" spans="1:8" outlineLevel="1" x14ac:dyDescent="0.25">
      <c r="A1979" s="23" t="s">
        <v>23</v>
      </c>
      <c r="B1979" s="23" t="s">
        <v>9</v>
      </c>
      <c r="C1979">
        <v>2020</v>
      </c>
      <c r="D1979" s="23" t="str">
        <f t="shared" si="31"/>
        <v>sept</v>
      </c>
      <c r="E1979" s="24">
        <v>44104</v>
      </c>
      <c r="F1979" s="23" t="s">
        <v>45</v>
      </c>
      <c r="H1979">
        <v>2020</v>
      </c>
    </row>
    <row r="1980" spans="1:8" outlineLevel="1" x14ac:dyDescent="0.25">
      <c r="A1980" s="23" t="s">
        <v>24</v>
      </c>
      <c r="B1980" s="25" t="s">
        <v>10</v>
      </c>
      <c r="C1980">
        <v>2020</v>
      </c>
      <c r="D1980" s="23" t="str">
        <f t="shared" si="31"/>
        <v>sept</v>
      </c>
      <c r="E1980" s="24">
        <v>44104</v>
      </c>
      <c r="F1980" s="23" t="s">
        <v>45</v>
      </c>
      <c r="H1980">
        <v>2020</v>
      </c>
    </row>
    <row r="1981" spans="1:8" outlineLevel="1" x14ac:dyDescent="0.25">
      <c r="A1981" s="23" t="s">
        <v>25</v>
      </c>
      <c r="B1981" s="23" t="s">
        <v>11</v>
      </c>
      <c r="C1981">
        <v>2020</v>
      </c>
      <c r="D1981" s="23" t="str">
        <f t="shared" si="31"/>
        <v>sept</v>
      </c>
      <c r="E1981" s="24">
        <v>44104</v>
      </c>
      <c r="F1981" s="23" t="s">
        <v>45</v>
      </c>
      <c r="G1981" s="121">
        <v>1349574.96</v>
      </c>
      <c r="H1981">
        <v>2020</v>
      </c>
    </row>
    <row r="1982" spans="1:8" outlineLevel="1" x14ac:dyDescent="0.25">
      <c r="A1982" s="23" t="s">
        <v>26</v>
      </c>
      <c r="B1982" s="23" t="s">
        <v>12</v>
      </c>
      <c r="C1982">
        <v>2020</v>
      </c>
      <c r="D1982" s="23" t="str">
        <f t="shared" si="31"/>
        <v>sept</v>
      </c>
      <c r="E1982" s="24">
        <v>44104</v>
      </c>
      <c r="F1982" s="23" t="s">
        <v>45</v>
      </c>
      <c r="G1982" s="121">
        <v>0</v>
      </c>
      <c r="H1982">
        <v>2020</v>
      </c>
    </row>
    <row r="1983" spans="1:8" outlineLevel="1" x14ac:dyDescent="0.25">
      <c r="A1983" s="23" t="s">
        <v>43</v>
      </c>
      <c r="B1983" s="23" t="s">
        <v>34</v>
      </c>
      <c r="C1983">
        <v>2020</v>
      </c>
      <c r="D1983" s="23" t="str">
        <f t="shared" si="31"/>
        <v>sept</v>
      </c>
      <c r="E1983" s="24">
        <v>44104</v>
      </c>
      <c r="F1983" s="23" t="s">
        <v>45</v>
      </c>
      <c r="G1983" s="121">
        <v>4369658.75</v>
      </c>
      <c r="H1983">
        <v>2020</v>
      </c>
    </row>
    <row r="1984" spans="1:8" outlineLevel="1" x14ac:dyDescent="0.25">
      <c r="A1984" s="23" t="s">
        <v>13</v>
      </c>
      <c r="B1984" s="23" t="s">
        <v>13</v>
      </c>
      <c r="C1984">
        <v>2020</v>
      </c>
      <c r="D1984" s="23" t="str">
        <f t="shared" si="31"/>
        <v>sept</v>
      </c>
      <c r="E1984" s="24">
        <v>44104</v>
      </c>
      <c r="F1984" s="23" t="s">
        <v>45</v>
      </c>
      <c r="G1984" s="121">
        <v>81628238.540000007</v>
      </c>
      <c r="H1984">
        <v>2020</v>
      </c>
    </row>
    <row r="1985" spans="1:8" outlineLevel="1" x14ac:dyDescent="0.25">
      <c r="A1985" s="23" t="s">
        <v>14</v>
      </c>
      <c r="B1985" s="23" t="s">
        <v>14</v>
      </c>
      <c r="C1985">
        <v>2020</v>
      </c>
      <c r="D1985" s="23" t="str">
        <f t="shared" si="31"/>
        <v>sept</v>
      </c>
      <c r="E1985" s="24">
        <v>44104</v>
      </c>
      <c r="F1985" s="23" t="s">
        <v>45</v>
      </c>
      <c r="G1985" s="121">
        <v>-46783.199999999997</v>
      </c>
      <c r="H1985">
        <v>2020</v>
      </c>
    </row>
    <row r="1986" spans="1:8" outlineLevel="1" x14ac:dyDescent="0.25">
      <c r="A1986" s="23" t="s">
        <v>15</v>
      </c>
      <c r="B1986" s="23" t="s">
        <v>0</v>
      </c>
      <c r="C1986">
        <v>2020</v>
      </c>
      <c r="D1986" s="23" t="str">
        <f t="shared" ref="D1986:D2049" si="32">+TEXT(E1986,"mmm")</f>
        <v>oct</v>
      </c>
      <c r="E1986" s="24">
        <v>44135</v>
      </c>
      <c r="F1986" s="23" t="s">
        <v>45</v>
      </c>
      <c r="G1986" s="121">
        <v>459492.3</v>
      </c>
      <c r="H1986">
        <v>2020</v>
      </c>
    </row>
    <row r="1987" spans="1:8" outlineLevel="1" x14ac:dyDescent="0.25">
      <c r="A1987" s="23" t="s">
        <v>16</v>
      </c>
      <c r="B1987" s="23" t="s">
        <v>1</v>
      </c>
      <c r="C1987">
        <v>2020</v>
      </c>
      <c r="D1987" s="23" t="str">
        <f t="shared" si="32"/>
        <v>oct</v>
      </c>
      <c r="E1987" s="24">
        <v>44135</v>
      </c>
      <c r="F1987" s="23" t="s">
        <v>45</v>
      </c>
      <c r="G1987" s="121">
        <v>7303907.8899999997</v>
      </c>
      <c r="H1987">
        <v>2020</v>
      </c>
    </row>
    <row r="1988" spans="1:8" outlineLevel="1" x14ac:dyDescent="0.25">
      <c r="A1988" s="23" t="s">
        <v>27</v>
      </c>
      <c r="B1988" s="23" t="s">
        <v>2</v>
      </c>
      <c r="C1988">
        <v>2020</v>
      </c>
      <c r="D1988" s="23" t="str">
        <f t="shared" si="32"/>
        <v>oct</v>
      </c>
      <c r="E1988" s="24">
        <v>44135</v>
      </c>
      <c r="F1988" s="23" t="s">
        <v>45</v>
      </c>
      <c r="H1988">
        <v>2020</v>
      </c>
    </row>
    <row r="1989" spans="1:8" outlineLevel="1" x14ac:dyDescent="0.25">
      <c r="A1989" s="23" t="s">
        <v>17</v>
      </c>
      <c r="B1989" s="23" t="s">
        <v>3</v>
      </c>
      <c r="C1989">
        <v>2020</v>
      </c>
      <c r="D1989" s="23" t="str">
        <f t="shared" si="32"/>
        <v>oct</v>
      </c>
      <c r="E1989" s="24">
        <v>44135</v>
      </c>
      <c r="F1989" s="23" t="s">
        <v>45</v>
      </c>
      <c r="G1989" s="121">
        <v>1093510.75</v>
      </c>
      <c r="H1989">
        <v>2020</v>
      </c>
    </row>
    <row r="1990" spans="1:8" outlineLevel="1" x14ac:dyDescent="0.25">
      <c r="A1990" s="23" t="s">
        <v>18</v>
      </c>
      <c r="B1990" s="25" t="s">
        <v>4</v>
      </c>
      <c r="C1990">
        <v>2020</v>
      </c>
      <c r="D1990" s="23" t="str">
        <f t="shared" si="32"/>
        <v>oct</v>
      </c>
      <c r="E1990" s="24">
        <v>44135</v>
      </c>
      <c r="F1990" s="23" t="s">
        <v>45</v>
      </c>
      <c r="G1990" s="121">
        <v>0</v>
      </c>
      <c r="H1990">
        <v>2020</v>
      </c>
    </row>
    <row r="1991" spans="1:8" outlineLevel="1" x14ac:dyDescent="0.25">
      <c r="A1991" s="23" t="s">
        <v>19</v>
      </c>
      <c r="B1991" s="25" t="s">
        <v>5</v>
      </c>
      <c r="C1991">
        <v>2020</v>
      </c>
      <c r="D1991" s="23" t="str">
        <f t="shared" si="32"/>
        <v>oct</v>
      </c>
      <c r="E1991" s="24">
        <v>44135</v>
      </c>
      <c r="F1991" s="23" t="s">
        <v>45</v>
      </c>
      <c r="G1991" s="121">
        <v>0</v>
      </c>
      <c r="H1991">
        <v>2020</v>
      </c>
    </row>
    <row r="1992" spans="1:8" outlineLevel="1" x14ac:dyDescent="0.25">
      <c r="A1992" s="23" t="s">
        <v>20</v>
      </c>
      <c r="B1992" s="23" t="s">
        <v>6</v>
      </c>
      <c r="C1992">
        <v>2020</v>
      </c>
      <c r="D1992" s="23" t="str">
        <f t="shared" si="32"/>
        <v>oct</v>
      </c>
      <c r="E1992" s="24">
        <v>44135</v>
      </c>
      <c r="F1992" s="23" t="s">
        <v>45</v>
      </c>
      <c r="H1992">
        <v>2020</v>
      </c>
    </row>
    <row r="1993" spans="1:8" outlineLevel="1" x14ac:dyDescent="0.25">
      <c r="A1993" s="23" t="s">
        <v>21</v>
      </c>
      <c r="B1993" s="23" t="s">
        <v>7</v>
      </c>
      <c r="C1993">
        <v>2020</v>
      </c>
      <c r="D1993" s="23" t="str">
        <f t="shared" si="32"/>
        <v>oct</v>
      </c>
      <c r="E1993" s="24">
        <v>44135</v>
      </c>
      <c r="F1993" s="23" t="s">
        <v>45</v>
      </c>
      <c r="G1993" s="121">
        <v>0</v>
      </c>
      <c r="H1993">
        <v>2020</v>
      </c>
    </row>
    <row r="1994" spans="1:8" outlineLevel="1" x14ac:dyDescent="0.25">
      <c r="A1994" s="23" t="s">
        <v>22</v>
      </c>
      <c r="B1994" s="23" t="s">
        <v>8</v>
      </c>
      <c r="C1994">
        <v>2020</v>
      </c>
      <c r="D1994" s="23" t="str">
        <f t="shared" si="32"/>
        <v>oct</v>
      </c>
      <c r="E1994" s="24">
        <v>44135</v>
      </c>
      <c r="F1994" s="23" t="s">
        <v>45</v>
      </c>
      <c r="G1994" s="121">
        <v>49608564.120000005</v>
      </c>
      <c r="H1994">
        <v>2020</v>
      </c>
    </row>
    <row r="1995" spans="1:8" outlineLevel="1" x14ac:dyDescent="0.25">
      <c r="A1995" s="23" t="s">
        <v>23</v>
      </c>
      <c r="B1995" s="23" t="s">
        <v>9</v>
      </c>
      <c r="C1995">
        <v>2020</v>
      </c>
      <c r="D1995" s="23" t="str">
        <f t="shared" si="32"/>
        <v>oct</v>
      </c>
      <c r="E1995" s="24">
        <v>44135</v>
      </c>
      <c r="F1995" s="23" t="s">
        <v>45</v>
      </c>
      <c r="H1995">
        <v>2020</v>
      </c>
    </row>
    <row r="1996" spans="1:8" outlineLevel="1" x14ac:dyDescent="0.25">
      <c r="A1996" s="23" t="s">
        <v>24</v>
      </c>
      <c r="B1996" s="25" t="s">
        <v>10</v>
      </c>
      <c r="C1996">
        <v>2020</v>
      </c>
      <c r="D1996" s="23" t="str">
        <f t="shared" si="32"/>
        <v>oct</v>
      </c>
      <c r="E1996" s="24">
        <v>44135</v>
      </c>
      <c r="F1996" s="23" t="s">
        <v>45</v>
      </c>
      <c r="H1996">
        <v>2020</v>
      </c>
    </row>
    <row r="1997" spans="1:8" outlineLevel="1" x14ac:dyDescent="0.25">
      <c r="A1997" s="23" t="s">
        <v>25</v>
      </c>
      <c r="B1997" s="23" t="s">
        <v>11</v>
      </c>
      <c r="C1997">
        <v>2020</v>
      </c>
      <c r="D1997" s="23" t="str">
        <f t="shared" si="32"/>
        <v>oct</v>
      </c>
      <c r="E1997" s="24">
        <v>44135</v>
      </c>
      <c r="F1997" s="23" t="s">
        <v>45</v>
      </c>
      <c r="G1997" s="121">
        <v>2980509.54</v>
      </c>
      <c r="H1997">
        <v>2020</v>
      </c>
    </row>
    <row r="1998" spans="1:8" outlineLevel="1" x14ac:dyDescent="0.25">
      <c r="A1998" s="23" t="s">
        <v>26</v>
      </c>
      <c r="B1998" s="23" t="s">
        <v>12</v>
      </c>
      <c r="C1998">
        <v>2020</v>
      </c>
      <c r="D1998" s="23" t="str">
        <f t="shared" si="32"/>
        <v>oct</v>
      </c>
      <c r="E1998" s="24">
        <v>44135</v>
      </c>
      <c r="F1998" s="23" t="s">
        <v>45</v>
      </c>
      <c r="G1998" s="121">
        <v>0</v>
      </c>
      <c r="H1998">
        <v>2020</v>
      </c>
    </row>
    <row r="1999" spans="1:8" outlineLevel="1" x14ac:dyDescent="0.25">
      <c r="A1999" s="23" t="s">
        <v>43</v>
      </c>
      <c r="B1999" s="23" t="s">
        <v>34</v>
      </c>
      <c r="C1999">
        <v>2020</v>
      </c>
      <c r="D1999" s="23" t="str">
        <f t="shared" si="32"/>
        <v>oct</v>
      </c>
      <c r="E1999" s="24">
        <v>44135</v>
      </c>
      <c r="F1999" s="23" t="s">
        <v>45</v>
      </c>
      <c r="G1999" s="121">
        <v>3313621.56</v>
      </c>
      <c r="H1999">
        <v>2020</v>
      </c>
    </row>
    <row r="2000" spans="1:8" outlineLevel="1" x14ac:dyDescent="0.25">
      <c r="A2000" s="23" t="s">
        <v>13</v>
      </c>
      <c r="B2000" s="23" t="s">
        <v>13</v>
      </c>
      <c r="C2000">
        <v>2020</v>
      </c>
      <c r="D2000" s="23" t="str">
        <f t="shared" si="32"/>
        <v>oct</v>
      </c>
      <c r="E2000" s="24">
        <v>44135</v>
      </c>
      <c r="F2000" s="23" t="s">
        <v>45</v>
      </c>
      <c r="G2000" s="121">
        <v>72268192.959999993</v>
      </c>
      <c r="H2000">
        <v>2020</v>
      </c>
    </row>
    <row r="2001" spans="1:8" outlineLevel="1" x14ac:dyDescent="0.25">
      <c r="A2001" s="23" t="s">
        <v>14</v>
      </c>
      <c r="B2001" s="23" t="s">
        <v>14</v>
      </c>
      <c r="C2001">
        <v>2020</v>
      </c>
      <c r="D2001" s="23" t="str">
        <f t="shared" si="32"/>
        <v>oct</v>
      </c>
      <c r="E2001" s="24">
        <v>44135</v>
      </c>
      <c r="F2001" s="23" t="s">
        <v>45</v>
      </c>
      <c r="G2001" s="121">
        <v>-54723.16</v>
      </c>
      <c r="H2001">
        <v>2020</v>
      </c>
    </row>
    <row r="2002" spans="1:8" outlineLevel="1" x14ac:dyDescent="0.25">
      <c r="A2002" s="23" t="s">
        <v>15</v>
      </c>
      <c r="B2002" s="23" t="s">
        <v>0</v>
      </c>
      <c r="C2002">
        <v>2020</v>
      </c>
      <c r="D2002" s="23" t="str">
        <f t="shared" si="32"/>
        <v>nov</v>
      </c>
      <c r="E2002" s="24">
        <v>44165</v>
      </c>
      <c r="F2002" s="23" t="s">
        <v>45</v>
      </c>
      <c r="G2002" s="121">
        <v>459492.3</v>
      </c>
      <c r="H2002">
        <v>2020</v>
      </c>
    </row>
    <row r="2003" spans="1:8" outlineLevel="1" x14ac:dyDescent="0.25">
      <c r="A2003" s="23" t="s">
        <v>16</v>
      </c>
      <c r="B2003" s="23" t="s">
        <v>1</v>
      </c>
      <c r="C2003">
        <v>2020</v>
      </c>
      <c r="D2003" s="23" t="str">
        <f t="shared" si="32"/>
        <v>nov</v>
      </c>
      <c r="E2003" s="24">
        <v>44165</v>
      </c>
      <c r="F2003" s="23" t="s">
        <v>45</v>
      </c>
      <c r="G2003" s="121">
        <v>7684019.0899999999</v>
      </c>
      <c r="H2003">
        <v>2020</v>
      </c>
    </row>
    <row r="2004" spans="1:8" outlineLevel="1" x14ac:dyDescent="0.25">
      <c r="A2004" s="23" t="s">
        <v>27</v>
      </c>
      <c r="B2004" s="23" t="s">
        <v>2</v>
      </c>
      <c r="C2004">
        <v>2020</v>
      </c>
      <c r="D2004" s="23" t="str">
        <f t="shared" si="32"/>
        <v>nov</v>
      </c>
      <c r="E2004" s="24">
        <v>44165</v>
      </c>
      <c r="F2004" s="23" t="s">
        <v>45</v>
      </c>
      <c r="H2004">
        <v>2020</v>
      </c>
    </row>
    <row r="2005" spans="1:8" outlineLevel="1" x14ac:dyDescent="0.25">
      <c r="A2005" s="23" t="s">
        <v>17</v>
      </c>
      <c r="B2005" s="23" t="s">
        <v>3</v>
      </c>
      <c r="C2005">
        <v>2020</v>
      </c>
      <c r="D2005" s="23" t="str">
        <f t="shared" si="32"/>
        <v>nov</v>
      </c>
      <c r="E2005" s="24">
        <v>44165</v>
      </c>
      <c r="F2005" s="23" t="s">
        <v>45</v>
      </c>
      <c r="G2005" s="121">
        <v>2813747.38</v>
      </c>
      <c r="H2005">
        <v>2020</v>
      </c>
    </row>
    <row r="2006" spans="1:8" outlineLevel="1" x14ac:dyDescent="0.25">
      <c r="A2006" s="23" t="s">
        <v>18</v>
      </c>
      <c r="B2006" s="25" t="s">
        <v>4</v>
      </c>
      <c r="C2006">
        <v>2020</v>
      </c>
      <c r="D2006" s="23" t="str">
        <f t="shared" si="32"/>
        <v>nov</v>
      </c>
      <c r="E2006" s="24">
        <v>44165</v>
      </c>
      <c r="F2006" s="23" t="s">
        <v>45</v>
      </c>
      <c r="G2006" s="121">
        <v>0</v>
      </c>
      <c r="H2006">
        <v>2020</v>
      </c>
    </row>
    <row r="2007" spans="1:8" outlineLevel="1" x14ac:dyDescent="0.25">
      <c r="A2007" s="23" t="s">
        <v>19</v>
      </c>
      <c r="B2007" s="25" t="s">
        <v>5</v>
      </c>
      <c r="C2007">
        <v>2020</v>
      </c>
      <c r="D2007" s="23" t="str">
        <f t="shared" si="32"/>
        <v>nov</v>
      </c>
      <c r="E2007" s="24">
        <v>44165</v>
      </c>
      <c r="F2007" s="23" t="s">
        <v>45</v>
      </c>
      <c r="G2007" s="121">
        <v>0</v>
      </c>
      <c r="H2007">
        <v>2020</v>
      </c>
    </row>
    <row r="2008" spans="1:8" outlineLevel="1" x14ac:dyDescent="0.25">
      <c r="A2008" s="23" t="s">
        <v>20</v>
      </c>
      <c r="B2008" s="23" t="s">
        <v>6</v>
      </c>
      <c r="C2008">
        <v>2020</v>
      </c>
      <c r="D2008" s="23" t="str">
        <f t="shared" si="32"/>
        <v>nov</v>
      </c>
      <c r="E2008" s="24">
        <v>44165</v>
      </c>
      <c r="F2008" s="23" t="s">
        <v>45</v>
      </c>
      <c r="H2008">
        <v>2020</v>
      </c>
    </row>
    <row r="2009" spans="1:8" outlineLevel="1" x14ac:dyDescent="0.25">
      <c r="A2009" s="23" t="s">
        <v>21</v>
      </c>
      <c r="B2009" s="23" t="s">
        <v>7</v>
      </c>
      <c r="C2009">
        <v>2020</v>
      </c>
      <c r="D2009" s="23" t="str">
        <f t="shared" si="32"/>
        <v>nov</v>
      </c>
      <c r="E2009" s="24">
        <v>44165</v>
      </c>
      <c r="F2009" s="23" t="s">
        <v>45</v>
      </c>
      <c r="G2009" s="121">
        <v>0</v>
      </c>
      <c r="H2009">
        <v>2020</v>
      </c>
    </row>
    <row r="2010" spans="1:8" outlineLevel="1" x14ac:dyDescent="0.25">
      <c r="A2010" s="23" t="s">
        <v>22</v>
      </c>
      <c r="B2010" s="23" t="s">
        <v>8</v>
      </c>
      <c r="C2010">
        <v>2020</v>
      </c>
      <c r="D2010" s="23" t="str">
        <f t="shared" si="32"/>
        <v>nov</v>
      </c>
      <c r="E2010" s="24">
        <v>44165</v>
      </c>
      <c r="F2010" s="23" t="s">
        <v>45</v>
      </c>
      <c r="G2010" s="121">
        <v>48688202.839999996</v>
      </c>
      <c r="H2010">
        <v>2020</v>
      </c>
    </row>
    <row r="2011" spans="1:8" outlineLevel="1" x14ac:dyDescent="0.25">
      <c r="A2011" s="23" t="s">
        <v>23</v>
      </c>
      <c r="B2011" s="23" t="s">
        <v>9</v>
      </c>
      <c r="C2011">
        <v>2020</v>
      </c>
      <c r="D2011" s="23" t="str">
        <f t="shared" si="32"/>
        <v>nov</v>
      </c>
      <c r="E2011" s="24">
        <v>44165</v>
      </c>
      <c r="F2011" s="23" t="s">
        <v>45</v>
      </c>
      <c r="H2011">
        <v>2020</v>
      </c>
    </row>
    <row r="2012" spans="1:8" outlineLevel="1" x14ac:dyDescent="0.25">
      <c r="A2012" s="23" t="s">
        <v>24</v>
      </c>
      <c r="B2012" s="25" t="s">
        <v>10</v>
      </c>
      <c r="C2012">
        <v>2020</v>
      </c>
      <c r="D2012" s="23" t="str">
        <f t="shared" si="32"/>
        <v>nov</v>
      </c>
      <c r="E2012" s="24">
        <v>44165</v>
      </c>
      <c r="F2012" s="23" t="s">
        <v>45</v>
      </c>
      <c r="H2012">
        <v>2020</v>
      </c>
    </row>
    <row r="2013" spans="1:8" outlineLevel="1" x14ac:dyDescent="0.25">
      <c r="A2013" s="23" t="s">
        <v>25</v>
      </c>
      <c r="B2013" s="23" t="s">
        <v>11</v>
      </c>
      <c r="C2013">
        <v>2020</v>
      </c>
      <c r="D2013" s="23" t="str">
        <f t="shared" si="32"/>
        <v>nov</v>
      </c>
      <c r="E2013" s="24">
        <v>44165</v>
      </c>
      <c r="F2013" s="23" t="s">
        <v>45</v>
      </c>
      <c r="G2013" s="121">
        <v>2450750.5</v>
      </c>
      <c r="H2013">
        <v>2020</v>
      </c>
    </row>
    <row r="2014" spans="1:8" outlineLevel="1" x14ac:dyDescent="0.25">
      <c r="A2014" s="23" t="s">
        <v>26</v>
      </c>
      <c r="B2014" s="23" t="s">
        <v>12</v>
      </c>
      <c r="C2014">
        <v>2020</v>
      </c>
      <c r="D2014" s="23" t="str">
        <f t="shared" si="32"/>
        <v>nov</v>
      </c>
      <c r="E2014" s="24">
        <v>44165</v>
      </c>
      <c r="F2014" s="23" t="s">
        <v>45</v>
      </c>
      <c r="G2014" s="121">
        <v>0</v>
      </c>
      <c r="H2014">
        <v>2020</v>
      </c>
    </row>
    <row r="2015" spans="1:8" outlineLevel="1" x14ac:dyDescent="0.25">
      <c r="A2015" s="23" t="s">
        <v>43</v>
      </c>
      <c r="B2015" s="23" t="s">
        <v>34</v>
      </c>
      <c r="C2015">
        <v>2020</v>
      </c>
      <c r="D2015" s="23" t="str">
        <f t="shared" si="32"/>
        <v>nov</v>
      </c>
      <c r="E2015" s="24">
        <v>44165</v>
      </c>
      <c r="F2015" s="23" t="s">
        <v>45</v>
      </c>
      <c r="G2015" s="121">
        <v>2290515.2999999998</v>
      </c>
      <c r="H2015">
        <v>2020</v>
      </c>
    </row>
    <row r="2016" spans="1:8" outlineLevel="1" x14ac:dyDescent="0.25">
      <c r="A2016" s="23" t="s">
        <v>13</v>
      </c>
      <c r="B2016" s="23" t="s">
        <v>13</v>
      </c>
      <c r="C2016">
        <v>2020</v>
      </c>
      <c r="D2016" s="23" t="str">
        <f t="shared" si="32"/>
        <v>nov</v>
      </c>
      <c r="E2016" s="24">
        <v>44165</v>
      </c>
      <c r="F2016" s="23" t="s">
        <v>45</v>
      </c>
      <c r="G2016" s="121">
        <v>74479016.239999995</v>
      </c>
      <c r="H2016">
        <v>2020</v>
      </c>
    </row>
    <row r="2017" spans="1:8" outlineLevel="1" x14ac:dyDescent="0.25">
      <c r="A2017" s="23" t="s">
        <v>14</v>
      </c>
      <c r="B2017" s="23" t="s">
        <v>14</v>
      </c>
      <c r="C2017">
        <v>2020</v>
      </c>
      <c r="D2017" s="23" t="str">
        <f t="shared" si="32"/>
        <v>nov</v>
      </c>
      <c r="E2017" s="24">
        <v>44165</v>
      </c>
      <c r="F2017" s="23" t="s">
        <v>45</v>
      </c>
      <c r="G2017" s="121">
        <v>-52830.270000000004</v>
      </c>
      <c r="H2017">
        <v>2020</v>
      </c>
    </row>
    <row r="2018" spans="1:8" outlineLevel="1" x14ac:dyDescent="0.25">
      <c r="A2018" s="23" t="s">
        <v>15</v>
      </c>
      <c r="B2018" s="23" t="s">
        <v>0</v>
      </c>
      <c r="C2018">
        <v>2020</v>
      </c>
      <c r="D2018" s="23" t="str">
        <f t="shared" si="32"/>
        <v>dic</v>
      </c>
      <c r="E2018" s="24">
        <v>44196</v>
      </c>
      <c r="F2018" s="23" t="s">
        <v>45</v>
      </c>
      <c r="G2018" s="121">
        <v>477388.66</v>
      </c>
      <c r="H2018">
        <v>2020</v>
      </c>
    </row>
    <row r="2019" spans="1:8" outlineLevel="1" x14ac:dyDescent="0.25">
      <c r="A2019" s="23" t="s">
        <v>16</v>
      </c>
      <c r="B2019" s="23" t="s">
        <v>1</v>
      </c>
      <c r="C2019">
        <v>2020</v>
      </c>
      <c r="D2019" s="23" t="str">
        <f t="shared" si="32"/>
        <v>dic</v>
      </c>
      <c r="E2019" s="24">
        <v>44196</v>
      </c>
      <c r="F2019" s="23" t="s">
        <v>45</v>
      </c>
      <c r="G2019" s="121">
        <v>7224110.3099999996</v>
      </c>
      <c r="H2019">
        <v>2020</v>
      </c>
    </row>
    <row r="2020" spans="1:8" outlineLevel="1" x14ac:dyDescent="0.25">
      <c r="A2020" s="23" t="s">
        <v>27</v>
      </c>
      <c r="B2020" s="23" t="s">
        <v>2</v>
      </c>
      <c r="C2020">
        <v>2020</v>
      </c>
      <c r="D2020" s="23" t="str">
        <f t="shared" si="32"/>
        <v>dic</v>
      </c>
      <c r="E2020" s="24">
        <v>44196</v>
      </c>
      <c r="F2020" s="23" t="s">
        <v>45</v>
      </c>
      <c r="H2020">
        <v>2020</v>
      </c>
    </row>
    <row r="2021" spans="1:8" outlineLevel="1" x14ac:dyDescent="0.25">
      <c r="A2021" s="23" t="s">
        <v>17</v>
      </c>
      <c r="B2021" s="23" t="s">
        <v>3</v>
      </c>
      <c r="C2021">
        <v>2020</v>
      </c>
      <c r="D2021" s="23" t="str">
        <f t="shared" si="32"/>
        <v>dic</v>
      </c>
      <c r="E2021" s="24">
        <v>44196</v>
      </c>
      <c r="F2021" s="23" t="s">
        <v>45</v>
      </c>
      <c r="G2021" s="121">
        <v>2814944.61</v>
      </c>
      <c r="H2021">
        <v>2020</v>
      </c>
    </row>
    <row r="2022" spans="1:8" outlineLevel="1" x14ac:dyDescent="0.25">
      <c r="A2022" s="23" t="s">
        <v>18</v>
      </c>
      <c r="B2022" s="25" t="s">
        <v>4</v>
      </c>
      <c r="C2022">
        <v>2020</v>
      </c>
      <c r="D2022" s="23" t="str">
        <f t="shared" si="32"/>
        <v>dic</v>
      </c>
      <c r="E2022" s="24">
        <v>44196</v>
      </c>
      <c r="F2022" s="23" t="s">
        <v>45</v>
      </c>
      <c r="G2022" s="121">
        <v>0</v>
      </c>
      <c r="H2022">
        <v>2020</v>
      </c>
    </row>
    <row r="2023" spans="1:8" outlineLevel="1" x14ac:dyDescent="0.25">
      <c r="A2023" s="23" t="s">
        <v>19</v>
      </c>
      <c r="B2023" s="25" t="s">
        <v>5</v>
      </c>
      <c r="C2023">
        <v>2020</v>
      </c>
      <c r="D2023" s="23" t="str">
        <f t="shared" si="32"/>
        <v>dic</v>
      </c>
      <c r="E2023" s="24">
        <v>44196</v>
      </c>
      <c r="F2023" s="23" t="s">
        <v>45</v>
      </c>
      <c r="G2023" s="121">
        <v>0</v>
      </c>
      <c r="H2023">
        <v>2020</v>
      </c>
    </row>
    <row r="2024" spans="1:8" outlineLevel="1" x14ac:dyDescent="0.25">
      <c r="A2024" s="23" t="s">
        <v>20</v>
      </c>
      <c r="B2024" s="23" t="s">
        <v>6</v>
      </c>
      <c r="C2024">
        <v>2020</v>
      </c>
      <c r="D2024" s="23" t="str">
        <f t="shared" si="32"/>
        <v>dic</v>
      </c>
      <c r="E2024" s="24">
        <v>44196</v>
      </c>
      <c r="F2024" s="23" t="s">
        <v>45</v>
      </c>
      <c r="G2024" s="121">
        <v>0</v>
      </c>
      <c r="H2024">
        <v>2020</v>
      </c>
    </row>
    <row r="2025" spans="1:8" outlineLevel="1" x14ac:dyDescent="0.25">
      <c r="A2025" s="23" t="s">
        <v>21</v>
      </c>
      <c r="B2025" s="23" t="s">
        <v>7</v>
      </c>
      <c r="C2025">
        <v>2020</v>
      </c>
      <c r="D2025" s="23" t="str">
        <f t="shared" si="32"/>
        <v>dic</v>
      </c>
      <c r="E2025" s="24">
        <v>44196</v>
      </c>
      <c r="F2025" s="23" t="s">
        <v>45</v>
      </c>
      <c r="G2025" s="121">
        <v>0</v>
      </c>
      <c r="H2025">
        <v>2020</v>
      </c>
    </row>
    <row r="2026" spans="1:8" outlineLevel="1" x14ac:dyDescent="0.25">
      <c r="A2026" s="23" t="s">
        <v>22</v>
      </c>
      <c r="B2026" s="23" t="s">
        <v>8</v>
      </c>
      <c r="C2026">
        <v>2020</v>
      </c>
      <c r="D2026" s="23" t="str">
        <f t="shared" si="32"/>
        <v>dic</v>
      </c>
      <c r="E2026" s="24">
        <v>44196</v>
      </c>
      <c r="F2026" s="23" t="s">
        <v>45</v>
      </c>
      <c r="G2026" s="121">
        <v>48656125.170000002</v>
      </c>
      <c r="H2026">
        <v>2020</v>
      </c>
    </row>
    <row r="2027" spans="1:8" outlineLevel="1" x14ac:dyDescent="0.25">
      <c r="A2027" s="23" t="s">
        <v>23</v>
      </c>
      <c r="B2027" s="23" t="s">
        <v>9</v>
      </c>
      <c r="C2027">
        <v>2020</v>
      </c>
      <c r="D2027" s="23" t="str">
        <f t="shared" si="32"/>
        <v>dic</v>
      </c>
      <c r="E2027" s="24">
        <v>44196</v>
      </c>
      <c r="F2027" s="23" t="s">
        <v>45</v>
      </c>
      <c r="H2027">
        <v>2020</v>
      </c>
    </row>
    <row r="2028" spans="1:8" outlineLevel="1" x14ac:dyDescent="0.25">
      <c r="A2028" s="23" t="s">
        <v>24</v>
      </c>
      <c r="B2028" s="25" t="s">
        <v>10</v>
      </c>
      <c r="C2028">
        <v>2020</v>
      </c>
      <c r="D2028" s="23" t="str">
        <f t="shared" si="32"/>
        <v>dic</v>
      </c>
      <c r="E2028" s="24">
        <v>44196</v>
      </c>
      <c r="F2028" s="23" t="s">
        <v>45</v>
      </c>
      <c r="H2028">
        <v>2020</v>
      </c>
    </row>
    <row r="2029" spans="1:8" outlineLevel="1" x14ac:dyDescent="0.25">
      <c r="A2029" s="23" t="s">
        <v>25</v>
      </c>
      <c r="B2029" s="23" t="s">
        <v>11</v>
      </c>
      <c r="C2029">
        <v>2020</v>
      </c>
      <c r="D2029" s="23" t="str">
        <f t="shared" si="32"/>
        <v>dic</v>
      </c>
      <c r="E2029" s="24">
        <v>44196</v>
      </c>
      <c r="F2029" s="23" t="s">
        <v>45</v>
      </c>
      <c r="G2029" s="121">
        <v>3664704.25</v>
      </c>
      <c r="H2029">
        <v>2020</v>
      </c>
    </row>
    <row r="2030" spans="1:8" outlineLevel="1" x14ac:dyDescent="0.25">
      <c r="A2030" s="23" t="s">
        <v>26</v>
      </c>
      <c r="B2030" s="23" t="s">
        <v>12</v>
      </c>
      <c r="C2030">
        <v>2020</v>
      </c>
      <c r="D2030" s="23" t="str">
        <f t="shared" si="32"/>
        <v>dic</v>
      </c>
      <c r="E2030" s="24">
        <v>44196</v>
      </c>
      <c r="F2030" s="23" t="s">
        <v>45</v>
      </c>
      <c r="G2030" s="121">
        <v>0</v>
      </c>
      <c r="H2030">
        <v>2020</v>
      </c>
    </row>
    <row r="2031" spans="1:8" outlineLevel="1" x14ac:dyDescent="0.25">
      <c r="A2031" s="23" t="s">
        <v>43</v>
      </c>
      <c r="B2031" s="23" t="s">
        <v>34</v>
      </c>
      <c r="C2031">
        <v>2020</v>
      </c>
      <c r="D2031" s="23" t="str">
        <f t="shared" si="32"/>
        <v>dic</v>
      </c>
      <c r="E2031" s="24">
        <v>44196</v>
      </c>
      <c r="F2031" s="23" t="s">
        <v>45</v>
      </c>
      <c r="G2031" s="121">
        <v>2257833.7000000002</v>
      </c>
      <c r="H2031">
        <v>2020</v>
      </c>
    </row>
    <row r="2032" spans="1:8" outlineLevel="1" x14ac:dyDescent="0.25">
      <c r="A2032" s="23" t="s">
        <v>13</v>
      </c>
      <c r="B2032" s="23" t="s">
        <v>13</v>
      </c>
      <c r="C2032">
        <v>2020</v>
      </c>
      <c r="D2032" s="23" t="str">
        <f t="shared" si="32"/>
        <v>dic</v>
      </c>
      <c r="E2032" s="24">
        <v>44196</v>
      </c>
      <c r="F2032" s="23" t="s">
        <v>45</v>
      </c>
      <c r="G2032" s="121">
        <v>74610186.510000005</v>
      </c>
      <c r="H2032">
        <v>2020</v>
      </c>
    </row>
    <row r="2033" spans="1:8" outlineLevel="1" x14ac:dyDescent="0.25">
      <c r="A2033" s="23" t="s">
        <v>14</v>
      </c>
      <c r="B2033" s="23" t="s">
        <v>14</v>
      </c>
      <c r="C2033">
        <v>2020</v>
      </c>
      <c r="D2033" s="23" t="str">
        <f t="shared" si="32"/>
        <v>dic</v>
      </c>
      <c r="E2033" s="24">
        <v>44196</v>
      </c>
      <c r="F2033" s="23" t="s">
        <v>45</v>
      </c>
      <c r="G2033" s="121">
        <v>-53605.62</v>
      </c>
      <c r="H2033">
        <v>2020</v>
      </c>
    </row>
    <row r="2034" spans="1:8" outlineLevel="1" x14ac:dyDescent="0.25">
      <c r="A2034" s="23" t="s">
        <v>15</v>
      </c>
      <c r="B2034" s="23" t="s">
        <v>0</v>
      </c>
      <c r="C2034">
        <v>2021</v>
      </c>
      <c r="D2034" s="23" t="str">
        <f t="shared" si="32"/>
        <v>ene</v>
      </c>
      <c r="E2034" s="24">
        <v>44227</v>
      </c>
      <c r="F2034" s="23" t="s">
        <v>45</v>
      </c>
      <c r="G2034" s="121">
        <v>476047.25</v>
      </c>
      <c r="H2034">
        <v>2021</v>
      </c>
    </row>
    <row r="2035" spans="1:8" outlineLevel="1" x14ac:dyDescent="0.25">
      <c r="A2035" s="23" t="s">
        <v>16</v>
      </c>
      <c r="B2035" s="23" t="s">
        <v>1</v>
      </c>
      <c r="C2035">
        <v>2021</v>
      </c>
      <c r="D2035" s="23" t="str">
        <f t="shared" si="32"/>
        <v>ene</v>
      </c>
      <c r="E2035" s="24">
        <v>44227</v>
      </c>
      <c r="F2035" s="23" t="s">
        <v>45</v>
      </c>
      <c r="G2035" s="121">
        <v>6343603.9199999999</v>
      </c>
      <c r="H2035">
        <v>2021</v>
      </c>
    </row>
    <row r="2036" spans="1:8" outlineLevel="1" x14ac:dyDescent="0.25">
      <c r="A2036" s="23" t="s">
        <v>27</v>
      </c>
      <c r="B2036" s="23" t="s">
        <v>2</v>
      </c>
      <c r="C2036">
        <v>2021</v>
      </c>
      <c r="D2036" s="23" t="str">
        <f t="shared" si="32"/>
        <v>ene</v>
      </c>
      <c r="E2036" s="24">
        <v>44227</v>
      </c>
      <c r="F2036" s="23" t="s">
        <v>45</v>
      </c>
      <c r="H2036">
        <v>2021</v>
      </c>
    </row>
    <row r="2037" spans="1:8" outlineLevel="1" x14ac:dyDescent="0.25">
      <c r="A2037" s="23" t="s">
        <v>17</v>
      </c>
      <c r="B2037" s="23" t="s">
        <v>3</v>
      </c>
      <c r="C2037">
        <v>2021</v>
      </c>
      <c r="D2037" s="23" t="str">
        <f t="shared" si="32"/>
        <v>ene</v>
      </c>
      <c r="E2037" s="24">
        <v>44227</v>
      </c>
      <c r="F2037" s="23" t="s">
        <v>45</v>
      </c>
      <c r="G2037" s="121">
        <v>2835857.9799999995</v>
      </c>
      <c r="H2037">
        <v>2021</v>
      </c>
    </row>
    <row r="2038" spans="1:8" outlineLevel="1" x14ac:dyDescent="0.25">
      <c r="A2038" s="23" t="s">
        <v>18</v>
      </c>
      <c r="B2038" s="25" t="s">
        <v>4</v>
      </c>
      <c r="C2038">
        <v>2021</v>
      </c>
      <c r="D2038" s="23" t="str">
        <f t="shared" si="32"/>
        <v>ene</v>
      </c>
      <c r="E2038" s="24">
        <v>44227</v>
      </c>
      <c r="F2038" s="23" t="s">
        <v>45</v>
      </c>
      <c r="G2038" s="121">
        <v>0</v>
      </c>
      <c r="H2038">
        <v>2021</v>
      </c>
    </row>
    <row r="2039" spans="1:8" outlineLevel="1" x14ac:dyDescent="0.25">
      <c r="A2039" s="23" t="s">
        <v>19</v>
      </c>
      <c r="B2039" s="25" t="s">
        <v>5</v>
      </c>
      <c r="C2039">
        <v>2021</v>
      </c>
      <c r="D2039" s="23" t="str">
        <f t="shared" si="32"/>
        <v>ene</v>
      </c>
      <c r="E2039" s="24">
        <v>44227</v>
      </c>
      <c r="F2039" s="23" t="s">
        <v>45</v>
      </c>
      <c r="G2039" s="121">
        <v>0</v>
      </c>
      <c r="H2039">
        <v>2021</v>
      </c>
    </row>
    <row r="2040" spans="1:8" outlineLevel="1" x14ac:dyDescent="0.25">
      <c r="A2040" s="23" t="s">
        <v>20</v>
      </c>
      <c r="B2040" s="23" t="s">
        <v>6</v>
      </c>
      <c r="C2040">
        <v>2021</v>
      </c>
      <c r="D2040" s="23" t="str">
        <f t="shared" si="32"/>
        <v>ene</v>
      </c>
      <c r="E2040" s="24">
        <v>44227</v>
      </c>
      <c r="F2040" s="23" t="s">
        <v>45</v>
      </c>
      <c r="H2040">
        <v>2021</v>
      </c>
    </row>
    <row r="2041" spans="1:8" outlineLevel="1" x14ac:dyDescent="0.25">
      <c r="A2041" s="23" t="s">
        <v>21</v>
      </c>
      <c r="B2041" s="23" t="s">
        <v>7</v>
      </c>
      <c r="C2041">
        <v>2021</v>
      </c>
      <c r="D2041" s="23" t="str">
        <f t="shared" si="32"/>
        <v>ene</v>
      </c>
      <c r="E2041" s="24">
        <v>44227</v>
      </c>
      <c r="F2041" s="23" t="s">
        <v>45</v>
      </c>
      <c r="G2041" s="121">
        <v>0</v>
      </c>
      <c r="H2041">
        <v>2021</v>
      </c>
    </row>
    <row r="2042" spans="1:8" outlineLevel="1" x14ac:dyDescent="0.25">
      <c r="A2042" s="23" t="s">
        <v>22</v>
      </c>
      <c r="B2042" s="23" t="s">
        <v>8</v>
      </c>
      <c r="C2042">
        <v>2021</v>
      </c>
      <c r="D2042" s="23" t="str">
        <f t="shared" si="32"/>
        <v>ene</v>
      </c>
      <c r="E2042" s="24">
        <v>44227</v>
      </c>
      <c r="F2042" s="23" t="s">
        <v>45</v>
      </c>
      <c r="G2042" s="121">
        <v>49299070.599999994</v>
      </c>
      <c r="H2042">
        <v>2021</v>
      </c>
    </row>
    <row r="2043" spans="1:8" outlineLevel="1" x14ac:dyDescent="0.25">
      <c r="A2043" s="23" t="s">
        <v>23</v>
      </c>
      <c r="B2043" s="23" t="s">
        <v>9</v>
      </c>
      <c r="C2043">
        <v>2021</v>
      </c>
      <c r="D2043" s="23" t="str">
        <f t="shared" si="32"/>
        <v>ene</v>
      </c>
      <c r="E2043" s="24">
        <v>44227</v>
      </c>
      <c r="F2043" s="23" t="s">
        <v>45</v>
      </c>
      <c r="H2043">
        <v>2021</v>
      </c>
    </row>
    <row r="2044" spans="1:8" outlineLevel="1" x14ac:dyDescent="0.25">
      <c r="A2044" s="23" t="s">
        <v>24</v>
      </c>
      <c r="B2044" s="25" t="s">
        <v>10</v>
      </c>
      <c r="C2044">
        <v>2021</v>
      </c>
      <c r="D2044" s="23" t="str">
        <f t="shared" si="32"/>
        <v>ene</v>
      </c>
      <c r="E2044" s="24">
        <v>44227</v>
      </c>
      <c r="F2044" s="23" t="s">
        <v>45</v>
      </c>
      <c r="H2044">
        <v>2021</v>
      </c>
    </row>
    <row r="2045" spans="1:8" outlineLevel="1" x14ac:dyDescent="0.25">
      <c r="A2045" s="23" t="s">
        <v>25</v>
      </c>
      <c r="B2045" s="23" t="s">
        <v>11</v>
      </c>
      <c r="C2045">
        <v>2021</v>
      </c>
      <c r="D2045" s="23" t="str">
        <f t="shared" si="32"/>
        <v>ene</v>
      </c>
      <c r="E2045" s="24">
        <v>44227</v>
      </c>
      <c r="F2045" s="23" t="s">
        <v>45</v>
      </c>
      <c r="G2045" s="121">
        <v>3672958.56</v>
      </c>
      <c r="H2045">
        <v>2021</v>
      </c>
    </row>
    <row r="2046" spans="1:8" outlineLevel="1" x14ac:dyDescent="0.25">
      <c r="A2046" s="23" t="s">
        <v>26</v>
      </c>
      <c r="B2046" s="23" t="s">
        <v>12</v>
      </c>
      <c r="C2046">
        <v>2021</v>
      </c>
      <c r="D2046" s="23" t="str">
        <f t="shared" si="32"/>
        <v>ene</v>
      </c>
      <c r="E2046" s="24">
        <v>44227</v>
      </c>
      <c r="F2046" s="23" t="s">
        <v>45</v>
      </c>
      <c r="G2046" s="121">
        <v>0</v>
      </c>
      <c r="H2046">
        <v>2021</v>
      </c>
    </row>
    <row r="2047" spans="1:8" outlineLevel="1" x14ac:dyDescent="0.25">
      <c r="A2047" s="23" t="s">
        <v>43</v>
      </c>
      <c r="B2047" s="23" t="s">
        <v>34</v>
      </c>
      <c r="C2047">
        <v>2021</v>
      </c>
      <c r="D2047" s="23" t="str">
        <f t="shared" si="32"/>
        <v>ene</v>
      </c>
      <c r="E2047" s="24">
        <v>44227</v>
      </c>
      <c r="F2047" s="23" t="s">
        <v>45</v>
      </c>
      <c r="G2047" s="121">
        <v>2249075.6</v>
      </c>
      <c r="H2047">
        <v>2021</v>
      </c>
    </row>
    <row r="2048" spans="1:8" outlineLevel="1" x14ac:dyDescent="0.25">
      <c r="A2048" s="23" t="s">
        <v>13</v>
      </c>
      <c r="B2048" s="23" t="s">
        <v>13</v>
      </c>
      <c r="C2048">
        <v>2021</v>
      </c>
      <c r="D2048" s="23" t="str">
        <f t="shared" si="32"/>
        <v>ene</v>
      </c>
      <c r="E2048" s="24">
        <v>44227</v>
      </c>
      <c r="F2048" s="23" t="s">
        <v>45</v>
      </c>
      <c r="G2048" s="121">
        <v>75098454.980000004</v>
      </c>
      <c r="H2048">
        <v>2021</v>
      </c>
    </row>
    <row r="2049" spans="1:8" outlineLevel="1" x14ac:dyDescent="0.25">
      <c r="A2049" s="23" t="s">
        <v>14</v>
      </c>
      <c r="B2049" s="23" t="s">
        <v>14</v>
      </c>
      <c r="C2049">
        <v>2021</v>
      </c>
      <c r="D2049" s="23" t="str">
        <f t="shared" si="32"/>
        <v>ene</v>
      </c>
      <c r="E2049" s="24">
        <v>44227</v>
      </c>
      <c r="F2049" s="23" t="s">
        <v>45</v>
      </c>
      <c r="G2049" s="121">
        <v>-55281.49</v>
      </c>
      <c r="H2049">
        <v>2021</v>
      </c>
    </row>
    <row r="2050" spans="1:8" outlineLevel="1" x14ac:dyDescent="0.25">
      <c r="A2050" s="23" t="s">
        <v>15</v>
      </c>
      <c r="B2050" s="23" t="s">
        <v>0</v>
      </c>
      <c r="C2050">
        <v>2021</v>
      </c>
      <c r="D2050" s="23" t="str">
        <f t="shared" ref="D2050:D2113" si="33">+TEXT(E2050,"mmm")</f>
        <v>feb</v>
      </c>
      <c r="E2050" s="24">
        <v>44255</v>
      </c>
      <c r="F2050" s="23" t="s">
        <v>45</v>
      </c>
      <c r="G2050" s="121">
        <v>476047.25</v>
      </c>
      <c r="H2050">
        <v>2021</v>
      </c>
    </row>
    <row r="2051" spans="1:8" outlineLevel="1" x14ac:dyDescent="0.25">
      <c r="A2051" s="23" t="s">
        <v>16</v>
      </c>
      <c r="B2051" s="23" t="s">
        <v>1</v>
      </c>
      <c r="C2051">
        <v>2021</v>
      </c>
      <c r="D2051" s="23" t="str">
        <f t="shared" si="33"/>
        <v>feb</v>
      </c>
      <c r="E2051" s="24">
        <v>44255</v>
      </c>
      <c r="F2051" s="23" t="s">
        <v>45</v>
      </c>
      <c r="G2051" s="121">
        <v>5966358.5199999996</v>
      </c>
      <c r="H2051">
        <v>2021</v>
      </c>
    </row>
    <row r="2052" spans="1:8" outlineLevel="1" x14ac:dyDescent="0.25">
      <c r="A2052" s="23" t="s">
        <v>27</v>
      </c>
      <c r="B2052" s="23" t="s">
        <v>2</v>
      </c>
      <c r="C2052">
        <v>2021</v>
      </c>
      <c r="D2052" s="23" t="str">
        <f t="shared" si="33"/>
        <v>feb</v>
      </c>
      <c r="E2052" s="24">
        <v>44255</v>
      </c>
      <c r="F2052" s="23" t="s">
        <v>45</v>
      </c>
      <c r="H2052">
        <v>2021</v>
      </c>
    </row>
    <row r="2053" spans="1:8" outlineLevel="1" x14ac:dyDescent="0.25">
      <c r="A2053" s="23" t="s">
        <v>17</v>
      </c>
      <c r="B2053" s="23" t="s">
        <v>3</v>
      </c>
      <c r="C2053">
        <v>2021</v>
      </c>
      <c r="D2053" s="23" t="str">
        <f t="shared" si="33"/>
        <v>feb</v>
      </c>
      <c r="E2053" s="24">
        <v>44255</v>
      </c>
      <c r="F2053" s="23" t="s">
        <v>45</v>
      </c>
      <c r="G2053" s="121">
        <v>1881862.43</v>
      </c>
      <c r="H2053">
        <v>2021</v>
      </c>
    </row>
    <row r="2054" spans="1:8" outlineLevel="1" x14ac:dyDescent="0.25">
      <c r="A2054" s="23" t="s">
        <v>18</v>
      </c>
      <c r="B2054" s="25" t="s">
        <v>4</v>
      </c>
      <c r="C2054">
        <v>2021</v>
      </c>
      <c r="D2054" s="23" t="str">
        <f t="shared" si="33"/>
        <v>feb</v>
      </c>
      <c r="E2054" s="24">
        <v>44255</v>
      </c>
      <c r="F2054" s="23" t="s">
        <v>45</v>
      </c>
      <c r="G2054" s="121">
        <v>0</v>
      </c>
      <c r="H2054">
        <v>2021</v>
      </c>
    </row>
    <row r="2055" spans="1:8" outlineLevel="1" x14ac:dyDescent="0.25">
      <c r="A2055" s="23" t="s">
        <v>19</v>
      </c>
      <c r="B2055" s="25" t="s">
        <v>5</v>
      </c>
      <c r="C2055">
        <v>2021</v>
      </c>
      <c r="D2055" s="23" t="str">
        <f t="shared" si="33"/>
        <v>feb</v>
      </c>
      <c r="E2055" s="24">
        <v>44255</v>
      </c>
      <c r="F2055" s="23" t="s">
        <v>45</v>
      </c>
      <c r="G2055" s="121">
        <v>0</v>
      </c>
      <c r="H2055">
        <v>2021</v>
      </c>
    </row>
    <row r="2056" spans="1:8" outlineLevel="1" x14ac:dyDescent="0.25">
      <c r="A2056" s="23" t="s">
        <v>20</v>
      </c>
      <c r="B2056" s="23" t="s">
        <v>6</v>
      </c>
      <c r="C2056">
        <v>2021</v>
      </c>
      <c r="D2056" s="23" t="str">
        <f t="shared" si="33"/>
        <v>feb</v>
      </c>
      <c r="E2056" s="24">
        <v>44255</v>
      </c>
      <c r="F2056" s="23" t="s">
        <v>45</v>
      </c>
      <c r="H2056">
        <v>2021</v>
      </c>
    </row>
    <row r="2057" spans="1:8" outlineLevel="1" x14ac:dyDescent="0.25">
      <c r="A2057" s="23" t="s">
        <v>21</v>
      </c>
      <c r="B2057" s="23" t="s">
        <v>7</v>
      </c>
      <c r="C2057">
        <v>2021</v>
      </c>
      <c r="D2057" s="23" t="str">
        <f t="shared" si="33"/>
        <v>feb</v>
      </c>
      <c r="E2057" s="24">
        <v>44255</v>
      </c>
      <c r="F2057" s="23" t="s">
        <v>45</v>
      </c>
      <c r="G2057" s="121">
        <v>0</v>
      </c>
      <c r="H2057">
        <v>2021</v>
      </c>
    </row>
    <row r="2058" spans="1:8" outlineLevel="1" x14ac:dyDescent="0.25">
      <c r="A2058" s="23" t="s">
        <v>22</v>
      </c>
      <c r="B2058" s="23" t="s">
        <v>8</v>
      </c>
      <c r="C2058">
        <v>2021</v>
      </c>
      <c r="D2058" s="23" t="str">
        <f t="shared" si="33"/>
        <v>feb</v>
      </c>
      <c r="E2058" s="24">
        <v>44255</v>
      </c>
      <c r="F2058" s="23" t="s">
        <v>45</v>
      </c>
      <c r="G2058" s="121">
        <v>50657292.189999998</v>
      </c>
      <c r="H2058">
        <v>2021</v>
      </c>
    </row>
    <row r="2059" spans="1:8" outlineLevel="1" x14ac:dyDescent="0.25">
      <c r="A2059" s="23" t="s">
        <v>23</v>
      </c>
      <c r="B2059" s="23" t="s">
        <v>9</v>
      </c>
      <c r="C2059">
        <v>2021</v>
      </c>
      <c r="D2059" s="23" t="str">
        <f t="shared" si="33"/>
        <v>feb</v>
      </c>
      <c r="E2059" s="24">
        <v>44255</v>
      </c>
      <c r="F2059" s="23" t="s">
        <v>45</v>
      </c>
      <c r="H2059">
        <v>2021</v>
      </c>
    </row>
    <row r="2060" spans="1:8" outlineLevel="1" x14ac:dyDescent="0.25">
      <c r="A2060" s="23" t="s">
        <v>24</v>
      </c>
      <c r="B2060" s="25" t="s">
        <v>10</v>
      </c>
      <c r="C2060">
        <v>2021</v>
      </c>
      <c r="D2060" s="23" t="str">
        <f t="shared" si="33"/>
        <v>feb</v>
      </c>
      <c r="E2060" s="24">
        <v>44255</v>
      </c>
      <c r="F2060" s="23" t="s">
        <v>45</v>
      </c>
      <c r="H2060">
        <v>2021</v>
      </c>
    </row>
    <row r="2061" spans="1:8" outlineLevel="1" x14ac:dyDescent="0.25">
      <c r="A2061" s="23" t="s">
        <v>25</v>
      </c>
      <c r="B2061" s="23" t="s">
        <v>11</v>
      </c>
      <c r="C2061">
        <v>2021</v>
      </c>
      <c r="D2061" s="23" t="str">
        <f t="shared" si="33"/>
        <v>feb</v>
      </c>
      <c r="E2061" s="24">
        <v>44255</v>
      </c>
      <c r="F2061" s="23" t="s">
        <v>45</v>
      </c>
      <c r="G2061" s="121">
        <v>3680157.7199999997</v>
      </c>
      <c r="H2061">
        <v>2021</v>
      </c>
    </row>
    <row r="2062" spans="1:8" outlineLevel="1" x14ac:dyDescent="0.25">
      <c r="A2062" s="23" t="s">
        <v>26</v>
      </c>
      <c r="B2062" s="23" t="s">
        <v>12</v>
      </c>
      <c r="C2062">
        <v>2021</v>
      </c>
      <c r="D2062" s="23" t="str">
        <f t="shared" si="33"/>
        <v>feb</v>
      </c>
      <c r="E2062" s="24">
        <v>44255</v>
      </c>
      <c r="F2062" s="23" t="s">
        <v>45</v>
      </c>
      <c r="G2062" s="121">
        <v>0</v>
      </c>
      <c r="H2062">
        <v>2021</v>
      </c>
    </row>
    <row r="2063" spans="1:8" outlineLevel="1" x14ac:dyDescent="0.25">
      <c r="A2063" s="23" t="s">
        <v>43</v>
      </c>
      <c r="B2063" s="23" t="s">
        <v>34</v>
      </c>
      <c r="C2063">
        <v>2021</v>
      </c>
      <c r="D2063" s="23" t="str">
        <f t="shared" si="33"/>
        <v>feb</v>
      </c>
      <c r="E2063" s="24">
        <v>44255</v>
      </c>
      <c r="F2063" s="23" t="s">
        <v>45</v>
      </c>
      <c r="G2063" s="121">
        <v>2250029</v>
      </c>
      <c r="H2063">
        <v>2021</v>
      </c>
    </row>
    <row r="2064" spans="1:8" outlineLevel="1" x14ac:dyDescent="0.25">
      <c r="A2064" s="23" t="s">
        <v>13</v>
      </c>
      <c r="B2064" s="23" t="s">
        <v>13</v>
      </c>
      <c r="C2064">
        <v>2021</v>
      </c>
      <c r="D2064" s="23" t="str">
        <f t="shared" si="33"/>
        <v>feb</v>
      </c>
      <c r="E2064" s="24">
        <v>44255</v>
      </c>
      <c r="F2064" s="23" t="s">
        <v>45</v>
      </c>
      <c r="G2064" s="121">
        <v>76440412.719999999</v>
      </c>
      <c r="H2064">
        <v>2021</v>
      </c>
    </row>
    <row r="2065" spans="1:8" outlineLevel="1" x14ac:dyDescent="0.25">
      <c r="A2065" s="23" t="s">
        <v>14</v>
      </c>
      <c r="B2065" s="23" t="s">
        <v>14</v>
      </c>
      <c r="C2065">
        <v>2021</v>
      </c>
      <c r="D2065" s="23" t="str">
        <f t="shared" si="33"/>
        <v>feb</v>
      </c>
      <c r="E2065" s="24">
        <v>44255</v>
      </c>
      <c r="F2065" s="23" t="s">
        <v>45</v>
      </c>
      <c r="G2065" s="121">
        <v>-45750.87</v>
      </c>
      <c r="H2065">
        <v>2021</v>
      </c>
    </row>
    <row r="2066" spans="1:8" outlineLevel="1" x14ac:dyDescent="0.25">
      <c r="A2066" s="23" t="s">
        <v>15</v>
      </c>
      <c r="B2066" s="23" t="s">
        <v>0</v>
      </c>
      <c r="C2066">
        <v>2021</v>
      </c>
      <c r="D2066" s="23" t="str">
        <f t="shared" si="33"/>
        <v>mar</v>
      </c>
      <c r="E2066" s="24">
        <v>44286</v>
      </c>
      <c r="F2066" s="23" t="s">
        <v>45</v>
      </c>
      <c r="G2066" s="121">
        <v>711309.08</v>
      </c>
      <c r="H2066">
        <v>2021</v>
      </c>
    </row>
    <row r="2067" spans="1:8" outlineLevel="1" x14ac:dyDescent="0.25">
      <c r="A2067" s="23" t="s">
        <v>16</v>
      </c>
      <c r="B2067" s="23" t="s">
        <v>1</v>
      </c>
      <c r="C2067">
        <v>2021</v>
      </c>
      <c r="D2067" s="23" t="str">
        <f t="shared" si="33"/>
        <v>mar</v>
      </c>
      <c r="E2067" s="24">
        <v>44286</v>
      </c>
      <c r="F2067" s="23" t="s">
        <v>45</v>
      </c>
      <c r="G2067" s="121">
        <v>5973569.6299999999</v>
      </c>
      <c r="H2067">
        <v>2021</v>
      </c>
    </row>
    <row r="2068" spans="1:8" outlineLevel="1" x14ac:dyDescent="0.25">
      <c r="A2068" s="23" t="s">
        <v>27</v>
      </c>
      <c r="B2068" s="23" t="s">
        <v>2</v>
      </c>
      <c r="C2068">
        <v>2021</v>
      </c>
      <c r="D2068" s="23" t="str">
        <f t="shared" si="33"/>
        <v>mar</v>
      </c>
      <c r="E2068" s="24">
        <v>44286</v>
      </c>
      <c r="F2068" s="23" t="s">
        <v>45</v>
      </c>
      <c r="H2068">
        <v>2021</v>
      </c>
    </row>
    <row r="2069" spans="1:8" outlineLevel="1" x14ac:dyDescent="0.25">
      <c r="A2069" s="23" t="s">
        <v>17</v>
      </c>
      <c r="B2069" s="23" t="s">
        <v>3</v>
      </c>
      <c r="C2069">
        <v>2021</v>
      </c>
      <c r="D2069" s="23" t="str">
        <f t="shared" si="33"/>
        <v>mar</v>
      </c>
      <c r="E2069" s="24">
        <v>44286</v>
      </c>
      <c r="F2069" s="23" t="s">
        <v>45</v>
      </c>
      <c r="G2069" s="121">
        <v>1883709.65</v>
      </c>
      <c r="H2069">
        <v>2021</v>
      </c>
    </row>
    <row r="2070" spans="1:8" outlineLevel="1" x14ac:dyDescent="0.25">
      <c r="A2070" s="23" t="s">
        <v>18</v>
      </c>
      <c r="B2070" s="25" t="s">
        <v>4</v>
      </c>
      <c r="C2070">
        <v>2021</v>
      </c>
      <c r="D2070" s="23" t="str">
        <f t="shared" si="33"/>
        <v>mar</v>
      </c>
      <c r="E2070" s="24">
        <v>44286</v>
      </c>
      <c r="F2070" s="23" t="s">
        <v>45</v>
      </c>
      <c r="G2070" s="121">
        <v>0</v>
      </c>
      <c r="H2070">
        <v>2021</v>
      </c>
    </row>
    <row r="2071" spans="1:8" outlineLevel="1" x14ac:dyDescent="0.25">
      <c r="A2071" s="23" t="s">
        <v>19</v>
      </c>
      <c r="B2071" s="25" t="s">
        <v>5</v>
      </c>
      <c r="C2071">
        <v>2021</v>
      </c>
      <c r="D2071" s="23" t="str">
        <f t="shared" si="33"/>
        <v>mar</v>
      </c>
      <c r="E2071" s="24">
        <v>44286</v>
      </c>
      <c r="F2071" s="23" t="s">
        <v>45</v>
      </c>
      <c r="G2071" s="121">
        <v>0</v>
      </c>
      <c r="H2071">
        <v>2021</v>
      </c>
    </row>
    <row r="2072" spans="1:8" outlineLevel="1" x14ac:dyDescent="0.25">
      <c r="A2072" s="23" t="s">
        <v>20</v>
      </c>
      <c r="B2072" s="23" t="s">
        <v>6</v>
      </c>
      <c r="C2072">
        <v>2021</v>
      </c>
      <c r="D2072" s="23" t="str">
        <f t="shared" si="33"/>
        <v>mar</v>
      </c>
      <c r="E2072" s="24">
        <v>44286</v>
      </c>
      <c r="F2072" s="23" t="s">
        <v>45</v>
      </c>
      <c r="G2072" s="121">
        <v>0</v>
      </c>
      <c r="H2072">
        <v>2021</v>
      </c>
    </row>
    <row r="2073" spans="1:8" outlineLevel="1" x14ac:dyDescent="0.25">
      <c r="A2073" s="23" t="s">
        <v>21</v>
      </c>
      <c r="B2073" s="23" t="s">
        <v>7</v>
      </c>
      <c r="C2073">
        <v>2021</v>
      </c>
      <c r="D2073" s="23" t="str">
        <f t="shared" si="33"/>
        <v>mar</v>
      </c>
      <c r="E2073" s="24">
        <v>44286</v>
      </c>
      <c r="F2073" s="23" t="s">
        <v>45</v>
      </c>
      <c r="G2073" s="121">
        <v>0</v>
      </c>
      <c r="H2073">
        <v>2021</v>
      </c>
    </row>
    <row r="2074" spans="1:8" outlineLevel="1" x14ac:dyDescent="0.25">
      <c r="A2074" s="23" t="s">
        <v>22</v>
      </c>
      <c r="B2074" s="23" t="s">
        <v>8</v>
      </c>
      <c r="C2074">
        <v>2021</v>
      </c>
      <c r="D2074" s="23" t="str">
        <f t="shared" si="33"/>
        <v>mar</v>
      </c>
      <c r="E2074" s="24">
        <v>44286</v>
      </c>
      <c r="F2074" s="23" t="s">
        <v>45</v>
      </c>
      <c r="G2074" s="121">
        <v>45318569.609999999</v>
      </c>
      <c r="H2074">
        <v>2021</v>
      </c>
    </row>
    <row r="2075" spans="1:8" outlineLevel="1" x14ac:dyDescent="0.25">
      <c r="A2075" s="23" t="s">
        <v>23</v>
      </c>
      <c r="B2075" s="23" t="s">
        <v>9</v>
      </c>
      <c r="C2075">
        <v>2021</v>
      </c>
      <c r="D2075" s="23" t="str">
        <f t="shared" si="33"/>
        <v>mar</v>
      </c>
      <c r="E2075" s="24">
        <v>44286</v>
      </c>
      <c r="F2075" s="23" t="s">
        <v>45</v>
      </c>
      <c r="H2075">
        <v>2021</v>
      </c>
    </row>
    <row r="2076" spans="1:8" outlineLevel="1" x14ac:dyDescent="0.25">
      <c r="A2076" s="23" t="s">
        <v>24</v>
      </c>
      <c r="B2076" s="25" t="s">
        <v>10</v>
      </c>
      <c r="C2076">
        <v>2021</v>
      </c>
      <c r="D2076" s="23" t="str">
        <f t="shared" si="33"/>
        <v>mar</v>
      </c>
      <c r="E2076" s="24">
        <v>44286</v>
      </c>
      <c r="F2076" s="23" t="s">
        <v>45</v>
      </c>
      <c r="H2076">
        <v>2021</v>
      </c>
    </row>
    <row r="2077" spans="1:8" outlineLevel="1" x14ac:dyDescent="0.25">
      <c r="A2077" s="23" t="s">
        <v>25</v>
      </c>
      <c r="B2077" s="23" t="s">
        <v>11</v>
      </c>
      <c r="C2077">
        <v>2021</v>
      </c>
      <c r="D2077" s="23" t="str">
        <f t="shared" si="33"/>
        <v>mar</v>
      </c>
      <c r="E2077" s="24">
        <v>44286</v>
      </c>
      <c r="F2077" s="23" t="s">
        <v>45</v>
      </c>
      <c r="G2077" s="121">
        <v>4879053.62</v>
      </c>
      <c r="H2077">
        <v>2021</v>
      </c>
    </row>
    <row r="2078" spans="1:8" outlineLevel="1" x14ac:dyDescent="0.25">
      <c r="A2078" s="23" t="s">
        <v>26</v>
      </c>
      <c r="B2078" s="23" t="s">
        <v>12</v>
      </c>
      <c r="C2078">
        <v>2021</v>
      </c>
      <c r="D2078" s="23" t="str">
        <f t="shared" si="33"/>
        <v>mar</v>
      </c>
      <c r="E2078" s="24">
        <v>44286</v>
      </c>
      <c r="F2078" s="23" t="s">
        <v>45</v>
      </c>
      <c r="G2078" s="121">
        <v>0</v>
      </c>
      <c r="H2078">
        <v>2021</v>
      </c>
    </row>
    <row r="2079" spans="1:8" outlineLevel="1" x14ac:dyDescent="0.25">
      <c r="A2079" s="23" t="s">
        <v>43</v>
      </c>
      <c r="B2079" s="23" t="s">
        <v>34</v>
      </c>
      <c r="C2079">
        <v>2021</v>
      </c>
      <c r="D2079" s="23" t="str">
        <f t="shared" si="33"/>
        <v>mar</v>
      </c>
      <c r="E2079" s="24">
        <v>44286</v>
      </c>
      <c r="F2079" s="23" t="s">
        <v>45</v>
      </c>
      <c r="G2079" s="121">
        <v>2216639</v>
      </c>
      <c r="H2079">
        <v>2021</v>
      </c>
    </row>
    <row r="2080" spans="1:8" outlineLevel="1" x14ac:dyDescent="0.25">
      <c r="A2080" s="23" t="s">
        <v>13</v>
      </c>
      <c r="B2080" s="23" t="s">
        <v>13</v>
      </c>
      <c r="C2080">
        <v>2021</v>
      </c>
      <c r="D2080" s="23" t="str">
        <f t="shared" si="33"/>
        <v>mar</v>
      </c>
      <c r="E2080" s="24">
        <v>44286</v>
      </c>
      <c r="F2080" s="23" t="s">
        <v>45</v>
      </c>
      <c r="G2080" s="121">
        <v>81577845.290000007</v>
      </c>
      <c r="H2080">
        <v>2021</v>
      </c>
    </row>
    <row r="2081" spans="1:8" outlineLevel="1" x14ac:dyDescent="0.25">
      <c r="A2081" s="23" t="s">
        <v>14</v>
      </c>
      <c r="B2081" s="23" t="s">
        <v>14</v>
      </c>
      <c r="C2081">
        <v>2021</v>
      </c>
      <c r="D2081" s="23" t="str">
        <f t="shared" si="33"/>
        <v>mar</v>
      </c>
      <c r="E2081" s="24">
        <v>44286</v>
      </c>
      <c r="F2081" s="23" t="s">
        <v>45</v>
      </c>
      <c r="G2081" s="121">
        <v>-101256.37</v>
      </c>
      <c r="H2081">
        <v>2021</v>
      </c>
    </row>
    <row r="2082" spans="1:8" outlineLevel="1" x14ac:dyDescent="0.25">
      <c r="A2082" s="23" t="s">
        <v>15</v>
      </c>
      <c r="B2082" s="23" t="s">
        <v>0</v>
      </c>
      <c r="C2082">
        <v>2021</v>
      </c>
      <c r="D2082" s="23" t="str">
        <f t="shared" si="33"/>
        <v>abr</v>
      </c>
      <c r="E2082" s="24">
        <v>44316</v>
      </c>
      <c r="F2082" s="23" t="s">
        <v>45</v>
      </c>
      <c r="G2082" s="121">
        <v>931379.76</v>
      </c>
      <c r="H2082">
        <v>2021</v>
      </c>
    </row>
    <row r="2083" spans="1:8" outlineLevel="1" x14ac:dyDescent="0.25">
      <c r="A2083" s="23" t="s">
        <v>16</v>
      </c>
      <c r="B2083" s="23" t="s">
        <v>1</v>
      </c>
      <c r="C2083">
        <v>2021</v>
      </c>
      <c r="D2083" s="23" t="str">
        <f t="shared" si="33"/>
        <v>abr</v>
      </c>
      <c r="E2083" s="24">
        <v>44316</v>
      </c>
      <c r="F2083" s="23" t="s">
        <v>45</v>
      </c>
      <c r="G2083" s="121">
        <v>4013816.43</v>
      </c>
      <c r="H2083">
        <v>2021</v>
      </c>
    </row>
    <row r="2084" spans="1:8" outlineLevel="1" x14ac:dyDescent="0.25">
      <c r="A2084" s="23" t="s">
        <v>27</v>
      </c>
      <c r="B2084" s="23" t="s">
        <v>2</v>
      </c>
      <c r="C2084">
        <v>2021</v>
      </c>
      <c r="D2084" s="23" t="str">
        <f t="shared" si="33"/>
        <v>abr</v>
      </c>
      <c r="E2084" s="24">
        <v>44316</v>
      </c>
      <c r="F2084" s="23" t="s">
        <v>45</v>
      </c>
      <c r="H2084">
        <v>2021</v>
      </c>
    </row>
    <row r="2085" spans="1:8" outlineLevel="1" x14ac:dyDescent="0.25">
      <c r="A2085" s="23" t="s">
        <v>17</v>
      </c>
      <c r="B2085" s="23" t="s">
        <v>3</v>
      </c>
      <c r="C2085">
        <v>2021</v>
      </c>
      <c r="D2085" s="23" t="str">
        <f t="shared" si="33"/>
        <v>abr</v>
      </c>
      <c r="E2085" s="24">
        <v>44316</v>
      </c>
      <c r="F2085" s="23" t="s">
        <v>45</v>
      </c>
      <c r="G2085" s="121">
        <v>2179473.4899999998</v>
      </c>
      <c r="H2085">
        <v>2021</v>
      </c>
    </row>
    <row r="2086" spans="1:8" outlineLevel="1" x14ac:dyDescent="0.25">
      <c r="A2086" s="23" t="s">
        <v>18</v>
      </c>
      <c r="B2086" s="25" t="s">
        <v>4</v>
      </c>
      <c r="C2086">
        <v>2021</v>
      </c>
      <c r="D2086" s="23" t="str">
        <f t="shared" si="33"/>
        <v>abr</v>
      </c>
      <c r="E2086" s="24">
        <v>44316</v>
      </c>
      <c r="F2086" s="23" t="s">
        <v>45</v>
      </c>
      <c r="G2086" s="121">
        <v>0</v>
      </c>
      <c r="H2086">
        <v>2021</v>
      </c>
    </row>
    <row r="2087" spans="1:8" outlineLevel="1" x14ac:dyDescent="0.25">
      <c r="A2087" s="23" t="s">
        <v>19</v>
      </c>
      <c r="B2087" s="25" t="s">
        <v>5</v>
      </c>
      <c r="C2087">
        <v>2021</v>
      </c>
      <c r="D2087" s="23" t="str">
        <f t="shared" si="33"/>
        <v>abr</v>
      </c>
      <c r="E2087" s="24">
        <v>44316</v>
      </c>
      <c r="F2087" s="23" t="s">
        <v>45</v>
      </c>
      <c r="G2087" s="121">
        <v>0</v>
      </c>
      <c r="H2087">
        <v>2021</v>
      </c>
    </row>
    <row r="2088" spans="1:8" outlineLevel="1" x14ac:dyDescent="0.25">
      <c r="A2088" s="23" t="s">
        <v>20</v>
      </c>
      <c r="B2088" s="23" t="s">
        <v>6</v>
      </c>
      <c r="C2088">
        <v>2021</v>
      </c>
      <c r="D2088" s="23" t="str">
        <f t="shared" si="33"/>
        <v>abr</v>
      </c>
      <c r="E2088" s="24">
        <v>44316</v>
      </c>
      <c r="F2088" s="23" t="s">
        <v>45</v>
      </c>
      <c r="G2088" s="121">
        <v>0</v>
      </c>
      <c r="H2088">
        <v>2021</v>
      </c>
    </row>
    <row r="2089" spans="1:8" outlineLevel="1" x14ac:dyDescent="0.25">
      <c r="A2089" s="23" t="s">
        <v>21</v>
      </c>
      <c r="B2089" s="23" t="s">
        <v>7</v>
      </c>
      <c r="C2089">
        <v>2021</v>
      </c>
      <c r="D2089" s="23" t="str">
        <f t="shared" si="33"/>
        <v>abr</v>
      </c>
      <c r="E2089" s="24">
        <v>44316</v>
      </c>
      <c r="F2089" s="23" t="s">
        <v>45</v>
      </c>
      <c r="G2089" s="121">
        <v>0</v>
      </c>
      <c r="H2089">
        <v>2021</v>
      </c>
    </row>
    <row r="2090" spans="1:8" outlineLevel="1" x14ac:dyDescent="0.25">
      <c r="A2090" s="23" t="s">
        <v>22</v>
      </c>
      <c r="B2090" s="23" t="s">
        <v>8</v>
      </c>
      <c r="C2090">
        <v>2021</v>
      </c>
      <c r="D2090" s="23" t="str">
        <f t="shared" si="33"/>
        <v>abr</v>
      </c>
      <c r="E2090" s="24">
        <v>44316</v>
      </c>
      <c r="F2090" s="23" t="s">
        <v>45</v>
      </c>
      <c r="G2090" s="121">
        <v>54871289.399999991</v>
      </c>
      <c r="H2090">
        <v>2021</v>
      </c>
    </row>
    <row r="2091" spans="1:8" outlineLevel="1" x14ac:dyDescent="0.25">
      <c r="A2091" s="23" t="s">
        <v>23</v>
      </c>
      <c r="B2091" s="23" t="s">
        <v>9</v>
      </c>
      <c r="C2091">
        <v>2021</v>
      </c>
      <c r="D2091" s="23" t="str">
        <f t="shared" si="33"/>
        <v>abr</v>
      </c>
      <c r="E2091" s="24">
        <v>44316</v>
      </c>
      <c r="F2091" s="23" t="s">
        <v>45</v>
      </c>
      <c r="H2091">
        <v>2021</v>
      </c>
    </row>
    <row r="2092" spans="1:8" outlineLevel="1" x14ac:dyDescent="0.25">
      <c r="A2092" s="23" t="s">
        <v>24</v>
      </c>
      <c r="B2092" s="25" t="s">
        <v>10</v>
      </c>
      <c r="C2092">
        <v>2021</v>
      </c>
      <c r="D2092" s="23" t="str">
        <f t="shared" si="33"/>
        <v>abr</v>
      </c>
      <c r="E2092" s="24">
        <v>44316</v>
      </c>
      <c r="F2092" s="23" t="s">
        <v>45</v>
      </c>
      <c r="H2092">
        <v>2021</v>
      </c>
    </row>
    <row r="2093" spans="1:8" outlineLevel="1" x14ac:dyDescent="0.25">
      <c r="A2093" s="23" t="s">
        <v>25</v>
      </c>
      <c r="B2093" s="23" t="s">
        <v>11</v>
      </c>
      <c r="C2093">
        <v>2021</v>
      </c>
      <c r="D2093" s="23" t="str">
        <f t="shared" si="33"/>
        <v>abr</v>
      </c>
      <c r="E2093" s="24">
        <v>44316</v>
      </c>
      <c r="F2093" s="23" t="s">
        <v>45</v>
      </c>
      <c r="G2093" s="121">
        <v>4889761.83</v>
      </c>
      <c r="H2093">
        <v>2021</v>
      </c>
    </row>
    <row r="2094" spans="1:8" outlineLevel="1" x14ac:dyDescent="0.25">
      <c r="A2094" s="23" t="s">
        <v>26</v>
      </c>
      <c r="B2094" s="23" t="s">
        <v>12</v>
      </c>
      <c r="C2094">
        <v>2021</v>
      </c>
      <c r="D2094" s="23" t="str">
        <f t="shared" si="33"/>
        <v>abr</v>
      </c>
      <c r="E2094" s="24">
        <v>44316</v>
      </c>
      <c r="F2094" s="23" t="s">
        <v>45</v>
      </c>
      <c r="G2094" s="121">
        <v>0</v>
      </c>
      <c r="H2094">
        <v>2021</v>
      </c>
    </row>
    <row r="2095" spans="1:8" outlineLevel="1" x14ac:dyDescent="0.25">
      <c r="A2095" s="23" t="s">
        <v>43</v>
      </c>
      <c r="B2095" s="23" t="s">
        <v>34</v>
      </c>
      <c r="C2095">
        <v>2021</v>
      </c>
      <c r="D2095" s="23" t="str">
        <f t="shared" si="33"/>
        <v>abr</v>
      </c>
      <c r="E2095" s="24">
        <v>44316</v>
      </c>
      <c r="F2095" s="23" t="s">
        <v>45</v>
      </c>
      <c r="G2095" s="121">
        <v>2217605.2999999998</v>
      </c>
      <c r="H2095">
        <v>2021</v>
      </c>
    </row>
    <row r="2096" spans="1:8" outlineLevel="1" x14ac:dyDescent="0.25">
      <c r="A2096" s="23" t="s">
        <v>13</v>
      </c>
      <c r="B2096" s="23" t="s">
        <v>13</v>
      </c>
      <c r="C2096">
        <v>2021</v>
      </c>
      <c r="D2096" s="23" t="str">
        <f t="shared" si="33"/>
        <v>abr</v>
      </c>
      <c r="E2096" s="24">
        <v>44316</v>
      </c>
      <c r="F2096" s="23" t="s">
        <v>45</v>
      </c>
      <c r="G2096" s="121">
        <v>74857231.060000002</v>
      </c>
      <c r="H2096">
        <v>2021</v>
      </c>
    </row>
    <row r="2097" spans="1:8" outlineLevel="1" x14ac:dyDescent="0.25">
      <c r="A2097" s="23" t="s">
        <v>14</v>
      </c>
      <c r="B2097" s="23" t="s">
        <v>14</v>
      </c>
      <c r="C2097">
        <v>2021</v>
      </c>
      <c r="D2097" s="23" t="str">
        <f t="shared" si="33"/>
        <v>abr</v>
      </c>
      <c r="E2097" s="24">
        <v>44316</v>
      </c>
      <c r="F2097" s="23" t="s">
        <v>45</v>
      </c>
      <c r="G2097" s="121">
        <v>-23045.46</v>
      </c>
      <c r="H2097">
        <v>2021</v>
      </c>
    </row>
    <row r="2098" spans="1:8" outlineLevel="1" x14ac:dyDescent="0.25">
      <c r="A2098" s="23" t="s">
        <v>15</v>
      </c>
      <c r="B2098" s="23" t="s">
        <v>0</v>
      </c>
      <c r="C2098">
        <v>2021</v>
      </c>
      <c r="D2098" s="23" t="str">
        <f t="shared" si="33"/>
        <v>may</v>
      </c>
      <c r="E2098" s="24">
        <v>44347</v>
      </c>
      <c r="F2098" s="23" t="s">
        <v>45</v>
      </c>
      <c r="G2098" s="121">
        <v>957476.12</v>
      </c>
      <c r="H2098">
        <v>2021</v>
      </c>
    </row>
    <row r="2099" spans="1:8" outlineLevel="1" x14ac:dyDescent="0.25">
      <c r="A2099" s="23" t="s">
        <v>16</v>
      </c>
      <c r="B2099" s="23" t="s">
        <v>1</v>
      </c>
      <c r="C2099">
        <v>2021</v>
      </c>
      <c r="D2099" s="23" t="str">
        <f t="shared" si="33"/>
        <v>may</v>
      </c>
      <c r="E2099" s="24">
        <v>44347</v>
      </c>
      <c r="F2099" s="23" t="s">
        <v>45</v>
      </c>
      <c r="G2099" s="121">
        <v>3992397.8</v>
      </c>
      <c r="H2099">
        <v>2021</v>
      </c>
    </row>
    <row r="2100" spans="1:8" outlineLevel="1" x14ac:dyDescent="0.25">
      <c r="A2100" s="23" t="s">
        <v>27</v>
      </c>
      <c r="B2100" s="23" t="s">
        <v>2</v>
      </c>
      <c r="C2100">
        <v>2021</v>
      </c>
      <c r="D2100" s="23" t="str">
        <f t="shared" si="33"/>
        <v>may</v>
      </c>
      <c r="E2100" s="24">
        <v>44347</v>
      </c>
      <c r="F2100" s="23" t="s">
        <v>45</v>
      </c>
      <c r="H2100">
        <v>2021</v>
      </c>
    </row>
    <row r="2101" spans="1:8" outlineLevel="1" x14ac:dyDescent="0.25">
      <c r="A2101" s="23" t="s">
        <v>17</v>
      </c>
      <c r="B2101" s="23" t="s">
        <v>3</v>
      </c>
      <c r="C2101">
        <v>2021</v>
      </c>
      <c r="D2101" s="23" t="str">
        <f t="shared" si="33"/>
        <v>may</v>
      </c>
      <c r="E2101" s="24">
        <v>44347</v>
      </c>
      <c r="F2101" s="23" t="s">
        <v>45</v>
      </c>
      <c r="G2101" s="121">
        <v>2082998.1199999999</v>
      </c>
      <c r="H2101">
        <v>2021</v>
      </c>
    </row>
    <row r="2102" spans="1:8" outlineLevel="1" x14ac:dyDescent="0.25">
      <c r="A2102" s="23" t="s">
        <v>18</v>
      </c>
      <c r="B2102" s="25" t="s">
        <v>4</v>
      </c>
      <c r="C2102">
        <v>2021</v>
      </c>
      <c r="D2102" s="23" t="str">
        <f t="shared" si="33"/>
        <v>may</v>
      </c>
      <c r="E2102" s="24">
        <v>44347</v>
      </c>
      <c r="F2102" s="23" t="s">
        <v>45</v>
      </c>
      <c r="G2102" s="121">
        <v>0</v>
      </c>
      <c r="H2102">
        <v>2021</v>
      </c>
    </row>
    <row r="2103" spans="1:8" outlineLevel="1" x14ac:dyDescent="0.25">
      <c r="A2103" s="23" t="s">
        <v>19</v>
      </c>
      <c r="B2103" s="25" t="s">
        <v>5</v>
      </c>
      <c r="C2103">
        <v>2021</v>
      </c>
      <c r="D2103" s="23" t="str">
        <f t="shared" si="33"/>
        <v>may</v>
      </c>
      <c r="E2103" s="24">
        <v>44347</v>
      </c>
      <c r="F2103" s="23" t="s">
        <v>45</v>
      </c>
      <c r="G2103" s="121">
        <v>0</v>
      </c>
      <c r="H2103">
        <v>2021</v>
      </c>
    </row>
    <row r="2104" spans="1:8" outlineLevel="1" x14ac:dyDescent="0.25">
      <c r="A2104" s="23" t="s">
        <v>20</v>
      </c>
      <c r="B2104" s="23" t="s">
        <v>6</v>
      </c>
      <c r="C2104">
        <v>2021</v>
      </c>
      <c r="D2104" s="23" t="str">
        <f t="shared" si="33"/>
        <v>may</v>
      </c>
      <c r="E2104" s="24">
        <v>44347</v>
      </c>
      <c r="F2104" s="23" t="s">
        <v>45</v>
      </c>
      <c r="G2104" s="121">
        <v>0</v>
      </c>
      <c r="H2104">
        <v>2021</v>
      </c>
    </row>
    <row r="2105" spans="1:8" outlineLevel="1" x14ac:dyDescent="0.25">
      <c r="A2105" s="23" t="s">
        <v>21</v>
      </c>
      <c r="B2105" s="23" t="s">
        <v>7</v>
      </c>
      <c r="C2105">
        <v>2021</v>
      </c>
      <c r="D2105" s="23" t="str">
        <f t="shared" si="33"/>
        <v>may</v>
      </c>
      <c r="E2105" s="24">
        <v>44347</v>
      </c>
      <c r="F2105" s="23" t="s">
        <v>45</v>
      </c>
      <c r="G2105" s="121">
        <v>0</v>
      </c>
      <c r="H2105">
        <v>2021</v>
      </c>
    </row>
    <row r="2106" spans="1:8" outlineLevel="1" x14ac:dyDescent="0.25">
      <c r="A2106" s="23" t="s">
        <v>22</v>
      </c>
      <c r="B2106" s="23" t="s">
        <v>8</v>
      </c>
      <c r="C2106">
        <v>2021</v>
      </c>
      <c r="D2106" s="23" t="str">
        <f t="shared" si="33"/>
        <v>may</v>
      </c>
      <c r="E2106" s="24">
        <v>44347</v>
      </c>
      <c r="F2106" s="23" t="s">
        <v>45</v>
      </c>
      <c r="G2106" s="121">
        <v>52503227.029999994</v>
      </c>
      <c r="H2106">
        <v>2021</v>
      </c>
    </row>
    <row r="2107" spans="1:8" outlineLevel="1" x14ac:dyDescent="0.25">
      <c r="A2107" s="23" t="s">
        <v>23</v>
      </c>
      <c r="B2107" s="23" t="s">
        <v>9</v>
      </c>
      <c r="C2107">
        <v>2021</v>
      </c>
      <c r="D2107" s="23" t="str">
        <f t="shared" si="33"/>
        <v>may</v>
      </c>
      <c r="E2107" s="24">
        <v>44347</v>
      </c>
      <c r="F2107" s="23" t="s">
        <v>45</v>
      </c>
      <c r="H2107">
        <v>2021</v>
      </c>
    </row>
    <row r="2108" spans="1:8" outlineLevel="1" x14ac:dyDescent="0.25">
      <c r="A2108" s="23" t="s">
        <v>24</v>
      </c>
      <c r="B2108" s="25" t="s">
        <v>10</v>
      </c>
      <c r="C2108">
        <v>2021</v>
      </c>
      <c r="D2108" s="23" t="str">
        <f t="shared" si="33"/>
        <v>may</v>
      </c>
      <c r="E2108" s="24">
        <v>44347</v>
      </c>
      <c r="F2108" s="23" t="s">
        <v>45</v>
      </c>
      <c r="H2108">
        <v>2021</v>
      </c>
    </row>
    <row r="2109" spans="1:8" outlineLevel="1" x14ac:dyDescent="0.25">
      <c r="A2109" s="23" t="s">
        <v>25</v>
      </c>
      <c r="B2109" s="23" t="s">
        <v>11</v>
      </c>
      <c r="C2109">
        <v>2021</v>
      </c>
      <c r="D2109" s="23" t="str">
        <f t="shared" si="33"/>
        <v>may</v>
      </c>
      <c r="E2109" s="24">
        <v>44347</v>
      </c>
      <c r="F2109" s="23" t="s">
        <v>45</v>
      </c>
      <c r="G2109" s="121">
        <v>4900841.1500000004</v>
      </c>
      <c r="H2109">
        <v>2021</v>
      </c>
    </row>
    <row r="2110" spans="1:8" outlineLevel="1" x14ac:dyDescent="0.25">
      <c r="A2110" s="23" t="s">
        <v>26</v>
      </c>
      <c r="B2110" s="23" t="s">
        <v>12</v>
      </c>
      <c r="C2110">
        <v>2021</v>
      </c>
      <c r="D2110" s="23" t="str">
        <f t="shared" si="33"/>
        <v>may</v>
      </c>
      <c r="E2110" s="24">
        <v>44347</v>
      </c>
      <c r="F2110" s="23" t="s">
        <v>45</v>
      </c>
      <c r="G2110" s="121">
        <v>0</v>
      </c>
      <c r="H2110">
        <v>2021</v>
      </c>
    </row>
    <row r="2111" spans="1:8" outlineLevel="1" x14ac:dyDescent="0.25">
      <c r="A2111" s="23" t="s">
        <v>43</v>
      </c>
      <c r="B2111" s="23" t="s">
        <v>34</v>
      </c>
      <c r="C2111">
        <v>2021</v>
      </c>
      <c r="D2111" s="23" t="str">
        <f t="shared" si="33"/>
        <v>may</v>
      </c>
      <c r="E2111" s="24">
        <v>44347</v>
      </c>
      <c r="F2111" s="23" t="s">
        <v>45</v>
      </c>
      <c r="G2111" s="121">
        <v>2218407.7000000002</v>
      </c>
      <c r="H2111">
        <v>2021</v>
      </c>
    </row>
    <row r="2112" spans="1:8" outlineLevel="1" x14ac:dyDescent="0.25">
      <c r="A2112" s="23" t="s">
        <v>13</v>
      </c>
      <c r="B2112" s="23" t="s">
        <v>13</v>
      </c>
      <c r="C2112">
        <v>2021</v>
      </c>
      <c r="D2112" s="23" t="str">
        <f t="shared" si="33"/>
        <v>may</v>
      </c>
      <c r="E2112" s="24">
        <v>44347</v>
      </c>
      <c r="F2112" s="23" t="s">
        <v>45</v>
      </c>
      <c r="G2112" s="121">
        <v>79948664.689999998</v>
      </c>
      <c r="H2112">
        <v>2021</v>
      </c>
    </row>
    <row r="2113" spans="1:8" outlineLevel="1" x14ac:dyDescent="0.25">
      <c r="A2113" s="23" t="s">
        <v>14</v>
      </c>
      <c r="B2113" s="23" t="s">
        <v>14</v>
      </c>
      <c r="C2113">
        <v>2021</v>
      </c>
      <c r="D2113" s="23" t="str">
        <f t="shared" si="33"/>
        <v>may</v>
      </c>
      <c r="E2113" s="24">
        <v>44347</v>
      </c>
      <c r="F2113" s="23" t="s">
        <v>45</v>
      </c>
      <c r="G2113" s="121">
        <v>-78411.360000000001</v>
      </c>
      <c r="H2113">
        <v>2021</v>
      </c>
    </row>
    <row r="2114" spans="1:8" outlineLevel="1" x14ac:dyDescent="0.25">
      <c r="A2114" s="23" t="s">
        <v>15</v>
      </c>
      <c r="B2114" s="23" t="s">
        <v>0</v>
      </c>
      <c r="C2114">
        <v>2021</v>
      </c>
      <c r="D2114" s="23" t="str">
        <f t="shared" ref="D2114:D2177" si="34">+TEXT(E2114,"mmm")</f>
        <v>jun</v>
      </c>
      <c r="E2114" s="24">
        <v>44377</v>
      </c>
      <c r="F2114" s="23" t="s">
        <v>45</v>
      </c>
      <c r="G2114" s="121">
        <v>957476.12</v>
      </c>
      <c r="H2114">
        <v>2021</v>
      </c>
    </row>
    <row r="2115" spans="1:8" outlineLevel="1" x14ac:dyDescent="0.25">
      <c r="A2115" s="23" t="s">
        <v>16</v>
      </c>
      <c r="B2115" s="23" t="s">
        <v>1</v>
      </c>
      <c r="C2115">
        <v>2021</v>
      </c>
      <c r="D2115" s="23" t="str">
        <f t="shared" si="34"/>
        <v>jun</v>
      </c>
      <c r="E2115" s="24">
        <v>44377</v>
      </c>
      <c r="F2115" s="23" t="s">
        <v>45</v>
      </c>
      <c r="G2115" s="121">
        <v>3684579.41</v>
      </c>
      <c r="H2115">
        <v>2021</v>
      </c>
    </row>
    <row r="2116" spans="1:8" outlineLevel="1" x14ac:dyDescent="0.25">
      <c r="A2116" s="23" t="s">
        <v>27</v>
      </c>
      <c r="B2116" s="23" t="s">
        <v>2</v>
      </c>
      <c r="C2116">
        <v>2021</v>
      </c>
      <c r="D2116" s="23" t="str">
        <f t="shared" si="34"/>
        <v>jun</v>
      </c>
      <c r="E2116" s="24">
        <v>44377</v>
      </c>
      <c r="F2116" s="23" t="s">
        <v>45</v>
      </c>
      <c r="H2116">
        <v>2021</v>
      </c>
    </row>
    <row r="2117" spans="1:8" outlineLevel="1" x14ac:dyDescent="0.25">
      <c r="A2117" s="23" t="s">
        <v>17</v>
      </c>
      <c r="B2117" s="23" t="s">
        <v>3</v>
      </c>
      <c r="C2117">
        <v>2021</v>
      </c>
      <c r="D2117" s="23" t="str">
        <f t="shared" si="34"/>
        <v>jun</v>
      </c>
      <c r="E2117" s="24">
        <v>44377</v>
      </c>
      <c r="F2117" s="23" t="s">
        <v>45</v>
      </c>
      <c r="G2117" s="121">
        <v>2084666.52</v>
      </c>
      <c r="H2117">
        <v>2021</v>
      </c>
    </row>
    <row r="2118" spans="1:8" outlineLevel="1" x14ac:dyDescent="0.25">
      <c r="A2118" s="23" t="s">
        <v>18</v>
      </c>
      <c r="B2118" s="25" t="s">
        <v>4</v>
      </c>
      <c r="C2118">
        <v>2021</v>
      </c>
      <c r="D2118" s="23" t="str">
        <f t="shared" si="34"/>
        <v>jun</v>
      </c>
      <c r="E2118" s="24">
        <v>44377</v>
      </c>
      <c r="F2118" s="23" t="s">
        <v>45</v>
      </c>
      <c r="G2118" s="121">
        <v>0</v>
      </c>
      <c r="H2118">
        <v>2021</v>
      </c>
    </row>
    <row r="2119" spans="1:8" outlineLevel="1" x14ac:dyDescent="0.25">
      <c r="A2119" s="23" t="s">
        <v>19</v>
      </c>
      <c r="B2119" s="25" t="s">
        <v>5</v>
      </c>
      <c r="C2119">
        <v>2021</v>
      </c>
      <c r="D2119" s="23" t="str">
        <f t="shared" si="34"/>
        <v>jun</v>
      </c>
      <c r="E2119" s="24">
        <v>44377</v>
      </c>
      <c r="F2119" s="23" t="s">
        <v>45</v>
      </c>
      <c r="G2119" s="121">
        <v>0</v>
      </c>
      <c r="H2119">
        <v>2021</v>
      </c>
    </row>
    <row r="2120" spans="1:8" outlineLevel="1" x14ac:dyDescent="0.25">
      <c r="A2120" s="23" t="s">
        <v>20</v>
      </c>
      <c r="B2120" s="23" t="s">
        <v>6</v>
      </c>
      <c r="C2120">
        <v>2021</v>
      </c>
      <c r="D2120" s="23" t="str">
        <f t="shared" si="34"/>
        <v>jun</v>
      </c>
      <c r="E2120" s="24">
        <v>44377</v>
      </c>
      <c r="F2120" s="23" t="s">
        <v>45</v>
      </c>
      <c r="G2120" s="121">
        <v>0</v>
      </c>
      <c r="H2120">
        <v>2021</v>
      </c>
    </row>
    <row r="2121" spans="1:8" outlineLevel="1" x14ac:dyDescent="0.25">
      <c r="A2121" s="23" t="s">
        <v>21</v>
      </c>
      <c r="B2121" s="23" t="s">
        <v>7</v>
      </c>
      <c r="C2121">
        <v>2021</v>
      </c>
      <c r="D2121" s="23" t="str">
        <f t="shared" si="34"/>
        <v>jun</v>
      </c>
      <c r="E2121" s="24">
        <v>44377</v>
      </c>
      <c r="F2121" s="23" t="s">
        <v>45</v>
      </c>
      <c r="G2121" s="121">
        <v>0</v>
      </c>
      <c r="H2121">
        <v>2021</v>
      </c>
    </row>
    <row r="2122" spans="1:8" outlineLevel="1" x14ac:dyDescent="0.25">
      <c r="A2122" s="23" t="s">
        <v>22</v>
      </c>
      <c r="B2122" s="23" t="s">
        <v>8</v>
      </c>
      <c r="C2122">
        <v>2021</v>
      </c>
      <c r="D2122" s="23" t="str">
        <f t="shared" si="34"/>
        <v>jun</v>
      </c>
      <c r="E2122" s="24">
        <v>44377</v>
      </c>
      <c r="F2122" s="23" t="s">
        <v>45</v>
      </c>
      <c r="G2122" s="121">
        <v>57847660.340000004</v>
      </c>
      <c r="H2122">
        <v>2021</v>
      </c>
    </row>
    <row r="2123" spans="1:8" outlineLevel="1" x14ac:dyDescent="0.25">
      <c r="A2123" s="23" t="s">
        <v>23</v>
      </c>
      <c r="B2123" s="23" t="s">
        <v>9</v>
      </c>
      <c r="C2123">
        <v>2021</v>
      </c>
      <c r="D2123" s="23" t="str">
        <f t="shared" si="34"/>
        <v>jun</v>
      </c>
      <c r="E2123" s="24">
        <v>44377</v>
      </c>
      <c r="F2123" s="23" t="s">
        <v>45</v>
      </c>
      <c r="H2123">
        <v>2021</v>
      </c>
    </row>
    <row r="2124" spans="1:8" outlineLevel="1" x14ac:dyDescent="0.25">
      <c r="A2124" s="23" t="s">
        <v>24</v>
      </c>
      <c r="B2124" s="25" t="s">
        <v>10</v>
      </c>
      <c r="C2124">
        <v>2021</v>
      </c>
      <c r="D2124" s="23" t="str">
        <f t="shared" si="34"/>
        <v>jun</v>
      </c>
      <c r="E2124" s="24">
        <v>44377</v>
      </c>
      <c r="F2124" s="23" t="s">
        <v>45</v>
      </c>
      <c r="H2124">
        <v>2021</v>
      </c>
    </row>
    <row r="2125" spans="1:8" outlineLevel="1" x14ac:dyDescent="0.25">
      <c r="A2125" s="23" t="s">
        <v>25</v>
      </c>
      <c r="B2125" s="23" t="s">
        <v>11</v>
      </c>
      <c r="C2125">
        <v>2021</v>
      </c>
      <c r="D2125" s="23" t="str">
        <f t="shared" si="34"/>
        <v>jun</v>
      </c>
      <c r="E2125" s="24">
        <v>44377</v>
      </c>
      <c r="F2125" s="23" t="s">
        <v>45</v>
      </c>
      <c r="G2125" s="121">
        <v>4911590.67</v>
      </c>
      <c r="H2125">
        <v>2021</v>
      </c>
    </row>
    <row r="2126" spans="1:8" outlineLevel="1" x14ac:dyDescent="0.25">
      <c r="A2126" s="23" t="s">
        <v>26</v>
      </c>
      <c r="B2126" s="23" t="s">
        <v>12</v>
      </c>
      <c r="C2126">
        <v>2021</v>
      </c>
      <c r="D2126" s="23" t="str">
        <f t="shared" si="34"/>
        <v>jun</v>
      </c>
      <c r="E2126" s="24">
        <v>44377</v>
      </c>
      <c r="F2126" s="23" t="s">
        <v>45</v>
      </c>
      <c r="G2126" s="121">
        <v>0</v>
      </c>
      <c r="H2126">
        <v>2021</v>
      </c>
    </row>
    <row r="2127" spans="1:8" outlineLevel="1" x14ac:dyDescent="0.25">
      <c r="A2127" s="23" t="s">
        <v>43</v>
      </c>
      <c r="B2127" s="23" t="s">
        <v>34</v>
      </c>
      <c r="C2127">
        <v>2021</v>
      </c>
      <c r="D2127" s="23" t="str">
        <f t="shared" si="34"/>
        <v>jun</v>
      </c>
      <c r="E2127" s="24">
        <v>44377</v>
      </c>
      <c r="F2127" s="23" t="s">
        <v>45</v>
      </c>
      <c r="G2127" s="121">
        <v>4186391</v>
      </c>
      <c r="H2127">
        <v>2021</v>
      </c>
    </row>
    <row r="2128" spans="1:8" outlineLevel="1" x14ac:dyDescent="0.25">
      <c r="A2128" s="23" t="s">
        <v>13</v>
      </c>
      <c r="B2128" s="23" t="s">
        <v>13</v>
      </c>
      <c r="C2128">
        <v>2021</v>
      </c>
      <c r="D2128" s="23" t="str">
        <f t="shared" si="34"/>
        <v>jun</v>
      </c>
      <c r="E2128" s="24">
        <v>44377</v>
      </c>
      <c r="F2128" s="23" t="s">
        <v>45</v>
      </c>
      <c r="G2128" s="121">
        <v>70728930.639999986</v>
      </c>
      <c r="H2128">
        <v>2021</v>
      </c>
    </row>
    <row r="2129" spans="1:8" outlineLevel="1" x14ac:dyDescent="0.25">
      <c r="A2129" s="23" t="s">
        <v>14</v>
      </c>
      <c r="B2129" s="23" t="s">
        <v>14</v>
      </c>
      <c r="C2129">
        <v>2021</v>
      </c>
      <c r="D2129" s="23" t="str">
        <f t="shared" si="34"/>
        <v>jun</v>
      </c>
      <c r="E2129" s="24">
        <v>44377</v>
      </c>
      <c r="F2129" s="23" t="s">
        <v>45</v>
      </c>
      <c r="G2129" s="121">
        <v>-61211.909999999996</v>
      </c>
      <c r="H2129">
        <v>2021</v>
      </c>
    </row>
    <row r="2130" spans="1:8" outlineLevel="1" x14ac:dyDescent="0.25">
      <c r="A2130" s="23" t="s">
        <v>15</v>
      </c>
      <c r="B2130" s="23" t="s">
        <v>0</v>
      </c>
      <c r="C2130">
        <v>2021</v>
      </c>
      <c r="D2130" s="23" t="str">
        <f t="shared" si="34"/>
        <v>jul</v>
      </c>
      <c r="E2130" s="24">
        <v>44408</v>
      </c>
      <c r="F2130" s="23" t="s">
        <v>45</v>
      </c>
      <c r="G2130" s="121">
        <v>932339.39</v>
      </c>
      <c r="H2130">
        <v>2021</v>
      </c>
    </row>
    <row r="2131" spans="1:8" outlineLevel="1" x14ac:dyDescent="0.25">
      <c r="A2131" s="23" t="s">
        <v>16</v>
      </c>
      <c r="B2131" s="23" t="s">
        <v>1</v>
      </c>
      <c r="C2131">
        <v>2021</v>
      </c>
      <c r="D2131" s="23" t="str">
        <f t="shared" si="34"/>
        <v>jul</v>
      </c>
      <c r="E2131" s="24">
        <v>44408</v>
      </c>
      <c r="F2131" s="23" t="s">
        <v>45</v>
      </c>
      <c r="G2131" s="121">
        <v>3978909.25</v>
      </c>
      <c r="H2131">
        <v>2021</v>
      </c>
    </row>
    <row r="2132" spans="1:8" outlineLevel="1" x14ac:dyDescent="0.25">
      <c r="A2132" s="23" t="s">
        <v>27</v>
      </c>
      <c r="B2132" s="23" t="s">
        <v>2</v>
      </c>
      <c r="C2132">
        <v>2021</v>
      </c>
      <c r="D2132" s="23" t="str">
        <f t="shared" si="34"/>
        <v>jul</v>
      </c>
      <c r="E2132" s="24">
        <v>44408</v>
      </c>
      <c r="F2132" s="23" t="s">
        <v>45</v>
      </c>
      <c r="H2132">
        <v>2021</v>
      </c>
    </row>
    <row r="2133" spans="1:8" outlineLevel="1" x14ac:dyDescent="0.25">
      <c r="A2133" s="23" t="s">
        <v>17</v>
      </c>
      <c r="B2133" s="23" t="s">
        <v>3</v>
      </c>
      <c r="C2133">
        <v>2021</v>
      </c>
      <c r="D2133" s="23" t="str">
        <f t="shared" si="34"/>
        <v>jul</v>
      </c>
      <c r="E2133" s="24">
        <v>44408</v>
      </c>
      <c r="F2133" s="23" t="s">
        <v>45</v>
      </c>
      <c r="G2133" s="121">
        <v>2071924.9</v>
      </c>
      <c r="H2133">
        <v>2021</v>
      </c>
    </row>
    <row r="2134" spans="1:8" outlineLevel="1" x14ac:dyDescent="0.25">
      <c r="A2134" s="23" t="s">
        <v>18</v>
      </c>
      <c r="B2134" s="25" t="s">
        <v>4</v>
      </c>
      <c r="C2134">
        <v>2021</v>
      </c>
      <c r="D2134" s="23" t="str">
        <f t="shared" si="34"/>
        <v>jul</v>
      </c>
      <c r="E2134" s="24">
        <v>44408</v>
      </c>
      <c r="F2134" s="23" t="s">
        <v>45</v>
      </c>
      <c r="G2134" s="121">
        <v>0</v>
      </c>
      <c r="H2134">
        <v>2021</v>
      </c>
    </row>
    <row r="2135" spans="1:8" outlineLevel="1" x14ac:dyDescent="0.25">
      <c r="A2135" s="23" t="s">
        <v>19</v>
      </c>
      <c r="B2135" s="25" t="s">
        <v>5</v>
      </c>
      <c r="C2135">
        <v>2021</v>
      </c>
      <c r="D2135" s="23" t="str">
        <f t="shared" si="34"/>
        <v>jul</v>
      </c>
      <c r="E2135" s="24">
        <v>44408</v>
      </c>
      <c r="F2135" s="23" t="s">
        <v>45</v>
      </c>
      <c r="G2135" s="121">
        <v>0</v>
      </c>
      <c r="H2135">
        <v>2021</v>
      </c>
    </row>
    <row r="2136" spans="1:8" outlineLevel="1" x14ac:dyDescent="0.25">
      <c r="A2136" s="23" t="s">
        <v>20</v>
      </c>
      <c r="B2136" s="23" t="s">
        <v>6</v>
      </c>
      <c r="C2136">
        <v>2021</v>
      </c>
      <c r="D2136" s="23" t="str">
        <f t="shared" si="34"/>
        <v>jul</v>
      </c>
      <c r="E2136" s="24">
        <v>44408</v>
      </c>
      <c r="F2136" s="23" t="s">
        <v>45</v>
      </c>
      <c r="G2136" s="121">
        <v>0</v>
      </c>
      <c r="H2136">
        <v>2021</v>
      </c>
    </row>
    <row r="2137" spans="1:8" outlineLevel="1" x14ac:dyDescent="0.25">
      <c r="A2137" s="23" t="s">
        <v>21</v>
      </c>
      <c r="B2137" s="23" t="s">
        <v>7</v>
      </c>
      <c r="C2137">
        <v>2021</v>
      </c>
      <c r="D2137" s="23" t="str">
        <f t="shared" si="34"/>
        <v>jul</v>
      </c>
      <c r="E2137" s="24">
        <v>44408</v>
      </c>
      <c r="F2137" s="23" t="s">
        <v>45</v>
      </c>
      <c r="G2137" s="121">
        <v>0</v>
      </c>
      <c r="H2137">
        <v>2021</v>
      </c>
    </row>
    <row r="2138" spans="1:8" outlineLevel="1" x14ac:dyDescent="0.25">
      <c r="A2138" s="23" t="s">
        <v>22</v>
      </c>
      <c r="B2138" s="23" t="s">
        <v>8</v>
      </c>
      <c r="C2138">
        <v>2021</v>
      </c>
      <c r="D2138" s="23" t="str">
        <f t="shared" si="34"/>
        <v>jul</v>
      </c>
      <c r="E2138" s="24">
        <v>44408</v>
      </c>
      <c r="F2138" s="23" t="s">
        <v>45</v>
      </c>
      <c r="G2138" s="121">
        <v>57143487.509999998</v>
      </c>
      <c r="H2138">
        <v>2021</v>
      </c>
    </row>
    <row r="2139" spans="1:8" outlineLevel="1" x14ac:dyDescent="0.25">
      <c r="A2139" s="23" t="s">
        <v>23</v>
      </c>
      <c r="B2139" s="23" t="s">
        <v>9</v>
      </c>
      <c r="C2139">
        <v>2021</v>
      </c>
      <c r="D2139" s="23" t="str">
        <f t="shared" si="34"/>
        <v>jul</v>
      </c>
      <c r="E2139" s="24">
        <v>44408</v>
      </c>
      <c r="F2139" s="23" t="s">
        <v>45</v>
      </c>
      <c r="H2139">
        <v>2021</v>
      </c>
    </row>
    <row r="2140" spans="1:8" outlineLevel="1" x14ac:dyDescent="0.25">
      <c r="A2140" s="23" t="s">
        <v>24</v>
      </c>
      <c r="B2140" s="25" t="s">
        <v>10</v>
      </c>
      <c r="C2140">
        <v>2021</v>
      </c>
      <c r="D2140" s="23" t="str">
        <f t="shared" si="34"/>
        <v>jul</v>
      </c>
      <c r="E2140" s="24">
        <v>44408</v>
      </c>
      <c r="F2140" s="23" t="s">
        <v>45</v>
      </c>
      <c r="H2140">
        <v>2021</v>
      </c>
    </row>
    <row r="2141" spans="1:8" outlineLevel="1" x14ac:dyDescent="0.25">
      <c r="A2141" s="23" t="s">
        <v>25</v>
      </c>
      <c r="B2141" s="23" t="s">
        <v>11</v>
      </c>
      <c r="C2141">
        <v>2021</v>
      </c>
      <c r="D2141" s="23" t="str">
        <f t="shared" si="34"/>
        <v>jul</v>
      </c>
      <c r="E2141" s="24">
        <v>44408</v>
      </c>
      <c r="F2141" s="23" t="s">
        <v>45</v>
      </c>
      <c r="G2141" s="121">
        <v>4922725.57</v>
      </c>
      <c r="H2141">
        <v>2021</v>
      </c>
    </row>
    <row r="2142" spans="1:8" outlineLevel="1" x14ac:dyDescent="0.25">
      <c r="A2142" s="23" t="s">
        <v>26</v>
      </c>
      <c r="B2142" s="23" t="s">
        <v>12</v>
      </c>
      <c r="C2142">
        <v>2021</v>
      </c>
      <c r="D2142" s="23" t="str">
        <f t="shared" si="34"/>
        <v>jul</v>
      </c>
      <c r="E2142" s="24">
        <v>44408</v>
      </c>
      <c r="F2142" s="23" t="s">
        <v>45</v>
      </c>
      <c r="G2142" s="121">
        <v>0</v>
      </c>
      <c r="H2142">
        <v>2021</v>
      </c>
    </row>
    <row r="2143" spans="1:8" outlineLevel="1" x14ac:dyDescent="0.25">
      <c r="A2143" s="23" t="s">
        <v>43</v>
      </c>
      <c r="B2143" s="23" t="s">
        <v>34</v>
      </c>
      <c r="C2143">
        <v>2021</v>
      </c>
      <c r="D2143" s="23" t="str">
        <f t="shared" si="34"/>
        <v>jul</v>
      </c>
      <c r="E2143" s="24">
        <v>44408</v>
      </c>
      <c r="F2143" s="23" t="s">
        <v>45</v>
      </c>
      <c r="G2143" s="121">
        <v>5976411.5800000001</v>
      </c>
      <c r="H2143">
        <v>2021</v>
      </c>
    </row>
    <row r="2144" spans="1:8" outlineLevel="1" x14ac:dyDescent="0.25">
      <c r="A2144" s="23" t="s">
        <v>13</v>
      </c>
      <c r="B2144" s="23" t="s">
        <v>13</v>
      </c>
      <c r="C2144">
        <v>2021</v>
      </c>
      <c r="D2144" s="23" t="str">
        <f t="shared" si="34"/>
        <v>jul</v>
      </c>
      <c r="E2144" s="24">
        <v>44408</v>
      </c>
      <c r="F2144" s="23" t="s">
        <v>45</v>
      </c>
      <c r="G2144" s="121">
        <v>71075907.340000018</v>
      </c>
      <c r="H2144">
        <v>2021</v>
      </c>
    </row>
    <row r="2145" spans="1:8" outlineLevel="1" x14ac:dyDescent="0.25">
      <c r="A2145" s="23" t="s">
        <v>14</v>
      </c>
      <c r="B2145" s="23" t="s">
        <v>14</v>
      </c>
      <c r="C2145">
        <v>2021</v>
      </c>
      <c r="D2145" s="23" t="str">
        <f t="shared" si="34"/>
        <v>jul</v>
      </c>
      <c r="E2145" s="24">
        <v>44408</v>
      </c>
      <c r="F2145" s="23" t="s">
        <v>45</v>
      </c>
      <c r="G2145" s="121">
        <v>-63045.920000000006</v>
      </c>
      <c r="H2145">
        <v>2021</v>
      </c>
    </row>
    <row r="2146" spans="1:8" outlineLevel="1" x14ac:dyDescent="0.25">
      <c r="A2146" s="23" t="s">
        <v>15</v>
      </c>
      <c r="B2146" s="23" t="s">
        <v>0</v>
      </c>
      <c r="C2146">
        <v>2016</v>
      </c>
      <c r="D2146" s="23" t="str">
        <f t="shared" si="34"/>
        <v>ene</v>
      </c>
      <c r="E2146" s="24">
        <v>42400</v>
      </c>
      <c r="F2146" s="23" t="s">
        <v>46</v>
      </c>
      <c r="G2146" s="121">
        <v>1635444.4577259431</v>
      </c>
      <c r="H2146">
        <v>2016</v>
      </c>
    </row>
    <row r="2147" spans="1:8" outlineLevel="1" x14ac:dyDescent="0.25">
      <c r="A2147" s="23" t="s">
        <v>16</v>
      </c>
      <c r="B2147" s="23" t="s">
        <v>1</v>
      </c>
      <c r="C2147">
        <v>2016</v>
      </c>
      <c r="D2147" s="23" t="str">
        <f t="shared" si="34"/>
        <v>ene</v>
      </c>
      <c r="E2147" s="24">
        <v>42400</v>
      </c>
      <c r="F2147" s="23" t="s">
        <v>46</v>
      </c>
      <c r="G2147" s="121">
        <v>20995425.163265292</v>
      </c>
      <c r="H2147">
        <v>2016</v>
      </c>
    </row>
    <row r="2148" spans="1:8" outlineLevel="1" x14ac:dyDescent="0.25">
      <c r="A2148" s="23" t="s">
        <v>27</v>
      </c>
      <c r="B2148" s="23" t="s">
        <v>2</v>
      </c>
      <c r="C2148">
        <v>2016</v>
      </c>
      <c r="D2148" s="23" t="str">
        <f t="shared" si="34"/>
        <v>ene</v>
      </c>
      <c r="E2148" s="24">
        <v>42400</v>
      </c>
      <c r="F2148" s="23" t="s">
        <v>46</v>
      </c>
      <c r="G2148" s="121">
        <v>0</v>
      </c>
      <c r="H2148">
        <v>2016</v>
      </c>
    </row>
    <row r="2149" spans="1:8" outlineLevel="1" x14ac:dyDescent="0.25">
      <c r="A2149" s="23" t="s">
        <v>17</v>
      </c>
      <c r="B2149" s="23" t="s">
        <v>3</v>
      </c>
      <c r="C2149">
        <v>2016</v>
      </c>
      <c r="D2149" s="23" t="str">
        <f t="shared" si="34"/>
        <v>ene</v>
      </c>
      <c r="E2149" s="24">
        <v>42400</v>
      </c>
      <c r="F2149" s="23" t="s">
        <v>46</v>
      </c>
      <c r="G2149" s="121">
        <v>46648465.685131155</v>
      </c>
      <c r="H2149">
        <v>2016</v>
      </c>
    </row>
    <row r="2150" spans="1:8" outlineLevel="1" x14ac:dyDescent="0.25">
      <c r="A2150" s="23" t="s">
        <v>18</v>
      </c>
      <c r="B2150" s="25" t="s">
        <v>4</v>
      </c>
      <c r="C2150">
        <v>2016</v>
      </c>
      <c r="D2150" s="23" t="str">
        <f t="shared" si="34"/>
        <v>ene</v>
      </c>
      <c r="E2150" s="24">
        <v>42400</v>
      </c>
      <c r="F2150" s="23" t="s">
        <v>46</v>
      </c>
      <c r="H2150">
        <v>2016</v>
      </c>
    </row>
    <row r="2151" spans="1:8" outlineLevel="1" x14ac:dyDescent="0.25">
      <c r="A2151" s="23" t="s">
        <v>19</v>
      </c>
      <c r="B2151" s="25" t="s">
        <v>5</v>
      </c>
      <c r="C2151">
        <v>2016</v>
      </c>
      <c r="D2151" s="23" t="str">
        <f t="shared" si="34"/>
        <v>ene</v>
      </c>
      <c r="E2151" s="24">
        <v>42400</v>
      </c>
      <c r="F2151" s="23" t="s">
        <v>46</v>
      </c>
      <c r="H2151">
        <v>2016</v>
      </c>
    </row>
    <row r="2152" spans="1:8" outlineLevel="1" x14ac:dyDescent="0.25">
      <c r="A2152" s="23" t="s">
        <v>20</v>
      </c>
      <c r="B2152" s="23" t="s">
        <v>6</v>
      </c>
      <c r="C2152">
        <v>2016</v>
      </c>
      <c r="D2152" s="23" t="str">
        <f t="shared" si="34"/>
        <v>ene</v>
      </c>
      <c r="E2152" s="24">
        <v>42400</v>
      </c>
      <c r="F2152" s="23" t="s">
        <v>46</v>
      </c>
      <c r="G2152" s="121">
        <v>0</v>
      </c>
      <c r="H2152">
        <v>2016</v>
      </c>
    </row>
    <row r="2153" spans="1:8" outlineLevel="1" x14ac:dyDescent="0.25">
      <c r="A2153" s="23" t="s">
        <v>21</v>
      </c>
      <c r="B2153" s="23" t="s">
        <v>7</v>
      </c>
      <c r="C2153">
        <v>2016</v>
      </c>
      <c r="D2153" s="23" t="str">
        <f t="shared" si="34"/>
        <v>ene</v>
      </c>
      <c r="E2153" s="24">
        <v>42400</v>
      </c>
      <c r="F2153" s="23" t="s">
        <v>46</v>
      </c>
      <c r="G2153" s="121">
        <v>2034472.303206994</v>
      </c>
      <c r="H2153">
        <v>2016</v>
      </c>
    </row>
    <row r="2154" spans="1:8" outlineLevel="1" x14ac:dyDescent="0.25">
      <c r="A2154" s="23" t="s">
        <v>22</v>
      </c>
      <c r="B2154" s="23" t="s">
        <v>8</v>
      </c>
      <c r="C2154">
        <v>2016</v>
      </c>
      <c r="D2154" s="23" t="str">
        <f t="shared" si="34"/>
        <v>ene</v>
      </c>
      <c r="E2154" s="24">
        <v>42400</v>
      </c>
      <c r="F2154" s="23" t="s">
        <v>46</v>
      </c>
      <c r="G2154" s="121">
        <v>195074169.9212856</v>
      </c>
      <c r="H2154">
        <v>2016</v>
      </c>
    </row>
    <row r="2155" spans="1:8" outlineLevel="1" x14ac:dyDescent="0.25">
      <c r="A2155" s="23" t="s">
        <v>23</v>
      </c>
      <c r="B2155" s="23" t="s">
        <v>9</v>
      </c>
      <c r="C2155">
        <v>2016</v>
      </c>
      <c r="D2155" s="23" t="str">
        <f t="shared" si="34"/>
        <v>ene</v>
      </c>
      <c r="E2155" s="24">
        <v>42400</v>
      </c>
      <c r="F2155" s="23" t="s">
        <v>46</v>
      </c>
      <c r="G2155" s="121">
        <v>0</v>
      </c>
      <c r="H2155">
        <v>2016</v>
      </c>
    </row>
    <row r="2156" spans="1:8" outlineLevel="1" x14ac:dyDescent="0.25">
      <c r="A2156" s="23" t="s">
        <v>24</v>
      </c>
      <c r="B2156" s="25" t="s">
        <v>10</v>
      </c>
      <c r="C2156">
        <v>2016</v>
      </c>
      <c r="D2156" s="23" t="str">
        <f t="shared" si="34"/>
        <v>ene</v>
      </c>
      <c r="E2156" s="24">
        <v>42400</v>
      </c>
      <c r="F2156" s="23" t="s">
        <v>46</v>
      </c>
      <c r="H2156">
        <v>2016</v>
      </c>
    </row>
    <row r="2157" spans="1:8" outlineLevel="1" x14ac:dyDescent="0.25">
      <c r="A2157" s="23" t="s">
        <v>25</v>
      </c>
      <c r="B2157" s="23" t="s">
        <v>11</v>
      </c>
      <c r="C2157">
        <v>2016</v>
      </c>
      <c r="D2157" s="23" t="str">
        <f t="shared" si="34"/>
        <v>ene</v>
      </c>
      <c r="E2157" s="24">
        <v>42400</v>
      </c>
      <c r="F2157" s="23" t="s">
        <v>46</v>
      </c>
      <c r="G2157" s="121">
        <v>6671751.1457725968</v>
      </c>
      <c r="H2157">
        <v>2016</v>
      </c>
    </row>
    <row r="2158" spans="1:8" outlineLevel="1" x14ac:dyDescent="0.25">
      <c r="A2158" s="23" t="s">
        <v>26</v>
      </c>
      <c r="B2158" s="23" t="s">
        <v>12</v>
      </c>
      <c r="C2158">
        <v>2016</v>
      </c>
      <c r="D2158" s="23" t="str">
        <f t="shared" si="34"/>
        <v>ene</v>
      </c>
      <c r="E2158" s="24">
        <v>42400</v>
      </c>
      <c r="F2158" s="23" t="s">
        <v>46</v>
      </c>
      <c r="G2158" s="121">
        <v>7999456.5903789978</v>
      </c>
      <c r="H2158">
        <v>2016</v>
      </c>
    </row>
    <row r="2159" spans="1:8" outlineLevel="1" x14ac:dyDescent="0.25">
      <c r="A2159" s="23" t="s">
        <v>43</v>
      </c>
      <c r="B2159" s="23" t="s">
        <v>34</v>
      </c>
      <c r="C2159">
        <v>2016</v>
      </c>
      <c r="D2159" s="23" t="str">
        <f t="shared" si="34"/>
        <v>ene</v>
      </c>
      <c r="E2159" s="24">
        <v>42400</v>
      </c>
      <c r="F2159" s="23" t="s">
        <v>46</v>
      </c>
      <c r="G2159" s="121">
        <v>2342829.7463556849</v>
      </c>
      <c r="H2159">
        <v>2016</v>
      </c>
    </row>
    <row r="2160" spans="1:8" outlineLevel="1" x14ac:dyDescent="0.25">
      <c r="A2160" s="23" t="s">
        <v>13</v>
      </c>
      <c r="B2160" s="23" t="s">
        <v>13</v>
      </c>
      <c r="C2160">
        <v>2016</v>
      </c>
      <c r="D2160" s="23" t="str">
        <f t="shared" si="34"/>
        <v>ene</v>
      </c>
      <c r="E2160" s="24">
        <v>42400</v>
      </c>
      <c r="F2160" s="23" t="s">
        <v>46</v>
      </c>
      <c r="G2160" s="121">
        <v>38304325.502915449</v>
      </c>
      <c r="H2160">
        <v>2016</v>
      </c>
    </row>
    <row r="2161" spans="1:8" outlineLevel="1" x14ac:dyDescent="0.25">
      <c r="A2161" s="23" t="s">
        <v>14</v>
      </c>
      <c r="B2161" s="23" t="s">
        <v>14</v>
      </c>
      <c r="C2161">
        <v>2016</v>
      </c>
      <c r="D2161" s="23" t="str">
        <f t="shared" si="34"/>
        <v>ene</v>
      </c>
      <c r="E2161" s="24">
        <v>42400</v>
      </c>
      <c r="F2161" s="23" t="s">
        <v>46</v>
      </c>
      <c r="G2161" s="121">
        <v>274744.0962099125</v>
      </c>
      <c r="H2161">
        <v>2016</v>
      </c>
    </row>
    <row r="2162" spans="1:8" outlineLevel="1" x14ac:dyDescent="0.25">
      <c r="A2162" s="23" t="s">
        <v>15</v>
      </c>
      <c r="B2162" s="23" t="s">
        <v>0</v>
      </c>
      <c r="C2162">
        <v>2016</v>
      </c>
      <c r="D2162" s="23" t="str">
        <f t="shared" si="34"/>
        <v>feb</v>
      </c>
      <c r="E2162" s="24">
        <v>42429</v>
      </c>
      <c r="F2162" s="23" t="s">
        <v>46</v>
      </c>
      <c r="G2162" s="121">
        <v>1633247.2813410929</v>
      </c>
      <c r="H2162">
        <v>2016</v>
      </c>
    </row>
    <row r="2163" spans="1:8" outlineLevel="1" x14ac:dyDescent="0.25">
      <c r="A2163" s="23" t="s">
        <v>16</v>
      </c>
      <c r="B2163" s="23" t="s">
        <v>1</v>
      </c>
      <c r="C2163">
        <v>2016</v>
      </c>
      <c r="D2163" s="23" t="str">
        <f t="shared" si="34"/>
        <v>feb</v>
      </c>
      <c r="E2163" s="24">
        <v>42429</v>
      </c>
      <c r="F2163" s="23" t="s">
        <v>46</v>
      </c>
      <c r="G2163" s="121">
        <v>21025734.603498556</v>
      </c>
      <c r="H2163">
        <v>2016</v>
      </c>
    </row>
    <row r="2164" spans="1:8" outlineLevel="1" x14ac:dyDescent="0.25">
      <c r="A2164" s="23" t="s">
        <v>27</v>
      </c>
      <c r="B2164" s="23" t="s">
        <v>2</v>
      </c>
      <c r="C2164">
        <v>2016</v>
      </c>
      <c r="D2164" s="23" t="str">
        <f t="shared" si="34"/>
        <v>feb</v>
      </c>
      <c r="E2164" s="24">
        <v>42429</v>
      </c>
      <c r="F2164" s="23" t="s">
        <v>46</v>
      </c>
      <c r="G2164" s="121">
        <v>0</v>
      </c>
      <c r="H2164">
        <v>2016</v>
      </c>
    </row>
    <row r="2165" spans="1:8" outlineLevel="1" x14ac:dyDescent="0.25">
      <c r="A2165" s="23" t="s">
        <v>17</v>
      </c>
      <c r="B2165" s="23" t="s">
        <v>3</v>
      </c>
      <c r="C2165">
        <v>2016</v>
      </c>
      <c r="D2165" s="23" t="str">
        <f t="shared" si="34"/>
        <v>feb</v>
      </c>
      <c r="E2165" s="24">
        <v>42429</v>
      </c>
      <c r="F2165" s="23" t="s">
        <v>46</v>
      </c>
      <c r="G2165" s="121">
        <v>45613906.676384851</v>
      </c>
      <c r="H2165">
        <v>2016</v>
      </c>
    </row>
    <row r="2166" spans="1:8" outlineLevel="1" x14ac:dyDescent="0.25">
      <c r="A2166" s="23" t="s">
        <v>18</v>
      </c>
      <c r="B2166" s="25" t="s">
        <v>4</v>
      </c>
      <c r="C2166">
        <v>2016</v>
      </c>
      <c r="D2166" s="23" t="str">
        <f t="shared" si="34"/>
        <v>feb</v>
      </c>
      <c r="E2166" s="24">
        <v>42429</v>
      </c>
      <c r="F2166" s="23" t="s">
        <v>46</v>
      </c>
      <c r="H2166">
        <v>2016</v>
      </c>
    </row>
    <row r="2167" spans="1:8" outlineLevel="1" x14ac:dyDescent="0.25">
      <c r="A2167" s="23" t="s">
        <v>19</v>
      </c>
      <c r="B2167" s="25" t="s">
        <v>5</v>
      </c>
      <c r="C2167">
        <v>2016</v>
      </c>
      <c r="D2167" s="23" t="str">
        <f t="shared" si="34"/>
        <v>feb</v>
      </c>
      <c r="E2167" s="24">
        <v>42429</v>
      </c>
      <c r="F2167" s="23" t="s">
        <v>46</v>
      </c>
      <c r="H2167">
        <v>2016</v>
      </c>
    </row>
    <row r="2168" spans="1:8" outlineLevel="1" x14ac:dyDescent="0.25">
      <c r="A2168" s="23" t="s">
        <v>20</v>
      </c>
      <c r="B2168" s="23" t="s">
        <v>6</v>
      </c>
      <c r="C2168">
        <v>2016</v>
      </c>
      <c r="D2168" s="23" t="str">
        <f t="shared" si="34"/>
        <v>feb</v>
      </c>
      <c r="E2168" s="24">
        <v>42429</v>
      </c>
      <c r="F2168" s="23" t="s">
        <v>46</v>
      </c>
      <c r="G2168" s="121">
        <v>0</v>
      </c>
      <c r="H2168">
        <v>2016</v>
      </c>
    </row>
    <row r="2169" spans="1:8" outlineLevel="1" x14ac:dyDescent="0.25">
      <c r="A2169" s="23" t="s">
        <v>21</v>
      </c>
      <c r="B2169" s="23" t="s">
        <v>7</v>
      </c>
      <c r="C2169">
        <v>2016</v>
      </c>
      <c r="D2169" s="23" t="str">
        <f t="shared" si="34"/>
        <v>feb</v>
      </c>
      <c r="E2169" s="24">
        <v>42429</v>
      </c>
      <c r="F2169" s="23" t="s">
        <v>46</v>
      </c>
      <c r="G2169" s="121">
        <v>1468819.2419825091</v>
      </c>
      <c r="H2169">
        <v>2016</v>
      </c>
    </row>
    <row r="2170" spans="1:8" outlineLevel="1" x14ac:dyDescent="0.25">
      <c r="A2170" s="23" t="s">
        <v>22</v>
      </c>
      <c r="B2170" s="23" t="s">
        <v>8</v>
      </c>
      <c r="C2170">
        <v>2016</v>
      </c>
      <c r="D2170" s="23" t="str">
        <f t="shared" si="34"/>
        <v>feb</v>
      </c>
      <c r="E2170" s="24">
        <v>42429</v>
      </c>
      <c r="F2170" s="23" t="s">
        <v>46</v>
      </c>
      <c r="G2170" s="121">
        <v>193058430.40378869</v>
      </c>
      <c r="H2170">
        <v>2016</v>
      </c>
    </row>
    <row r="2171" spans="1:8" outlineLevel="1" x14ac:dyDescent="0.25">
      <c r="A2171" s="23" t="s">
        <v>23</v>
      </c>
      <c r="B2171" s="23" t="s">
        <v>9</v>
      </c>
      <c r="C2171">
        <v>2016</v>
      </c>
      <c r="D2171" s="23" t="str">
        <f t="shared" si="34"/>
        <v>feb</v>
      </c>
      <c r="E2171" s="24">
        <v>42429</v>
      </c>
      <c r="F2171" s="23" t="s">
        <v>46</v>
      </c>
      <c r="G2171" s="121">
        <v>0</v>
      </c>
      <c r="H2171">
        <v>2016</v>
      </c>
    </row>
    <row r="2172" spans="1:8" outlineLevel="1" x14ac:dyDescent="0.25">
      <c r="A2172" s="23" t="s">
        <v>24</v>
      </c>
      <c r="B2172" s="25" t="s">
        <v>10</v>
      </c>
      <c r="C2172">
        <v>2016</v>
      </c>
      <c r="D2172" s="23" t="str">
        <f t="shared" si="34"/>
        <v>feb</v>
      </c>
      <c r="E2172" s="24">
        <v>42429</v>
      </c>
      <c r="F2172" s="23" t="s">
        <v>46</v>
      </c>
      <c r="H2172">
        <v>2016</v>
      </c>
    </row>
    <row r="2173" spans="1:8" outlineLevel="1" x14ac:dyDescent="0.25">
      <c r="A2173" s="23" t="s">
        <v>25</v>
      </c>
      <c r="B2173" s="23" t="s">
        <v>11</v>
      </c>
      <c r="C2173">
        <v>2016</v>
      </c>
      <c r="D2173" s="23" t="str">
        <f t="shared" si="34"/>
        <v>feb</v>
      </c>
      <c r="E2173" s="24">
        <v>42429</v>
      </c>
      <c r="F2173" s="23" t="s">
        <v>46</v>
      </c>
      <c r="G2173" s="121">
        <v>7578327.1749271173</v>
      </c>
      <c r="H2173">
        <v>2016</v>
      </c>
    </row>
    <row r="2174" spans="1:8" outlineLevel="1" x14ac:dyDescent="0.25">
      <c r="A2174" s="23" t="s">
        <v>26</v>
      </c>
      <c r="B2174" s="23" t="s">
        <v>12</v>
      </c>
      <c r="C2174">
        <v>2016</v>
      </c>
      <c r="D2174" s="23" t="str">
        <f t="shared" si="34"/>
        <v>feb</v>
      </c>
      <c r="E2174" s="24">
        <v>42429</v>
      </c>
      <c r="F2174" s="23" t="s">
        <v>46</v>
      </c>
      <c r="G2174" s="121">
        <v>7843996.5466472255</v>
      </c>
      <c r="H2174">
        <v>2016</v>
      </c>
    </row>
    <row r="2175" spans="1:8" outlineLevel="1" x14ac:dyDescent="0.25">
      <c r="A2175" s="23" t="s">
        <v>43</v>
      </c>
      <c r="B2175" s="23" t="s">
        <v>34</v>
      </c>
      <c r="C2175">
        <v>2016</v>
      </c>
      <c r="D2175" s="23" t="str">
        <f t="shared" si="34"/>
        <v>feb</v>
      </c>
      <c r="E2175" s="24">
        <v>42429</v>
      </c>
      <c r="F2175" s="23" t="s">
        <v>46</v>
      </c>
      <c r="G2175" s="121">
        <v>2191339.6938775508</v>
      </c>
      <c r="H2175">
        <v>2016</v>
      </c>
    </row>
    <row r="2176" spans="1:8" outlineLevel="1" x14ac:dyDescent="0.25">
      <c r="A2176" s="23" t="s">
        <v>13</v>
      </c>
      <c r="B2176" s="23" t="s">
        <v>13</v>
      </c>
      <c r="C2176">
        <v>2016</v>
      </c>
      <c r="D2176" s="23" t="str">
        <f t="shared" si="34"/>
        <v>feb</v>
      </c>
      <c r="E2176" s="24">
        <v>42429</v>
      </c>
      <c r="F2176" s="23" t="s">
        <v>46</v>
      </c>
      <c r="G2176" s="121">
        <v>53775583.344023317</v>
      </c>
      <c r="H2176">
        <v>2016</v>
      </c>
    </row>
    <row r="2177" spans="1:8" outlineLevel="1" x14ac:dyDescent="0.25">
      <c r="A2177" s="23" t="s">
        <v>14</v>
      </c>
      <c r="B2177" s="23" t="s">
        <v>14</v>
      </c>
      <c r="C2177">
        <v>2016</v>
      </c>
      <c r="D2177" s="23" t="str">
        <f t="shared" si="34"/>
        <v>feb</v>
      </c>
      <c r="E2177" s="24">
        <v>42429</v>
      </c>
      <c r="F2177" s="23" t="s">
        <v>46</v>
      </c>
      <c r="G2177" s="121">
        <v>91129.239067055401</v>
      </c>
      <c r="H2177">
        <v>2016</v>
      </c>
    </row>
    <row r="2178" spans="1:8" outlineLevel="1" x14ac:dyDescent="0.25">
      <c r="A2178" s="23" t="s">
        <v>15</v>
      </c>
      <c r="B2178" s="23" t="s">
        <v>0</v>
      </c>
      <c r="C2178">
        <v>2016</v>
      </c>
      <c r="D2178" s="23" t="str">
        <f t="shared" ref="D2178:D2241" si="35">+TEXT(E2178,"mmm")</f>
        <v>mar</v>
      </c>
      <c r="E2178" s="24">
        <v>42460</v>
      </c>
      <c r="F2178" s="23" t="s">
        <v>46</v>
      </c>
      <c r="G2178" s="121">
        <v>1636217.7623906732</v>
      </c>
      <c r="H2178">
        <v>2016</v>
      </c>
    </row>
    <row r="2179" spans="1:8" outlineLevel="1" x14ac:dyDescent="0.25">
      <c r="A2179" s="23" t="s">
        <v>16</v>
      </c>
      <c r="B2179" s="23" t="s">
        <v>1</v>
      </c>
      <c r="C2179">
        <v>2016</v>
      </c>
      <c r="D2179" s="23" t="str">
        <f t="shared" si="35"/>
        <v>mar</v>
      </c>
      <c r="E2179" s="24">
        <v>42460</v>
      </c>
      <c r="F2179" s="23" t="s">
        <v>46</v>
      </c>
      <c r="G2179" s="121">
        <v>23402278.294460624</v>
      </c>
      <c r="H2179">
        <v>2016</v>
      </c>
    </row>
    <row r="2180" spans="1:8" outlineLevel="1" x14ac:dyDescent="0.25">
      <c r="A2180" s="23" t="s">
        <v>27</v>
      </c>
      <c r="B2180" s="23" t="s">
        <v>2</v>
      </c>
      <c r="C2180">
        <v>2016</v>
      </c>
      <c r="D2180" s="23" t="str">
        <f t="shared" si="35"/>
        <v>mar</v>
      </c>
      <c r="E2180" s="24">
        <v>42460</v>
      </c>
      <c r="F2180" s="23" t="s">
        <v>46</v>
      </c>
      <c r="G2180" s="121">
        <v>0</v>
      </c>
      <c r="H2180">
        <v>2016</v>
      </c>
    </row>
    <row r="2181" spans="1:8" outlineLevel="1" x14ac:dyDescent="0.25">
      <c r="A2181" s="23" t="s">
        <v>17</v>
      </c>
      <c r="B2181" s="23" t="s">
        <v>3</v>
      </c>
      <c r="C2181">
        <v>2016</v>
      </c>
      <c r="D2181" s="23" t="str">
        <f t="shared" si="35"/>
        <v>mar</v>
      </c>
      <c r="E2181" s="24">
        <v>42460</v>
      </c>
      <c r="F2181" s="23" t="s">
        <v>46</v>
      </c>
      <c r="G2181" s="121">
        <v>49981859.386297405</v>
      </c>
      <c r="H2181">
        <v>2016</v>
      </c>
    </row>
    <row r="2182" spans="1:8" outlineLevel="1" x14ac:dyDescent="0.25">
      <c r="A2182" s="23" t="s">
        <v>18</v>
      </c>
      <c r="B2182" s="25" t="s">
        <v>4</v>
      </c>
      <c r="C2182">
        <v>2016</v>
      </c>
      <c r="D2182" s="23" t="str">
        <f t="shared" si="35"/>
        <v>mar</v>
      </c>
      <c r="E2182" s="24">
        <v>42460</v>
      </c>
      <c r="F2182" s="23" t="s">
        <v>46</v>
      </c>
      <c r="H2182">
        <v>2016</v>
      </c>
    </row>
    <row r="2183" spans="1:8" outlineLevel="1" x14ac:dyDescent="0.25">
      <c r="A2183" s="23" t="s">
        <v>19</v>
      </c>
      <c r="B2183" s="25" t="s">
        <v>5</v>
      </c>
      <c r="C2183">
        <v>2016</v>
      </c>
      <c r="D2183" s="23" t="str">
        <f t="shared" si="35"/>
        <v>mar</v>
      </c>
      <c r="E2183" s="24">
        <v>42460</v>
      </c>
      <c r="F2183" s="23" t="s">
        <v>46</v>
      </c>
      <c r="H2183">
        <v>2016</v>
      </c>
    </row>
    <row r="2184" spans="1:8" outlineLevel="1" x14ac:dyDescent="0.25">
      <c r="A2184" s="23" t="s">
        <v>20</v>
      </c>
      <c r="B2184" s="23" t="s">
        <v>6</v>
      </c>
      <c r="C2184">
        <v>2016</v>
      </c>
      <c r="D2184" s="23" t="str">
        <f t="shared" si="35"/>
        <v>mar</v>
      </c>
      <c r="E2184" s="24">
        <v>42460</v>
      </c>
      <c r="F2184" s="23" t="s">
        <v>46</v>
      </c>
      <c r="G2184" s="121">
        <v>0</v>
      </c>
      <c r="H2184">
        <v>2016</v>
      </c>
    </row>
    <row r="2185" spans="1:8" outlineLevel="1" x14ac:dyDescent="0.25">
      <c r="A2185" s="23" t="s">
        <v>21</v>
      </c>
      <c r="B2185" s="23" t="s">
        <v>7</v>
      </c>
      <c r="C2185">
        <v>2016</v>
      </c>
      <c r="D2185" s="23" t="str">
        <f t="shared" si="35"/>
        <v>mar</v>
      </c>
      <c r="E2185" s="24">
        <v>42460</v>
      </c>
      <c r="F2185" s="23" t="s">
        <v>46</v>
      </c>
      <c r="G2185" s="121">
        <v>1445830.9037900867</v>
      </c>
      <c r="H2185">
        <v>2016</v>
      </c>
    </row>
    <row r="2186" spans="1:8" outlineLevel="1" x14ac:dyDescent="0.25">
      <c r="A2186" s="23" t="s">
        <v>22</v>
      </c>
      <c r="B2186" s="23" t="s">
        <v>8</v>
      </c>
      <c r="C2186">
        <v>2016</v>
      </c>
      <c r="D2186" s="23" t="str">
        <f t="shared" si="35"/>
        <v>mar</v>
      </c>
      <c r="E2186" s="24">
        <v>42460</v>
      </c>
      <c r="F2186" s="23" t="s">
        <v>46</v>
      </c>
      <c r="G2186" s="121">
        <v>205981557.01894936</v>
      </c>
      <c r="H2186">
        <v>2016</v>
      </c>
    </row>
    <row r="2187" spans="1:8" outlineLevel="1" x14ac:dyDescent="0.25">
      <c r="A2187" s="23" t="s">
        <v>23</v>
      </c>
      <c r="B2187" s="23" t="s">
        <v>9</v>
      </c>
      <c r="C2187">
        <v>2016</v>
      </c>
      <c r="D2187" s="23" t="str">
        <f t="shared" si="35"/>
        <v>mar</v>
      </c>
      <c r="E2187" s="24">
        <v>42460</v>
      </c>
      <c r="F2187" s="23" t="s">
        <v>46</v>
      </c>
      <c r="H2187">
        <v>2016</v>
      </c>
    </row>
    <row r="2188" spans="1:8" outlineLevel="1" x14ac:dyDescent="0.25">
      <c r="A2188" s="23" t="s">
        <v>24</v>
      </c>
      <c r="B2188" s="25" t="s">
        <v>10</v>
      </c>
      <c r="C2188">
        <v>2016</v>
      </c>
      <c r="D2188" s="23" t="str">
        <f t="shared" si="35"/>
        <v>mar</v>
      </c>
      <c r="E2188" s="24">
        <v>42460</v>
      </c>
      <c r="F2188" s="23" t="s">
        <v>46</v>
      </c>
      <c r="H2188">
        <v>2016</v>
      </c>
    </row>
    <row r="2189" spans="1:8" outlineLevel="1" x14ac:dyDescent="0.25">
      <c r="A2189" s="23" t="s">
        <v>25</v>
      </c>
      <c r="B2189" s="23" t="s">
        <v>11</v>
      </c>
      <c r="C2189">
        <v>2016</v>
      </c>
      <c r="D2189" s="23" t="str">
        <f t="shared" si="35"/>
        <v>mar</v>
      </c>
      <c r="E2189" s="24">
        <v>42460</v>
      </c>
      <c r="F2189" s="23" t="s">
        <v>46</v>
      </c>
      <c r="G2189" s="121">
        <v>5910717.5801749239</v>
      </c>
      <c r="H2189">
        <v>2016</v>
      </c>
    </row>
    <row r="2190" spans="1:8" outlineLevel="1" x14ac:dyDescent="0.25">
      <c r="A2190" s="23" t="s">
        <v>26</v>
      </c>
      <c r="B2190" s="23" t="s">
        <v>12</v>
      </c>
      <c r="C2190">
        <v>2016</v>
      </c>
      <c r="D2190" s="23" t="str">
        <f t="shared" si="35"/>
        <v>mar</v>
      </c>
      <c r="E2190" s="24">
        <v>42460</v>
      </c>
      <c r="F2190" s="23" t="s">
        <v>46</v>
      </c>
      <c r="G2190" s="121">
        <v>7800628.360058316</v>
      </c>
      <c r="H2190">
        <v>2016</v>
      </c>
    </row>
    <row r="2191" spans="1:8" outlineLevel="1" x14ac:dyDescent="0.25">
      <c r="A2191" s="23" t="s">
        <v>43</v>
      </c>
      <c r="B2191" s="23" t="s">
        <v>34</v>
      </c>
      <c r="C2191">
        <v>2016</v>
      </c>
      <c r="D2191" s="23" t="str">
        <f t="shared" si="35"/>
        <v>mar</v>
      </c>
      <c r="E2191" s="24">
        <v>42460</v>
      </c>
      <c r="F2191" s="23" t="s">
        <v>46</v>
      </c>
      <c r="G2191" s="121">
        <v>2207954.5553935859</v>
      </c>
      <c r="H2191">
        <v>2016</v>
      </c>
    </row>
    <row r="2192" spans="1:8" outlineLevel="1" x14ac:dyDescent="0.25">
      <c r="A2192" s="23" t="s">
        <v>13</v>
      </c>
      <c r="B2192" s="23" t="s">
        <v>13</v>
      </c>
      <c r="C2192">
        <v>2016</v>
      </c>
      <c r="D2192" s="23" t="str">
        <f t="shared" si="35"/>
        <v>mar</v>
      </c>
      <c r="E2192" s="24">
        <v>42460</v>
      </c>
      <c r="F2192" s="23" t="s">
        <v>46</v>
      </c>
      <c r="G2192" s="121">
        <v>52365264.294460632</v>
      </c>
      <c r="H2192">
        <v>2016</v>
      </c>
    </row>
    <row r="2193" spans="1:8" outlineLevel="1" x14ac:dyDescent="0.25">
      <c r="A2193" s="23" t="s">
        <v>14</v>
      </c>
      <c r="B2193" s="23" t="s">
        <v>14</v>
      </c>
      <c r="C2193">
        <v>2016</v>
      </c>
      <c r="D2193" s="23" t="str">
        <f t="shared" si="35"/>
        <v>mar</v>
      </c>
      <c r="E2193" s="24">
        <v>42460</v>
      </c>
      <c r="F2193" s="23" t="s">
        <v>46</v>
      </c>
      <c r="G2193" s="121">
        <v>402162.84110787173</v>
      </c>
      <c r="H2193">
        <v>2016</v>
      </c>
    </row>
    <row r="2194" spans="1:8" outlineLevel="1" x14ac:dyDescent="0.25">
      <c r="A2194" s="23" t="s">
        <v>15</v>
      </c>
      <c r="B2194" s="23" t="s">
        <v>0</v>
      </c>
      <c r="C2194">
        <v>2016</v>
      </c>
      <c r="D2194" s="23" t="str">
        <f t="shared" si="35"/>
        <v>abr</v>
      </c>
      <c r="E2194" s="24">
        <v>42490</v>
      </c>
      <c r="F2194" s="23" t="s">
        <v>46</v>
      </c>
      <c r="G2194" s="121">
        <v>3139116.2842565612</v>
      </c>
      <c r="H2194">
        <v>2016</v>
      </c>
    </row>
    <row r="2195" spans="1:8" outlineLevel="1" x14ac:dyDescent="0.25">
      <c r="A2195" s="23" t="s">
        <v>16</v>
      </c>
      <c r="B2195" s="23" t="s">
        <v>1</v>
      </c>
      <c r="C2195">
        <v>2016</v>
      </c>
      <c r="D2195" s="23" t="str">
        <f t="shared" si="35"/>
        <v>abr</v>
      </c>
      <c r="E2195" s="24">
        <v>42490</v>
      </c>
      <c r="F2195" s="23" t="s">
        <v>46</v>
      </c>
      <c r="G2195" s="121">
        <v>24003777.839650162</v>
      </c>
      <c r="H2195">
        <v>2016</v>
      </c>
    </row>
    <row r="2196" spans="1:8" outlineLevel="1" x14ac:dyDescent="0.25">
      <c r="A2196" s="23" t="s">
        <v>27</v>
      </c>
      <c r="B2196" s="23" t="s">
        <v>2</v>
      </c>
      <c r="C2196">
        <v>2016</v>
      </c>
      <c r="D2196" s="23" t="str">
        <f t="shared" si="35"/>
        <v>abr</v>
      </c>
      <c r="E2196" s="24">
        <v>42490</v>
      </c>
      <c r="F2196" s="23" t="s">
        <v>46</v>
      </c>
      <c r="H2196">
        <v>2016</v>
      </c>
    </row>
    <row r="2197" spans="1:8" outlineLevel="1" x14ac:dyDescent="0.25">
      <c r="A2197" s="23" t="s">
        <v>17</v>
      </c>
      <c r="B2197" s="23" t="s">
        <v>3</v>
      </c>
      <c r="C2197">
        <v>2016</v>
      </c>
      <c r="D2197" s="23" t="str">
        <f t="shared" si="35"/>
        <v>abr</v>
      </c>
      <c r="E2197" s="24">
        <v>42490</v>
      </c>
      <c r="F2197" s="23" t="s">
        <v>46</v>
      </c>
      <c r="G2197" s="121">
        <v>46463326.473760918</v>
      </c>
      <c r="H2197">
        <v>2016</v>
      </c>
    </row>
    <row r="2198" spans="1:8" outlineLevel="1" x14ac:dyDescent="0.25">
      <c r="A2198" s="23" t="s">
        <v>18</v>
      </c>
      <c r="B2198" s="25" t="s">
        <v>4</v>
      </c>
      <c r="C2198">
        <v>2016</v>
      </c>
      <c r="D2198" s="23" t="str">
        <f t="shared" si="35"/>
        <v>abr</v>
      </c>
      <c r="E2198" s="24">
        <v>42490</v>
      </c>
      <c r="F2198" s="23" t="s">
        <v>46</v>
      </c>
      <c r="H2198">
        <v>2016</v>
      </c>
    </row>
    <row r="2199" spans="1:8" outlineLevel="1" x14ac:dyDescent="0.25">
      <c r="A2199" s="23" t="s">
        <v>19</v>
      </c>
      <c r="B2199" s="25" t="s">
        <v>5</v>
      </c>
      <c r="C2199">
        <v>2016</v>
      </c>
      <c r="D2199" s="23" t="str">
        <f t="shared" si="35"/>
        <v>abr</v>
      </c>
      <c r="E2199" s="24">
        <v>42490</v>
      </c>
      <c r="F2199" s="23" t="s">
        <v>46</v>
      </c>
      <c r="H2199">
        <v>2016</v>
      </c>
    </row>
    <row r="2200" spans="1:8" outlineLevel="1" x14ac:dyDescent="0.25">
      <c r="A2200" s="23" t="s">
        <v>20</v>
      </c>
      <c r="B2200" s="23" t="s">
        <v>6</v>
      </c>
      <c r="C2200">
        <v>2016</v>
      </c>
      <c r="D2200" s="23" t="str">
        <f t="shared" si="35"/>
        <v>abr</v>
      </c>
      <c r="E2200" s="24">
        <v>42490</v>
      </c>
      <c r="F2200" s="23" t="s">
        <v>46</v>
      </c>
      <c r="G2200" s="121">
        <v>0</v>
      </c>
      <c r="H2200">
        <v>2016</v>
      </c>
    </row>
    <row r="2201" spans="1:8" outlineLevel="1" x14ac:dyDescent="0.25">
      <c r="A2201" s="23" t="s">
        <v>21</v>
      </c>
      <c r="B2201" s="23" t="s">
        <v>7</v>
      </c>
      <c r="C2201">
        <v>2016</v>
      </c>
      <c r="D2201" s="23" t="str">
        <f t="shared" si="35"/>
        <v>abr</v>
      </c>
      <c r="E2201" s="24">
        <v>42490</v>
      </c>
      <c r="F2201" s="23" t="s">
        <v>46</v>
      </c>
      <c r="G2201" s="121">
        <v>1451720.1166180777</v>
      </c>
      <c r="H2201">
        <v>2016</v>
      </c>
    </row>
    <row r="2202" spans="1:8" outlineLevel="1" x14ac:dyDescent="0.25">
      <c r="A2202" s="23" t="s">
        <v>22</v>
      </c>
      <c r="B2202" s="23" t="s">
        <v>8</v>
      </c>
      <c r="C2202">
        <v>2016</v>
      </c>
      <c r="D2202" s="23" t="str">
        <f t="shared" si="35"/>
        <v>abr</v>
      </c>
      <c r="E2202" s="24">
        <v>42490</v>
      </c>
      <c r="F2202" s="23" t="s">
        <v>46</v>
      </c>
      <c r="G2202" s="121">
        <v>206946618.85568357</v>
      </c>
      <c r="H2202">
        <v>2016</v>
      </c>
    </row>
    <row r="2203" spans="1:8" outlineLevel="1" x14ac:dyDescent="0.25">
      <c r="A2203" s="23" t="s">
        <v>23</v>
      </c>
      <c r="B2203" s="23" t="s">
        <v>9</v>
      </c>
      <c r="C2203">
        <v>2016</v>
      </c>
      <c r="D2203" s="23" t="str">
        <f t="shared" si="35"/>
        <v>abr</v>
      </c>
      <c r="E2203" s="24">
        <v>42490</v>
      </c>
      <c r="F2203" s="23" t="s">
        <v>46</v>
      </c>
      <c r="H2203">
        <v>2016</v>
      </c>
    </row>
    <row r="2204" spans="1:8" outlineLevel="1" x14ac:dyDescent="0.25">
      <c r="A2204" s="23" t="s">
        <v>24</v>
      </c>
      <c r="B2204" s="25" t="s">
        <v>10</v>
      </c>
      <c r="C2204">
        <v>2016</v>
      </c>
      <c r="D2204" s="23" t="str">
        <f t="shared" si="35"/>
        <v>abr</v>
      </c>
      <c r="E2204" s="24">
        <v>42490</v>
      </c>
      <c r="F2204" s="23" t="s">
        <v>46</v>
      </c>
      <c r="H2204">
        <v>2016</v>
      </c>
    </row>
    <row r="2205" spans="1:8" outlineLevel="1" x14ac:dyDescent="0.25">
      <c r="A2205" s="23" t="s">
        <v>25</v>
      </c>
      <c r="B2205" s="23" t="s">
        <v>11</v>
      </c>
      <c r="C2205">
        <v>2016</v>
      </c>
      <c r="D2205" s="23" t="str">
        <f t="shared" si="35"/>
        <v>abr</v>
      </c>
      <c r="E2205" s="24">
        <v>42490</v>
      </c>
      <c r="F2205" s="23" t="s">
        <v>46</v>
      </c>
      <c r="G2205" s="121">
        <v>5919841.92419824</v>
      </c>
      <c r="H2205">
        <v>2016</v>
      </c>
    </row>
    <row r="2206" spans="1:8" outlineLevel="1" x14ac:dyDescent="0.25">
      <c r="A2206" s="23" t="s">
        <v>26</v>
      </c>
      <c r="B2206" s="23" t="s">
        <v>12</v>
      </c>
      <c r="C2206">
        <v>2016</v>
      </c>
      <c r="D2206" s="23" t="str">
        <f t="shared" si="35"/>
        <v>abr</v>
      </c>
      <c r="E2206" s="24">
        <v>42490</v>
      </c>
      <c r="F2206" s="23" t="s">
        <v>46</v>
      </c>
      <c r="G2206" s="121">
        <v>7154791.7886297377</v>
      </c>
      <c r="H2206">
        <v>2016</v>
      </c>
    </row>
    <row r="2207" spans="1:8" outlineLevel="1" x14ac:dyDescent="0.25">
      <c r="A2207" s="23" t="s">
        <v>43</v>
      </c>
      <c r="B2207" s="23" t="s">
        <v>34</v>
      </c>
      <c r="C2207">
        <v>2016</v>
      </c>
      <c r="D2207" s="23" t="str">
        <f t="shared" si="35"/>
        <v>abr</v>
      </c>
      <c r="E2207" s="24">
        <v>42490</v>
      </c>
      <c r="F2207" s="23" t="s">
        <v>46</v>
      </c>
      <c r="G2207" s="121">
        <v>2208592.8965014578</v>
      </c>
      <c r="H2207">
        <v>2016</v>
      </c>
    </row>
    <row r="2208" spans="1:8" outlineLevel="1" x14ac:dyDescent="0.25">
      <c r="A2208" s="23" t="s">
        <v>13</v>
      </c>
      <c r="B2208" s="23" t="s">
        <v>13</v>
      </c>
      <c r="C2208">
        <v>2016</v>
      </c>
      <c r="D2208" s="23" t="str">
        <f t="shared" si="35"/>
        <v>abr</v>
      </c>
      <c r="E2208" s="24">
        <v>42490</v>
      </c>
      <c r="F2208" s="23" t="s">
        <v>46</v>
      </c>
      <c r="G2208" s="121">
        <v>56584574.176384844</v>
      </c>
      <c r="H2208">
        <v>2016</v>
      </c>
    </row>
    <row r="2209" spans="1:8" outlineLevel="1" x14ac:dyDescent="0.25">
      <c r="A2209" s="23" t="s">
        <v>14</v>
      </c>
      <c r="B2209" s="23" t="s">
        <v>14</v>
      </c>
      <c r="C2209">
        <v>2016</v>
      </c>
      <c r="D2209" s="23" t="str">
        <f t="shared" si="35"/>
        <v>abr</v>
      </c>
      <c r="E2209" s="24">
        <v>42490</v>
      </c>
      <c r="F2209" s="23" t="s">
        <v>46</v>
      </c>
      <c r="G2209" s="121">
        <v>281519.84256559762</v>
      </c>
      <c r="H2209">
        <v>2016</v>
      </c>
    </row>
    <row r="2210" spans="1:8" outlineLevel="1" x14ac:dyDescent="0.25">
      <c r="A2210" s="23" t="s">
        <v>15</v>
      </c>
      <c r="B2210" s="23" t="s">
        <v>0</v>
      </c>
      <c r="C2210">
        <v>2016</v>
      </c>
      <c r="D2210" s="23" t="str">
        <f t="shared" si="35"/>
        <v>may</v>
      </c>
      <c r="E2210" s="24">
        <v>42521</v>
      </c>
      <c r="F2210" s="23" t="s">
        <v>46</v>
      </c>
      <c r="G2210" s="121">
        <v>3181383.0145772714</v>
      </c>
      <c r="H2210">
        <v>2016</v>
      </c>
    </row>
    <row r="2211" spans="1:8" outlineLevel="1" x14ac:dyDescent="0.25">
      <c r="A2211" s="23" t="s">
        <v>16</v>
      </c>
      <c r="B2211" s="23" t="s">
        <v>1</v>
      </c>
      <c r="C2211">
        <v>2016</v>
      </c>
      <c r="D2211" s="23" t="str">
        <f t="shared" si="35"/>
        <v>may</v>
      </c>
      <c r="E2211" s="24">
        <v>42521</v>
      </c>
      <c r="F2211" s="23" t="s">
        <v>46</v>
      </c>
      <c r="G2211" s="121">
        <v>26331876.387755096</v>
      </c>
      <c r="H2211">
        <v>2016</v>
      </c>
    </row>
    <row r="2212" spans="1:8" outlineLevel="1" x14ac:dyDescent="0.25">
      <c r="A2212" s="23" t="s">
        <v>27</v>
      </c>
      <c r="B2212" s="23" t="s">
        <v>2</v>
      </c>
      <c r="C2212">
        <v>2016</v>
      </c>
      <c r="D2212" s="23" t="str">
        <f t="shared" si="35"/>
        <v>may</v>
      </c>
      <c r="E2212" s="24">
        <v>42521</v>
      </c>
      <c r="F2212" s="23" t="s">
        <v>46</v>
      </c>
      <c r="H2212">
        <v>2016</v>
      </c>
    </row>
    <row r="2213" spans="1:8" outlineLevel="1" x14ac:dyDescent="0.25">
      <c r="A2213" s="23" t="s">
        <v>17</v>
      </c>
      <c r="B2213" s="23" t="s">
        <v>3</v>
      </c>
      <c r="C2213">
        <v>2016</v>
      </c>
      <c r="D2213" s="23" t="str">
        <f t="shared" si="35"/>
        <v>may</v>
      </c>
      <c r="E2213" s="24">
        <v>42521</v>
      </c>
      <c r="F2213" s="23" t="s">
        <v>46</v>
      </c>
      <c r="G2213" s="121">
        <v>46807846.322157472</v>
      </c>
      <c r="H2213">
        <v>2016</v>
      </c>
    </row>
    <row r="2214" spans="1:8" outlineLevel="1" x14ac:dyDescent="0.25">
      <c r="A2214" s="23" t="s">
        <v>18</v>
      </c>
      <c r="B2214" s="25" t="s">
        <v>4</v>
      </c>
      <c r="C2214">
        <v>2016</v>
      </c>
      <c r="D2214" s="23" t="str">
        <f t="shared" si="35"/>
        <v>may</v>
      </c>
      <c r="E2214" s="24">
        <v>42521</v>
      </c>
      <c r="F2214" s="23" t="s">
        <v>46</v>
      </c>
      <c r="H2214">
        <v>2016</v>
      </c>
    </row>
    <row r="2215" spans="1:8" outlineLevel="1" x14ac:dyDescent="0.25">
      <c r="A2215" s="23" t="s">
        <v>19</v>
      </c>
      <c r="B2215" s="25" t="s">
        <v>5</v>
      </c>
      <c r="C2215">
        <v>2016</v>
      </c>
      <c r="D2215" s="23" t="str">
        <f t="shared" si="35"/>
        <v>may</v>
      </c>
      <c r="E2215" s="24">
        <v>42521</v>
      </c>
      <c r="F2215" s="23" t="s">
        <v>46</v>
      </c>
      <c r="H2215">
        <v>2016</v>
      </c>
    </row>
    <row r="2216" spans="1:8" outlineLevel="1" x14ac:dyDescent="0.25">
      <c r="A2216" s="23" t="s">
        <v>20</v>
      </c>
      <c r="B2216" s="23" t="s">
        <v>6</v>
      </c>
      <c r="C2216">
        <v>2016</v>
      </c>
      <c r="D2216" s="23" t="str">
        <f t="shared" si="35"/>
        <v>may</v>
      </c>
      <c r="E2216" s="24">
        <v>42521</v>
      </c>
      <c r="F2216" s="23" t="s">
        <v>46</v>
      </c>
      <c r="G2216" s="121">
        <v>0</v>
      </c>
      <c r="H2216">
        <v>2016</v>
      </c>
    </row>
    <row r="2217" spans="1:8" outlineLevel="1" x14ac:dyDescent="0.25">
      <c r="A2217" s="23" t="s">
        <v>21</v>
      </c>
      <c r="B2217" s="23" t="s">
        <v>7</v>
      </c>
      <c r="C2217">
        <v>2016</v>
      </c>
      <c r="D2217" s="23" t="str">
        <f t="shared" si="35"/>
        <v>may</v>
      </c>
      <c r="E2217" s="24">
        <v>42521</v>
      </c>
      <c r="F2217" s="23" t="s">
        <v>46</v>
      </c>
      <c r="G2217" s="121">
        <v>1330481.0495626768</v>
      </c>
      <c r="H2217">
        <v>2016</v>
      </c>
    </row>
    <row r="2218" spans="1:8" outlineLevel="1" x14ac:dyDescent="0.25">
      <c r="A2218" s="23" t="s">
        <v>22</v>
      </c>
      <c r="B2218" s="23" t="s">
        <v>8</v>
      </c>
      <c r="C2218">
        <v>2016</v>
      </c>
      <c r="D2218" s="23" t="str">
        <f t="shared" si="35"/>
        <v>may</v>
      </c>
      <c r="E2218" s="24">
        <v>42521</v>
      </c>
      <c r="F2218" s="23" t="s">
        <v>46</v>
      </c>
      <c r="G2218" s="121">
        <v>212070328.96646976</v>
      </c>
      <c r="H2218">
        <v>2016</v>
      </c>
    </row>
    <row r="2219" spans="1:8" outlineLevel="1" x14ac:dyDescent="0.25">
      <c r="A2219" s="23" t="s">
        <v>23</v>
      </c>
      <c r="B2219" s="23" t="s">
        <v>9</v>
      </c>
      <c r="C2219">
        <v>2016</v>
      </c>
      <c r="D2219" s="23" t="str">
        <f t="shared" si="35"/>
        <v>may</v>
      </c>
      <c r="E2219" s="24">
        <v>42521</v>
      </c>
      <c r="F2219" s="23" t="s">
        <v>46</v>
      </c>
      <c r="H2219">
        <v>2016</v>
      </c>
    </row>
    <row r="2220" spans="1:8" outlineLevel="1" x14ac:dyDescent="0.25">
      <c r="A2220" s="23" t="s">
        <v>24</v>
      </c>
      <c r="B2220" s="25" t="s">
        <v>10</v>
      </c>
      <c r="C2220">
        <v>2016</v>
      </c>
      <c r="D2220" s="23" t="str">
        <f t="shared" si="35"/>
        <v>may</v>
      </c>
      <c r="E2220" s="24">
        <v>42521</v>
      </c>
      <c r="F2220" s="23" t="s">
        <v>46</v>
      </c>
      <c r="H2220">
        <v>2016</v>
      </c>
    </row>
    <row r="2221" spans="1:8" outlineLevel="1" x14ac:dyDescent="0.25">
      <c r="A2221" s="23" t="s">
        <v>25</v>
      </c>
      <c r="B2221" s="23" t="s">
        <v>11</v>
      </c>
      <c r="C2221">
        <v>2016</v>
      </c>
      <c r="D2221" s="23" t="str">
        <f t="shared" si="35"/>
        <v>may</v>
      </c>
      <c r="E2221" s="24">
        <v>42521</v>
      </c>
      <c r="F2221" s="23" t="s">
        <v>46</v>
      </c>
      <c r="G2221" s="121">
        <v>5929255.4664723035</v>
      </c>
      <c r="H2221">
        <v>2016</v>
      </c>
    </row>
    <row r="2222" spans="1:8" outlineLevel="1" x14ac:dyDescent="0.25">
      <c r="A2222" s="23" t="s">
        <v>26</v>
      </c>
      <c r="B2222" s="23" t="s">
        <v>12</v>
      </c>
      <c r="C2222">
        <v>2016</v>
      </c>
      <c r="D2222" s="23" t="str">
        <f t="shared" si="35"/>
        <v>may</v>
      </c>
      <c r="E2222" s="24">
        <v>42521</v>
      </c>
      <c r="F2222" s="23" t="s">
        <v>46</v>
      </c>
      <c r="G2222" s="121">
        <v>6923897.6049562702</v>
      </c>
      <c r="H2222">
        <v>2016</v>
      </c>
    </row>
    <row r="2223" spans="1:8" outlineLevel="1" x14ac:dyDescent="0.25">
      <c r="A2223" s="23" t="s">
        <v>43</v>
      </c>
      <c r="B2223" s="23" t="s">
        <v>34</v>
      </c>
      <c r="C2223">
        <v>2016</v>
      </c>
      <c r="D2223" s="23" t="str">
        <f t="shared" si="35"/>
        <v>may</v>
      </c>
      <c r="E2223" s="24">
        <v>42521</v>
      </c>
      <c r="F2223" s="23" t="s">
        <v>46</v>
      </c>
      <c r="G2223" s="121">
        <v>2520390.6895043729</v>
      </c>
      <c r="H2223">
        <v>2016</v>
      </c>
    </row>
    <row r="2224" spans="1:8" outlineLevel="1" x14ac:dyDescent="0.25">
      <c r="A2224" s="23" t="s">
        <v>13</v>
      </c>
      <c r="B2224" s="23" t="s">
        <v>13</v>
      </c>
      <c r="C2224">
        <v>2016</v>
      </c>
      <c r="D2224" s="23" t="str">
        <f t="shared" si="35"/>
        <v>may</v>
      </c>
      <c r="E2224" s="24">
        <v>42521</v>
      </c>
      <c r="F2224" s="23" t="s">
        <v>46</v>
      </c>
      <c r="G2224" s="121">
        <v>53826547.736151606</v>
      </c>
      <c r="H2224">
        <v>2016</v>
      </c>
    </row>
    <row r="2225" spans="1:8" outlineLevel="1" x14ac:dyDescent="0.25">
      <c r="A2225" s="23" t="s">
        <v>14</v>
      </c>
      <c r="B2225" s="23" t="s">
        <v>14</v>
      </c>
      <c r="C2225">
        <v>2016</v>
      </c>
      <c r="D2225" s="23" t="str">
        <f t="shared" si="35"/>
        <v>may</v>
      </c>
      <c r="E2225" s="24">
        <v>42521</v>
      </c>
      <c r="F2225" s="23" t="s">
        <v>46</v>
      </c>
      <c r="G2225" s="121">
        <v>329173.36443148693</v>
      </c>
      <c r="H2225">
        <v>2016</v>
      </c>
    </row>
    <row r="2226" spans="1:8" outlineLevel="1" x14ac:dyDescent="0.25">
      <c r="A2226" s="23" t="s">
        <v>15</v>
      </c>
      <c r="B2226" s="23" t="s">
        <v>0</v>
      </c>
      <c r="C2226">
        <v>2016</v>
      </c>
      <c r="D2226" s="23" t="str">
        <f t="shared" si="35"/>
        <v>jun</v>
      </c>
      <c r="E2226" s="24">
        <v>42551</v>
      </c>
      <c r="F2226" s="23" t="s">
        <v>46</v>
      </c>
      <c r="G2226" s="121">
        <v>3246366.3804664812</v>
      </c>
      <c r="H2226">
        <v>2016</v>
      </c>
    </row>
    <row r="2227" spans="1:8" outlineLevel="1" x14ac:dyDescent="0.25">
      <c r="A2227" s="23" t="s">
        <v>16</v>
      </c>
      <c r="B2227" s="23" t="s">
        <v>1</v>
      </c>
      <c r="C2227">
        <v>2016</v>
      </c>
      <c r="D2227" s="23" t="str">
        <f t="shared" si="35"/>
        <v>jun</v>
      </c>
      <c r="E2227" s="24">
        <v>42551</v>
      </c>
      <c r="F2227" s="23" t="s">
        <v>46</v>
      </c>
      <c r="G2227" s="121">
        <v>27459106.017492712</v>
      </c>
      <c r="H2227">
        <v>2016</v>
      </c>
    </row>
    <row r="2228" spans="1:8" outlineLevel="1" x14ac:dyDescent="0.25">
      <c r="A2228" s="23" t="s">
        <v>27</v>
      </c>
      <c r="B2228" s="23" t="s">
        <v>2</v>
      </c>
      <c r="C2228">
        <v>2016</v>
      </c>
      <c r="D2228" s="23" t="str">
        <f t="shared" si="35"/>
        <v>jun</v>
      </c>
      <c r="E2228" s="24">
        <v>42551</v>
      </c>
      <c r="F2228" s="23" t="s">
        <v>46</v>
      </c>
      <c r="H2228">
        <v>2016</v>
      </c>
    </row>
    <row r="2229" spans="1:8" outlineLevel="1" x14ac:dyDescent="0.25">
      <c r="A2229" s="23" t="s">
        <v>17</v>
      </c>
      <c r="B2229" s="23" t="s">
        <v>3</v>
      </c>
      <c r="C2229">
        <v>2016</v>
      </c>
      <c r="D2229" s="23" t="str">
        <f t="shared" si="35"/>
        <v>jun</v>
      </c>
      <c r="E2229" s="24">
        <v>42551</v>
      </c>
      <c r="F2229" s="23" t="s">
        <v>46</v>
      </c>
      <c r="G2229" s="121">
        <v>51759034.278425716</v>
      </c>
      <c r="H2229">
        <v>2016</v>
      </c>
    </row>
    <row r="2230" spans="1:8" outlineLevel="1" x14ac:dyDescent="0.25">
      <c r="A2230" s="23" t="s">
        <v>18</v>
      </c>
      <c r="B2230" s="25" t="s">
        <v>4</v>
      </c>
      <c r="C2230">
        <v>2016</v>
      </c>
      <c r="D2230" s="23" t="str">
        <f t="shared" si="35"/>
        <v>jun</v>
      </c>
      <c r="E2230" s="24">
        <v>42551</v>
      </c>
      <c r="F2230" s="23" t="s">
        <v>46</v>
      </c>
      <c r="H2230">
        <v>2016</v>
      </c>
    </row>
    <row r="2231" spans="1:8" outlineLevel="1" x14ac:dyDescent="0.25">
      <c r="A2231" s="23" t="s">
        <v>19</v>
      </c>
      <c r="B2231" s="25" t="s">
        <v>5</v>
      </c>
      <c r="C2231">
        <v>2016</v>
      </c>
      <c r="D2231" s="23" t="str">
        <f t="shared" si="35"/>
        <v>jun</v>
      </c>
      <c r="E2231" s="24">
        <v>42551</v>
      </c>
      <c r="F2231" s="23" t="s">
        <v>46</v>
      </c>
      <c r="H2231">
        <v>2016</v>
      </c>
    </row>
    <row r="2232" spans="1:8" outlineLevel="1" x14ac:dyDescent="0.25">
      <c r="A2232" s="23" t="s">
        <v>20</v>
      </c>
      <c r="B2232" s="23" t="s">
        <v>6</v>
      </c>
      <c r="C2232">
        <v>2016</v>
      </c>
      <c r="D2232" s="23" t="str">
        <f t="shared" si="35"/>
        <v>jun</v>
      </c>
      <c r="E2232" s="24">
        <v>42551</v>
      </c>
      <c r="F2232" s="23" t="s">
        <v>46</v>
      </c>
      <c r="G2232" s="121">
        <v>0</v>
      </c>
      <c r="H2232">
        <v>2016</v>
      </c>
    </row>
    <row r="2233" spans="1:8" outlineLevel="1" x14ac:dyDescent="0.25">
      <c r="A2233" s="23" t="s">
        <v>21</v>
      </c>
      <c r="B2233" s="23" t="s">
        <v>7</v>
      </c>
      <c r="C2233">
        <v>2016</v>
      </c>
      <c r="D2233" s="23" t="str">
        <f t="shared" si="35"/>
        <v>jun</v>
      </c>
      <c r="E2233" s="24">
        <v>42551</v>
      </c>
      <c r="F2233" s="23" t="s">
        <v>46</v>
      </c>
      <c r="G2233" s="121">
        <v>1338673.4693877494</v>
      </c>
      <c r="H2233">
        <v>2016</v>
      </c>
    </row>
    <row r="2234" spans="1:8" outlineLevel="1" x14ac:dyDescent="0.25">
      <c r="A2234" s="23" t="s">
        <v>22</v>
      </c>
      <c r="B2234" s="23" t="s">
        <v>8</v>
      </c>
      <c r="C2234">
        <v>2016</v>
      </c>
      <c r="D2234" s="23" t="str">
        <f t="shared" si="35"/>
        <v>jun</v>
      </c>
      <c r="E2234" s="24">
        <v>42551</v>
      </c>
      <c r="F2234" s="23" t="s">
        <v>46</v>
      </c>
      <c r="G2234" s="121">
        <v>214110346.48396522</v>
      </c>
      <c r="H2234">
        <v>2016</v>
      </c>
    </row>
    <row r="2235" spans="1:8" outlineLevel="1" x14ac:dyDescent="0.25">
      <c r="A2235" s="23" t="s">
        <v>23</v>
      </c>
      <c r="B2235" s="23" t="s">
        <v>9</v>
      </c>
      <c r="C2235">
        <v>2016</v>
      </c>
      <c r="D2235" s="23" t="str">
        <f t="shared" si="35"/>
        <v>jun</v>
      </c>
      <c r="E2235" s="24">
        <v>42551</v>
      </c>
      <c r="F2235" s="23" t="s">
        <v>46</v>
      </c>
      <c r="H2235">
        <v>2016</v>
      </c>
    </row>
    <row r="2236" spans="1:8" outlineLevel="1" x14ac:dyDescent="0.25">
      <c r="A2236" s="23" t="s">
        <v>24</v>
      </c>
      <c r="B2236" s="25" t="s">
        <v>10</v>
      </c>
      <c r="C2236">
        <v>2016</v>
      </c>
      <c r="D2236" s="23" t="str">
        <f t="shared" si="35"/>
        <v>jun</v>
      </c>
      <c r="E2236" s="24">
        <v>42551</v>
      </c>
      <c r="F2236" s="23" t="s">
        <v>46</v>
      </c>
      <c r="H2236">
        <v>2016</v>
      </c>
    </row>
    <row r="2237" spans="1:8" outlineLevel="1" x14ac:dyDescent="0.25">
      <c r="A2237" s="23" t="s">
        <v>25</v>
      </c>
      <c r="B2237" s="23" t="s">
        <v>11</v>
      </c>
      <c r="C2237">
        <v>2016</v>
      </c>
      <c r="D2237" s="23" t="str">
        <f t="shared" si="35"/>
        <v>jun</v>
      </c>
      <c r="E2237" s="24">
        <v>42551</v>
      </c>
      <c r="F2237" s="23" t="s">
        <v>46</v>
      </c>
      <c r="G2237" s="121">
        <v>5941894.7084548054</v>
      </c>
      <c r="H2237">
        <v>2016</v>
      </c>
    </row>
    <row r="2238" spans="1:8" outlineLevel="1" x14ac:dyDescent="0.25">
      <c r="A2238" s="23" t="s">
        <v>26</v>
      </c>
      <c r="B2238" s="23" t="s">
        <v>12</v>
      </c>
      <c r="C2238">
        <v>2016</v>
      </c>
      <c r="D2238" s="23" t="str">
        <f t="shared" si="35"/>
        <v>jun</v>
      </c>
      <c r="E2238" s="24">
        <v>42551</v>
      </c>
      <c r="F2238" s="23" t="s">
        <v>46</v>
      </c>
      <c r="G2238" s="121">
        <v>6728730.2696793023</v>
      </c>
      <c r="H2238">
        <v>2016</v>
      </c>
    </row>
    <row r="2239" spans="1:8" outlineLevel="1" x14ac:dyDescent="0.25">
      <c r="A2239" s="23" t="s">
        <v>43</v>
      </c>
      <c r="B2239" s="23" t="s">
        <v>34</v>
      </c>
      <c r="C2239">
        <v>2016</v>
      </c>
      <c r="D2239" s="23" t="str">
        <f t="shared" si="35"/>
        <v>jun</v>
      </c>
      <c r="E2239" s="24">
        <v>42551</v>
      </c>
      <c r="F2239" s="23" t="s">
        <v>46</v>
      </c>
      <c r="G2239" s="121">
        <v>218378.74052478134</v>
      </c>
      <c r="H2239">
        <v>2016</v>
      </c>
    </row>
    <row r="2240" spans="1:8" outlineLevel="1" x14ac:dyDescent="0.25">
      <c r="A2240" s="23" t="s">
        <v>13</v>
      </c>
      <c r="B2240" s="23" t="s">
        <v>13</v>
      </c>
      <c r="C2240">
        <v>2016</v>
      </c>
      <c r="D2240" s="23" t="str">
        <f t="shared" si="35"/>
        <v>jun</v>
      </c>
      <c r="E2240" s="24">
        <v>42551</v>
      </c>
      <c r="F2240" s="23" t="s">
        <v>46</v>
      </c>
      <c r="G2240" s="121">
        <v>59300171.392128281</v>
      </c>
      <c r="H2240">
        <v>2016</v>
      </c>
    </row>
    <row r="2241" spans="1:8" outlineLevel="1" x14ac:dyDescent="0.25">
      <c r="A2241" s="23" t="s">
        <v>14</v>
      </c>
      <c r="B2241" s="23" t="s">
        <v>14</v>
      </c>
      <c r="C2241">
        <v>2016</v>
      </c>
      <c r="D2241" s="23" t="str">
        <f t="shared" si="35"/>
        <v>jun</v>
      </c>
      <c r="E2241" s="24">
        <v>42551</v>
      </c>
      <c r="F2241" s="23" t="s">
        <v>46</v>
      </c>
      <c r="G2241" s="121">
        <v>363305.90962099127</v>
      </c>
      <c r="H2241">
        <v>2016</v>
      </c>
    </row>
    <row r="2242" spans="1:8" outlineLevel="1" x14ac:dyDescent="0.25">
      <c r="A2242" s="23" t="s">
        <v>15</v>
      </c>
      <c r="B2242" s="23" t="s">
        <v>0</v>
      </c>
      <c r="C2242">
        <v>2016</v>
      </c>
      <c r="D2242" s="23" t="str">
        <f t="shared" ref="D2242:D2305" si="36">+TEXT(E2242,"mmm")</f>
        <v>jul</v>
      </c>
      <c r="E2242" s="24">
        <v>42582</v>
      </c>
      <c r="F2242" s="23" t="s">
        <v>46</v>
      </c>
      <c r="G2242" s="121">
        <v>3217452.8892128486</v>
      </c>
      <c r="H2242">
        <v>2016</v>
      </c>
    </row>
    <row r="2243" spans="1:8" outlineLevel="1" x14ac:dyDescent="0.25">
      <c r="A2243" s="23" t="s">
        <v>16</v>
      </c>
      <c r="B2243" s="23" t="s">
        <v>1</v>
      </c>
      <c r="C2243">
        <v>2016</v>
      </c>
      <c r="D2243" s="23" t="str">
        <f t="shared" si="36"/>
        <v>jul</v>
      </c>
      <c r="E2243" s="24">
        <v>42582</v>
      </c>
      <c r="F2243" s="23" t="s">
        <v>46</v>
      </c>
      <c r="G2243" s="121">
        <v>30651503.985422768</v>
      </c>
      <c r="H2243">
        <v>2016</v>
      </c>
    </row>
    <row r="2244" spans="1:8" outlineLevel="1" x14ac:dyDescent="0.25">
      <c r="A2244" s="23" t="s">
        <v>27</v>
      </c>
      <c r="B2244" s="23" t="s">
        <v>2</v>
      </c>
      <c r="C2244">
        <v>2016</v>
      </c>
      <c r="D2244" s="23" t="str">
        <f t="shared" si="36"/>
        <v>jul</v>
      </c>
      <c r="E2244" s="24">
        <v>42582</v>
      </c>
      <c r="F2244" s="23" t="s">
        <v>46</v>
      </c>
      <c r="H2244">
        <v>2016</v>
      </c>
    </row>
    <row r="2245" spans="1:8" outlineLevel="1" x14ac:dyDescent="0.25">
      <c r="A2245" s="23" t="s">
        <v>17</v>
      </c>
      <c r="B2245" s="23" t="s">
        <v>3</v>
      </c>
      <c r="C2245">
        <v>2016</v>
      </c>
      <c r="D2245" s="23" t="str">
        <f t="shared" si="36"/>
        <v>jul</v>
      </c>
      <c r="E2245" s="24">
        <v>42582</v>
      </c>
      <c r="F2245" s="23" t="s">
        <v>46</v>
      </c>
      <c r="G2245" s="121">
        <v>54238902.058308922</v>
      </c>
      <c r="H2245">
        <v>2016</v>
      </c>
    </row>
    <row r="2246" spans="1:8" outlineLevel="1" x14ac:dyDescent="0.25">
      <c r="A2246" s="23" t="s">
        <v>18</v>
      </c>
      <c r="B2246" s="25" t="s">
        <v>4</v>
      </c>
      <c r="C2246">
        <v>2016</v>
      </c>
      <c r="D2246" s="23" t="str">
        <f t="shared" si="36"/>
        <v>jul</v>
      </c>
      <c r="E2246" s="24">
        <v>42582</v>
      </c>
      <c r="F2246" s="23" t="s">
        <v>46</v>
      </c>
      <c r="H2246">
        <v>2016</v>
      </c>
    </row>
    <row r="2247" spans="1:8" outlineLevel="1" x14ac:dyDescent="0.25">
      <c r="A2247" s="23" t="s">
        <v>19</v>
      </c>
      <c r="B2247" s="25" t="s">
        <v>5</v>
      </c>
      <c r="C2247">
        <v>2016</v>
      </c>
      <c r="D2247" s="23" t="str">
        <f t="shared" si="36"/>
        <v>jul</v>
      </c>
      <c r="E2247" s="24">
        <v>42582</v>
      </c>
      <c r="F2247" s="23" t="s">
        <v>46</v>
      </c>
      <c r="H2247">
        <v>2016</v>
      </c>
    </row>
    <row r="2248" spans="1:8" outlineLevel="1" x14ac:dyDescent="0.25">
      <c r="A2248" s="23" t="s">
        <v>20</v>
      </c>
      <c r="B2248" s="23" t="s">
        <v>6</v>
      </c>
      <c r="C2248">
        <v>2016</v>
      </c>
      <c r="D2248" s="23" t="str">
        <f t="shared" si="36"/>
        <v>jul</v>
      </c>
      <c r="E2248" s="24">
        <v>42582</v>
      </c>
      <c r="F2248" s="23" t="s">
        <v>46</v>
      </c>
      <c r="G2248" s="121">
        <v>0</v>
      </c>
      <c r="H2248">
        <v>2016</v>
      </c>
    </row>
    <row r="2249" spans="1:8" outlineLevel="1" x14ac:dyDescent="0.25">
      <c r="A2249" s="23" t="s">
        <v>21</v>
      </c>
      <c r="B2249" s="23" t="s">
        <v>7</v>
      </c>
      <c r="C2249">
        <v>2016</v>
      </c>
      <c r="D2249" s="23" t="str">
        <f t="shared" si="36"/>
        <v>jul</v>
      </c>
      <c r="E2249" s="24">
        <v>42582</v>
      </c>
      <c r="F2249" s="23" t="s">
        <v>46</v>
      </c>
      <c r="G2249" s="121">
        <v>1206195.3352769606</v>
      </c>
      <c r="H2249">
        <v>2016</v>
      </c>
    </row>
    <row r="2250" spans="1:8" outlineLevel="1" x14ac:dyDescent="0.25">
      <c r="A2250" s="23" t="s">
        <v>22</v>
      </c>
      <c r="B2250" s="23" t="s">
        <v>8</v>
      </c>
      <c r="C2250">
        <v>2016</v>
      </c>
      <c r="D2250" s="23" t="str">
        <f t="shared" si="36"/>
        <v>jul</v>
      </c>
      <c r="E2250" s="24">
        <v>42582</v>
      </c>
      <c r="F2250" s="23" t="s">
        <v>46</v>
      </c>
      <c r="G2250" s="121">
        <v>208192227.50874618</v>
      </c>
      <c r="H2250">
        <v>2016</v>
      </c>
    </row>
    <row r="2251" spans="1:8" outlineLevel="1" x14ac:dyDescent="0.25">
      <c r="A2251" s="23" t="s">
        <v>23</v>
      </c>
      <c r="B2251" s="23" t="s">
        <v>9</v>
      </c>
      <c r="C2251">
        <v>2016</v>
      </c>
      <c r="D2251" s="23" t="str">
        <f t="shared" si="36"/>
        <v>jul</v>
      </c>
      <c r="E2251" s="24">
        <v>42582</v>
      </c>
      <c r="F2251" s="23" t="s">
        <v>46</v>
      </c>
      <c r="H2251">
        <v>2016</v>
      </c>
    </row>
    <row r="2252" spans="1:8" outlineLevel="1" x14ac:dyDescent="0.25">
      <c r="A2252" s="23" t="s">
        <v>24</v>
      </c>
      <c r="B2252" s="25" t="s">
        <v>10</v>
      </c>
      <c r="C2252">
        <v>2016</v>
      </c>
      <c r="D2252" s="23" t="str">
        <f t="shared" si="36"/>
        <v>jul</v>
      </c>
      <c r="E2252" s="24">
        <v>42582</v>
      </c>
      <c r="F2252" s="23" t="s">
        <v>46</v>
      </c>
      <c r="G2252" s="121">
        <v>481030.32069970848</v>
      </c>
      <c r="H2252">
        <v>2016</v>
      </c>
    </row>
    <row r="2253" spans="1:8" outlineLevel="1" x14ac:dyDescent="0.25">
      <c r="A2253" s="23" t="s">
        <v>25</v>
      </c>
      <c r="B2253" s="23" t="s">
        <v>11</v>
      </c>
      <c r="C2253">
        <v>2016</v>
      </c>
      <c r="D2253" s="23" t="str">
        <f t="shared" si="36"/>
        <v>jul</v>
      </c>
      <c r="E2253" s="24">
        <v>42582</v>
      </c>
      <c r="F2253" s="23" t="s">
        <v>46</v>
      </c>
      <c r="G2253" s="121">
        <v>5950761.3265306056</v>
      </c>
      <c r="H2253">
        <v>2016</v>
      </c>
    </row>
    <row r="2254" spans="1:8" outlineLevel="1" x14ac:dyDescent="0.25">
      <c r="A2254" s="23" t="s">
        <v>26</v>
      </c>
      <c r="B2254" s="23" t="s">
        <v>12</v>
      </c>
      <c r="C2254">
        <v>2016</v>
      </c>
      <c r="D2254" s="23" t="str">
        <f t="shared" si="36"/>
        <v>jul</v>
      </c>
      <c r="E2254" s="24">
        <v>42582</v>
      </c>
      <c r="F2254" s="23" t="s">
        <v>46</v>
      </c>
      <c r="G2254" s="121">
        <v>10595912.639941694</v>
      </c>
      <c r="H2254">
        <v>2016</v>
      </c>
    </row>
    <row r="2255" spans="1:8" outlineLevel="1" x14ac:dyDescent="0.25">
      <c r="A2255" s="23" t="s">
        <v>43</v>
      </c>
      <c r="B2255" s="23" t="s">
        <v>34</v>
      </c>
      <c r="C2255">
        <v>2016</v>
      </c>
      <c r="D2255" s="23" t="str">
        <f t="shared" si="36"/>
        <v>jul</v>
      </c>
      <c r="E2255" s="24">
        <v>42582</v>
      </c>
      <c r="F2255" s="23" t="s">
        <v>46</v>
      </c>
      <c r="G2255" s="121">
        <v>671968.39067055401</v>
      </c>
      <c r="H2255">
        <v>2016</v>
      </c>
    </row>
    <row r="2256" spans="1:8" outlineLevel="1" x14ac:dyDescent="0.25">
      <c r="A2256" s="23" t="s">
        <v>13</v>
      </c>
      <c r="B2256" s="23" t="s">
        <v>13</v>
      </c>
      <c r="C2256">
        <v>2016</v>
      </c>
      <c r="D2256" s="23" t="str">
        <f t="shared" si="36"/>
        <v>jul</v>
      </c>
      <c r="E2256" s="24">
        <v>42582</v>
      </c>
      <c r="F2256" s="23" t="s">
        <v>46</v>
      </c>
      <c r="G2256" s="121">
        <v>72191929.902332366</v>
      </c>
      <c r="H2256">
        <v>2016</v>
      </c>
    </row>
    <row r="2257" spans="1:8" outlineLevel="1" x14ac:dyDescent="0.25">
      <c r="A2257" s="23" t="s">
        <v>14</v>
      </c>
      <c r="B2257" s="23" t="s">
        <v>14</v>
      </c>
      <c r="C2257">
        <v>2016</v>
      </c>
      <c r="D2257" s="23" t="str">
        <f t="shared" si="36"/>
        <v>jul</v>
      </c>
      <c r="E2257" s="24">
        <v>42582</v>
      </c>
      <c r="F2257" s="23" t="s">
        <v>46</v>
      </c>
      <c r="G2257" s="121">
        <v>294866.3352769679</v>
      </c>
      <c r="H2257">
        <v>2016</v>
      </c>
    </row>
    <row r="2258" spans="1:8" outlineLevel="1" x14ac:dyDescent="0.25">
      <c r="A2258" s="23" t="s">
        <v>15</v>
      </c>
      <c r="B2258" s="23" t="s">
        <v>0</v>
      </c>
      <c r="C2258">
        <v>2016</v>
      </c>
      <c r="D2258" s="23" t="str">
        <f t="shared" si="36"/>
        <v>ago</v>
      </c>
      <c r="E2258" s="24">
        <v>42613</v>
      </c>
      <c r="F2258" s="23" t="s">
        <v>46</v>
      </c>
      <c r="G2258" s="121">
        <v>3341018.5830903882</v>
      </c>
      <c r="H2258">
        <v>2016</v>
      </c>
    </row>
    <row r="2259" spans="1:8" outlineLevel="1" x14ac:dyDescent="0.25">
      <c r="A2259" s="23" t="s">
        <v>16</v>
      </c>
      <c r="B2259" s="23" t="s">
        <v>1</v>
      </c>
      <c r="C2259">
        <v>2016</v>
      </c>
      <c r="D2259" s="23" t="str">
        <f t="shared" si="36"/>
        <v>ago</v>
      </c>
      <c r="E2259" s="24">
        <v>42613</v>
      </c>
      <c r="F2259" s="23" t="s">
        <v>46</v>
      </c>
      <c r="G2259" s="121">
        <v>32180929.473760929</v>
      </c>
      <c r="H2259">
        <v>2016</v>
      </c>
    </row>
    <row r="2260" spans="1:8" outlineLevel="1" x14ac:dyDescent="0.25">
      <c r="A2260" s="23" t="s">
        <v>27</v>
      </c>
      <c r="B2260" s="23" t="s">
        <v>2</v>
      </c>
      <c r="C2260">
        <v>2016</v>
      </c>
      <c r="D2260" s="23" t="str">
        <f t="shared" si="36"/>
        <v>ago</v>
      </c>
      <c r="E2260" s="24">
        <v>42613</v>
      </c>
      <c r="F2260" s="23" t="s">
        <v>46</v>
      </c>
      <c r="H2260">
        <v>2016</v>
      </c>
    </row>
    <row r="2261" spans="1:8" outlineLevel="1" x14ac:dyDescent="0.25">
      <c r="A2261" s="23" t="s">
        <v>17</v>
      </c>
      <c r="B2261" s="23" t="s">
        <v>3</v>
      </c>
      <c r="C2261">
        <v>2016</v>
      </c>
      <c r="D2261" s="23" t="str">
        <f t="shared" si="36"/>
        <v>ago</v>
      </c>
      <c r="E2261" s="24">
        <v>42613</v>
      </c>
      <c r="F2261" s="23" t="s">
        <v>46</v>
      </c>
      <c r="G2261" s="121">
        <v>59334240.791545287</v>
      </c>
      <c r="H2261">
        <v>2016</v>
      </c>
    </row>
    <row r="2262" spans="1:8" outlineLevel="1" x14ac:dyDescent="0.25">
      <c r="A2262" s="23" t="s">
        <v>18</v>
      </c>
      <c r="B2262" s="25" t="s">
        <v>4</v>
      </c>
      <c r="C2262">
        <v>2016</v>
      </c>
      <c r="D2262" s="23" t="str">
        <f t="shared" si="36"/>
        <v>ago</v>
      </c>
      <c r="E2262" s="24">
        <v>42613</v>
      </c>
      <c r="F2262" s="23" t="s">
        <v>46</v>
      </c>
      <c r="H2262">
        <v>2016</v>
      </c>
    </row>
    <row r="2263" spans="1:8" outlineLevel="1" x14ac:dyDescent="0.25">
      <c r="A2263" s="23" t="s">
        <v>19</v>
      </c>
      <c r="B2263" s="25" t="s">
        <v>5</v>
      </c>
      <c r="C2263">
        <v>2016</v>
      </c>
      <c r="D2263" s="23" t="str">
        <f t="shared" si="36"/>
        <v>ago</v>
      </c>
      <c r="E2263" s="24">
        <v>42613</v>
      </c>
      <c r="F2263" s="23" t="s">
        <v>46</v>
      </c>
      <c r="H2263">
        <v>2016</v>
      </c>
    </row>
    <row r="2264" spans="1:8" outlineLevel="1" x14ac:dyDescent="0.25">
      <c r="A2264" s="23" t="s">
        <v>20</v>
      </c>
      <c r="B2264" s="23" t="s">
        <v>6</v>
      </c>
      <c r="C2264">
        <v>2016</v>
      </c>
      <c r="D2264" s="23" t="str">
        <f t="shared" si="36"/>
        <v>ago</v>
      </c>
      <c r="E2264" s="24">
        <v>42613</v>
      </c>
      <c r="F2264" s="23" t="s">
        <v>46</v>
      </c>
      <c r="G2264" s="121">
        <v>0</v>
      </c>
      <c r="H2264">
        <v>2016</v>
      </c>
    </row>
    <row r="2265" spans="1:8" outlineLevel="1" x14ac:dyDescent="0.25">
      <c r="A2265" s="23" t="s">
        <v>21</v>
      </c>
      <c r="B2265" s="23" t="s">
        <v>7</v>
      </c>
      <c r="C2265">
        <v>2016</v>
      </c>
      <c r="D2265" s="23" t="str">
        <f t="shared" si="36"/>
        <v>ago</v>
      </c>
      <c r="E2265" s="24">
        <v>42613</v>
      </c>
      <c r="F2265" s="23" t="s">
        <v>46</v>
      </c>
      <c r="G2265" s="121">
        <v>1206559.7667638387</v>
      </c>
      <c r="H2265">
        <v>2016</v>
      </c>
    </row>
    <row r="2266" spans="1:8" outlineLevel="1" x14ac:dyDescent="0.25">
      <c r="A2266" s="23" t="s">
        <v>22</v>
      </c>
      <c r="B2266" s="23" t="s">
        <v>8</v>
      </c>
      <c r="C2266">
        <v>2016</v>
      </c>
      <c r="D2266" s="23" t="str">
        <f t="shared" si="36"/>
        <v>ago</v>
      </c>
      <c r="E2266" s="24">
        <v>42613</v>
      </c>
      <c r="F2266" s="23" t="s">
        <v>46</v>
      </c>
      <c r="G2266" s="121">
        <v>211839980.66909587</v>
      </c>
      <c r="H2266">
        <v>2016</v>
      </c>
    </row>
    <row r="2267" spans="1:8" outlineLevel="1" x14ac:dyDescent="0.25">
      <c r="A2267" s="23" t="s">
        <v>23</v>
      </c>
      <c r="B2267" s="23" t="s">
        <v>9</v>
      </c>
      <c r="C2267">
        <v>2016</v>
      </c>
      <c r="D2267" s="23" t="str">
        <f t="shared" si="36"/>
        <v>ago</v>
      </c>
      <c r="E2267" s="24">
        <v>42613</v>
      </c>
      <c r="F2267" s="23" t="s">
        <v>46</v>
      </c>
      <c r="H2267">
        <v>2016</v>
      </c>
    </row>
    <row r="2268" spans="1:8" outlineLevel="1" x14ac:dyDescent="0.25">
      <c r="A2268" s="23" t="s">
        <v>24</v>
      </c>
      <c r="B2268" s="25" t="s">
        <v>10</v>
      </c>
      <c r="C2268">
        <v>2016</v>
      </c>
      <c r="D2268" s="23" t="str">
        <f t="shared" si="36"/>
        <v>ago</v>
      </c>
      <c r="E2268" s="24">
        <v>42613</v>
      </c>
      <c r="F2268" s="23" t="s">
        <v>46</v>
      </c>
      <c r="G2268" s="121">
        <v>481785.56851311954</v>
      </c>
      <c r="H2268">
        <v>2016</v>
      </c>
    </row>
    <row r="2269" spans="1:8" outlineLevel="1" x14ac:dyDescent="0.25">
      <c r="A2269" s="23" t="s">
        <v>25</v>
      </c>
      <c r="B2269" s="23" t="s">
        <v>11</v>
      </c>
      <c r="C2269">
        <v>2016</v>
      </c>
      <c r="D2269" s="23" t="str">
        <f t="shared" si="36"/>
        <v>ago</v>
      </c>
      <c r="E2269" s="24">
        <v>42613</v>
      </c>
      <c r="F2269" s="23" t="s">
        <v>46</v>
      </c>
      <c r="G2269" s="121">
        <v>5964562.8717201184</v>
      </c>
      <c r="H2269">
        <v>2016</v>
      </c>
    </row>
    <row r="2270" spans="1:8" outlineLevel="1" x14ac:dyDescent="0.25">
      <c r="A2270" s="23" t="s">
        <v>26</v>
      </c>
      <c r="B2270" s="23" t="s">
        <v>12</v>
      </c>
      <c r="C2270">
        <v>2016</v>
      </c>
      <c r="D2270" s="23" t="str">
        <f t="shared" si="36"/>
        <v>ago</v>
      </c>
      <c r="E2270" s="24">
        <v>42613</v>
      </c>
      <c r="F2270" s="23" t="s">
        <v>46</v>
      </c>
      <c r="G2270" s="121">
        <v>10231452.999999998</v>
      </c>
      <c r="H2270">
        <v>2016</v>
      </c>
    </row>
    <row r="2271" spans="1:8" outlineLevel="1" x14ac:dyDescent="0.25">
      <c r="A2271" s="23" t="s">
        <v>43</v>
      </c>
      <c r="B2271" s="23" t="s">
        <v>34</v>
      </c>
      <c r="C2271">
        <v>2016</v>
      </c>
      <c r="D2271" s="23" t="str">
        <f t="shared" si="36"/>
        <v>ago</v>
      </c>
      <c r="E2271" s="24">
        <v>42613</v>
      </c>
      <c r="F2271" s="23" t="s">
        <v>46</v>
      </c>
      <c r="G2271" s="121">
        <v>3099237.2099125367</v>
      </c>
      <c r="H2271">
        <v>2016</v>
      </c>
    </row>
    <row r="2272" spans="1:8" outlineLevel="1" x14ac:dyDescent="0.25">
      <c r="A2272" s="23" t="s">
        <v>13</v>
      </c>
      <c r="B2272" s="23" t="s">
        <v>13</v>
      </c>
      <c r="C2272">
        <v>2016</v>
      </c>
      <c r="D2272" s="23" t="str">
        <f t="shared" si="36"/>
        <v>ago</v>
      </c>
      <c r="E2272" s="24">
        <v>42613</v>
      </c>
      <c r="F2272" s="23" t="s">
        <v>46</v>
      </c>
      <c r="G2272" s="121">
        <v>86679477.597667664</v>
      </c>
      <c r="H2272">
        <v>2016</v>
      </c>
    </row>
    <row r="2273" spans="1:8" outlineLevel="1" x14ac:dyDescent="0.25">
      <c r="A2273" s="23" t="s">
        <v>14</v>
      </c>
      <c r="B2273" s="23" t="s">
        <v>14</v>
      </c>
      <c r="C2273">
        <v>2016</v>
      </c>
      <c r="D2273" s="23" t="str">
        <f t="shared" si="36"/>
        <v>ago</v>
      </c>
      <c r="E2273" s="24">
        <v>42613</v>
      </c>
      <c r="F2273" s="23" t="s">
        <v>46</v>
      </c>
      <c r="G2273" s="121">
        <v>948242.75655976683</v>
      </c>
      <c r="H2273">
        <v>2016</v>
      </c>
    </row>
    <row r="2274" spans="1:8" outlineLevel="1" x14ac:dyDescent="0.25">
      <c r="A2274" s="23" t="s">
        <v>15</v>
      </c>
      <c r="B2274" s="23" t="s">
        <v>0</v>
      </c>
      <c r="C2274">
        <v>2016</v>
      </c>
      <c r="D2274" s="23" t="str">
        <f t="shared" si="36"/>
        <v>sept</v>
      </c>
      <c r="E2274" s="24">
        <v>42643</v>
      </c>
      <c r="F2274" s="23" t="s">
        <v>46</v>
      </c>
      <c r="G2274" s="121">
        <v>3341018.5830903882</v>
      </c>
      <c r="H2274">
        <v>2016</v>
      </c>
    </row>
    <row r="2275" spans="1:8" outlineLevel="1" x14ac:dyDescent="0.25">
      <c r="A2275" s="23" t="s">
        <v>16</v>
      </c>
      <c r="B2275" s="23" t="s">
        <v>1</v>
      </c>
      <c r="C2275">
        <v>2016</v>
      </c>
      <c r="D2275" s="23" t="str">
        <f t="shared" si="36"/>
        <v>sept</v>
      </c>
      <c r="E2275" s="24">
        <v>42643</v>
      </c>
      <c r="F2275" s="23" t="s">
        <v>46</v>
      </c>
      <c r="G2275" s="121">
        <v>32946710.65160352</v>
      </c>
      <c r="H2275">
        <v>2016</v>
      </c>
    </row>
    <row r="2276" spans="1:8" outlineLevel="1" x14ac:dyDescent="0.25">
      <c r="A2276" s="23" t="s">
        <v>27</v>
      </c>
      <c r="B2276" s="23" t="s">
        <v>2</v>
      </c>
      <c r="C2276">
        <v>2016</v>
      </c>
      <c r="D2276" s="23" t="str">
        <f t="shared" si="36"/>
        <v>sept</v>
      </c>
      <c r="E2276" s="24">
        <v>42643</v>
      </c>
      <c r="F2276" s="23" t="s">
        <v>46</v>
      </c>
      <c r="H2276">
        <v>2016</v>
      </c>
    </row>
    <row r="2277" spans="1:8" outlineLevel="1" x14ac:dyDescent="0.25">
      <c r="A2277" s="23" t="s">
        <v>17</v>
      </c>
      <c r="B2277" s="23" t="s">
        <v>3</v>
      </c>
      <c r="C2277">
        <v>2016</v>
      </c>
      <c r="D2277" s="23" t="str">
        <f t="shared" si="36"/>
        <v>sept</v>
      </c>
      <c r="E2277" s="24">
        <v>42643</v>
      </c>
      <c r="F2277" s="23" t="s">
        <v>46</v>
      </c>
      <c r="G2277" s="121">
        <v>58435770.166180648</v>
      </c>
      <c r="H2277">
        <v>2016</v>
      </c>
    </row>
    <row r="2278" spans="1:8" outlineLevel="1" x14ac:dyDescent="0.25">
      <c r="A2278" s="23" t="s">
        <v>18</v>
      </c>
      <c r="B2278" s="25" t="s">
        <v>4</v>
      </c>
      <c r="C2278">
        <v>2016</v>
      </c>
      <c r="D2278" s="23" t="str">
        <f t="shared" si="36"/>
        <v>sept</v>
      </c>
      <c r="E2278" s="24">
        <v>42643</v>
      </c>
      <c r="F2278" s="23" t="s">
        <v>46</v>
      </c>
      <c r="H2278">
        <v>2016</v>
      </c>
    </row>
    <row r="2279" spans="1:8" outlineLevel="1" x14ac:dyDescent="0.25">
      <c r="A2279" s="23" t="s">
        <v>19</v>
      </c>
      <c r="B2279" s="25" t="s">
        <v>5</v>
      </c>
      <c r="C2279">
        <v>2016</v>
      </c>
      <c r="D2279" s="23" t="str">
        <f t="shared" si="36"/>
        <v>sept</v>
      </c>
      <c r="E2279" s="24">
        <v>42643</v>
      </c>
      <c r="F2279" s="23" t="s">
        <v>46</v>
      </c>
      <c r="H2279">
        <v>2016</v>
      </c>
    </row>
    <row r="2280" spans="1:8" outlineLevel="1" x14ac:dyDescent="0.25">
      <c r="A2280" s="23" t="s">
        <v>20</v>
      </c>
      <c r="B2280" s="23" t="s">
        <v>6</v>
      </c>
      <c r="C2280">
        <v>2016</v>
      </c>
      <c r="D2280" s="23" t="str">
        <f t="shared" si="36"/>
        <v>sept</v>
      </c>
      <c r="E2280" s="24">
        <v>42643</v>
      </c>
      <c r="F2280" s="23" t="s">
        <v>46</v>
      </c>
      <c r="G2280" s="121">
        <v>0</v>
      </c>
      <c r="H2280">
        <v>2016</v>
      </c>
    </row>
    <row r="2281" spans="1:8" outlineLevel="1" x14ac:dyDescent="0.25">
      <c r="A2281" s="23" t="s">
        <v>21</v>
      </c>
      <c r="B2281" s="23" t="s">
        <v>7</v>
      </c>
      <c r="C2281">
        <v>2016</v>
      </c>
      <c r="D2281" s="23" t="str">
        <f t="shared" si="36"/>
        <v>sept</v>
      </c>
      <c r="E2281" s="24">
        <v>42643</v>
      </c>
      <c r="F2281" s="23" t="s">
        <v>46</v>
      </c>
      <c r="G2281" s="121">
        <v>1206749.2711370215</v>
      </c>
      <c r="H2281">
        <v>2016</v>
      </c>
    </row>
    <row r="2282" spans="1:8" outlineLevel="1" x14ac:dyDescent="0.25">
      <c r="A2282" s="23" t="s">
        <v>22</v>
      </c>
      <c r="B2282" s="23" t="s">
        <v>8</v>
      </c>
      <c r="C2282">
        <v>2016</v>
      </c>
      <c r="D2282" s="23" t="str">
        <f t="shared" si="36"/>
        <v>sept</v>
      </c>
      <c r="E2282" s="24">
        <v>42643</v>
      </c>
      <c r="F2282" s="23" t="s">
        <v>46</v>
      </c>
      <c r="G2282" s="121">
        <v>215727714.05247676</v>
      </c>
      <c r="H2282">
        <v>2016</v>
      </c>
    </row>
    <row r="2283" spans="1:8" outlineLevel="1" x14ac:dyDescent="0.25">
      <c r="A2283" s="23" t="s">
        <v>23</v>
      </c>
      <c r="B2283" s="23" t="s">
        <v>9</v>
      </c>
      <c r="C2283">
        <v>2016</v>
      </c>
      <c r="D2283" s="23" t="str">
        <f t="shared" si="36"/>
        <v>sept</v>
      </c>
      <c r="E2283" s="24">
        <v>42643</v>
      </c>
      <c r="F2283" s="23" t="s">
        <v>46</v>
      </c>
      <c r="H2283">
        <v>2016</v>
      </c>
    </row>
    <row r="2284" spans="1:8" outlineLevel="1" x14ac:dyDescent="0.25">
      <c r="A2284" s="23" t="s">
        <v>24</v>
      </c>
      <c r="B2284" s="25" t="s">
        <v>10</v>
      </c>
      <c r="C2284">
        <v>2016</v>
      </c>
      <c r="D2284" s="23" t="str">
        <f t="shared" si="36"/>
        <v>sept</v>
      </c>
      <c r="E2284" s="24">
        <v>42643</v>
      </c>
      <c r="F2284" s="23" t="s">
        <v>46</v>
      </c>
      <c r="G2284" s="121">
        <v>772425.36443148693</v>
      </c>
      <c r="H2284">
        <v>2016</v>
      </c>
    </row>
    <row r="2285" spans="1:8" outlineLevel="1" x14ac:dyDescent="0.25">
      <c r="A2285" s="23" t="s">
        <v>25</v>
      </c>
      <c r="B2285" s="23" t="s">
        <v>11</v>
      </c>
      <c r="C2285">
        <v>2016</v>
      </c>
      <c r="D2285" s="23" t="str">
        <f t="shared" si="36"/>
        <v>sept</v>
      </c>
      <c r="E2285" s="24">
        <v>42643</v>
      </c>
      <c r="F2285" s="23" t="s">
        <v>46</v>
      </c>
      <c r="G2285" s="121">
        <v>5971931.0932944575</v>
      </c>
      <c r="H2285">
        <v>2016</v>
      </c>
    </row>
    <row r="2286" spans="1:8" outlineLevel="1" x14ac:dyDescent="0.25">
      <c r="A2286" s="23" t="s">
        <v>26</v>
      </c>
      <c r="B2286" s="23" t="s">
        <v>12</v>
      </c>
      <c r="C2286">
        <v>2016</v>
      </c>
      <c r="D2286" s="23" t="str">
        <f t="shared" si="36"/>
        <v>sept</v>
      </c>
      <c r="E2286" s="24">
        <v>42643</v>
      </c>
      <c r="F2286" s="23" t="s">
        <v>46</v>
      </c>
      <c r="G2286" s="121">
        <v>9954088.3104956243</v>
      </c>
      <c r="H2286">
        <v>2016</v>
      </c>
    </row>
    <row r="2287" spans="1:8" outlineLevel="1" x14ac:dyDescent="0.25">
      <c r="A2287" s="23" t="s">
        <v>43</v>
      </c>
      <c r="B2287" s="23" t="s">
        <v>34</v>
      </c>
      <c r="C2287">
        <v>2016</v>
      </c>
      <c r="D2287" s="23" t="str">
        <f t="shared" si="36"/>
        <v>sept</v>
      </c>
      <c r="E2287" s="24">
        <v>42643</v>
      </c>
      <c r="F2287" s="23" t="s">
        <v>46</v>
      </c>
      <c r="G2287" s="121">
        <v>2850685.5029154518</v>
      </c>
      <c r="H2287">
        <v>2016</v>
      </c>
    </row>
    <row r="2288" spans="1:8" outlineLevel="1" x14ac:dyDescent="0.25">
      <c r="A2288" s="23" t="s">
        <v>13</v>
      </c>
      <c r="B2288" s="23" t="s">
        <v>13</v>
      </c>
      <c r="C2288">
        <v>2016</v>
      </c>
      <c r="D2288" s="23" t="str">
        <f t="shared" si="36"/>
        <v>sept</v>
      </c>
      <c r="E2288" s="24">
        <v>42643</v>
      </c>
      <c r="F2288" s="23" t="s">
        <v>46</v>
      </c>
      <c r="G2288" s="121">
        <v>93340480.265306115</v>
      </c>
      <c r="H2288">
        <v>2016</v>
      </c>
    </row>
    <row r="2289" spans="1:8" outlineLevel="1" x14ac:dyDescent="0.25">
      <c r="A2289" s="23" t="s">
        <v>14</v>
      </c>
      <c r="B2289" s="23" t="s">
        <v>14</v>
      </c>
      <c r="C2289">
        <v>2016</v>
      </c>
      <c r="D2289" s="23" t="str">
        <f t="shared" si="36"/>
        <v>sept</v>
      </c>
      <c r="E2289" s="24">
        <v>42643</v>
      </c>
      <c r="F2289" s="23" t="s">
        <v>46</v>
      </c>
      <c r="G2289" s="121">
        <v>1738389.2201166181</v>
      </c>
      <c r="H2289">
        <v>2016</v>
      </c>
    </row>
    <row r="2290" spans="1:8" outlineLevel="1" x14ac:dyDescent="0.25">
      <c r="A2290" s="23" t="s">
        <v>15</v>
      </c>
      <c r="B2290" s="23" t="s">
        <v>0</v>
      </c>
      <c r="C2290">
        <v>2016</v>
      </c>
      <c r="D2290" s="23" t="str">
        <f t="shared" si="36"/>
        <v>oct</v>
      </c>
      <c r="E2290" s="24">
        <v>42674</v>
      </c>
      <c r="F2290" s="23" t="s">
        <v>46</v>
      </c>
      <c r="G2290" s="121">
        <v>3529199.0058308956</v>
      </c>
      <c r="H2290">
        <v>2016</v>
      </c>
    </row>
    <row r="2291" spans="1:8" outlineLevel="1" x14ac:dyDescent="0.25">
      <c r="A2291" s="23" t="s">
        <v>16</v>
      </c>
      <c r="B2291" s="23" t="s">
        <v>1</v>
      </c>
      <c r="C2291">
        <v>2016</v>
      </c>
      <c r="D2291" s="23" t="str">
        <f t="shared" si="36"/>
        <v>oct</v>
      </c>
      <c r="E2291" s="24">
        <v>42674</v>
      </c>
      <c r="F2291" s="23" t="s">
        <v>46</v>
      </c>
      <c r="G2291" s="121">
        <v>35363841.386297427</v>
      </c>
      <c r="H2291">
        <v>2016</v>
      </c>
    </row>
    <row r="2292" spans="1:8" outlineLevel="1" x14ac:dyDescent="0.25">
      <c r="A2292" s="23" t="s">
        <v>27</v>
      </c>
      <c r="B2292" s="23" t="s">
        <v>2</v>
      </c>
      <c r="C2292">
        <v>2016</v>
      </c>
      <c r="D2292" s="23" t="str">
        <f t="shared" si="36"/>
        <v>oct</v>
      </c>
      <c r="E2292" s="24">
        <v>42674</v>
      </c>
      <c r="F2292" s="23" t="s">
        <v>46</v>
      </c>
      <c r="H2292">
        <v>2016</v>
      </c>
    </row>
    <row r="2293" spans="1:8" outlineLevel="1" x14ac:dyDescent="0.25">
      <c r="A2293" s="23" t="s">
        <v>17</v>
      </c>
      <c r="B2293" s="23" t="s">
        <v>3</v>
      </c>
      <c r="C2293">
        <v>2016</v>
      </c>
      <c r="D2293" s="23" t="str">
        <f t="shared" si="36"/>
        <v>oct</v>
      </c>
      <c r="E2293" s="24">
        <v>42674</v>
      </c>
      <c r="F2293" s="23" t="s">
        <v>46</v>
      </c>
      <c r="G2293" s="121">
        <v>56481452.631195068</v>
      </c>
      <c r="H2293">
        <v>2016</v>
      </c>
    </row>
    <row r="2294" spans="1:8" outlineLevel="1" x14ac:dyDescent="0.25">
      <c r="A2294" s="23" t="s">
        <v>18</v>
      </c>
      <c r="B2294" s="25" t="s">
        <v>4</v>
      </c>
      <c r="C2294">
        <v>2016</v>
      </c>
      <c r="D2294" s="23" t="str">
        <f t="shared" si="36"/>
        <v>oct</v>
      </c>
      <c r="E2294" s="24">
        <v>42674</v>
      </c>
      <c r="F2294" s="23" t="s">
        <v>46</v>
      </c>
      <c r="H2294">
        <v>2016</v>
      </c>
    </row>
    <row r="2295" spans="1:8" outlineLevel="1" x14ac:dyDescent="0.25">
      <c r="A2295" s="23" t="s">
        <v>19</v>
      </c>
      <c r="B2295" s="25" t="s">
        <v>5</v>
      </c>
      <c r="C2295">
        <v>2016</v>
      </c>
      <c r="D2295" s="23" t="str">
        <f t="shared" si="36"/>
        <v>oct</v>
      </c>
      <c r="E2295" s="24">
        <v>42674</v>
      </c>
      <c r="F2295" s="23" t="s">
        <v>46</v>
      </c>
      <c r="H2295">
        <v>2016</v>
      </c>
    </row>
    <row r="2296" spans="1:8" outlineLevel="1" x14ac:dyDescent="0.25">
      <c r="A2296" s="23" t="s">
        <v>20</v>
      </c>
      <c r="B2296" s="23" t="s">
        <v>6</v>
      </c>
      <c r="C2296">
        <v>2016</v>
      </c>
      <c r="D2296" s="23" t="str">
        <f t="shared" si="36"/>
        <v>oct</v>
      </c>
      <c r="E2296" s="24">
        <v>42674</v>
      </c>
      <c r="F2296" s="23" t="s">
        <v>46</v>
      </c>
      <c r="G2296" s="121">
        <v>0</v>
      </c>
      <c r="H2296">
        <v>2016</v>
      </c>
    </row>
    <row r="2297" spans="1:8" outlineLevel="1" x14ac:dyDescent="0.25">
      <c r="A2297" s="23" t="s">
        <v>21</v>
      </c>
      <c r="B2297" s="23" t="s">
        <v>7</v>
      </c>
      <c r="C2297">
        <v>2016</v>
      </c>
      <c r="D2297" s="23" t="str">
        <f t="shared" si="36"/>
        <v>oct</v>
      </c>
      <c r="E2297" s="24">
        <v>42674</v>
      </c>
      <c r="F2297" s="23" t="s">
        <v>46</v>
      </c>
      <c r="G2297" s="121">
        <v>1211822.1574343978</v>
      </c>
      <c r="H2297">
        <v>2016</v>
      </c>
    </row>
    <row r="2298" spans="1:8" outlineLevel="1" x14ac:dyDescent="0.25">
      <c r="A2298" s="23" t="s">
        <v>22</v>
      </c>
      <c r="B2298" s="23" t="s">
        <v>8</v>
      </c>
      <c r="C2298">
        <v>2016</v>
      </c>
      <c r="D2298" s="23" t="str">
        <f t="shared" si="36"/>
        <v>oct</v>
      </c>
      <c r="E2298" s="24">
        <v>42674</v>
      </c>
      <c r="F2298" s="23" t="s">
        <v>46</v>
      </c>
      <c r="G2298" s="121">
        <v>230265473.3513118</v>
      </c>
      <c r="H2298">
        <v>2016</v>
      </c>
    </row>
    <row r="2299" spans="1:8" outlineLevel="1" x14ac:dyDescent="0.25">
      <c r="A2299" s="23" t="s">
        <v>23</v>
      </c>
      <c r="B2299" s="23" t="s">
        <v>9</v>
      </c>
      <c r="C2299">
        <v>2016</v>
      </c>
      <c r="D2299" s="23" t="str">
        <f t="shared" si="36"/>
        <v>oct</v>
      </c>
      <c r="E2299" s="24">
        <v>42674</v>
      </c>
      <c r="F2299" s="23" t="s">
        <v>46</v>
      </c>
      <c r="H2299">
        <v>2016</v>
      </c>
    </row>
    <row r="2300" spans="1:8" outlineLevel="1" x14ac:dyDescent="0.25">
      <c r="A2300" s="23" t="s">
        <v>24</v>
      </c>
      <c r="B2300" s="25" t="s">
        <v>10</v>
      </c>
      <c r="C2300">
        <v>2016</v>
      </c>
      <c r="D2300" s="23" t="str">
        <f t="shared" si="36"/>
        <v>oct</v>
      </c>
      <c r="E2300" s="24">
        <v>42674</v>
      </c>
      <c r="F2300" s="23" t="s">
        <v>46</v>
      </c>
      <c r="G2300" s="121">
        <v>481049.56268221576</v>
      </c>
      <c r="H2300">
        <v>2016</v>
      </c>
    </row>
    <row r="2301" spans="1:8" outlineLevel="1" x14ac:dyDescent="0.25">
      <c r="A2301" s="23" t="s">
        <v>25</v>
      </c>
      <c r="B2301" s="23" t="s">
        <v>11</v>
      </c>
      <c r="C2301">
        <v>2016</v>
      </c>
      <c r="D2301" s="23" t="str">
        <f t="shared" si="36"/>
        <v>oct</v>
      </c>
      <c r="E2301" s="24">
        <v>42674</v>
      </c>
      <c r="F2301" s="23" t="s">
        <v>46</v>
      </c>
      <c r="G2301" s="121">
        <v>3886903.6443148665</v>
      </c>
      <c r="H2301">
        <v>2016</v>
      </c>
    </row>
    <row r="2302" spans="1:8" outlineLevel="1" x14ac:dyDescent="0.25">
      <c r="A2302" s="23" t="s">
        <v>26</v>
      </c>
      <c r="B2302" s="23" t="s">
        <v>12</v>
      </c>
      <c r="C2302">
        <v>2016</v>
      </c>
      <c r="D2302" s="23" t="str">
        <f t="shared" si="36"/>
        <v>oct</v>
      </c>
      <c r="E2302" s="24">
        <v>42674</v>
      </c>
      <c r="F2302" s="23" t="s">
        <v>46</v>
      </c>
      <c r="G2302" s="121">
        <v>9770403.0306122527</v>
      </c>
      <c r="H2302">
        <v>2016</v>
      </c>
    </row>
    <row r="2303" spans="1:8" outlineLevel="1" x14ac:dyDescent="0.25">
      <c r="A2303" s="23" t="s">
        <v>43</v>
      </c>
      <c r="B2303" s="23" t="s">
        <v>34</v>
      </c>
      <c r="C2303">
        <v>2016</v>
      </c>
      <c r="D2303" s="23" t="str">
        <f t="shared" si="36"/>
        <v>oct</v>
      </c>
      <c r="E2303" s="24">
        <v>42674</v>
      </c>
      <c r="F2303" s="23" t="s">
        <v>46</v>
      </c>
      <c r="G2303" s="121">
        <v>3693933.3906705542</v>
      </c>
      <c r="H2303">
        <v>2016</v>
      </c>
    </row>
    <row r="2304" spans="1:8" outlineLevel="1" x14ac:dyDescent="0.25">
      <c r="A2304" s="23" t="s">
        <v>13</v>
      </c>
      <c r="B2304" s="23" t="s">
        <v>13</v>
      </c>
      <c r="C2304">
        <v>2016</v>
      </c>
      <c r="D2304" s="23" t="str">
        <f t="shared" si="36"/>
        <v>oct</v>
      </c>
      <c r="E2304" s="24">
        <v>42674</v>
      </c>
      <c r="F2304" s="23" t="s">
        <v>46</v>
      </c>
      <c r="G2304" s="121">
        <v>84511401.078717202</v>
      </c>
      <c r="H2304">
        <v>2016</v>
      </c>
    </row>
    <row r="2305" spans="1:8" outlineLevel="1" x14ac:dyDescent="0.25">
      <c r="A2305" s="23" t="s">
        <v>14</v>
      </c>
      <c r="B2305" s="23" t="s">
        <v>14</v>
      </c>
      <c r="C2305">
        <v>2016</v>
      </c>
      <c r="D2305" s="23" t="str">
        <f t="shared" si="36"/>
        <v>oct</v>
      </c>
      <c r="E2305" s="24">
        <v>42674</v>
      </c>
      <c r="F2305" s="23" t="s">
        <v>46</v>
      </c>
      <c r="G2305" s="121">
        <v>31074.040816326527</v>
      </c>
      <c r="H2305">
        <v>2016</v>
      </c>
    </row>
    <row r="2306" spans="1:8" outlineLevel="1" x14ac:dyDescent="0.25">
      <c r="A2306" s="23" t="s">
        <v>15</v>
      </c>
      <c r="B2306" s="23" t="s">
        <v>0</v>
      </c>
      <c r="C2306">
        <v>2016</v>
      </c>
      <c r="D2306" s="23" t="str">
        <f t="shared" ref="D2306:D2369" si="37">+TEXT(E2306,"mmm")</f>
        <v>nov</v>
      </c>
      <c r="E2306" s="24">
        <v>42704</v>
      </c>
      <c r="F2306" s="23" t="s">
        <v>46</v>
      </c>
      <c r="G2306" s="121">
        <v>3726593.5481049661</v>
      </c>
      <c r="H2306">
        <v>2016</v>
      </c>
    </row>
    <row r="2307" spans="1:8" outlineLevel="1" x14ac:dyDescent="0.25">
      <c r="A2307" s="23" t="s">
        <v>16</v>
      </c>
      <c r="B2307" s="23" t="s">
        <v>1</v>
      </c>
      <c r="C2307">
        <v>2016</v>
      </c>
      <c r="D2307" s="23" t="str">
        <f t="shared" si="37"/>
        <v>nov</v>
      </c>
      <c r="E2307" s="24">
        <v>42704</v>
      </c>
      <c r="F2307" s="23" t="s">
        <v>46</v>
      </c>
      <c r="G2307" s="121">
        <v>38889196.798833832</v>
      </c>
      <c r="H2307">
        <v>2016</v>
      </c>
    </row>
    <row r="2308" spans="1:8" outlineLevel="1" x14ac:dyDescent="0.25">
      <c r="A2308" s="23" t="s">
        <v>27</v>
      </c>
      <c r="B2308" s="23" t="s">
        <v>2</v>
      </c>
      <c r="C2308">
        <v>2016</v>
      </c>
      <c r="D2308" s="23" t="str">
        <f t="shared" si="37"/>
        <v>nov</v>
      </c>
      <c r="E2308" s="24">
        <v>42704</v>
      </c>
      <c r="F2308" s="23" t="s">
        <v>46</v>
      </c>
      <c r="H2308">
        <v>2016</v>
      </c>
    </row>
    <row r="2309" spans="1:8" outlineLevel="1" x14ac:dyDescent="0.25">
      <c r="A2309" s="23" t="s">
        <v>17</v>
      </c>
      <c r="B2309" s="23" t="s">
        <v>3</v>
      </c>
      <c r="C2309">
        <v>2016</v>
      </c>
      <c r="D2309" s="23" t="str">
        <f t="shared" si="37"/>
        <v>nov</v>
      </c>
      <c r="E2309" s="24">
        <v>42704</v>
      </c>
      <c r="F2309" s="23" t="s">
        <v>46</v>
      </c>
      <c r="G2309" s="121">
        <v>57900632.05685132</v>
      </c>
      <c r="H2309">
        <v>2016</v>
      </c>
    </row>
    <row r="2310" spans="1:8" outlineLevel="1" x14ac:dyDescent="0.25">
      <c r="A2310" s="23" t="s">
        <v>18</v>
      </c>
      <c r="B2310" s="25" t="s">
        <v>4</v>
      </c>
      <c r="C2310">
        <v>2016</v>
      </c>
      <c r="D2310" s="23" t="str">
        <f t="shared" si="37"/>
        <v>nov</v>
      </c>
      <c r="E2310" s="24">
        <v>42704</v>
      </c>
      <c r="F2310" s="23" t="s">
        <v>46</v>
      </c>
      <c r="H2310">
        <v>2016</v>
      </c>
    </row>
    <row r="2311" spans="1:8" outlineLevel="1" x14ac:dyDescent="0.25">
      <c r="A2311" s="23" t="s">
        <v>19</v>
      </c>
      <c r="B2311" s="25" t="s">
        <v>5</v>
      </c>
      <c r="C2311">
        <v>2016</v>
      </c>
      <c r="D2311" s="23" t="str">
        <f t="shared" si="37"/>
        <v>nov</v>
      </c>
      <c r="E2311" s="24">
        <v>42704</v>
      </c>
      <c r="F2311" s="23" t="s">
        <v>46</v>
      </c>
      <c r="H2311">
        <v>2016</v>
      </c>
    </row>
    <row r="2312" spans="1:8" outlineLevel="1" x14ac:dyDescent="0.25">
      <c r="A2312" s="23" t="s">
        <v>20</v>
      </c>
      <c r="B2312" s="23" t="s">
        <v>6</v>
      </c>
      <c r="C2312">
        <v>2016</v>
      </c>
      <c r="D2312" s="23" t="str">
        <f t="shared" si="37"/>
        <v>nov</v>
      </c>
      <c r="E2312" s="24">
        <v>42704</v>
      </c>
      <c r="F2312" s="23" t="s">
        <v>46</v>
      </c>
      <c r="G2312" s="121">
        <v>0</v>
      </c>
      <c r="H2312">
        <v>2016</v>
      </c>
    </row>
    <row r="2313" spans="1:8" outlineLevel="1" x14ac:dyDescent="0.25">
      <c r="A2313" s="23" t="s">
        <v>21</v>
      </c>
      <c r="B2313" s="23" t="s">
        <v>7</v>
      </c>
      <c r="C2313">
        <v>2016</v>
      </c>
      <c r="D2313" s="23" t="str">
        <f t="shared" si="37"/>
        <v>nov</v>
      </c>
      <c r="E2313" s="24">
        <v>42704</v>
      </c>
      <c r="F2313" s="23" t="s">
        <v>46</v>
      </c>
      <c r="G2313" s="121">
        <v>1211909.6209912477</v>
      </c>
      <c r="H2313">
        <v>2016</v>
      </c>
    </row>
    <row r="2314" spans="1:8" outlineLevel="1" x14ac:dyDescent="0.25">
      <c r="A2314" s="23" t="s">
        <v>22</v>
      </c>
      <c r="B2314" s="23" t="s">
        <v>8</v>
      </c>
      <c r="C2314">
        <v>2016</v>
      </c>
      <c r="D2314" s="23" t="str">
        <f t="shared" si="37"/>
        <v>nov</v>
      </c>
      <c r="E2314" s="24">
        <v>42704</v>
      </c>
      <c r="F2314" s="23" t="s">
        <v>46</v>
      </c>
      <c r="G2314" s="121">
        <v>236263313.06413779</v>
      </c>
      <c r="H2314">
        <v>2016</v>
      </c>
    </row>
    <row r="2315" spans="1:8" outlineLevel="1" x14ac:dyDescent="0.25">
      <c r="A2315" s="23" t="s">
        <v>23</v>
      </c>
      <c r="B2315" s="23" t="s">
        <v>9</v>
      </c>
      <c r="C2315">
        <v>2016</v>
      </c>
      <c r="D2315" s="23" t="str">
        <f t="shared" si="37"/>
        <v>nov</v>
      </c>
      <c r="E2315" s="24">
        <v>42704</v>
      </c>
      <c r="F2315" s="23" t="s">
        <v>46</v>
      </c>
      <c r="H2315">
        <v>2016</v>
      </c>
    </row>
    <row r="2316" spans="1:8" outlineLevel="1" x14ac:dyDescent="0.25">
      <c r="A2316" s="23" t="s">
        <v>24</v>
      </c>
      <c r="B2316" s="25" t="s">
        <v>10</v>
      </c>
      <c r="C2316">
        <v>2016</v>
      </c>
      <c r="D2316" s="23" t="str">
        <f t="shared" si="37"/>
        <v>nov</v>
      </c>
      <c r="E2316" s="24">
        <v>42704</v>
      </c>
      <c r="F2316" s="23" t="s">
        <v>46</v>
      </c>
      <c r="G2316" s="121">
        <v>481044.75218658894</v>
      </c>
      <c r="H2316">
        <v>2016</v>
      </c>
    </row>
    <row r="2317" spans="1:8" outlineLevel="1" x14ac:dyDescent="0.25">
      <c r="A2317" s="23" t="s">
        <v>25</v>
      </c>
      <c r="B2317" s="23" t="s">
        <v>11</v>
      </c>
      <c r="C2317">
        <v>2016</v>
      </c>
      <c r="D2317" s="23" t="str">
        <f t="shared" si="37"/>
        <v>nov</v>
      </c>
      <c r="E2317" s="24">
        <v>42704</v>
      </c>
      <c r="F2317" s="23" t="s">
        <v>46</v>
      </c>
      <c r="G2317" s="121">
        <v>3891478.4548104978</v>
      </c>
      <c r="H2317">
        <v>2016</v>
      </c>
    </row>
    <row r="2318" spans="1:8" outlineLevel="1" x14ac:dyDescent="0.25">
      <c r="A2318" s="23" t="s">
        <v>26</v>
      </c>
      <c r="B2318" s="23" t="s">
        <v>12</v>
      </c>
      <c r="C2318">
        <v>2016</v>
      </c>
      <c r="D2318" s="23" t="str">
        <f t="shared" si="37"/>
        <v>nov</v>
      </c>
      <c r="E2318" s="24">
        <v>42704</v>
      </c>
      <c r="F2318" s="23" t="s">
        <v>46</v>
      </c>
      <c r="G2318" s="121">
        <v>9796606.9810495656</v>
      </c>
      <c r="H2318">
        <v>2016</v>
      </c>
    </row>
    <row r="2319" spans="1:8" outlineLevel="1" x14ac:dyDescent="0.25">
      <c r="A2319" s="23" t="s">
        <v>43</v>
      </c>
      <c r="B2319" s="23" t="s">
        <v>34</v>
      </c>
      <c r="C2319">
        <v>2016</v>
      </c>
      <c r="D2319" s="23" t="str">
        <f t="shared" si="37"/>
        <v>nov</v>
      </c>
      <c r="E2319" s="24">
        <v>42704</v>
      </c>
      <c r="F2319" s="23" t="s">
        <v>46</v>
      </c>
      <c r="G2319" s="121">
        <v>3888233.3819241985</v>
      </c>
      <c r="H2319">
        <v>2016</v>
      </c>
    </row>
    <row r="2320" spans="1:8" outlineLevel="1" x14ac:dyDescent="0.25">
      <c r="A2320" s="23" t="s">
        <v>13</v>
      </c>
      <c r="B2320" s="23" t="s">
        <v>13</v>
      </c>
      <c r="C2320">
        <v>2016</v>
      </c>
      <c r="D2320" s="23" t="str">
        <f t="shared" si="37"/>
        <v>nov</v>
      </c>
      <c r="E2320" s="24">
        <v>42704</v>
      </c>
      <c r="F2320" s="23" t="s">
        <v>46</v>
      </c>
      <c r="G2320" s="121">
        <v>66891390.66618076</v>
      </c>
      <c r="H2320">
        <v>2016</v>
      </c>
    </row>
    <row r="2321" spans="1:8" outlineLevel="1" x14ac:dyDescent="0.25">
      <c r="A2321" s="23" t="s">
        <v>14</v>
      </c>
      <c r="B2321" s="23" t="s">
        <v>14</v>
      </c>
      <c r="C2321">
        <v>2016</v>
      </c>
      <c r="D2321" s="23" t="str">
        <f t="shared" si="37"/>
        <v>nov</v>
      </c>
      <c r="E2321" s="24">
        <v>42704</v>
      </c>
      <c r="F2321" s="23" t="s">
        <v>46</v>
      </c>
      <c r="G2321" s="121">
        <v>9755.6413994169088</v>
      </c>
      <c r="H2321">
        <v>2016</v>
      </c>
    </row>
    <row r="2322" spans="1:8" outlineLevel="1" x14ac:dyDescent="0.25">
      <c r="A2322" s="23" t="s">
        <v>15</v>
      </c>
      <c r="B2322" s="23" t="s">
        <v>0</v>
      </c>
      <c r="C2322">
        <v>2016</v>
      </c>
      <c r="D2322" s="23" t="str">
        <f t="shared" si="37"/>
        <v>dic</v>
      </c>
      <c r="E2322" s="24">
        <v>42735</v>
      </c>
      <c r="F2322" s="23" t="s">
        <v>46</v>
      </c>
      <c r="G2322" s="121">
        <v>3729662.1603498557</v>
      </c>
      <c r="H2322">
        <v>2016</v>
      </c>
    </row>
    <row r="2323" spans="1:8" outlineLevel="1" x14ac:dyDescent="0.25">
      <c r="A2323" s="23" t="s">
        <v>16</v>
      </c>
      <c r="B2323" s="23" t="s">
        <v>1</v>
      </c>
      <c r="C2323">
        <v>2016</v>
      </c>
      <c r="D2323" s="23" t="str">
        <f t="shared" si="37"/>
        <v>dic</v>
      </c>
      <c r="E2323" s="24">
        <v>42735</v>
      </c>
      <c r="F2323" s="23" t="s">
        <v>46</v>
      </c>
      <c r="G2323" s="121">
        <v>41001665.016035005</v>
      </c>
      <c r="H2323">
        <v>2016</v>
      </c>
    </row>
    <row r="2324" spans="1:8" outlineLevel="1" x14ac:dyDescent="0.25">
      <c r="A2324" s="23" t="s">
        <v>27</v>
      </c>
      <c r="B2324" s="23" t="s">
        <v>2</v>
      </c>
      <c r="C2324">
        <v>2016</v>
      </c>
      <c r="D2324" s="23" t="str">
        <f t="shared" si="37"/>
        <v>dic</v>
      </c>
      <c r="E2324" s="24">
        <v>42735</v>
      </c>
      <c r="F2324" s="23" t="s">
        <v>46</v>
      </c>
      <c r="H2324">
        <v>2016</v>
      </c>
    </row>
    <row r="2325" spans="1:8" outlineLevel="1" x14ac:dyDescent="0.25">
      <c r="A2325" s="23" t="s">
        <v>17</v>
      </c>
      <c r="B2325" s="23" t="s">
        <v>3</v>
      </c>
      <c r="C2325">
        <v>2016</v>
      </c>
      <c r="D2325" s="23" t="str">
        <f t="shared" si="37"/>
        <v>dic</v>
      </c>
      <c r="E2325" s="24">
        <v>42735</v>
      </c>
      <c r="F2325" s="23" t="s">
        <v>46</v>
      </c>
      <c r="G2325" s="121">
        <v>50711849.065597832</v>
      </c>
      <c r="H2325">
        <v>2016</v>
      </c>
    </row>
    <row r="2326" spans="1:8" outlineLevel="1" x14ac:dyDescent="0.25">
      <c r="A2326" s="23" t="s">
        <v>18</v>
      </c>
      <c r="B2326" s="25" t="s">
        <v>4</v>
      </c>
      <c r="C2326">
        <v>2016</v>
      </c>
      <c r="D2326" s="23" t="str">
        <f t="shared" si="37"/>
        <v>dic</v>
      </c>
      <c r="E2326" s="24">
        <v>42735</v>
      </c>
      <c r="F2326" s="23" t="s">
        <v>46</v>
      </c>
      <c r="H2326">
        <v>2016</v>
      </c>
    </row>
    <row r="2327" spans="1:8" outlineLevel="1" x14ac:dyDescent="0.25">
      <c r="A2327" s="23" t="s">
        <v>19</v>
      </c>
      <c r="B2327" s="25" t="s">
        <v>5</v>
      </c>
      <c r="C2327">
        <v>2016</v>
      </c>
      <c r="D2327" s="23" t="str">
        <f t="shared" si="37"/>
        <v>dic</v>
      </c>
      <c r="E2327" s="24">
        <v>42735</v>
      </c>
      <c r="F2327" s="23" t="s">
        <v>46</v>
      </c>
      <c r="H2327">
        <v>2016</v>
      </c>
    </row>
    <row r="2328" spans="1:8" outlineLevel="1" x14ac:dyDescent="0.25">
      <c r="A2328" s="23" t="s">
        <v>20</v>
      </c>
      <c r="B2328" s="23" t="s">
        <v>6</v>
      </c>
      <c r="C2328">
        <v>2016</v>
      </c>
      <c r="D2328" s="23" t="str">
        <f t="shared" si="37"/>
        <v>dic</v>
      </c>
      <c r="E2328" s="24">
        <v>42735</v>
      </c>
      <c r="F2328" s="23" t="s">
        <v>46</v>
      </c>
      <c r="G2328" s="121">
        <v>0</v>
      </c>
      <c r="H2328">
        <v>2016</v>
      </c>
    </row>
    <row r="2329" spans="1:8" outlineLevel="1" x14ac:dyDescent="0.25">
      <c r="A2329" s="23" t="s">
        <v>21</v>
      </c>
      <c r="B2329" s="23" t="s">
        <v>7</v>
      </c>
      <c r="C2329">
        <v>2016</v>
      </c>
      <c r="D2329" s="23" t="str">
        <f t="shared" si="37"/>
        <v>dic</v>
      </c>
      <c r="E2329" s="24">
        <v>42735</v>
      </c>
      <c r="F2329" s="23" t="s">
        <v>46</v>
      </c>
      <c r="G2329" s="121">
        <v>1211909.6209912477</v>
      </c>
      <c r="H2329">
        <v>2016</v>
      </c>
    </row>
    <row r="2330" spans="1:8" outlineLevel="1" x14ac:dyDescent="0.25">
      <c r="A2330" s="23" t="s">
        <v>22</v>
      </c>
      <c r="B2330" s="23" t="s">
        <v>8</v>
      </c>
      <c r="C2330">
        <v>2016</v>
      </c>
      <c r="D2330" s="23" t="str">
        <f t="shared" si="37"/>
        <v>dic</v>
      </c>
      <c r="E2330" s="24">
        <v>42735</v>
      </c>
      <c r="F2330" s="23" t="s">
        <v>46</v>
      </c>
      <c r="G2330" s="121">
        <v>245538157.24052298</v>
      </c>
      <c r="H2330">
        <v>2016</v>
      </c>
    </row>
    <row r="2331" spans="1:8" outlineLevel="1" x14ac:dyDescent="0.25">
      <c r="A2331" s="23" t="s">
        <v>23</v>
      </c>
      <c r="B2331" s="23" t="s">
        <v>9</v>
      </c>
      <c r="C2331">
        <v>2016</v>
      </c>
      <c r="D2331" s="23" t="str">
        <f t="shared" si="37"/>
        <v>dic</v>
      </c>
      <c r="E2331" s="24">
        <v>42735</v>
      </c>
      <c r="F2331" s="23" t="s">
        <v>46</v>
      </c>
      <c r="H2331">
        <v>2016</v>
      </c>
    </row>
    <row r="2332" spans="1:8" outlineLevel="1" x14ac:dyDescent="0.25">
      <c r="A2332" s="23" t="s">
        <v>24</v>
      </c>
      <c r="B2332" s="25" t="s">
        <v>10</v>
      </c>
      <c r="C2332">
        <v>2016</v>
      </c>
      <c r="D2332" s="23" t="str">
        <f t="shared" si="37"/>
        <v>dic</v>
      </c>
      <c r="E2332" s="24">
        <v>42735</v>
      </c>
      <c r="F2332" s="23" t="s">
        <v>46</v>
      </c>
      <c r="G2332" s="121">
        <v>481044.75218658894</v>
      </c>
      <c r="H2332">
        <v>2016</v>
      </c>
    </row>
    <row r="2333" spans="1:8" outlineLevel="1" x14ac:dyDescent="0.25">
      <c r="A2333" s="23" t="s">
        <v>25</v>
      </c>
      <c r="B2333" s="23" t="s">
        <v>11</v>
      </c>
      <c r="C2333">
        <v>2016</v>
      </c>
      <c r="D2333" s="23" t="str">
        <f t="shared" si="37"/>
        <v>dic</v>
      </c>
      <c r="E2333" s="24">
        <v>42735</v>
      </c>
      <c r="F2333" s="23" t="s">
        <v>46</v>
      </c>
      <c r="G2333" s="121">
        <v>1797778.4256559766</v>
      </c>
      <c r="H2333">
        <v>2016</v>
      </c>
    </row>
    <row r="2334" spans="1:8" outlineLevel="1" x14ac:dyDescent="0.25">
      <c r="A2334" s="23" t="s">
        <v>26</v>
      </c>
      <c r="B2334" s="23" t="s">
        <v>12</v>
      </c>
      <c r="C2334">
        <v>2016</v>
      </c>
      <c r="D2334" s="23" t="str">
        <f t="shared" si="37"/>
        <v>dic</v>
      </c>
      <c r="E2334" s="24">
        <v>42735</v>
      </c>
      <c r="F2334" s="23" t="s">
        <v>46</v>
      </c>
      <c r="G2334" s="121">
        <v>11282409.071428562</v>
      </c>
      <c r="H2334">
        <v>2016</v>
      </c>
    </row>
    <row r="2335" spans="1:8" outlineLevel="1" x14ac:dyDescent="0.25">
      <c r="A2335" s="23" t="s">
        <v>43</v>
      </c>
      <c r="B2335" s="23" t="s">
        <v>34</v>
      </c>
      <c r="C2335">
        <v>2016</v>
      </c>
      <c r="D2335" s="23" t="str">
        <f t="shared" si="37"/>
        <v>dic</v>
      </c>
      <c r="E2335" s="24">
        <v>42735</v>
      </c>
      <c r="F2335" s="23" t="s">
        <v>46</v>
      </c>
      <c r="G2335" s="121">
        <v>3888901.6953352769</v>
      </c>
      <c r="H2335">
        <v>2016</v>
      </c>
    </row>
    <row r="2336" spans="1:8" outlineLevel="1" x14ac:dyDescent="0.25">
      <c r="A2336" s="23" t="s">
        <v>13</v>
      </c>
      <c r="B2336" s="23" t="s">
        <v>13</v>
      </c>
      <c r="C2336">
        <v>2016</v>
      </c>
      <c r="D2336" s="23" t="str">
        <f t="shared" si="37"/>
        <v>dic</v>
      </c>
      <c r="E2336" s="24">
        <v>42735</v>
      </c>
      <c r="F2336" s="23" t="s">
        <v>46</v>
      </c>
      <c r="G2336" s="121">
        <v>66545712.293002911</v>
      </c>
      <c r="H2336">
        <v>2016</v>
      </c>
    </row>
    <row r="2337" spans="1:8" outlineLevel="1" x14ac:dyDescent="0.25">
      <c r="A2337" s="23" t="s">
        <v>14</v>
      </c>
      <c r="B2337" s="23" t="s">
        <v>14</v>
      </c>
      <c r="C2337">
        <v>2016</v>
      </c>
      <c r="D2337" s="23" t="str">
        <f t="shared" si="37"/>
        <v>dic</v>
      </c>
      <c r="E2337" s="24">
        <v>42735</v>
      </c>
      <c r="F2337" s="23" t="s">
        <v>46</v>
      </c>
      <c r="G2337" s="121">
        <v>549588.42857142864</v>
      </c>
      <c r="H2337">
        <v>2016</v>
      </c>
    </row>
    <row r="2338" spans="1:8" outlineLevel="1" x14ac:dyDescent="0.25">
      <c r="A2338" s="23" t="s">
        <v>15</v>
      </c>
      <c r="B2338" s="23" t="s">
        <v>0</v>
      </c>
      <c r="C2338">
        <v>2017</v>
      </c>
      <c r="D2338" s="23" t="str">
        <f t="shared" si="37"/>
        <v>ene</v>
      </c>
      <c r="E2338" s="24">
        <v>42766</v>
      </c>
      <c r="F2338" s="23" t="s">
        <v>46</v>
      </c>
      <c r="G2338" s="121">
        <v>3782099.294460631</v>
      </c>
      <c r="H2338">
        <v>2017</v>
      </c>
    </row>
    <row r="2339" spans="1:8" outlineLevel="1" x14ac:dyDescent="0.25">
      <c r="A2339" s="23" t="s">
        <v>16</v>
      </c>
      <c r="B2339" s="23" t="s">
        <v>1</v>
      </c>
      <c r="C2339">
        <v>2017</v>
      </c>
      <c r="D2339" s="23" t="str">
        <f t="shared" si="37"/>
        <v>ene</v>
      </c>
      <c r="E2339" s="24">
        <v>42766</v>
      </c>
      <c r="F2339" s="23" t="s">
        <v>46</v>
      </c>
      <c r="G2339" s="121">
        <v>46051910.912536599</v>
      </c>
      <c r="H2339">
        <v>2017</v>
      </c>
    </row>
    <row r="2340" spans="1:8" outlineLevel="1" x14ac:dyDescent="0.25">
      <c r="A2340" s="23" t="s">
        <v>27</v>
      </c>
      <c r="B2340" s="23" t="s">
        <v>2</v>
      </c>
      <c r="C2340">
        <v>2017</v>
      </c>
      <c r="D2340" s="23" t="str">
        <f t="shared" si="37"/>
        <v>ene</v>
      </c>
      <c r="E2340" s="24">
        <v>42766</v>
      </c>
      <c r="F2340" s="23" t="s">
        <v>46</v>
      </c>
      <c r="H2340">
        <v>2017</v>
      </c>
    </row>
    <row r="2341" spans="1:8" outlineLevel="1" x14ac:dyDescent="0.25">
      <c r="A2341" s="23" t="s">
        <v>17</v>
      </c>
      <c r="B2341" s="23" t="s">
        <v>3</v>
      </c>
      <c r="C2341">
        <v>2017</v>
      </c>
      <c r="D2341" s="23" t="str">
        <f t="shared" si="37"/>
        <v>ene</v>
      </c>
      <c r="E2341" s="24">
        <v>42766</v>
      </c>
      <c r="F2341" s="23" t="s">
        <v>46</v>
      </c>
      <c r="G2341" s="121">
        <v>53009014.068513207</v>
      </c>
      <c r="H2341">
        <v>2017</v>
      </c>
    </row>
    <row r="2342" spans="1:8" outlineLevel="1" x14ac:dyDescent="0.25">
      <c r="A2342" s="23" t="s">
        <v>18</v>
      </c>
      <c r="B2342" s="25" t="s">
        <v>4</v>
      </c>
      <c r="C2342">
        <v>2017</v>
      </c>
      <c r="D2342" s="23" t="str">
        <f t="shared" si="37"/>
        <v>ene</v>
      </c>
      <c r="E2342" s="24">
        <v>42766</v>
      </c>
      <c r="F2342" s="23" t="s">
        <v>46</v>
      </c>
      <c r="H2342">
        <v>2017</v>
      </c>
    </row>
    <row r="2343" spans="1:8" outlineLevel="1" x14ac:dyDescent="0.25">
      <c r="A2343" s="23" t="s">
        <v>19</v>
      </c>
      <c r="B2343" s="25" t="s">
        <v>5</v>
      </c>
      <c r="C2343">
        <v>2017</v>
      </c>
      <c r="D2343" s="23" t="str">
        <f t="shared" si="37"/>
        <v>ene</v>
      </c>
      <c r="E2343" s="24">
        <v>42766</v>
      </c>
      <c r="F2343" s="23" t="s">
        <v>46</v>
      </c>
      <c r="H2343">
        <v>2017</v>
      </c>
    </row>
    <row r="2344" spans="1:8" outlineLevel="1" x14ac:dyDescent="0.25">
      <c r="A2344" s="23" t="s">
        <v>20</v>
      </c>
      <c r="B2344" s="23" t="s">
        <v>6</v>
      </c>
      <c r="C2344">
        <v>2017</v>
      </c>
      <c r="D2344" s="23" t="str">
        <f t="shared" si="37"/>
        <v>ene</v>
      </c>
      <c r="E2344" s="24">
        <v>42766</v>
      </c>
      <c r="F2344" s="23" t="s">
        <v>46</v>
      </c>
      <c r="G2344" s="121">
        <v>0</v>
      </c>
      <c r="H2344">
        <v>2017</v>
      </c>
    </row>
    <row r="2345" spans="1:8" outlineLevel="1" x14ac:dyDescent="0.25">
      <c r="A2345" s="23" t="s">
        <v>21</v>
      </c>
      <c r="B2345" s="23" t="s">
        <v>7</v>
      </c>
      <c r="C2345">
        <v>2017</v>
      </c>
      <c r="D2345" s="23" t="str">
        <f t="shared" si="37"/>
        <v>ene</v>
      </c>
      <c r="E2345" s="24">
        <v>42766</v>
      </c>
      <c r="F2345" s="23" t="s">
        <v>46</v>
      </c>
      <c r="G2345" s="121">
        <v>1212113.7026239035</v>
      </c>
      <c r="H2345">
        <v>2017</v>
      </c>
    </row>
    <row r="2346" spans="1:8" outlineLevel="1" x14ac:dyDescent="0.25">
      <c r="A2346" s="23" t="s">
        <v>22</v>
      </c>
      <c r="B2346" s="23" t="s">
        <v>8</v>
      </c>
      <c r="C2346">
        <v>2017</v>
      </c>
      <c r="D2346" s="23" t="str">
        <f t="shared" si="37"/>
        <v>ene</v>
      </c>
      <c r="E2346" s="24">
        <v>42766</v>
      </c>
      <c r="F2346" s="23" t="s">
        <v>46</v>
      </c>
      <c r="G2346" s="121">
        <v>246623866.92565876</v>
      </c>
      <c r="H2346">
        <v>2017</v>
      </c>
    </row>
    <row r="2347" spans="1:8" outlineLevel="1" x14ac:dyDescent="0.25">
      <c r="A2347" s="23" t="s">
        <v>23</v>
      </c>
      <c r="B2347" s="23" t="s">
        <v>9</v>
      </c>
      <c r="C2347">
        <v>2017</v>
      </c>
      <c r="D2347" s="23" t="str">
        <f t="shared" si="37"/>
        <v>ene</v>
      </c>
      <c r="E2347" s="24">
        <v>42766</v>
      </c>
      <c r="F2347" s="23" t="s">
        <v>46</v>
      </c>
      <c r="H2347">
        <v>2017</v>
      </c>
    </row>
    <row r="2348" spans="1:8" outlineLevel="1" x14ac:dyDescent="0.25">
      <c r="A2348" s="23" t="s">
        <v>24</v>
      </c>
      <c r="B2348" s="25" t="s">
        <v>10</v>
      </c>
      <c r="C2348">
        <v>2017</v>
      </c>
      <c r="D2348" s="23" t="str">
        <f t="shared" si="37"/>
        <v>ene</v>
      </c>
      <c r="E2348" s="24">
        <v>42766</v>
      </c>
      <c r="F2348" s="23" t="s">
        <v>46</v>
      </c>
      <c r="G2348" s="121">
        <v>153061.22448979595</v>
      </c>
      <c r="H2348">
        <v>2017</v>
      </c>
    </row>
    <row r="2349" spans="1:8" outlineLevel="1" x14ac:dyDescent="0.25">
      <c r="A2349" s="23" t="s">
        <v>25</v>
      </c>
      <c r="B2349" s="23" t="s">
        <v>11</v>
      </c>
      <c r="C2349">
        <v>2017</v>
      </c>
      <c r="D2349" s="23" t="str">
        <f t="shared" si="37"/>
        <v>ene</v>
      </c>
      <c r="E2349" s="24">
        <v>42766</v>
      </c>
      <c r="F2349" s="23" t="s">
        <v>46</v>
      </c>
      <c r="G2349" s="121">
        <v>1799532.0699708455</v>
      </c>
      <c r="H2349">
        <v>2017</v>
      </c>
    </row>
    <row r="2350" spans="1:8" outlineLevel="1" x14ac:dyDescent="0.25">
      <c r="A2350" s="23" t="s">
        <v>26</v>
      </c>
      <c r="B2350" s="23" t="s">
        <v>12</v>
      </c>
      <c r="C2350">
        <v>2017</v>
      </c>
      <c r="D2350" s="23" t="str">
        <f t="shared" si="37"/>
        <v>ene</v>
      </c>
      <c r="E2350" s="24">
        <v>42766</v>
      </c>
      <c r="F2350" s="23" t="s">
        <v>46</v>
      </c>
      <c r="G2350" s="121">
        <v>11272177.65451894</v>
      </c>
      <c r="H2350">
        <v>2017</v>
      </c>
    </row>
    <row r="2351" spans="1:8" outlineLevel="1" x14ac:dyDescent="0.25">
      <c r="A2351" s="23" t="s">
        <v>43</v>
      </c>
      <c r="B2351" s="23" t="s">
        <v>34</v>
      </c>
      <c r="C2351">
        <v>2017</v>
      </c>
      <c r="D2351" s="23" t="str">
        <f t="shared" si="37"/>
        <v>ene</v>
      </c>
      <c r="E2351" s="24">
        <v>42766</v>
      </c>
      <c r="F2351" s="23" t="s">
        <v>46</v>
      </c>
      <c r="G2351" s="121">
        <v>3894688.7594752186</v>
      </c>
      <c r="H2351">
        <v>2017</v>
      </c>
    </row>
    <row r="2352" spans="1:8" outlineLevel="1" x14ac:dyDescent="0.25">
      <c r="A2352" s="23" t="s">
        <v>13</v>
      </c>
      <c r="B2352" s="23" t="s">
        <v>13</v>
      </c>
      <c r="C2352">
        <v>2017</v>
      </c>
      <c r="D2352" s="23" t="str">
        <f t="shared" si="37"/>
        <v>ene</v>
      </c>
      <c r="E2352" s="24">
        <v>42766</v>
      </c>
      <c r="F2352" s="23" t="s">
        <v>46</v>
      </c>
      <c r="G2352" s="121">
        <v>73631948.322157428</v>
      </c>
      <c r="H2352">
        <v>2017</v>
      </c>
    </row>
    <row r="2353" spans="1:8" outlineLevel="1" x14ac:dyDescent="0.25">
      <c r="A2353" s="23" t="s">
        <v>14</v>
      </c>
      <c r="B2353" s="23" t="s">
        <v>14</v>
      </c>
      <c r="C2353">
        <v>2017</v>
      </c>
      <c r="D2353" s="23" t="str">
        <f t="shared" si="37"/>
        <v>ene</v>
      </c>
      <c r="E2353" s="24">
        <v>42766</v>
      </c>
      <c r="F2353" s="23" t="s">
        <v>46</v>
      </c>
      <c r="G2353" s="121">
        <v>640948.90087463555</v>
      </c>
      <c r="H2353">
        <v>2017</v>
      </c>
    </row>
    <row r="2354" spans="1:8" outlineLevel="1" x14ac:dyDescent="0.25">
      <c r="A2354" s="23" t="s">
        <v>15</v>
      </c>
      <c r="B2354" s="23" t="s">
        <v>0</v>
      </c>
      <c r="C2354">
        <v>2017</v>
      </c>
      <c r="D2354" s="23" t="str">
        <f t="shared" si="37"/>
        <v>feb</v>
      </c>
      <c r="E2354" s="24">
        <v>42794</v>
      </c>
      <c r="F2354" s="23" t="s">
        <v>46</v>
      </c>
      <c r="G2354" s="121">
        <v>3641701.7361515909</v>
      </c>
      <c r="H2354">
        <v>2017</v>
      </c>
    </row>
    <row r="2355" spans="1:8" outlineLevel="1" x14ac:dyDescent="0.25">
      <c r="A2355" s="23" t="s">
        <v>16</v>
      </c>
      <c r="B2355" s="23" t="s">
        <v>1</v>
      </c>
      <c r="C2355">
        <v>2017</v>
      </c>
      <c r="D2355" s="23" t="str">
        <f t="shared" si="37"/>
        <v>feb</v>
      </c>
      <c r="E2355" s="24">
        <v>42794</v>
      </c>
      <c r="F2355" s="23" t="s">
        <v>46</v>
      </c>
      <c r="G2355" s="121">
        <v>45911352.008746244</v>
      </c>
      <c r="H2355">
        <v>2017</v>
      </c>
    </row>
    <row r="2356" spans="1:8" outlineLevel="1" x14ac:dyDescent="0.25">
      <c r="A2356" s="23" t="s">
        <v>27</v>
      </c>
      <c r="B2356" s="23" t="s">
        <v>2</v>
      </c>
      <c r="C2356">
        <v>2017</v>
      </c>
      <c r="D2356" s="23" t="str">
        <f t="shared" si="37"/>
        <v>feb</v>
      </c>
      <c r="E2356" s="24">
        <v>42794</v>
      </c>
      <c r="F2356" s="23" t="s">
        <v>46</v>
      </c>
      <c r="H2356">
        <v>2017</v>
      </c>
    </row>
    <row r="2357" spans="1:8" outlineLevel="1" x14ac:dyDescent="0.25">
      <c r="A2357" s="23" t="s">
        <v>17</v>
      </c>
      <c r="B2357" s="23" t="s">
        <v>3</v>
      </c>
      <c r="C2357">
        <v>2017</v>
      </c>
      <c r="D2357" s="23" t="str">
        <f t="shared" si="37"/>
        <v>feb</v>
      </c>
      <c r="E2357" s="24">
        <v>42794</v>
      </c>
      <c r="F2357" s="23" t="s">
        <v>46</v>
      </c>
      <c r="G2357" s="121">
        <v>51127369.118075818</v>
      </c>
      <c r="H2357">
        <v>2017</v>
      </c>
    </row>
    <row r="2358" spans="1:8" outlineLevel="1" x14ac:dyDescent="0.25">
      <c r="A2358" s="23" t="s">
        <v>18</v>
      </c>
      <c r="B2358" s="25" t="s">
        <v>4</v>
      </c>
      <c r="C2358">
        <v>2017</v>
      </c>
      <c r="D2358" s="23" t="str">
        <f t="shared" si="37"/>
        <v>feb</v>
      </c>
      <c r="E2358" s="24">
        <v>42794</v>
      </c>
      <c r="F2358" s="23" t="s">
        <v>46</v>
      </c>
      <c r="H2358">
        <v>2017</v>
      </c>
    </row>
    <row r="2359" spans="1:8" outlineLevel="1" x14ac:dyDescent="0.25">
      <c r="A2359" s="23" t="s">
        <v>19</v>
      </c>
      <c r="B2359" s="25" t="s">
        <v>5</v>
      </c>
      <c r="C2359">
        <v>2017</v>
      </c>
      <c r="D2359" s="23" t="str">
        <f t="shared" si="37"/>
        <v>feb</v>
      </c>
      <c r="E2359" s="24">
        <v>42794</v>
      </c>
      <c r="F2359" s="23" t="s">
        <v>46</v>
      </c>
      <c r="H2359">
        <v>2017</v>
      </c>
    </row>
    <row r="2360" spans="1:8" outlineLevel="1" x14ac:dyDescent="0.25">
      <c r="A2360" s="23" t="s">
        <v>20</v>
      </c>
      <c r="B2360" s="23" t="s">
        <v>6</v>
      </c>
      <c r="C2360">
        <v>2017</v>
      </c>
      <c r="D2360" s="23" t="str">
        <f t="shared" si="37"/>
        <v>feb</v>
      </c>
      <c r="E2360" s="24">
        <v>42794</v>
      </c>
      <c r="F2360" s="23" t="s">
        <v>46</v>
      </c>
      <c r="G2360" s="121">
        <v>0</v>
      </c>
      <c r="H2360">
        <v>2017</v>
      </c>
    </row>
    <row r="2361" spans="1:8" outlineLevel="1" x14ac:dyDescent="0.25">
      <c r="A2361" s="23" t="s">
        <v>21</v>
      </c>
      <c r="B2361" s="23" t="s">
        <v>7</v>
      </c>
      <c r="C2361">
        <v>2017</v>
      </c>
      <c r="D2361" s="23" t="str">
        <f t="shared" si="37"/>
        <v>feb</v>
      </c>
      <c r="E2361" s="24">
        <v>42794</v>
      </c>
      <c r="F2361" s="23" t="s">
        <v>46</v>
      </c>
      <c r="G2361" s="121">
        <v>1210276.9679300236</v>
      </c>
      <c r="H2361">
        <v>2017</v>
      </c>
    </row>
    <row r="2362" spans="1:8" outlineLevel="1" x14ac:dyDescent="0.25">
      <c r="A2362" s="23" t="s">
        <v>22</v>
      </c>
      <c r="B2362" s="23" t="s">
        <v>8</v>
      </c>
      <c r="C2362">
        <v>2017</v>
      </c>
      <c r="D2362" s="23" t="str">
        <f t="shared" si="37"/>
        <v>feb</v>
      </c>
      <c r="E2362" s="24">
        <v>42794</v>
      </c>
      <c r="F2362" s="23" t="s">
        <v>46</v>
      </c>
      <c r="G2362" s="121">
        <v>252456284.11224288</v>
      </c>
      <c r="H2362">
        <v>2017</v>
      </c>
    </row>
    <row r="2363" spans="1:8" outlineLevel="1" x14ac:dyDescent="0.25">
      <c r="A2363" s="23" t="s">
        <v>23</v>
      </c>
      <c r="B2363" s="23" t="s">
        <v>9</v>
      </c>
      <c r="C2363">
        <v>2017</v>
      </c>
      <c r="D2363" s="23" t="str">
        <f t="shared" si="37"/>
        <v>feb</v>
      </c>
      <c r="E2363" s="24">
        <v>42794</v>
      </c>
      <c r="F2363" s="23" t="s">
        <v>46</v>
      </c>
      <c r="H2363">
        <v>2017</v>
      </c>
    </row>
    <row r="2364" spans="1:8" outlineLevel="1" x14ac:dyDescent="0.25">
      <c r="A2364" s="23" t="s">
        <v>24</v>
      </c>
      <c r="B2364" s="25" t="s">
        <v>10</v>
      </c>
      <c r="C2364">
        <v>2017</v>
      </c>
      <c r="D2364" s="23" t="str">
        <f t="shared" si="37"/>
        <v>feb</v>
      </c>
      <c r="E2364" s="24">
        <v>42794</v>
      </c>
      <c r="F2364" s="23" t="s">
        <v>46</v>
      </c>
      <c r="G2364" s="121">
        <v>152981.63265306124</v>
      </c>
      <c r="H2364">
        <v>2017</v>
      </c>
    </row>
    <row r="2365" spans="1:8" outlineLevel="1" x14ac:dyDescent="0.25">
      <c r="A2365" s="23" t="s">
        <v>25</v>
      </c>
      <c r="B2365" s="23" t="s">
        <v>11</v>
      </c>
      <c r="C2365">
        <v>2017</v>
      </c>
      <c r="D2365" s="23" t="str">
        <f t="shared" si="37"/>
        <v>feb</v>
      </c>
      <c r="E2365" s="24">
        <v>42794</v>
      </c>
      <c r="F2365" s="23" t="s">
        <v>46</v>
      </c>
      <c r="G2365" s="121">
        <v>1801119.5335276965</v>
      </c>
      <c r="H2365">
        <v>2017</v>
      </c>
    </row>
    <row r="2366" spans="1:8" outlineLevel="1" x14ac:dyDescent="0.25">
      <c r="A2366" s="23" t="s">
        <v>26</v>
      </c>
      <c r="B2366" s="23" t="s">
        <v>12</v>
      </c>
      <c r="C2366">
        <v>2017</v>
      </c>
      <c r="D2366" s="23" t="str">
        <f t="shared" si="37"/>
        <v>feb</v>
      </c>
      <c r="E2366" s="24">
        <v>42794</v>
      </c>
      <c r="F2366" s="23" t="s">
        <v>46</v>
      </c>
      <c r="G2366" s="121">
        <v>10943425.692419823</v>
      </c>
      <c r="H2366">
        <v>2017</v>
      </c>
    </row>
    <row r="2367" spans="1:8" outlineLevel="1" x14ac:dyDescent="0.25">
      <c r="A2367" s="23" t="s">
        <v>43</v>
      </c>
      <c r="B2367" s="23" t="s">
        <v>34</v>
      </c>
      <c r="C2367">
        <v>2017</v>
      </c>
      <c r="D2367" s="23" t="str">
        <f t="shared" si="37"/>
        <v>feb</v>
      </c>
      <c r="E2367" s="24">
        <v>42794</v>
      </c>
      <c r="F2367" s="23" t="s">
        <v>46</v>
      </c>
      <c r="G2367" s="121">
        <v>3101471.7594752186</v>
      </c>
      <c r="H2367">
        <v>2017</v>
      </c>
    </row>
    <row r="2368" spans="1:8" outlineLevel="1" x14ac:dyDescent="0.25">
      <c r="A2368" s="23" t="s">
        <v>13</v>
      </c>
      <c r="B2368" s="23" t="s">
        <v>13</v>
      </c>
      <c r="C2368">
        <v>2017</v>
      </c>
      <c r="D2368" s="23" t="str">
        <f t="shared" si="37"/>
        <v>feb</v>
      </c>
      <c r="E2368" s="24">
        <v>42794</v>
      </c>
      <c r="F2368" s="23" t="s">
        <v>46</v>
      </c>
      <c r="G2368" s="121">
        <v>59293508.811953351</v>
      </c>
      <c r="H2368">
        <v>2017</v>
      </c>
    </row>
    <row r="2369" spans="1:8" outlineLevel="1" x14ac:dyDescent="0.25">
      <c r="A2369" s="23" t="s">
        <v>14</v>
      </c>
      <c r="B2369" s="23" t="s">
        <v>14</v>
      </c>
      <c r="C2369">
        <v>2017</v>
      </c>
      <c r="D2369" s="23" t="str">
        <f t="shared" si="37"/>
        <v>feb</v>
      </c>
      <c r="E2369" s="24">
        <v>42794</v>
      </c>
      <c r="F2369" s="23" t="s">
        <v>46</v>
      </c>
      <c r="G2369" s="121">
        <v>1146523.1953352769</v>
      </c>
      <c r="H2369">
        <v>2017</v>
      </c>
    </row>
    <row r="2370" spans="1:8" outlineLevel="1" x14ac:dyDescent="0.25">
      <c r="A2370" s="23" t="s">
        <v>15</v>
      </c>
      <c r="B2370" s="23" t="s">
        <v>0</v>
      </c>
      <c r="C2370">
        <v>2017</v>
      </c>
      <c r="D2370" s="23" t="str">
        <f t="shared" ref="D2370:D2433" si="38">+TEXT(E2370,"mmm")</f>
        <v>mar</v>
      </c>
      <c r="E2370" s="24">
        <v>42825</v>
      </c>
      <c r="F2370" s="23" t="s">
        <v>46</v>
      </c>
      <c r="G2370" s="121">
        <v>3708149.607871701</v>
      </c>
      <c r="H2370">
        <v>2017</v>
      </c>
    </row>
    <row r="2371" spans="1:8" outlineLevel="1" x14ac:dyDescent="0.25">
      <c r="A2371" s="23" t="s">
        <v>16</v>
      </c>
      <c r="B2371" s="23" t="s">
        <v>1</v>
      </c>
      <c r="C2371">
        <v>2017</v>
      </c>
      <c r="D2371" s="23" t="str">
        <f t="shared" si="38"/>
        <v>mar</v>
      </c>
      <c r="E2371" s="24">
        <v>42825</v>
      </c>
      <c r="F2371" s="23" t="s">
        <v>46</v>
      </c>
      <c r="G2371" s="121">
        <v>44759052.263848349</v>
      </c>
      <c r="H2371">
        <v>2017</v>
      </c>
    </row>
    <row r="2372" spans="1:8" outlineLevel="1" x14ac:dyDescent="0.25">
      <c r="A2372" s="23" t="s">
        <v>27</v>
      </c>
      <c r="B2372" s="23" t="s">
        <v>2</v>
      </c>
      <c r="C2372">
        <v>2017</v>
      </c>
      <c r="D2372" s="23" t="str">
        <f t="shared" si="38"/>
        <v>mar</v>
      </c>
      <c r="E2372" s="24">
        <v>42825</v>
      </c>
      <c r="F2372" s="23" t="s">
        <v>46</v>
      </c>
      <c r="H2372">
        <v>2017</v>
      </c>
    </row>
    <row r="2373" spans="1:8" outlineLevel="1" x14ac:dyDescent="0.25">
      <c r="A2373" s="23" t="s">
        <v>17</v>
      </c>
      <c r="B2373" s="23" t="s">
        <v>3</v>
      </c>
      <c r="C2373">
        <v>2017</v>
      </c>
      <c r="D2373" s="23" t="str">
        <f t="shared" si="38"/>
        <v>mar</v>
      </c>
      <c r="E2373" s="24">
        <v>42825</v>
      </c>
      <c r="F2373" s="23" t="s">
        <v>46</v>
      </c>
      <c r="G2373" s="121">
        <v>50596889.024781592</v>
      </c>
      <c r="H2373">
        <v>2017</v>
      </c>
    </row>
    <row r="2374" spans="1:8" outlineLevel="1" x14ac:dyDescent="0.25">
      <c r="A2374" s="23" t="s">
        <v>18</v>
      </c>
      <c r="B2374" s="25" t="s">
        <v>4</v>
      </c>
      <c r="C2374">
        <v>2017</v>
      </c>
      <c r="D2374" s="23" t="str">
        <f t="shared" si="38"/>
        <v>mar</v>
      </c>
      <c r="E2374" s="24">
        <v>42825</v>
      </c>
      <c r="F2374" s="23" t="s">
        <v>46</v>
      </c>
      <c r="H2374">
        <v>2017</v>
      </c>
    </row>
    <row r="2375" spans="1:8" outlineLevel="1" x14ac:dyDescent="0.25">
      <c r="A2375" s="23" t="s">
        <v>19</v>
      </c>
      <c r="B2375" s="25" t="s">
        <v>5</v>
      </c>
      <c r="C2375">
        <v>2017</v>
      </c>
      <c r="D2375" s="23" t="str">
        <f t="shared" si="38"/>
        <v>mar</v>
      </c>
      <c r="E2375" s="24">
        <v>42825</v>
      </c>
      <c r="F2375" s="23" t="s">
        <v>46</v>
      </c>
      <c r="G2375" s="121">
        <v>249361.74927113706</v>
      </c>
      <c r="H2375">
        <v>2017</v>
      </c>
    </row>
    <row r="2376" spans="1:8" outlineLevel="1" x14ac:dyDescent="0.25">
      <c r="A2376" s="23" t="s">
        <v>20</v>
      </c>
      <c r="B2376" s="23" t="s">
        <v>6</v>
      </c>
      <c r="C2376">
        <v>2017</v>
      </c>
      <c r="D2376" s="23" t="str">
        <f t="shared" si="38"/>
        <v>mar</v>
      </c>
      <c r="E2376" s="24">
        <v>42825</v>
      </c>
      <c r="F2376" s="23" t="s">
        <v>46</v>
      </c>
      <c r="G2376" s="121">
        <v>0</v>
      </c>
      <c r="H2376">
        <v>2017</v>
      </c>
    </row>
    <row r="2377" spans="1:8" outlineLevel="1" x14ac:dyDescent="0.25">
      <c r="A2377" s="23" t="s">
        <v>21</v>
      </c>
      <c r="B2377" s="23" t="s">
        <v>7</v>
      </c>
      <c r="C2377">
        <v>2017</v>
      </c>
      <c r="D2377" s="23" t="str">
        <f t="shared" si="38"/>
        <v>mar</v>
      </c>
      <c r="E2377" s="24">
        <v>42825</v>
      </c>
      <c r="F2377" s="23" t="s">
        <v>46</v>
      </c>
      <c r="G2377" s="121">
        <v>1057113.7026239077</v>
      </c>
      <c r="H2377">
        <v>2017</v>
      </c>
    </row>
    <row r="2378" spans="1:8" outlineLevel="1" x14ac:dyDescent="0.25">
      <c r="A2378" s="23" t="s">
        <v>22</v>
      </c>
      <c r="B2378" s="23" t="s">
        <v>8</v>
      </c>
      <c r="C2378">
        <v>2017</v>
      </c>
      <c r="D2378" s="23" t="str">
        <f t="shared" si="38"/>
        <v>mar</v>
      </c>
      <c r="E2378" s="24">
        <v>42825</v>
      </c>
      <c r="F2378" s="23" t="s">
        <v>46</v>
      </c>
      <c r="G2378" s="121">
        <v>226998294.28571507</v>
      </c>
      <c r="H2378">
        <v>2017</v>
      </c>
    </row>
    <row r="2379" spans="1:8" outlineLevel="1" x14ac:dyDescent="0.25">
      <c r="A2379" s="23" t="s">
        <v>23</v>
      </c>
      <c r="B2379" s="23" t="s">
        <v>9</v>
      </c>
      <c r="C2379">
        <v>2017</v>
      </c>
      <c r="D2379" s="23" t="str">
        <f t="shared" si="38"/>
        <v>mar</v>
      </c>
      <c r="E2379" s="24">
        <v>42825</v>
      </c>
      <c r="F2379" s="23" t="s">
        <v>46</v>
      </c>
      <c r="H2379">
        <v>2017</v>
      </c>
    </row>
    <row r="2380" spans="1:8" outlineLevel="1" x14ac:dyDescent="0.25">
      <c r="A2380" s="23" t="s">
        <v>24</v>
      </c>
      <c r="B2380" s="25" t="s">
        <v>10</v>
      </c>
      <c r="C2380">
        <v>2017</v>
      </c>
      <c r="D2380" s="23" t="str">
        <f t="shared" si="38"/>
        <v>mar</v>
      </c>
      <c r="E2380" s="24">
        <v>42825</v>
      </c>
      <c r="F2380" s="23" t="s">
        <v>46</v>
      </c>
      <c r="G2380" s="121">
        <v>153007.6530612245</v>
      </c>
      <c r="H2380">
        <v>2017</v>
      </c>
    </row>
    <row r="2381" spans="1:8" outlineLevel="1" x14ac:dyDescent="0.25">
      <c r="A2381" s="23" t="s">
        <v>25</v>
      </c>
      <c r="B2381" s="23" t="s">
        <v>11</v>
      </c>
      <c r="C2381">
        <v>2017</v>
      </c>
      <c r="D2381" s="23" t="str">
        <f t="shared" si="38"/>
        <v>mar</v>
      </c>
      <c r="E2381" s="24">
        <v>42825</v>
      </c>
      <c r="F2381" s="23" t="s">
        <v>46</v>
      </c>
      <c r="G2381" s="121">
        <v>149845.32507288631</v>
      </c>
      <c r="H2381">
        <v>2017</v>
      </c>
    </row>
    <row r="2382" spans="1:8" outlineLevel="1" x14ac:dyDescent="0.25">
      <c r="A2382" s="23" t="s">
        <v>26</v>
      </c>
      <c r="B2382" s="23" t="s">
        <v>12</v>
      </c>
      <c r="C2382">
        <v>2017</v>
      </c>
      <c r="D2382" s="23" t="str">
        <f t="shared" si="38"/>
        <v>mar</v>
      </c>
      <c r="E2382" s="24">
        <v>42825</v>
      </c>
      <c r="F2382" s="23" t="s">
        <v>46</v>
      </c>
      <c r="G2382" s="121">
        <v>10601976.465014584</v>
      </c>
      <c r="H2382">
        <v>2017</v>
      </c>
    </row>
    <row r="2383" spans="1:8" outlineLevel="1" x14ac:dyDescent="0.25">
      <c r="A2383" s="23" t="s">
        <v>43</v>
      </c>
      <c r="B2383" s="23" t="s">
        <v>34</v>
      </c>
      <c r="C2383">
        <v>2017</v>
      </c>
      <c r="D2383" s="23" t="str">
        <f t="shared" si="38"/>
        <v>mar</v>
      </c>
      <c r="E2383" s="24">
        <v>42825</v>
      </c>
      <c r="F2383" s="23" t="s">
        <v>46</v>
      </c>
      <c r="G2383" s="121">
        <v>3896829.6399416905</v>
      </c>
      <c r="H2383">
        <v>2017</v>
      </c>
    </row>
    <row r="2384" spans="1:8" outlineLevel="1" x14ac:dyDescent="0.25">
      <c r="A2384" s="23" t="s">
        <v>13</v>
      </c>
      <c r="B2384" s="23" t="s">
        <v>13</v>
      </c>
      <c r="C2384">
        <v>2017</v>
      </c>
      <c r="D2384" s="23" t="str">
        <f t="shared" si="38"/>
        <v>mar</v>
      </c>
      <c r="E2384" s="24">
        <v>42825</v>
      </c>
      <c r="F2384" s="23" t="s">
        <v>46</v>
      </c>
      <c r="G2384" s="121">
        <v>82978602.558309048</v>
      </c>
      <c r="H2384">
        <v>2017</v>
      </c>
    </row>
    <row r="2385" spans="1:8" outlineLevel="1" x14ac:dyDescent="0.25">
      <c r="A2385" s="23" t="s">
        <v>14</v>
      </c>
      <c r="B2385" s="23" t="s">
        <v>14</v>
      </c>
      <c r="C2385">
        <v>2017</v>
      </c>
      <c r="D2385" s="23" t="str">
        <f t="shared" si="38"/>
        <v>mar</v>
      </c>
      <c r="E2385" s="24">
        <v>42825</v>
      </c>
      <c r="F2385" s="23" t="s">
        <v>46</v>
      </c>
      <c r="G2385" s="121">
        <v>230595.0801749271</v>
      </c>
      <c r="H2385">
        <v>2017</v>
      </c>
    </row>
    <row r="2386" spans="1:8" outlineLevel="1" x14ac:dyDescent="0.25">
      <c r="A2386" s="23" t="s">
        <v>15</v>
      </c>
      <c r="B2386" s="23" t="s">
        <v>0</v>
      </c>
      <c r="C2386">
        <v>2017</v>
      </c>
      <c r="D2386" s="23" t="str">
        <f t="shared" si="38"/>
        <v>abr</v>
      </c>
      <c r="E2386" s="24">
        <v>42855</v>
      </c>
      <c r="F2386" s="23" t="s">
        <v>46</v>
      </c>
      <c r="G2386" s="121">
        <v>3700118.1282798853</v>
      </c>
      <c r="H2386">
        <v>2017</v>
      </c>
    </row>
    <row r="2387" spans="1:8" outlineLevel="1" x14ac:dyDescent="0.25">
      <c r="A2387" s="23" t="s">
        <v>16</v>
      </c>
      <c r="B2387" s="23" t="s">
        <v>1</v>
      </c>
      <c r="C2387">
        <v>2017</v>
      </c>
      <c r="D2387" s="23" t="str">
        <f t="shared" si="38"/>
        <v>abr</v>
      </c>
      <c r="E2387" s="24">
        <v>42855</v>
      </c>
      <c r="F2387" s="23" t="s">
        <v>46</v>
      </c>
      <c r="G2387" s="121">
        <v>47535943.478134163</v>
      </c>
      <c r="H2387">
        <v>2017</v>
      </c>
    </row>
    <row r="2388" spans="1:8" outlineLevel="1" x14ac:dyDescent="0.25">
      <c r="A2388" s="23" t="s">
        <v>27</v>
      </c>
      <c r="B2388" s="23" t="s">
        <v>2</v>
      </c>
      <c r="C2388">
        <v>2017</v>
      </c>
      <c r="D2388" s="23" t="str">
        <f t="shared" si="38"/>
        <v>abr</v>
      </c>
      <c r="E2388" s="24">
        <v>42855</v>
      </c>
      <c r="F2388" s="23" t="s">
        <v>46</v>
      </c>
      <c r="H2388">
        <v>2017</v>
      </c>
    </row>
    <row r="2389" spans="1:8" outlineLevel="1" x14ac:dyDescent="0.25">
      <c r="A2389" s="23" t="s">
        <v>17</v>
      </c>
      <c r="B2389" s="23" t="s">
        <v>3</v>
      </c>
      <c r="C2389">
        <v>2017</v>
      </c>
      <c r="D2389" s="23" t="str">
        <f t="shared" si="38"/>
        <v>abr</v>
      </c>
      <c r="E2389" s="24">
        <v>42855</v>
      </c>
      <c r="F2389" s="23" t="s">
        <v>46</v>
      </c>
      <c r="G2389" s="121">
        <v>50278992.688046761</v>
      </c>
      <c r="H2389">
        <v>2017</v>
      </c>
    </row>
    <row r="2390" spans="1:8" outlineLevel="1" x14ac:dyDescent="0.25">
      <c r="A2390" s="23" t="s">
        <v>18</v>
      </c>
      <c r="B2390" s="25" t="s">
        <v>4</v>
      </c>
      <c r="C2390">
        <v>2017</v>
      </c>
      <c r="D2390" s="23" t="str">
        <f t="shared" si="38"/>
        <v>abr</v>
      </c>
      <c r="E2390" s="24">
        <v>42855</v>
      </c>
      <c r="F2390" s="23" t="s">
        <v>46</v>
      </c>
      <c r="H2390">
        <v>2017</v>
      </c>
    </row>
    <row r="2391" spans="1:8" outlineLevel="1" x14ac:dyDescent="0.25">
      <c r="A2391" s="23" t="s">
        <v>19</v>
      </c>
      <c r="B2391" s="25" t="s">
        <v>5</v>
      </c>
      <c r="C2391">
        <v>2017</v>
      </c>
      <c r="D2391" s="23" t="str">
        <f t="shared" si="38"/>
        <v>abr</v>
      </c>
      <c r="E2391" s="24">
        <v>42855</v>
      </c>
      <c r="F2391" s="23" t="s">
        <v>46</v>
      </c>
      <c r="G2391" s="121">
        <v>250582.4781341108</v>
      </c>
      <c r="H2391">
        <v>2017</v>
      </c>
    </row>
    <row r="2392" spans="1:8" outlineLevel="1" x14ac:dyDescent="0.25">
      <c r="A2392" s="23" t="s">
        <v>20</v>
      </c>
      <c r="B2392" s="23" t="s">
        <v>6</v>
      </c>
      <c r="C2392">
        <v>2017</v>
      </c>
      <c r="D2392" s="23" t="str">
        <f t="shared" si="38"/>
        <v>abr</v>
      </c>
      <c r="E2392" s="24">
        <v>42855</v>
      </c>
      <c r="F2392" s="23" t="s">
        <v>46</v>
      </c>
      <c r="G2392" s="121">
        <v>0</v>
      </c>
      <c r="H2392">
        <v>2017</v>
      </c>
    </row>
    <row r="2393" spans="1:8" outlineLevel="1" x14ac:dyDescent="0.25">
      <c r="A2393" s="23" t="s">
        <v>21</v>
      </c>
      <c r="B2393" s="23" t="s">
        <v>7</v>
      </c>
      <c r="C2393">
        <v>2017</v>
      </c>
      <c r="D2393" s="23" t="str">
        <f t="shared" si="38"/>
        <v>abr</v>
      </c>
      <c r="E2393" s="24">
        <v>42855</v>
      </c>
      <c r="F2393" s="23" t="s">
        <v>46</v>
      </c>
      <c r="G2393" s="121">
        <v>305553.93586005853</v>
      </c>
      <c r="H2393">
        <v>2017</v>
      </c>
    </row>
    <row r="2394" spans="1:8" outlineLevel="1" x14ac:dyDescent="0.25">
      <c r="A2394" s="23" t="s">
        <v>22</v>
      </c>
      <c r="B2394" s="23" t="s">
        <v>8</v>
      </c>
      <c r="C2394">
        <v>2017</v>
      </c>
      <c r="D2394" s="23" t="str">
        <f t="shared" si="38"/>
        <v>abr</v>
      </c>
      <c r="E2394" s="24">
        <v>42855</v>
      </c>
      <c r="F2394" s="23" t="s">
        <v>46</v>
      </c>
      <c r="G2394" s="121">
        <v>249017816.53936154</v>
      </c>
      <c r="H2394">
        <v>2017</v>
      </c>
    </row>
    <row r="2395" spans="1:8" outlineLevel="1" x14ac:dyDescent="0.25">
      <c r="A2395" s="23" t="s">
        <v>23</v>
      </c>
      <c r="B2395" s="23" t="s">
        <v>9</v>
      </c>
      <c r="C2395">
        <v>2017</v>
      </c>
      <c r="D2395" s="23" t="str">
        <f t="shared" si="38"/>
        <v>abr</v>
      </c>
      <c r="E2395" s="24">
        <v>42855</v>
      </c>
      <c r="F2395" s="23" t="s">
        <v>46</v>
      </c>
      <c r="H2395">
        <v>2017</v>
      </c>
    </row>
    <row r="2396" spans="1:8" outlineLevel="1" x14ac:dyDescent="0.25">
      <c r="A2396" s="23" t="s">
        <v>24</v>
      </c>
      <c r="B2396" s="25" t="s">
        <v>10</v>
      </c>
      <c r="C2396">
        <v>2017</v>
      </c>
      <c r="D2396" s="23" t="str">
        <f t="shared" si="38"/>
        <v>abr</v>
      </c>
      <c r="E2396" s="24">
        <v>42855</v>
      </c>
      <c r="F2396" s="23" t="s">
        <v>46</v>
      </c>
      <c r="G2396" s="121">
        <v>153061.22448979595</v>
      </c>
      <c r="H2396">
        <v>2017</v>
      </c>
    </row>
    <row r="2397" spans="1:8" outlineLevel="1" x14ac:dyDescent="0.25">
      <c r="A2397" s="23" t="s">
        <v>25</v>
      </c>
      <c r="B2397" s="23" t="s">
        <v>11</v>
      </c>
      <c r="C2397">
        <v>2017</v>
      </c>
      <c r="D2397" s="23" t="str">
        <f t="shared" si="38"/>
        <v>abr</v>
      </c>
      <c r="E2397" s="24">
        <v>42855</v>
      </c>
      <c r="F2397" s="23" t="s">
        <v>46</v>
      </c>
      <c r="G2397" s="121">
        <v>427367.18075801758</v>
      </c>
      <c r="H2397">
        <v>2017</v>
      </c>
    </row>
    <row r="2398" spans="1:8" outlineLevel="1" x14ac:dyDescent="0.25">
      <c r="A2398" s="23" t="s">
        <v>26</v>
      </c>
      <c r="B2398" s="23" t="s">
        <v>12</v>
      </c>
      <c r="C2398">
        <v>2017</v>
      </c>
      <c r="D2398" s="23" t="str">
        <f t="shared" si="38"/>
        <v>abr</v>
      </c>
      <c r="E2398" s="24">
        <v>42855</v>
      </c>
      <c r="F2398" s="23" t="s">
        <v>46</v>
      </c>
      <c r="G2398" s="121">
        <v>11095630.938775495</v>
      </c>
      <c r="H2398">
        <v>2017</v>
      </c>
    </row>
    <row r="2399" spans="1:8" outlineLevel="1" x14ac:dyDescent="0.25">
      <c r="A2399" s="23" t="s">
        <v>43</v>
      </c>
      <c r="B2399" s="23" t="s">
        <v>34</v>
      </c>
      <c r="C2399">
        <v>2017</v>
      </c>
      <c r="D2399" s="23" t="str">
        <f t="shared" si="38"/>
        <v>abr</v>
      </c>
      <c r="E2399" s="24">
        <v>42855</v>
      </c>
      <c r="F2399" s="23" t="s">
        <v>46</v>
      </c>
      <c r="G2399" s="121">
        <v>4416973.2623906704</v>
      </c>
      <c r="H2399">
        <v>2017</v>
      </c>
    </row>
    <row r="2400" spans="1:8" outlineLevel="1" x14ac:dyDescent="0.25">
      <c r="A2400" s="23" t="s">
        <v>13</v>
      </c>
      <c r="B2400" s="23" t="s">
        <v>13</v>
      </c>
      <c r="C2400">
        <v>2017</v>
      </c>
      <c r="D2400" s="23" t="str">
        <f t="shared" si="38"/>
        <v>abr</v>
      </c>
      <c r="E2400" s="24">
        <v>42855</v>
      </c>
      <c r="F2400" s="23" t="s">
        <v>46</v>
      </c>
      <c r="G2400" s="121">
        <v>49318143.972303204</v>
      </c>
      <c r="H2400">
        <v>2017</v>
      </c>
    </row>
    <row r="2401" spans="1:8" outlineLevel="1" x14ac:dyDescent="0.25">
      <c r="A2401" s="23" t="s">
        <v>14</v>
      </c>
      <c r="B2401" s="23" t="s">
        <v>14</v>
      </c>
      <c r="C2401">
        <v>2017</v>
      </c>
      <c r="D2401" s="23" t="str">
        <f t="shared" si="38"/>
        <v>abr</v>
      </c>
      <c r="E2401" s="24">
        <v>42855</v>
      </c>
      <c r="F2401" s="23" t="s">
        <v>46</v>
      </c>
      <c r="G2401" s="121">
        <v>50221.762390670556</v>
      </c>
      <c r="H2401">
        <v>2017</v>
      </c>
    </row>
    <row r="2402" spans="1:8" outlineLevel="1" x14ac:dyDescent="0.25">
      <c r="A2402" s="23" t="s">
        <v>15</v>
      </c>
      <c r="B2402" s="23" t="s">
        <v>0</v>
      </c>
      <c r="C2402">
        <v>2017</v>
      </c>
      <c r="D2402" s="23" t="str">
        <f t="shared" si="38"/>
        <v>may</v>
      </c>
      <c r="E2402" s="24">
        <v>42886</v>
      </c>
      <c r="F2402" s="23" t="s">
        <v>46</v>
      </c>
      <c r="G2402" s="121">
        <v>3704480.5379008753</v>
      </c>
      <c r="H2402">
        <v>2017</v>
      </c>
    </row>
    <row r="2403" spans="1:8" outlineLevel="1" x14ac:dyDescent="0.25">
      <c r="A2403" s="23" t="s">
        <v>16</v>
      </c>
      <c r="B2403" s="23" t="s">
        <v>1</v>
      </c>
      <c r="C2403">
        <v>2017</v>
      </c>
      <c r="D2403" s="23" t="str">
        <f t="shared" si="38"/>
        <v>may</v>
      </c>
      <c r="E2403" s="24">
        <v>42886</v>
      </c>
      <c r="F2403" s="23" t="s">
        <v>46</v>
      </c>
      <c r="G2403" s="121">
        <v>48803380.555393592</v>
      </c>
      <c r="H2403">
        <v>2017</v>
      </c>
    </row>
    <row r="2404" spans="1:8" outlineLevel="1" x14ac:dyDescent="0.25">
      <c r="A2404" s="23" t="s">
        <v>27</v>
      </c>
      <c r="B2404" s="23" t="s">
        <v>2</v>
      </c>
      <c r="C2404">
        <v>2017</v>
      </c>
      <c r="D2404" s="23" t="str">
        <f t="shared" si="38"/>
        <v>may</v>
      </c>
      <c r="E2404" s="24">
        <v>42886</v>
      </c>
      <c r="F2404" s="23" t="s">
        <v>46</v>
      </c>
      <c r="H2404">
        <v>2017</v>
      </c>
    </row>
    <row r="2405" spans="1:8" outlineLevel="1" x14ac:dyDescent="0.25">
      <c r="A2405" s="23" t="s">
        <v>17</v>
      </c>
      <c r="B2405" s="23" t="s">
        <v>3</v>
      </c>
      <c r="C2405">
        <v>2017</v>
      </c>
      <c r="D2405" s="23" t="str">
        <f t="shared" si="38"/>
        <v>may</v>
      </c>
      <c r="E2405" s="24">
        <v>42886</v>
      </c>
      <c r="F2405" s="23" t="s">
        <v>46</v>
      </c>
      <c r="G2405" s="121">
        <v>47683406.212827943</v>
      </c>
      <c r="H2405">
        <v>2017</v>
      </c>
    </row>
    <row r="2406" spans="1:8" outlineLevel="1" x14ac:dyDescent="0.25">
      <c r="A2406" s="23" t="s">
        <v>18</v>
      </c>
      <c r="B2406" s="25" t="s">
        <v>4</v>
      </c>
      <c r="C2406">
        <v>2017</v>
      </c>
      <c r="D2406" s="23" t="str">
        <f t="shared" si="38"/>
        <v>may</v>
      </c>
      <c r="E2406" s="24">
        <v>42886</v>
      </c>
      <c r="F2406" s="23" t="s">
        <v>46</v>
      </c>
      <c r="H2406">
        <v>2017</v>
      </c>
    </row>
    <row r="2407" spans="1:8" outlineLevel="1" x14ac:dyDescent="0.25">
      <c r="A2407" s="23" t="s">
        <v>19</v>
      </c>
      <c r="B2407" s="25" t="s">
        <v>5</v>
      </c>
      <c r="C2407">
        <v>2017</v>
      </c>
      <c r="D2407" s="23" t="str">
        <f t="shared" si="38"/>
        <v>may</v>
      </c>
      <c r="E2407" s="24">
        <v>42886</v>
      </c>
      <c r="F2407" s="23" t="s">
        <v>46</v>
      </c>
      <c r="G2407" s="121">
        <v>251856.73469387757</v>
      </c>
      <c r="H2407">
        <v>2017</v>
      </c>
    </row>
    <row r="2408" spans="1:8" outlineLevel="1" x14ac:dyDescent="0.25">
      <c r="A2408" s="23" t="s">
        <v>20</v>
      </c>
      <c r="B2408" s="23" t="s">
        <v>6</v>
      </c>
      <c r="C2408">
        <v>2017</v>
      </c>
      <c r="D2408" s="23" t="str">
        <f t="shared" si="38"/>
        <v>may</v>
      </c>
      <c r="E2408" s="24">
        <v>42886</v>
      </c>
      <c r="F2408" s="23" t="s">
        <v>46</v>
      </c>
      <c r="G2408" s="121">
        <v>0</v>
      </c>
      <c r="H2408">
        <v>2017</v>
      </c>
    </row>
    <row r="2409" spans="1:8" outlineLevel="1" x14ac:dyDescent="0.25">
      <c r="A2409" s="23" t="s">
        <v>21</v>
      </c>
      <c r="B2409" s="23" t="s">
        <v>7</v>
      </c>
      <c r="C2409">
        <v>2017</v>
      </c>
      <c r="D2409" s="23" t="str">
        <f t="shared" si="38"/>
        <v>may</v>
      </c>
      <c r="E2409" s="24">
        <v>42886</v>
      </c>
      <c r="F2409" s="23" t="s">
        <v>46</v>
      </c>
      <c r="G2409" s="121">
        <v>305116.61807580193</v>
      </c>
      <c r="H2409">
        <v>2017</v>
      </c>
    </row>
    <row r="2410" spans="1:8" outlineLevel="1" x14ac:dyDescent="0.25">
      <c r="A2410" s="23" t="s">
        <v>22</v>
      </c>
      <c r="B2410" s="23" t="s">
        <v>8</v>
      </c>
      <c r="C2410">
        <v>2017</v>
      </c>
      <c r="D2410" s="23" t="str">
        <f t="shared" si="38"/>
        <v>may</v>
      </c>
      <c r="E2410" s="24">
        <v>42886</v>
      </c>
      <c r="F2410" s="23" t="s">
        <v>46</v>
      </c>
      <c r="G2410" s="121">
        <v>243883995.59766668</v>
      </c>
      <c r="H2410">
        <v>2017</v>
      </c>
    </row>
    <row r="2411" spans="1:8" outlineLevel="1" x14ac:dyDescent="0.25">
      <c r="A2411" s="23" t="s">
        <v>23</v>
      </c>
      <c r="B2411" s="23" t="s">
        <v>9</v>
      </c>
      <c r="C2411">
        <v>2017</v>
      </c>
      <c r="D2411" s="23" t="str">
        <f t="shared" si="38"/>
        <v>may</v>
      </c>
      <c r="E2411" s="24">
        <v>42886</v>
      </c>
      <c r="F2411" s="23" t="s">
        <v>46</v>
      </c>
      <c r="H2411">
        <v>2017</v>
      </c>
    </row>
    <row r="2412" spans="1:8" outlineLevel="1" x14ac:dyDescent="0.25">
      <c r="A2412" s="23" t="s">
        <v>24</v>
      </c>
      <c r="B2412" s="25" t="s">
        <v>10</v>
      </c>
      <c r="C2412">
        <v>2017</v>
      </c>
      <c r="D2412" s="23" t="str">
        <f t="shared" si="38"/>
        <v>may</v>
      </c>
      <c r="E2412" s="24">
        <v>42886</v>
      </c>
      <c r="F2412" s="23" t="s">
        <v>46</v>
      </c>
      <c r="G2412" s="121">
        <v>153061.22448979595</v>
      </c>
      <c r="H2412">
        <v>2017</v>
      </c>
    </row>
    <row r="2413" spans="1:8" outlineLevel="1" x14ac:dyDescent="0.25">
      <c r="A2413" s="23" t="s">
        <v>25</v>
      </c>
      <c r="B2413" s="23" t="s">
        <v>11</v>
      </c>
      <c r="C2413">
        <v>2017</v>
      </c>
      <c r="D2413" s="23" t="str">
        <f t="shared" si="38"/>
        <v>may</v>
      </c>
      <c r="E2413" s="24">
        <v>42886</v>
      </c>
      <c r="F2413" s="23" t="s">
        <v>46</v>
      </c>
      <c r="G2413" s="121">
        <v>428346.85422740533</v>
      </c>
      <c r="H2413">
        <v>2017</v>
      </c>
    </row>
    <row r="2414" spans="1:8" outlineLevel="1" x14ac:dyDescent="0.25">
      <c r="A2414" s="23" t="s">
        <v>26</v>
      </c>
      <c r="B2414" s="23" t="s">
        <v>12</v>
      </c>
      <c r="C2414">
        <v>2017</v>
      </c>
      <c r="D2414" s="23" t="str">
        <f t="shared" si="38"/>
        <v>may</v>
      </c>
      <c r="E2414" s="24">
        <v>42886</v>
      </c>
      <c r="F2414" s="23" t="s">
        <v>46</v>
      </c>
      <c r="G2414" s="121">
        <v>10755591.513119543</v>
      </c>
      <c r="H2414">
        <v>2017</v>
      </c>
    </row>
    <row r="2415" spans="1:8" outlineLevel="1" x14ac:dyDescent="0.25">
      <c r="A2415" s="23" t="s">
        <v>43</v>
      </c>
      <c r="B2415" s="23" t="s">
        <v>34</v>
      </c>
      <c r="C2415">
        <v>2017</v>
      </c>
      <c r="D2415" s="23" t="str">
        <f t="shared" si="38"/>
        <v>may</v>
      </c>
      <c r="E2415" s="24">
        <v>42886</v>
      </c>
      <c r="F2415" s="23" t="s">
        <v>46</v>
      </c>
      <c r="G2415" s="121">
        <v>4440808.2813411076</v>
      </c>
      <c r="H2415">
        <v>2017</v>
      </c>
    </row>
    <row r="2416" spans="1:8" outlineLevel="1" x14ac:dyDescent="0.25">
      <c r="A2416" s="23" t="s">
        <v>13</v>
      </c>
      <c r="B2416" s="23" t="s">
        <v>13</v>
      </c>
      <c r="C2416">
        <v>2017</v>
      </c>
      <c r="D2416" s="23" t="str">
        <f t="shared" si="38"/>
        <v>may</v>
      </c>
      <c r="E2416" s="24">
        <v>42886</v>
      </c>
      <c r="F2416" s="23" t="s">
        <v>46</v>
      </c>
      <c r="G2416" s="121">
        <v>51484925.564139932</v>
      </c>
      <c r="H2416">
        <v>2017</v>
      </c>
    </row>
    <row r="2417" spans="1:8" outlineLevel="1" x14ac:dyDescent="0.25">
      <c r="A2417" s="23" t="s">
        <v>14</v>
      </c>
      <c r="B2417" s="23" t="s">
        <v>14</v>
      </c>
      <c r="C2417">
        <v>2017</v>
      </c>
      <c r="D2417" s="23" t="str">
        <f t="shared" si="38"/>
        <v>may</v>
      </c>
      <c r="E2417" s="24">
        <v>42886</v>
      </c>
      <c r="F2417" s="23" t="s">
        <v>46</v>
      </c>
      <c r="G2417" s="121">
        <v>185377.96647230323</v>
      </c>
      <c r="H2417">
        <v>2017</v>
      </c>
    </row>
    <row r="2418" spans="1:8" outlineLevel="1" x14ac:dyDescent="0.25">
      <c r="A2418" s="23" t="s">
        <v>15</v>
      </c>
      <c r="B2418" s="23" t="s">
        <v>0</v>
      </c>
      <c r="C2418">
        <v>2017</v>
      </c>
      <c r="D2418" s="23" t="str">
        <f t="shared" si="38"/>
        <v>jun</v>
      </c>
      <c r="E2418" s="24">
        <v>42916</v>
      </c>
      <c r="F2418" s="23" t="s">
        <v>46</v>
      </c>
      <c r="G2418" s="121">
        <v>3826281.1253644251</v>
      </c>
      <c r="H2418">
        <v>2017</v>
      </c>
    </row>
    <row r="2419" spans="1:8" outlineLevel="1" x14ac:dyDescent="0.25">
      <c r="A2419" s="23" t="s">
        <v>16</v>
      </c>
      <c r="B2419" s="23" t="s">
        <v>1</v>
      </c>
      <c r="C2419">
        <v>2017</v>
      </c>
      <c r="D2419" s="23" t="str">
        <f t="shared" si="38"/>
        <v>jun</v>
      </c>
      <c r="E2419" s="24">
        <v>42916</v>
      </c>
      <c r="F2419" s="23" t="s">
        <v>46</v>
      </c>
      <c r="G2419" s="121">
        <v>48385556.293002866</v>
      </c>
      <c r="H2419">
        <v>2017</v>
      </c>
    </row>
    <row r="2420" spans="1:8" outlineLevel="1" x14ac:dyDescent="0.25">
      <c r="A2420" s="23" t="s">
        <v>27</v>
      </c>
      <c r="B2420" s="23" t="s">
        <v>2</v>
      </c>
      <c r="C2420">
        <v>2017</v>
      </c>
      <c r="D2420" s="23" t="str">
        <f t="shared" si="38"/>
        <v>jun</v>
      </c>
      <c r="E2420" s="24">
        <v>42916</v>
      </c>
      <c r="F2420" s="23" t="s">
        <v>46</v>
      </c>
      <c r="H2420">
        <v>2017</v>
      </c>
    </row>
    <row r="2421" spans="1:8" outlineLevel="1" x14ac:dyDescent="0.25">
      <c r="A2421" s="23" t="s">
        <v>17</v>
      </c>
      <c r="B2421" s="23" t="s">
        <v>3</v>
      </c>
      <c r="C2421">
        <v>2017</v>
      </c>
      <c r="D2421" s="23" t="str">
        <f t="shared" si="38"/>
        <v>jun</v>
      </c>
      <c r="E2421" s="24">
        <v>42916</v>
      </c>
      <c r="F2421" s="23" t="s">
        <v>46</v>
      </c>
      <c r="G2421" s="121">
        <v>47127855.931486957</v>
      </c>
      <c r="H2421">
        <v>2017</v>
      </c>
    </row>
    <row r="2422" spans="1:8" outlineLevel="1" x14ac:dyDescent="0.25">
      <c r="A2422" s="23" t="s">
        <v>18</v>
      </c>
      <c r="B2422" s="25" t="s">
        <v>4</v>
      </c>
      <c r="C2422">
        <v>2017</v>
      </c>
      <c r="D2422" s="23" t="str">
        <f t="shared" si="38"/>
        <v>jun</v>
      </c>
      <c r="E2422" s="24">
        <v>42916</v>
      </c>
      <c r="F2422" s="23" t="s">
        <v>46</v>
      </c>
      <c r="H2422">
        <v>2017</v>
      </c>
    </row>
    <row r="2423" spans="1:8" outlineLevel="1" x14ac:dyDescent="0.25">
      <c r="A2423" s="23" t="s">
        <v>19</v>
      </c>
      <c r="B2423" s="25" t="s">
        <v>5</v>
      </c>
      <c r="C2423">
        <v>2017</v>
      </c>
      <c r="D2423" s="23" t="str">
        <f t="shared" si="38"/>
        <v>jun</v>
      </c>
      <c r="E2423" s="24">
        <v>42916</v>
      </c>
      <c r="F2423" s="23" t="s">
        <v>46</v>
      </c>
      <c r="G2423" s="121">
        <v>253102.2448979592</v>
      </c>
      <c r="H2423">
        <v>2017</v>
      </c>
    </row>
    <row r="2424" spans="1:8" outlineLevel="1" x14ac:dyDescent="0.25">
      <c r="A2424" s="23" t="s">
        <v>20</v>
      </c>
      <c r="B2424" s="23" t="s">
        <v>6</v>
      </c>
      <c r="C2424">
        <v>2017</v>
      </c>
      <c r="D2424" s="23" t="str">
        <f t="shared" si="38"/>
        <v>jun</v>
      </c>
      <c r="E2424" s="24">
        <v>42916</v>
      </c>
      <c r="F2424" s="23" t="s">
        <v>46</v>
      </c>
      <c r="G2424" s="121">
        <v>0</v>
      </c>
      <c r="H2424">
        <v>2017</v>
      </c>
    </row>
    <row r="2425" spans="1:8" outlineLevel="1" x14ac:dyDescent="0.25">
      <c r="A2425" s="23" t="s">
        <v>21</v>
      </c>
      <c r="B2425" s="23" t="s">
        <v>7</v>
      </c>
      <c r="C2425">
        <v>2017</v>
      </c>
      <c r="D2425" s="23" t="str">
        <f t="shared" si="38"/>
        <v>jun</v>
      </c>
      <c r="E2425" s="24">
        <v>42916</v>
      </c>
      <c r="F2425" s="23" t="s">
        <v>46</v>
      </c>
      <c r="G2425" s="121">
        <v>122784.25655976676</v>
      </c>
      <c r="H2425">
        <v>2017</v>
      </c>
    </row>
    <row r="2426" spans="1:8" outlineLevel="1" x14ac:dyDescent="0.25">
      <c r="A2426" s="23" t="s">
        <v>22</v>
      </c>
      <c r="B2426" s="23" t="s">
        <v>8</v>
      </c>
      <c r="C2426">
        <v>2017</v>
      </c>
      <c r="D2426" s="23" t="str">
        <f t="shared" si="38"/>
        <v>jun</v>
      </c>
      <c r="E2426" s="24">
        <v>42916</v>
      </c>
      <c r="F2426" s="23" t="s">
        <v>46</v>
      </c>
      <c r="G2426" s="121">
        <v>241631296.43002751</v>
      </c>
      <c r="H2426">
        <v>2017</v>
      </c>
    </row>
    <row r="2427" spans="1:8" outlineLevel="1" x14ac:dyDescent="0.25">
      <c r="A2427" s="23" t="s">
        <v>23</v>
      </c>
      <c r="B2427" s="23" t="s">
        <v>9</v>
      </c>
      <c r="C2427">
        <v>2017</v>
      </c>
      <c r="D2427" s="23" t="str">
        <f t="shared" si="38"/>
        <v>jun</v>
      </c>
      <c r="E2427" s="24">
        <v>42916</v>
      </c>
      <c r="F2427" s="23" t="s">
        <v>46</v>
      </c>
      <c r="H2427">
        <v>2017</v>
      </c>
    </row>
    <row r="2428" spans="1:8" outlineLevel="1" x14ac:dyDescent="0.25">
      <c r="A2428" s="23" t="s">
        <v>24</v>
      </c>
      <c r="B2428" s="25" t="s">
        <v>10</v>
      </c>
      <c r="C2428">
        <v>2017</v>
      </c>
      <c r="D2428" s="23" t="str">
        <f t="shared" si="38"/>
        <v>jun</v>
      </c>
      <c r="E2428" s="24">
        <v>42916</v>
      </c>
      <c r="F2428" s="23" t="s">
        <v>46</v>
      </c>
      <c r="H2428">
        <v>2017</v>
      </c>
    </row>
    <row r="2429" spans="1:8" outlineLevel="1" x14ac:dyDescent="0.25">
      <c r="A2429" s="23" t="s">
        <v>25</v>
      </c>
      <c r="B2429" s="23" t="s">
        <v>11</v>
      </c>
      <c r="C2429">
        <v>2017</v>
      </c>
      <c r="D2429" s="23" t="str">
        <f t="shared" si="38"/>
        <v>jun</v>
      </c>
      <c r="E2429" s="24">
        <v>42916</v>
      </c>
      <c r="F2429" s="23" t="s">
        <v>46</v>
      </c>
      <c r="G2429" s="121">
        <v>722968.57725947537</v>
      </c>
      <c r="H2429">
        <v>2017</v>
      </c>
    </row>
    <row r="2430" spans="1:8" outlineLevel="1" x14ac:dyDescent="0.25">
      <c r="A2430" s="23" t="s">
        <v>26</v>
      </c>
      <c r="B2430" s="23" t="s">
        <v>12</v>
      </c>
      <c r="C2430">
        <v>2017</v>
      </c>
      <c r="D2430" s="23" t="str">
        <f t="shared" si="38"/>
        <v>jun</v>
      </c>
      <c r="E2430" s="24">
        <v>42916</v>
      </c>
      <c r="F2430" s="23" t="s">
        <v>46</v>
      </c>
      <c r="G2430" s="121">
        <v>10005301.85860059</v>
      </c>
      <c r="H2430">
        <v>2017</v>
      </c>
    </row>
    <row r="2431" spans="1:8" outlineLevel="1" x14ac:dyDescent="0.25">
      <c r="A2431" s="23" t="s">
        <v>43</v>
      </c>
      <c r="B2431" s="23" t="s">
        <v>34</v>
      </c>
      <c r="C2431">
        <v>2017</v>
      </c>
      <c r="D2431" s="23" t="str">
        <f t="shared" si="38"/>
        <v>jun</v>
      </c>
      <c r="E2431" s="24">
        <v>42916</v>
      </c>
      <c r="F2431" s="23" t="s">
        <v>46</v>
      </c>
      <c r="G2431" s="121">
        <v>4451797.3206997085</v>
      </c>
      <c r="H2431">
        <v>2017</v>
      </c>
    </row>
    <row r="2432" spans="1:8" outlineLevel="1" x14ac:dyDescent="0.25">
      <c r="A2432" s="23" t="s">
        <v>13</v>
      </c>
      <c r="B2432" s="23" t="s">
        <v>13</v>
      </c>
      <c r="C2432">
        <v>2017</v>
      </c>
      <c r="D2432" s="23" t="str">
        <f t="shared" si="38"/>
        <v>jun</v>
      </c>
      <c r="E2432" s="24">
        <v>42916</v>
      </c>
      <c r="F2432" s="23" t="s">
        <v>46</v>
      </c>
      <c r="G2432" s="121">
        <v>51501419.849854216</v>
      </c>
      <c r="H2432">
        <v>2017</v>
      </c>
    </row>
    <row r="2433" spans="1:8" outlineLevel="1" x14ac:dyDescent="0.25">
      <c r="A2433" s="23" t="s">
        <v>14</v>
      </c>
      <c r="B2433" s="23" t="s">
        <v>14</v>
      </c>
      <c r="C2433">
        <v>2017</v>
      </c>
      <c r="D2433" s="23" t="str">
        <f t="shared" si="38"/>
        <v>jun</v>
      </c>
      <c r="E2433" s="24">
        <v>42916</v>
      </c>
      <c r="F2433" s="23" t="s">
        <v>46</v>
      </c>
      <c r="G2433" s="121">
        <v>62475.351311953353</v>
      </c>
      <c r="H2433">
        <v>2017</v>
      </c>
    </row>
    <row r="2434" spans="1:8" outlineLevel="1" x14ac:dyDescent="0.25">
      <c r="A2434" s="23" t="s">
        <v>15</v>
      </c>
      <c r="B2434" s="23" t="s">
        <v>0</v>
      </c>
      <c r="C2434">
        <v>2017</v>
      </c>
      <c r="D2434" s="23" t="str">
        <f t="shared" ref="D2434:D2497" si="39">+TEXT(E2434,"mmm")</f>
        <v>jul</v>
      </c>
      <c r="E2434" s="24">
        <v>42947</v>
      </c>
      <c r="F2434" s="23" t="s">
        <v>46</v>
      </c>
      <c r="G2434" s="121">
        <v>4180693.5685131042</v>
      </c>
      <c r="H2434">
        <v>2017</v>
      </c>
    </row>
    <row r="2435" spans="1:8" outlineLevel="1" x14ac:dyDescent="0.25">
      <c r="A2435" s="23" t="s">
        <v>16</v>
      </c>
      <c r="B2435" s="23" t="s">
        <v>1</v>
      </c>
      <c r="C2435">
        <v>2017</v>
      </c>
      <c r="D2435" s="23" t="str">
        <f t="shared" si="39"/>
        <v>jul</v>
      </c>
      <c r="E2435" s="24">
        <v>42947</v>
      </c>
      <c r="F2435" s="23" t="s">
        <v>46</v>
      </c>
      <c r="G2435" s="121">
        <v>47997773.205539383</v>
      </c>
      <c r="H2435">
        <v>2017</v>
      </c>
    </row>
    <row r="2436" spans="1:8" outlineLevel="1" x14ac:dyDescent="0.25">
      <c r="A2436" s="23" t="s">
        <v>27</v>
      </c>
      <c r="B2436" s="23" t="s">
        <v>2</v>
      </c>
      <c r="C2436">
        <v>2017</v>
      </c>
      <c r="D2436" s="23" t="str">
        <f t="shared" si="39"/>
        <v>jul</v>
      </c>
      <c r="E2436" s="24">
        <v>42947</v>
      </c>
      <c r="F2436" s="23" t="s">
        <v>46</v>
      </c>
      <c r="H2436">
        <v>2017</v>
      </c>
    </row>
    <row r="2437" spans="1:8" outlineLevel="1" x14ac:dyDescent="0.25">
      <c r="A2437" s="23" t="s">
        <v>17</v>
      </c>
      <c r="B2437" s="23" t="s">
        <v>3</v>
      </c>
      <c r="C2437">
        <v>2017</v>
      </c>
      <c r="D2437" s="23" t="str">
        <f t="shared" si="39"/>
        <v>jul</v>
      </c>
      <c r="E2437" s="24">
        <v>42947</v>
      </c>
      <c r="F2437" s="23" t="s">
        <v>46</v>
      </c>
      <c r="G2437" s="121">
        <v>47788579.495626837</v>
      </c>
      <c r="H2437">
        <v>2017</v>
      </c>
    </row>
    <row r="2438" spans="1:8" outlineLevel="1" x14ac:dyDescent="0.25">
      <c r="A2438" s="23" t="s">
        <v>18</v>
      </c>
      <c r="B2438" s="25" t="s">
        <v>4</v>
      </c>
      <c r="C2438">
        <v>2017</v>
      </c>
      <c r="D2438" s="23" t="str">
        <f t="shared" si="39"/>
        <v>jul</v>
      </c>
      <c r="E2438" s="24">
        <v>42947</v>
      </c>
      <c r="F2438" s="23" t="s">
        <v>46</v>
      </c>
      <c r="H2438">
        <v>2017</v>
      </c>
    </row>
    <row r="2439" spans="1:8" outlineLevel="1" x14ac:dyDescent="0.25">
      <c r="A2439" s="23" t="s">
        <v>19</v>
      </c>
      <c r="B2439" s="25" t="s">
        <v>5</v>
      </c>
      <c r="C2439">
        <v>2017</v>
      </c>
      <c r="D2439" s="23" t="str">
        <f t="shared" si="39"/>
        <v>jul</v>
      </c>
      <c r="E2439" s="24">
        <v>42947</v>
      </c>
      <c r="F2439" s="23" t="s">
        <v>46</v>
      </c>
      <c r="G2439" s="121">
        <v>254402.27405247817</v>
      </c>
      <c r="H2439">
        <v>2017</v>
      </c>
    </row>
    <row r="2440" spans="1:8" outlineLevel="1" x14ac:dyDescent="0.25">
      <c r="A2440" s="23" t="s">
        <v>20</v>
      </c>
      <c r="B2440" s="23" t="s">
        <v>6</v>
      </c>
      <c r="C2440">
        <v>2017</v>
      </c>
      <c r="D2440" s="23" t="str">
        <f t="shared" si="39"/>
        <v>jul</v>
      </c>
      <c r="E2440" s="24">
        <v>42947</v>
      </c>
      <c r="F2440" s="23" t="s">
        <v>46</v>
      </c>
      <c r="G2440" s="121">
        <v>0</v>
      </c>
      <c r="H2440">
        <v>2017</v>
      </c>
    </row>
    <row r="2441" spans="1:8" outlineLevel="1" x14ac:dyDescent="0.25">
      <c r="A2441" s="23" t="s">
        <v>21</v>
      </c>
      <c r="B2441" s="23" t="s">
        <v>7</v>
      </c>
      <c r="C2441">
        <v>2017</v>
      </c>
      <c r="D2441" s="23" t="str">
        <f t="shared" si="39"/>
        <v>jul</v>
      </c>
      <c r="E2441" s="24">
        <v>42947</v>
      </c>
      <c r="F2441" s="23" t="s">
        <v>46</v>
      </c>
      <c r="G2441" s="121">
        <v>0</v>
      </c>
      <c r="H2441">
        <v>2017</v>
      </c>
    </row>
    <row r="2442" spans="1:8" outlineLevel="1" x14ac:dyDescent="0.25">
      <c r="A2442" s="23" t="s">
        <v>22</v>
      </c>
      <c r="B2442" s="23" t="s">
        <v>8</v>
      </c>
      <c r="C2442">
        <v>2017</v>
      </c>
      <c r="D2442" s="23" t="str">
        <f t="shared" si="39"/>
        <v>jul</v>
      </c>
      <c r="E2442" s="24">
        <v>42947</v>
      </c>
      <c r="F2442" s="23" t="s">
        <v>46</v>
      </c>
      <c r="G2442" s="121">
        <v>232843983.84256488</v>
      </c>
      <c r="H2442">
        <v>2017</v>
      </c>
    </row>
    <row r="2443" spans="1:8" outlineLevel="1" x14ac:dyDescent="0.25">
      <c r="A2443" s="23" t="s">
        <v>23</v>
      </c>
      <c r="B2443" s="23" t="s">
        <v>9</v>
      </c>
      <c r="C2443">
        <v>2017</v>
      </c>
      <c r="D2443" s="23" t="str">
        <f t="shared" si="39"/>
        <v>jul</v>
      </c>
      <c r="E2443" s="24">
        <v>42947</v>
      </c>
      <c r="F2443" s="23" t="s">
        <v>46</v>
      </c>
      <c r="H2443">
        <v>2017</v>
      </c>
    </row>
    <row r="2444" spans="1:8" outlineLevel="1" x14ac:dyDescent="0.25">
      <c r="A2444" s="23" t="s">
        <v>24</v>
      </c>
      <c r="B2444" s="25" t="s">
        <v>10</v>
      </c>
      <c r="C2444">
        <v>2017</v>
      </c>
      <c r="D2444" s="23" t="str">
        <f t="shared" si="39"/>
        <v>jul</v>
      </c>
      <c r="E2444" s="24">
        <v>42947</v>
      </c>
      <c r="F2444" s="23" t="s">
        <v>46</v>
      </c>
      <c r="H2444">
        <v>2017</v>
      </c>
    </row>
    <row r="2445" spans="1:8" outlineLevel="1" x14ac:dyDescent="0.25">
      <c r="A2445" s="23" t="s">
        <v>25</v>
      </c>
      <c r="B2445" s="23" t="s">
        <v>11</v>
      </c>
      <c r="C2445">
        <v>2017</v>
      </c>
      <c r="D2445" s="23" t="str">
        <f t="shared" si="39"/>
        <v>jul</v>
      </c>
      <c r="E2445" s="24">
        <v>42947</v>
      </c>
      <c r="F2445" s="23" t="s">
        <v>46</v>
      </c>
      <c r="G2445" s="121">
        <v>724647.23032069975</v>
      </c>
      <c r="H2445">
        <v>2017</v>
      </c>
    </row>
    <row r="2446" spans="1:8" outlineLevel="1" x14ac:dyDescent="0.25">
      <c r="A2446" s="23" t="s">
        <v>26</v>
      </c>
      <c r="B2446" s="23" t="s">
        <v>12</v>
      </c>
      <c r="C2446">
        <v>2017</v>
      </c>
      <c r="D2446" s="23" t="str">
        <f t="shared" si="39"/>
        <v>jul</v>
      </c>
      <c r="E2446" s="24">
        <v>42947</v>
      </c>
      <c r="F2446" s="23" t="s">
        <v>46</v>
      </c>
      <c r="G2446" s="121">
        <v>9724472.0758017562</v>
      </c>
      <c r="H2446">
        <v>2017</v>
      </c>
    </row>
    <row r="2447" spans="1:8" outlineLevel="1" x14ac:dyDescent="0.25">
      <c r="A2447" s="23" t="s">
        <v>43</v>
      </c>
      <c r="B2447" s="23" t="s">
        <v>34</v>
      </c>
      <c r="C2447">
        <v>2017</v>
      </c>
      <c r="D2447" s="23" t="str">
        <f t="shared" si="39"/>
        <v>jul</v>
      </c>
      <c r="E2447" s="24">
        <v>42947</v>
      </c>
      <c r="F2447" s="23" t="s">
        <v>46</v>
      </c>
      <c r="G2447" s="121">
        <v>3722572.690962099</v>
      </c>
      <c r="H2447">
        <v>2017</v>
      </c>
    </row>
    <row r="2448" spans="1:8" outlineLevel="1" x14ac:dyDescent="0.25">
      <c r="A2448" s="23" t="s">
        <v>13</v>
      </c>
      <c r="B2448" s="23" t="s">
        <v>13</v>
      </c>
      <c r="C2448">
        <v>2017</v>
      </c>
      <c r="D2448" s="23" t="str">
        <f t="shared" si="39"/>
        <v>jul</v>
      </c>
      <c r="E2448" s="24">
        <v>42947</v>
      </c>
      <c r="F2448" s="23" t="s">
        <v>46</v>
      </c>
      <c r="G2448" s="121">
        <v>57499016.339650154</v>
      </c>
      <c r="H2448">
        <v>2017</v>
      </c>
    </row>
    <row r="2449" spans="1:8" outlineLevel="1" x14ac:dyDescent="0.25">
      <c r="A2449" s="23" t="s">
        <v>14</v>
      </c>
      <c r="B2449" s="23" t="s">
        <v>14</v>
      </c>
      <c r="C2449">
        <v>2017</v>
      </c>
      <c r="D2449" s="23" t="str">
        <f t="shared" si="39"/>
        <v>jul</v>
      </c>
      <c r="E2449" s="24">
        <v>42947</v>
      </c>
      <c r="F2449" s="23" t="s">
        <v>46</v>
      </c>
      <c r="G2449" s="121">
        <v>34626.179300291544</v>
      </c>
      <c r="H2449">
        <v>2017</v>
      </c>
    </row>
    <row r="2450" spans="1:8" outlineLevel="1" x14ac:dyDescent="0.25">
      <c r="A2450" s="23" t="s">
        <v>15</v>
      </c>
      <c r="B2450" s="23" t="s">
        <v>0</v>
      </c>
      <c r="C2450">
        <v>2017</v>
      </c>
      <c r="D2450" s="23" t="str">
        <f t="shared" si="39"/>
        <v>ago</v>
      </c>
      <c r="E2450" s="24">
        <v>42978</v>
      </c>
      <c r="F2450" s="23" t="s">
        <v>46</v>
      </c>
      <c r="G2450" s="121">
        <v>4209636.976676384</v>
      </c>
      <c r="H2450">
        <v>2017</v>
      </c>
    </row>
    <row r="2451" spans="1:8" outlineLevel="1" x14ac:dyDescent="0.25">
      <c r="A2451" s="23" t="s">
        <v>16</v>
      </c>
      <c r="B2451" s="23" t="s">
        <v>1</v>
      </c>
      <c r="C2451">
        <v>2017</v>
      </c>
      <c r="D2451" s="23" t="str">
        <f t="shared" si="39"/>
        <v>ago</v>
      </c>
      <c r="E2451" s="24">
        <v>42978</v>
      </c>
      <c r="F2451" s="23" t="s">
        <v>46</v>
      </c>
      <c r="G2451" s="121">
        <v>47544728.290087447</v>
      </c>
      <c r="H2451">
        <v>2017</v>
      </c>
    </row>
    <row r="2452" spans="1:8" outlineLevel="1" x14ac:dyDescent="0.25">
      <c r="A2452" s="23" t="s">
        <v>27</v>
      </c>
      <c r="B2452" s="23" t="s">
        <v>2</v>
      </c>
      <c r="C2452">
        <v>2017</v>
      </c>
      <c r="D2452" s="23" t="str">
        <f t="shared" si="39"/>
        <v>ago</v>
      </c>
      <c r="E2452" s="24">
        <v>42978</v>
      </c>
      <c r="F2452" s="23" t="s">
        <v>46</v>
      </c>
      <c r="H2452">
        <v>2017</v>
      </c>
    </row>
    <row r="2453" spans="1:8" outlineLevel="1" x14ac:dyDescent="0.25">
      <c r="A2453" s="23" t="s">
        <v>17</v>
      </c>
      <c r="B2453" s="23" t="s">
        <v>3</v>
      </c>
      <c r="C2453">
        <v>2017</v>
      </c>
      <c r="D2453" s="23" t="str">
        <f t="shared" si="39"/>
        <v>ago</v>
      </c>
      <c r="E2453" s="24">
        <v>42978</v>
      </c>
      <c r="F2453" s="23" t="s">
        <v>46</v>
      </c>
      <c r="G2453" s="121">
        <v>47417249.660349771</v>
      </c>
      <c r="H2453">
        <v>2017</v>
      </c>
    </row>
    <row r="2454" spans="1:8" outlineLevel="1" x14ac:dyDescent="0.25">
      <c r="A2454" s="23" t="s">
        <v>18</v>
      </c>
      <c r="B2454" s="25" t="s">
        <v>4</v>
      </c>
      <c r="C2454">
        <v>2017</v>
      </c>
      <c r="D2454" s="23" t="str">
        <f t="shared" si="39"/>
        <v>ago</v>
      </c>
      <c r="E2454" s="24">
        <v>42978</v>
      </c>
      <c r="F2454" s="23" t="s">
        <v>46</v>
      </c>
      <c r="H2454">
        <v>2017</v>
      </c>
    </row>
    <row r="2455" spans="1:8" outlineLevel="1" x14ac:dyDescent="0.25">
      <c r="A2455" s="23" t="s">
        <v>19</v>
      </c>
      <c r="B2455" s="25" t="s">
        <v>5</v>
      </c>
      <c r="C2455">
        <v>2017</v>
      </c>
      <c r="D2455" s="23" t="str">
        <f t="shared" si="39"/>
        <v>ago</v>
      </c>
      <c r="E2455" s="24">
        <v>42978</v>
      </c>
      <c r="F2455" s="23" t="s">
        <v>46</v>
      </c>
      <c r="G2455" s="121">
        <v>322726.85131195339</v>
      </c>
      <c r="H2455">
        <v>2017</v>
      </c>
    </row>
    <row r="2456" spans="1:8" outlineLevel="1" x14ac:dyDescent="0.25">
      <c r="A2456" s="23" t="s">
        <v>20</v>
      </c>
      <c r="B2456" s="23" t="s">
        <v>6</v>
      </c>
      <c r="C2456">
        <v>2017</v>
      </c>
      <c r="D2456" s="23" t="str">
        <f t="shared" si="39"/>
        <v>ago</v>
      </c>
      <c r="E2456" s="24">
        <v>42978</v>
      </c>
      <c r="F2456" s="23" t="s">
        <v>46</v>
      </c>
      <c r="G2456" s="121">
        <v>0</v>
      </c>
      <c r="H2456">
        <v>2017</v>
      </c>
    </row>
    <row r="2457" spans="1:8" outlineLevel="1" x14ac:dyDescent="0.25">
      <c r="A2457" s="23" t="s">
        <v>21</v>
      </c>
      <c r="B2457" s="23" t="s">
        <v>7</v>
      </c>
      <c r="C2457">
        <v>2017</v>
      </c>
      <c r="D2457" s="23" t="str">
        <f t="shared" si="39"/>
        <v>ago</v>
      </c>
      <c r="E2457" s="24">
        <v>42978</v>
      </c>
      <c r="F2457" s="23" t="s">
        <v>46</v>
      </c>
      <c r="G2457" s="121">
        <v>40367.34693877551</v>
      </c>
      <c r="H2457">
        <v>2017</v>
      </c>
    </row>
    <row r="2458" spans="1:8" outlineLevel="1" x14ac:dyDescent="0.25">
      <c r="A2458" s="23" t="s">
        <v>22</v>
      </c>
      <c r="B2458" s="23" t="s">
        <v>8</v>
      </c>
      <c r="C2458">
        <v>2017</v>
      </c>
      <c r="D2458" s="23" t="str">
        <f t="shared" si="39"/>
        <v>ago</v>
      </c>
      <c r="E2458" s="24">
        <v>42978</v>
      </c>
      <c r="F2458" s="23" t="s">
        <v>46</v>
      </c>
      <c r="G2458" s="121">
        <v>230051579.78134233</v>
      </c>
      <c r="H2458">
        <v>2017</v>
      </c>
    </row>
    <row r="2459" spans="1:8" outlineLevel="1" x14ac:dyDescent="0.25">
      <c r="A2459" s="23" t="s">
        <v>23</v>
      </c>
      <c r="B2459" s="23" t="s">
        <v>9</v>
      </c>
      <c r="C2459">
        <v>2017</v>
      </c>
      <c r="D2459" s="23" t="str">
        <f t="shared" si="39"/>
        <v>ago</v>
      </c>
      <c r="E2459" s="24">
        <v>42978</v>
      </c>
      <c r="F2459" s="23" t="s">
        <v>46</v>
      </c>
      <c r="H2459">
        <v>2017</v>
      </c>
    </row>
    <row r="2460" spans="1:8" outlineLevel="1" x14ac:dyDescent="0.25">
      <c r="A2460" s="23" t="s">
        <v>24</v>
      </c>
      <c r="B2460" s="25" t="s">
        <v>10</v>
      </c>
      <c r="C2460">
        <v>2017</v>
      </c>
      <c r="D2460" s="23" t="str">
        <f t="shared" si="39"/>
        <v>ago</v>
      </c>
      <c r="E2460" s="24">
        <v>42978</v>
      </c>
      <c r="F2460" s="23" t="s">
        <v>46</v>
      </c>
      <c r="H2460">
        <v>2017</v>
      </c>
    </row>
    <row r="2461" spans="1:8" outlineLevel="1" x14ac:dyDescent="0.25">
      <c r="A2461" s="23" t="s">
        <v>25</v>
      </c>
      <c r="B2461" s="23" t="s">
        <v>11</v>
      </c>
      <c r="C2461">
        <v>2017</v>
      </c>
      <c r="D2461" s="23" t="str">
        <f t="shared" si="39"/>
        <v>ago</v>
      </c>
      <c r="E2461" s="24">
        <v>42978</v>
      </c>
      <c r="F2461" s="23" t="s">
        <v>46</v>
      </c>
      <c r="G2461" s="121">
        <v>726327.34110787173</v>
      </c>
      <c r="H2461">
        <v>2017</v>
      </c>
    </row>
    <row r="2462" spans="1:8" outlineLevel="1" x14ac:dyDescent="0.25">
      <c r="A2462" s="23" t="s">
        <v>26</v>
      </c>
      <c r="B2462" s="23" t="s">
        <v>12</v>
      </c>
      <c r="C2462">
        <v>2017</v>
      </c>
      <c r="D2462" s="23" t="str">
        <f t="shared" si="39"/>
        <v>ago</v>
      </c>
      <c r="E2462" s="24">
        <v>42978</v>
      </c>
      <c r="F2462" s="23" t="s">
        <v>46</v>
      </c>
      <c r="G2462" s="121">
        <v>9260320.2099125367</v>
      </c>
      <c r="H2462">
        <v>2017</v>
      </c>
    </row>
    <row r="2463" spans="1:8" outlineLevel="1" x14ac:dyDescent="0.25">
      <c r="A2463" s="23" t="s">
        <v>43</v>
      </c>
      <c r="B2463" s="23" t="s">
        <v>34</v>
      </c>
      <c r="C2463">
        <v>2017</v>
      </c>
      <c r="D2463" s="23" t="str">
        <f t="shared" si="39"/>
        <v>ago</v>
      </c>
      <c r="E2463" s="24">
        <v>42978</v>
      </c>
      <c r="F2463" s="23" t="s">
        <v>46</v>
      </c>
      <c r="G2463" s="121">
        <v>3974579.6516034985</v>
      </c>
      <c r="H2463">
        <v>2017</v>
      </c>
    </row>
    <row r="2464" spans="1:8" outlineLevel="1" x14ac:dyDescent="0.25">
      <c r="A2464" s="23" t="s">
        <v>13</v>
      </c>
      <c r="B2464" s="23" t="s">
        <v>13</v>
      </c>
      <c r="C2464">
        <v>2017</v>
      </c>
      <c r="D2464" s="23" t="str">
        <f t="shared" si="39"/>
        <v>ago</v>
      </c>
      <c r="E2464" s="24">
        <v>42978</v>
      </c>
      <c r="F2464" s="23" t="s">
        <v>46</v>
      </c>
      <c r="G2464" s="121">
        <v>65142576.698250733</v>
      </c>
      <c r="H2464">
        <v>2017</v>
      </c>
    </row>
    <row r="2465" spans="1:8" outlineLevel="1" x14ac:dyDescent="0.25">
      <c r="A2465" s="23" t="s">
        <v>14</v>
      </c>
      <c r="B2465" s="23" t="s">
        <v>14</v>
      </c>
      <c r="C2465">
        <v>2017</v>
      </c>
      <c r="D2465" s="23" t="str">
        <f t="shared" si="39"/>
        <v>ago</v>
      </c>
      <c r="E2465" s="24">
        <v>42978</v>
      </c>
      <c r="F2465" s="23" t="s">
        <v>46</v>
      </c>
      <c r="G2465" s="121">
        <v>84386.879008746357</v>
      </c>
      <c r="H2465">
        <v>2017</v>
      </c>
    </row>
    <row r="2466" spans="1:8" outlineLevel="1" x14ac:dyDescent="0.25">
      <c r="A2466" s="23" t="s">
        <v>15</v>
      </c>
      <c r="B2466" s="23" t="s">
        <v>0</v>
      </c>
      <c r="C2466">
        <v>2017</v>
      </c>
      <c r="D2466" s="23" t="str">
        <f t="shared" si="39"/>
        <v>sept</v>
      </c>
      <c r="E2466" s="24">
        <v>43008</v>
      </c>
      <c r="F2466" s="23" t="s">
        <v>46</v>
      </c>
      <c r="G2466" s="121">
        <v>4209636.976676384</v>
      </c>
      <c r="H2466">
        <v>2017</v>
      </c>
    </row>
    <row r="2467" spans="1:8" outlineLevel="1" x14ac:dyDescent="0.25">
      <c r="A2467" s="23" t="s">
        <v>16</v>
      </c>
      <c r="B2467" s="23" t="s">
        <v>1</v>
      </c>
      <c r="C2467">
        <v>2017</v>
      </c>
      <c r="D2467" s="23" t="str">
        <f t="shared" si="39"/>
        <v>sept</v>
      </c>
      <c r="E2467" s="24">
        <v>43008</v>
      </c>
      <c r="F2467" s="23" t="s">
        <v>46</v>
      </c>
      <c r="G2467" s="121">
        <v>47156811.249271147</v>
      </c>
      <c r="H2467">
        <v>2017</v>
      </c>
    </row>
    <row r="2468" spans="1:8" outlineLevel="1" x14ac:dyDescent="0.25">
      <c r="A2468" s="23" t="s">
        <v>27</v>
      </c>
      <c r="B2468" s="23" t="s">
        <v>2</v>
      </c>
      <c r="C2468">
        <v>2017</v>
      </c>
      <c r="D2468" s="23" t="str">
        <f t="shared" si="39"/>
        <v>sept</v>
      </c>
      <c r="E2468" s="24">
        <v>43008</v>
      </c>
      <c r="F2468" s="23" t="s">
        <v>46</v>
      </c>
      <c r="H2468">
        <v>2017</v>
      </c>
    </row>
    <row r="2469" spans="1:8" outlineLevel="1" x14ac:dyDescent="0.25">
      <c r="A2469" s="23" t="s">
        <v>17</v>
      </c>
      <c r="B2469" s="23" t="s">
        <v>3</v>
      </c>
      <c r="C2469">
        <v>2017</v>
      </c>
      <c r="D2469" s="23" t="str">
        <f t="shared" si="39"/>
        <v>sept</v>
      </c>
      <c r="E2469" s="24">
        <v>43008</v>
      </c>
      <c r="F2469" s="23" t="s">
        <v>46</v>
      </c>
      <c r="G2469" s="121">
        <v>44363928.900874726</v>
      </c>
      <c r="H2469">
        <v>2017</v>
      </c>
    </row>
    <row r="2470" spans="1:8" outlineLevel="1" x14ac:dyDescent="0.25">
      <c r="A2470" s="23" t="s">
        <v>18</v>
      </c>
      <c r="B2470" s="25" t="s">
        <v>4</v>
      </c>
      <c r="C2470">
        <v>2017</v>
      </c>
      <c r="D2470" s="23" t="str">
        <f t="shared" si="39"/>
        <v>sept</v>
      </c>
      <c r="E2470" s="24">
        <v>43008</v>
      </c>
      <c r="F2470" s="23" t="s">
        <v>46</v>
      </c>
      <c r="H2470">
        <v>2017</v>
      </c>
    </row>
    <row r="2471" spans="1:8" outlineLevel="1" x14ac:dyDescent="0.25">
      <c r="A2471" s="23" t="s">
        <v>19</v>
      </c>
      <c r="B2471" s="25" t="s">
        <v>5</v>
      </c>
      <c r="C2471">
        <v>2017</v>
      </c>
      <c r="D2471" s="23" t="str">
        <f t="shared" si="39"/>
        <v>sept</v>
      </c>
      <c r="E2471" s="24">
        <v>43008</v>
      </c>
      <c r="F2471" s="23" t="s">
        <v>46</v>
      </c>
      <c r="G2471" s="121">
        <v>324272.30320699711</v>
      </c>
      <c r="H2471">
        <v>2017</v>
      </c>
    </row>
    <row r="2472" spans="1:8" outlineLevel="1" x14ac:dyDescent="0.25">
      <c r="A2472" s="23" t="s">
        <v>20</v>
      </c>
      <c r="B2472" s="23" t="s">
        <v>6</v>
      </c>
      <c r="C2472">
        <v>2017</v>
      </c>
      <c r="D2472" s="23" t="str">
        <f t="shared" si="39"/>
        <v>sept</v>
      </c>
      <c r="E2472" s="24">
        <v>43008</v>
      </c>
      <c r="F2472" s="23" t="s">
        <v>46</v>
      </c>
      <c r="G2472" s="121">
        <v>0</v>
      </c>
      <c r="H2472">
        <v>2017</v>
      </c>
    </row>
    <row r="2473" spans="1:8" outlineLevel="1" x14ac:dyDescent="0.25">
      <c r="A2473" s="23" t="s">
        <v>21</v>
      </c>
      <c r="B2473" s="23" t="s">
        <v>7</v>
      </c>
      <c r="C2473">
        <v>2017</v>
      </c>
      <c r="D2473" s="23" t="str">
        <f t="shared" si="39"/>
        <v>sept</v>
      </c>
      <c r="E2473" s="24">
        <v>43008</v>
      </c>
      <c r="F2473" s="23" t="s">
        <v>46</v>
      </c>
      <c r="G2473" s="121">
        <v>0</v>
      </c>
      <c r="H2473">
        <v>2017</v>
      </c>
    </row>
    <row r="2474" spans="1:8" outlineLevel="1" x14ac:dyDescent="0.25">
      <c r="A2474" s="23" t="s">
        <v>22</v>
      </c>
      <c r="B2474" s="23" t="s">
        <v>8</v>
      </c>
      <c r="C2474">
        <v>2017</v>
      </c>
      <c r="D2474" s="23" t="str">
        <f t="shared" si="39"/>
        <v>sept</v>
      </c>
      <c r="E2474" s="24">
        <v>43008</v>
      </c>
      <c r="F2474" s="23" t="s">
        <v>46</v>
      </c>
      <c r="G2474" s="121">
        <v>217482475.82361379</v>
      </c>
      <c r="H2474">
        <v>2017</v>
      </c>
    </row>
    <row r="2475" spans="1:8" outlineLevel="1" x14ac:dyDescent="0.25">
      <c r="A2475" s="23" t="s">
        <v>23</v>
      </c>
      <c r="B2475" s="23" t="s">
        <v>9</v>
      </c>
      <c r="C2475">
        <v>2017</v>
      </c>
      <c r="D2475" s="23" t="str">
        <f t="shared" si="39"/>
        <v>sept</v>
      </c>
      <c r="E2475" s="24">
        <v>43008</v>
      </c>
      <c r="F2475" s="23" t="s">
        <v>46</v>
      </c>
      <c r="H2475">
        <v>2017</v>
      </c>
    </row>
    <row r="2476" spans="1:8" outlineLevel="1" x14ac:dyDescent="0.25">
      <c r="A2476" s="23" t="s">
        <v>24</v>
      </c>
      <c r="B2476" s="25" t="s">
        <v>10</v>
      </c>
      <c r="C2476">
        <v>2017</v>
      </c>
      <c r="D2476" s="23" t="str">
        <f t="shared" si="39"/>
        <v>sept</v>
      </c>
      <c r="E2476" s="24">
        <v>43008</v>
      </c>
      <c r="F2476" s="23" t="s">
        <v>46</v>
      </c>
      <c r="G2476" s="121">
        <v>0</v>
      </c>
      <c r="H2476">
        <v>2017</v>
      </c>
    </row>
    <row r="2477" spans="1:8" outlineLevel="1" x14ac:dyDescent="0.25">
      <c r="A2477" s="23" t="s">
        <v>25</v>
      </c>
      <c r="B2477" s="23" t="s">
        <v>11</v>
      </c>
      <c r="C2477">
        <v>2017</v>
      </c>
      <c r="D2477" s="23" t="str">
        <f t="shared" si="39"/>
        <v>sept</v>
      </c>
      <c r="E2477" s="24">
        <v>43008</v>
      </c>
      <c r="F2477" s="23" t="s">
        <v>46</v>
      </c>
      <c r="G2477" s="121">
        <v>727956.65743440238</v>
      </c>
      <c r="H2477">
        <v>2017</v>
      </c>
    </row>
    <row r="2478" spans="1:8" outlineLevel="1" x14ac:dyDescent="0.25">
      <c r="A2478" s="23" t="s">
        <v>26</v>
      </c>
      <c r="B2478" s="23" t="s">
        <v>12</v>
      </c>
      <c r="C2478">
        <v>2017</v>
      </c>
      <c r="D2478" s="23" t="str">
        <f t="shared" si="39"/>
        <v>sept</v>
      </c>
      <c r="E2478" s="24">
        <v>43008</v>
      </c>
      <c r="F2478" s="23" t="s">
        <v>46</v>
      </c>
      <c r="G2478" s="121">
        <v>13762308.450437307</v>
      </c>
      <c r="H2478">
        <v>2017</v>
      </c>
    </row>
    <row r="2479" spans="1:8" outlineLevel="1" x14ac:dyDescent="0.25">
      <c r="A2479" s="23" t="s">
        <v>43</v>
      </c>
      <c r="B2479" s="23" t="s">
        <v>34</v>
      </c>
      <c r="C2479">
        <v>2017</v>
      </c>
      <c r="D2479" s="23" t="str">
        <f t="shared" si="39"/>
        <v>sept</v>
      </c>
      <c r="E2479" s="24">
        <v>43008</v>
      </c>
      <c r="F2479" s="23" t="s">
        <v>46</v>
      </c>
      <c r="G2479" s="121">
        <v>3475517.421282799</v>
      </c>
      <c r="H2479">
        <v>2017</v>
      </c>
    </row>
    <row r="2480" spans="1:8" outlineLevel="1" x14ac:dyDescent="0.25">
      <c r="A2480" s="23" t="s">
        <v>13</v>
      </c>
      <c r="B2480" s="23" t="s">
        <v>13</v>
      </c>
      <c r="C2480">
        <v>2017</v>
      </c>
      <c r="D2480" s="23" t="str">
        <f t="shared" si="39"/>
        <v>sept</v>
      </c>
      <c r="E2480" s="24">
        <v>43008</v>
      </c>
      <c r="F2480" s="23" t="s">
        <v>46</v>
      </c>
      <c r="G2480" s="121">
        <v>73154647.395043731</v>
      </c>
      <c r="H2480">
        <v>2017</v>
      </c>
    </row>
    <row r="2481" spans="1:8" outlineLevel="1" x14ac:dyDescent="0.25">
      <c r="A2481" s="23" t="s">
        <v>14</v>
      </c>
      <c r="B2481" s="23" t="s">
        <v>14</v>
      </c>
      <c r="C2481">
        <v>2017</v>
      </c>
      <c r="D2481" s="23" t="str">
        <f t="shared" si="39"/>
        <v>sept</v>
      </c>
      <c r="E2481" s="24">
        <v>43008</v>
      </c>
      <c r="F2481" s="23" t="s">
        <v>46</v>
      </c>
      <c r="G2481" s="121">
        <v>107362.31924198251</v>
      </c>
      <c r="H2481">
        <v>2017</v>
      </c>
    </row>
    <row r="2482" spans="1:8" outlineLevel="1" x14ac:dyDescent="0.25">
      <c r="A2482" s="23" t="s">
        <v>15</v>
      </c>
      <c r="B2482" s="23" t="s">
        <v>0</v>
      </c>
      <c r="C2482">
        <v>2017</v>
      </c>
      <c r="D2482" s="23" t="str">
        <f t="shared" si="39"/>
        <v>oct</v>
      </c>
      <c r="E2482" s="24">
        <v>43039</v>
      </c>
      <c r="F2482" s="23" t="s">
        <v>46</v>
      </c>
      <c r="G2482" s="121">
        <v>4300301.8542274069</v>
      </c>
      <c r="H2482">
        <v>2017</v>
      </c>
    </row>
    <row r="2483" spans="1:8" outlineLevel="1" x14ac:dyDescent="0.25">
      <c r="A2483" s="23" t="s">
        <v>16</v>
      </c>
      <c r="B2483" s="23" t="s">
        <v>1</v>
      </c>
      <c r="C2483">
        <v>2017</v>
      </c>
      <c r="D2483" s="23" t="str">
        <f t="shared" si="39"/>
        <v>oct</v>
      </c>
      <c r="E2483" s="24">
        <v>43039</v>
      </c>
      <c r="F2483" s="23" t="s">
        <v>46</v>
      </c>
      <c r="G2483" s="121">
        <v>45778558.069970816</v>
      </c>
      <c r="H2483">
        <v>2017</v>
      </c>
    </row>
    <row r="2484" spans="1:8" outlineLevel="1" x14ac:dyDescent="0.25">
      <c r="A2484" s="23" t="s">
        <v>27</v>
      </c>
      <c r="B2484" s="23" t="s">
        <v>2</v>
      </c>
      <c r="C2484">
        <v>2017</v>
      </c>
      <c r="D2484" s="23" t="str">
        <f t="shared" si="39"/>
        <v>oct</v>
      </c>
      <c r="E2484" s="24">
        <v>43039</v>
      </c>
      <c r="F2484" s="23" t="s">
        <v>46</v>
      </c>
      <c r="H2484">
        <v>2017</v>
      </c>
    </row>
    <row r="2485" spans="1:8" outlineLevel="1" x14ac:dyDescent="0.25">
      <c r="A2485" s="23" t="s">
        <v>17</v>
      </c>
      <c r="B2485" s="23" t="s">
        <v>3</v>
      </c>
      <c r="C2485">
        <v>2017</v>
      </c>
      <c r="D2485" s="23" t="str">
        <f t="shared" si="39"/>
        <v>oct</v>
      </c>
      <c r="E2485" s="24">
        <v>43039</v>
      </c>
      <c r="F2485" s="23" t="s">
        <v>46</v>
      </c>
      <c r="G2485" s="121">
        <v>44747697.97813417</v>
      </c>
      <c r="H2485">
        <v>2017</v>
      </c>
    </row>
    <row r="2486" spans="1:8" outlineLevel="1" x14ac:dyDescent="0.25">
      <c r="A2486" s="23" t="s">
        <v>18</v>
      </c>
      <c r="B2486" s="25" t="s">
        <v>4</v>
      </c>
      <c r="C2486">
        <v>2017</v>
      </c>
      <c r="D2486" s="23" t="str">
        <f t="shared" si="39"/>
        <v>oct</v>
      </c>
      <c r="E2486" s="24">
        <v>43039</v>
      </c>
      <c r="F2486" s="23" t="s">
        <v>46</v>
      </c>
      <c r="H2486">
        <v>2017</v>
      </c>
    </row>
    <row r="2487" spans="1:8" outlineLevel="1" x14ac:dyDescent="0.25">
      <c r="A2487" s="23" t="s">
        <v>19</v>
      </c>
      <c r="B2487" s="25" t="s">
        <v>5</v>
      </c>
      <c r="C2487">
        <v>2017</v>
      </c>
      <c r="D2487" s="23" t="str">
        <f t="shared" si="39"/>
        <v>oct</v>
      </c>
      <c r="E2487" s="24">
        <v>43039</v>
      </c>
      <c r="F2487" s="23" t="s">
        <v>46</v>
      </c>
      <c r="G2487" s="121">
        <v>325885.10204081639</v>
      </c>
      <c r="H2487">
        <v>2017</v>
      </c>
    </row>
    <row r="2488" spans="1:8" outlineLevel="1" x14ac:dyDescent="0.25">
      <c r="A2488" s="23" t="s">
        <v>20</v>
      </c>
      <c r="B2488" s="23" t="s">
        <v>6</v>
      </c>
      <c r="C2488">
        <v>2017</v>
      </c>
      <c r="D2488" s="23" t="str">
        <f t="shared" si="39"/>
        <v>oct</v>
      </c>
      <c r="E2488" s="24">
        <v>43039</v>
      </c>
      <c r="F2488" s="23" t="s">
        <v>46</v>
      </c>
      <c r="G2488" s="121">
        <v>0</v>
      </c>
      <c r="H2488">
        <v>2017</v>
      </c>
    </row>
    <row r="2489" spans="1:8" outlineLevel="1" x14ac:dyDescent="0.25">
      <c r="A2489" s="23" t="s">
        <v>21</v>
      </c>
      <c r="B2489" s="23" t="s">
        <v>7</v>
      </c>
      <c r="C2489">
        <v>2017</v>
      </c>
      <c r="D2489" s="23" t="str">
        <f t="shared" si="39"/>
        <v>oct</v>
      </c>
      <c r="E2489" s="24">
        <v>43039</v>
      </c>
      <c r="F2489" s="23" t="s">
        <v>46</v>
      </c>
      <c r="G2489" s="121">
        <v>218422.88629737572</v>
      </c>
      <c r="H2489">
        <v>2017</v>
      </c>
    </row>
    <row r="2490" spans="1:8" outlineLevel="1" x14ac:dyDescent="0.25">
      <c r="A2490" s="23" t="s">
        <v>22</v>
      </c>
      <c r="B2490" s="23" t="s">
        <v>8</v>
      </c>
      <c r="C2490">
        <v>2017</v>
      </c>
      <c r="D2490" s="23" t="str">
        <f t="shared" si="39"/>
        <v>oct</v>
      </c>
      <c r="E2490" s="24">
        <v>43039</v>
      </c>
      <c r="F2490" s="23" t="s">
        <v>46</v>
      </c>
      <c r="G2490" s="121">
        <v>216704147.11516026</v>
      </c>
      <c r="H2490">
        <v>2017</v>
      </c>
    </row>
    <row r="2491" spans="1:8" outlineLevel="1" x14ac:dyDescent="0.25">
      <c r="A2491" s="23" t="s">
        <v>23</v>
      </c>
      <c r="B2491" s="23" t="s">
        <v>9</v>
      </c>
      <c r="C2491">
        <v>2017</v>
      </c>
      <c r="D2491" s="23" t="str">
        <f t="shared" si="39"/>
        <v>oct</v>
      </c>
      <c r="E2491" s="24">
        <v>43039</v>
      </c>
      <c r="F2491" s="23" t="s">
        <v>46</v>
      </c>
      <c r="H2491">
        <v>2017</v>
      </c>
    </row>
    <row r="2492" spans="1:8" outlineLevel="1" x14ac:dyDescent="0.25">
      <c r="A2492" s="23" t="s">
        <v>24</v>
      </c>
      <c r="B2492" s="25" t="s">
        <v>10</v>
      </c>
      <c r="C2492">
        <v>2017</v>
      </c>
      <c r="D2492" s="23" t="str">
        <f t="shared" si="39"/>
        <v>oct</v>
      </c>
      <c r="E2492" s="24">
        <v>43039</v>
      </c>
      <c r="F2492" s="23" t="s">
        <v>46</v>
      </c>
      <c r="G2492" s="121">
        <v>0</v>
      </c>
      <c r="H2492">
        <v>2017</v>
      </c>
    </row>
    <row r="2493" spans="1:8" outlineLevel="1" x14ac:dyDescent="0.25">
      <c r="A2493" s="23" t="s">
        <v>25</v>
      </c>
      <c r="B2493" s="23" t="s">
        <v>11</v>
      </c>
      <c r="C2493">
        <v>2017</v>
      </c>
      <c r="D2493" s="23" t="str">
        <f t="shared" si="39"/>
        <v>oct</v>
      </c>
      <c r="E2493" s="24">
        <v>43039</v>
      </c>
      <c r="F2493" s="23" t="s">
        <v>46</v>
      </c>
      <c r="G2493" s="121">
        <v>729644.50728862989</v>
      </c>
      <c r="H2493">
        <v>2017</v>
      </c>
    </row>
    <row r="2494" spans="1:8" outlineLevel="1" x14ac:dyDescent="0.25">
      <c r="A2494" s="23" t="s">
        <v>26</v>
      </c>
      <c r="B2494" s="23" t="s">
        <v>12</v>
      </c>
      <c r="C2494">
        <v>2017</v>
      </c>
      <c r="D2494" s="23" t="str">
        <f t="shared" si="39"/>
        <v>oct</v>
      </c>
      <c r="E2494" s="24">
        <v>43039</v>
      </c>
      <c r="F2494" s="23" t="s">
        <v>46</v>
      </c>
      <c r="G2494" s="121">
        <v>12953511.654518954</v>
      </c>
      <c r="H2494">
        <v>2017</v>
      </c>
    </row>
    <row r="2495" spans="1:8" outlineLevel="1" x14ac:dyDescent="0.25">
      <c r="A2495" s="23" t="s">
        <v>43</v>
      </c>
      <c r="B2495" s="23" t="s">
        <v>34</v>
      </c>
      <c r="C2495">
        <v>2017</v>
      </c>
      <c r="D2495" s="23" t="str">
        <f t="shared" si="39"/>
        <v>oct</v>
      </c>
      <c r="E2495" s="24">
        <v>43039</v>
      </c>
      <c r="F2495" s="23" t="s">
        <v>46</v>
      </c>
      <c r="G2495" s="121">
        <v>3506267.7303206995</v>
      </c>
      <c r="H2495">
        <v>2017</v>
      </c>
    </row>
    <row r="2496" spans="1:8" outlineLevel="1" x14ac:dyDescent="0.25">
      <c r="A2496" s="23" t="s">
        <v>13</v>
      </c>
      <c r="B2496" s="23" t="s">
        <v>13</v>
      </c>
      <c r="C2496">
        <v>2017</v>
      </c>
      <c r="D2496" s="23" t="str">
        <f t="shared" si="39"/>
        <v>oct</v>
      </c>
      <c r="E2496" s="24">
        <v>43039</v>
      </c>
      <c r="F2496" s="23" t="s">
        <v>46</v>
      </c>
      <c r="G2496" s="121">
        <v>76582373.005830899</v>
      </c>
      <c r="H2496">
        <v>2017</v>
      </c>
    </row>
    <row r="2497" spans="1:8" outlineLevel="1" x14ac:dyDescent="0.25">
      <c r="A2497" s="23" t="s">
        <v>14</v>
      </c>
      <c r="B2497" s="23" t="s">
        <v>14</v>
      </c>
      <c r="C2497">
        <v>2017</v>
      </c>
      <c r="D2497" s="23" t="str">
        <f t="shared" si="39"/>
        <v>oct</v>
      </c>
      <c r="E2497" s="24">
        <v>43039</v>
      </c>
      <c r="F2497" s="23" t="s">
        <v>46</v>
      </c>
      <c r="G2497" s="121">
        <v>200979.66909620992</v>
      </c>
      <c r="H2497">
        <v>2017</v>
      </c>
    </row>
    <row r="2498" spans="1:8" outlineLevel="1" x14ac:dyDescent="0.25">
      <c r="A2498" s="23" t="s">
        <v>15</v>
      </c>
      <c r="B2498" s="23" t="s">
        <v>0</v>
      </c>
      <c r="C2498">
        <v>2017</v>
      </c>
      <c r="D2498" s="23" t="str">
        <f t="shared" ref="D2498:D2561" si="40">+TEXT(E2498,"mmm")</f>
        <v>nov</v>
      </c>
      <c r="E2498" s="24">
        <v>43069</v>
      </c>
      <c r="F2498" s="23" t="s">
        <v>46</v>
      </c>
      <c r="G2498" s="121">
        <v>4300960.2186588971</v>
      </c>
      <c r="H2498">
        <v>2017</v>
      </c>
    </row>
    <row r="2499" spans="1:8" outlineLevel="1" x14ac:dyDescent="0.25">
      <c r="A2499" s="23" t="s">
        <v>16</v>
      </c>
      <c r="B2499" s="23" t="s">
        <v>1</v>
      </c>
      <c r="C2499">
        <v>2017</v>
      </c>
      <c r="D2499" s="23" t="str">
        <f t="shared" si="40"/>
        <v>nov</v>
      </c>
      <c r="E2499" s="24">
        <v>43069</v>
      </c>
      <c r="F2499" s="23" t="s">
        <v>46</v>
      </c>
      <c r="G2499" s="121">
        <v>45857294.727405287</v>
      </c>
      <c r="H2499">
        <v>2017</v>
      </c>
    </row>
    <row r="2500" spans="1:8" outlineLevel="1" x14ac:dyDescent="0.25">
      <c r="A2500" s="23" t="s">
        <v>27</v>
      </c>
      <c r="B2500" s="23" t="s">
        <v>2</v>
      </c>
      <c r="C2500">
        <v>2017</v>
      </c>
      <c r="D2500" s="23" t="str">
        <f t="shared" si="40"/>
        <v>nov</v>
      </c>
      <c r="E2500" s="24">
        <v>43069</v>
      </c>
      <c r="F2500" s="23" t="s">
        <v>46</v>
      </c>
      <c r="H2500">
        <v>2017</v>
      </c>
    </row>
    <row r="2501" spans="1:8" outlineLevel="1" x14ac:dyDescent="0.25">
      <c r="A2501" s="23" t="s">
        <v>17</v>
      </c>
      <c r="B2501" s="23" t="s">
        <v>3</v>
      </c>
      <c r="C2501">
        <v>2017</v>
      </c>
      <c r="D2501" s="23" t="str">
        <f t="shared" si="40"/>
        <v>nov</v>
      </c>
      <c r="E2501" s="24">
        <v>43069</v>
      </c>
      <c r="F2501" s="23" t="s">
        <v>46</v>
      </c>
      <c r="G2501" s="121">
        <v>47528493.390670583</v>
      </c>
      <c r="H2501">
        <v>2017</v>
      </c>
    </row>
    <row r="2502" spans="1:8" outlineLevel="1" x14ac:dyDescent="0.25">
      <c r="A2502" s="23" t="s">
        <v>18</v>
      </c>
      <c r="B2502" s="25" t="s">
        <v>4</v>
      </c>
      <c r="C2502">
        <v>2017</v>
      </c>
      <c r="D2502" s="23" t="str">
        <f t="shared" si="40"/>
        <v>nov</v>
      </c>
      <c r="E2502" s="24">
        <v>43069</v>
      </c>
      <c r="F2502" s="23" t="s">
        <v>46</v>
      </c>
      <c r="H2502">
        <v>2017</v>
      </c>
    </row>
    <row r="2503" spans="1:8" outlineLevel="1" x14ac:dyDescent="0.25">
      <c r="A2503" s="23" t="s">
        <v>19</v>
      </c>
      <c r="B2503" s="25" t="s">
        <v>5</v>
      </c>
      <c r="C2503">
        <v>2017</v>
      </c>
      <c r="D2503" s="23" t="str">
        <f t="shared" si="40"/>
        <v>nov</v>
      </c>
      <c r="E2503" s="24">
        <v>43069</v>
      </c>
      <c r="F2503" s="23" t="s">
        <v>46</v>
      </c>
      <c r="G2503" s="121">
        <v>327461.02040816331</v>
      </c>
      <c r="H2503">
        <v>2017</v>
      </c>
    </row>
    <row r="2504" spans="1:8" outlineLevel="1" x14ac:dyDescent="0.25">
      <c r="A2504" s="23" t="s">
        <v>20</v>
      </c>
      <c r="B2504" s="23" t="s">
        <v>6</v>
      </c>
      <c r="C2504">
        <v>2017</v>
      </c>
      <c r="D2504" s="23" t="str">
        <f t="shared" si="40"/>
        <v>nov</v>
      </c>
      <c r="E2504" s="24">
        <v>43069</v>
      </c>
      <c r="F2504" s="23" t="s">
        <v>46</v>
      </c>
      <c r="G2504" s="121">
        <v>0</v>
      </c>
      <c r="H2504">
        <v>2017</v>
      </c>
    </row>
    <row r="2505" spans="1:8" outlineLevel="1" x14ac:dyDescent="0.25">
      <c r="A2505" s="23" t="s">
        <v>21</v>
      </c>
      <c r="B2505" s="23" t="s">
        <v>7</v>
      </c>
      <c r="C2505">
        <v>2017</v>
      </c>
      <c r="D2505" s="23" t="str">
        <f t="shared" si="40"/>
        <v>nov</v>
      </c>
      <c r="E2505" s="24">
        <v>43069</v>
      </c>
      <c r="F2505" s="23" t="s">
        <v>46</v>
      </c>
      <c r="G2505" s="121">
        <v>0</v>
      </c>
      <c r="H2505">
        <v>2017</v>
      </c>
    </row>
    <row r="2506" spans="1:8" outlineLevel="1" x14ac:dyDescent="0.25">
      <c r="A2506" s="23" t="s">
        <v>22</v>
      </c>
      <c r="B2506" s="23" t="s">
        <v>8</v>
      </c>
      <c r="C2506">
        <v>2017</v>
      </c>
      <c r="D2506" s="23" t="str">
        <f t="shared" si="40"/>
        <v>nov</v>
      </c>
      <c r="E2506" s="24">
        <v>43069</v>
      </c>
      <c r="F2506" s="23" t="s">
        <v>46</v>
      </c>
      <c r="G2506" s="121">
        <v>200909274.60058537</v>
      </c>
      <c r="H2506">
        <v>2017</v>
      </c>
    </row>
    <row r="2507" spans="1:8" outlineLevel="1" x14ac:dyDescent="0.25">
      <c r="A2507" s="23" t="s">
        <v>23</v>
      </c>
      <c r="B2507" s="23" t="s">
        <v>9</v>
      </c>
      <c r="C2507">
        <v>2017</v>
      </c>
      <c r="D2507" s="23" t="str">
        <f t="shared" si="40"/>
        <v>nov</v>
      </c>
      <c r="E2507" s="24">
        <v>43069</v>
      </c>
      <c r="F2507" s="23" t="s">
        <v>46</v>
      </c>
      <c r="H2507">
        <v>2017</v>
      </c>
    </row>
    <row r="2508" spans="1:8" outlineLevel="1" x14ac:dyDescent="0.25">
      <c r="A2508" s="23" t="s">
        <v>24</v>
      </c>
      <c r="B2508" s="25" t="s">
        <v>10</v>
      </c>
      <c r="C2508">
        <v>2017</v>
      </c>
      <c r="D2508" s="23" t="str">
        <f t="shared" si="40"/>
        <v>nov</v>
      </c>
      <c r="E2508" s="24">
        <v>43069</v>
      </c>
      <c r="F2508" s="23" t="s">
        <v>46</v>
      </c>
      <c r="G2508" s="121">
        <v>0</v>
      </c>
      <c r="H2508">
        <v>2017</v>
      </c>
    </row>
    <row r="2509" spans="1:8" outlineLevel="1" x14ac:dyDescent="0.25">
      <c r="A2509" s="23" t="s">
        <v>25</v>
      </c>
      <c r="B2509" s="23" t="s">
        <v>11</v>
      </c>
      <c r="C2509">
        <v>2017</v>
      </c>
      <c r="D2509" s="23" t="str">
        <f t="shared" si="40"/>
        <v>nov</v>
      </c>
      <c r="E2509" s="24">
        <v>43069</v>
      </c>
      <c r="F2509" s="23" t="s">
        <v>46</v>
      </c>
      <c r="G2509" s="121">
        <v>578463.11953352776</v>
      </c>
      <c r="H2509">
        <v>2017</v>
      </c>
    </row>
    <row r="2510" spans="1:8" outlineLevel="1" x14ac:dyDescent="0.25">
      <c r="A2510" s="23" t="s">
        <v>26</v>
      </c>
      <c r="B2510" s="23" t="s">
        <v>12</v>
      </c>
      <c r="C2510">
        <v>2017</v>
      </c>
      <c r="D2510" s="23" t="str">
        <f t="shared" si="40"/>
        <v>nov</v>
      </c>
      <c r="E2510" s="24">
        <v>43069</v>
      </c>
      <c r="F2510" s="23" t="s">
        <v>46</v>
      </c>
      <c r="G2510" s="121">
        <v>13380989.543731799</v>
      </c>
      <c r="H2510">
        <v>2017</v>
      </c>
    </row>
    <row r="2511" spans="1:8" outlineLevel="1" x14ac:dyDescent="0.25">
      <c r="A2511" s="23" t="s">
        <v>43</v>
      </c>
      <c r="B2511" s="23" t="s">
        <v>34</v>
      </c>
      <c r="C2511">
        <v>2017</v>
      </c>
      <c r="D2511" s="23" t="str">
        <f t="shared" si="40"/>
        <v>nov</v>
      </c>
      <c r="E2511" s="24">
        <v>43069</v>
      </c>
      <c r="F2511" s="23" t="s">
        <v>46</v>
      </c>
      <c r="G2511" s="121">
        <v>4545432.9300291548</v>
      </c>
      <c r="H2511">
        <v>2017</v>
      </c>
    </row>
    <row r="2512" spans="1:8" outlineLevel="1" x14ac:dyDescent="0.25">
      <c r="A2512" s="23" t="s">
        <v>13</v>
      </c>
      <c r="B2512" s="23" t="s">
        <v>13</v>
      </c>
      <c r="C2512">
        <v>2017</v>
      </c>
      <c r="D2512" s="23" t="str">
        <f t="shared" si="40"/>
        <v>nov</v>
      </c>
      <c r="E2512" s="24">
        <v>43069</v>
      </c>
      <c r="F2512" s="23" t="s">
        <v>46</v>
      </c>
      <c r="G2512" s="121">
        <v>89618488.760932952</v>
      </c>
      <c r="H2512">
        <v>2017</v>
      </c>
    </row>
    <row r="2513" spans="1:8" outlineLevel="1" x14ac:dyDescent="0.25">
      <c r="A2513" s="23" t="s">
        <v>14</v>
      </c>
      <c r="B2513" s="23" t="s">
        <v>14</v>
      </c>
      <c r="C2513">
        <v>2017</v>
      </c>
      <c r="D2513" s="23" t="str">
        <f t="shared" si="40"/>
        <v>nov</v>
      </c>
      <c r="E2513" s="24">
        <v>43069</v>
      </c>
      <c r="F2513" s="23" t="s">
        <v>46</v>
      </c>
      <c r="G2513" s="121">
        <v>354171.60495626822</v>
      </c>
      <c r="H2513">
        <v>2017</v>
      </c>
    </row>
    <row r="2514" spans="1:8" outlineLevel="1" x14ac:dyDescent="0.25">
      <c r="A2514" s="23" t="s">
        <v>15</v>
      </c>
      <c r="B2514" s="23" t="s">
        <v>0</v>
      </c>
      <c r="C2514">
        <v>2017</v>
      </c>
      <c r="D2514" s="23" t="str">
        <f t="shared" si="40"/>
        <v>dic</v>
      </c>
      <c r="E2514" s="24">
        <v>43100</v>
      </c>
      <c r="F2514" s="23" t="s">
        <v>46</v>
      </c>
      <c r="G2514" s="121">
        <v>4743131.0364431571</v>
      </c>
      <c r="H2514">
        <v>2017</v>
      </c>
    </row>
    <row r="2515" spans="1:8" outlineLevel="1" x14ac:dyDescent="0.25">
      <c r="A2515" s="23" t="s">
        <v>16</v>
      </c>
      <c r="B2515" s="23" t="s">
        <v>1</v>
      </c>
      <c r="C2515">
        <v>2017</v>
      </c>
      <c r="D2515" s="23" t="str">
        <f t="shared" si="40"/>
        <v>dic</v>
      </c>
      <c r="E2515" s="24">
        <v>43100</v>
      </c>
      <c r="F2515" s="23" t="s">
        <v>46</v>
      </c>
      <c r="G2515" s="121">
        <v>45883549.769679256</v>
      </c>
      <c r="H2515">
        <v>2017</v>
      </c>
    </row>
    <row r="2516" spans="1:8" outlineLevel="1" x14ac:dyDescent="0.25">
      <c r="A2516" s="23" t="s">
        <v>27</v>
      </c>
      <c r="B2516" s="23" t="s">
        <v>2</v>
      </c>
      <c r="C2516">
        <v>2017</v>
      </c>
      <c r="D2516" s="23" t="str">
        <f t="shared" si="40"/>
        <v>dic</v>
      </c>
      <c r="E2516" s="24">
        <v>43100</v>
      </c>
      <c r="F2516" s="23" t="s">
        <v>46</v>
      </c>
      <c r="H2516">
        <v>2017</v>
      </c>
    </row>
    <row r="2517" spans="1:8" outlineLevel="1" x14ac:dyDescent="0.25">
      <c r="A2517" s="23" t="s">
        <v>17</v>
      </c>
      <c r="B2517" s="23" t="s">
        <v>3</v>
      </c>
      <c r="C2517">
        <v>2017</v>
      </c>
      <c r="D2517" s="23" t="str">
        <f t="shared" si="40"/>
        <v>dic</v>
      </c>
      <c r="E2517" s="24">
        <v>43100</v>
      </c>
      <c r="F2517" s="23" t="s">
        <v>46</v>
      </c>
      <c r="G2517" s="121">
        <v>40279793.29300303</v>
      </c>
      <c r="H2517">
        <v>2017</v>
      </c>
    </row>
    <row r="2518" spans="1:8" outlineLevel="1" x14ac:dyDescent="0.25">
      <c r="A2518" s="23" t="s">
        <v>18</v>
      </c>
      <c r="B2518" s="25" t="s">
        <v>4</v>
      </c>
      <c r="C2518">
        <v>2017</v>
      </c>
      <c r="D2518" s="23" t="str">
        <f t="shared" si="40"/>
        <v>dic</v>
      </c>
      <c r="E2518" s="24">
        <v>43100</v>
      </c>
      <c r="F2518" s="23" t="s">
        <v>46</v>
      </c>
      <c r="H2518">
        <v>2017</v>
      </c>
    </row>
    <row r="2519" spans="1:8" outlineLevel="1" x14ac:dyDescent="0.25">
      <c r="A2519" s="23" t="s">
        <v>19</v>
      </c>
      <c r="B2519" s="25" t="s">
        <v>5</v>
      </c>
      <c r="C2519">
        <v>2017</v>
      </c>
      <c r="D2519" s="23" t="str">
        <f t="shared" si="40"/>
        <v>dic</v>
      </c>
      <c r="E2519" s="24">
        <v>43100</v>
      </c>
      <c r="F2519" s="23" t="s">
        <v>46</v>
      </c>
      <c r="G2519" s="121">
        <v>329105.56851311954</v>
      </c>
      <c r="H2519">
        <v>2017</v>
      </c>
    </row>
    <row r="2520" spans="1:8" outlineLevel="1" x14ac:dyDescent="0.25">
      <c r="A2520" s="23" t="s">
        <v>20</v>
      </c>
      <c r="B2520" s="23" t="s">
        <v>6</v>
      </c>
      <c r="C2520">
        <v>2017</v>
      </c>
      <c r="D2520" s="23" t="str">
        <f t="shared" si="40"/>
        <v>dic</v>
      </c>
      <c r="E2520" s="24">
        <v>43100</v>
      </c>
      <c r="F2520" s="23" t="s">
        <v>46</v>
      </c>
      <c r="G2520" s="121">
        <v>0</v>
      </c>
      <c r="H2520">
        <v>2017</v>
      </c>
    </row>
    <row r="2521" spans="1:8" outlineLevel="1" x14ac:dyDescent="0.25">
      <c r="A2521" s="23" t="s">
        <v>21</v>
      </c>
      <c r="B2521" s="23" t="s">
        <v>7</v>
      </c>
      <c r="C2521">
        <v>2017</v>
      </c>
      <c r="D2521" s="23" t="str">
        <f t="shared" si="40"/>
        <v>dic</v>
      </c>
      <c r="E2521" s="24">
        <v>43100</v>
      </c>
      <c r="F2521" s="23" t="s">
        <v>46</v>
      </c>
      <c r="G2521" s="121">
        <v>0</v>
      </c>
      <c r="H2521">
        <v>2017</v>
      </c>
    </row>
    <row r="2522" spans="1:8" outlineLevel="1" x14ac:dyDescent="0.25">
      <c r="A2522" s="23" t="s">
        <v>22</v>
      </c>
      <c r="B2522" s="23" t="s">
        <v>8</v>
      </c>
      <c r="C2522">
        <v>2017</v>
      </c>
      <c r="D2522" s="23" t="str">
        <f t="shared" si="40"/>
        <v>dic</v>
      </c>
      <c r="E2522" s="24">
        <v>43100</v>
      </c>
      <c r="F2522" s="23" t="s">
        <v>46</v>
      </c>
      <c r="G2522" s="121">
        <v>194655085.60786995</v>
      </c>
      <c r="H2522">
        <v>2017</v>
      </c>
    </row>
    <row r="2523" spans="1:8" outlineLevel="1" x14ac:dyDescent="0.25">
      <c r="A2523" s="23" t="s">
        <v>23</v>
      </c>
      <c r="B2523" s="23" t="s">
        <v>9</v>
      </c>
      <c r="C2523">
        <v>2017</v>
      </c>
      <c r="D2523" s="23" t="str">
        <f t="shared" si="40"/>
        <v>dic</v>
      </c>
      <c r="E2523" s="24">
        <v>43100</v>
      </c>
      <c r="F2523" s="23" t="s">
        <v>46</v>
      </c>
      <c r="H2523">
        <v>2017</v>
      </c>
    </row>
    <row r="2524" spans="1:8" outlineLevel="1" x14ac:dyDescent="0.25">
      <c r="A2524" s="23" t="s">
        <v>24</v>
      </c>
      <c r="B2524" s="25" t="s">
        <v>10</v>
      </c>
      <c r="C2524">
        <v>2017</v>
      </c>
      <c r="D2524" s="23" t="str">
        <f t="shared" si="40"/>
        <v>dic</v>
      </c>
      <c r="E2524" s="24">
        <v>43100</v>
      </c>
      <c r="F2524" s="23" t="s">
        <v>46</v>
      </c>
      <c r="H2524">
        <v>2017</v>
      </c>
    </row>
    <row r="2525" spans="1:8" outlineLevel="1" x14ac:dyDescent="0.25">
      <c r="A2525" s="23" t="s">
        <v>25</v>
      </c>
      <c r="B2525" s="23" t="s">
        <v>11</v>
      </c>
      <c r="C2525">
        <v>2017</v>
      </c>
      <c r="D2525" s="23" t="str">
        <f t="shared" si="40"/>
        <v>dic</v>
      </c>
      <c r="E2525" s="24">
        <v>43100</v>
      </c>
      <c r="F2525" s="23" t="s">
        <v>46</v>
      </c>
      <c r="G2525" s="121">
        <v>580081.48688046657</v>
      </c>
      <c r="H2525">
        <v>2017</v>
      </c>
    </row>
    <row r="2526" spans="1:8" outlineLevel="1" x14ac:dyDescent="0.25">
      <c r="A2526" s="23" t="s">
        <v>26</v>
      </c>
      <c r="B2526" s="23" t="s">
        <v>12</v>
      </c>
      <c r="C2526">
        <v>2017</v>
      </c>
      <c r="D2526" s="23" t="str">
        <f t="shared" si="40"/>
        <v>dic</v>
      </c>
      <c r="E2526" s="24">
        <v>43100</v>
      </c>
      <c r="F2526" s="23" t="s">
        <v>46</v>
      </c>
      <c r="G2526" s="121">
        <v>12558638.790087458</v>
      </c>
      <c r="H2526">
        <v>2017</v>
      </c>
    </row>
    <row r="2527" spans="1:8" outlineLevel="1" x14ac:dyDescent="0.25">
      <c r="A2527" s="23" t="s">
        <v>43</v>
      </c>
      <c r="B2527" s="23" t="s">
        <v>34</v>
      </c>
      <c r="C2527">
        <v>2017</v>
      </c>
      <c r="D2527" s="23" t="str">
        <f t="shared" si="40"/>
        <v>dic</v>
      </c>
      <c r="E2527" s="24">
        <v>43100</v>
      </c>
      <c r="F2527" s="23" t="s">
        <v>46</v>
      </c>
      <c r="G2527" s="121">
        <v>4541297.8206997085</v>
      </c>
      <c r="H2527">
        <v>2017</v>
      </c>
    </row>
    <row r="2528" spans="1:8" outlineLevel="1" x14ac:dyDescent="0.25">
      <c r="A2528" s="23" t="s">
        <v>13</v>
      </c>
      <c r="B2528" s="23" t="s">
        <v>13</v>
      </c>
      <c r="C2528">
        <v>2017</v>
      </c>
      <c r="D2528" s="23" t="str">
        <f t="shared" si="40"/>
        <v>dic</v>
      </c>
      <c r="E2528" s="24">
        <v>43100</v>
      </c>
      <c r="F2528" s="23" t="s">
        <v>46</v>
      </c>
      <c r="G2528" s="121">
        <v>90315002.329446062</v>
      </c>
      <c r="H2528">
        <v>2017</v>
      </c>
    </row>
    <row r="2529" spans="1:8" outlineLevel="1" x14ac:dyDescent="0.25">
      <c r="A2529" s="23" t="s">
        <v>14</v>
      </c>
      <c r="B2529" s="23" t="s">
        <v>14</v>
      </c>
      <c r="C2529">
        <v>2017</v>
      </c>
      <c r="D2529" s="23" t="str">
        <f t="shared" si="40"/>
        <v>dic</v>
      </c>
      <c r="E2529" s="24">
        <v>43100</v>
      </c>
      <c r="F2529" s="23" t="s">
        <v>46</v>
      </c>
      <c r="G2529" s="121">
        <v>139873.95772594752</v>
      </c>
      <c r="H2529">
        <v>2017</v>
      </c>
    </row>
    <row r="2530" spans="1:8" outlineLevel="1" x14ac:dyDescent="0.25">
      <c r="A2530" s="23" t="s">
        <v>15</v>
      </c>
      <c r="B2530" s="23" t="s">
        <v>0</v>
      </c>
      <c r="C2530">
        <v>2018</v>
      </c>
      <c r="D2530" s="23" t="str">
        <f t="shared" si="40"/>
        <v>ene</v>
      </c>
      <c r="E2530" s="24">
        <v>43131</v>
      </c>
      <c r="F2530" s="23" t="s">
        <v>46</v>
      </c>
      <c r="G2530" s="121">
        <v>4549799.0218658857</v>
      </c>
      <c r="H2530">
        <v>2018</v>
      </c>
    </row>
    <row r="2531" spans="1:8" outlineLevel="1" x14ac:dyDescent="0.25">
      <c r="A2531" s="23" t="s">
        <v>16</v>
      </c>
      <c r="B2531" s="23" t="s">
        <v>1</v>
      </c>
      <c r="C2531">
        <v>2018</v>
      </c>
      <c r="D2531" s="23" t="str">
        <f t="shared" si="40"/>
        <v>ene</v>
      </c>
      <c r="E2531" s="24">
        <v>43131</v>
      </c>
      <c r="F2531" s="23" t="s">
        <v>46</v>
      </c>
      <c r="G2531" s="121">
        <v>43548163.801749267</v>
      </c>
      <c r="H2531">
        <v>2018</v>
      </c>
    </row>
    <row r="2532" spans="1:8" outlineLevel="1" x14ac:dyDescent="0.25">
      <c r="A2532" s="23" t="s">
        <v>27</v>
      </c>
      <c r="B2532" s="23" t="s">
        <v>2</v>
      </c>
      <c r="C2532">
        <v>2018</v>
      </c>
      <c r="D2532" s="23" t="str">
        <f t="shared" si="40"/>
        <v>ene</v>
      </c>
      <c r="E2532" s="24">
        <v>43131</v>
      </c>
      <c r="F2532" s="23" t="s">
        <v>46</v>
      </c>
      <c r="H2532">
        <v>2018</v>
      </c>
    </row>
    <row r="2533" spans="1:8" outlineLevel="1" x14ac:dyDescent="0.25">
      <c r="A2533" s="23" t="s">
        <v>17</v>
      </c>
      <c r="B2533" s="23" t="s">
        <v>3</v>
      </c>
      <c r="C2533">
        <v>2018</v>
      </c>
      <c r="D2533" s="23" t="str">
        <f t="shared" si="40"/>
        <v>ene</v>
      </c>
      <c r="E2533" s="24">
        <v>43131</v>
      </c>
      <c r="F2533" s="23" t="s">
        <v>46</v>
      </c>
      <c r="G2533" s="121">
        <v>37530852.300291538</v>
      </c>
      <c r="H2533">
        <v>2018</v>
      </c>
    </row>
    <row r="2534" spans="1:8" outlineLevel="1" x14ac:dyDescent="0.25">
      <c r="A2534" s="23" t="s">
        <v>18</v>
      </c>
      <c r="B2534" s="25" t="s">
        <v>4</v>
      </c>
      <c r="C2534">
        <v>2018</v>
      </c>
      <c r="D2534" s="23" t="str">
        <f t="shared" si="40"/>
        <v>ene</v>
      </c>
      <c r="E2534" s="24">
        <v>43131</v>
      </c>
      <c r="F2534" s="23" t="s">
        <v>46</v>
      </c>
      <c r="H2534">
        <v>2018</v>
      </c>
    </row>
    <row r="2535" spans="1:8" outlineLevel="1" x14ac:dyDescent="0.25">
      <c r="A2535" s="23" t="s">
        <v>19</v>
      </c>
      <c r="B2535" s="25" t="s">
        <v>5</v>
      </c>
      <c r="C2535">
        <v>2018</v>
      </c>
      <c r="D2535" s="23" t="str">
        <f t="shared" si="40"/>
        <v>ene</v>
      </c>
      <c r="E2535" s="24">
        <v>43131</v>
      </c>
      <c r="F2535" s="23" t="s">
        <v>46</v>
      </c>
      <c r="G2535" s="121">
        <v>330766.79300291551</v>
      </c>
      <c r="H2535">
        <v>2018</v>
      </c>
    </row>
    <row r="2536" spans="1:8" outlineLevel="1" x14ac:dyDescent="0.25">
      <c r="A2536" s="23" t="s">
        <v>20</v>
      </c>
      <c r="B2536" s="23" t="s">
        <v>6</v>
      </c>
      <c r="C2536">
        <v>2018</v>
      </c>
      <c r="D2536" s="23" t="str">
        <f t="shared" si="40"/>
        <v>ene</v>
      </c>
      <c r="E2536" s="24">
        <v>43131</v>
      </c>
      <c r="F2536" s="23" t="s">
        <v>46</v>
      </c>
      <c r="G2536" s="121">
        <v>0</v>
      </c>
      <c r="H2536">
        <v>2018</v>
      </c>
    </row>
    <row r="2537" spans="1:8" outlineLevel="1" x14ac:dyDescent="0.25">
      <c r="A2537" s="23" t="s">
        <v>21</v>
      </c>
      <c r="B2537" s="23" t="s">
        <v>7</v>
      </c>
      <c r="C2537">
        <v>2018</v>
      </c>
      <c r="D2537" s="23" t="str">
        <f t="shared" si="40"/>
        <v>ene</v>
      </c>
      <c r="E2537" s="24">
        <v>43131</v>
      </c>
      <c r="F2537" s="23" t="s">
        <v>46</v>
      </c>
      <c r="G2537" s="121">
        <v>0</v>
      </c>
      <c r="H2537">
        <v>2018</v>
      </c>
    </row>
    <row r="2538" spans="1:8" outlineLevel="1" x14ac:dyDescent="0.25">
      <c r="A2538" s="23" t="s">
        <v>22</v>
      </c>
      <c r="B2538" s="23" t="s">
        <v>8</v>
      </c>
      <c r="C2538">
        <v>2018</v>
      </c>
      <c r="D2538" s="23" t="str">
        <f t="shared" si="40"/>
        <v>ene</v>
      </c>
      <c r="E2538" s="24">
        <v>43131</v>
      </c>
      <c r="F2538" s="23" t="s">
        <v>46</v>
      </c>
      <c r="G2538" s="121">
        <v>173950368.87026417</v>
      </c>
      <c r="H2538">
        <v>2018</v>
      </c>
    </row>
    <row r="2539" spans="1:8" outlineLevel="1" x14ac:dyDescent="0.25">
      <c r="A2539" s="23" t="s">
        <v>23</v>
      </c>
      <c r="B2539" s="23" t="s">
        <v>9</v>
      </c>
      <c r="C2539">
        <v>2018</v>
      </c>
      <c r="D2539" s="23" t="str">
        <f t="shared" si="40"/>
        <v>ene</v>
      </c>
      <c r="E2539" s="24">
        <v>43131</v>
      </c>
      <c r="F2539" s="23" t="s">
        <v>46</v>
      </c>
      <c r="H2539">
        <v>2018</v>
      </c>
    </row>
    <row r="2540" spans="1:8" outlineLevel="1" x14ac:dyDescent="0.25">
      <c r="A2540" s="23" t="s">
        <v>24</v>
      </c>
      <c r="B2540" s="25" t="s">
        <v>10</v>
      </c>
      <c r="C2540">
        <v>2018</v>
      </c>
      <c r="D2540" s="23" t="str">
        <f t="shared" si="40"/>
        <v>ene</v>
      </c>
      <c r="E2540" s="24">
        <v>43131</v>
      </c>
      <c r="F2540" s="23" t="s">
        <v>46</v>
      </c>
      <c r="H2540">
        <v>2018</v>
      </c>
    </row>
    <row r="2541" spans="1:8" outlineLevel="1" x14ac:dyDescent="0.25">
      <c r="A2541" s="23" t="s">
        <v>25</v>
      </c>
      <c r="B2541" s="23" t="s">
        <v>11</v>
      </c>
      <c r="C2541">
        <v>2018</v>
      </c>
      <c r="D2541" s="23" t="str">
        <f t="shared" si="40"/>
        <v>ene</v>
      </c>
      <c r="E2541" s="24">
        <v>43131</v>
      </c>
      <c r="F2541" s="23" t="s">
        <v>46</v>
      </c>
      <c r="G2541" s="121">
        <v>283166.47230320703</v>
      </c>
      <c r="H2541">
        <v>2018</v>
      </c>
    </row>
    <row r="2542" spans="1:8" outlineLevel="1" x14ac:dyDescent="0.25">
      <c r="A2542" s="23" t="s">
        <v>26</v>
      </c>
      <c r="B2542" s="23" t="s">
        <v>12</v>
      </c>
      <c r="C2542">
        <v>2018</v>
      </c>
      <c r="D2542" s="23" t="str">
        <f t="shared" si="40"/>
        <v>ene</v>
      </c>
      <c r="E2542" s="24">
        <v>43131</v>
      </c>
      <c r="F2542" s="23" t="s">
        <v>46</v>
      </c>
      <c r="G2542" s="121">
        <v>11001442.495626822</v>
      </c>
      <c r="H2542">
        <v>2018</v>
      </c>
    </row>
    <row r="2543" spans="1:8" outlineLevel="1" x14ac:dyDescent="0.25">
      <c r="A2543" s="23" t="s">
        <v>43</v>
      </c>
      <c r="B2543" s="23" t="s">
        <v>34</v>
      </c>
      <c r="C2543">
        <v>2018</v>
      </c>
      <c r="D2543" s="23" t="str">
        <f t="shared" si="40"/>
        <v>ene</v>
      </c>
      <c r="E2543" s="24">
        <v>43131</v>
      </c>
      <c r="F2543" s="23" t="s">
        <v>46</v>
      </c>
      <c r="G2543" s="121">
        <v>6579263.4110787176</v>
      </c>
      <c r="H2543">
        <v>2018</v>
      </c>
    </row>
    <row r="2544" spans="1:8" outlineLevel="1" x14ac:dyDescent="0.25">
      <c r="A2544" s="23" t="s">
        <v>13</v>
      </c>
      <c r="B2544" s="23" t="s">
        <v>13</v>
      </c>
      <c r="C2544">
        <v>2018</v>
      </c>
      <c r="D2544" s="23" t="str">
        <f t="shared" si="40"/>
        <v>ene</v>
      </c>
      <c r="E2544" s="24">
        <v>43131</v>
      </c>
      <c r="F2544" s="23" t="s">
        <v>46</v>
      </c>
      <c r="G2544" s="121">
        <v>94909349.195335284</v>
      </c>
      <c r="H2544">
        <v>2018</v>
      </c>
    </row>
    <row r="2545" spans="1:8" outlineLevel="1" x14ac:dyDescent="0.25">
      <c r="A2545" s="23" t="s">
        <v>14</v>
      </c>
      <c r="B2545" s="23" t="s">
        <v>14</v>
      </c>
      <c r="C2545">
        <v>2018</v>
      </c>
      <c r="D2545" s="23" t="str">
        <f t="shared" si="40"/>
        <v>ene</v>
      </c>
      <c r="E2545" s="24">
        <v>43131</v>
      </c>
      <c r="F2545" s="23" t="s">
        <v>46</v>
      </c>
      <c r="G2545" s="121">
        <v>46104.444606413992</v>
      </c>
      <c r="H2545">
        <v>2018</v>
      </c>
    </row>
    <row r="2546" spans="1:8" outlineLevel="1" x14ac:dyDescent="0.25">
      <c r="A2546" s="23" t="s">
        <v>15</v>
      </c>
      <c r="B2546" s="23" t="s">
        <v>0</v>
      </c>
      <c r="C2546">
        <v>2018</v>
      </c>
      <c r="D2546" s="23" t="str">
        <f t="shared" si="40"/>
        <v>feb</v>
      </c>
      <c r="E2546" s="24">
        <v>43159</v>
      </c>
      <c r="F2546" s="23" t="s">
        <v>46</v>
      </c>
      <c r="G2546" s="121">
        <v>4722664.6778425667</v>
      </c>
      <c r="H2546">
        <v>2018</v>
      </c>
    </row>
    <row r="2547" spans="1:8" outlineLevel="1" x14ac:dyDescent="0.25">
      <c r="A2547" s="23" t="s">
        <v>16</v>
      </c>
      <c r="B2547" s="23" t="s">
        <v>1</v>
      </c>
      <c r="C2547">
        <v>2018</v>
      </c>
      <c r="D2547" s="23" t="str">
        <f t="shared" si="40"/>
        <v>feb</v>
      </c>
      <c r="E2547" s="24">
        <v>43159</v>
      </c>
      <c r="F2547" s="23" t="s">
        <v>46</v>
      </c>
      <c r="G2547" s="121">
        <v>43445978.733236223</v>
      </c>
      <c r="H2547">
        <v>2018</v>
      </c>
    </row>
    <row r="2548" spans="1:8" outlineLevel="1" x14ac:dyDescent="0.25">
      <c r="A2548" s="23" t="s">
        <v>27</v>
      </c>
      <c r="B2548" s="23" t="s">
        <v>2</v>
      </c>
      <c r="C2548">
        <v>2018</v>
      </c>
      <c r="D2548" s="23" t="str">
        <f t="shared" si="40"/>
        <v>feb</v>
      </c>
      <c r="E2548" s="24">
        <v>43159</v>
      </c>
      <c r="F2548" s="23" t="s">
        <v>46</v>
      </c>
      <c r="H2548">
        <v>2018</v>
      </c>
    </row>
    <row r="2549" spans="1:8" outlineLevel="1" x14ac:dyDescent="0.25">
      <c r="A2549" s="23" t="s">
        <v>17</v>
      </c>
      <c r="B2549" s="23" t="s">
        <v>3</v>
      </c>
      <c r="C2549">
        <v>2018</v>
      </c>
      <c r="D2549" s="23" t="str">
        <f t="shared" si="40"/>
        <v>feb</v>
      </c>
      <c r="E2549" s="24">
        <v>43159</v>
      </c>
      <c r="F2549" s="23" t="s">
        <v>46</v>
      </c>
      <c r="G2549" s="121">
        <v>33764005.562682293</v>
      </c>
      <c r="H2549">
        <v>2018</v>
      </c>
    </row>
    <row r="2550" spans="1:8" outlineLevel="1" x14ac:dyDescent="0.25">
      <c r="A2550" s="23" t="s">
        <v>18</v>
      </c>
      <c r="B2550" s="25" t="s">
        <v>4</v>
      </c>
      <c r="C2550">
        <v>2018</v>
      </c>
      <c r="D2550" s="23" t="str">
        <f t="shared" si="40"/>
        <v>feb</v>
      </c>
      <c r="E2550" s="24">
        <v>43159</v>
      </c>
      <c r="F2550" s="23" t="s">
        <v>46</v>
      </c>
      <c r="H2550">
        <v>2018</v>
      </c>
    </row>
    <row r="2551" spans="1:8" outlineLevel="1" x14ac:dyDescent="0.25">
      <c r="A2551" s="23" t="s">
        <v>19</v>
      </c>
      <c r="B2551" s="25" t="s">
        <v>5</v>
      </c>
      <c r="C2551">
        <v>2018</v>
      </c>
      <c r="D2551" s="23" t="str">
        <f t="shared" si="40"/>
        <v>feb</v>
      </c>
      <c r="E2551" s="24">
        <v>43159</v>
      </c>
      <c r="F2551" s="23" t="s">
        <v>46</v>
      </c>
      <c r="G2551" s="121">
        <v>322633.20699708455</v>
      </c>
      <c r="H2551">
        <v>2018</v>
      </c>
    </row>
    <row r="2552" spans="1:8" outlineLevel="1" x14ac:dyDescent="0.25">
      <c r="A2552" s="23" t="s">
        <v>20</v>
      </c>
      <c r="B2552" s="23" t="s">
        <v>6</v>
      </c>
      <c r="C2552">
        <v>2018</v>
      </c>
      <c r="D2552" s="23" t="str">
        <f t="shared" si="40"/>
        <v>feb</v>
      </c>
      <c r="E2552" s="24">
        <v>43159</v>
      </c>
      <c r="F2552" s="23" t="s">
        <v>46</v>
      </c>
      <c r="G2552" s="121">
        <v>0</v>
      </c>
      <c r="H2552">
        <v>2018</v>
      </c>
    </row>
    <row r="2553" spans="1:8" outlineLevel="1" x14ac:dyDescent="0.25">
      <c r="A2553" s="23" t="s">
        <v>21</v>
      </c>
      <c r="B2553" s="23" t="s">
        <v>7</v>
      </c>
      <c r="C2553">
        <v>2018</v>
      </c>
      <c r="D2553" s="23" t="str">
        <f t="shared" si="40"/>
        <v>feb</v>
      </c>
      <c r="E2553" s="24">
        <v>43159</v>
      </c>
      <c r="F2553" s="23" t="s">
        <v>46</v>
      </c>
      <c r="G2553" s="121">
        <v>0</v>
      </c>
      <c r="H2553">
        <v>2018</v>
      </c>
    </row>
    <row r="2554" spans="1:8" outlineLevel="1" x14ac:dyDescent="0.25">
      <c r="A2554" s="23" t="s">
        <v>22</v>
      </c>
      <c r="B2554" s="23" t="s">
        <v>8</v>
      </c>
      <c r="C2554">
        <v>2018</v>
      </c>
      <c r="D2554" s="23" t="str">
        <f t="shared" si="40"/>
        <v>feb</v>
      </c>
      <c r="E2554" s="24">
        <v>43159</v>
      </c>
      <c r="F2554" s="23" t="s">
        <v>46</v>
      </c>
      <c r="G2554" s="121">
        <v>179186465.15889052</v>
      </c>
      <c r="H2554">
        <v>2018</v>
      </c>
    </row>
    <row r="2555" spans="1:8" outlineLevel="1" x14ac:dyDescent="0.25">
      <c r="A2555" s="23" t="s">
        <v>23</v>
      </c>
      <c r="B2555" s="23" t="s">
        <v>9</v>
      </c>
      <c r="C2555">
        <v>2018</v>
      </c>
      <c r="D2555" s="23" t="str">
        <f t="shared" si="40"/>
        <v>feb</v>
      </c>
      <c r="E2555" s="24">
        <v>43159</v>
      </c>
      <c r="F2555" s="23" t="s">
        <v>46</v>
      </c>
      <c r="H2555">
        <v>2018</v>
      </c>
    </row>
    <row r="2556" spans="1:8" outlineLevel="1" x14ac:dyDescent="0.25">
      <c r="A2556" s="23" t="s">
        <v>24</v>
      </c>
      <c r="B2556" s="25" t="s">
        <v>10</v>
      </c>
      <c r="C2556">
        <v>2018</v>
      </c>
      <c r="D2556" s="23" t="str">
        <f t="shared" si="40"/>
        <v>feb</v>
      </c>
      <c r="E2556" s="24">
        <v>43159</v>
      </c>
      <c r="F2556" s="23" t="s">
        <v>46</v>
      </c>
      <c r="H2556">
        <v>2018</v>
      </c>
    </row>
    <row r="2557" spans="1:8" outlineLevel="1" x14ac:dyDescent="0.25">
      <c r="A2557" s="23" t="s">
        <v>25</v>
      </c>
      <c r="B2557" s="23" t="s">
        <v>11</v>
      </c>
      <c r="C2557">
        <v>2018</v>
      </c>
      <c r="D2557" s="23" t="str">
        <f t="shared" si="40"/>
        <v>feb</v>
      </c>
      <c r="E2557" s="24">
        <v>43159</v>
      </c>
      <c r="F2557" s="23" t="s">
        <v>46</v>
      </c>
      <c r="G2557" s="121">
        <v>283997.37609329453</v>
      </c>
      <c r="H2557">
        <v>2018</v>
      </c>
    </row>
    <row r="2558" spans="1:8" outlineLevel="1" x14ac:dyDescent="0.25">
      <c r="A2558" s="23" t="s">
        <v>26</v>
      </c>
      <c r="B2558" s="23" t="s">
        <v>12</v>
      </c>
      <c r="C2558">
        <v>2018</v>
      </c>
      <c r="D2558" s="23" t="str">
        <f t="shared" si="40"/>
        <v>feb</v>
      </c>
      <c r="E2558" s="24">
        <v>43159</v>
      </c>
      <c r="F2558" s="23" t="s">
        <v>46</v>
      </c>
      <c r="G2558" s="121">
        <v>10691529.237609323</v>
      </c>
      <c r="H2558">
        <v>2018</v>
      </c>
    </row>
    <row r="2559" spans="1:8" outlineLevel="1" x14ac:dyDescent="0.25">
      <c r="A2559" s="23" t="s">
        <v>43</v>
      </c>
      <c r="B2559" s="23" t="s">
        <v>34</v>
      </c>
      <c r="C2559">
        <v>2018</v>
      </c>
      <c r="D2559" s="23" t="str">
        <f t="shared" si="40"/>
        <v>feb</v>
      </c>
      <c r="E2559" s="24">
        <v>43159</v>
      </c>
      <c r="F2559" s="23" t="s">
        <v>46</v>
      </c>
      <c r="G2559" s="121">
        <v>6616396.6311953347</v>
      </c>
      <c r="H2559">
        <v>2018</v>
      </c>
    </row>
    <row r="2560" spans="1:8" outlineLevel="1" x14ac:dyDescent="0.25">
      <c r="A2560" s="23" t="s">
        <v>13</v>
      </c>
      <c r="B2560" s="23" t="s">
        <v>13</v>
      </c>
      <c r="C2560">
        <v>2018</v>
      </c>
      <c r="D2560" s="23" t="str">
        <f t="shared" si="40"/>
        <v>feb</v>
      </c>
      <c r="E2560" s="24">
        <v>43159</v>
      </c>
      <c r="F2560" s="23" t="s">
        <v>46</v>
      </c>
      <c r="G2560" s="121">
        <v>80089892.335276976</v>
      </c>
      <c r="H2560">
        <v>2018</v>
      </c>
    </row>
    <row r="2561" spans="1:8" outlineLevel="1" x14ac:dyDescent="0.25">
      <c r="A2561" s="23" t="s">
        <v>14</v>
      </c>
      <c r="B2561" s="23" t="s">
        <v>14</v>
      </c>
      <c r="C2561">
        <v>2018</v>
      </c>
      <c r="D2561" s="23" t="str">
        <f t="shared" si="40"/>
        <v>feb</v>
      </c>
      <c r="E2561" s="24">
        <v>43159</v>
      </c>
      <c r="F2561" s="23" t="s">
        <v>46</v>
      </c>
      <c r="G2561" s="121">
        <v>2193.5612244897984</v>
      </c>
      <c r="H2561">
        <v>2018</v>
      </c>
    </row>
    <row r="2562" spans="1:8" outlineLevel="1" x14ac:dyDescent="0.25">
      <c r="A2562" s="23" t="s">
        <v>15</v>
      </c>
      <c r="B2562" s="23" t="s">
        <v>0</v>
      </c>
      <c r="C2562">
        <v>2018</v>
      </c>
      <c r="D2562" s="23" t="str">
        <f t="shared" ref="D2562:D2625" si="41">+TEXT(E2562,"mmm")</f>
        <v>mar</v>
      </c>
      <c r="E2562" s="24">
        <v>43190</v>
      </c>
      <c r="F2562" s="23" t="s">
        <v>46</v>
      </c>
      <c r="G2562" s="121">
        <v>4718784.3177842563</v>
      </c>
      <c r="H2562">
        <v>2018</v>
      </c>
    </row>
    <row r="2563" spans="1:8" outlineLevel="1" x14ac:dyDescent="0.25">
      <c r="A2563" s="23" t="s">
        <v>16</v>
      </c>
      <c r="B2563" s="23" t="s">
        <v>1</v>
      </c>
      <c r="C2563">
        <v>2018</v>
      </c>
      <c r="D2563" s="23" t="str">
        <f t="shared" si="41"/>
        <v>mar</v>
      </c>
      <c r="E2563" s="24">
        <v>43190</v>
      </c>
      <c r="F2563" s="23" t="s">
        <v>46</v>
      </c>
      <c r="G2563" s="121">
        <v>40834751.128279895</v>
      </c>
      <c r="H2563">
        <v>2018</v>
      </c>
    </row>
    <row r="2564" spans="1:8" outlineLevel="1" x14ac:dyDescent="0.25">
      <c r="A2564" s="23" t="s">
        <v>27</v>
      </c>
      <c r="B2564" s="23" t="s">
        <v>2</v>
      </c>
      <c r="C2564">
        <v>2018</v>
      </c>
      <c r="D2564" s="23" t="str">
        <f t="shared" si="41"/>
        <v>mar</v>
      </c>
      <c r="E2564" s="24">
        <v>43190</v>
      </c>
      <c r="F2564" s="23" t="s">
        <v>46</v>
      </c>
      <c r="H2564">
        <v>2018</v>
      </c>
    </row>
    <row r="2565" spans="1:8" outlineLevel="1" x14ac:dyDescent="0.25">
      <c r="A2565" s="23" t="s">
        <v>17</v>
      </c>
      <c r="B2565" s="23" t="s">
        <v>3</v>
      </c>
      <c r="C2565">
        <v>2018</v>
      </c>
      <c r="D2565" s="23" t="str">
        <f t="shared" si="41"/>
        <v>mar</v>
      </c>
      <c r="E2565" s="24">
        <v>43190</v>
      </c>
      <c r="F2565" s="23" t="s">
        <v>46</v>
      </c>
      <c r="G2565" s="121">
        <v>28578762.201166209</v>
      </c>
      <c r="H2565">
        <v>2018</v>
      </c>
    </row>
    <row r="2566" spans="1:8" outlineLevel="1" x14ac:dyDescent="0.25">
      <c r="A2566" s="23" t="s">
        <v>18</v>
      </c>
      <c r="B2566" s="25" t="s">
        <v>4</v>
      </c>
      <c r="C2566">
        <v>2018</v>
      </c>
      <c r="D2566" s="23" t="str">
        <f t="shared" si="41"/>
        <v>mar</v>
      </c>
      <c r="E2566" s="24">
        <v>43190</v>
      </c>
      <c r="F2566" s="23" t="s">
        <v>46</v>
      </c>
      <c r="H2566">
        <v>2018</v>
      </c>
    </row>
    <row r="2567" spans="1:8" outlineLevel="1" x14ac:dyDescent="0.25">
      <c r="A2567" s="23" t="s">
        <v>19</v>
      </c>
      <c r="B2567" s="25" t="s">
        <v>5</v>
      </c>
      <c r="C2567">
        <v>2018</v>
      </c>
      <c r="D2567" s="23" t="str">
        <f t="shared" si="41"/>
        <v>mar</v>
      </c>
      <c r="E2567" s="24">
        <v>43190</v>
      </c>
      <c r="F2567" s="23" t="s">
        <v>46</v>
      </c>
      <c r="G2567" s="121">
        <v>324230.29154518951</v>
      </c>
      <c r="H2567">
        <v>2018</v>
      </c>
    </row>
    <row r="2568" spans="1:8" outlineLevel="1" x14ac:dyDescent="0.25">
      <c r="A2568" s="23" t="s">
        <v>20</v>
      </c>
      <c r="B2568" s="23" t="s">
        <v>6</v>
      </c>
      <c r="C2568">
        <v>2018</v>
      </c>
      <c r="D2568" s="23" t="str">
        <f t="shared" si="41"/>
        <v>mar</v>
      </c>
      <c r="E2568" s="24">
        <v>43190</v>
      </c>
      <c r="F2568" s="23" t="s">
        <v>46</v>
      </c>
      <c r="G2568" s="121">
        <v>0</v>
      </c>
      <c r="H2568">
        <v>2018</v>
      </c>
    </row>
    <row r="2569" spans="1:8" outlineLevel="1" x14ac:dyDescent="0.25">
      <c r="A2569" s="23" t="s">
        <v>21</v>
      </c>
      <c r="B2569" s="23" t="s">
        <v>7</v>
      </c>
      <c r="C2569">
        <v>2018</v>
      </c>
      <c r="D2569" s="23" t="str">
        <f t="shared" si="41"/>
        <v>mar</v>
      </c>
      <c r="E2569" s="24">
        <v>43190</v>
      </c>
      <c r="F2569" s="23" t="s">
        <v>46</v>
      </c>
      <c r="G2569" s="121">
        <v>0</v>
      </c>
      <c r="H2569">
        <v>2018</v>
      </c>
    </row>
    <row r="2570" spans="1:8" outlineLevel="1" x14ac:dyDescent="0.25">
      <c r="A2570" s="23" t="s">
        <v>22</v>
      </c>
      <c r="B2570" s="23" t="s">
        <v>8</v>
      </c>
      <c r="C2570">
        <v>2018</v>
      </c>
      <c r="D2570" s="23" t="str">
        <f t="shared" si="41"/>
        <v>mar</v>
      </c>
      <c r="E2570" s="24">
        <v>43190</v>
      </c>
      <c r="F2570" s="23" t="s">
        <v>46</v>
      </c>
      <c r="G2570" s="121">
        <v>186690196.11370248</v>
      </c>
      <c r="H2570">
        <v>2018</v>
      </c>
    </row>
    <row r="2571" spans="1:8" outlineLevel="1" x14ac:dyDescent="0.25">
      <c r="A2571" s="23" t="s">
        <v>23</v>
      </c>
      <c r="B2571" s="23" t="s">
        <v>9</v>
      </c>
      <c r="C2571">
        <v>2018</v>
      </c>
      <c r="D2571" s="23" t="str">
        <f t="shared" si="41"/>
        <v>mar</v>
      </c>
      <c r="E2571" s="24">
        <v>43190</v>
      </c>
      <c r="F2571" s="23" t="s">
        <v>46</v>
      </c>
      <c r="H2571">
        <v>2018</v>
      </c>
    </row>
    <row r="2572" spans="1:8" outlineLevel="1" x14ac:dyDescent="0.25">
      <c r="A2572" s="23" t="s">
        <v>24</v>
      </c>
      <c r="B2572" s="25" t="s">
        <v>10</v>
      </c>
      <c r="C2572">
        <v>2018</v>
      </c>
      <c r="D2572" s="23" t="str">
        <f t="shared" si="41"/>
        <v>mar</v>
      </c>
      <c r="E2572" s="24">
        <v>43190</v>
      </c>
      <c r="F2572" s="23" t="s">
        <v>46</v>
      </c>
      <c r="H2572">
        <v>2018</v>
      </c>
    </row>
    <row r="2573" spans="1:8" outlineLevel="1" x14ac:dyDescent="0.25">
      <c r="A2573" s="23" t="s">
        <v>25</v>
      </c>
      <c r="B2573" s="23" t="s">
        <v>11</v>
      </c>
      <c r="C2573">
        <v>2018</v>
      </c>
      <c r="D2573" s="23" t="str">
        <f t="shared" si="41"/>
        <v>mar</v>
      </c>
      <c r="E2573" s="24">
        <v>43190</v>
      </c>
      <c r="F2573" s="23" t="s">
        <v>46</v>
      </c>
      <c r="G2573" s="121">
        <v>284919.67930029158</v>
      </c>
      <c r="H2573">
        <v>2018</v>
      </c>
    </row>
    <row r="2574" spans="1:8" outlineLevel="1" x14ac:dyDescent="0.25">
      <c r="A2574" s="23" t="s">
        <v>26</v>
      </c>
      <c r="B2574" s="23" t="s">
        <v>12</v>
      </c>
      <c r="C2574">
        <v>2018</v>
      </c>
      <c r="D2574" s="23" t="str">
        <f t="shared" si="41"/>
        <v>mar</v>
      </c>
      <c r="E2574" s="24">
        <v>43190</v>
      </c>
      <c r="F2574" s="23" t="s">
        <v>46</v>
      </c>
      <c r="G2574" s="121">
        <v>10186867.293002909</v>
      </c>
      <c r="H2574">
        <v>2018</v>
      </c>
    </row>
    <row r="2575" spans="1:8" outlineLevel="1" x14ac:dyDescent="0.25">
      <c r="A2575" s="23" t="s">
        <v>43</v>
      </c>
      <c r="B2575" s="23" t="s">
        <v>34</v>
      </c>
      <c r="C2575">
        <v>2018</v>
      </c>
      <c r="D2575" s="23" t="str">
        <f t="shared" si="41"/>
        <v>mar</v>
      </c>
      <c r="E2575" s="24">
        <v>43190</v>
      </c>
      <c r="F2575" s="23" t="s">
        <v>46</v>
      </c>
      <c r="G2575" s="121">
        <v>6264925.3892128272</v>
      </c>
      <c r="H2575">
        <v>2018</v>
      </c>
    </row>
    <row r="2576" spans="1:8" outlineLevel="1" x14ac:dyDescent="0.25">
      <c r="A2576" s="23" t="s">
        <v>13</v>
      </c>
      <c r="B2576" s="23" t="s">
        <v>13</v>
      </c>
      <c r="C2576">
        <v>2018</v>
      </c>
      <c r="D2576" s="23" t="str">
        <f t="shared" si="41"/>
        <v>mar</v>
      </c>
      <c r="E2576" s="24">
        <v>43190</v>
      </c>
      <c r="F2576" s="23" t="s">
        <v>46</v>
      </c>
      <c r="G2576" s="121">
        <v>66401567.858600579</v>
      </c>
      <c r="H2576">
        <v>2018</v>
      </c>
    </row>
    <row r="2577" spans="1:8" outlineLevel="1" x14ac:dyDescent="0.25">
      <c r="A2577" s="23" t="s">
        <v>14</v>
      </c>
      <c r="B2577" s="23" t="s">
        <v>14</v>
      </c>
      <c r="C2577">
        <v>2018</v>
      </c>
      <c r="D2577" s="23" t="str">
        <f t="shared" si="41"/>
        <v>mar</v>
      </c>
      <c r="E2577" s="24">
        <v>43190</v>
      </c>
      <c r="F2577" s="23" t="s">
        <v>46</v>
      </c>
      <c r="G2577" s="121">
        <v>310310.92419825075</v>
      </c>
      <c r="H2577">
        <v>2018</v>
      </c>
    </row>
    <row r="2578" spans="1:8" outlineLevel="1" x14ac:dyDescent="0.25">
      <c r="A2578" s="23" t="s">
        <v>15</v>
      </c>
      <c r="B2578" s="23" t="s">
        <v>0</v>
      </c>
      <c r="C2578">
        <v>2018</v>
      </c>
      <c r="D2578" s="23" t="str">
        <f t="shared" si="41"/>
        <v>abr</v>
      </c>
      <c r="E2578" s="24">
        <v>43220</v>
      </c>
      <c r="F2578" s="23" t="s">
        <v>46</v>
      </c>
      <c r="G2578" s="121">
        <v>4739887.6836734787</v>
      </c>
      <c r="H2578">
        <v>2018</v>
      </c>
    </row>
    <row r="2579" spans="1:8" outlineLevel="1" x14ac:dyDescent="0.25">
      <c r="A2579" s="23" t="s">
        <v>16</v>
      </c>
      <c r="B2579" s="23" t="s">
        <v>1</v>
      </c>
      <c r="C2579">
        <v>2018</v>
      </c>
      <c r="D2579" s="23" t="str">
        <f t="shared" si="41"/>
        <v>abr</v>
      </c>
      <c r="E2579" s="24">
        <v>43220</v>
      </c>
      <c r="F2579" s="23" t="s">
        <v>46</v>
      </c>
      <c r="G2579" s="121">
        <v>38480178.287172005</v>
      </c>
      <c r="H2579">
        <v>2018</v>
      </c>
    </row>
    <row r="2580" spans="1:8" outlineLevel="1" x14ac:dyDescent="0.25">
      <c r="A2580" s="23" t="s">
        <v>27</v>
      </c>
      <c r="B2580" s="23" t="s">
        <v>2</v>
      </c>
      <c r="C2580">
        <v>2018</v>
      </c>
      <c r="D2580" s="23" t="str">
        <f t="shared" si="41"/>
        <v>abr</v>
      </c>
      <c r="E2580" s="24">
        <v>43220</v>
      </c>
      <c r="F2580" s="23" t="s">
        <v>46</v>
      </c>
      <c r="H2580">
        <v>2018</v>
      </c>
    </row>
    <row r="2581" spans="1:8" outlineLevel="1" x14ac:dyDescent="0.25">
      <c r="A2581" s="23" t="s">
        <v>17</v>
      </c>
      <c r="B2581" s="23" t="s">
        <v>3</v>
      </c>
      <c r="C2581">
        <v>2018</v>
      </c>
      <c r="D2581" s="23" t="str">
        <f t="shared" si="41"/>
        <v>abr</v>
      </c>
      <c r="E2581" s="24">
        <v>43220</v>
      </c>
      <c r="F2581" s="23" t="s">
        <v>46</v>
      </c>
      <c r="G2581" s="121">
        <v>26985310.179300282</v>
      </c>
      <c r="H2581">
        <v>2018</v>
      </c>
    </row>
    <row r="2582" spans="1:8" outlineLevel="1" x14ac:dyDescent="0.25">
      <c r="A2582" s="23" t="s">
        <v>18</v>
      </c>
      <c r="B2582" s="25" t="s">
        <v>4</v>
      </c>
      <c r="C2582">
        <v>2018</v>
      </c>
      <c r="D2582" s="23" t="str">
        <f t="shared" si="41"/>
        <v>abr</v>
      </c>
      <c r="E2582" s="24">
        <v>43220</v>
      </c>
      <c r="F2582" s="23" t="s">
        <v>46</v>
      </c>
      <c r="H2582">
        <v>2018</v>
      </c>
    </row>
    <row r="2583" spans="1:8" outlineLevel="1" x14ac:dyDescent="0.25">
      <c r="A2583" s="23" t="s">
        <v>19</v>
      </c>
      <c r="B2583" s="25" t="s">
        <v>5</v>
      </c>
      <c r="C2583">
        <v>2018</v>
      </c>
      <c r="D2583" s="23" t="str">
        <f t="shared" si="41"/>
        <v>abr</v>
      </c>
      <c r="E2583" s="24">
        <v>43220</v>
      </c>
      <c r="F2583" s="23" t="s">
        <v>46</v>
      </c>
      <c r="G2583" s="121">
        <v>325790.81632653065</v>
      </c>
      <c r="H2583">
        <v>2018</v>
      </c>
    </row>
    <row r="2584" spans="1:8" outlineLevel="1" x14ac:dyDescent="0.25">
      <c r="A2584" s="23" t="s">
        <v>20</v>
      </c>
      <c r="B2584" s="23" t="s">
        <v>6</v>
      </c>
      <c r="C2584">
        <v>2018</v>
      </c>
      <c r="D2584" s="23" t="str">
        <f t="shared" si="41"/>
        <v>abr</v>
      </c>
      <c r="E2584" s="24">
        <v>43220</v>
      </c>
      <c r="F2584" s="23" t="s">
        <v>46</v>
      </c>
      <c r="G2584" s="121">
        <v>0</v>
      </c>
      <c r="H2584">
        <v>2018</v>
      </c>
    </row>
    <row r="2585" spans="1:8" outlineLevel="1" x14ac:dyDescent="0.25">
      <c r="A2585" s="23" t="s">
        <v>21</v>
      </c>
      <c r="B2585" s="23" t="s">
        <v>7</v>
      </c>
      <c r="C2585">
        <v>2018</v>
      </c>
      <c r="D2585" s="23" t="str">
        <f t="shared" si="41"/>
        <v>abr</v>
      </c>
      <c r="E2585" s="24">
        <v>43220</v>
      </c>
      <c r="F2585" s="23" t="s">
        <v>46</v>
      </c>
      <c r="G2585" s="121">
        <v>0</v>
      </c>
      <c r="H2585">
        <v>2018</v>
      </c>
    </row>
    <row r="2586" spans="1:8" outlineLevel="1" x14ac:dyDescent="0.25">
      <c r="A2586" s="23" t="s">
        <v>22</v>
      </c>
      <c r="B2586" s="23" t="s">
        <v>8</v>
      </c>
      <c r="C2586">
        <v>2018</v>
      </c>
      <c r="D2586" s="23" t="str">
        <f t="shared" si="41"/>
        <v>abr</v>
      </c>
      <c r="E2586" s="24">
        <v>43220</v>
      </c>
      <c r="F2586" s="23" t="s">
        <v>46</v>
      </c>
      <c r="G2586" s="121">
        <v>189895191.7332375</v>
      </c>
      <c r="H2586">
        <v>2018</v>
      </c>
    </row>
    <row r="2587" spans="1:8" outlineLevel="1" x14ac:dyDescent="0.25">
      <c r="A2587" s="23" t="s">
        <v>23</v>
      </c>
      <c r="B2587" s="23" t="s">
        <v>9</v>
      </c>
      <c r="C2587">
        <v>2018</v>
      </c>
      <c r="D2587" s="23" t="str">
        <f t="shared" si="41"/>
        <v>abr</v>
      </c>
      <c r="E2587" s="24">
        <v>43220</v>
      </c>
      <c r="F2587" s="23" t="s">
        <v>46</v>
      </c>
      <c r="H2587">
        <v>2018</v>
      </c>
    </row>
    <row r="2588" spans="1:8" outlineLevel="1" x14ac:dyDescent="0.25">
      <c r="A2588" s="23" t="s">
        <v>24</v>
      </c>
      <c r="B2588" s="25" t="s">
        <v>10</v>
      </c>
      <c r="C2588">
        <v>2018</v>
      </c>
      <c r="D2588" s="23" t="str">
        <f t="shared" si="41"/>
        <v>abr</v>
      </c>
      <c r="E2588" s="24">
        <v>43220</v>
      </c>
      <c r="F2588" s="23" t="s">
        <v>46</v>
      </c>
      <c r="H2588">
        <v>2018</v>
      </c>
    </row>
    <row r="2589" spans="1:8" outlineLevel="1" x14ac:dyDescent="0.25">
      <c r="A2589" s="23" t="s">
        <v>25</v>
      </c>
      <c r="B2589" s="23" t="s">
        <v>11</v>
      </c>
      <c r="C2589">
        <v>2018</v>
      </c>
      <c r="D2589" s="23" t="str">
        <f t="shared" si="41"/>
        <v>abr</v>
      </c>
      <c r="E2589" s="24">
        <v>43220</v>
      </c>
      <c r="F2589" s="23" t="s">
        <v>46</v>
      </c>
      <c r="G2589" s="121">
        <v>0</v>
      </c>
      <c r="H2589">
        <v>2018</v>
      </c>
    </row>
    <row r="2590" spans="1:8" outlineLevel="1" x14ac:dyDescent="0.25">
      <c r="A2590" s="23" t="s">
        <v>26</v>
      </c>
      <c r="B2590" s="23" t="s">
        <v>12</v>
      </c>
      <c r="C2590">
        <v>2018</v>
      </c>
      <c r="D2590" s="23" t="str">
        <f t="shared" si="41"/>
        <v>abr</v>
      </c>
      <c r="E2590" s="24">
        <v>43220</v>
      </c>
      <c r="F2590" s="23" t="s">
        <v>46</v>
      </c>
      <c r="G2590" s="121">
        <v>9740345.1836734693</v>
      </c>
      <c r="H2590">
        <v>2018</v>
      </c>
    </row>
    <row r="2591" spans="1:8" outlineLevel="1" x14ac:dyDescent="0.25">
      <c r="A2591" s="23" t="s">
        <v>43</v>
      </c>
      <c r="B2591" s="23" t="s">
        <v>34</v>
      </c>
      <c r="C2591">
        <v>2018</v>
      </c>
      <c r="D2591" s="23" t="str">
        <f t="shared" si="41"/>
        <v>abr</v>
      </c>
      <c r="E2591" s="24">
        <v>43220</v>
      </c>
      <c r="F2591" s="23" t="s">
        <v>46</v>
      </c>
      <c r="G2591" s="121">
        <v>9649749.4096209928</v>
      </c>
      <c r="H2591">
        <v>2018</v>
      </c>
    </row>
    <row r="2592" spans="1:8" outlineLevel="1" x14ac:dyDescent="0.25">
      <c r="A2592" s="23" t="s">
        <v>13</v>
      </c>
      <c r="B2592" s="23" t="s">
        <v>13</v>
      </c>
      <c r="C2592">
        <v>2018</v>
      </c>
      <c r="D2592" s="23" t="str">
        <f t="shared" si="41"/>
        <v>abr</v>
      </c>
      <c r="E2592" s="24">
        <v>43220</v>
      </c>
      <c r="F2592" s="23" t="s">
        <v>46</v>
      </c>
      <c r="G2592" s="121">
        <v>49102120.023323625</v>
      </c>
      <c r="H2592">
        <v>2018</v>
      </c>
    </row>
    <row r="2593" spans="1:8" outlineLevel="1" x14ac:dyDescent="0.25">
      <c r="A2593" s="23" t="s">
        <v>14</v>
      </c>
      <c r="B2593" s="23" t="s">
        <v>14</v>
      </c>
      <c r="C2593">
        <v>2018</v>
      </c>
      <c r="D2593" s="23" t="str">
        <f t="shared" si="41"/>
        <v>abr</v>
      </c>
      <c r="E2593" s="24">
        <v>43220</v>
      </c>
      <c r="F2593" s="23" t="s">
        <v>46</v>
      </c>
      <c r="G2593" s="121">
        <v>200123.472303207</v>
      </c>
      <c r="H2593">
        <v>2018</v>
      </c>
    </row>
    <row r="2594" spans="1:8" outlineLevel="1" x14ac:dyDescent="0.25">
      <c r="A2594" s="23" t="s">
        <v>15</v>
      </c>
      <c r="B2594" s="23" t="s">
        <v>0</v>
      </c>
      <c r="C2594">
        <v>2018</v>
      </c>
      <c r="D2594" s="23" t="str">
        <f t="shared" si="41"/>
        <v>may</v>
      </c>
      <c r="E2594" s="24">
        <v>43251</v>
      </c>
      <c r="F2594" s="23" t="s">
        <v>46</v>
      </c>
      <c r="G2594" s="121">
        <v>4740553.1209912589</v>
      </c>
      <c r="H2594">
        <v>2018</v>
      </c>
    </row>
    <row r="2595" spans="1:8" outlineLevel="1" x14ac:dyDescent="0.25">
      <c r="A2595" s="23" t="s">
        <v>16</v>
      </c>
      <c r="B2595" s="23" t="s">
        <v>1</v>
      </c>
      <c r="C2595">
        <v>2018</v>
      </c>
      <c r="D2595" s="23" t="str">
        <f t="shared" si="41"/>
        <v>may</v>
      </c>
      <c r="E2595" s="24">
        <v>43251</v>
      </c>
      <c r="F2595" s="23" t="s">
        <v>46</v>
      </c>
      <c r="G2595" s="121">
        <v>38475415.370262384</v>
      </c>
      <c r="H2595">
        <v>2018</v>
      </c>
    </row>
    <row r="2596" spans="1:8" outlineLevel="1" x14ac:dyDescent="0.25">
      <c r="A2596" s="23" t="s">
        <v>27</v>
      </c>
      <c r="B2596" s="23" t="s">
        <v>2</v>
      </c>
      <c r="C2596">
        <v>2018</v>
      </c>
      <c r="D2596" s="23" t="str">
        <f t="shared" si="41"/>
        <v>may</v>
      </c>
      <c r="E2596" s="24">
        <v>43251</v>
      </c>
      <c r="F2596" s="23" t="s">
        <v>46</v>
      </c>
      <c r="H2596">
        <v>2018</v>
      </c>
    </row>
    <row r="2597" spans="1:8" outlineLevel="1" x14ac:dyDescent="0.25">
      <c r="A2597" s="23" t="s">
        <v>17</v>
      </c>
      <c r="B2597" s="23" t="s">
        <v>3</v>
      </c>
      <c r="C2597">
        <v>2018</v>
      </c>
      <c r="D2597" s="23" t="str">
        <f t="shared" si="41"/>
        <v>may</v>
      </c>
      <c r="E2597" s="24">
        <v>43251</v>
      </c>
      <c r="F2597" s="23" t="s">
        <v>46</v>
      </c>
      <c r="G2597" s="121">
        <v>26218645.827988308</v>
      </c>
      <c r="H2597">
        <v>2018</v>
      </c>
    </row>
    <row r="2598" spans="1:8" outlineLevel="1" x14ac:dyDescent="0.25">
      <c r="A2598" s="23" t="s">
        <v>18</v>
      </c>
      <c r="B2598" s="25" t="s">
        <v>4</v>
      </c>
      <c r="C2598">
        <v>2018</v>
      </c>
      <c r="D2598" s="23" t="str">
        <f t="shared" si="41"/>
        <v>may</v>
      </c>
      <c r="E2598" s="24">
        <v>43251</v>
      </c>
      <c r="F2598" s="23" t="s">
        <v>46</v>
      </c>
      <c r="H2598">
        <v>2018</v>
      </c>
    </row>
    <row r="2599" spans="1:8" outlineLevel="1" x14ac:dyDescent="0.25">
      <c r="A2599" s="23" t="s">
        <v>19</v>
      </c>
      <c r="B2599" s="25" t="s">
        <v>5</v>
      </c>
      <c r="C2599">
        <v>2018</v>
      </c>
      <c r="D2599" s="23" t="str">
        <f t="shared" si="41"/>
        <v>may</v>
      </c>
      <c r="E2599" s="24">
        <v>43251</v>
      </c>
      <c r="F2599" s="23" t="s">
        <v>46</v>
      </c>
      <c r="G2599" s="121">
        <v>327419.32944606413</v>
      </c>
      <c r="H2599">
        <v>2018</v>
      </c>
    </row>
    <row r="2600" spans="1:8" outlineLevel="1" x14ac:dyDescent="0.25">
      <c r="A2600" s="23" t="s">
        <v>20</v>
      </c>
      <c r="B2600" s="23" t="s">
        <v>6</v>
      </c>
      <c r="C2600">
        <v>2018</v>
      </c>
      <c r="D2600" s="23" t="str">
        <f t="shared" si="41"/>
        <v>may</v>
      </c>
      <c r="E2600" s="24">
        <v>43251</v>
      </c>
      <c r="F2600" s="23" t="s">
        <v>46</v>
      </c>
      <c r="G2600" s="121">
        <v>0</v>
      </c>
      <c r="H2600">
        <v>2018</v>
      </c>
    </row>
    <row r="2601" spans="1:8" outlineLevel="1" x14ac:dyDescent="0.25">
      <c r="A2601" s="23" t="s">
        <v>21</v>
      </c>
      <c r="B2601" s="23" t="s">
        <v>7</v>
      </c>
      <c r="C2601">
        <v>2018</v>
      </c>
      <c r="D2601" s="23" t="str">
        <f t="shared" si="41"/>
        <v>may</v>
      </c>
      <c r="E2601" s="24">
        <v>43251</v>
      </c>
      <c r="F2601" s="23" t="s">
        <v>46</v>
      </c>
      <c r="G2601" s="121">
        <v>0</v>
      </c>
      <c r="H2601">
        <v>2018</v>
      </c>
    </row>
    <row r="2602" spans="1:8" outlineLevel="1" x14ac:dyDescent="0.25">
      <c r="A2602" s="23" t="s">
        <v>22</v>
      </c>
      <c r="B2602" s="23" t="s">
        <v>8</v>
      </c>
      <c r="C2602">
        <v>2018</v>
      </c>
      <c r="D2602" s="23" t="str">
        <f t="shared" si="41"/>
        <v>may</v>
      </c>
      <c r="E2602" s="24">
        <v>43251</v>
      </c>
      <c r="F2602" s="23" t="s">
        <v>46</v>
      </c>
      <c r="G2602" s="121">
        <v>184172183.06268188</v>
      </c>
      <c r="H2602">
        <v>2018</v>
      </c>
    </row>
    <row r="2603" spans="1:8" outlineLevel="1" x14ac:dyDescent="0.25">
      <c r="A2603" s="23" t="s">
        <v>23</v>
      </c>
      <c r="B2603" s="23" t="s">
        <v>9</v>
      </c>
      <c r="C2603">
        <v>2018</v>
      </c>
      <c r="D2603" s="23" t="str">
        <f t="shared" si="41"/>
        <v>may</v>
      </c>
      <c r="E2603" s="24">
        <v>43251</v>
      </c>
      <c r="F2603" s="23" t="s">
        <v>46</v>
      </c>
      <c r="H2603">
        <v>2018</v>
      </c>
    </row>
    <row r="2604" spans="1:8" outlineLevel="1" x14ac:dyDescent="0.25">
      <c r="A2604" s="23" t="s">
        <v>24</v>
      </c>
      <c r="B2604" s="25" t="s">
        <v>10</v>
      </c>
      <c r="C2604">
        <v>2018</v>
      </c>
      <c r="D2604" s="23" t="str">
        <f t="shared" si="41"/>
        <v>may</v>
      </c>
      <c r="E2604" s="24">
        <v>43251</v>
      </c>
      <c r="F2604" s="23" t="s">
        <v>46</v>
      </c>
      <c r="H2604">
        <v>2018</v>
      </c>
    </row>
    <row r="2605" spans="1:8" outlineLevel="1" x14ac:dyDescent="0.25">
      <c r="A2605" s="23" t="s">
        <v>25</v>
      </c>
      <c r="B2605" s="23" t="s">
        <v>11</v>
      </c>
      <c r="C2605">
        <v>2018</v>
      </c>
      <c r="D2605" s="23" t="str">
        <f t="shared" si="41"/>
        <v>may</v>
      </c>
      <c r="E2605" s="24">
        <v>43251</v>
      </c>
      <c r="F2605" s="23" t="s">
        <v>46</v>
      </c>
      <c r="G2605" s="121">
        <v>0</v>
      </c>
      <c r="H2605">
        <v>2018</v>
      </c>
    </row>
    <row r="2606" spans="1:8" outlineLevel="1" x14ac:dyDescent="0.25">
      <c r="A2606" s="23" t="s">
        <v>26</v>
      </c>
      <c r="B2606" s="23" t="s">
        <v>12</v>
      </c>
      <c r="C2606">
        <v>2018</v>
      </c>
      <c r="D2606" s="23" t="str">
        <f t="shared" si="41"/>
        <v>may</v>
      </c>
      <c r="E2606" s="24">
        <v>43251</v>
      </c>
      <c r="F2606" s="23" t="s">
        <v>46</v>
      </c>
      <c r="G2606" s="121">
        <v>9324213.0116618127</v>
      </c>
      <c r="H2606">
        <v>2018</v>
      </c>
    </row>
    <row r="2607" spans="1:8" outlineLevel="1" x14ac:dyDescent="0.25">
      <c r="A2607" s="23" t="s">
        <v>43</v>
      </c>
      <c r="B2607" s="23" t="s">
        <v>34</v>
      </c>
      <c r="C2607">
        <v>2018</v>
      </c>
      <c r="D2607" s="23" t="str">
        <f t="shared" si="41"/>
        <v>may</v>
      </c>
      <c r="E2607" s="24">
        <v>43251</v>
      </c>
      <c r="F2607" s="23" t="s">
        <v>46</v>
      </c>
      <c r="G2607" s="121">
        <v>9736754.1822157446</v>
      </c>
      <c r="H2607">
        <v>2018</v>
      </c>
    </row>
    <row r="2608" spans="1:8" outlineLevel="1" x14ac:dyDescent="0.25">
      <c r="A2608" s="23" t="s">
        <v>13</v>
      </c>
      <c r="B2608" s="23" t="s">
        <v>13</v>
      </c>
      <c r="C2608">
        <v>2018</v>
      </c>
      <c r="D2608" s="23" t="str">
        <f t="shared" si="41"/>
        <v>may</v>
      </c>
      <c r="E2608" s="24">
        <v>43251</v>
      </c>
      <c r="F2608" s="23" t="s">
        <v>46</v>
      </c>
      <c r="G2608" s="121">
        <v>60340469.361516029</v>
      </c>
      <c r="H2608">
        <v>2018</v>
      </c>
    </row>
    <row r="2609" spans="1:8" outlineLevel="1" x14ac:dyDescent="0.25">
      <c r="A2609" s="23" t="s">
        <v>14</v>
      </c>
      <c r="B2609" s="23" t="s">
        <v>14</v>
      </c>
      <c r="C2609">
        <v>2018</v>
      </c>
      <c r="D2609" s="23" t="str">
        <f t="shared" si="41"/>
        <v>may</v>
      </c>
      <c r="E2609" s="24">
        <v>43251</v>
      </c>
      <c r="F2609" s="23" t="s">
        <v>46</v>
      </c>
      <c r="G2609" s="121">
        <v>81901.027696792997</v>
      </c>
      <c r="H2609">
        <v>2018</v>
      </c>
    </row>
    <row r="2610" spans="1:8" outlineLevel="1" x14ac:dyDescent="0.25">
      <c r="A2610" s="23" t="s">
        <v>15</v>
      </c>
      <c r="B2610" s="23" t="s">
        <v>0</v>
      </c>
      <c r="C2610">
        <v>2018</v>
      </c>
      <c r="D2610" s="23" t="str">
        <f t="shared" si="41"/>
        <v>jun</v>
      </c>
      <c r="E2610" s="24">
        <v>43281</v>
      </c>
      <c r="F2610" s="23" t="s">
        <v>46</v>
      </c>
      <c r="G2610" s="121">
        <v>4740553.1209912589</v>
      </c>
      <c r="H2610">
        <v>2018</v>
      </c>
    </row>
    <row r="2611" spans="1:8" outlineLevel="1" x14ac:dyDescent="0.25">
      <c r="A2611" s="23" t="s">
        <v>16</v>
      </c>
      <c r="B2611" s="23" t="s">
        <v>1</v>
      </c>
      <c r="C2611">
        <v>2018</v>
      </c>
      <c r="D2611" s="23" t="str">
        <f t="shared" si="41"/>
        <v>jun</v>
      </c>
      <c r="E2611" s="24">
        <v>43281</v>
      </c>
      <c r="F2611" s="23" t="s">
        <v>46</v>
      </c>
      <c r="G2611" s="121">
        <v>38297584.763848335</v>
      </c>
      <c r="H2611">
        <v>2018</v>
      </c>
    </row>
    <row r="2612" spans="1:8" outlineLevel="1" x14ac:dyDescent="0.25">
      <c r="A2612" s="23" t="s">
        <v>27</v>
      </c>
      <c r="B2612" s="23" t="s">
        <v>2</v>
      </c>
      <c r="C2612">
        <v>2018</v>
      </c>
      <c r="D2612" s="23" t="str">
        <f t="shared" si="41"/>
        <v>jun</v>
      </c>
      <c r="E2612" s="24">
        <v>43281</v>
      </c>
      <c r="F2612" s="23" t="s">
        <v>46</v>
      </c>
      <c r="H2612">
        <v>2018</v>
      </c>
    </row>
    <row r="2613" spans="1:8" outlineLevel="1" x14ac:dyDescent="0.25">
      <c r="A2613" s="23" t="s">
        <v>17</v>
      </c>
      <c r="B2613" s="23" t="s">
        <v>3</v>
      </c>
      <c r="C2613">
        <v>2018</v>
      </c>
      <c r="D2613" s="23" t="str">
        <f t="shared" si="41"/>
        <v>jun</v>
      </c>
      <c r="E2613" s="24">
        <v>43281</v>
      </c>
      <c r="F2613" s="23" t="s">
        <v>46</v>
      </c>
      <c r="G2613" s="121">
        <v>26182301.370262444</v>
      </c>
      <c r="H2613">
        <v>2018</v>
      </c>
    </row>
    <row r="2614" spans="1:8" outlineLevel="1" x14ac:dyDescent="0.25">
      <c r="A2614" s="23" t="s">
        <v>18</v>
      </c>
      <c r="B2614" s="25" t="s">
        <v>4</v>
      </c>
      <c r="C2614">
        <v>2018</v>
      </c>
      <c r="D2614" s="23" t="str">
        <f t="shared" si="41"/>
        <v>jun</v>
      </c>
      <c r="E2614" s="24">
        <v>43281</v>
      </c>
      <c r="F2614" s="23" t="s">
        <v>46</v>
      </c>
      <c r="G2614" s="121">
        <v>606283.38192419836</v>
      </c>
      <c r="H2614">
        <v>2018</v>
      </c>
    </row>
    <row r="2615" spans="1:8" outlineLevel="1" x14ac:dyDescent="0.25">
      <c r="A2615" s="23" t="s">
        <v>19</v>
      </c>
      <c r="B2615" s="25" t="s">
        <v>5</v>
      </c>
      <c r="C2615">
        <v>2018</v>
      </c>
      <c r="D2615" s="23" t="str">
        <f t="shared" si="41"/>
        <v>jun</v>
      </c>
      <c r="E2615" s="24">
        <v>43281</v>
      </c>
      <c r="F2615" s="23" t="s">
        <v>46</v>
      </c>
      <c r="G2615" s="121">
        <v>329010.96209912543</v>
      </c>
      <c r="H2615">
        <v>2018</v>
      </c>
    </row>
    <row r="2616" spans="1:8" outlineLevel="1" x14ac:dyDescent="0.25">
      <c r="A2616" s="23" t="s">
        <v>20</v>
      </c>
      <c r="B2616" s="23" t="s">
        <v>6</v>
      </c>
      <c r="C2616">
        <v>2018</v>
      </c>
      <c r="D2616" s="23" t="str">
        <f t="shared" si="41"/>
        <v>jun</v>
      </c>
      <c r="E2616" s="24">
        <v>43281</v>
      </c>
      <c r="F2616" s="23" t="s">
        <v>46</v>
      </c>
      <c r="G2616" s="121">
        <v>0</v>
      </c>
      <c r="H2616">
        <v>2018</v>
      </c>
    </row>
    <row r="2617" spans="1:8" outlineLevel="1" x14ac:dyDescent="0.25">
      <c r="A2617" s="23" t="s">
        <v>21</v>
      </c>
      <c r="B2617" s="23" t="s">
        <v>7</v>
      </c>
      <c r="C2617">
        <v>2018</v>
      </c>
      <c r="D2617" s="23" t="str">
        <f t="shared" si="41"/>
        <v>jun</v>
      </c>
      <c r="E2617" s="24">
        <v>43281</v>
      </c>
      <c r="F2617" s="23" t="s">
        <v>46</v>
      </c>
      <c r="G2617" s="121">
        <v>0</v>
      </c>
      <c r="H2617">
        <v>2018</v>
      </c>
    </row>
    <row r="2618" spans="1:8" outlineLevel="1" x14ac:dyDescent="0.25">
      <c r="A2618" s="23" t="s">
        <v>22</v>
      </c>
      <c r="B2618" s="23" t="s">
        <v>8</v>
      </c>
      <c r="C2618">
        <v>2018</v>
      </c>
      <c r="D2618" s="23" t="str">
        <f t="shared" si="41"/>
        <v>jun</v>
      </c>
      <c r="E2618" s="24">
        <v>43281</v>
      </c>
      <c r="F2618" s="23" t="s">
        <v>46</v>
      </c>
      <c r="G2618" s="121">
        <v>196263394.91690969</v>
      </c>
      <c r="H2618">
        <v>2018</v>
      </c>
    </row>
    <row r="2619" spans="1:8" outlineLevel="1" x14ac:dyDescent="0.25">
      <c r="A2619" s="23" t="s">
        <v>23</v>
      </c>
      <c r="B2619" s="23" t="s">
        <v>9</v>
      </c>
      <c r="C2619">
        <v>2018</v>
      </c>
      <c r="D2619" s="23" t="str">
        <f t="shared" si="41"/>
        <v>jun</v>
      </c>
      <c r="E2619" s="24">
        <v>43281</v>
      </c>
      <c r="F2619" s="23" t="s">
        <v>46</v>
      </c>
      <c r="H2619">
        <v>2018</v>
      </c>
    </row>
    <row r="2620" spans="1:8" outlineLevel="1" x14ac:dyDescent="0.25">
      <c r="A2620" s="23" t="s">
        <v>24</v>
      </c>
      <c r="B2620" s="25" t="s">
        <v>10</v>
      </c>
      <c r="C2620">
        <v>2018</v>
      </c>
      <c r="D2620" s="23" t="str">
        <f t="shared" si="41"/>
        <v>jun</v>
      </c>
      <c r="E2620" s="24">
        <v>43281</v>
      </c>
      <c r="F2620" s="23" t="s">
        <v>46</v>
      </c>
      <c r="H2620">
        <v>2018</v>
      </c>
    </row>
    <row r="2621" spans="1:8" outlineLevel="1" x14ac:dyDescent="0.25">
      <c r="A2621" s="23" t="s">
        <v>25</v>
      </c>
      <c r="B2621" s="23" t="s">
        <v>11</v>
      </c>
      <c r="C2621">
        <v>2018</v>
      </c>
      <c r="D2621" s="23" t="str">
        <f t="shared" si="41"/>
        <v>jun</v>
      </c>
      <c r="E2621" s="24">
        <v>43281</v>
      </c>
      <c r="F2621" s="23" t="s">
        <v>46</v>
      </c>
      <c r="G2621" s="121">
        <v>0</v>
      </c>
      <c r="H2621">
        <v>2018</v>
      </c>
    </row>
    <row r="2622" spans="1:8" outlineLevel="1" x14ac:dyDescent="0.25">
      <c r="A2622" s="23" t="s">
        <v>26</v>
      </c>
      <c r="B2622" s="23" t="s">
        <v>12</v>
      </c>
      <c r="C2622">
        <v>2018</v>
      </c>
      <c r="D2622" s="23" t="str">
        <f t="shared" si="41"/>
        <v>jun</v>
      </c>
      <c r="E2622" s="24">
        <v>43281</v>
      </c>
      <c r="F2622" s="23" t="s">
        <v>46</v>
      </c>
      <c r="G2622" s="121">
        <v>8899933.6880466435</v>
      </c>
      <c r="H2622">
        <v>2018</v>
      </c>
    </row>
    <row r="2623" spans="1:8" outlineLevel="1" x14ac:dyDescent="0.25">
      <c r="A2623" s="23" t="s">
        <v>43</v>
      </c>
      <c r="B2623" s="23" t="s">
        <v>34</v>
      </c>
      <c r="C2623">
        <v>2018</v>
      </c>
      <c r="D2623" s="23" t="str">
        <f t="shared" si="41"/>
        <v>jun</v>
      </c>
      <c r="E2623" s="24">
        <v>43281</v>
      </c>
      <c r="F2623" s="23" t="s">
        <v>46</v>
      </c>
      <c r="G2623" s="121">
        <v>10168000.122448981</v>
      </c>
      <c r="H2623">
        <v>2018</v>
      </c>
    </row>
    <row r="2624" spans="1:8" outlineLevel="1" x14ac:dyDescent="0.25">
      <c r="A2624" s="23" t="s">
        <v>13</v>
      </c>
      <c r="B2624" s="23" t="s">
        <v>13</v>
      </c>
      <c r="C2624">
        <v>2018</v>
      </c>
      <c r="D2624" s="23" t="str">
        <f t="shared" si="41"/>
        <v>jun</v>
      </c>
      <c r="E2624" s="24">
        <v>43281</v>
      </c>
      <c r="F2624" s="23" t="s">
        <v>46</v>
      </c>
      <c r="G2624" s="121">
        <v>61637037.921282791</v>
      </c>
      <c r="H2624">
        <v>2018</v>
      </c>
    </row>
    <row r="2625" spans="1:8" outlineLevel="1" x14ac:dyDescent="0.25">
      <c r="A2625" s="23" t="s">
        <v>14</v>
      </c>
      <c r="B2625" s="23" t="s">
        <v>14</v>
      </c>
      <c r="C2625">
        <v>2018</v>
      </c>
      <c r="D2625" s="23" t="str">
        <f t="shared" si="41"/>
        <v>jun</v>
      </c>
      <c r="E2625" s="24">
        <v>43281</v>
      </c>
      <c r="F2625" s="23" t="s">
        <v>46</v>
      </c>
      <c r="G2625" s="121">
        <v>144171.57580174928</v>
      </c>
      <c r="H2625">
        <v>2018</v>
      </c>
    </row>
    <row r="2626" spans="1:8" outlineLevel="1" x14ac:dyDescent="0.25">
      <c r="A2626" s="23" t="s">
        <v>15</v>
      </c>
      <c r="B2626" s="23" t="s">
        <v>0</v>
      </c>
      <c r="C2626">
        <v>2018</v>
      </c>
      <c r="D2626" s="23" t="str">
        <f t="shared" ref="D2626:D2689" si="42">+TEXT(E2626,"mmm")</f>
        <v>jul</v>
      </c>
      <c r="E2626" s="24">
        <v>43312</v>
      </c>
      <c r="F2626" s="23" t="s">
        <v>46</v>
      </c>
      <c r="G2626" s="121">
        <v>4728053.9723032136</v>
      </c>
      <c r="H2626">
        <v>2018</v>
      </c>
    </row>
    <row r="2627" spans="1:8" outlineLevel="1" x14ac:dyDescent="0.25">
      <c r="A2627" s="23" t="s">
        <v>16</v>
      </c>
      <c r="B2627" s="23" t="s">
        <v>1</v>
      </c>
      <c r="C2627">
        <v>2018</v>
      </c>
      <c r="D2627" s="23" t="str">
        <f t="shared" si="42"/>
        <v>jul</v>
      </c>
      <c r="E2627" s="24">
        <v>43312</v>
      </c>
      <c r="F2627" s="23" t="s">
        <v>46</v>
      </c>
      <c r="G2627" s="121">
        <v>42393314.300291426</v>
      </c>
      <c r="H2627">
        <v>2018</v>
      </c>
    </row>
    <row r="2628" spans="1:8" outlineLevel="1" x14ac:dyDescent="0.25">
      <c r="A2628" s="23" t="s">
        <v>27</v>
      </c>
      <c r="B2628" s="23" t="s">
        <v>2</v>
      </c>
      <c r="C2628">
        <v>2018</v>
      </c>
      <c r="D2628" s="23" t="str">
        <f t="shared" si="42"/>
        <v>jul</v>
      </c>
      <c r="E2628" s="24">
        <v>43312</v>
      </c>
      <c r="F2628" s="23" t="s">
        <v>46</v>
      </c>
      <c r="H2628">
        <v>2018</v>
      </c>
    </row>
    <row r="2629" spans="1:8" outlineLevel="1" x14ac:dyDescent="0.25">
      <c r="A2629" s="23" t="s">
        <v>17</v>
      </c>
      <c r="B2629" s="23" t="s">
        <v>3</v>
      </c>
      <c r="C2629">
        <v>2018</v>
      </c>
      <c r="D2629" s="23" t="str">
        <f t="shared" si="42"/>
        <v>jul</v>
      </c>
      <c r="E2629" s="24">
        <v>43312</v>
      </c>
      <c r="F2629" s="23" t="s">
        <v>46</v>
      </c>
      <c r="G2629" s="121">
        <v>26902253.794460651</v>
      </c>
      <c r="H2629">
        <v>2018</v>
      </c>
    </row>
    <row r="2630" spans="1:8" outlineLevel="1" x14ac:dyDescent="0.25">
      <c r="A2630" s="23" t="s">
        <v>18</v>
      </c>
      <c r="B2630" s="25" t="s">
        <v>4</v>
      </c>
      <c r="C2630">
        <v>2018</v>
      </c>
      <c r="D2630" s="23" t="str">
        <f t="shared" si="42"/>
        <v>jul</v>
      </c>
      <c r="E2630" s="24">
        <v>43312</v>
      </c>
      <c r="F2630" s="23" t="s">
        <v>46</v>
      </c>
      <c r="G2630" s="121">
        <v>608515.45189504372</v>
      </c>
      <c r="H2630">
        <v>2018</v>
      </c>
    </row>
    <row r="2631" spans="1:8" outlineLevel="1" x14ac:dyDescent="0.25">
      <c r="A2631" s="23" t="s">
        <v>19</v>
      </c>
      <c r="B2631" s="25" t="s">
        <v>5</v>
      </c>
      <c r="C2631">
        <v>2018</v>
      </c>
      <c r="D2631" s="23" t="str">
        <f t="shared" si="42"/>
        <v>jul</v>
      </c>
      <c r="E2631" s="24">
        <v>43312</v>
      </c>
      <c r="F2631" s="23" t="s">
        <v>46</v>
      </c>
      <c r="G2631" s="121">
        <v>330672.18658892135</v>
      </c>
      <c r="H2631">
        <v>2018</v>
      </c>
    </row>
    <row r="2632" spans="1:8" outlineLevel="1" x14ac:dyDescent="0.25">
      <c r="A2632" s="23" t="s">
        <v>20</v>
      </c>
      <c r="B2632" s="23" t="s">
        <v>6</v>
      </c>
      <c r="C2632">
        <v>2018</v>
      </c>
      <c r="D2632" s="23" t="str">
        <f t="shared" si="42"/>
        <v>jul</v>
      </c>
      <c r="E2632" s="24">
        <v>43312</v>
      </c>
      <c r="F2632" s="23" t="s">
        <v>46</v>
      </c>
      <c r="G2632" s="121">
        <v>0</v>
      </c>
      <c r="H2632">
        <v>2018</v>
      </c>
    </row>
    <row r="2633" spans="1:8" outlineLevel="1" x14ac:dyDescent="0.25">
      <c r="A2633" s="23" t="s">
        <v>21</v>
      </c>
      <c r="B2633" s="23" t="s">
        <v>7</v>
      </c>
      <c r="C2633">
        <v>2018</v>
      </c>
      <c r="D2633" s="23" t="str">
        <f t="shared" si="42"/>
        <v>jul</v>
      </c>
      <c r="E2633" s="24">
        <v>43312</v>
      </c>
      <c r="F2633" s="23" t="s">
        <v>46</v>
      </c>
      <c r="G2633" s="121">
        <v>0</v>
      </c>
      <c r="H2633">
        <v>2018</v>
      </c>
    </row>
    <row r="2634" spans="1:8" outlineLevel="1" x14ac:dyDescent="0.25">
      <c r="A2634" s="23" t="s">
        <v>22</v>
      </c>
      <c r="B2634" s="23" t="s">
        <v>8</v>
      </c>
      <c r="C2634">
        <v>2018</v>
      </c>
      <c r="D2634" s="23" t="str">
        <f t="shared" si="42"/>
        <v>jul</v>
      </c>
      <c r="E2634" s="24">
        <v>43312</v>
      </c>
      <c r="F2634" s="23" t="s">
        <v>46</v>
      </c>
      <c r="G2634" s="121">
        <v>220190961.66472211</v>
      </c>
      <c r="H2634">
        <v>2018</v>
      </c>
    </row>
    <row r="2635" spans="1:8" outlineLevel="1" x14ac:dyDescent="0.25">
      <c r="A2635" s="23" t="s">
        <v>23</v>
      </c>
      <c r="B2635" s="23" t="s">
        <v>9</v>
      </c>
      <c r="C2635">
        <v>2018</v>
      </c>
      <c r="D2635" s="23" t="str">
        <f t="shared" si="42"/>
        <v>jul</v>
      </c>
      <c r="E2635" s="24">
        <v>43312</v>
      </c>
      <c r="F2635" s="23" t="s">
        <v>46</v>
      </c>
      <c r="H2635">
        <v>2018</v>
      </c>
    </row>
    <row r="2636" spans="1:8" outlineLevel="1" x14ac:dyDescent="0.25">
      <c r="A2636" s="23" t="s">
        <v>24</v>
      </c>
      <c r="B2636" s="25" t="s">
        <v>10</v>
      </c>
      <c r="C2636">
        <v>2018</v>
      </c>
      <c r="D2636" s="23" t="str">
        <f t="shared" si="42"/>
        <v>jul</v>
      </c>
      <c r="E2636" s="24">
        <v>43312</v>
      </c>
      <c r="F2636" s="23" t="s">
        <v>46</v>
      </c>
      <c r="H2636">
        <v>2018</v>
      </c>
    </row>
    <row r="2637" spans="1:8" outlineLevel="1" x14ac:dyDescent="0.25">
      <c r="A2637" s="23" t="s">
        <v>25</v>
      </c>
      <c r="B2637" s="23" t="s">
        <v>11</v>
      </c>
      <c r="C2637">
        <v>2018</v>
      </c>
      <c r="D2637" s="23" t="str">
        <f t="shared" si="42"/>
        <v>jul</v>
      </c>
      <c r="E2637" s="24">
        <v>43312</v>
      </c>
      <c r="F2637" s="23" t="s">
        <v>46</v>
      </c>
      <c r="G2637" s="121">
        <v>0</v>
      </c>
      <c r="H2637">
        <v>2018</v>
      </c>
    </row>
    <row r="2638" spans="1:8" outlineLevel="1" x14ac:dyDescent="0.25">
      <c r="A2638" s="23" t="s">
        <v>26</v>
      </c>
      <c r="B2638" s="23" t="s">
        <v>12</v>
      </c>
      <c r="C2638">
        <v>2018</v>
      </c>
      <c r="D2638" s="23" t="str">
        <f t="shared" si="42"/>
        <v>jul</v>
      </c>
      <c r="E2638" s="24">
        <v>43312</v>
      </c>
      <c r="F2638" s="23" t="s">
        <v>46</v>
      </c>
      <c r="G2638" s="121">
        <v>8241022.161807579</v>
      </c>
      <c r="H2638">
        <v>2018</v>
      </c>
    </row>
    <row r="2639" spans="1:8" outlineLevel="1" x14ac:dyDescent="0.25">
      <c r="A2639" s="23" t="s">
        <v>43</v>
      </c>
      <c r="B2639" s="23" t="s">
        <v>34</v>
      </c>
      <c r="C2639">
        <v>2018</v>
      </c>
      <c r="D2639" s="23" t="str">
        <f t="shared" si="42"/>
        <v>jul</v>
      </c>
      <c r="E2639" s="24">
        <v>43312</v>
      </c>
      <c r="F2639" s="23" t="s">
        <v>46</v>
      </c>
      <c r="G2639" s="121">
        <v>8115791.16909621</v>
      </c>
      <c r="H2639">
        <v>2018</v>
      </c>
    </row>
    <row r="2640" spans="1:8" outlineLevel="1" x14ac:dyDescent="0.25">
      <c r="A2640" s="23" t="s">
        <v>13</v>
      </c>
      <c r="B2640" s="23" t="s">
        <v>13</v>
      </c>
      <c r="C2640">
        <v>2018</v>
      </c>
      <c r="D2640" s="23" t="str">
        <f t="shared" si="42"/>
        <v>jul</v>
      </c>
      <c r="E2640" s="24">
        <v>43312</v>
      </c>
      <c r="F2640" s="23" t="s">
        <v>46</v>
      </c>
      <c r="G2640" s="121">
        <v>49300421.62827988</v>
      </c>
      <c r="H2640">
        <v>2018</v>
      </c>
    </row>
    <row r="2641" spans="1:8" outlineLevel="1" x14ac:dyDescent="0.25">
      <c r="A2641" s="23" t="s">
        <v>14</v>
      </c>
      <c r="B2641" s="23" t="s">
        <v>14</v>
      </c>
      <c r="C2641">
        <v>2018</v>
      </c>
      <c r="D2641" s="23" t="str">
        <f t="shared" si="42"/>
        <v>jul</v>
      </c>
      <c r="E2641" s="24">
        <v>43312</v>
      </c>
      <c r="F2641" s="23" t="s">
        <v>46</v>
      </c>
      <c r="G2641" s="121">
        <v>739051.77113702626</v>
      </c>
      <c r="H2641">
        <v>2018</v>
      </c>
    </row>
    <row r="2642" spans="1:8" outlineLevel="1" x14ac:dyDescent="0.25">
      <c r="A2642" s="23" t="s">
        <v>15</v>
      </c>
      <c r="B2642" s="23" t="s">
        <v>0</v>
      </c>
      <c r="C2642">
        <v>2018</v>
      </c>
      <c r="D2642" s="23" t="str">
        <f t="shared" si="42"/>
        <v>ago</v>
      </c>
      <c r="E2642" s="24">
        <v>43343</v>
      </c>
      <c r="F2642" s="23" t="s">
        <v>46</v>
      </c>
      <c r="G2642" s="121">
        <v>4936718.2813411029</v>
      </c>
      <c r="H2642">
        <v>2018</v>
      </c>
    </row>
    <row r="2643" spans="1:8" outlineLevel="1" x14ac:dyDescent="0.25">
      <c r="A2643" s="23" t="s">
        <v>16</v>
      </c>
      <c r="B2643" s="23" t="s">
        <v>1</v>
      </c>
      <c r="C2643">
        <v>2018</v>
      </c>
      <c r="D2643" s="23" t="str">
        <f t="shared" si="42"/>
        <v>ago</v>
      </c>
      <c r="E2643" s="24">
        <v>43343</v>
      </c>
      <c r="F2643" s="23" t="s">
        <v>46</v>
      </c>
      <c r="G2643" s="121">
        <v>41716720.571428582</v>
      </c>
      <c r="H2643">
        <v>2018</v>
      </c>
    </row>
    <row r="2644" spans="1:8" outlineLevel="1" x14ac:dyDescent="0.25">
      <c r="A2644" s="23" t="s">
        <v>27</v>
      </c>
      <c r="B2644" s="23" t="s">
        <v>2</v>
      </c>
      <c r="C2644">
        <v>2018</v>
      </c>
      <c r="D2644" s="23" t="str">
        <f t="shared" si="42"/>
        <v>ago</v>
      </c>
      <c r="E2644" s="24">
        <v>43343</v>
      </c>
      <c r="F2644" s="23" t="s">
        <v>46</v>
      </c>
      <c r="H2644">
        <v>2018</v>
      </c>
    </row>
    <row r="2645" spans="1:8" outlineLevel="1" x14ac:dyDescent="0.25">
      <c r="A2645" s="23" t="s">
        <v>17</v>
      </c>
      <c r="B2645" s="23" t="s">
        <v>3</v>
      </c>
      <c r="C2645">
        <v>2018</v>
      </c>
      <c r="D2645" s="23" t="str">
        <f t="shared" si="42"/>
        <v>ago</v>
      </c>
      <c r="E2645" s="24">
        <v>43343</v>
      </c>
      <c r="F2645" s="23" t="s">
        <v>46</v>
      </c>
      <c r="G2645" s="121">
        <v>25911952.075801797</v>
      </c>
      <c r="H2645">
        <v>2018</v>
      </c>
    </row>
    <row r="2646" spans="1:8" outlineLevel="1" x14ac:dyDescent="0.25">
      <c r="A2646" s="23" t="s">
        <v>18</v>
      </c>
      <c r="B2646" s="25" t="s">
        <v>4</v>
      </c>
      <c r="C2646">
        <v>2018</v>
      </c>
      <c r="D2646" s="23" t="str">
        <f t="shared" si="42"/>
        <v>ago</v>
      </c>
      <c r="E2646" s="24">
        <v>43343</v>
      </c>
      <c r="F2646" s="23" t="s">
        <v>46</v>
      </c>
      <c r="G2646" s="121">
        <v>610764.43148688052</v>
      </c>
      <c r="H2646">
        <v>2018</v>
      </c>
    </row>
    <row r="2647" spans="1:8" outlineLevel="1" x14ac:dyDescent="0.25">
      <c r="A2647" s="23" t="s">
        <v>19</v>
      </c>
      <c r="B2647" s="25" t="s">
        <v>5</v>
      </c>
      <c r="C2647">
        <v>2018</v>
      </c>
      <c r="D2647" s="23" t="str">
        <f t="shared" si="42"/>
        <v>ago</v>
      </c>
      <c r="E2647" s="24">
        <v>43343</v>
      </c>
      <c r="F2647" s="23" t="s">
        <v>46</v>
      </c>
      <c r="G2647" s="121">
        <v>322688.68804664729</v>
      </c>
      <c r="H2647">
        <v>2018</v>
      </c>
    </row>
    <row r="2648" spans="1:8" outlineLevel="1" x14ac:dyDescent="0.25">
      <c r="A2648" s="23" t="s">
        <v>20</v>
      </c>
      <c r="B2648" s="23" t="s">
        <v>6</v>
      </c>
      <c r="C2648">
        <v>2018</v>
      </c>
      <c r="D2648" s="23" t="str">
        <f t="shared" si="42"/>
        <v>ago</v>
      </c>
      <c r="E2648" s="24">
        <v>43343</v>
      </c>
      <c r="F2648" s="23" t="s">
        <v>46</v>
      </c>
      <c r="G2648" s="121">
        <v>0</v>
      </c>
      <c r="H2648">
        <v>2018</v>
      </c>
    </row>
    <row r="2649" spans="1:8" outlineLevel="1" x14ac:dyDescent="0.25">
      <c r="A2649" s="23" t="s">
        <v>21</v>
      </c>
      <c r="B2649" s="23" t="s">
        <v>7</v>
      </c>
      <c r="C2649">
        <v>2018</v>
      </c>
      <c r="D2649" s="23" t="str">
        <f t="shared" si="42"/>
        <v>ago</v>
      </c>
      <c r="E2649" s="24">
        <v>43343</v>
      </c>
      <c r="F2649" s="23" t="s">
        <v>46</v>
      </c>
      <c r="G2649" s="121">
        <v>0</v>
      </c>
      <c r="H2649">
        <v>2018</v>
      </c>
    </row>
    <row r="2650" spans="1:8" outlineLevel="1" x14ac:dyDescent="0.25">
      <c r="A2650" s="23" t="s">
        <v>22</v>
      </c>
      <c r="B2650" s="23" t="s">
        <v>8</v>
      </c>
      <c r="C2650">
        <v>2018</v>
      </c>
      <c r="D2650" s="23" t="str">
        <f t="shared" si="42"/>
        <v>ago</v>
      </c>
      <c r="E2650" s="24">
        <v>43343</v>
      </c>
      <c r="F2650" s="23" t="s">
        <v>46</v>
      </c>
      <c r="G2650" s="121">
        <v>225371474.98250842</v>
      </c>
      <c r="H2650">
        <v>2018</v>
      </c>
    </row>
    <row r="2651" spans="1:8" outlineLevel="1" x14ac:dyDescent="0.25">
      <c r="A2651" s="23" t="s">
        <v>23</v>
      </c>
      <c r="B2651" s="23" t="s">
        <v>9</v>
      </c>
      <c r="C2651">
        <v>2018</v>
      </c>
      <c r="D2651" s="23" t="str">
        <f t="shared" si="42"/>
        <v>ago</v>
      </c>
      <c r="E2651" s="24">
        <v>43343</v>
      </c>
      <c r="F2651" s="23" t="s">
        <v>46</v>
      </c>
      <c r="H2651">
        <v>2018</v>
      </c>
    </row>
    <row r="2652" spans="1:8" outlineLevel="1" x14ac:dyDescent="0.25">
      <c r="A2652" s="23" t="s">
        <v>24</v>
      </c>
      <c r="B2652" s="25" t="s">
        <v>10</v>
      </c>
      <c r="C2652">
        <v>2018</v>
      </c>
      <c r="D2652" s="23" t="str">
        <f t="shared" si="42"/>
        <v>ago</v>
      </c>
      <c r="E2652" s="24">
        <v>43343</v>
      </c>
      <c r="F2652" s="23" t="s">
        <v>46</v>
      </c>
      <c r="H2652">
        <v>2018</v>
      </c>
    </row>
    <row r="2653" spans="1:8" outlineLevel="1" x14ac:dyDescent="0.25">
      <c r="A2653" s="23" t="s">
        <v>25</v>
      </c>
      <c r="B2653" s="23" t="s">
        <v>11</v>
      </c>
      <c r="C2653">
        <v>2018</v>
      </c>
      <c r="D2653" s="23" t="str">
        <f t="shared" si="42"/>
        <v>ago</v>
      </c>
      <c r="E2653" s="24">
        <v>43343</v>
      </c>
      <c r="F2653" s="23" t="s">
        <v>46</v>
      </c>
      <c r="G2653" s="121">
        <v>0</v>
      </c>
      <c r="H2653">
        <v>2018</v>
      </c>
    </row>
    <row r="2654" spans="1:8" outlineLevel="1" x14ac:dyDescent="0.25">
      <c r="A2654" s="23" t="s">
        <v>26</v>
      </c>
      <c r="B2654" s="23" t="s">
        <v>12</v>
      </c>
      <c r="C2654">
        <v>2018</v>
      </c>
      <c r="D2654" s="23" t="str">
        <f t="shared" si="42"/>
        <v>ago</v>
      </c>
      <c r="E2654" s="24">
        <v>43343</v>
      </c>
      <c r="F2654" s="23" t="s">
        <v>46</v>
      </c>
      <c r="G2654" s="121">
        <v>10074609.960641397</v>
      </c>
      <c r="H2654">
        <v>2018</v>
      </c>
    </row>
    <row r="2655" spans="1:8" outlineLevel="1" x14ac:dyDescent="0.25">
      <c r="A2655" s="23" t="s">
        <v>43</v>
      </c>
      <c r="B2655" s="23" t="s">
        <v>34</v>
      </c>
      <c r="C2655">
        <v>2018</v>
      </c>
      <c r="D2655" s="23" t="str">
        <f t="shared" si="42"/>
        <v>ago</v>
      </c>
      <c r="E2655" s="24">
        <v>43343</v>
      </c>
      <c r="F2655" s="23" t="s">
        <v>46</v>
      </c>
      <c r="G2655" s="121">
        <v>10650885.088921282</v>
      </c>
      <c r="H2655">
        <v>2018</v>
      </c>
    </row>
    <row r="2656" spans="1:8" outlineLevel="1" x14ac:dyDescent="0.25">
      <c r="A2656" s="23" t="s">
        <v>13</v>
      </c>
      <c r="B2656" s="23" t="s">
        <v>13</v>
      </c>
      <c r="C2656">
        <v>2018</v>
      </c>
      <c r="D2656" s="23" t="str">
        <f t="shared" si="42"/>
        <v>ago</v>
      </c>
      <c r="E2656" s="24">
        <v>43343</v>
      </c>
      <c r="F2656" s="23" t="s">
        <v>46</v>
      </c>
      <c r="G2656" s="121">
        <v>52935090.424198247</v>
      </c>
      <c r="H2656">
        <v>2018</v>
      </c>
    </row>
    <row r="2657" spans="1:8" outlineLevel="1" x14ac:dyDescent="0.25">
      <c r="A2657" s="23" t="s">
        <v>14</v>
      </c>
      <c r="B2657" s="23" t="s">
        <v>14</v>
      </c>
      <c r="C2657">
        <v>2018</v>
      </c>
      <c r="D2657" s="23" t="str">
        <f t="shared" si="42"/>
        <v>ago</v>
      </c>
      <c r="E2657" s="24">
        <v>43343</v>
      </c>
      <c r="F2657" s="23" t="s">
        <v>46</v>
      </c>
      <c r="G2657" s="121">
        <v>765439.6574344025</v>
      </c>
      <c r="H2657">
        <v>2018</v>
      </c>
    </row>
    <row r="2658" spans="1:8" outlineLevel="1" x14ac:dyDescent="0.25">
      <c r="A2658" s="23" t="s">
        <v>15</v>
      </c>
      <c r="B2658" s="23" t="s">
        <v>0</v>
      </c>
      <c r="C2658">
        <v>2018</v>
      </c>
      <c r="D2658" s="23" t="str">
        <f t="shared" si="42"/>
        <v>sept</v>
      </c>
      <c r="E2658" s="24">
        <v>43373</v>
      </c>
      <c r="F2658" s="23" t="s">
        <v>46</v>
      </c>
      <c r="G2658" s="121">
        <v>4184476.9227405232</v>
      </c>
      <c r="H2658">
        <v>2018</v>
      </c>
    </row>
    <row r="2659" spans="1:8" outlineLevel="1" x14ac:dyDescent="0.25">
      <c r="A2659" s="23" t="s">
        <v>16</v>
      </c>
      <c r="B2659" s="23" t="s">
        <v>1</v>
      </c>
      <c r="C2659">
        <v>2018</v>
      </c>
      <c r="D2659" s="23" t="str">
        <f t="shared" si="42"/>
        <v>sept</v>
      </c>
      <c r="E2659" s="24">
        <v>43373</v>
      </c>
      <c r="F2659" s="23" t="s">
        <v>46</v>
      </c>
      <c r="G2659" s="121">
        <v>40213706.502915472</v>
      </c>
      <c r="H2659">
        <v>2018</v>
      </c>
    </row>
    <row r="2660" spans="1:8" outlineLevel="1" x14ac:dyDescent="0.25">
      <c r="A2660" s="23" t="s">
        <v>27</v>
      </c>
      <c r="B2660" s="23" t="s">
        <v>2</v>
      </c>
      <c r="C2660">
        <v>2018</v>
      </c>
      <c r="D2660" s="23" t="str">
        <f t="shared" si="42"/>
        <v>sept</v>
      </c>
      <c r="E2660" s="24">
        <v>43373</v>
      </c>
      <c r="F2660" s="23" t="s">
        <v>46</v>
      </c>
      <c r="H2660">
        <v>2018</v>
      </c>
    </row>
    <row r="2661" spans="1:8" outlineLevel="1" x14ac:dyDescent="0.25">
      <c r="A2661" s="23" t="s">
        <v>17</v>
      </c>
      <c r="B2661" s="23" t="s">
        <v>3</v>
      </c>
      <c r="C2661">
        <v>2018</v>
      </c>
      <c r="D2661" s="23" t="str">
        <f t="shared" si="42"/>
        <v>sept</v>
      </c>
      <c r="E2661" s="24">
        <v>43373</v>
      </c>
      <c r="F2661" s="23" t="s">
        <v>46</v>
      </c>
      <c r="G2661" s="121">
        <v>23503277.148688018</v>
      </c>
      <c r="H2661">
        <v>2018</v>
      </c>
    </row>
    <row r="2662" spans="1:8" outlineLevel="1" x14ac:dyDescent="0.25">
      <c r="A2662" s="23" t="s">
        <v>18</v>
      </c>
      <c r="B2662" s="25" t="s">
        <v>4</v>
      </c>
      <c r="C2662">
        <v>2018</v>
      </c>
      <c r="D2662" s="23" t="str">
        <f t="shared" si="42"/>
        <v>sept</v>
      </c>
      <c r="E2662" s="24">
        <v>43373</v>
      </c>
      <c r="F2662" s="23" t="s">
        <v>46</v>
      </c>
      <c r="G2662" s="121">
        <v>612956.26822157437</v>
      </c>
      <c r="H2662">
        <v>2018</v>
      </c>
    </row>
    <row r="2663" spans="1:8" outlineLevel="1" x14ac:dyDescent="0.25">
      <c r="A2663" s="23" t="s">
        <v>19</v>
      </c>
      <c r="B2663" s="25" t="s">
        <v>5</v>
      </c>
      <c r="C2663">
        <v>2018</v>
      </c>
      <c r="D2663" s="23" t="str">
        <f t="shared" si="42"/>
        <v>sept</v>
      </c>
      <c r="E2663" s="24">
        <v>43373</v>
      </c>
      <c r="F2663" s="23" t="s">
        <v>46</v>
      </c>
      <c r="G2663" s="121">
        <v>324235.42274052481</v>
      </c>
      <c r="H2663">
        <v>2018</v>
      </c>
    </row>
    <row r="2664" spans="1:8" outlineLevel="1" x14ac:dyDescent="0.25">
      <c r="A2664" s="23" t="s">
        <v>20</v>
      </c>
      <c r="B2664" s="23" t="s">
        <v>6</v>
      </c>
      <c r="C2664">
        <v>2018</v>
      </c>
      <c r="D2664" s="23" t="str">
        <f t="shared" si="42"/>
        <v>sept</v>
      </c>
      <c r="E2664" s="24">
        <v>43373</v>
      </c>
      <c r="F2664" s="23" t="s">
        <v>46</v>
      </c>
      <c r="G2664" s="121">
        <v>0</v>
      </c>
      <c r="H2664">
        <v>2018</v>
      </c>
    </row>
    <row r="2665" spans="1:8" outlineLevel="1" x14ac:dyDescent="0.25">
      <c r="A2665" s="23" t="s">
        <v>21</v>
      </c>
      <c r="B2665" s="23" t="s">
        <v>7</v>
      </c>
      <c r="C2665">
        <v>2018</v>
      </c>
      <c r="D2665" s="23" t="str">
        <f t="shared" si="42"/>
        <v>sept</v>
      </c>
      <c r="E2665" s="24">
        <v>43373</v>
      </c>
      <c r="F2665" s="23" t="s">
        <v>46</v>
      </c>
      <c r="G2665" s="121">
        <v>0</v>
      </c>
      <c r="H2665">
        <v>2018</v>
      </c>
    </row>
    <row r="2666" spans="1:8" outlineLevel="1" x14ac:dyDescent="0.25">
      <c r="A2666" s="23" t="s">
        <v>22</v>
      </c>
      <c r="B2666" s="23" t="s">
        <v>8</v>
      </c>
      <c r="C2666">
        <v>2018</v>
      </c>
      <c r="D2666" s="23" t="str">
        <f t="shared" si="42"/>
        <v>sept</v>
      </c>
      <c r="E2666" s="24">
        <v>43373</v>
      </c>
      <c r="F2666" s="23" t="s">
        <v>46</v>
      </c>
      <c r="G2666" s="121">
        <v>240731689.62973627</v>
      </c>
      <c r="H2666">
        <v>2018</v>
      </c>
    </row>
    <row r="2667" spans="1:8" outlineLevel="1" x14ac:dyDescent="0.25">
      <c r="A2667" s="23" t="s">
        <v>23</v>
      </c>
      <c r="B2667" s="23" t="s">
        <v>9</v>
      </c>
      <c r="C2667">
        <v>2018</v>
      </c>
      <c r="D2667" s="23" t="str">
        <f t="shared" si="42"/>
        <v>sept</v>
      </c>
      <c r="E2667" s="24">
        <v>43373</v>
      </c>
      <c r="F2667" s="23" t="s">
        <v>46</v>
      </c>
      <c r="H2667">
        <v>2018</v>
      </c>
    </row>
    <row r="2668" spans="1:8" outlineLevel="1" x14ac:dyDescent="0.25">
      <c r="A2668" s="23" t="s">
        <v>24</v>
      </c>
      <c r="B2668" s="25" t="s">
        <v>10</v>
      </c>
      <c r="C2668">
        <v>2018</v>
      </c>
      <c r="D2668" s="23" t="str">
        <f t="shared" si="42"/>
        <v>sept</v>
      </c>
      <c r="E2668" s="24">
        <v>43373</v>
      </c>
      <c r="F2668" s="23" t="s">
        <v>46</v>
      </c>
      <c r="H2668">
        <v>2018</v>
      </c>
    </row>
    <row r="2669" spans="1:8" outlineLevel="1" x14ac:dyDescent="0.25">
      <c r="A2669" s="23" t="s">
        <v>25</v>
      </c>
      <c r="B2669" s="23" t="s">
        <v>11</v>
      </c>
      <c r="C2669">
        <v>2018</v>
      </c>
      <c r="D2669" s="23" t="str">
        <f t="shared" si="42"/>
        <v>sept</v>
      </c>
      <c r="E2669" s="24">
        <v>43373</v>
      </c>
      <c r="F2669" s="23" t="s">
        <v>46</v>
      </c>
      <c r="G2669" s="121">
        <v>0</v>
      </c>
      <c r="H2669">
        <v>2018</v>
      </c>
    </row>
    <row r="2670" spans="1:8" outlineLevel="1" x14ac:dyDescent="0.25">
      <c r="A2670" s="23" t="s">
        <v>26</v>
      </c>
      <c r="B2670" s="23" t="s">
        <v>12</v>
      </c>
      <c r="C2670">
        <v>2018</v>
      </c>
      <c r="D2670" s="23" t="str">
        <f t="shared" si="42"/>
        <v>sept</v>
      </c>
      <c r="E2670" s="24">
        <v>43373</v>
      </c>
      <c r="F2670" s="23" t="s">
        <v>46</v>
      </c>
      <c r="G2670" s="121">
        <v>9096580.0014577415</v>
      </c>
      <c r="H2670">
        <v>2018</v>
      </c>
    </row>
    <row r="2671" spans="1:8" outlineLevel="1" x14ac:dyDescent="0.25">
      <c r="A2671" s="23" t="s">
        <v>43</v>
      </c>
      <c r="B2671" s="23" t="s">
        <v>34</v>
      </c>
      <c r="C2671">
        <v>2018</v>
      </c>
      <c r="D2671" s="23" t="str">
        <f t="shared" si="42"/>
        <v>sept</v>
      </c>
      <c r="E2671" s="24">
        <v>43373</v>
      </c>
      <c r="F2671" s="23" t="s">
        <v>46</v>
      </c>
      <c r="G2671" s="121">
        <v>9121082.5291545186</v>
      </c>
      <c r="H2671">
        <v>2018</v>
      </c>
    </row>
    <row r="2672" spans="1:8" outlineLevel="1" x14ac:dyDescent="0.25">
      <c r="A2672" s="23" t="s">
        <v>13</v>
      </c>
      <c r="B2672" s="23" t="s">
        <v>13</v>
      </c>
      <c r="C2672">
        <v>2018</v>
      </c>
      <c r="D2672" s="23" t="str">
        <f t="shared" si="42"/>
        <v>sept</v>
      </c>
      <c r="E2672" s="24">
        <v>43373</v>
      </c>
      <c r="F2672" s="23" t="s">
        <v>46</v>
      </c>
      <c r="G2672" s="121">
        <v>42260028.540816329</v>
      </c>
      <c r="H2672">
        <v>2018</v>
      </c>
    </row>
    <row r="2673" spans="1:8" outlineLevel="1" x14ac:dyDescent="0.25">
      <c r="A2673" s="23" t="s">
        <v>14</v>
      </c>
      <c r="B2673" s="23" t="s">
        <v>14</v>
      </c>
      <c r="C2673">
        <v>2018</v>
      </c>
      <c r="D2673" s="23" t="str">
        <f t="shared" si="42"/>
        <v>sept</v>
      </c>
      <c r="E2673" s="24">
        <v>43373</v>
      </c>
      <c r="F2673" s="23" t="s">
        <v>46</v>
      </c>
      <c r="G2673" s="121">
        <v>746483.80029154534</v>
      </c>
      <c r="H2673">
        <v>2018</v>
      </c>
    </row>
    <row r="2674" spans="1:8" outlineLevel="1" x14ac:dyDescent="0.25">
      <c r="A2674" s="23" t="s">
        <v>15</v>
      </c>
      <c r="B2674" s="23" t="s">
        <v>0</v>
      </c>
      <c r="C2674">
        <v>2018</v>
      </c>
      <c r="D2674" s="23" t="str">
        <f t="shared" si="42"/>
        <v>oct</v>
      </c>
      <c r="E2674" s="24">
        <v>43404</v>
      </c>
      <c r="F2674" s="23" t="s">
        <v>46</v>
      </c>
      <c r="G2674" s="121">
        <v>4524351.6982507287</v>
      </c>
      <c r="H2674">
        <v>2018</v>
      </c>
    </row>
    <row r="2675" spans="1:8" outlineLevel="1" x14ac:dyDescent="0.25">
      <c r="A2675" s="23" t="s">
        <v>16</v>
      </c>
      <c r="B2675" s="23" t="s">
        <v>1</v>
      </c>
      <c r="C2675">
        <v>2018</v>
      </c>
      <c r="D2675" s="23" t="str">
        <f t="shared" si="42"/>
        <v>oct</v>
      </c>
      <c r="E2675" s="24">
        <v>43404</v>
      </c>
      <c r="F2675" s="23" t="s">
        <v>46</v>
      </c>
      <c r="G2675" s="121">
        <v>39282733.826530606</v>
      </c>
      <c r="H2675">
        <v>2018</v>
      </c>
    </row>
    <row r="2676" spans="1:8" outlineLevel="1" x14ac:dyDescent="0.25">
      <c r="A2676" s="23" t="s">
        <v>27</v>
      </c>
      <c r="B2676" s="23" t="s">
        <v>2</v>
      </c>
      <c r="C2676">
        <v>2018</v>
      </c>
      <c r="D2676" s="23" t="str">
        <f t="shared" si="42"/>
        <v>oct</v>
      </c>
      <c r="E2676" s="24">
        <v>43404</v>
      </c>
      <c r="F2676" s="23" t="s">
        <v>46</v>
      </c>
      <c r="H2676">
        <v>2018</v>
      </c>
    </row>
    <row r="2677" spans="1:8" outlineLevel="1" x14ac:dyDescent="0.25">
      <c r="A2677" s="23" t="s">
        <v>17</v>
      </c>
      <c r="B2677" s="23" t="s">
        <v>3</v>
      </c>
      <c r="C2677">
        <v>2018</v>
      </c>
      <c r="D2677" s="23" t="str">
        <f t="shared" si="42"/>
        <v>oct</v>
      </c>
      <c r="E2677" s="24">
        <v>43404</v>
      </c>
      <c r="F2677" s="23" t="s">
        <v>46</v>
      </c>
      <c r="G2677" s="121">
        <v>22768953.623906691</v>
      </c>
      <c r="H2677">
        <v>2018</v>
      </c>
    </row>
    <row r="2678" spans="1:8" outlineLevel="1" x14ac:dyDescent="0.25">
      <c r="A2678" s="23" t="s">
        <v>18</v>
      </c>
      <c r="B2678" s="25" t="s">
        <v>4</v>
      </c>
      <c r="C2678">
        <v>2018</v>
      </c>
      <c r="D2678" s="23" t="str">
        <f t="shared" si="42"/>
        <v>oct</v>
      </c>
      <c r="E2678" s="24">
        <v>43404</v>
      </c>
      <c r="F2678" s="23" t="s">
        <v>46</v>
      </c>
      <c r="G2678" s="121">
        <v>621296.20991253643</v>
      </c>
      <c r="H2678">
        <v>2018</v>
      </c>
    </row>
    <row r="2679" spans="1:8" outlineLevel="1" x14ac:dyDescent="0.25">
      <c r="A2679" s="23" t="s">
        <v>19</v>
      </c>
      <c r="B2679" s="25" t="s">
        <v>5</v>
      </c>
      <c r="C2679">
        <v>2018</v>
      </c>
      <c r="D2679" s="23" t="str">
        <f t="shared" si="42"/>
        <v>oct</v>
      </c>
      <c r="E2679" s="24">
        <v>43404</v>
      </c>
      <c r="F2679" s="23" t="s">
        <v>46</v>
      </c>
      <c r="G2679" s="121">
        <v>325849.18367346941</v>
      </c>
      <c r="H2679">
        <v>2018</v>
      </c>
    </row>
    <row r="2680" spans="1:8" outlineLevel="1" x14ac:dyDescent="0.25">
      <c r="A2680" s="23" t="s">
        <v>20</v>
      </c>
      <c r="B2680" s="23" t="s">
        <v>6</v>
      </c>
      <c r="C2680">
        <v>2018</v>
      </c>
      <c r="D2680" s="23" t="str">
        <f t="shared" si="42"/>
        <v>oct</v>
      </c>
      <c r="E2680" s="24">
        <v>43404</v>
      </c>
      <c r="F2680" s="23" t="s">
        <v>46</v>
      </c>
      <c r="G2680" s="121">
        <v>0</v>
      </c>
      <c r="H2680">
        <v>2018</v>
      </c>
    </row>
    <row r="2681" spans="1:8" outlineLevel="1" x14ac:dyDescent="0.25">
      <c r="A2681" s="23" t="s">
        <v>21</v>
      </c>
      <c r="B2681" s="23" t="s">
        <v>7</v>
      </c>
      <c r="C2681">
        <v>2018</v>
      </c>
      <c r="D2681" s="23" t="str">
        <f t="shared" si="42"/>
        <v>oct</v>
      </c>
      <c r="E2681" s="24">
        <v>43404</v>
      </c>
      <c r="F2681" s="23" t="s">
        <v>46</v>
      </c>
      <c r="G2681" s="121">
        <v>0</v>
      </c>
      <c r="H2681">
        <v>2018</v>
      </c>
    </row>
    <row r="2682" spans="1:8" outlineLevel="1" x14ac:dyDescent="0.25">
      <c r="A2682" s="23" t="s">
        <v>22</v>
      </c>
      <c r="B2682" s="23" t="s">
        <v>8</v>
      </c>
      <c r="C2682">
        <v>2018</v>
      </c>
      <c r="D2682" s="23" t="str">
        <f t="shared" si="42"/>
        <v>oct</v>
      </c>
      <c r="E2682" s="24">
        <v>43404</v>
      </c>
      <c r="F2682" s="23" t="s">
        <v>46</v>
      </c>
      <c r="G2682" s="121">
        <v>224448495.93294367</v>
      </c>
      <c r="H2682">
        <v>2018</v>
      </c>
    </row>
    <row r="2683" spans="1:8" outlineLevel="1" x14ac:dyDescent="0.25">
      <c r="A2683" s="23" t="s">
        <v>23</v>
      </c>
      <c r="B2683" s="23" t="s">
        <v>9</v>
      </c>
      <c r="C2683">
        <v>2018</v>
      </c>
      <c r="D2683" s="23" t="str">
        <f t="shared" si="42"/>
        <v>oct</v>
      </c>
      <c r="E2683" s="24">
        <v>43404</v>
      </c>
      <c r="F2683" s="23" t="s">
        <v>46</v>
      </c>
      <c r="H2683">
        <v>2018</v>
      </c>
    </row>
    <row r="2684" spans="1:8" outlineLevel="1" x14ac:dyDescent="0.25">
      <c r="A2684" s="23" t="s">
        <v>24</v>
      </c>
      <c r="B2684" s="25" t="s">
        <v>10</v>
      </c>
      <c r="C2684">
        <v>2018</v>
      </c>
      <c r="D2684" s="23" t="str">
        <f t="shared" si="42"/>
        <v>oct</v>
      </c>
      <c r="E2684" s="24">
        <v>43404</v>
      </c>
      <c r="F2684" s="23" t="s">
        <v>46</v>
      </c>
      <c r="H2684">
        <v>2018</v>
      </c>
    </row>
    <row r="2685" spans="1:8" outlineLevel="1" x14ac:dyDescent="0.25">
      <c r="A2685" s="23" t="s">
        <v>25</v>
      </c>
      <c r="B2685" s="23" t="s">
        <v>11</v>
      </c>
      <c r="C2685">
        <v>2018</v>
      </c>
      <c r="D2685" s="23" t="str">
        <f t="shared" si="42"/>
        <v>oct</v>
      </c>
      <c r="E2685" s="24">
        <v>43404</v>
      </c>
      <c r="F2685" s="23" t="s">
        <v>46</v>
      </c>
      <c r="G2685" s="121">
        <v>0</v>
      </c>
      <c r="H2685">
        <v>2018</v>
      </c>
    </row>
    <row r="2686" spans="1:8" outlineLevel="1" x14ac:dyDescent="0.25">
      <c r="A2686" s="23" t="s">
        <v>26</v>
      </c>
      <c r="B2686" s="23" t="s">
        <v>12</v>
      </c>
      <c r="C2686">
        <v>2018</v>
      </c>
      <c r="D2686" s="23" t="str">
        <f t="shared" si="42"/>
        <v>oct</v>
      </c>
      <c r="E2686" s="24">
        <v>43404</v>
      </c>
      <c r="F2686" s="23" t="s">
        <v>46</v>
      </c>
      <c r="G2686" s="121">
        <v>10553456.514577262</v>
      </c>
      <c r="H2686">
        <v>2018</v>
      </c>
    </row>
    <row r="2687" spans="1:8" outlineLevel="1" x14ac:dyDescent="0.25">
      <c r="A2687" s="23" t="s">
        <v>43</v>
      </c>
      <c r="B2687" s="23" t="s">
        <v>34</v>
      </c>
      <c r="C2687">
        <v>2018</v>
      </c>
      <c r="D2687" s="23" t="str">
        <f t="shared" si="42"/>
        <v>oct</v>
      </c>
      <c r="E2687" s="24">
        <v>43404</v>
      </c>
      <c r="F2687" s="23" t="s">
        <v>46</v>
      </c>
      <c r="G2687" s="121">
        <v>8614198.8411078714</v>
      </c>
      <c r="H2687">
        <v>2018</v>
      </c>
    </row>
    <row r="2688" spans="1:8" outlineLevel="1" x14ac:dyDescent="0.25">
      <c r="A2688" s="23" t="s">
        <v>13</v>
      </c>
      <c r="B2688" s="23" t="s">
        <v>13</v>
      </c>
      <c r="C2688">
        <v>2018</v>
      </c>
      <c r="D2688" s="23" t="str">
        <f t="shared" si="42"/>
        <v>oct</v>
      </c>
      <c r="E2688" s="24">
        <v>43404</v>
      </c>
      <c r="F2688" s="23" t="s">
        <v>46</v>
      </c>
      <c r="G2688" s="121">
        <v>56430167.900874645</v>
      </c>
      <c r="H2688">
        <v>2018</v>
      </c>
    </row>
    <row r="2689" spans="1:8" outlineLevel="1" x14ac:dyDescent="0.25">
      <c r="A2689" s="23" t="s">
        <v>14</v>
      </c>
      <c r="B2689" s="23" t="s">
        <v>14</v>
      </c>
      <c r="C2689">
        <v>2018</v>
      </c>
      <c r="D2689" s="23" t="str">
        <f t="shared" si="42"/>
        <v>oct</v>
      </c>
      <c r="E2689" s="24">
        <v>43404</v>
      </c>
      <c r="F2689" s="23" t="s">
        <v>46</v>
      </c>
      <c r="G2689" s="121">
        <v>810377.65597667638</v>
      </c>
      <c r="H2689">
        <v>2018</v>
      </c>
    </row>
    <row r="2690" spans="1:8" outlineLevel="1" x14ac:dyDescent="0.25">
      <c r="A2690" s="23" t="s">
        <v>15</v>
      </c>
      <c r="B2690" s="23" t="s">
        <v>0</v>
      </c>
      <c r="C2690">
        <v>2018</v>
      </c>
      <c r="D2690" s="23" t="str">
        <f t="shared" ref="D2690:D2753" si="43">+TEXT(E2690,"mmm")</f>
        <v>nov</v>
      </c>
      <c r="E2690" s="24">
        <v>43434</v>
      </c>
      <c r="F2690" s="23" t="s">
        <v>46</v>
      </c>
      <c r="G2690" s="121">
        <v>4614047.791545189</v>
      </c>
      <c r="H2690">
        <v>2018</v>
      </c>
    </row>
    <row r="2691" spans="1:8" outlineLevel="1" x14ac:dyDescent="0.25">
      <c r="A2691" s="23" t="s">
        <v>16</v>
      </c>
      <c r="B2691" s="23" t="s">
        <v>1</v>
      </c>
      <c r="C2691">
        <v>2018</v>
      </c>
      <c r="D2691" s="23" t="str">
        <f t="shared" si="43"/>
        <v>nov</v>
      </c>
      <c r="E2691" s="24">
        <v>43434</v>
      </c>
      <c r="F2691" s="23" t="s">
        <v>46</v>
      </c>
      <c r="G2691" s="121">
        <v>39089939.55976674</v>
      </c>
      <c r="H2691">
        <v>2018</v>
      </c>
    </row>
    <row r="2692" spans="1:8" outlineLevel="1" x14ac:dyDescent="0.25">
      <c r="A2692" s="23" t="s">
        <v>27</v>
      </c>
      <c r="B2692" s="23" t="s">
        <v>2</v>
      </c>
      <c r="C2692">
        <v>2018</v>
      </c>
      <c r="D2692" s="23" t="str">
        <f t="shared" si="43"/>
        <v>nov</v>
      </c>
      <c r="E2692" s="24">
        <v>43434</v>
      </c>
      <c r="F2692" s="23" t="s">
        <v>46</v>
      </c>
      <c r="H2692">
        <v>2018</v>
      </c>
    </row>
    <row r="2693" spans="1:8" outlineLevel="1" x14ac:dyDescent="0.25">
      <c r="A2693" s="23" t="s">
        <v>17</v>
      </c>
      <c r="B2693" s="23" t="s">
        <v>3</v>
      </c>
      <c r="C2693">
        <v>2018</v>
      </c>
      <c r="D2693" s="23" t="str">
        <f t="shared" si="43"/>
        <v>nov</v>
      </c>
      <c r="E2693" s="24">
        <v>43434</v>
      </c>
      <c r="F2693" s="23" t="s">
        <v>46</v>
      </c>
      <c r="G2693" s="121">
        <v>22092922.916909654</v>
      </c>
      <c r="H2693">
        <v>2018</v>
      </c>
    </row>
    <row r="2694" spans="1:8" outlineLevel="1" x14ac:dyDescent="0.25">
      <c r="A2694" s="23" t="s">
        <v>18</v>
      </c>
      <c r="B2694" s="25" t="s">
        <v>4</v>
      </c>
      <c r="C2694">
        <v>2018</v>
      </c>
      <c r="D2694" s="23" t="str">
        <f t="shared" si="43"/>
        <v>nov</v>
      </c>
      <c r="E2694" s="24">
        <v>43434</v>
      </c>
      <c r="F2694" s="23" t="s">
        <v>46</v>
      </c>
      <c r="G2694" s="121">
        <v>610769.67930029158</v>
      </c>
      <c r="H2694">
        <v>2018</v>
      </c>
    </row>
    <row r="2695" spans="1:8" outlineLevel="1" x14ac:dyDescent="0.25">
      <c r="A2695" s="23" t="s">
        <v>19</v>
      </c>
      <c r="B2695" s="25" t="s">
        <v>5</v>
      </c>
      <c r="C2695">
        <v>2018</v>
      </c>
      <c r="D2695" s="23" t="str">
        <f t="shared" si="43"/>
        <v>nov</v>
      </c>
      <c r="E2695" s="24">
        <v>43434</v>
      </c>
      <c r="F2695" s="23" t="s">
        <v>46</v>
      </c>
      <c r="G2695" s="121">
        <v>327426.38483965019</v>
      </c>
      <c r="H2695">
        <v>2018</v>
      </c>
    </row>
    <row r="2696" spans="1:8" outlineLevel="1" x14ac:dyDescent="0.25">
      <c r="A2696" s="23" t="s">
        <v>20</v>
      </c>
      <c r="B2696" s="23" t="s">
        <v>6</v>
      </c>
      <c r="C2696">
        <v>2018</v>
      </c>
      <c r="D2696" s="23" t="str">
        <f t="shared" si="43"/>
        <v>nov</v>
      </c>
      <c r="E2696" s="24">
        <v>43434</v>
      </c>
      <c r="F2696" s="23" t="s">
        <v>46</v>
      </c>
      <c r="G2696" s="121">
        <v>0</v>
      </c>
      <c r="H2696">
        <v>2018</v>
      </c>
    </row>
    <row r="2697" spans="1:8" outlineLevel="1" x14ac:dyDescent="0.25">
      <c r="A2697" s="23" t="s">
        <v>21</v>
      </c>
      <c r="B2697" s="23" t="s">
        <v>7</v>
      </c>
      <c r="C2697">
        <v>2018</v>
      </c>
      <c r="D2697" s="23" t="str">
        <f t="shared" si="43"/>
        <v>nov</v>
      </c>
      <c r="E2697" s="24">
        <v>43434</v>
      </c>
      <c r="F2697" s="23" t="s">
        <v>46</v>
      </c>
      <c r="G2697" s="121">
        <v>0</v>
      </c>
      <c r="H2697">
        <v>2018</v>
      </c>
    </row>
    <row r="2698" spans="1:8" outlineLevel="1" x14ac:dyDescent="0.25">
      <c r="A2698" s="23" t="s">
        <v>22</v>
      </c>
      <c r="B2698" s="23" t="s">
        <v>8</v>
      </c>
      <c r="C2698">
        <v>2018</v>
      </c>
      <c r="D2698" s="23" t="str">
        <f t="shared" si="43"/>
        <v>nov</v>
      </c>
      <c r="E2698" s="24">
        <v>43434</v>
      </c>
      <c r="F2698" s="23" t="s">
        <v>46</v>
      </c>
      <c r="G2698" s="121">
        <v>212662999.30320823</v>
      </c>
      <c r="H2698">
        <v>2018</v>
      </c>
    </row>
    <row r="2699" spans="1:8" outlineLevel="1" x14ac:dyDescent="0.25">
      <c r="A2699" s="23" t="s">
        <v>23</v>
      </c>
      <c r="B2699" s="23" t="s">
        <v>9</v>
      </c>
      <c r="C2699">
        <v>2018</v>
      </c>
      <c r="D2699" s="23" t="str">
        <f t="shared" si="43"/>
        <v>nov</v>
      </c>
      <c r="E2699" s="24">
        <v>43434</v>
      </c>
      <c r="F2699" s="23" t="s">
        <v>46</v>
      </c>
      <c r="H2699">
        <v>2018</v>
      </c>
    </row>
    <row r="2700" spans="1:8" outlineLevel="1" x14ac:dyDescent="0.25">
      <c r="A2700" s="23" t="s">
        <v>24</v>
      </c>
      <c r="B2700" s="25" t="s">
        <v>10</v>
      </c>
      <c r="C2700">
        <v>2018</v>
      </c>
      <c r="D2700" s="23" t="str">
        <f t="shared" si="43"/>
        <v>nov</v>
      </c>
      <c r="E2700" s="24">
        <v>43434</v>
      </c>
      <c r="F2700" s="23" t="s">
        <v>46</v>
      </c>
      <c r="H2700">
        <v>2018</v>
      </c>
    </row>
    <row r="2701" spans="1:8" outlineLevel="1" x14ac:dyDescent="0.25">
      <c r="A2701" s="23" t="s">
        <v>25</v>
      </c>
      <c r="B2701" s="23" t="s">
        <v>11</v>
      </c>
      <c r="C2701">
        <v>2018</v>
      </c>
      <c r="D2701" s="23" t="str">
        <f t="shared" si="43"/>
        <v>nov</v>
      </c>
      <c r="E2701" s="24">
        <v>43434</v>
      </c>
      <c r="F2701" s="23" t="s">
        <v>46</v>
      </c>
      <c r="G2701" s="121">
        <v>0</v>
      </c>
      <c r="H2701">
        <v>2018</v>
      </c>
    </row>
    <row r="2702" spans="1:8" outlineLevel="1" x14ac:dyDescent="0.25">
      <c r="A2702" s="23" t="s">
        <v>26</v>
      </c>
      <c r="B2702" s="23" t="s">
        <v>12</v>
      </c>
      <c r="C2702">
        <v>2018</v>
      </c>
      <c r="D2702" s="23" t="str">
        <f t="shared" si="43"/>
        <v>nov</v>
      </c>
      <c r="E2702" s="24">
        <v>43434</v>
      </c>
      <c r="F2702" s="23" t="s">
        <v>46</v>
      </c>
      <c r="G2702" s="121">
        <v>10439938.615160361</v>
      </c>
      <c r="H2702">
        <v>2018</v>
      </c>
    </row>
    <row r="2703" spans="1:8" outlineLevel="1" x14ac:dyDescent="0.25">
      <c r="A2703" s="23" t="s">
        <v>43</v>
      </c>
      <c r="B2703" s="23" t="s">
        <v>34</v>
      </c>
      <c r="C2703">
        <v>2018</v>
      </c>
      <c r="D2703" s="23" t="str">
        <f t="shared" si="43"/>
        <v>nov</v>
      </c>
      <c r="E2703" s="24">
        <v>43434</v>
      </c>
      <c r="F2703" s="23" t="s">
        <v>46</v>
      </c>
      <c r="G2703" s="121">
        <v>8755878.0699708462</v>
      </c>
      <c r="H2703">
        <v>2018</v>
      </c>
    </row>
    <row r="2704" spans="1:8" outlineLevel="1" x14ac:dyDescent="0.25">
      <c r="A2704" s="23" t="s">
        <v>13</v>
      </c>
      <c r="B2704" s="23" t="s">
        <v>13</v>
      </c>
      <c r="C2704">
        <v>2018</v>
      </c>
      <c r="D2704" s="23" t="str">
        <f t="shared" si="43"/>
        <v>nov</v>
      </c>
      <c r="E2704" s="24">
        <v>43434</v>
      </c>
      <c r="F2704" s="23" t="s">
        <v>46</v>
      </c>
      <c r="G2704" s="121">
        <v>47134877.641399413</v>
      </c>
      <c r="H2704">
        <v>2018</v>
      </c>
    </row>
    <row r="2705" spans="1:8" outlineLevel="1" x14ac:dyDescent="0.25">
      <c r="A2705" s="23" t="s">
        <v>14</v>
      </c>
      <c r="B2705" s="23" t="s">
        <v>14</v>
      </c>
      <c r="C2705">
        <v>2018</v>
      </c>
      <c r="D2705" s="23" t="str">
        <f t="shared" si="43"/>
        <v>nov</v>
      </c>
      <c r="E2705" s="24">
        <v>43434</v>
      </c>
      <c r="F2705" s="23" t="s">
        <v>46</v>
      </c>
      <c r="G2705" s="121">
        <v>860604.07142857159</v>
      </c>
      <c r="H2705">
        <v>2018</v>
      </c>
    </row>
    <row r="2706" spans="1:8" outlineLevel="1" x14ac:dyDescent="0.25">
      <c r="A2706" s="23" t="s">
        <v>15</v>
      </c>
      <c r="B2706" s="23" t="s">
        <v>0</v>
      </c>
      <c r="C2706">
        <v>2018</v>
      </c>
      <c r="D2706" s="23" t="str">
        <f t="shared" si="43"/>
        <v>dic</v>
      </c>
      <c r="E2706" s="24">
        <v>43465</v>
      </c>
      <c r="F2706" s="23" t="s">
        <v>46</v>
      </c>
      <c r="G2706" s="121">
        <v>4645093.5058309091</v>
      </c>
      <c r="H2706">
        <v>2018</v>
      </c>
    </row>
    <row r="2707" spans="1:8" outlineLevel="1" x14ac:dyDescent="0.25">
      <c r="A2707" s="23" t="s">
        <v>16</v>
      </c>
      <c r="B2707" s="23" t="s">
        <v>1</v>
      </c>
      <c r="C2707">
        <v>2018</v>
      </c>
      <c r="D2707" s="23" t="str">
        <f t="shared" si="43"/>
        <v>dic</v>
      </c>
      <c r="E2707" s="24">
        <v>43465</v>
      </c>
      <c r="F2707" s="23" t="s">
        <v>46</v>
      </c>
      <c r="G2707" s="121">
        <v>40801597.138483889</v>
      </c>
      <c r="H2707">
        <v>2018</v>
      </c>
    </row>
    <row r="2708" spans="1:8" outlineLevel="1" x14ac:dyDescent="0.25">
      <c r="A2708" s="23" t="s">
        <v>27</v>
      </c>
      <c r="B2708" s="23" t="s">
        <v>2</v>
      </c>
      <c r="C2708">
        <v>2018</v>
      </c>
      <c r="D2708" s="23" t="str">
        <f t="shared" si="43"/>
        <v>dic</v>
      </c>
      <c r="E2708" s="24">
        <v>43465</v>
      </c>
      <c r="F2708" s="23" t="s">
        <v>46</v>
      </c>
      <c r="H2708">
        <v>2018</v>
      </c>
    </row>
    <row r="2709" spans="1:8" outlineLevel="1" x14ac:dyDescent="0.25">
      <c r="A2709" s="23" t="s">
        <v>17</v>
      </c>
      <c r="B2709" s="23" t="s">
        <v>3</v>
      </c>
      <c r="C2709">
        <v>2018</v>
      </c>
      <c r="D2709" s="23" t="str">
        <f t="shared" si="43"/>
        <v>dic</v>
      </c>
      <c r="E2709" s="24">
        <v>43465</v>
      </c>
      <c r="F2709" s="23" t="s">
        <v>46</v>
      </c>
      <c r="G2709" s="121">
        <v>23323703.307580207</v>
      </c>
      <c r="H2709">
        <v>2018</v>
      </c>
    </row>
    <row r="2710" spans="1:8" outlineLevel="1" x14ac:dyDescent="0.25">
      <c r="A2710" s="23" t="s">
        <v>18</v>
      </c>
      <c r="B2710" s="25" t="s">
        <v>4</v>
      </c>
      <c r="C2710">
        <v>2018</v>
      </c>
      <c r="D2710" s="23" t="str">
        <f t="shared" si="43"/>
        <v>dic</v>
      </c>
      <c r="E2710" s="24">
        <v>43465</v>
      </c>
      <c r="F2710" s="23" t="s">
        <v>46</v>
      </c>
      <c r="G2710" s="121">
        <v>1777443.0903790086</v>
      </c>
      <c r="H2710">
        <v>2018</v>
      </c>
    </row>
    <row r="2711" spans="1:8" outlineLevel="1" x14ac:dyDescent="0.25">
      <c r="A2711" s="23" t="s">
        <v>19</v>
      </c>
      <c r="B2711" s="25" t="s">
        <v>5</v>
      </c>
      <c r="C2711">
        <v>2018</v>
      </c>
      <c r="D2711" s="23" t="str">
        <f t="shared" si="43"/>
        <v>dic</v>
      </c>
      <c r="E2711" s="24">
        <v>43465</v>
      </c>
      <c r="F2711" s="23" t="s">
        <v>46</v>
      </c>
      <c r="G2711" s="121">
        <v>329071.89504373178</v>
      </c>
      <c r="H2711">
        <v>2018</v>
      </c>
    </row>
    <row r="2712" spans="1:8" outlineLevel="1" x14ac:dyDescent="0.25">
      <c r="A2712" s="23" t="s">
        <v>20</v>
      </c>
      <c r="B2712" s="23" t="s">
        <v>6</v>
      </c>
      <c r="C2712">
        <v>2018</v>
      </c>
      <c r="D2712" s="23" t="str">
        <f t="shared" si="43"/>
        <v>dic</v>
      </c>
      <c r="E2712" s="24">
        <v>43465</v>
      </c>
      <c r="F2712" s="23" t="s">
        <v>46</v>
      </c>
      <c r="G2712" s="121">
        <v>0</v>
      </c>
      <c r="H2712">
        <v>2018</v>
      </c>
    </row>
    <row r="2713" spans="1:8" outlineLevel="1" x14ac:dyDescent="0.25">
      <c r="A2713" s="23" t="s">
        <v>21</v>
      </c>
      <c r="B2713" s="23" t="s">
        <v>7</v>
      </c>
      <c r="C2713">
        <v>2018</v>
      </c>
      <c r="D2713" s="23" t="str">
        <f t="shared" si="43"/>
        <v>dic</v>
      </c>
      <c r="E2713" s="24">
        <v>43465</v>
      </c>
      <c r="F2713" s="23" t="s">
        <v>46</v>
      </c>
      <c r="G2713" s="121">
        <v>0</v>
      </c>
      <c r="H2713">
        <v>2018</v>
      </c>
    </row>
    <row r="2714" spans="1:8" outlineLevel="1" x14ac:dyDescent="0.25">
      <c r="A2714" s="23" t="s">
        <v>22</v>
      </c>
      <c r="B2714" s="23" t="s">
        <v>8</v>
      </c>
      <c r="C2714">
        <v>2018</v>
      </c>
      <c r="D2714" s="23" t="str">
        <f t="shared" si="43"/>
        <v>dic</v>
      </c>
      <c r="E2714" s="24">
        <v>43465</v>
      </c>
      <c r="F2714" s="23" t="s">
        <v>46</v>
      </c>
      <c r="G2714" s="121">
        <v>208907744.97667709</v>
      </c>
      <c r="H2714">
        <v>2018</v>
      </c>
    </row>
    <row r="2715" spans="1:8" outlineLevel="1" x14ac:dyDescent="0.25">
      <c r="A2715" s="23" t="s">
        <v>23</v>
      </c>
      <c r="B2715" s="23" t="s">
        <v>9</v>
      </c>
      <c r="C2715">
        <v>2018</v>
      </c>
      <c r="D2715" s="23" t="str">
        <f t="shared" si="43"/>
        <v>dic</v>
      </c>
      <c r="E2715" s="24">
        <v>43465</v>
      </c>
      <c r="F2715" s="23" t="s">
        <v>46</v>
      </c>
      <c r="H2715">
        <v>2018</v>
      </c>
    </row>
    <row r="2716" spans="1:8" outlineLevel="1" x14ac:dyDescent="0.25">
      <c r="A2716" s="23" t="s">
        <v>24</v>
      </c>
      <c r="B2716" s="25" t="s">
        <v>10</v>
      </c>
      <c r="C2716">
        <v>2018</v>
      </c>
      <c r="D2716" s="23" t="str">
        <f t="shared" si="43"/>
        <v>dic</v>
      </c>
      <c r="E2716" s="24">
        <v>43465</v>
      </c>
      <c r="F2716" s="23" t="s">
        <v>46</v>
      </c>
      <c r="H2716">
        <v>2018</v>
      </c>
    </row>
    <row r="2717" spans="1:8" outlineLevel="1" x14ac:dyDescent="0.25">
      <c r="A2717" s="23" t="s">
        <v>25</v>
      </c>
      <c r="B2717" s="23" t="s">
        <v>11</v>
      </c>
      <c r="C2717">
        <v>2018</v>
      </c>
      <c r="D2717" s="23" t="str">
        <f t="shared" si="43"/>
        <v>dic</v>
      </c>
      <c r="E2717" s="24">
        <v>43465</v>
      </c>
      <c r="F2717" s="23" t="s">
        <v>46</v>
      </c>
      <c r="G2717" s="121">
        <v>0</v>
      </c>
      <c r="H2717">
        <v>2018</v>
      </c>
    </row>
    <row r="2718" spans="1:8" outlineLevel="1" x14ac:dyDescent="0.25">
      <c r="A2718" s="23" t="s">
        <v>26</v>
      </c>
      <c r="B2718" s="23" t="s">
        <v>12</v>
      </c>
      <c r="C2718">
        <v>2018</v>
      </c>
      <c r="D2718" s="23" t="str">
        <f t="shared" si="43"/>
        <v>dic</v>
      </c>
      <c r="E2718" s="24">
        <v>43465</v>
      </c>
      <c r="F2718" s="23" t="s">
        <v>46</v>
      </c>
      <c r="G2718" s="121">
        <v>15119084.224489801</v>
      </c>
      <c r="H2718">
        <v>2018</v>
      </c>
    </row>
    <row r="2719" spans="1:8" outlineLevel="1" x14ac:dyDescent="0.25">
      <c r="A2719" s="23" t="s">
        <v>43</v>
      </c>
      <c r="B2719" s="23" t="s">
        <v>34</v>
      </c>
      <c r="C2719">
        <v>2018</v>
      </c>
      <c r="D2719" s="23" t="str">
        <f t="shared" si="43"/>
        <v>dic</v>
      </c>
      <c r="E2719" s="24">
        <v>43465</v>
      </c>
      <c r="F2719" s="23" t="s">
        <v>46</v>
      </c>
      <c r="G2719" s="121">
        <v>9553324.1122448966</v>
      </c>
      <c r="H2719">
        <v>2018</v>
      </c>
    </row>
    <row r="2720" spans="1:8" outlineLevel="1" x14ac:dyDescent="0.25">
      <c r="A2720" s="23" t="s">
        <v>13</v>
      </c>
      <c r="B2720" s="23" t="s">
        <v>13</v>
      </c>
      <c r="C2720">
        <v>2018</v>
      </c>
      <c r="D2720" s="23" t="str">
        <f t="shared" si="43"/>
        <v>dic</v>
      </c>
      <c r="E2720" s="24">
        <v>43465</v>
      </c>
      <c r="F2720" s="23" t="s">
        <v>46</v>
      </c>
      <c r="G2720" s="121">
        <v>41176306.205539361</v>
      </c>
      <c r="H2720">
        <v>2018</v>
      </c>
    </row>
    <row r="2721" spans="1:8" outlineLevel="1" x14ac:dyDescent="0.25">
      <c r="A2721" s="23" t="s">
        <v>14</v>
      </c>
      <c r="B2721" s="23" t="s">
        <v>14</v>
      </c>
      <c r="C2721">
        <v>2018</v>
      </c>
      <c r="D2721" s="23" t="str">
        <f t="shared" si="43"/>
        <v>dic</v>
      </c>
      <c r="E2721" s="24">
        <v>43465</v>
      </c>
      <c r="F2721" s="23" t="s">
        <v>46</v>
      </c>
      <c r="G2721" s="121">
        <v>133239.23469387754</v>
      </c>
      <c r="H2721">
        <v>2018</v>
      </c>
    </row>
    <row r="2722" spans="1:8" outlineLevel="1" x14ac:dyDescent="0.25">
      <c r="A2722" s="23" t="s">
        <v>15</v>
      </c>
      <c r="B2722" s="23" t="s">
        <v>0</v>
      </c>
      <c r="C2722">
        <v>2019</v>
      </c>
      <c r="D2722" s="23" t="str">
        <f t="shared" si="43"/>
        <v>ene</v>
      </c>
      <c r="E2722" s="24">
        <v>43496</v>
      </c>
      <c r="F2722" s="23" t="s">
        <v>46</v>
      </c>
      <c r="G2722" s="121">
        <v>4524152.0145772537</v>
      </c>
      <c r="H2722">
        <v>2019</v>
      </c>
    </row>
    <row r="2723" spans="1:8" outlineLevel="1" x14ac:dyDescent="0.25">
      <c r="A2723" s="23" t="s">
        <v>16</v>
      </c>
      <c r="B2723" s="23" t="s">
        <v>1</v>
      </c>
      <c r="C2723">
        <v>2019</v>
      </c>
      <c r="D2723" s="23" t="str">
        <f t="shared" si="43"/>
        <v>ene</v>
      </c>
      <c r="E2723" s="24">
        <v>43496</v>
      </c>
      <c r="F2723" s="23" t="s">
        <v>46</v>
      </c>
      <c r="G2723" s="121">
        <v>40520518.516035102</v>
      </c>
      <c r="H2723">
        <v>2019</v>
      </c>
    </row>
    <row r="2724" spans="1:8" outlineLevel="1" x14ac:dyDescent="0.25">
      <c r="A2724" s="23" t="s">
        <v>27</v>
      </c>
      <c r="B2724" s="23" t="s">
        <v>2</v>
      </c>
      <c r="C2724">
        <v>2019</v>
      </c>
      <c r="D2724" s="23" t="str">
        <f t="shared" si="43"/>
        <v>ene</v>
      </c>
      <c r="E2724" s="24">
        <v>43496</v>
      </c>
      <c r="F2724" s="23" t="s">
        <v>46</v>
      </c>
      <c r="H2724">
        <v>2019</v>
      </c>
    </row>
    <row r="2725" spans="1:8" outlineLevel="1" x14ac:dyDescent="0.25">
      <c r="A2725" s="23" t="s">
        <v>17</v>
      </c>
      <c r="B2725" s="23" t="s">
        <v>3</v>
      </c>
      <c r="C2725">
        <v>2019</v>
      </c>
      <c r="D2725" s="23" t="str">
        <f t="shared" si="43"/>
        <v>ene</v>
      </c>
      <c r="E2725" s="24">
        <v>43496</v>
      </c>
      <c r="F2725" s="23" t="s">
        <v>46</v>
      </c>
      <c r="G2725" s="121">
        <v>25603244.975218635</v>
      </c>
      <c r="H2725">
        <v>2019</v>
      </c>
    </row>
    <row r="2726" spans="1:8" outlineLevel="1" x14ac:dyDescent="0.25">
      <c r="A2726" s="23" t="s">
        <v>18</v>
      </c>
      <c r="B2726" s="25" t="s">
        <v>4</v>
      </c>
      <c r="C2726">
        <v>2019</v>
      </c>
      <c r="D2726" s="23" t="str">
        <f t="shared" si="43"/>
        <v>ene</v>
      </c>
      <c r="E2726" s="24">
        <v>43496</v>
      </c>
      <c r="F2726" s="23" t="s">
        <v>46</v>
      </c>
      <c r="G2726" s="121">
        <v>615027.98833819246</v>
      </c>
      <c r="H2726">
        <v>2019</v>
      </c>
    </row>
    <row r="2727" spans="1:8" outlineLevel="1" x14ac:dyDescent="0.25">
      <c r="A2727" s="23" t="s">
        <v>19</v>
      </c>
      <c r="B2727" s="25" t="s">
        <v>5</v>
      </c>
      <c r="C2727">
        <v>2019</v>
      </c>
      <c r="D2727" s="23" t="str">
        <f t="shared" si="43"/>
        <v>ene</v>
      </c>
      <c r="E2727" s="24">
        <v>43496</v>
      </c>
      <c r="F2727" s="23" t="s">
        <v>46</v>
      </c>
      <c r="G2727" s="121">
        <v>330734.40233236155</v>
      </c>
      <c r="H2727">
        <v>2019</v>
      </c>
    </row>
    <row r="2728" spans="1:8" outlineLevel="1" x14ac:dyDescent="0.25">
      <c r="A2728" s="23" t="s">
        <v>20</v>
      </c>
      <c r="B2728" s="23" t="s">
        <v>6</v>
      </c>
      <c r="C2728">
        <v>2019</v>
      </c>
      <c r="D2728" s="23" t="str">
        <f t="shared" si="43"/>
        <v>ene</v>
      </c>
      <c r="E2728" s="24">
        <v>43496</v>
      </c>
      <c r="F2728" s="23" t="s">
        <v>46</v>
      </c>
      <c r="G2728" s="121">
        <v>0</v>
      </c>
      <c r="H2728">
        <v>2019</v>
      </c>
    </row>
    <row r="2729" spans="1:8" outlineLevel="1" x14ac:dyDescent="0.25">
      <c r="A2729" s="23" t="s">
        <v>21</v>
      </c>
      <c r="B2729" s="23" t="s">
        <v>7</v>
      </c>
      <c r="C2729">
        <v>2019</v>
      </c>
      <c r="D2729" s="23" t="str">
        <f t="shared" si="43"/>
        <v>ene</v>
      </c>
      <c r="E2729" s="24">
        <v>43496</v>
      </c>
      <c r="F2729" s="23" t="s">
        <v>46</v>
      </c>
      <c r="G2729" s="121">
        <v>0</v>
      </c>
      <c r="H2729">
        <v>2019</v>
      </c>
    </row>
    <row r="2730" spans="1:8" outlineLevel="1" x14ac:dyDescent="0.25">
      <c r="A2730" s="23" t="s">
        <v>22</v>
      </c>
      <c r="B2730" s="23" t="s">
        <v>8</v>
      </c>
      <c r="C2730">
        <v>2019</v>
      </c>
      <c r="D2730" s="23" t="str">
        <f t="shared" si="43"/>
        <v>ene</v>
      </c>
      <c r="E2730" s="24">
        <v>43496</v>
      </c>
      <c r="F2730" s="23" t="s">
        <v>46</v>
      </c>
      <c r="G2730" s="121">
        <v>207776114.73177782</v>
      </c>
      <c r="H2730">
        <v>2019</v>
      </c>
    </row>
    <row r="2731" spans="1:8" outlineLevel="1" x14ac:dyDescent="0.25">
      <c r="A2731" s="23" t="s">
        <v>23</v>
      </c>
      <c r="B2731" s="23" t="s">
        <v>9</v>
      </c>
      <c r="C2731">
        <v>2019</v>
      </c>
      <c r="D2731" s="23" t="str">
        <f t="shared" si="43"/>
        <v>ene</v>
      </c>
      <c r="E2731" s="24">
        <v>43496</v>
      </c>
      <c r="F2731" s="23" t="s">
        <v>46</v>
      </c>
      <c r="H2731">
        <v>2019</v>
      </c>
    </row>
    <row r="2732" spans="1:8" outlineLevel="1" x14ac:dyDescent="0.25">
      <c r="A2732" s="23" t="s">
        <v>24</v>
      </c>
      <c r="B2732" s="25" t="s">
        <v>10</v>
      </c>
      <c r="C2732">
        <v>2019</v>
      </c>
      <c r="D2732" s="23" t="str">
        <f t="shared" si="43"/>
        <v>ene</v>
      </c>
      <c r="E2732" s="24">
        <v>43496</v>
      </c>
      <c r="F2732" s="23" t="s">
        <v>46</v>
      </c>
      <c r="H2732">
        <v>2019</v>
      </c>
    </row>
    <row r="2733" spans="1:8" outlineLevel="1" x14ac:dyDescent="0.25">
      <c r="A2733" s="23" t="s">
        <v>25</v>
      </c>
      <c r="B2733" s="23" t="s">
        <v>11</v>
      </c>
      <c r="C2733">
        <v>2019</v>
      </c>
      <c r="D2733" s="23" t="str">
        <f t="shared" si="43"/>
        <v>ene</v>
      </c>
      <c r="E2733" s="24">
        <v>43496</v>
      </c>
      <c r="F2733" s="23" t="s">
        <v>46</v>
      </c>
      <c r="G2733" s="121">
        <v>0</v>
      </c>
      <c r="H2733">
        <v>2019</v>
      </c>
    </row>
    <row r="2734" spans="1:8" outlineLevel="1" x14ac:dyDescent="0.25">
      <c r="A2734" s="23" t="s">
        <v>26</v>
      </c>
      <c r="B2734" s="23" t="s">
        <v>12</v>
      </c>
      <c r="C2734">
        <v>2019</v>
      </c>
      <c r="D2734" s="23" t="str">
        <f t="shared" si="43"/>
        <v>ene</v>
      </c>
      <c r="E2734" s="24">
        <v>43496</v>
      </c>
      <c r="F2734" s="23" t="s">
        <v>46</v>
      </c>
      <c r="G2734" s="121">
        <v>15897452.849854207</v>
      </c>
      <c r="H2734">
        <v>2019</v>
      </c>
    </row>
    <row r="2735" spans="1:8" outlineLevel="1" x14ac:dyDescent="0.25">
      <c r="A2735" s="23" t="s">
        <v>43</v>
      </c>
      <c r="B2735" s="23" t="s">
        <v>34</v>
      </c>
      <c r="C2735">
        <v>2019</v>
      </c>
      <c r="D2735" s="23" t="str">
        <f t="shared" si="43"/>
        <v>ene</v>
      </c>
      <c r="E2735" s="24">
        <v>43496</v>
      </c>
      <c r="F2735" s="23" t="s">
        <v>46</v>
      </c>
      <c r="G2735" s="121">
        <v>9631958.6720116623</v>
      </c>
      <c r="H2735">
        <v>2019</v>
      </c>
    </row>
    <row r="2736" spans="1:8" outlineLevel="1" x14ac:dyDescent="0.25">
      <c r="A2736" s="23" t="s">
        <v>13</v>
      </c>
      <c r="B2736" s="23" t="s">
        <v>13</v>
      </c>
      <c r="C2736">
        <v>2019</v>
      </c>
      <c r="D2736" s="23" t="str">
        <f t="shared" si="43"/>
        <v>ene</v>
      </c>
      <c r="E2736" s="24">
        <v>43496</v>
      </c>
      <c r="F2736" s="23" t="s">
        <v>46</v>
      </c>
      <c r="G2736" s="121">
        <v>35916247.604956269</v>
      </c>
      <c r="H2736">
        <v>2019</v>
      </c>
    </row>
    <row r="2737" spans="1:8" outlineLevel="1" x14ac:dyDescent="0.25">
      <c r="A2737" s="23" t="s">
        <v>14</v>
      </c>
      <c r="B2737" s="23" t="s">
        <v>14</v>
      </c>
      <c r="C2737">
        <v>2019</v>
      </c>
      <c r="D2737" s="23" t="str">
        <f t="shared" si="43"/>
        <v>ene</v>
      </c>
      <c r="E2737" s="24">
        <v>43496</v>
      </c>
      <c r="F2737" s="23" t="s">
        <v>46</v>
      </c>
      <c r="G2737" s="121">
        <v>579390.86005830904</v>
      </c>
      <c r="H2737">
        <v>2019</v>
      </c>
    </row>
    <row r="2738" spans="1:8" outlineLevel="1" x14ac:dyDescent="0.25">
      <c r="A2738" s="23" t="s">
        <v>15</v>
      </c>
      <c r="B2738" s="23" t="s">
        <v>0</v>
      </c>
      <c r="C2738">
        <v>2019</v>
      </c>
      <c r="D2738" s="23" t="str">
        <f t="shared" si="43"/>
        <v>feb</v>
      </c>
      <c r="E2738" s="24">
        <v>43524</v>
      </c>
      <c r="F2738" s="23" t="s">
        <v>46</v>
      </c>
      <c r="G2738" s="121">
        <v>4402206.173469374</v>
      </c>
      <c r="H2738">
        <v>2019</v>
      </c>
    </row>
    <row r="2739" spans="1:8" outlineLevel="1" x14ac:dyDescent="0.25">
      <c r="A2739" s="23" t="s">
        <v>16</v>
      </c>
      <c r="B2739" s="23" t="s">
        <v>1</v>
      </c>
      <c r="C2739">
        <v>2019</v>
      </c>
      <c r="D2739" s="23" t="str">
        <f t="shared" si="43"/>
        <v>feb</v>
      </c>
      <c r="E2739" s="24">
        <v>43524</v>
      </c>
      <c r="F2739" s="23" t="s">
        <v>46</v>
      </c>
      <c r="G2739" s="121">
        <v>40200113.072886333</v>
      </c>
      <c r="H2739">
        <v>2019</v>
      </c>
    </row>
    <row r="2740" spans="1:8" outlineLevel="1" x14ac:dyDescent="0.25">
      <c r="A2740" s="23" t="s">
        <v>27</v>
      </c>
      <c r="B2740" s="23" t="s">
        <v>2</v>
      </c>
      <c r="C2740">
        <v>2019</v>
      </c>
      <c r="D2740" s="23" t="str">
        <f t="shared" si="43"/>
        <v>feb</v>
      </c>
      <c r="E2740" s="24">
        <v>43524</v>
      </c>
      <c r="F2740" s="23" t="s">
        <v>46</v>
      </c>
      <c r="H2740">
        <v>2019</v>
      </c>
    </row>
    <row r="2741" spans="1:8" outlineLevel="1" x14ac:dyDescent="0.25">
      <c r="A2741" s="23" t="s">
        <v>17</v>
      </c>
      <c r="B2741" s="23" t="s">
        <v>3</v>
      </c>
      <c r="C2741">
        <v>2019</v>
      </c>
      <c r="D2741" s="23" t="str">
        <f t="shared" si="43"/>
        <v>feb</v>
      </c>
      <c r="E2741" s="24">
        <v>43524</v>
      </c>
      <c r="F2741" s="23" t="s">
        <v>46</v>
      </c>
      <c r="G2741" s="121">
        <v>25125616.275510207</v>
      </c>
      <c r="H2741">
        <v>2019</v>
      </c>
    </row>
    <row r="2742" spans="1:8" outlineLevel="1" x14ac:dyDescent="0.25">
      <c r="A2742" s="23" t="s">
        <v>18</v>
      </c>
      <c r="B2742" s="25" t="s">
        <v>4</v>
      </c>
      <c r="C2742">
        <v>2019</v>
      </c>
      <c r="D2742" s="23" t="str">
        <f t="shared" si="43"/>
        <v>feb</v>
      </c>
      <c r="E2742" s="24">
        <v>43524</v>
      </c>
      <c r="F2742" s="23" t="s">
        <v>46</v>
      </c>
      <c r="G2742" s="121">
        <v>616970.84548104962</v>
      </c>
      <c r="H2742">
        <v>2019</v>
      </c>
    </row>
    <row r="2743" spans="1:8" outlineLevel="1" x14ac:dyDescent="0.25">
      <c r="A2743" s="23" t="s">
        <v>19</v>
      </c>
      <c r="B2743" s="25" t="s">
        <v>5</v>
      </c>
      <c r="C2743">
        <v>2019</v>
      </c>
      <c r="D2743" s="23" t="str">
        <f t="shared" si="43"/>
        <v>feb</v>
      </c>
      <c r="E2743" s="24">
        <v>43524</v>
      </c>
      <c r="F2743" s="23" t="s">
        <v>46</v>
      </c>
      <c r="G2743" s="121">
        <v>322586.38483965019</v>
      </c>
      <c r="H2743">
        <v>2019</v>
      </c>
    </row>
    <row r="2744" spans="1:8" outlineLevel="1" x14ac:dyDescent="0.25">
      <c r="A2744" s="23" t="s">
        <v>20</v>
      </c>
      <c r="B2744" s="23" t="s">
        <v>6</v>
      </c>
      <c r="C2744">
        <v>2019</v>
      </c>
      <c r="D2744" s="23" t="str">
        <f t="shared" si="43"/>
        <v>feb</v>
      </c>
      <c r="E2744" s="24">
        <v>43524</v>
      </c>
      <c r="F2744" s="23" t="s">
        <v>46</v>
      </c>
      <c r="G2744" s="121">
        <v>0</v>
      </c>
      <c r="H2744">
        <v>2019</v>
      </c>
    </row>
    <row r="2745" spans="1:8" outlineLevel="1" x14ac:dyDescent="0.25">
      <c r="A2745" s="23" t="s">
        <v>21</v>
      </c>
      <c r="B2745" s="23" t="s">
        <v>7</v>
      </c>
      <c r="C2745">
        <v>2019</v>
      </c>
      <c r="D2745" s="23" t="str">
        <f t="shared" si="43"/>
        <v>feb</v>
      </c>
      <c r="E2745" s="24">
        <v>43524</v>
      </c>
      <c r="F2745" s="23" t="s">
        <v>46</v>
      </c>
      <c r="G2745" s="121">
        <v>0</v>
      </c>
      <c r="H2745">
        <v>2019</v>
      </c>
    </row>
    <row r="2746" spans="1:8" outlineLevel="1" x14ac:dyDescent="0.25">
      <c r="A2746" s="23" t="s">
        <v>22</v>
      </c>
      <c r="B2746" s="23" t="s">
        <v>8</v>
      </c>
      <c r="C2746">
        <v>2019</v>
      </c>
      <c r="D2746" s="23" t="str">
        <f t="shared" si="43"/>
        <v>feb</v>
      </c>
      <c r="E2746" s="24">
        <v>43524</v>
      </c>
      <c r="F2746" s="23" t="s">
        <v>46</v>
      </c>
      <c r="G2746" s="121">
        <v>201441563.27696913</v>
      </c>
      <c r="H2746">
        <v>2019</v>
      </c>
    </row>
    <row r="2747" spans="1:8" outlineLevel="1" x14ac:dyDescent="0.25">
      <c r="A2747" s="23" t="s">
        <v>23</v>
      </c>
      <c r="B2747" s="23" t="s">
        <v>9</v>
      </c>
      <c r="C2747">
        <v>2019</v>
      </c>
      <c r="D2747" s="23" t="str">
        <f t="shared" si="43"/>
        <v>feb</v>
      </c>
      <c r="E2747" s="24">
        <v>43524</v>
      </c>
      <c r="F2747" s="23" t="s">
        <v>46</v>
      </c>
      <c r="H2747">
        <v>2019</v>
      </c>
    </row>
    <row r="2748" spans="1:8" outlineLevel="1" x14ac:dyDescent="0.25">
      <c r="A2748" s="23" t="s">
        <v>24</v>
      </c>
      <c r="B2748" s="25" t="s">
        <v>10</v>
      </c>
      <c r="C2748">
        <v>2019</v>
      </c>
      <c r="D2748" s="23" t="str">
        <f t="shared" si="43"/>
        <v>feb</v>
      </c>
      <c r="E2748" s="24">
        <v>43524</v>
      </c>
      <c r="F2748" s="23" t="s">
        <v>46</v>
      </c>
      <c r="H2748">
        <v>2019</v>
      </c>
    </row>
    <row r="2749" spans="1:8" outlineLevel="1" x14ac:dyDescent="0.25">
      <c r="A2749" s="23" t="s">
        <v>25</v>
      </c>
      <c r="B2749" s="23" t="s">
        <v>11</v>
      </c>
      <c r="C2749">
        <v>2019</v>
      </c>
      <c r="D2749" s="23" t="str">
        <f t="shared" si="43"/>
        <v>feb</v>
      </c>
      <c r="E2749" s="24">
        <v>43524</v>
      </c>
      <c r="F2749" s="23" t="s">
        <v>46</v>
      </c>
      <c r="G2749" s="121">
        <v>0</v>
      </c>
      <c r="H2749">
        <v>2019</v>
      </c>
    </row>
    <row r="2750" spans="1:8" outlineLevel="1" x14ac:dyDescent="0.25">
      <c r="A2750" s="23" t="s">
        <v>26</v>
      </c>
      <c r="B2750" s="23" t="s">
        <v>12</v>
      </c>
      <c r="C2750">
        <v>2019</v>
      </c>
      <c r="D2750" s="23" t="str">
        <f t="shared" si="43"/>
        <v>feb</v>
      </c>
      <c r="E2750" s="24">
        <v>43524</v>
      </c>
      <c r="F2750" s="23" t="s">
        <v>46</v>
      </c>
      <c r="G2750" s="121">
        <v>14749910.01895046</v>
      </c>
      <c r="H2750">
        <v>2019</v>
      </c>
    </row>
    <row r="2751" spans="1:8" outlineLevel="1" x14ac:dyDescent="0.25">
      <c r="A2751" s="23" t="s">
        <v>43</v>
      </c>
      <c r="B2751" s="23" t="s">
        <v>34</v>
      </c>
      <c r="C2751">
        <v>2019</v>
      </c>
      <c r="D2751" s="23" t="str">
        <f t="shared" si="43"/>
        <v>feb</v>
      </c>
      <c r="E2751" s="24">
        <v>43524</v>
      </c>
      <c r="F2751" s="23" t="s">
        <v>46</v>
      </c>
      <c r="G2751" s="121">
        <v>10274106.809037901</v>
      </c>
      <c r="H2751">
        <v>2019</v>
      </c>
    </row>
    <row r="2752" spans="1:8" outlineLevel="1" x14ac:dyDescent="0.25">
      <c r="A2752" s="23" t="s">
        <v>13</v>
      </c>
      <c r="B2752" s="23" t="s">
        <v>13</v>
      </c>
      <c r="C2752">
        <v>2019</v>
      </c>
      <c r="D2752" s="23" t="str">
        <f t="shared" si="43"/>
        <v>feb</v>
      </c>
      <c r="E2752" s="24">
        <v>43524</v>
      </c>
      <c r="F2752" s="23" t="s">
        <v>46</v>
      </c>
      <c r="G2752" s="121">
        <v>48428323.862973757</v>
      </c>
      <c r="H2752">
        <v>2019</v>
      </c>
    </row>
    <row r="2753" spans="1:8" outlineLevel="1" x14ac:dyDescent="0.25">
      <c r="A2753" s="23" t="s">
        <v>14</v>
      </c>
      <c r="B2753" s="23" t="s">
        <v>14</v>
      </c>
      <c r="C2753">
        <v>2019</v>
      </c>
      <c r="D2753" s="23" t="str">
        <f t="shared" si="43"/>
        <v>feb</v>
      </c>
      <c r="E2753" s="24">
        <v>43524</v>
      </c>
      <c r="F2753" s="23" t="s">
        <v>46</v>
      </c>
      <c r="G2753" s="121">
        <v>650679.29446064145</v>
      </c>
      <c r="H2753">
        <v>2019</v>
      </c>
    </row>
    <row r="2754" spans="1:8" outlineLevel="1" x14ac:dyDescent="0.25">
      <c r="A2754" s="23" t="s">
        <v>15</v>
      </c>
      <c r="B2754" s="23" t="s">
        <v>0</v>
      </c>
      <c r="C2754">
        <v>2019</v>
      </c>
      <c r="D2754" s="23" t="str">
        <f t="shared" ref="D2754:D2817" si="44">+TEXT(E2754,"mmm")</f>
        <v>mar</v>
      </c>
      <c r="E2754" s="24">
        <v>43555</v>
      </c>
      <c r="F2754" s="23" t="s">
        <v>46</v>
      </c>
      <c r="G2754" s="121">
        <v>4502179.6311953338</v>
      </c>
      <c r="H2754">
        <v>2019</v>
      </c>
    </row>
    <row r="2755" spans="1:8" outlineLevel="1" x14ac:dyDescent="0.25">
      <c r="A2755" s="23" t="s">
        <v>16</v>
      </c>
      <c r="B2755" s="23" t="s">
        <v>1</v>
      </c>
      <c r="C2755">
        <v>2019</v>
      </c>
      <c r="D2755" s="23" t="str">
        <f t="shared" si="44"/>
        <v>mar</v>
      </c>
      <c r="E2755" s="24">
        <v>43555</v>
      </c>
      <c r="F2755" s="23" t="s">
        <v>46</v>
      </c>
      <c r="G2755" s="121">
        <v>40722879.896501534</v>
      </c>
      <c r="H2755">
        <v>2019</v>
      </c>
    </row>
    <row r="2756" spans="1:8" outlineLevel="1" x14ac:dyDescent="0.25">
      <c r="A2756" s="23" t="s">
        <v>27</v>
      </c>
      <c r="B2756" s="23" t="s">
        <v>2</v>
      </c>
      <c r="C2756">
        <v>2019</v>
      </c>
      <c r="D2756" s="23" t="str">
        <f t="shared" si="44"/>
        <v>mar</v>
      </c>
      <c r="E2756" s="24">
        <v>43555</v>
      </c>
      <c r="F2756" s="23" t="s">
        <v>46</v>
      </c>
      <c r="H2756">
        <v>2019</v>
      </c>
    </row>
    <row r="2757" spans="1:8" outlineLevel="1" x14ac:dyDescent="0.25">
      <c r="A2757" s="23" t="s">
        <v>17</v>
      </c>
      <c r="B2757" s="23" t="s">
        <v>3</v>
      </c>
      <c r="C2757">
        <v>2019</v>
      </c>
      <c r="D2757" s="23" t="str">
        <f t="shared" si="44"/>
        <v>mar</v>
      </c>
      <c r="E2757" s="24">
        <v>43555</v>
      </c>
      <c r="F2757" s="23" t="s">
        <v>46</v>
      </c>
      <c r="G2757" s="121">
        <v>24864481.803207003</v>
      </c>
      <c r="H2757">
        <v>2019</v>
      </c>
    </row>
    <row r="2758" spans="1:8" outlineLevel="1" x14ac:dyDescent="0.25">
      <c r="A2758" s="23" t="s">
        <v>18</v>
      </c>
      <c r="B2758" s="25" t="s">
        <v>4</v>
      </c>
      <c r="C2758">
        <v>2019</v>
      </c>
      <c r="D2758" s="23" t="str">
        <f t="shared" si="44"/>
        <v>mar</v>
      </c>
      <c r="E2758" s="24">
        <v>43555</v>
      </c>
      <c r="F2758" s="23" t="s">
        <v>46</v>
      </c>
      <c r="G2758" s="121">
        <v>795485.38483965013</v>
      </c>
      <c r="H2758">
        <v>2019</v>
      </c>
    </row>
    <row r="2759" spans="1:8" outlineLevel="1" x14ac:dyDescent="0.25">
      <c r="A2759" s="23" t="s">
        <v>19</v>
      </c>
      <c r="B2759" s="25" t="s">
        <v>5</v>
      </c>
      <c r="C2759">
        <v>2019</v>
      </c>
      <c r="D2759" s="23" t="str">
        <f t="shared" si="44"/>
        <v>mar</v>
      </c>
      <c r="E2759" s="24">
        <v>43555</v>
      </c>
      <c r="F2759" s="23" t="s">
        <v>46</v>
      </c>
      <c r="G2759" s="121">
        <v>324184.43148688046</v>
      </c>
      <c r="H2759">
        <v>2019</v>
      </c>
    </row>
    <row r="2760" spans="1:8" outlineLevel="1" x14ac:dyDescent="0.25">
      <c r="A2760" s="23" t="s">
        <v>20</v>
      </c>
      <c r="B2760" s="23" t="s">
        <v>6</v>
      </c>
      <c r="C2760">
        <v>2019</v>
      </c>
      <c r="D2760" s="23" t="str">
        <f t="shared" si="44"/>
        <v>mar</v>
      </c>
      <c r="E2760" s="24">
        <v>43555</v>
      </c>
      <c r="F2760" s="23" t="s">
        <v>46</v>
      </c>
      <c r="G2760" s="121">
        <v>0</v>
      </c>
      <c r="H2760">
        <v>2019</v>
      </c>
    </row>
    <row r="2761" spans="1:8" outlineLevel="1" x14ac:dyDescent="0.25">
      <c r="A2761" s="23" t="s">
        <v>21</v>
      </c>
      <c r="B2761" s="23" t="s">
        <v>7</v>
      </c>
      <c r="C2761">
        <v>2019</v>
      </c>
      <c r="D2761" s="23" t="str">
        <f t="shared" si="44"/>
        <v>mar</v>
      </c>
      <c r="E2761" s="24">
        <v>43555</v>
      </c>
      <c r="F2761" s="23" t="s">
        <v>46</v>
      </c>
      <c r="G2761" s="121">
        <v>0</v>
      </c>
      <c r="H2761">
        <v>2019</v>
      </c>
    </row>
    <row r="2762" spans="1:8" outlineLevel="1" x14ac:dyDescent="0.25">
      <c r="A2762" s="23" t="s">
        <v>22</v>
      </c>
      <c r="B2762" s="23" t="s">
        <v>8</v>
      </c>
      <c r="C2762">
        <v>2019</v>
      </c>
      <c r="D2762" s="23" t="str">
        <f t="shared" si="44"/>
        <v>mar</v>
      </c>
      <c r="E2762" s="24">
        <v>43555</v>
      </c>
      <c r="F2762" s="23" t="s">
        <v>46</v>
      </c>
      <c r="G2762" s="121">
        <v>190431606.6982505</v>
      </c>
      <c r="H2762">
        <v>2019</v>
      </c>
    </row>
    <row r="2763" spans="1:8" outlineLevel="1" x14ac:dyDescent="0.25">
      <c r="A2763" s="23" t="s">
        <v>23</v>
      </c>
      <c r="B2763" s="23" t="s">
        <v>9</v>
      </c>
      <c r="C2763">
        <v>2019</v>
      </c>
      <c r="D2763" s="23" t="str">
        <f t="shared" si="44"/>
        <v>mar</v>
      </c>
      <c r="E2763" s="24">
        <v>43555</v>
      </c>
      <c r="F2763" s="23" t="s">
        <v>46</v>
      </c>
      <c r="H2763">
        <v>2019</v>
      </c>
    </row>
    <row r="2764" spans="1:8" outlineLevel="1" x14ac:dyDescent="0.25">
      <c r="A2764" s="23" t="s">
        <v>24</v>
      </c>
      <c r="B2764" s="25" t="s">
        <v>10</v>
      </c>
      <c r="C2764">
        <v>2019</v>
      </c>
      <c r="D2764" s="23" t="str">
        <f t="shared" si="44"/>
        <v>mar</v>
      </c>
      <c r="E2764" s="24">
        <v>43555</v>
      </c>
      <c r="F2764" s="23" t="s">
        <v>46</v>
      </c>
      <c r="H2764">
        <v>2019</v>
      </c>
    </row>
    <row r="2765" spans="1:8" outlineLevel="1" x14ac:dyDescent="0.25">
      <c r="A2765" s="23" t="s">
        <v>25</v>
      </c>
      <c r="B2765" s="23" t="s">
        <v>11</v>
      </c>
      <c r="C2765">
        <v>2019</v>
      </c>
      <c r="D2765" s="23" t="str">
        <f t="shared" si="44"/>
        <v>mar</v>
      </c>
      <c r="E2765" s="24">
        <v>43555</v>
      </c>
      <c r="F2765" s="23" t="s">
        <v>46</v>
      </c>
      <c r="G2765" s="121">
        <v>0</v>
      </c>
      <c r="H2765">
        <v>2019</v>
      </c>
    </row>
    <row r="2766" spans="1:8" outlineLevel="1" x14ac:dyDescent="0.25">
      <c r="A2766" s="23" t="s">
        <v>26</v>
      </c>
      <c r="B2766" s="23" t="s">
        <v>12</v>
      </c>
      <c r="C2766">
        <v>2019</v>
      </c>
      <c r="D2766" s="23" t="str">
        <f t="shared" si="44"/>
        <v>mar</v>
      </c>
      <c r="E2766" s="24">
        <v>43555</v>
      </c>
      <c r="F2766" s="23" t="s">
        <v>46</v>
      </c>
      <c r="G2766" s="121">
        <v>14296054.405247835</v>
      </c>
      <c r="H2766">
        <v>2019</v>
      </c>
    </row>
    <row r="2767" spans="1:8" outlineLevel="1" x14ac:dyDescent="0.25">
      <c r="A2767" s="23" t="s">
        <v>43</v>
      </c>
      <c r="B2767" s="23" t="s">
        <v>34</v>
      </c>
      <c r="C2767">
        <v>2019</v>
      </c>
      <c r="D2767" s="23" t="str">
        <f t="shared" si="44"/>
        <v>mar</v>
      </c>
      <c r="E2767" s="24">
        <v>43555</v>
      </c>
      <c r="F2767" s="23" t="s">
        <v>46</v>
      </c>
      <c r="G2767" s="121">
        <v>9212284.3819241971</v>
      </c>
      <c r="H2767">
        <v>2019</v>
      </c>
    </row>
    <row r="2768" spans="1:8" outlineLevel="1" x14ac:dyDescent="0.25">
      <c r="A2768" s="23" t="s">
        <v>13</v>
      </c>
      <c r="B2768" s="23" t="s">
        <v>13</v>
      </c>
      <c r="C2768">
        <v>2019</v>
      </c>
      <c r="D2768" s="23" t="str">
        <f t="shared" si="44"/>
        <v>mar</v>
      </c>
      <c r="E2768" s="24">
        <v>43555</v>
      </c>
      <c r="F2768" s="23" t="s">
        <v>46</v>
      </c>
      <c r="G2768" s="121">
        <v>50913816.348396495</v>
      </c>
      <c r="H2768">
        <v>2019</v>
      </c>
    </row>
    <row r="2769" spans="1:8" outlineLevel="1" x14ac:dyDescent="0.25">
      <c r="A2769" s="23" t="s">
        <v>14</v>
      </c>
      <c r="B2769" s="23" t="s">
        <v>14</v>
      </c>
      <c r="C2769">
        <v>2019</v>
      </c>
      <c r="D2769" s="23" t="str">
        <f t="shared" si="44"/>
        <v>mar</v>
      </c>
      <c r="E2769" s="24">
        <v>43555</v>
      </c>
      <c r="F2769" s="23" t="s">
        <v>46</v>
      </c>
      <c r="G2769" s="121">
        <v>456581.38921282801</v>
      </c>
      <c r="H2769">
        <v>2019</v>
      </c>
    </row>
    <row r="2770" spans="1:8" outlineLevel="1" x14ac:dyDescent="0.25">
      <c r="A2770" s="23" t="s">
        <v>15</v>
      </c>
      <c r="B2770" s="23" t="s">
        <v>0</v>
      </c>
      <c r="C2770">
        <v>2019</v>
      </c>
      <c r="D2770" s="23" t="str">
        <f t="shared" si="44"/>
        <v>abr</v>
      </c>
      <c r="E2770" s="24">
        <v>43585</v>
      </c>
      <c r="F2770" s="23" t="s">
        <v>46</v>
      </c>
      <c r="G2770" s="121">
        <v>4448416.4008746408</v>
      </c>
      <c r="H2770">
        <v>2019</v>
      </c>
    </row>
    <row r="2771" spans="1:8" outlineLevel="1" x14ac:dyDescent="0.25">
      <c r="A2771" s="23" t="s">
        <v>16</v>
      </c>
      <c r="B2771" s="23" t="s">
        <v>1</v>
      </c>
      <c r="C2771">
        <v>2019</v>
      </c>
      <c r="D2771" s="23" t="str">
        <f t="shared" si="44"/>
        <v>abr</v>
      </c>
      <c r="E2771" s="24">
        <v>43585</v>
      </c>
      <c r="F2771" s="23" t="s">
        <v>46</v>
      </c>
      <c r="G2771" s="121">
        <v>39316394.827988386</v>
      </c>
      <c r="H2771">
        <v>2019</v>
      </c>
    </row>
    <row r="2772" spans="1:8" outlineLevel="1" x14ac:dyDescent="0.25">
      <c r="A2772" s="23" t="s">
        <v>27</v>
      </c>
      <c r="B2772" s="23" t="s">
        <v>2</v>
      </c>
      <c r="C2772">
        <v>2019</v>
      </c>
      <c r="D2772" s="23" t="str">
        <f t="shared" si="44"/>
        <v>abr</v>
      </c>
      <c r="E2772" s="24">
        <v>43585</v>
      </c>
      <c r="F2772" s="23" t="s">
        <v>46</v>
      </c>
      <c r="H2772">
        <v>2019</v>
      </c>
    </row>
    <row r="2773" spans="1:8" outlineLevel="1" x14ac:dyDescent="0.25">
      <c r="A2773" s="23" t="s">
        <v>17</v>
      </c>
      <c r="B2773" s="23" t="s">
        <v>3</v>
      </c>
      <c r="C2773">
        <v>2019</v>
      </c>
      <c r="D2773" s="23" t="str">
        <f t="shared" si="44"/>
        <v>abr</v>
      </c>
      <c r="E2773" s="24">
        <v>43585</v>
      </c>
      <c r="F2773" s="23" t="s">
        <v>46</v>
      </c>
      <c r="G2773" s="121">
        <v>23877054.720116589</v>
      </c>
      <c r="H2773">
        <v>2019</v>
      </c>
    </row>
    <row r="2774" spans="1:8" outlineLevel="1" x14ac:dyDescent="0.25">
      <c r="A2774" s="23" t="s">
        <v>18</v>
      </c>
      <c r="B2774" s="25" t="s">
        <v>4</v>
      </c>
      <c r="C2774">
        <v>2019</v>
      </c>
      <c r="D2774" s="23" t="str">
        <f t="shared" si="44"/>
        <v>abr</v>
      </c>
      <c r="E2774" s="24">
        <v>43585</v>
      </c>
      <c r="F2774" s="23" t="s">
        <v>46</v>
      </c>
      <c r="G2774" s="121">
        <v>621245.48104956269</v>
      </c>
      <c r="H2774">
        <v>2019</v>
      </c>
    </row>
    <row r="2775" spans="1:8" outlineLevel="1" x14ac:dyDescent="0.25">
      <c r="A2775" s="23" t="s">
        <v>19</v>
      </c>
      <c r="B2775" s="25" t="s">
        <v>5</v>
      </c>
      <c r="C2775">
        <v>2019</v>
      </c>
      <c r="D2775" s="23" t="str">
        <f t="shared" si="44"/>
        <v>abr</v>
      </c>
      <c r="E2775" s="24">
        <v>43585</v>
      </c>
      <c r="F2775" s="23" t="s">
        <v>46</v>
      </c>
      <c r="G2775" s="121">
        <v>325746.2390670554</v>
      </c>
      <c r="H2775">
        <v>2019</v>
      </c>
    </row>
    <row r="2776" spans="1:8" outlineLevel="1" x14ac:dyDescent="0.25">
      <c r="A2776" s="23" t="s">
        <v>20</v>
      </c>
      <c r="B2776" s="23" t="s">
        <v>6</v>
      </c>
      <c r="C2776">
        <v>2019</v>
      </c>
      <c r="D2776" s="23" t="str">
        <f t="shared" si="44"/>
        <v>abr</v>
      </c>
      <c r="E2776" s="24">
        <v>43585</v>
      </c>
      <c r="F2776" s="23" t="s">
        <v>46</v>
      </c>
      <c r="G2776" s="121">
        <v>0</v>
      </c>
      <c r="H2776">
        <v>2019</v>
      </c>
    </row>
    <row r="2777" spans="1:8" outlineLevel="1" x14ac:dyDescent="0.25">
      <c r="A2777" s="23" t="s">
        <v>21</v>
      </c>
      <c r="B2777" s="23" t="s">
        <v>7</v>
      </c>
      <c r="C2777">
        <v>2019</v>
      </c>
      <c r="D2777" s="23" t="str">
        <f t="shared" si="44"/>
        <v>abr</v>
      </c>
      <c r="E2777" s="24">
        <v>43585</v>
      </c>
      <c r="F2777" s="23" t="s">
        <v>46</v>
      </c>
      <c r="G2777" s="121">
        <v>0</v>
      </c>
      <c r="H2777">
        <v>2019</v>
      </c>
    </row>
    <row r="2778" spans="1:8" outlineLevel="1" x14ac:dyDescent="0.25">
      <c r="A2778" s="23" t="s">
        <v>22</v>
      </c>
      <c r="B2778" s="23" t="s">
        <v>8</v>
      </c>
      <c r="C2778">
        <v>2019</v>
      </c>
      <c r="D2778" s="23" t="str">
        <f t="shared" si="44"/>
        <v>abr</v>
      </c>
      <c r="E2778" s="24">
        <v>43585</v>
      </c>
      <c r="F2778" s="23" t="s">
        <v>46</v>
      </c>
      <c r="G2778" s="121">
        <v>196730420.75801778</v>
      </c>
      <c r="H2778">
        <v>2019</v>
      </c>
    </row>
    <row r="2779" spans="1:8" outlineLevel="1" x14ac:dyDescent="0.25">
      <c r="A2779" s="23" t="s">
        <v>23</v>
      </c>
      <c r="B2779" s="23" t="s">
        <v>9</v>
      </c>
      <c r="C2779">
        <v>2019</v>
      </c>
      <c r="D2779" s="23" t="str">
        <f t="shared" si="44"/>
        <v>abr</v>
      </c>
      <c r="E2779" s="24">
        <v>43585</v>
      </c>
      <c r="F2779" s="23" t="s">
        <v>46</v>
      </c>
      <c r="H2779">
        <v>2019</v>
      </c>
    </row>
    <row r="2780" spans="1:8" outlineLevel="1" x14ac:dyDescent="0.25">
      <c r="A2780" s="23" t="s">
        <v>24</v>
      </c>
      <c r="B2780" s="25" t="s">
        <v>10</v>
      </c>
      <c r="C2780">
        <v>2019</v>
      </c>
      <c r="D2780" s="23" t="str">
        <f t="shared" si="44"/>
        <v>abr</v>
      </c>
      <c r="E2780" s="24">
        <v>43585</v>
      </c>
      <c r="F2780" s="23" t="s">
        <v>46</v>
      </c>
      <c r="H2780">
        <v>2019</v>
      </c>
    </row>
    <row r="2781" spans="1:8" outlineLevel="1" x14ac:dyDescent="0.25">
      <c r="A2781" s="23" t="s">
        <v>25</v>
      </c>
      <c r="B2781" s="23" t="s">
        <v>11</v>
      </c>
      <c r="C2781">
        <v>2019</v>
      </c>
      <c r="D2781" s="23" t="str">
        <f t="shared" si="44"/>
        <v>abr</v>
      </c>
      <c r="E2781" s="24">
        <v>43585</v>
      </c>
      <c r="F2781" s="23" t="s">
        <v>46</v>
      </c>
      <c r="G2781" s="121">
        <v>0</v>
      </c>
      <c r="H2781">
        <v>2019</v>
      </c>
    </row>
    <row r="2782" spans="1:8" outlineLevel="1" x14ac:dyDescent="0.25">
      <c r="A2782" s="23" t="s">
        <v>26</v>
      </c>
      <c r="B2782" s="23" t="s">
        <v>12</v>
      </c>
      <c r="C2782">
        <v>2019</v>
      </c>
      <c r="D2782" s="23" t="str">
        <f t="shared" si="44"/>
        <v>abr</v>
      </c>
      <c r="E2782" s="24">
        <v>43585</v>
      </c>
      <c r="F2782" s="23" t="s">
        <v>46</v>
      </c>
      <c r="G2782" s="121">
        <v>15181752.854227399</v>
      </c>
      <c r="H2782">
        <v>2019</v>
      </c>
    </row>
    <row r="2783" spans="1:8" outlineLevel="1" x14ac:dyDescent="0.25">
      <c r="A2783" s="23" t="s">
        <v>43</v>
      </c>
      <c r="B2783" s="23" t="s">
        <v>34</v>
      </c>
      <c r="C2783">
        <v>2019</v>
      </c>
      <c r="D2783" s="23" t="str">
        <f t="shared" si="44"/>
        <v>abr</v>
      </c>
      <c r="E2783" s="24">
        <v>43585</v>
      </c>
      <c r="F2783" s="23" t="s">
        <v>46</v>
      </c>
      <c r="G2783" s="121">
        <v>9781062.2813411076</v>
      </c>
      <c r="H2783">
        <v>2019</v>
      </c>
    </row>
    <row r="2784" spans="1:8" outlineLevel="1" x14ac:dyDescent="0.25">
      <c r="A2784" s="23" t="s">
        <v>13</v>
      </c>
      <c r="B2784" s="23" t="s">
        <v>13</v>
      </c>
      <c r="C2784">
        <v>2019</v>
      </c>
      <c r="D2784" s="23" t="str">
        <f t="shared" si="44"/>
        <v>abr</v>
      </c>
      <c r="E2784" s="24">
        <v>43585</v>
      </c>
      <c r="F2784" s="23" t="s">
        <v>46</v>
      </c>
      <c r="G2784" s="121">
        <v>40418902.597667634</v>
      </c>
      <c r="H2784">
        <v>2019</v>
      </c>
    </row>
    <row r="2785" spans="1:8" outlineLevel="1" x14ac:dyDescent="0.25">
      <c r="A2785" s="23" t="s">
        <v>14</v>
      </c>
      <c r="B2785" s="23" t="s">
        <v>14</v>
      </c>
      <c r="C2785">
        <v>2019</v>
      </c>
      <c r="D2785" s="23" t="str">
        <f t="shared" si="44"/>
        <v>abr</v>
      </c>
      <c r="E2785" s="24">
        <v>43585</v>
      </c>
      <c r="F2785" s="23" t="s">
        <v>46</v>
      </c>
      <c r="G2785" s="121">
        <v>683256.64868804673</v>
      </c>
      <c r="H2785">
        <v>2019</v>
      </c>
    </row>
    <row r="2786" spans="1:8" outlineLevel="1" x14ac:dyDescent="0.25">
      <c r="A2786" s="23" t="s">
        <v>15</v>
      </c>
      <c r="B2786" s="23" t="s">
        <v>0</v>
      </c>
      <c r="C2786">
        <v>2019</v>
      </c>
      <c r="D2786" s="23" t="str">
        <f t="shared" si="44"/>
        <v>may</v>
      </c>
      <c r="E2786" s="24">
        <v>43616</v>
      </c>
      <c r="F2786" s="23" t="s">
        <v>46</v>
      </c>
      <c r="G2786" s="121">
        <v>4929448.5583090503</v>
      </c>
      <c r="H2786">
        <v>2019</v>
      </c>
    </row>
    <row r="2787" spans="1:8" outlineLevel="1" x14ac:dyDescent="0.25">
      <c r="A2787" s="23" t="s">
        <v>16</v>
      </c>
      <c r="B2787" s="23" t="s">
        <v>1</v>
      </c>
      <c r="C2787">
        <v>2019</v>
      </c>
      <c r="D2787" s="23" t="str">
        <f t="shared" si="44"/>
        <v>may</v>
      </c>
      <c r="E2787" s="24">
        <v>43616</v>
      </c>
      <c r="F2787" s="23" t="s">
        <v>46</v>
      </c>
      <c r="G2787" s="121">
        <v>39665566.992711283</v>
      </c>
      <c r="H2787">
        <v>2019</v>
      </c>
    </row>
    <row r="2788" spans="1:8" outlineLevel="1" x14ac:dyDescent="0.25">
      <c r="A2788" s="23" t="s">
        <v>27</v>
      </c>
      <c r="B2788" s="23" t="s">
        <v>2</v>
      </c>
      <c r="C2788">
        <v>2019</v>
      </c>
      <c r="D2788" s="23" t="str">
        <f t="shared" si="44"/>
        <v>may</v>
      </c>
      <c r="E2788" s="24">
        <v>43616</v>
      </c>
      <c r="F2788" s="23" t="s">
        <v>46</v>
      </c>
      <c r="H2788">
        <v>2019</v>
      </c>
    </row>
    <row r="2789" spans="1:8" outlineLevel="1" x14ac:dyDescent="0.25">
      <c r="A2789" s="23" t="s">
        <v>17</v>
      </c>
      <c r="B2789" s="23" t="s">
        <v>3</v>
      </c>
      <c r="C2789">
        <v>2019</v>
      </c>
      <c r="D2789" s="23" t="str">
        <f t="shared" si="44"/>
        <v>may</v>
      </c>
      <c r="E2789" s="24">
        <v>43616</v>
      </c>
      <c r="F2789" s="23" t="s">
        <v>46</v>
      </c>
      <c r="G2789" s="121">
        <v>23980984.752186574</v>
      </c>
      <c r="H2789">
        <v>2019</v>
      </c>
    </row>
    <row r="2790" spans="1:8" outlineLevel="1" x14ac:dyDescent="0.25">
      <c r="A2790" s="23" t="s">
        <v>18</v>
      </c>
      <c r="B2790" s="25" t="s">
        <v>4</v>
      </c>
      <c r="C2790">
        <v>2019</v>
      </c>
      <c r="D2790" s="23" t="str">
        <f t="shared" si="44"/>
        <v>may</v>
      </c>
      <c r="E2790" s="24">
        <v>43616</v>
      </c>
      <c r="F2790" s="23" t="s">
        <v>46</v>
      </c>
      <c r="G2790" s="121">
        <v>697934.70553935866</v>
      </c>
      <c r="H2790">
        <v>2019</v>
      </c>
    </row>
    <row r="2791" spans="1:8" outlineLevel="1" x14ac:dyDescent="0.25">
      <c r="A2791" s="23" t="s">
        <v>19</v>
      </c>
      <c r="B2791" s="25" t="s">
        <v>5</v>
      </c>
      <c r="C2791">
        <v>2019</v>
      </c>
      <c r="D2791" s="23" t="str">
        <f t="shared" si="44"/>
        <v>may</v>
      </c>
      <c r="E2791" s="24">
        <v>43616</v>
      </c>
      <c r="F2791" s="23" t="s">
        <v>46</v>
      </c>
      <c r="G2791" s="121">
        <v>327375.71428571432</v>
      </c>
      <c r="H2791">
        <v>2019</v>
      </c>
    </row>
    <row r="2792" spans="1:8" outlineLevel="1" x14ac:dyDescent="0.25">
      <c r="A2792" s="23" t="s">
        <v>20</v>
      </c>
      <c r="B2792" s="23" t="s">
        <v>6</v>
      </c>
      <c r="C2792">
        <v>2019</v>
      </c>
      <c r="D2792" s="23" t="str">
        <f t="shared" si="44"/>
        <v>may</v>
      </c>
      <c r="E2792" s="24">
        <v>43616</v>
      </c>
      <c r="F2792" s="23" t="s">
        <v>46</v>
      </c>
      <c r="G2792" s="121">
        <v>218448.97959183675</v>
      </c>
      <c r="H2792">
        <v>2019</v>
      </c>
    </row>
    <row r="2793" spans="1:8" outlineLevel="1" x14ac:dyDescent="0.25">
      <c r="A2793" s="23" t="s">
        <v>21</v>
      </c>
      <c r="B2793" s="23" t="s">
        <v>7</v>
      </c>
      <c r="C2793">
        <v>2019</v>
      </c>
      <c r="D2793" s="23" t="str">
        <f t="shared" si="44"/>
        <v>may</v>
      </c>
      <c r="E2793" s="24">
        <v>43616</v>
      </c>
      <c r="F2793" s="23" t="s">
        <v>46</v>
      </c>
      <c r="G2793" s="121">
        <v>0</v>
      </c>
      <c r="H2793">
        <v>2019</v>
      </c>
    </row>
    <row r="2794" spans="1:8" outlineLevel="1" x14ac:dyDescent="0.25">
      <c r="A2794" s="23" t="s">
        <v>22</v>
      </c>
      <c r="B2794" s="23" t="s">
        <v>8</v>
      </c>
      <c r="C2794">
        <v>2019</v>
      </c>
      <c r="D2794" s="23" t="str">
        <f t="shared" si="44"/>
        <v>may</v>
      </c>
      <c r="E2794" s="24">
        <v>43616</v>
      </c>
      <c r="F2794" s="23" t="s">
        <v>46</v>
      </c>
      <c r="G2794" s="121">
        <v>193016604.11224419</v>
      </c>
      <c r="H2794">
        <v>2019</v>
      </c>
    </row>
    <row r="2795" spans="1:8" outlineLevel="1" x14ac:dyDescent="0.25">
      <c r="A2795" s="23" t="s">
        <v>23</v>
      </c>
      <c r="B2795" s="23" t="s">
        <v>9</v>
      </c>
      <c r="C2795">
        <v>2019</v>
      </c>
      <c r="D2795" s="23" t="str">
        <f t="shared" si="44"/>
        <v>may</v>
      </c>
      <c r="E2795" s="24">
        <v>43616</v>
      </c>
      <c r="F2795" s="23" t="s">
        <v>46</v>
      </c>
      <c r="H2795">
        <v>2019</v>
      </c>
    </row>
    <row r="2796" spans="1:8" outlineLevel="1" x14ac:dyDescent="0.25">
      <c r="A2796" s="23" t="s">
        <v>24</v>
      </c>
      <c r="B2796" s="25" t="s">
        <v>10</v>
      </c>
      <c r="C2796">
        <v>2019</v>
      </c>
      <c r="D2796" s="23" t="str">
        <f t="shared" si="44"/>
        <v>may</v>
      </c>
      <c r="E2796" s="24">
        <v>43616</v>
      </c>
      <c r="F2796" s="23" t="s">
        <v>46</v>
      </c>
      <c r="H2796">
        <v>2019</v>
      </c>
    </row>
    <row r="2797" spans="1:8" outlineLevel="1" x14ac:dyDescent="0.25">
      <c r="A2797" s="23" t="s">
        <v>25</v>
      </c>
      <c r="B2797" s="23" t="s">
        <v>11</v>
      </c>
      <c r="C2797">
        <v>2019</v>
      </c>
      <c r="D2797" s="23" t="str">
        <f t="shared" si="44"/>
        <v>may</v>
      </c>
      <c r="E2797" s="24">
        <v>43616</v>
      </c>
      <c r="F2797" s="23" t="s">
        <v>46</v>
      </c>
      <c r="G2797" s="121">
        <v>0</v>
      </c>
      <c r="H2797">
        <v>2019</v>
      </c>
    </row>
    <row r="2798" spans="1:8" outlineLevel="1" x14ac:dyDescent="0.25">
      <c r="A2798" s="23" t="s">
        <v>26</v>
      </c>
      <c r="B2798" s="23" t="s">
        <v>12</v>
      </c>
      <c r="C2798">
        <v>2019</v>
      </c>
      <c r="D2798" s="23" t="str">
        <f t="shared" si="44"/>
        <v>may</v>
      </c>
      <c r="E2798" s="24">
        <v>43616</v>
      </c>
      <c r="F2798" s="23" t="s">
        <v>46</v>
      </c>
      <c r="G2798" s="121">
        <v>13918685.836734675</v>
      </c>
      <c r="H2798">
        <v>2019</v>
      </c>
    </row>
    <row r="2799" spans="1:8" outlineLevel="1" x14ac:dyDescent="0.25">
      <c r="A2799" s="23" t="s">
        <v>43</v>
      </c>
      <c r="B2799" s="23" t="s">
        <v>34</v>
      </c>
      <c r="C2799">
        <v>2019</v>
      </c>
      <c r="D2799" s="23" t="str">
        <f t="shared" si="44"/>
        <v>may</v>
      </c>
      <c r="E2799" s="24">
        <v>43616</v>
      </c>
      <c r="F2799" s="23" t="s">
        <v>46</v>
      </c>
      <c r="G2799" s="121">
        <v>11234337.95335277</v>
      </c>
      <c r="H2799">
        <v>2019</v>
      </c>
    </row>
    <row r="2800" spans="1:8" outlineLevel="1" x14ac:dyDescent="0.25">
      <c r="A2800" s="23" t="s">
        <v>13</v>
      </c>
      <c r="B2800" s="23" t="s">
        <v>13</v>
      </c>
      <c r="C2800">
        <v>2019</v>
      </c>
      <c r="D2800" s="23" t="str">
        <f t="shared" si="44"/>
        <v>may</v>
      </c>
      <c r="E2800" s="24">
        <v>43616</v>
      </c>
      <c r="F2800" s="23" t="s">
        <v>46</v>
      </c>
      <c r="G2800" s="121">
        <v>44358631.701166183</v>
      </c>
      <c r="H2800">
        <v>2019</v>
      </c>
    </row>
    <row r="2801" spans="1:8" outlineLevel="1" x14ac:dyDescent="0.25">
      <c r="A2801" s="23" t="s">
        <v>14</v>
      </c>
      <c r="B2801" s="23" t="s">
        <v>14</v>
      </c>
      <c r="C2801">
        <v>2019</v>
      </c>
      <c r="D2801" s="23" t="str">
        <f t="shared" si="44"/>
        <v>may</v>
      </c>
      <c r="E2801" s="24">
        <v>43616</v>
      </c>
      <c r="F2801" s="23" t="s">
        <v>46</v>
      </c>
      <c r="G2801" s="121">
        <v>307891.73177842563</v>
      </c>
      <c r="H2801">
        <v>2019</v>
      </c>
    </row>
    <row r="2802" spans="1:8" outlineLevel="1" x14ac:dyDescent="0.25">
      <c r="A2802" s="23" t="s">
        <v>15</v>
      </c>
      <c r="B2802" s="23" t="s">
        <v>0</v>
      </c>
      <c r="C2802">
        <v>2019</v>
      </c>
      <c r="D2802" s="23" t="str">
        <f t="shared" si="44"/>
        <v>jun</v>
      </c>
      <c r="E2802" s="24">
        <v>43646</v>
      </c>
      <c r="F2802" s="23" t="s">
        <v>46</v>
      </c>
      <c r="G2802" s="121">
        <v>5525756.9081632802</v>
      </c>
      <c r="H2802">
        <v>2019</v>
      </c>
    </row>
    <row r="2803" spans="1:8" outlineLevel="1" x14ac:dyDescent="0.25">
      <c r="A2803" s="23" t="s">
        <v>16</v>
      </c>
      <c r="B2803" s="23" t="s">
        <v>1</v>
      </c>
      <c r="C2803">
        <v>2019</v>
      </c>
      <c r="D2803" s="23" t="str">
        <f t="shared" si="44"/>
        <v>jun</v>
      </c>
      <c r="E2803" s="24">
        <v>43646</v>
      </c>
      <c r="F2803" s="23" t="s">
        <v>46</v>
      </c>
      <c r="G2803" s="121">
        <v>39841938.27696804</v>
      </c>
      <c r="H2803">
        <v>2019</v>
      </c>
    </row>
    <row r="2804" spans="1:8" outlineLevel="1" x14ac:dyDescent="0.25">
      <c r="A2804" s="23" t="s">
        <v>27</v>
      </c>
      <c r="B2804" s="23" t="s">
        <v>2</v>
      </c>
      <c r="C2804">
        <v>2019</v>
      </c>
      <c r="D2804" s="23" t="str">
        <f t="shared" si="44"/>
        <v>jun</v>
      </c>
      <c r="E2804" s="24">
        <v>43646</v>
      </c>
      <c r="F2804" s="23" t="s">
        <v>46</v>
      </c>
      <c r="H2804">
        <v>2019</v>
      </c>
    </row>
    <row r="2805" spans="1:8" outlineLevel="1" x14ac:dyDescent="0.25">
      <c r="A2805" s="23" t="s">
        <v>17</v>
      </c>
      <c r="B2805" s="23" t="s">
        <v>3</v>
      </c>
      <c r="C2805">
        <v>2019</v>
      </c>
      <c r="D2805" s="23" t="str">
        <f t="shared" si="44"/>
        <v>jun</v>
      </c>
      <c r="E2805" s="24">
        <v>43646</v>
      </c>
      <c r="F2805" s="23" t="s">
        <v>46</v>
      </c>
      <c r="G2805" s="121">
        <v>23125521.205539409</v>
      </c>
      <c r="H2805">
        <v>2019</v>
      </c>
    </row>
    <row r="2806" spans="1:8" outlineLevel="1" x14ac:dyDescent="0.25">
      <c r="A2806" s="23" t="s">
        <v>18</v>
      </c>
      <c r="B2806" s="25" t="s">
        <v>4</v>
      </c>
      <c r="C2806">
        <v>2019</v>
      </c>
      <c r="D2806" s="23" t="str">
        <f t="shared" si="44"/>
        <v>jun</v>
      </c>
      <c r="E2806" s="24">
        <v>43646</v>
      </c>
      <c r="F2806" s="23" t="s">
        <v>46</v>
      </c>
      <c r="G2806" s="121">
        <v>791744.02478134108</v>
      </c>
      <c r="H2806">
        <v>2019</v>
      </c>
    </row>
    <row r="2807" spans="1:8" outlineLevel="1" x14ac:dyDescent="0.25">
      <c r="A2807" s="23" t="s">
        <v>19</v>
      </c>
      <c r="B2807" s="25" t="s">
        <v>5</v>
      </c>
      <c r="C2807">
        <v>2019</v>
      </c>
      <c r="D2807" s="23" t="str">
        <f t="shared" si="44"/>
        <v>jun</v>
      </c>
      <c r="E2807" s="24">
        <v>43646</v>
      </c>
      <c r="F2807" s="23" t="s">
        <v>46</v>
      </c>
      <c r="G2807" s="121">
        <v>328968.62973760936</v>
      </c>
      <c r="H2807">
        <v>2019</v>
      </c>
    </row>
    <row r="2808" spans="1:8" outlineLevel="1" x14ac:dyDescent="0.25">
      <c r="A2808" s="23" t="s">
        <v>20</v>
      </c>
      <c r="B2808" s="23" t="s">
        <v>6</v>
      </c>
      <c r="C2808">
        <v>2019</v>
      </c>
      <c r="D2808" s="23" t="str">
        <f t="shared" si="44"/>
        <v>jun</v>
      </c>
      <c r="E2808" s="24">
        <v>43646</v>
      </c>
      <c r="F2808" s="23" t="s">
        <v>46</v>
      </c>
      <c r="G2808" s="121">
        <v>219122.44897959186</v>
      </c>
      <c r="H2808">
        <v>2019</v>
      </c>
    </row>
    <row r="2809" spans="1:8" outlineLevel="1" x14ac:dyDescent="0.25">
      <c r="A2809" s="23" t="s">
        <v>21</v>
      </c>
      <c r="B2809" s="23" t="s">
        <v>7</v>
      </c>
      <c r="C2809">
        <v>2019</v>
      </c>
      <c r="D2809" s="23" t="str">
        <f t="shared" si="44"/>
        <v>jun</v>
      </c>
      <c r="E2809" s="24">
        <v>43646</v>
      </c>
      <c r="F2809" s="23" t="s">
        <v>46</v>
      </c>
      <c r="G2809" s="121">
        <v>0</v>
      </c>
      <c r="H2809">
        <v>2019</v>
      </c>
    </row>
    <row r="2810" spans="1:8" outlineLevel="1" x14ac:dyDescent="0.25">
      <c r="A2810" s="23" t="s">
        <v>22</v>
      </c>
      <c r="B2810" s="23" t="s">
        <v>8</v>
      </c>
      <c r="C2810">
        <v>2019</v>
      </c>
      <c r="D2810" s="23" t="str">
        <f t="shared" si="44"/>
        <v>jun</v>
      </c>
      <c r="E2810" s="24">
        <v>43646</v>
      </c>
      <c r="F2810" s="23" t="s">
        <v>46</v>
      </c>
      <c r="G2810" s="121">
        <v>181559486.26822203</v>
      </c>
      <c r="H2810">
        <v>2019</v>
      </c>
    </row>
    <row r="2811" spans="1:8" outlineLevel="1" x14ac:dyDescent="0.25">
      <c r="A2811" s="23" t="s">
        <v>23</v>
      </c>
      <c r="B2811" s="23" t="s">
        <v>9</v>
      </c>
      <c r="C2811">
        <v>2019</v>
      </c>
      <c r="D2811" s="23" t="str">
        <f t="shared" si="44"/>
        <v>jun</v>
      </c>
      <c r="E2811" s="24">
        <v>43646</v>
      </c>
      <c r="F2811" s="23" t="s">
        <v>46</v>
      </c>
      <c r="H2811">
        <v>2019</v>
      </c>
    </row>
    <row r="2812" spans="1:8" outlineLevel="1" x14ac:dyDescent="0.25">
      <c r="A2812" s="23" t="s">
        <v>24</v>
      </c>
      <c r="B2812" s="25" t="s">
        <v>10</v>
      </c>
      <c r="C2812">
        <v>2019</v>
      </c>
      <c r="D2812" s="23" t="str">
        <f t="shared" si="44"/>
        <v>jun</v>
      </c>
      <c r="E2812" s="24">
        <v>43646</v>
      </c>
      <c r="F2812" s="23" t="s">
        <v>46</v>
      </c>
      <c r="H2812">
        <v>2019</v>
      </c>
    </row>
    <row r="2813" spans="1:8" outlineLevel="1" x14ac:dyDescent="0.25">
      <c r="A2813" s="23" t="s">
        <v>25</v>
      </c>
      <c r="B2813" s="23" t="s">
        <v>11</v>
      </c>
      <c r="C2813">
        <v>2019</v>
      </c>
      <c r="D2813" s="23" t="str">
        <f t="shared" si="44"/>
        <v>jun</v>
      </c>
      <c r="E2813" s="24">
        <v>43646</v>
      </c>
      <c r="F2813" s="23" t="s">
        <v>46</v>
      </c>
      <c r="G2813" s="121">
        <v>0</v>
      </c>
      <c r="H2813">
        <v>2019</v>
      </c>
    </row>
    <row r="2814" spans="1:8" outlineLevel="1" x14ac:dyDescent="0.25">
      <c r="A2814" s="23" t="s">
        <v>26</v>
      </c>
      <c r="B2814" s="23" t="s">
        <v>12</v>
      </c>
      <c r="C2814">
        <v>2019</v>
      </c>
      <c r="D2814" s="23" t="str">
        <f t="shared" si="44"/>
        <v>jun</v>
      </c>
      <c r="E2814" s="24">
        <v>43646</v>
      </c>
      <c r="F2814" s="23" t="s">
        <v>46</v>
      </c>
      <c r="G2814" s="121">
        <v>13519554.845481031</v>
      </c>
      <c r="H2814">
        <v>2019</v>
      </c>
    </row>
    <row r="2815" spans="1:8" outlineLevel="1" x14ac:dyDescent="0.25">
      <c r="A2815" s="23" t="s">
        <v>43</v>
      </c>
      <c r="B2815" s="23" t="s">
        <v>34</v>
      </c>
      <c r="C2815">
        <v>2019</v>
      </c>
      <c r="D2815" s="23" t="str">
        <f t="shared" si="44"/>
        <v>jun</v>
      </c>
      <c r="E2815" s="24">
        <v>43646</v>
      </c>
      <c r="F2815" s="23" t="s">
        <v>46</v>
      </c>
      <c r="G2815" s="121">
        <v>10355234.890670555</v>
      </c>
      <c r="H2815">
        <v>2019</v>
      </c>
    </row>
    <row r="2816" spans="1:8" outlineLevel="1" x14ac:dyDescent="0.25">
      <c r="A2816" s="23" t="s">
        <v>13</v>
      </c>
      <c r="B2816" s="23" t="s">
        <v>13</v>
      </c>
      <c r="C2816">
        <v>2019</v>
      </c>
      <c r="D2816" s="23" t="str">
        <f t="shared" si="44"/>
        <v>jun</v>
      </c>
      <c r="E2816" s="24">
        <v>43646</v>
      </c>
      <c r="F2816" s="23" t="s">
        <v>46</v>
      </c>
      <c r="G2816" s="121">
        <v>51120036.959183678</v>
      </c>
      <c r="H2816">
        <v>2019</v>
      </c>
    </row>
    <row r="2817" spans="1:8" outlineLevel="1" x14ac:dyDescent="0.25">
      <c r="A2817" s="23" t="s">
        <v>14</v>
      </c>
      <c r="B2817" s="23" t="s">
        <v>14</v>
      </c>
      <c r="C2817">
        <v>2019</v>
      </c>
      <c r="D2817" s="23" t="str">
        <f t="shared" si="44"/>
        <v>jun</v>
      </c>
      <c r="E2817" s="24">
        <v>43646</v>
      </c>
      <c r="F2817" s="23" t="s">
        <v>46</v>
      </c>
      <c r="G2817" s="121">
        <v>538286.309037901</v>
      </c>
      <c r="H2817">
        <v>2019</v>
      </c>
    </row>
    <row r="2818" spans="1:8" outlineLevel="1" x14ac:dyDescent="0.25">
      <c r="A2818" s="23" t="s">
        <v>15</v>
      </c>
      <c r="B2818" s="23" t="s">
        <v>0</v>
      </c>
      <c r="C2818">
        <v>2019</v>
      </c>
      <c r="D2818" s="23" t="str">
        <f t="shared" ref="D2818:D2881" si="45">+TEXT(E2818,"mmm")</f>
        <v>jul</v>
      </c>
      <c r="E2818" s="24">
        <v>43677</v>
      </c>
      <c r="F2818" s="23" t="s">
        <v>46</v>
      </c>
      <c r="G2818" s="121">
        <v>5071411.7798834005</v>
      </c>
      <c r="H2818">
        <v>2019</v>
      </c>
    </row>
    <row r="2819" spans="1:8" outlineLevel="1" x14ac:dyDescent="0.25">
      <c r="A2819" s="23" t="s">
        <v>16</v>
      </c>
      <c r="B2819" s="23" t="s">
        <v>1</v>
      </c>
      <c r="C2819">
        <v>2019</v>
      </c>
      <c r="D2819" s="23" t="str">
        <f t="shared" si="45"/>
        <v>jul</v>
      </c>
      <c r="E2819" s="24">
        <v>43677</v>
      </c>
      <c r="F2819" s="23" t="s">
        <v>46</v>
      </c>
      <c r="G2819" s="121">
        <v>39905581.100583144</v>
      </c>
      <c r="H2819">
        <v>2019</v>
      </c>
    </row>
    <row r="2820" spans="1:8" outlineLevel="1" x14ac:dyDescent="0.25">
      <c r="A2820" s="23" t="s">
        <v>27</v>
      </c>
      <c r="B2820" s="23" t="s">
        <v>2</v>
      </c>
      <c r="C2820">
        <v>2019</v>
      </c>
      <c r="D2820" s="23" t="str">
        <f t="shared" si="45"/>
        <v>jul</v>
      </c>
      <c r="E2820" s="24">
        <v>43677</v>
      </c>
      <c r="F2820" s="23" t="s">
        <v>46</v>
      </c>
      <c r="H2820">
        <v>2019</v>
      </c>
    </row>
    <row r="2821" spans="1:8" outlineLevel="1" x14ac:dyDescent="0.25">
      <c r="A2821" s="23" t="s">
        <v>17</v>
      </c>
      <c r="B2821" s="23" t="s">
        <v>3</v>
      </c>
      <c r="C2821">
        <v>2019</v>
      </c>
      <c r="D2821" s="23" t="str">
        <f t="shared" si="45"/>
        <v>jul</v>
      </c>
      <c r="E2821" s="24">
        <v>43677</v>
      </c>
      <c r="F2821" s="23" t="s">
        <v>46</v>
      </c>
      <c r="G2821" s="121">
        <v>24376420.056851275</v>
      </c>
      <c r="H2821">
        <v>2019</v>
      </c>
    </row>
    <row r="2822" spans="1:8" outlineLevel="1" x14ac:dyDescent="0.25">
      <c r="A2822" s="23" t="s">
        <v>18</v>
      </c>
      <c r="B2822" s="25" t="s">
        <v>4</v>
      </c>
      <c r="C2822">
        <v>2019</v>
      </c>
      <c r="D2822" s="23" t="str">
        <f t="shared" si="45"/>
        <v>jul</v>
      </c>
      <c r="E2822" s="24">
        <v>43677</v>
      </c>
      <c r="F2822" s="23" t="s">
        <v>46</v>
      </c>
      <c r="G2822" s="121">
        <v>685887.18367346947</v>
      </c>
      <c r="H2822">
        <v>2019</v>
      </c>
    </row>
    <row r="2823" spans="1:8" outlineLevel="1" x14ac:dyDescent="0.25">
      <c r="A2823" s="23" t="s">
        <v>19</v>
      </c>
      <c r="B2823" s="25" t="s">
        <v>5</v>
      </c>
      <c r="C2823">
        <v>2019</v>
      </c>
      <c r="D2823" s="23" t="str">
        <f t="shared" si="45"/>
        <v>jul</v>
      </c>
      <c r="E2823" s="24">
        <v>43677</v>
      </c>
      <c r="F2823" s="23" t="s">
        <v>46</v>
      </c>
      <c r="G2823" s="121">
        <v>255487.20116618078</v>
      </c>
      <c r="H2823">
        <v>2019</v>
      </c>
    </row>
    <row r="2824" spans="1:8" outlineLevel="1" x14ac:dyDescent="0.25">
      <c r="A2824" s="23" t="s">
        <v>20</v>
      </c>
      <c r="B2824" s="23" t="s">
        <v>6</v>
      </c>
      <c r="C2824">
        <v>2019</v>
      </c>
      <c r="D2824" s="23" t="str">
        <f t="shared" si="45"/>
        <v>jul</v>
      </c>
      <c r="E2824" s="24">
        <v>43677</v>
      </c>
      <c r="F2824" s="23" t="s">
        <v>46</v>
      </c>
      <c r="G2824" s="121">
        <v>0</v>
      </c>
      <c r="H2824">
        <v>2019</v>
      </c>
    </row>
    <row r="2825" spans="1:8" outlineLevel="1" x14ac:dyDescent="0.25">
      <c r="A2825" s="23" t="s">
        <v>21</v>
      </c>
      <c r="B2825" s="23" t="s">
        <v>7</v>
      </c>
      <c r="C2825">
        <v>2019</v>
      </c>
      <c r="D2825" s="23" t="str">
        <f t="shared" si="45"/>
        <v>jul</v>
      </c>
      <c r="E2825" s="24">
        <v>43677</v>
      </c>
      <c r="F2825" s="23" t="s">
        <v>46</v>
      </c>
      <c r="G2825" s="121">
        <v>0</v>
      </c>
      <c r="H2825">
        <v>2019</v>
      </c>
    </row>
    <row r="2826" spans="1:8" outlineLevel="1" x14ac:dyDescent="0.25">
      <c r="A2826" s="23" t="s">
        <v>22</v>
      </c>
      <c r="B2826" s="23" t="s">
        <v>8</v>
      </c>
      <c r="C2826">
        <v>2019</v>
      </c>
      <c r="D2826" s="23" t="str">
        <f t="shared" si="45"/>
        <v>jul</v>
      </c>
      <c r="E2826" s="24">
        <v>43677</v>
      </c>
      <c r="F2826" s="23" t="s">
        <v>46</v>
      </c>
      <c r="G2826" s="121">
        <v>187427530.60495603</v>
      </c>
      <c r="H2826">
        <v>2019</v>
      </c>
    </row>
    <row r="2827" spans="1:8" outlineLevel="1" x14ac:dyDescent="0.25">
      <c r="A2827" s="23" t="s">
        <v>23</v>
      </c>
      <c r="B2827" s="23" t="s">
        <v>9</v>
      </c>
      <c r="C2827">
        <v>2019</v>
      </c>
      <c r="D2827" s="23" t="str">
        <f t="shared" si="45"/>
        <v>jul</v>
      </c>
      <c r="E2827" s="24">
        <v>43677</v>
      </c>
      <c r="F2827" s="23" t="s">
        <v>46</v>
      </c>
      <c r="H2827">
        <v>2019</v>
      </c>
    </row>
    <row r="2828" spans="1:8" outlineLevel="1" x14ac:dyDescent="0.25">
      <c r="A2828" s="23" t="s">
        <v>24</v>
      </c>
      <c r="B2828" s="25" t="s">
        <v>10</v>
      </c>
      <c r="C2828">
        <v>2019</v>
      </c>
      <c r="D2828" s="23" t="str">
        <f t="shared" si="45"/>
        <v>jul</v>
      </c>
      <c r="E2828" s="24">
        <v>43677</v>
      </c>
      <c r="F2828" s="23" t="s">
        <v>46</v>
      </c>
      <c r="H2828">
        <v>2019</v>
      </c>
    </row>
    <row r="2829" spans="1:8" outlineLevel="1" x14ac:dyDescent="0.25">
      <c r="A2829" s="23" t="s">
        <v>25</v>
      </c>
      <c r="B2829" s="23" t="s">
        <v>11</v>
      </c>
      <c r="C2829">
        <v>2019</v>
      </c>
      <c r="D2829" s="23" t="str">
        <f t="shared" si="45"/>
        <v>jul</v>
      </c>
      <c r="E2829" s="24">
        <v>43677</v>
      </c>
      <c r="F2829" s="23" t="s">
        <v>46</v>
      </c>
      <c r="G2829" s="121">
        <v>0</v>
      </c>
      <c r="H2829">
        <v>2019</v>
      </c>
    </row>
    <row r="2830" spans="1:8" outlineLevel="1" x14ac:dyDescent="0.25">
      <c r="A2830" s="23" t="s">
        <v>26</v>
      </c>
      <c r="B2830" s="23" t="s">
        <v>12</v>
      </c>
      <c r="C2830">
        <v>2019</v>
      </c>
      <c r="D2830" s="23" t="str">
        <f t="shared" si="45"/>
        <v>jul</v>
      </c>
      <c r="E2830" s="24">
        <v>43677</v>
      </c>
      <c r="F2830" s="23" t="s">
        <v>46</v>
      </c>
      <c r="G2830" s="121">
        <v>14695372.871720104</v>
      </c>
      <c r="H2830">
        <v>2019</v>
      </c>
    </row>
    <row r="2831" spans="1:8" outlineLevel="1" x14ac:dyDescent="0.25">
      <c r="A2831" s="23" t="s">
        <v>43</v>
      </c>
      <c r="B2831" s="23" t="s">
        <v>34</v>
      </c>
      <c r="C2831">
        <v>2019</v>
      </c>
      <c r="D2831" s="23" t="str">
        <f t="shared" si="45"/>
        <v>jul</v>
      </c>
      <c r="E2831" s="24">
        <v>43677</v>
      </c>
      <c r="F2831" s="23" t="s">
        <v>46</v>
      </c>
      <c r="G2831" s="121">
        <v>10522688.951895043</v>
      </c>
      <c r="H2831">
        <v>2019</v>
      </c>
    </row>
    <row r="2832" spans="1:8" outlineLevel="1" x14ac:dyDescent="0.25">
      <c r="A2832" s="23" t="s">
        <v>13</v>
      </c>
      <c r="B2832" s="23" t="s">
        <v>13</v>
      </c>
      <c r="C2832">
        <v>2019</v>
      </c>
      <c r="D2832" s="23" t="str">
        <f t="shared" si="45"/>
        <v>jul</v>
      </c>
      <c r="E2832" s="24">
        <v>43677</v>
      </c>
      <c r="F2832" s="23" t="s">
        <v>46</v>
      </c>
      <c r="G2832" s="121">
        <v>45134401.360058308</v>
      </c>
      <c r="H2832">
        <v>2019</v>
      </c>
    </row>
    <row r="2833" spans="1:8" outlineLevel="1" x14ac:dyDescent="0.25">
      <c r="A2833" s="23" t="s">
        <v>14</v>
      </c>
      <c r="B2833" s="23" t="s">
        <v>14</v>
      </c>
      <c r="C2833">
        <v>2019</v>
      </c>
      <c r="D2833" s="23" t="str">
        <f t="shared" si="45"/>
        <v>jul</v>
      </c>
      <c r="E2833" s="24">
        <v>43677</v>
      </c>
      <c r="F2833" s="23" t="s">
        <v>46</v>
      </c>
      <c r="G2833" s="121">
        <v>346035.36443148693</v>
      </c>
      <c r="H2833">
        <v>2019</v>
      </c>
    </row>
    <row r="2834" spans="1:8" outlineLevel="1" x14ac:dyDescent="0.25">
      <c r="A2834" s="23" t="s">
        <v>15</v>
      </c>
      <c r="B2834" s="23" t="s">
        <v>0</v>
      </c>
      <c r="C2834">
        <v>2019</v>
      </c>
      <c r="D2834" s="23" t="str">
        <f t="shared" si="45"/>
        <v>ago</v>
      </c>
      <c r="E2834" s="24">
        <v>43708</v>
      </c>
      <c r="F2834" s="23" t="s">
        <v>46</v>
      </c>
      <c r="G2834" s="121">
        <v>5071411.7798834005</v>
      </c>
      <c r="H2834">
        <v>2019</v>
      </c>
    </row>
    <row r="2835" spans="1:8" outlineLevel="1" x14ac:dyDescent="0.25">
      <c r="A2835" s="23" t="s">
        <v>16</v>
      </c>
      <c r="B2835" s="23" t="s">
        <v>1</v>
      </c>
      <c r="C2835">
        <v>2019</v>
      </c>
      <c r="D2835" s="23" t="str">
        <f t="shared" si="45"/>
        <v>ago</v>
      </c>
      <c r="E2835" s="24">
        <v>43708</v>
      </c>
      <c r="F2835" s="23" t="s">
        <v>46</v>
      </c>
      <c r="G2835" s="121">
        <v>39204488.193877496</v>
      </c>
      <c r="H2835">
        <v>2019</v>
      </c>
    </row>
    <row r="2836" spans="1:8" outlineLevel="1" x14ac:dyDescent="0.25">
      <c r="A2836" s="23" t="s">
        <v>27</v>
      </c>
      <c r="B2836" s="23" t="s">
        <v>2</v>
      </c>
      <c r="C2836">
        <v>2019</v>
      </c>
      <c r="D2836" s="23" t="str">
        <f t="shared" si="45"/>
        <v>ago</v>
      </c>
      <c r="E2836" s="24">
        <v>43708</v>
      </c>
      <c r="F2836" s="23" t="s">
        <v>46</v>
      </c>
      <c r="H2836">
        <v>2019</v>
      </c>
    </row>
    <row r="2837" spans="1:8" outlineLevel="1" x14ac:dyDescent="0.25">
      <c r="A2837" s="23" t="s">
        <v>17</v>
      </c>
      <c r="B2837" s="23" t="s">
        <v>3</v>
      </c>
      <c r="C2837">
        <v>2019</v>
      </c>
      <c r="D2837" s="23" t="str">
        <f t="shared" si="45"/>
        <v>ago</v>
      </c>
      <c r="E2837" s="24">
        <v>43708</v>
      </c>
      <c r="F2837" s="23" t="s">
        <v>46</v>
      </c>
      <c r="G2837" s="121">
        <v>25017160.915451869</v>
      </c>
      <c r="H2837">
        <v>2019</v>
      </c>
    </row>
    <row r="2838" spans="1:8" outlineLevel="1" x14ac:dyDescent="0.25">
      <c r="A2838" s="23" t="s">
        <v>18</v>
      </c>
      <c r="B2838" s="25" t="s">
        <v>4</v>
      </c>
      <c r="C2838">
        <v>2019</v>
      </c>
      <c r="D2838" s="23" t="str">
        <f t="shared" si="45"/>
        <v>ago</v>
      </c>
      <c r="E2838" s="24">
        <v>43708</v>
      </c>
      <c r="F2838" s="23" t="s">
        <v>46</v>
      </c>
      <c r="G2838" s="121">
        <v>688299.00874635577</v>
      </c>
      <c r="H2838">
        <v>2019</v>
      </c>
    </row>
    <row r="2839" spans="1:8" outlineLevel="1" x14ac:dyDescent="0.25">
      <c r="A2839" s="23" t="s">
        <v>19</v>
      </c>
      <c r="B2839" s="25" t="s">
        <v>5</v>
      </c>
      <c r="C2839">
        <v>2019</v>
      </c>
      <c r="D2839" s="23" t="str">
        <f t="shared" si="45"/>
        <v>ago</v>
      </c>
      <c r="E2839" s="24">
        <v>43708</v>
      </c>
      <c r="F2839" s="23" t="s">
        <v>46</v>
      </c>
      <c r="G2839" s="121">
        <v>230188.42565597669</v>
      </c>
      <c r="H2839">
        <v>2019</v>
      </c>
    </row>
    <row r="2840" spans="1:8" outlineLevel="1" x14ac:dyDescent="0.25">
      <c r="A2840" s="23" t="s">
        <v>20</v>
      </c>
      <c r="B2840" s="23" t="s">
        <v>6</v>
      </c>
      <c r="C2840">
        <v>2019</v>
      </c>
      <c r="D2840" s="23" t="str">
        <f t="shared" si="45"/>
        <v>ago</v>
      </c>
      <c r="E2840" s="24">
        <v>43708</v>
      </c>
      <c r="F2840" s="23" t="s">
        <v>46</v>
      </c>
      <c r="G2840" s="121">
        <v>0</v>
      </c>
      <c r="H2840">
        <v>2019</v>
      </c>
    </row>
    <row r="2841" spans="1:8" outlineLevel="1" x14ac:dyDescent="0.25">
      <c r="A2841" s="23" t="s">
        <v>21</v>
      </c>
      <c r="B2841" s="23" t="s">
        <v>7</v>
      </c>
      <c r="C2841">
        <v>2019</v>
      </c>
      <c r="D2841" s="23" t="str">
        <f t="shared" si="45"/>
        <v>ago</v>
      </c>
      <c r="E2841" s="24">
        <v>43708</v>
      </c>
      <c r="F2841" s="23" t="s">
        <v>46</v>
      </c>
      <c r="G2841" s="121">
        <v>0</v>
      </c>
      <c r="H2841">
        <v>2019</v>
      </c>
    </row>
    <row r="2842" spans="1:8" outlineLevel="1" x14ac:dyDescent="0.25">
      <c r="A2842" s="23" t="s">
        <v>22</v>
      </c>
      <c r="B2842" s="23" t="s">
        <v>8</v>
      </c>
      <c r="C2842">
        <v>2019</v>
      </c>
      <c r="D2842" s="23" t="str">
        <f t="shared" si="45"/>
        <v>ago</v>
      </c>
      <c r="E2842" s="24">
        <v>43708</v>
      </c>
      <c r="F2842" s="23" t="s">
        <v>46</v>
      </c>
      <c r="G2842" s="121">
        <v>177575045.86005792</v>
      </c>
      <c r="H2842">
        <v>2019</v>
      </c>
    </row>
    <row r="2843" spans="1:8" outlineLevel="1" x14ac:dyDescent="0.25">
      <c r="A2843" s="23" t="s">
        <v>23</v>
      </c>
      <c r="B2843" s="23" t="s">
        <v>9</v>
      </c>
      <c r="C2843">
        <v>2019</v>
      </c>
      <c r="D2843" s="23" t="str">
        <f t="shared" si="45"/>
        <v>ago</v>
      </c>
      <c r="E2843" s="24">
        <v>43708</v>
      </c>
      <c r="F2843" s="23" t="s">
        <v>46</v>
      </c>
      <c r="H2843">
        <v>2019</v>
      </c>
    </row>
    <row r="2844" spans="1:8" outlineLevel="1" x14ac:dyDescent="0.25">
      <c r="A2844" s="23" t="s">
        <v>24</v>
      </c>
      <c r="B2844" s="25" t="s">
        <v>10</v>
      </c>
      <c r="C2844">
        <v>2019</v>
      </c>
      <c r="D2844" s="23" t="str">
        <f t="shared" si="45"/>
        <v>ago</v>
      </c>
      <c r="E2844" s="24">
        <v>43708</v>
      </c>
      <c r="F2844" s="23" t="s">
        <v>46</v>
      </c>
      <c r="H2844">
        <v>2019</v>
      </c>
    </row>
    <row r="2845" spans="1:8" outlineLevel="1" x14ac:dyDescent="0.25">
      <c r="A2845" s="23" t="s">
        <v>25</v>
      </c>
      <c r="B2845" s="23" t="s">
        <v>11</v>
      </c>
      <c r="C2845">
        <v>2019</v>
      </c>
      <c r="D2845" s="23" t="str">
        <f t="shared" si="45"/>
        <v>ago</v>
      </c>
      <c r="E2845" s="24">
        <v>43708</v>
      </c>
      <c r="F2845" s="23" t="s">
        <v>46</v>
      </c>
      <c r="G2845" s="121">
        <v>0</v>
      </c>
      <c r="H2845">
        <v>2019</v>
      </c>
    </row>
    <row r="2846" spans="1:8" outlineLevel="1" x14ac:dyDescent="0.25">
      <c r="A2846" s="23" t="s">
        <v>26</v>
      </c>
      <c r="B2846" s="23" t="s">
        <v>12</v>
      </c>
      <c r="C2846">
        <v>2019</v>
      </c>
      <c r="D2846" s="23" t="str">
        <f t="shared" si="45"/>
        <v>ago</v>
      </c>
      <c r="E2846" s="24">
        <v>43708</v>
      </c>
      <c r="F2846" s="23" t="s">
        <v>46</v>
      </c>
      <c r="G2846" s="121">
        <v>13870132.935860062</v>
      </c>
      <c r="H2846">
        <v>2019</v>
      </c>
    </row>
    <row r="2847" spans="1:8" outlineLevel="1" x14ac:dyDescent="0.25">
      <c r="A2847" s="23" t="s">
        <v>43</v>
      </c>
      <c r="B2847" s="23" t="s">
        <v>34</v>
      </c>
      <c r="C2847">
        <v>2019</v>
      </c>
      <c r="D2847" s="23" t="str">
        <f t="shared" si="45"/>
        <v>ago</v>
      </c>
      <c r="E2847" s="24">
        <v>43708</v>
      </c>
      <c r="F2847" s="23" t="s">
        <v>46</v>
      </c>
      <c r="G2847" s="121">
        <v>11212976.053935859</v>
      </c>
      <c r="H2847">
        <v>2019</v>
      </c>
    </row>
    <row r="2848" spans="1:8" outlineLevel="1" x14ac:dyDescent="0.25">
      <c r="A2848" s="23" t="s">
        <v>13</v>
      </c>
      <c r="B2848" s="23" t="s">
        <v>13</v>
      </c>
      <c r="C2848">
        <v>2019</v>
      </c>
      <c r="D2848" s="23" t="str">
        <f t="shared" si="45"/>
        <v>ago</v>
      </c>
      <c r="E2848" s="24">
        <v>43708</v>
      </c>
      <c r="F2848" s="23" t="s">
        <v>46</v>
      </c>
      <c r="G2848" s="121">
        <v>58068753.118075803</v>
      </c>
      <c r="H2848">
        <v>2019</v>
      </c>
    </row>
    <row r="2849" spans="1:8" outlineLevel="1" x14ac:dyDescent="0.25">
      <c r="A2849" s="23" t="s">
        <v>14</v>
      </c>
      <c r="B2849" s="23" t="s">
        <v>14</v>
      </c>
      <c r="C2849">
        <v>2019</v>
      </c>
      <c r="D2849" s="23" t="str">
        <f t="shared" si="45"/>
        <v>ago</v>
      </c>
      <c r="E2849" s="24">
        <v>43708</v>
      </c>
      <c r="F2849" s="23" t="s">
        <v>46</v>
      </c>
      <c r="G2849" s="121">
        <v>269249.45043731784</v>
      </c>
      <c r="H2849">
        <v>2019</v>
      </c>
    </row>
    <row r="2850" spans="1:8" outlineLevel="1" x14ac:dyDescent="0.25">
      <c r="A2850" s="23" t="s">
        <v>15</v>
      </c>
      <c r="B2850" s="23" t="s">
        <v>0</v>
      </c>
      <c r="C2850">
        <v>2019</v>
      </c>
      <c r="D2850" s="23" t="str">
        <f t="shared" si="45"/>
        <v>sept</v>
      </c>
      <c r="E2850" s="24">
        <v>43738</v>
      </c>
      <c r="F2850" s="23" t="s">
        <v>46</v>
      </c>
      <c r="G2850" s="121">
        <v>5539494.5349854408</v>
      </c>
      <c r="H2850">
        <v>2019</v>
      </c>
    </row>
    <row r="2851" spans="1:8" outlineLevel="1" x14ac:dyDescent="0.25">
      <c r="A2851" s="23" t="s">
        <v>16</v>
      </c>
      <c r="B2851" s="23" t="s">
        <v>1</v>
      </c>
      <c r="C2851">
        <v>2019</v>
      </c>
      <c r="D2851" s="23" t="str">
        <f t="shared" si="45"/>
        <v>sept</v>
      </c>
      <c r="E2851" s="24">
        <v>43738</v>
      </c>
      <c r="F2851" s="23" t="s">
        <v>46</v>
      </c>
      <c r="G2851" s="121">
        <v>38233669.392128184</v>
      </c>
      <c r="H2851">
        <v>2019</v>
      </c>
    </row>
    <row r="2852" spans="1:8" outlineLevel="1" x14ac:dyDescent="0.25">
      <c r="A2852" s="23" t="s">
        <v>27</v>
      </c>
      <c r="B2852" s="23" t="s">
        <v>2</v>
      </c>
      <c r="C2852">
        <v>2019</v>
      </c>
      <c r="D2852" s="23" t="str">
        <f t="shared" si="45"/>
        <v>sept</v>
      </c>
      <c r="E2852" s="24">
        <v>43738</v>
      </c>
      <c r="F2852" s="23" t="s">
        <v>46</v>
      </c>
      <c r="H2852">
        <v>2019</v>
      </c>
    </row>
    <row r="2853" spans="1:8" outlineLevel="1" x14ac:dyDescent="0.25">
      <c r="A2853" s="23" t="s">
        <v>17</v>
      </c>
      <c r="B2853" s="23" t="s">
        <v>3</v>
      </c>
      <c r="C2853">
        <v>2019</v>
      </c>
      <c r="D2853" s="23" t="str">
        <f t="shared" si="45"/>
        <v>sept</v>
      </c>
      <c r="E2853" s="24">
        <v>43738</v>
      </c>
      <c r="F2853" s="23" t="s">
        <v>46</v>
      </c>
      <c r="G2853" s="121">
        <v>25589823.174927093</v>
      </c>
      <c r="H2853">
        <v>2019</v>
      </c>
    </row>
    <row r="2854" spans="1:8" outlineLevel="1" x14ac:dyDescent="0.25">
      <c r="A2854" s="23" t="s">
        <v>18</v>
      </c>
      <c r="B2854" s="25" t="s">
        <v>4</v>
      </c>
      <c r="C2854">
        <v>2019</v>
      </c>
      <c r="D2854" s="23" t="str">
        <f t="shared" si="45"/>
        <v>sept</v>
      </c>
      <c r="E2854" s="24">
        <v>43738</v>
      </c>
      <c r="F2854" s="23" t="s">
        <v>46</v>
      </c>
      <c r="G2854" s="121">
        <v>616658.8921282799</v>
      </c>
      <c r="H2854">
        <v>2019</v>
      </c>
    </row>
    <row r="2855" spans="1:8" outlineLevel="1" x14ac:dyDescent="0.25">
      <c r="A2855" s="23" t="s">
        <v>19</v>
      </c>
      <c r="B2855" s="25" t="s">
        <v>5</v>
      </c>
      <c r="C2855">
        <v>2019</v>
      </c>
      <c r="D2855" s="23" t="str">
        <f t="shared" si="45"/>
        <v>sept</v>
      </c>
      <c r="E2855" s="24">
        <v>43738</v>
      </c>
      <c r="F2855" s="23" t="s">
        <v>46</v>
      </c>
      <c r="G2855" s="121">
        <v>231292.68221574344</v>
      </c>
      <c r="H2855">
        <v>2019</v>
      </c>
    </row>
    <row r="2856" spans="1:8" outlineLevel="1" x14ac:dyDescent="0.25">
      <c r="A2856" s="23" t="s">
        <v>20</v>
      </c>
      <c r="B2856" s="23" t="s">
        <v>6</v>
      </c>
      <c r="C2856">
        <v>2019</v>
      </c>
      <c r="D2856" s="23" t="str">
        <f t="shared" si="45"/>
        <v>sept</v>
      </c>
      <c r="E2856" s="24">
        <v>43738</v>
      </c>
      <c r="F2856" s="23" t="s">
        <v>46</v>
      </c>
      <c r="G2856" s="121">
        <v>0</v>
      </c>
      <c r="H2856">
        <v>2019</v>
      </c>
    </row>
    <row r="2857" spans="1:8" outlineLevel="1" x14ac:dyDescent="0.25">
      <c r="A2857" s="23" t="s">
        <v>21</v>
      </c>
      <c r="B2857" s="23" t="s">
        <v>7</v>
      </c>
      <c r="C2857">
        <v>2019</v>
      </c>
      <c r="D2857" s="23" t="str">
        <f t="shared" si="45"/>
        <v>sept</v>
      </c>
      <c r="E2857" s="24">
        <v>43738</v>
      </c>
      <c r="F2857" s="23" t="s">
        <v>46</v>
      </c>
      <c r="G2857" s="121">
        <v>0</v>
      </c>
      <c r="H2857">
        <v>2019</v>
      </c>
    </row>
    <row r="2858" spans="1:8" outlineLevel="1" x14ac:dyDescent="0.25">
      <c r="A2858" s="23" t="s">
        <v>22</v>
      </c>
      <c r="B2858" s="23" t="s">
        <v>8</v>
      </c>
      <c r="C2858">
        <v>2019</v>
      </c>
      <c r="D2858" s="23" t="str">
        <f t="shared" si="45"/>
        <v>sept</v>
      </c>
      <c r="E2858" s="24">
        <v>43738</v>
      </c>
      <c r="F2858" s="23" t="s">
        <v>46</v>
      </c>
      <c r="G2858" s="121">
        <v>176130823.45189548</v>
      </c>
      <c r="H2858">
        <v>2019</v>
      </c>
    </row>
    <row r="2859" spans="1:8" outlineLevel="1" x14ac:dyDescent="0.25">
      <c r="A2859" s="23" t="s">
        <v>23</v>
      </c>
      <c r="B2859" s="23" t="s">
        <v>9</v>
      </c>
      <c r="C2859">
        <v>2019</v>
      </c>
      <c r="D2859" s="23" t="str">
        <f t="shared" si="45"/>
        <v>sept</v>
      </c>
      <c r="E2859" s="24">
        <v>43738</v>
      </c>
      <c r="F2859" s="23" t="s">
        <v>46</v>
      </c>
      <c r="H2859">
        <v>2019</v>
      </c>
    </row>
    <row r="2860" spans="1:8" outlineLevel="1" x14ac:dyDescent="0.25">
      <c r="A2860" s="23" t="s">
        <v>24</v>
      </c>
      <c r="B2860" s="25" t="s">
        <v>10</v>
      </c>
      <c r="C2860">
        <v>2019</v>
      </c>
      <c r="D2860" s="23" t="str">
        <f t="shared" si="45"/>
        <v>sept</v>
      </c>
      <c r="E2860" s="24">
        <v>43738</v>
      </c>
      <c r="F2860" s="23" t="s">
        <v>46</v>
      </c>
      <c r="H2860">
        <v>2019</v>
      </c>
    </row>
    <row r="2861" spans="1:8" outlineLevel="1" x14ac:dyDescent="0.25">
      <c r="A2861" s="23" t="s">
        <v>25</v>
      </c>
      <c r="B2861" s="23" t="s">
        <v>11</v>
      </c>
      <c r="C2861">
        <v>2019</v>
      </c>
      <c r="D2861" s="23" t="str">
        <f t="shared" si="45"/>
        <v>sept</v>
      </c>
      <c r="E2861" s="24">
        <v>43738</v>
      </c>
      <c r="F2861" s="23" t="s">
        <v>46</v>
      </c>
      <c r="G2861" s="121">
        <v>0</v>
      </c>
      <c r="H2861">
        <v>2019</v>
      </c>
    </row>
    <row r="2862" spans="1:8" outlineLevel="1" x14ac:dyDescent="0.25">
      <c r="A2862" s="23" t="s">
        <v>26</v>
      </c>
      <c r="B2862" s="23" t="s">
        <v>12</v>
      </c>
      <c r="C2862">
        <v>2019</v>
      </c>
      <c r="D2862" s="23" t="str">
        <f t="shared" si="45"/>
        <v>sept</v>
      </c>
      <c r="E2862" s="24">
        <v>43738</v>
      </c>
      <c r="F2862" s="23" t="s">
        <v>46</v>
      </c>
      <c r="G2862" s="121">
        <v>13803487.928571425</v>
      </c>
      <c r="H2862">
        <v>2019</v>
      </c>
    </row>
    <row r="2863" spans="1:8" outlineLevel="1" x14ac:dyDescent="0.25">
      <c r="A2863" s="23" t="s">
        <v>43</v>
      </c>
      <c r="B2863" s="23" t="s">
        <v>34</v>
      </c>
      <c r="C2863">
        <v>2019</v>
      </c>
      <c r="D2863" s="23" t="str">
        <f t="shared" si="45"/>
        <v>sept</v>
      </c>
      <c r="E2863" s="24">
        <v>43738</v>
      </c>
      <c r="F2863" s="23" t="s">
        <v>46</v>
      </c>
      <c r="G2863" s="121">
        <v>10108088.300291546</v>
      </c>
      <c r="H2863">
        <v>2019</v>
      </c>
    </row>
    <row r="2864" spans="1:8" outlineLevel="1" x14ac:dyDescent="0.25">
      <c r="A2864" s="23" t="s">
        <v>13</v>
      </c>
      <c r="B2864" s="23" t="s">
        <v>13</v>
      </c>
      <c r="C2864">
        <v>2019</v>
      </c>
      <c r="D2864" s="23" t="str">
        <f t="shared" si="45"/>
        <v>sept</v>
      </c>
      <c r="E2864" s="24">
        <v>43738</v>
      </c>
      <c r="F2864" s="23" t="s">
        <v>46</v>
      </c>
      <c r="G2864" s="121">
        <v>46229746.142857134</v>
      </c>
      <c r="H2864">
        <v>2019</v>
      </c>
    </row>
    <row r="2865" spans="1:8" outlineLevel="1" x14ac:dyDescent="0.25">
      <c r="A2865" s="23" t="s">
        <v>14</v>
      </c>
      <c r="B2865" s="23" t="s">
        <v>14</v>
      </c>
      <c r="C2865">
        <v>2019</v>
      </c>
      <c r="D2865" s="23" t="str">
        <f t="shared" si="45"/>
        <v>sept</v>
      </c>
      <c r="E2865" s="24">
        <v>43738</v>
      </c>
      <c r="F2865" s="23" t="s">
        <v>46</v>
      </c>
      <c r="G2865" s="121">
        <v>196782.77842565597</v>
      </c>
      <c r="H2865">
        <v>2019</v>
      </c>
    </row>
    <row r="2866" spans="1:8" outlineLevel="1" x14ac:dyDescent="0.25">
      <c r="A2866" s="23" t="s">
        <v>15</v>
      </c>
      <c r="B2866" s="23" t="s">
        <v>0</v>
      </c>
      <c r="C2866">
        <v>2019</v>
      </c>
      <c r="D2866" s="23" t="str">
        <f t="shared" si="45"/>
        <v>oct</v>
      </c>
      <c r="E2866" s="24">
        <v>43769</v>
      </c>
      <c r="F2866" s="23" t="s">
        <v>46</v>
      </c>
      <c r="G2866" s="121">
        <v>4789929.3994169021</v>
      </c>
      <c r="H2866">
        <v>2019</v>
      </c>
    </row>
    <row r="2867" spans="1:8" outlineLevel="1" x14ac:dyDescent="0.25">
      <c r="A2867" s="23" t="s">
        <v>16</v>
      </c>
      <c r="B2867" s="23" t="s">
        <v>1</v>
      </c>
      <c r="C2867">
        <v>2019</v>
      </c>
      <c r="D2867" s="23" t="str">
        <f t="shared" si="45"/>
        <v>oct</v>
      </c>
      <c r="E2867" s="24">
        <v>43769</v>
      </c>
      <c r="F2867" s="23" t="s">
        <v>46</v>
      </c>
      <c r="G2867" s="121">
        <v>37111542.8367346</v>
      </c>
      <c r="H2867">
        <v>2019</v>
      </c>
    </row>
    <row r="2868" spans="1:8" outlineLevel="1" x14ac:dyDescent="0.25">
      <c r="A2868" s="23" t="s">
        <v>27</v>
      </c>
      <c r="B2868" s="23" t="s">
        <v>2</v>
      </c>
      <c r="C2868">
        <v>2019</v>
      </c>
      <c r="D2868" s="23" t="str">
        <f t="shared" si="45"/>
        <v>oct</v>
      </c>
      <c r="E2868" s="24">
        <v>43769</v>
      </c>
      <c r="F2868" s="23" t="s">
        <v>46</v>
      </c>
      <c r="H2868">
        <v>2019</v>
      </c>
    </row>
    <row r="2869" spans="1:8" outlineLevel="1" x14ac:dyDescent="0.25">
      <c r="A2869" s="23" t="s">
        <v>17</v>
      </c>
      <c r="B2869" s="23" t="s">
        <v>3</v>
      </c>
      <c r="C2869">
        <v>2019</v>
      </c>
      <c r="D2869" s="23" t="str">
        <f t="shared" si="45"/>
        <v>oct</v>
      </c>
      <c r="E2869" s="24">
        <v>43769</v>
      </c>
      <c r="F2869" s="23" t="s">
        <v>46</v>
      </c>
      <c r="G2869" s="121">
        <v>24234732.367346939</v>
      </c>
      <c r="H2869">
        <v>2019</v>
      </c>
    </row>
    <row r="2870" spans="1:8" outlineLevel="1" x14ac:dyDescent="0.25">
      <c r="A2870" s="23" t="s">
        <v>18</v>
      </c>
      <c r="B2870" s="25" t="s">
        <v>4</v>
      </c>
      <c r="C2870">
        <v>2019</v>
      </c>
      <c r="D2870" s="23" t="str">
        <f t="shared" si="45"/>
        <v>oct</v>
      </c>
      <c r="E2870" s="24">
        <v>43769</v>
      </c>
      <c r="F2870" s="23" t="s">
        <v>46</v>
      </c>
      <c r="G2870" s="121">
        <v>618831.48688046646</v>
      </c>
      <c r="H2870">
        <v>2019</v>
      </c>
    </row>
    <row r="2871" spans="1:8" outlineLevel="1" x14ac:dyDescent="0.25">
      <c r="A2871" s="23" t="s">
        <v>19</v>
      </c>
      <c r="B2871" s="25" t="s">
        <v>5</v>
      </c>
      <c r="C2871">
        <v>2019</v>
      </c>
      <c r="D2871" s="23" t="str">
        <f t="shared" si="45"/>
        <v>oct</v>
      </c>
      <c r="E2871" s="24">
        <v>43769</v>
      </c>
      <c r="F2871" s="23" t="s">
        <v>46</v>
      </c>
      <c r="G2871" s="121">
        <v>232444.76676384843</v>
      </c>
      <c r="H2871">
        <v>2019</v>
      </c>
    </row>
    <row r="2872" spans="1:8" outlineLevel="1" x14ac:dyDescent="0.25">
      <c r="A2872" s="23" t="s">
        <v>20</v>
      </c>
      <c r="B2872" s="23" t="s">
        <v>6</v>
      </c>
      <c r="C2872">
        <v>2019</v>
      </c>
      <c r="D2872" s="23" t="str">
        <f t="shared" si="45"/>
        <v>oct</v>
      </c>
      <c r="E2872" s="24">
        <v>43769</v>
      </c>
      <c r="F2872" s="23" t="s">
        <v>46</v>
      </c>
      <c r="G2872" s="121">
        <v>0</v>
      </c>
      <c r="H2872">
        <v>2019</v>
      </c>
    </row>
    <row r="2873" spans="1:8" outlineLevel="1" x14ac:dyDescent="0.25">
      <c r="A2873" s="23" t="s">
        <v>21</v>
      </c>
      <c r="B2873" s="23" t="s">
        <v>7</v>
      </c>
      <c r="C2873">
        <v>2019</v>
      </c>
      <c r="D2873" s="23" t="str">
        <f t="shared" si="45"/>
        <v>oct</v>
      </c>
      <c r="E2873" s="24">
        <v>43769</v>
      </c>
      <c r="F2873" s="23" t="s">
        <v>46</v>
      </c>
      <c r="G2873" s="121">
        <v>0</v>
      </c>
      <c r="H2873">
        <v>2019</v>
      </c>
    </row>
    <row r="2874" spans="1:8" outlineLevel="1" x14ac:dyDescent="0.25">
      <c r="A2874" s="23" t="s">
        <v>22</v>
      </c>
      <c r="B2874" s="23" t="s">
        <v>8</v>
      </c>
      <c r="C2874">
        <v>2019</v>
      </c>
      <c r="D2874" s="23" t="str">
        <f t="shared" si="45"/>
        <v>oct</v>
      </c>
      <c r="E2874" s="24">
        <v>43769</v>
      </c>
      <c r="F2874" s="23" t="s">
        <v>46</v>
      </c>
      <c r="G2874" s="121">
        <v>157899146.69241944</v>
      </c>
      <c r="H2874">
        <v>2019</v>
      </c>
    </row>
    <row r="2875" spans="1:8" outlineLevel="1" x14ac:dyDescent="0.25">
      <c r="A2875" s="23" t="s">
        <v>23</v>
      </c>
      <c r="B2875" s="23" t="s">
        <v>9</v>
      </c>
      <c r="C2875">
        <v>2019</v>
      </c>
      <c r="D2875" s="23" t="str">
        <f t="shared" si="45"/>
        <v>oct</v>
      </c>
      <c r="E2875" s="24">
        <v>43769</v>
      </c>
      <c r="F2875" s="23" t="s">
        <v>46</v>
      </c>
      <c r="H2875">
        <v>2019</v>
      </c>
    </row>
    <row r="2876" spans="1:8" outlineLevel="1" x14ac:dyDescent="0.25">
      <c r="A2876" s="23" t="s">
        <v>24</v>
      </c>
      <c r="B2876" s="25" t="s">
        <v>10</v>
      </c>
      <c r="C2876">
        <v>2019</v>
      </c>
      <c r="D2876" s="23" t="str">
        <f t="shared" si="45"/>
        <v>oct</v>
      </c>
      <c r="E2876" s="24">
        <v>43769</v>
      </c>
      <c r="F2876" s="23" t="s">
        <v>46</v>
      </c>
      <c r="H2876">
        <v>2019</v>
      </c>
    </row>
    <row r="2877" spans="1:8" outlineLevel="1" x14ac:dyDescent="0.25">
      <c r="A2877" s="23" t="s">
        <v>25</v>
      </c>
      <c r="B2877" s="23" t="s">
        <v>11</v>
      </c>
      <c r="C2877">
        <v>2019</v>
      </c>
      <c r="D2877" s="23" t="str">
        <f t="shared" si="45"/>
        <v>oct</v>
      </c>
      <c r="E2877" s="24">
        <v>43769</v>
      </c>
      <c r="F2877" s="23" t="s">
        <v>46</v>
      </c>
      <c r="G2877" s="121">
        <v>0</v>
      </c>
      <c r="H2877">
        <v>2019</v>
      </c>
    </row>
    <row r="2878" spans="1:8" outlineLevel="1" x14ac:dyDescent="0.25">
      <c r="A2878" s="23" t="s">
        <v>26</v>
      </c>
      <c r="B2878" s="23" t="s">
        <v>12</v>
      </c>
      <c r="C2878">
        <v>2019</v>
      </c>
      <c r="D2878" s="23" t="str">
        <f t="shared" si="45"/>
        <v>oct</v>
      </c>
      <c r="E2878" s="24">
        <v>43769</v>
      </c>
      <c r="F2878" s="23" t="s">
        <v>46</v>
      </c>
      <c r="G2878" s="121">
        <v>13195065.638483949</v>
      </c>
      <c r="H2878">
        <v>2019</v>
      </c>
    </row>
    <row r="2879" spans="1:8" outlineLevel="1" x14ac:dyDescent="0.25">
      <c r="A2879" s="23" t="s">
        <v>43</v>
      </c>
      <c r="B2879" s="23" t="s">
        <v>34</v>
      </c>
      <c r="C2879">
        <v>2019</v>
      </c>
      <c r="D2879" s="23" t="str">
        <f t="shared" si="45"/>
        <v>oct</v>
      </c>
      <c r="E2879" s="24">
        <v>43769</v>
      </c>
      <c r="F2879" s="23" t="s">
        <v>46</v>
      </c>
      <c r="G2879" s="121">
        <v>9861409.134110786</v>
      </c>
      <c r="H2879">
        <v>2019</v>
      </c>
    </row>
    <row r="2880" spans="1:8" outlineLevel="1" x14ac:dyDescent="0.25">
      <c r="A2880" s="23" t="s">
        <v>13</v>
      </c>
      <c r="B2880" s="23" t="s">
        <v>13</v>
      </c>
      <c r="C2880">
        <v>2019</v>
      </c>
      <c r="D2880" s="23" t="str">
        <f t="shared" si="45"/>
        <v>oct</v>
      </c>
      <c r="E2880" s="24">
        <v>43769</v>
      </c>
      <c r="F2880" s="23" t="s">
        <v>46</v>
      </c>
      <c r="G2880" s="121">
        <v>45371676.653061226</v>
      </c>
      <c r="H2880">
        <v>2019</v>
      </c>
    </row>
    <row r="2881" spans="1:8" outlineLevel="1" x14ac:dyDescent="0.25">
      <c r="A2881" s="23" t="s">
        <v>14</v>
      </c>
      <c r="B2881" s="23" t="s">
        <v>14</v>
      </c>
      <c r="C2881">
        <v>2019</v>
      </c>
      <c r="D2881" s="23" t="str">
        <f t="shared" si="45"/>
        <v>oct</v>
      </c>
      <c r="E2881" s="24">
        <v>43769</v>
      </c>
      <c r="F2881" s="23" t="s">
        <v>46</v>
      </c>
      <c r="G2881" s="121">
        <v>1132785.2740524784</v>
      </c>
      <c r="H2881">
        <v>2019</v>
      </c>
    </row>
    <row r="2882" spans="1:8" outlineLevel="1" x14ac:dyDescent="0.25">
      <c r="A2882" s="23" t="s">
        <v>15</v>
      </c>
      <c r="B2882" s="23" t="s">
        <v>0</v>
      </c>
      <c r="C2882">
        <v>2019</v>
      </c>
      <c r="D2882" s="23" t="str">
        <f t="shared" ref="D2882:D2945" si="46">+TEXT(E2882,"mmm")</f>
        <v>nov</v>
      </c>
      <c r="E2882" s="24">
        <v>43799</v>
      </c>
      <c r="F2882" s="23" t="s">
        <v>46</v>
      </c>
      <c r="G2882" s="121">
        <v>4803494.0860058423</v>
      </c>
      <c r="H2882">
        <v>2019</v>
      </c>
    </row>
    <row r="2883" spans="1:8" outlineLevel="1" x14ac:dyDescent="0.25">
      <c r="A2883" s="23" t="s">
        <v>16</v>
      </c>
      <c r="B2883" s="23" t="s">
        <v>1</v>
      </c>
      <c r="C2883">
        <v>2019</v>
      </c>
      <c r="D2883" s="23" t="str">
        <f t="shared" si="46"/>
        <v>nov</v>
      </c>
      <c r="E2883" s="24">
        <v>43799</v>
      </c>
      <c r="F2883" s="23" t="s">
        <v>46</v>
      </c>
      <c r="G2883" s="121">
        <v>35411119.421282791</v>
      </c>
      <c r="H2883">
        <v>2019</v>
      </c>
    </row>
    <row r="2884" spans="1:8" outlineLevel="1" x14ac:dyDescent="0.25">
      <c r="A2884" s="23" t="s">
        <v>27</v>
      </c>
      <c r="B2884" s="23" t="s">
        <v>2</v>
      </c>
      <c r="C2884">
        <v>2019</v>
      </c>
      <c r="D2884" s="23" t="str">
        <f t="shared" si="46"/>
        <v>nov</v>
      </c>
      <c r="E2884" s="24">
        <v>43799</v>
      </c>
      <c r="F2884" s="23" t="s">
        <v>46</v>
      </c>
      <c r="H2884">
        <v>2019</v>
      </c>
    </row>
    <row r="2885" spans="1:8" outlineLevel="1" x14ac:dyDescent="0.25">
      <c r="A2885" s="23" t="s">
        <v>17</v>
      </c>
      <c r="B2885" s="23" t="s">
        <v>3</v>
      </c>
      <c r="C2885">
        <v>2019</v>
      </c>
      <c r="D2885" s="23" t="str">
        <f t="shared" si="46"/>
        <v>nov</v>
      </c>
      <c r="E2885" s="24">
        <v>43799</v>
      </c>
      <c r="F2885" s="23" t="s">
        <v>46</v>
      </c>
      <c r="G2885" s="121">
        <v>24168165.771137029</v>
      </c>
      <c r="H2885">
        <v>2019</v>
      </c>
    </row>
    <row r="2886" spans="1:8" outlineLevel="1" x14ac:dyDescent="0.25">
      <c r="A2886" s="23" t="s">
        <v>18</v>
      </c>
      <c r="B2886" s="25" t="s">
        <v>4</v>
      </c>
      <c r="C2886">
        <v>2019</v>
      </c>
      <c r="D2886" s="23" t="str">
        <f t="shared" si="46"/>
        <v>nov</v>
      </c>
      <c r="E2886" s="24">
        <v>43799</v>
      </c>
      <c r="F2886" s="23" t="s">
        <v>46</v>
      </c>
      <c r="G2886" s="121">
        <v>605753.93586005829</v>
      </c>
      <c r="H2886">
        <v>2019</v>
      </c>
    </row>
    <row r="2887" spans="1:8" outlineLevel="1" x14ac:dyDescent="0.25">
      <c r="A2887" s="23" t="s">
        <v>19</v>
      </c>
      <c r="B2887" s="25" t="s">
        <v>5</v>
      </c>
      <c r="C2887">
        <v>2019</v>
      </c>
      <c r="D2887" s="23" t="str">
        <f t="shared" si="46"/>
        <v>nov</v>
      </c>
      <c r="E2887" s="24">
        <v>43799</v>
      </c>
      <c r="F2887" s="23" t="s">
        <v>46</v>
      </c>
      <c r="G2887" s="121">
        <v>233570.58309037902</v>
      </c>
      <c r="H2887">
        <v>2019</v>
      </c>
    </row>
    <row r="2888" spans="1:8" outlineLevel="1" x14ac:dyDescent="0.25">
      <c r="A2888" s="23" t="s">
        <v>20</v>
      </c>
      <c r="B2888" s="23" t="s">
        <v>6</v>
      </c>
      <c r="C2888">
        <v>2019</v>
      </c>
      <c r="D2888" s="23" t="str">
        <f t="shared" si="46"/>
        <v>nov</v>
      </c>
      <c r="E2888" s="24">
        <v>43799</v>
      </c>
      <c r="F2888" s="23" t="s">
        <v>46</v>
      </c>
      <c r="G2888" s="121">
        <v>2920146.5655976674</v>
      </c>
      <c r="H2888">
        <v>2019</v>
      </c>
    </row>
    <row r="2889" spans="1:8" outlineLevel="1" x14ac:dyDescent="0.25">
      <c r="A2889" s="23" t="s">
        <v>21</v>
      </c>
      <c r="B2889" s="23" t="s">
        <v>7</v>
      </c>
      <c r="C2889">
        <v>2019</v>
      </c>
      <c r="D2889" s="23" t="str">
        <f t="shared" si="46"/>
        <v>nov</v>
      </c>
      <c r="E2889" s="24">
        <v>43799</v>
      </c>
      <c r="F2889" s="23" t="s">
        <v>46</v>
      </c>
      <c r="G2889" s="121">
        <v>0</v>
      </c>
      <c r="H2889">
        <v>2019</v>
      </c>
    </row>
    <row r="2890" spans="1:8" outlineLevel="1" x14ac:dyDescent="0.25">
      <c r="A2890" s="23" t="s">
        <v>22</v>
      </c>
      <c r="B2890" s="23" t="s">
        <v>8</v>
      </c>
      <c r="C2890">
        <v>2019</v>
      </c>
      <c r="D2890" s="23" t="str">
        <f t="shared" si="46"/>
        <v>nov</v>
      </c>
      <c r="E2890" s="24">
        <v>43799</v>
      </c>
      <c r="F2890" s="23" t="s">
        <v>46</v>
      </c>
      <c r="G2890" s="121">
        <v>136303405.99271131</v>
      </c>
      <c r="H2890">
        <v>2019</v>
      </c>
    </row>
    <row r="2891" spans="1:8" outlineLevel="1" x14ac:dyDescent="0.25">
      <c r="A2891" s="23" t="s">
        <v>23</v>
      </c>
      <c r="B2891" s="23" t="s">
        <v>9</v>
      </c>
      <c r="C2891">
        <v>2019</v>
      </c>
      <c r="D2891" s="23" t="str">
        <f t="shared" si="46"/>
        <v>nov</v>
      </c>
      <c r="E2891" s="24">
        <v>43799</v>
      </c>
      <c r="F2891" s="23" t="s">
        <v>46</v>
      </c>
      <c r="H2891">
        <v>2019</v>
      </c>
    </row>
    <row r="2892" spans="1:8" outlineLevel="1" x14ac:dyDescent="0.25">
      <c r="A2892" s="23" t="s">
        <v>24</v>
      </c>
      <c r="B2892" s="25" t="s">
        <v>10</v>
      </c>
      <c r="C2892">
        <v>2019</v>
      </c>
      <c r="D2892" s="23" t="str">
        <f t="shared" si="46"/>
        <v>nov</v>
      </c>
      <c r="E2892" s="24">
        <v>43799</v>
      </c>
      <c r="F2892" s="23" t="s">
        <v>46</v>
      </c>
      <c r="H2892">
        <v>2019</v>
      </c>
    </row>
    <row r="2893" spans="1:8" outlineLevel="1" x14ac:dyDescent="0.25">
      <c r="A2893" s="23" t="s">
        <v>25</v>
      </c>
      <c r="B2893" s="23" t="s">
        <v>11</v>
      </c>
      <c r="C2893">
        <v>2019</v>
      </c>
      <c r="D2893" s="23" t="str">
        <f t="shared" si="46"/>
        <v>nov</v>
      </c>
      <c r="E2893" s="24">
        <v>43799</v>
      </c>
      <c r="F2893" s="23" t="s">
        <v>46</v>
      </c>
      <c r="G2893" s="121">
        <v>0</v>
      </c>
      <c r="H2893">
        <v>2019</v>
      </c>
    </row>
    <row r="2894" spans="1:8" outlineLevel="1" x14ac:dyDescent="0.25">
      <c r="A2894" s="23" t="s">
        <v>26</v>
      </c>
      <c r="B2894" s="23" t="s">
        <v>12</v>
      </c>
      <c r="C2894">
        <v>2019</v>
      </c>
      <c r="D2894" s="23" t="str">
        <f t="shared" si="46"/>
        <v>nov</v>
      </c>
      <c r="E2894" s="24">
        <v>43799</v>
      </c>
      <c r="F2894" s="23" t="s">
        <v>46</v>
      </c>
      <c r="G2894" s="121">
        <v>12828517.753644308</v>
      </c>
      <c r="H2894">
        <v>2019</v>
      </c>
    </row>
    <row r="2895" spans="1:8" outlineLevel="1" x14ac:dyDescent="0.25">
      <c r="A2895" s="23" t="s">
        <v>43</v>
      </c>
      <c r="B2895" s="23" t="s">
        <v>34</v>
      </c>
      <c r="C2895">
        <v>2019</v>
      </c>
      <c r="D2895" s="23" t="str">
        <f t="shared" si="46"/>
        <v>nov</v>
      </c>
      <c r="E2895" s="24">
        <v>43799</v>
      </c>
      <c r="F2895" s="23" t="s">
        <v>46</v>
      </c>
      <c r="G2895" s="121">
        <v>6760517.7711370261</v>
      </c>
      <c r="H2895">
        <v>2019</v>
      </c>
    </row>
    <row r="2896" spans="1:8" outlineLevel="1" x14ac:dyDescent="0.25">
      <c r="A2896" s="23" t="s">
        <v>13</v>
      </c>
      <c r="B2896" s="23" t="s">
        <v>13</v>
      </c>
      <c r="C2896">
        <v>2019</v>
      </c>
      <c r="D2896" s="23" t="str">
        <f t="shared" si="46"/>
        <v>nov</v>
      </c>
      <c r="E2896" s="24">
        <v>43799</v>
      </c>
      <c r="F2896" s="23" t="s">
        <v>46</v>
      </c>
      <c r="G2896" s="121">
        <v>54776207.768221572</v>
      </c>
      <c r="H2896">
        <v>2019</v>
      </c>
    </row>
    <row r="2897" spans="1:8" outlineLevel="1" x14ac:dyDescent="0.25">
      <c r="A2897" s="23" t="s">
        <v>14</v>
      </c>
      <c r="B2897" s="23" t="s">
        <v>14</v>
      </c>
      <c r="C2897">
        <v>2019</v>
      </c>
      <c r="D2897" s="23" t="str">
        <f t="shared" si="46"/>
        <v>nov</v>
      </c>
      <c r="E2897" s="24">
        <v>43799</v>
      </c>
      <c r="F2897" s="23" t="s">
        <v>46</v>
      </c>
      <c r="G2897" s="121">
        <v>6094117.0641399417</v>
      </c>
      <c r="H2897">
        <v>2019</v>
      </c>
    </row>
    <row r="2898" spans="1:8" outlineLevel="1" x14ac:dyDescent="0.25">
      <c r="A2898" s="23" t="s">
        <v>15</v>
      </c>
      <c r="B2898" s="23" t="s">
        <v>0</v>
      </c>
      <c r="C2898">
        <v>2019</v>
      </c>
      <c r="D2898" s="23" t="str">
        <f t="shared" si="46"/>
        <v>dic</v>
      </c>
      <c r="E2898" s="24">
        <v>43830</v>
      </c>
      <c r="F2898" s="23" t="s">
        <v>46</v>
      </c>
      <c r="G2898" s="121">
        <v>4927632.4897959428</v>
      </c>
      <c r="H2898">
        <v>2019</v>
      </c>
    </row>
    <row r="2899" spans="1:8" outlineLevel="1" x14ac:dyDescent="0.25">
      <c r="A2899" s="23" t="s">
        <v>16</v>
      </c>
      <c r="B2899" s="23" t="s">
        <v>1</v>
      </c>
      <c r="C2899">
        <v>2019</v>
      </c>
      <c r="D2899" s="23" t="str">
        <f t="shared" si="46"/>
        <v>dic</v>
      </c>
      <c r="E2899" s="24">
        <v>43830</v>
      </c>
      <c r="F2899" s="23" t="s">
        <v>46</v>
      </c>
      <c r="G2899" s="121">
        <v>35619825.867346972</v>
      </c>
      <c r="H2899">
        <v>2019</v>
      </c>
    </row>
    <row r="2900" spans="1:8" outlineLevel="1" x14ac:dyDescent="0.25">
      <c r="A2900" s="23" t="s">
        <v>27</v>
      </c>
      <c r="B2900" s="23" t="s">
        <v>2</v>
      </c>
      <c r="C2900">
        <v>2019</v>
      </c>
      <c r="D2900" s="23" t="str">
        <f t="shared" si="46"/>
        <v>dic</v>
      </c>
      <c r="E2900" s="24">
        <v>43830</v>
      </c>
      <c r="F2900" s="23" t="s">
        <v>46</v>
      </c>
      <c r="H2900">
        <v>2019</v>
      </c>
    </row>
    <row r="2901" spans="1:8" outlineLevel="1" x14ac:dyDescent="0.25">
      <c r="A2901" s="23" t="s">
        <v>17</v>
      </c>
      <c r="B2901" s="23" t="s">
        <v>3</v>
      </c>
      <c r="C2901">
        <v>2019</v>
      </c>
      <c r="D2901" s="23" t="str">
        <f t="shared" si="46"/>
        <v>dic</v>
      </c>
      <c r="E2901" s="24">
        <v>43830</v>
      </c>
      <c r="F2901" s="23" t="s">
        <v>46</v>
      </c>
      <c r="G2901" s="121">
        <v>23432604.857142862</v>
      </c>
      <c r="H2901">
        <v>2019</v>
      </c>
    </row>
    <row r="2902" spans="1:8" outlineLevel="1" x14ac:dyDescent="0.25">
      <c r="A2902" s="23" t="s">
        <v>18</v>
      </c>
      <c r="B2902" s="25" t="s">
        <v>4</v>
      </c>
      <c r="C2902">
        <v>2019</v>
      </c>
      <c r="D2902" s="23" t="str">
        <f t="shared" si="46"/>
        <v>dic</v>
      </c>
      <c r="E2902" s="24">
        <v>43830</v>
      </c>
      <c r="F2902" s="23" t="s">
        <v>46</v>
      </c>
      <c r="G2902" s="121">
        <v>607859.47521865903</v>
      </c>
      <c r="H2902">
        <v>2019</v>
      </c>
    </row>
    <row r="2903" spans="1:8" outlineLevel="1" x14ac:dyDescent="0.25">
      <c r="A2903" s="23" t="s">
        <v>19</v>
      </c>
      <c r="B2903" s="25" t="s">
        <v>5</v>
      </c>
      <c r="C2903">
        <v>2019</v>
      </c>
      <c r="D2903" s="23" t="str">
        <f t="shared" si="46"/>
        <v>dic</v>
      </c>
      <c r="E2903" s="24">
        <v>43830</v>
      </c>
      <c r="F2903" s="23" t="s">
        <v>46</v>
      </c>
      <c r="G2903" s="121">
        <v>234745.71428571429</v>
      </c>
      <c r="H2903">
        <v>2019</v>
      </c>
    </row>
    <row r="2904" spans="1:8" outlineLevel="1" x14ac:dyDescent="0.25">
      <c r="A2904" s="23" t="s">
        <v>20</v>
      </c>
      <c r="B2904" s="23" t="s">
        <v>6</v>
      </c>
      <c r="C2904">
        <v>2019</v>
      </c>
      <c r="D2904" s="23" t="str">
        <f t="shared" si="46"/>
        <v>dic</v>
      </c>
      <c r="E2904" s="24">
        <v>43830</v>
      </c>
      <c r="F2904" s="23" t="s">
        <v>46</v>
      </c>
      <c r="G2904" s="121">
        <v>1458909.9591836734</v>
      </c>
      <c r="H2904">
        <v>2019</v>
      </c>
    </row>
    <row r="2905" spans="1:8" outlineLevel="1" x14ac:dyDescent="0.25">
      <c r="A2905" s="23" t="s">
        <v>21</v>
      </c>
      <c r="B2905" s="23" t="s">
        <v>7</v>
      </c>
      <c r="C2905">
        <v>2019</v>
      </c>
      <c r="D2905" s="23" t="str">
        <f t="shared" si="46"/>
        <v>dic</v>
      </c>
      <c r="E2905" s="24">
        <v>43830</v>
      </c>
      <c r="F2905" s="23" t="s">
        <v>46</v>
      </c>
      <c r="G2905" s="121">
        <v>0</v>
      </c>
      <c r="H2905">
        <v>2019</v>
      </c>
    </row>
    <row r="2906" spans="1:8" outlineLevel="1" x14ac:dyDescent="0.25">
      <c r="A2906" s="23" t="s">
        <v>22</v>
      </c>
      <c r="B2906" s="23" t="s">
        <v>8</v>
      </c>
      <c r="C2906">
        <v>2019</v>
      </c>
      <c r="D2906" s="23" t="str">
        <f t="shared" si="46"/>
        <v>dic</v>
      </c>
      <c r="E2906" s="24">
        <v>43830</v>
      </c>
      <c r="F2906" s="23" t="s">
        <v>46</v>
      </c>
      <c r="G2906" s="121">
        <v>148384971.97813496</v>
      </c>
      <c r="H2906">
        <v>2019</v>
      </c>
    </row>
    <row r="2907" spans="1:8" outlineLevel="1" x14ac:dyDescent="0.25">
      <c r="A2907" s="23" t="s">
        <v>23</v>
      </c>
      <c r="B2907" s="23" t="s">
        <v>9</v>
      </c>
      <c r="C2907">
        <v>2019</v>
      </c>
      <c r="D2907" s="23" t="str">
        <f t="shared" si="46"/>
        <v>dic</v>
      </c>
      <c r="E2907" s="24">
        <v>43830</v>
      </c>
      <c r="F2907" s="23" t="s">
        <v>46</v>
      </c>
      <c r="H2907">
        <v>2019</v>
      </c>
    </row>
    <row r="2908" spans="1:8" outlineLevel="1" x14ac:dyDescent="0.25">
      <c r="A2908" s="23" t="s">
        <v>24</v>
      </c>
      <c r="B2908" s="25" t="s">
        <v>10</v>
      </c>
      <c r="C2908">
        <v>2019</v>
      </c>
      <c r="D2908" s="23" t="str">
        <f t="shared" si="46"/>
        <v>dic</v>
      </c>
      <c r="E2908" s="24">
        <v>43830</v>
      </c>
      <c r="F2908" s="23" t="s">
        <v>46</v>
      </c>
      <c r="H2908">
        <v>2019</v>
      </c>
    </row>
    <row r="2909" spans="1:8" outlineLevel="1" x14ac:dyDescent="0.25">
      <c r="A2909" s="23" t="s">
        <v>25</v>
      </c>
      <c r="B2909" s="23" t="s">
        <v>11</v>
      </c>
      <c r="C2909">
        <v>2019</v>
      </c>
      <c r="D2909" s="23" t="str">
        <f t="shared" si="46"/>
        <v>dic</v>
      </c>
      <c r="E2909" s="24">
        <v>43830</v>
      </c>
      <c r="F2909" s="23" t="s">
        <v>46</v>
      </c>
      <c r="G2909" s="121">
        <v>0</v>
      </c>
      <c r="H2909">
        <v>2019</v>
      </c>
    </row>
    <row r="2910" spans="1:8" outlineLevel="1" x14ac:dyDescent="0.25">
      <c r="A2910" s="23" t="s">
        <v>26</v>
      </c>
      <c r="B2910" s="23" t="s">
        <v>12</v>
      </c>
      <c r="C2910">
        <v>2019</v>
      </c>
      <c r="D2910" s="23" t="str">
        <f t="shared" si="46"/>
        <v>dic</v>
      </c>
      <c r="E2910" s="24">
        <v>43830</v>
      </c>
      <c r="F2910" s="23" t="s">
        <v>46</v>
      </c>
      <c r="G2910" s="121">
        <v>12363526.440233221</v>
      </c>
      <c r="H2910">
        <v>2019</v>
      </c>
    </row>
    <row r="2911" spans="1:8" outlineLevel="1" x14ac:dyDescent="0.25">
      <c r="A2911" s="23" t="s">
        <v>43</v>
      </c>
      <c r="B2911" s="23" t="s">
        <v>34</v>
      </c>
      <c r="C2911">
        <v>2019</v>
      </c>
      <c r="D2911" s="23" t="str">
        <f t="shared" si="46"/>
        <v>dic</v>
      </c>
      <c r="E2911" s="24">
        <v>43830</v>
      </c>
      <c r="F2911" s="23" t="s">
        <v>46</v>
      </c>
      <c r="G2911" s="121">
        <v>7375962.8600583086</v>
      </c>
      <c r="H2911">
        <v>2019</v>
      </c>
    </row>
    <row r="2912" spans="1:8" outlineLevel="1" x14ac:dyDescent="0.25">
      <c r="A2912" s="23" t="s">
        <v>13</v>
      </c>
      <c r="B2912" s="23" t="s">
        <v>13</v>
      </c>
      <c r="C2912">
        <v>2019</v>
      </c>
      <c r="D2912" s="23" t="str">
        <f t="shared" si="46"/>
        <v>dic</v>
      </c>
      <c r="E2912" s="24">
        <v>43830</v>
      </c>
      <c r="F2912" s="23" t="s">
        <v>46</v>
      </c>
      <c r="G2912" s="121">
        <v>44887514.663265303</v>
      </c>
      <c r="H2912">
        <v>2019</v>
      </c>
    </row>
    <row r="2913" spans="1:8" outlineLevel="1" x14ac:dyDescent="0.25">
      <c r="A2913" s="23" t="s">
        <v>14</v>
      </c>
      <c r="B2913" s="23" t="s">
        <v>14</v>
      </c>
      <c r="C2913">
        <v>2019</v>
      </c>
      <c r="D2913" s="23" t="str">
        <f t="shared" si="46"/>
        <v>dic</v>
      </c>
      <c r="E2913" s="24">
        <v>43830</v>
      </c>
      <c r="F2913" s="23" t="s">
        <v>46</v>
      </c>
      <c r="G2913" s="121">
        <v>5549422.1836734693</v>
      </c>
      <c r="H2913">
        <v>2019</v>
      </c>
    </row>
    <row r="2914" spans="1:8" outlineLevel="1" x14ac:dyDescent="0.25">
      <c r="A2914" s="23" t="s">
        <v>15</v>
      </c>
      <c r="B2914" s="23" t="s">
        <v>0</v>
      </c>
      <c r="C2914">
        <v>2020</v>
      </c>
      <c r="D2914" s="23" t="str">
        <f t="shared" si="46"/>
        <v>ene</v>
      </c>
      <c r="E2914" s="24">
        <v>43861</v>
      </c>
      <c r="F2914" s="23" t="s">
        <v>46</v>
      </c>
      <c r="G2914" s="121">
        <v>4926431.7973760888</v>
      </c>
      <c r="H2914">
        <v>2020</v>
      </c>
    </row>
    <row r="2915" spans="1:8" outlineLevel="1" x14ac:dyDescent="0.25">
      <c r="A2915" s="23" t="s">
        <v>16</v>
      </c>
      <c r="B2915" s="23" t="s">
        <v>1</v>
      </c>
      <c r="C2915">
        <v>2020</v>
      </c>
      <c r="D2915" s="23" t="str">
        <f t="shared" si="46"/>
        <v>ene</v>
      </c>
      <c r="E2915" s="24">
        <v>43861</v>
      </c>
      <c r="F2915" s="23" t="s">
        <v>46</v>
      </c>
      <c r="G2915" s="121">
        <v>36173935.944606423</v>
      </c>
      <c r="H2915">
        <v>2020</v>
      </c>
    </row>
    <row r="2916" spans="1:8" outlineLevel="1" x14ac:dyDescent="0.25">
      <c r="A2916" s="23" t="s">
        <v>27</v>
      </c>
      <c r="B2916" s="23" t="s">
        <v>2</v>
      </c>
      <c r="C2916">
        <v>2020</v>
      </c>
      <c r="D2916" s="23" t="str">
        <f t="shared" si="46"/>
        <v>ene</v>
      </c>
      <c r="E2916" s="24">
        <v>43861</v>
      </c>
      <c r="F2916" s="23" t="s">
        <v>46</v>
      </c>
      <c r="H2916">
        <v>2020</v>
      </c>
    </row>
    <row r="2917" spans="1:8" outlineLevel="1" x14ac:dyDescent="0.25">
      <c r="A2917" s="23" t="s">
        <v>17</v>
      </c>
      <c r="B2917" s="23" t="s">
        <v>3</v>
      </c>
      <c r="C2917">
        <v>2020</v>
      </c>
      <c r="D2917" s="23" t="str">
        <f t="shared" si="46"/>
        <v>ene</v>
      </c>
      <c r="E2917" s="24">
        <v>43861</v>
      </c>
      <c r="F2917" s="23" t="s">
        <v>46</v>
      </c>
      <c r="G2917" s="121">
        <v>22221627.241982479</v>
      </c>
      <c r="H2917">
        <v>2020</v>
      </c>
    </row>
    <row r="2918" spans="1:8" outlineLevel="1" x14ac:dyDescent="0.25">
      <c r="A2918" s="23" t="s">
        <v>18</v>
      </c>
      <c r="B2918" s="25" t="s">
        <v>4</v>
      </c>
      <c r="C2918">
        <v>2020</v>
      </c>
      <c r="D2918" s="23" t="str">
        <f t="shared" si="46"/>
        <v>ene</v>
      </c>
      <c r="E2918" s="24">
        <v>43861</v>
      </c>
      <c r="F2918" s="23" t="s">
        <v>46</v>
      </c>
      <c r="G2918" s="121">
        <v>609979.59183673467</v>
      </c>
      <c r="H2918">
        <v>2020</v>
      </c>
    </row>
    <row r="2919" spans="1:8" outlineLevel="1" x14ac:dyDescent="0.25">
      <c r="A2919" s="23" t="s">
        <v>19</v>
      </c>
      <c r="B2919" s="25" t="s">
        <v>5</v>
      </c>
      <c r="C2919">
        <v>2020</v>
      </c>
      <c r="D2919" s="23" t="str">
        <f t="shared" si="46"/>
        <v>ene</v>
      </c>
      <c r="E2919" s="24">
        <v>43861</v>
      </c>
      <c r="F2919" s="23" t="s">
        <v>46</v>
      </c>
      <c r="G2919" s="121">
        <v>235932.49271137032</v>
      </c>
      <c r="H2919">
        <v>2020</v>
      </c>
    </row>
    <row r="2920" spans="1:8" outlineLevel="1" x14ac:dyDescent="0.25">
      <c r="A2920" s="23" t="s">
        <v>20</v>
      </c>
      <c r="B2920" s="23" t="s">
        <v>6</v>
      </c>
      <c r="C2920">
        <v>2020</v>
      </c>
      <c r="D2920" s="23" t="str">
        <f t="shared" si="46"/>
        <v>ene</v>
      </c>
      <c r="E2920" s="24">
        <v>43861</v>
      </c>
      <c r="F2920" s="23" t="s">
        <v>46</v>
      </c>
      <c r="G2920" s="121">
        <v>0</v>
      </c>
      <c r="H2920">
        <v>2020</v>
      </c>
    </row>
    <row r="2921" spans="1:8" outlineLevel="1" x14ac:dyDescent="0.25">
      <c r="A2921" s="23" t="s">
        <v>21</v>
      </c>
      <c r="B2921" s="23" t="s">
        <v>7</v>
      </c>
      <c r="C2921">
        <v>2020</v>
      </c>
      <c r="D2921" s="23" t="str">
        <f t="shared" si="46"/>
        <v>ene</v>
      </c>
      <c r="E2921" s="24">
        <v>43861</v>
      </c>
      <c r="F2921" s="23" t="s">
        <v>46</v>
      </c>
      <c r="G2921" s="121">
        <v>0</v>
      </c>
      <c r="H2921">
        <v>2020</v>
      </c>
    </row>
    <row r="2922" spans="1:8" outlineLevel="1" x14ac:dyDescent="0.25">
      <c r="A2922" s="23" t="s">
        <v>22</v>
      </c>
      <c r="B2922" s="23" t="s">
        <v>8</v>
      </c>
      <c r="C2922">
        <v>2020</v>
      </c>
      <c r="D2922" s="23" t="str">
        <f t="shared" si="46"/>
        <v>ene</v>
      </c>
      <c r="E2922" s="24">
        <v>43861</v>
      </c>
      <c r="F2922" s="23" t="s">
        <v>46</v>
      </c>
      <c r="G2922" s="121">
        <v>145110268.25072896</v>
      </c>
      <c r="H2922">
        <v>2020</v>
      </c>
    </row>
    <row r="2923" spans="1:8" outlineLevel="1" x14ac:dyDescent="0.25">
      <c r="A2923" s="23" t="s">
        <v>23</v>
      </c>
      <c r="B2923" s="23" t="s">
        <v>9</v>
      </c>
      <c r="C2923">
        <v>2020</v>
      </c>
      <c r="D2923" s="23" t="str">
        <f t="shared" si="46"/>
        <v>ene</v>
      </c>
      <c r="E2923" s="24">
        <v>43861</v>
      </c>
      <c r="F2923" s="23" t="s">
        <v>46</v>
      </c>
      <c r="H2923">
        <v>2020</v>
      </c>
    </row>
    <row r="2924" spans="1:8" outlineLevel="1" x14ac:dyDescent="0.25">
      <c r="A2924" s="23" t="s">
        <v>24</v>
      </c>
      <c r="B2924" s="25" t="s">
        <v>10</v>
      </c>
      <c r="C2924">
        <v>2020</v>
      </c>
      <c r="D2924" s="23" t="str">
        <f t="shared" si="46"/>
        <v>ene</v>
      </c>
      <c r="E2924" s="24">
        <v>43861</v>
      </c>
      <c r="F2924" s="23" t="s">
        <v>46</v>
      </c>
      <c r="H2924">
        <v>2020</v>
      </c>
    </row>
    <row r="2925" spans="1:8" outlineLevel="1" x14ac:dyDescent="0.25">
      <c r="A2925" s="23" t="s">
        <v>25</v>
      </c>
      <c r="B2925" s="23" t="s">
        <v>11</v>
      </c>
      <c r="C2925">
        <v>2020</v>
      </c>
      <c r="D2925" s="23" t="str">
        <f t="shared" si="46"/>
        <v>ene</v>
      </c>
      <c r="E2925" s="24">
        <v>43861</v>
      </c>
      <c r="F2925" s="23" t="s">
        <v>46</v>
      </c>
      <c r="G2925" s="121">
        <v>0</v>
      </c>
      <c r="H2925">
        <v>2020</v>
      </c>
    </row>
    <row r="2926" spans="1:8" outlineLevel="1" x14ac:dyDescent="0.25">
      <c r="A2926" s="23" t="s">
        <v>26</v>
      </c>
      <c r="B2926" s="23" t="s">
        <v>12</v>
      </c>
      <c r="C2926">
        <v>2020</v>
      </c>
      <c r="D2926" s="23" t="str">
        <f t="shared" si="46"/>
        <v>ene</v>
      </c>
      <c r="E2926" s="24">
        <v>43861</v>
      </c>
      <c r="F2926" s="23" t="s">
        <v>46</v>
      </c>
      <c r="G2926" s="121">
        <v>12171508.16034985</v>
      </c>
      <c r="H2926">
        <v>2020</v>
      </c>
    </row>
    <row r="2927" spans="1:8" outlineLevel="1" x14ac:dyDescent="0.25">
      <c r="A2927" s="23" t="s">
        <v>43</v>
      </c>
      <c r="B2927" s="23" t="s">
        <v>34</v>
      </c>
      <c r="C2927">
        <v>2020</v>
      </c>
      <c r="D2927" s="23" t="str">
        <f t="shared" si="46"/>
        <v>ene</v>
      </c>
      <c r="E2927" s="24">
        <v>43861</v>
      </c>
      <c r="F2927" s="23" t="s">
        <v>46</v>
      </c>
      <c r="G2927" s="121">
        <v>7515280.6020408161</v>
      </c>
      <c r="H2927">
        <v>2020</v>
      </c>
    </row>
    <row r="2928" spans="1:8" outlineLevel="1" x14ac:dyDescent="0.25">
      <c r="A2928" s="23" t="s">
        <v>13</v>
      </c>
      <c r="B2928" s="23" t="s">
        <v>13</v>
      </c>
      <c r="C2928">
        <v>2020</v>
      </c>
      <c r="D2928" s="23" t="str">
        <f t="shared" si="46"/>
        <v>ene</v>
      </c>
      <c r="E2928" s="24">
        <v>43861</v>
      </c>
      <c r="F2928" s="23" t="s">
        <v>46</v>
      </c>
      <c r="G2928" s="121">
        <v>42506573.0451895</v>
      </c>
      <c r="H2928">
        <v>2020</v>
      </c>
    </row>
    <row r="2929" spans="1:8" outlineLevel="1" x14ac:dyDescent="0.25">
      <c r="A2929" s="23" t="s">
        <v>14</v>
      </c>
      <c r="B2929" s="23" t="s">
        <v>14</v>
      </c>
      <c r="C2929">
        <v>2020</v>
      </c>
      <c r="D2929" s="23" t="str">
        <f t="shared" si="46"/>
        <v>ene</v>
      </c>
      <c r="E2929" s="24">
        <v>43861</v>
      </c>
      <c r="F2929" s="23" t="s">
        <v>46</v>
      </c>
      <c r="G2929" s="121">
        <v>4046442.0524781342</v>
      </c>
      <c r="H2929">
        <v>2020</v>
      </c>
    </row>
    <row r="2930" spans="1:8" outlineLevel="1" x14ac:dyDescent="0.25">
      <c r="A2930" s="23" t="s">
        <v>15</v>
      </c>
      <c r="B2930" s="23" t="s">
        <v>0</v>
      </c>
      <c r="C2930">
        <v>2020</v>
      </c>
      <c r="D2930" s="23" t="str">
        <f t="shared" si="46"/>
        <v>feb</v>
      </c>
      <c r="E2930" s="24">
        <v>43890</v>
      </c>
      <c r="F2930" s="23" t="s">
        <v>46</v>
      </c>
      <c r="G2930" s="121">
        <v>5545433.220116619</v>
      </c>
      <c r="H2930">
        <v>2020</v>
      </c>
    </row>
    <row r="2931" spans="1:8" outlineLevel="1" x14ac:dyDescent="0.25">
      <c r="A2931" s="23" t="s">
        <v>16</v>
      </c>
      <c r="B2931" s="23" t="s">
        <v>1</v>
      </c>
      <c r="C2931">
        <v>2020</v>
      </c>
      <c r="D2931" s="23" t="str">
        <f t="shared" si="46"/>
        <v>feb</v>
      </c>
      <c r="E2931" s="24">
        <v>43890</v>
      </c>
      <c r="F2931" s="23" t="s">
        <v>46</v>
      </c>
      <c r="G2931" s="121">
        <v>34301717.680758022</v>
      </c>
      <c r="H2931">
        <v>2020</v>
      </c>
    </row>
    <row r="2932" spans="1:8" outlineLevel="1" x14ac:dyDescent="0.25">
      <c r="A2932" s="23" t="s">
        <v>27</v>
      </c>
      <c r="B2932" s="23" t="s">
        <v>2</v>
      </c>
      <c r="C2932">
        <v>2020</v>
      </c>
      <c r="D2932" s="23" t="str">
        <f t="shared" si="46"/>
        <v>feb</v>
      </c>
      <c r="E2932" s="24">
        <v>43890</v>
      </c>
      <c r="F2932" s="23" t="s">
        <v>46</v>
      </c>
      <c r="H2932">
        <v>2020</v>
      </c>
    </row>
    <row r="2933" spans="1:8" outlineLevel="1" x14ac:dyDescent="0.25">
      <c r="A2933" s="23" t="s">
        <v>17</v>
      </c>
      <c r="B2933" s="23" t="s">
        <v>3</v>
      </c>
      <c r="C2933">
        <v>2020</v>
      </c>
      <c r="D2933" s="23" t="str">
        <f t="shared" si="46"/>
        <v>feb</v>
      </c>
      <c r="E2933" s="24">
        <v>43890</v>
      </c>
      <c r="F2933" s="23" t="s">
        <v>46</v>
      </c>
      <c r="G2933" s="121">
        <v>21361531.513119545</v>
      </c>
      <c r="H2933">
        <v>2020</v>
      </c>
    </row>
    <row r="2934" spans="1:8" outlineLevel="1" x14ac:dyDescent="0.25">
      <c r="A2934" s="23" t="s">
        <v>18</v>
      </c>
      <c r="B2934" s="25" t="s">
        <v>4</v>
      </c>
      <c r="C2934">
        <v>2020</v>
      </c>
      <c r="D2934" s="23" t="str">
        <f t="shared" si="46"/>
        <v>feb</v>
      </c>
      <c r="E2934" s="24">
        <v>43890</v>
      </c>
      <c r="F2934" s="23" t="s">
        <v>46</v>
      </c>
      <c r="G2934" s="121">
        <v>611976.67638483969</v>
      </c>
      <c r="H2934">
        <v>2020</v>
      </c>
    </row>
    <row r="2935" spans="1:8" outlineLevel="1" x14ac:dyDescent="0.25">
      <c r="A2935" s="23" t="s">
        <v>19</v>
      </c>
      <c r="B2935" s="25" t="s">
        <v>5</v>
      </c>
      <c r="C2935">
        <v>2020</v>
      </c>
      <c r="D2935" s="23" t="str">
        <f t="shared" si="46"/>
        <v>feb</v>
      </c>
      <c r="E2935" s="24">
        <v>43890</v>
      </c>
      <c r="F2935" s="23" t="s">
        <v>46</v>
      </c>
      <c r="G2935" s="121">
        <v>211022.28862973762</v>
      </c>
      <c r="H2935">
        <v>2020</v>
      </c>
    </row>
    <row r="2936" spans="1:8" outlineLevel="1" x14ac:dyDescent="0.25">
      <c r="A2936" s="23" t="s">
        <v>20</v>
      </c>
      <c r="B2936" s="23" t="s">
        <v>6</v>
      </c>
      <c r="C2936">
        <v>2020</v>
      </c>
      <c r="D2936" s="23" t="str">
        <f t="shared" si="46"/>
        <v>feb</v>
      </c>
      <c r="E2936" s="24">
        <v>43890</v>
      </c>
      <c r="F2936" s="23" t="s">
        <v>46</v>
      </c>
      <c r="G2936" s="121">
        <v>0</v>
      </c>
      <c r="H2936">
        <v>2020</v>
      </c>
    </row>
    <row r="2937" spans="1:8" outlineLevel="1" x14ac:dyDescent="0.25">
      <c r="A2937" s="23" t="s">
        <v>21</v>
      </c>
      <c r="B2937" s="23" t="s">
        <v>7</v>
      </c>
      <c r="C2937">
        <v>2020</v>
      </c>
      <c r="D2937" s="23" t="str">
        <f t="shared" si="46"/>
        <v>feb</v>
      </c>
      <c r="E2937" s="24">
        <v>43890</v>
      </c>
      <c r="F2937" s="23" t="s">
        <v>46</v>
      </c>
      <c r="G2937" s="121">
        <v>0</v>
      </c>
      <c r="H2937">
        <v>2020</v>
      </c>
    </row>
    <row r="2938" spans="1:8" outlineLevel="1" x14ac:dyDescent="0.25">
      <c r="A2938" s="23" t="s">
        <v>22</v>
      </c>
      <c r="B2938" s="23" t="s">
        <v>8</v>
      </c>
      <c r="C2938">
        <v>2020</v>
      </c>
      <c r="D2938" s="23" t="str">
        <f t="shared" si="46"/>
        <v>feb</v>
      </c>
      <c r="E2938" s="24">
        <v>43890</v>
      </c>
      <c r="F2938" s="23" t="s">
        <v>46</v>
      </c>
      <c r="G2938" s="121">
        <v>141865699.33236107</v>
      </c>
      <c r="H2938">
        <v>2020</v>
      </c>
    </row>
    <row r="2939" spans="1:8" outlineLevel="1" x14ac:dyDescent="0.25">
      <c r="A2939" s="23" t="s">
        <v>23</v>
      </c>
      <c r="B2939" s="23" t="s">
        <v>9</v>
      </c>
      <c r="C2939">
        <v>2020</v>
      </c>
      <c r="D2939" s="23" t="str">
        <f t="shared" si="46"/>
        <v>feb</v>
      </c>
      <c r="E2939" s="24">
        <v>43890</v>
      </c>
      <c r="F2939" s="23" t="s">
        <v>46</v>
      </c>
      <c r="H2939">
        <v>2020</v>
      </c>
    </row>
    <row r="2940" spans="1:8" outlineLevel="1" x14ac:dyDescent="0.25">
      <c r="A2940" s="23" t="s">
        <v>24</v>
      </c>
      <c r="B2940" s="25" t="s">
        <v>10</v>
      </c>
      <c r="C2940">
        <v>2020</v>
      </c>
      <c r="D2940" s="23" t="str">
        <f t="shared" si="46"/>
        <v>feb</v>
      </c>
      <c r="E2940" s="24">
        <v>43890</v>
      </c>
      <c r="F2940" s="23" t="s">
        <v>46</v>
      </c>
      <c r="H2940">
        <v>2020</v>
      </c>
    </row>
    <row r="2941" spans="1:8" outlineLevel="1" x14ac:dyDescent="0.25">
      <c r="A2941" s="23" t="s">
        <v>25</v>
      </c>
      <c r="B2941" s="23" t="s">
        <v>11</v>
      </c>
      <c r="C2941">
        <v>2020</v>
      </c>
      <c r="D2941" s="23" t="str">
        <f t="shared" si="46"/>
        <v>feb</v>
      </c>
      <c r="E2941" s="24">
        <v>43890</v>
      </c>
      <c r="F2941" s="23" t="s">
        <v>46</v>
      </c>
      <c r="G2941" s="121">
        <v>0</v>
      </c>
      <c r="H2941">
        <v>2020</v>
      </c>
    </row>
    <row r="2942" spans="1:8" outlineLevel="1" x14ac:dyDescent="0.25">
      <c r="A2942" s="23" t="s">
        <v>26</v>
      </c>
      <c r="B2942" s="23" t="s">
        <v>12</v>
      </c>
      <c r="C2942">
        <v>2020</v>
      </c>
      <c r="D2942" s="23" t="str">
        <f t="shared" si="46"/>
        <v>feb</v>
      </c>
      <c r="E2942" s="24">
        <v>43890</v>
      </c>
      <c r="F2942" s="23" t="s">
        <v>46</v>
      </c>
      <c r="G2942" s="121">
        <v>12432670.524781328</v>
      </c>
      <c r="H2942">
        <v>2020</v>
      </c>
    </row>
    <row r="2943" spans="1:8" outlineLevel="1" x14ac:dyDescent="0.25">
      <c r="A2943" s="23" t="s">
        <v>43</v>
      </c>
      <c r="B2943" s="23" t="s">
        <v>34</v>
      </c>
      <c r="C2943">
        <v>2020</v>
      </c>
      <c r="D2943" s="23" t="str">
        <f t="shared" si="46"/>
        <v>feb</v>
      </c>
      <c r="E2943" s="24">
        <v>43890</v>
      </c>
      <c r="F2943" s="23" t="s">
        <v>46</v>
      </c>
      <c r="G2943" s="121">
        <v>7249599.5408163257</v>
      </c>
      <c r="H2943">
        <v>2020</v>
      </c>
    </row>
    <row r="2944" spans="1:8" outlineLevel="1" x14ac:dyDescent="0.25">
      <c r="A2944" s="23" t="s">
        <v>13</v>
      </c>
      <c r="B2944" s="23" t="s">
        <v>13</v>
      </c>
      <c r="C2944">
        <v>2020</v>
      </c>
      <c r="D2944" s="23" t="str">
        <f t="shared" si="46"/>
        <v>feb</v>
      </c>
      <c r="E2944" s="24">
        <v>43890</v>
      </c>
      <c r="F2944" s="23" t="s">
        <v>46</v>
      </c>
      <c r="G2944" s="121">
        <v>52480813.513119534</v>
      </c>
      <c r="H2944">
        <v>2020</v>
      </c>
    </row>
    <row r="2945" spans="1:8" outlineLevel="1" x14ac:dyDescent="0.25">
      <c r="A2945" s="23" t="s">
        <v>14</v>
      </c>
      <c r="B2945" s="23" t="s">
        <v>14</v>
      </c>
      <c r="C2945">
        <v>2020</v>
      </c>
      <c r="D2945" s="23" t="str">
        <f t="shared" si="46"/>
        <v>feb</v>
      </c>
      <c r="E2945" s="24">
        <v>43890</v>
      </c>
      <c r="F2945" s="23" t="s">
        <v>46</v>
      </c>
      <c r="G2945" s="121">
        <v>3020017.6326530613</v>
      </c>
      <c r="H2945">
        <v>2020</v>
      </c>
    </row>
    <row r="2946" spans="1:8" outlineLevel="1" x14ac:dyDescent="0.25">
      <c r="A2946" s="23" t="s">
        <v>15</v>
      </c>
      <c r="B2946" s="23" t="s">
        <v>0</v>
      </c>
      <c r="C2946">
        <v>2020</v>
      </c>
      <c r="D2946" s="23" t="str">
        <f t="shared" ref="D2946:D3009" si="47">+TEXT(E2946,"mmm")</f>
        <v>mar</v>
      </c>
      <c r="E2946" s="24">
        <v>43921</v>
      </c>
      <c r="F2946" s="23" t="s">
        <v>46</v>
      </c>
      <c r="G2946" s="121">
        <v>5545433.220116619</v>
      </c>
      <c r="H2946">
        <v>2020</v>
      </c>
    </row>
    <row r="2947" spans="1:8" outlineLevel="1" x14ac:dyDescent="0.25">
      <c r="A2947" s="23" t="s">
        <v>16</v>
      </c>
      <c r="B2947" s="23" t="s">
        <v>1</v>
      </c>
      <c r="C2947">
        <v>2020</v>
      </c>
      <c r="D2947" s="23" t="str">
        <f t="shared" si="47"/>
        <v>mar</v>
      </c>
      <c r="E2947" s="24">
        <v>43921</v>
      </c>
      <c r="F2947" s="23" t="s">
        <v>46</v>
      </c>
      <c r="G2947" s="121">
        <v>33583158.852769643</v>
      </c>
      <c r="H2947">
        <v>2020</v>
      </c>
    </row>
    <row r="2948" spans="1:8" outlineLevel="1" x14ac:dyDescent="0.25">
      <c r="A2948" s="23" t="s">
        <v>27</v>
      </c>
      <c r="B2948" s="23" t="s">
        <v>2</v>
      </c>
      <c r="C2948">
        <v>2020</v>
      </c>
      <c r="D2948" s="23" t="str">
        <f t="shared" si="47"/>
        <v>mar</v>
      </c>
      <c r="E2948" s="24">
        <v>43921</v>
      </c>
      <c r="F2948" s="23" t="s">
        <v>46</v>
      </c>
      <c r="H2948">
        <v>2020</v>
      </c>
    </row>
    <row r="2949" spans="1:8" outlineLevel="1" x14ac:dyDescent="0.25">
      <c r="A2949" s="23" t="s">
        <v>17</v>
      </c>
      <c r="B2949" s="23" t="s">
        <v>3</v>
      </c>
      <c r="C2949">
        <v>2020</v>
      </c>
      <c r="D2949" s="23" t="str">
        <f t="shared" si="47"/>
        <v>mar</v>
      </c>
      <c r="E2949" s="24">
        <v>43921</v>
      </c>
      <c r="F2949" s="23" t="s">
        <v>46</v>
      </c>
      <c r="G2949" s="121">
        <v>21048766.323615156</v>
      </c>
      <c r="H2949">
        <v>2020</v>
      </c>
    </row>
    <row r="2950" spans="1:8" outlineLevel="1" x14ac:dyDescent="0.25">
      <c r="A2950" s="23" t="s">
        <v>18</v>
      </c>
      <c r="B2950" s="25" t="s">
        <v>4</v>
      </c>
      <c r="C2950">
        <v>2020</v>
      </c>
      <c r="D2950" s="23" t="str">
        <f t="shared" si="47"/>
        <v>mar</v>
      </c>
      <c r="E2950" s="24">
        <v>43921</v>
      </c>
      <c r="F2950" s="23" t="s">
        <v>46</v>
      </c>
      <c r="G2950" s="121">
        <v>847492.12244897918</v>
      </c>
      <c r="H2950">
        <v>2020</v>
      </c>
    </row>
    <row r="2951" spans="1:8" outlineLevel="1" x14ac:dyDescent="0.25">
      <c r="A2951" s="23" t="s">
        <v>19</v>
      </c>
      <c r="B2951" s="25" t="s">
        <v>5</v>
      </c>
      <c r="C2951">
        <v>2020</v>
      </c>
      <c r="D2951" s="23" t="str">
        <f t="shared" si="47"/>
        <v>mar</v>
      </c>
      <c r="E2951" s="24">
        <v>43921</v>
      </c>
      <c r="F2951" s="23" t="s">
        <v>46</v>
      </c>
      <c r="G2951" s="121">
        <v>212068.55685131197</v>
      </c>
      <c r="H2951">
        <v>2020</v>
      </c>
    </row>
    <row r="2952" spans="1:8" outlineLevel="1" x14ac:dyDescent="0.25">
      <c r="A2952" s="23" t="s">
        <v>20</v>
      </c>
      <c r="B2952" s="23" t="s">
        <v>6</v>
      </c>
      <c r="C2952">
        <v>2020</v>
      </c>
      <c r="D2952" s="23" t="str">
        <f t="shared" si="47"/>
        <v>mar</v>
      </c>
      <c r="E2952" s="24">
        <v>43921</v>
      </c>
      <c r="F2952" s="23" t="s">
        <v>46</v>
      </c>
      <c r="G2952" s="121">
        <v>0</v>
      </c>
      <c r="H2952">
        <v>2020</v>
      </c>
    </row>
    <row r="2953" spans="1:8" outlineLevel="1" x14ac:dyDescent="0.25">
      <c r="A2953" s="23" t="s">
        <v>21</v>
      </c>
      <c r="B2953" s="23" t="s">
        <v>7</v>
      </c>
      <c r="C2953">
        <v>2020</v>
      </c>
      <c r="D2953" s="23" t="str">
        <f t="shared" si="47"/>
        <v>mar</v>
      </c>
      <c r="E2953" s="24">
        <v>43921</v>
      </c>
      <c r="F2953" s="23" t="s">
        <v>46</v>
      </c>
      <c r="G2953" s="121">
        <v>0</v>
      </c>
      <c r="H2953">
        <v>2020</v>
      </c>
    </row>
    <row r="2954" spans="1:8" outlineLevel="1" x14ac:dyDescent="0.25">
      <c r="A2954" s="23" t="s">
        <v>22</v>
      </c>
      <c r="B2954" s="23" t="s">
        <v>8</v>
      </c>
      <c r="C2954">
        <v>2020</v>
      </c>
      <c r="D2954" s="23" t="str">
        <f t="shared" si="47"/>
        <v>mar</v>
      </c>
      <c r="E2954" s="24">
        <v>43921</v>
      </c>
      <c r="F2954" s="23" t="s">
        <v>46</v>
      </c>
      <c r="G2954" s="121">
        <v>140294539.17055386</v>
      </c>
      <c r="H2954">
        <v>2020</v>
      </c>
    </row>
    <row r="2955" spans="1:8" outlineLevel="1" x14ac:dyDescent="0.25">
      <c r="A2955" s="23" t="s">
        <v>23</v>
      </c>
      <c r="B2955" s="23" t="s">
        <v>9</v>
      </c>
      <c r="C2955">
        <v>2020</v>
      </c>
      <c r="D2955" s="23" t="str">
        <f t="shared" si="47"/>
        <v>mar</v>
      </c>
      <c r="E2955" s="24">
        <v>43921</v>
      </c>
      <c r="F2955" s="23" t="s">
        <v>46</v>
      </c>
      <c r="H2955">
        <v>2020</v>
      </c>
    </row>
    <row r="2956" spans="1:8" outlineLevel="1" x14ac:dyDescent="0.25">
      <c r="A2956" s="23" t="s">
        <v>24</v>
      </c>
      <c r="B2956" s="25" t="s">
        <v>10</v>
      </c>
      <c r="C2956">
        <v>2020</v>
      </c>
      <c r="D2956" s="23" t="str">
        <f t="shared" si="47"/>
        <v>mar</v>
      </c>
      <c r="E2956" s="24">
        <v>43921</v>
      </c>
      <c r="F2956" s="23" t="s">
        <v>46</v>
      </c>
      <c r="H2956">
        <v>2020</v>
      </c>
    </row>
    <row r="2957" spans="1:8" outlineLevel="1" x14ac:dyDescent="0.25">
      <c r="A2957" s="23" t="s">
        <v>25</v>
      </c>
      <c r="B2957" s="23" t="s">
        <v>11</v>
      </c>
      <c r="C2957">
        <v>2020</v>
      </c>
      <c r="D2957" s="23" t="str">
        <f t="shared" si="47"/>
        <v>mar</v>
      </c>
      <c r="E2957" s="24">
        <v>43921</v>
      </c>
      <c r="F2957" s="23" t="s">
        <v>46</v>
      </c>
      <c r="G2957" s="121">
        <v>146148.68804664724</v>
      </c>
      <c r="H2957">
        <v>2020</v>
      </c>
    </row>
    <row r="2958" spans="1:8" outlineLevel="1" x14ac:dyDescent="0.25">
      <c r="A2958" s="23" t="s">
        <v>26</v>
      </c>
      <c r="B2958" s="23" t="s">
        <v>12</v>
      </c>
      <c r="C2958">
        <v>2020</v>
      </c>
      <c r="D2958" s="23" t="str">
        <f t="shared" si="47"/>
        <v>mar</v>
      </c>
      <c r="E2958" s="24">
        <v>43921</v>
      </c>
      <c r="F2958" s="23" t="s">
        <v>46</v>
      </c>
      <c r="G2958" s="121">
        <v>11947952.877551017</v>
      </c>
      <c r="H2958">
        <v>2020</v>
      </c>
    </row>
    <row r="2959" spans="1:8" outlineLevel="1" x14ac:dyDescent="0.25">
      <c r="A2959" s="23" t="s">
        <v>43</v>
      </c>
      <c r="B2959" s="23" t="s">
        <v>34</v>
      </c>
      <c r="C2959">
        <v>2020</v>
      </c>
      <c r="D2959" s="23" t="str">
        <f t="shared" si="47"/>
        <v>mar</v>
      </c>
      <c r="E2959" s="24">
        <v>43921</v>
      </c>
      <c r="F2959" s="23" t="s">
        <v>46</v>
      </c>
      <c r="G2959" s="121">
        <v>0</v>
      </c>
      <c r="H2959">
        <v>2020</v>
      </c>
    </row>
    <row r="2960" spans="1:8" outlineLevel="1" x14ac:dyDescent="0.25">
      <c r="A2960" s="23" t="s">
        <v>13</v>
      </c>
      <c r="B2960" s="23" t="s">
        <v>13</v>
      </c>
      <c r="C2960">
        <v>2020</v>
      </c>
      <c r="D2960" s="23" t="str">
        <f t="shared" si="47"/>
        <v>mar</v>
      </c>
      <c r="E2960" s="24">
        <v>43921</v>
      </c>
      <c r="F2960" s="23" t="s">
        <v>46</v>
      </c>
      <c r="G2960" s="121">
        <v>53182400.214285716</v>
      </c>
      <c r="H2960">
        <v>2020</v>
      </c>
    </row>
    <row r="2961" spans="1:8" outlineLevel="1" x14ac:dyDescent="0.25">
      <c r="A2961" s="23" t="s">
        <v>14</v>
      </c>
      <c r="B2961" s="23" t="s">
        <v>14</v>
      </c>
      <c r="C2961">
        <v>2020</v>
      </c>
      <c r="D2961" s="23" t="str">
        <f t="shared" si="47"/>
        <v>mar</v>
      </c>
      <c r="E2961" s="24">
        <v>43921</v>
      </c>
      <c r="F2961" s="23" t="s">
        <v>46</v>
      </c>
      <c r="G2961" s="121">
        <v>3325635.2419825071</v>
      </c>
      <c r="H2961">
        <v>2020</v>
      </c>
    </row>
    <row r="2962" spans="1:8" outlineLevel="1" x14ac:dyDescent="0.25">
      <c r="A2962" s="23" t="s">
        <v>15</v>
      </c>
      <c r="B2962" s="23" t="s">
        <v>0</v>
      </c>
      <c r="C2962">
        <v>2020</v>
      </c>
      <c r="D2962" s="23" t="str">
        <f t="shared" si="47"/>
        <v>abr</v>
      </c>
      <c r="E2962" s="24">
        <v>43951</v>
      </c>
      <c r="F2962" s="23" t="s">
        <v>46</v>
      </c>
      <c r="G2962" s="121">
        <v>5244060.973760942</v>
      </c>
      <c r="H2962">
        <v>2020</v>
      </c>
    </row>
    <row r="2963" spans="1:8" outlineLevel="1" x14ac:dyDescent="0.25">
      <c r="A2963" s="23" t="s">
        <v>16</v>
      </c>
      <c r="B2963" s="23" t="s">
        <v>1</v>
      </c>
      <c r="C2963">
        <v>2020</v>
      </c>
      <c r="D2963" s="23" t="str">
        <f t="shared" si="47"/>
        <v>abr</v>
      </c>
      <c r="E2963" s="24">
        <v>43951</v>
      </c>
      <c r="F2963" s="23" t="s">
        <v>46</v>
      </c>
      <c r="G2963" s="121">
        <v>31599517.125364415</v>
      </c>
      <c r="H2963">
        <v>2020</v>
      </c>
    </row>
    <row r="2964" spans="1:8" outlineLevel="1" x14ac:dyDescent="0.25">
      <c r="A2964" s="23" t="s">
        <v>27</v>
      </c>
      <c r="B2964" s="23" t="s">
        <v>2</v>
      </c>
      <c r="C2964">
        <v>2020</v>
      </c>
      <c r="D2964" s="23" t="str">
        <f t="shared" si="47"/>
        <v>abr</v>
      </c>
      <c r="E2964" s="24">
        <v>43951</v>
      </c>
      <c r="F2964" s="23" t="s">
        <v>46</v>
      </c>
      <c r="H2964">
        <v>2020</v>
      </c>
    </row>
    <row r="2965" spans="1:8" outlineLevel="1" x14ac:dyDescent="0.25">
      <c r="A2965" s="23" t="s">
        <v>17</v>
      </c>
      <c r="B2965" s="23" t="s">
        <v>3</v>
      </c>
      <c r="C2965">
        <v>2020</v>
      </c>
      <c r="D2965" s="23" t="str">
        <f t="shared" si="47"/>
        <v>abr</v>
      </c>
      <c r="E2965" s="24">
        <v>43951</v>
      </c>
      <c r="F2965" s="23" t="s">
        <v>46</v>
      </c>
      <c r="G2965" s="121">
        <v>20937971.868804689</v>
      </c>
      <c r="H2965">
        <v>2020</v>
      </c>
    </row>
    <row r="2966" spans="1:8" outlineLevel="1" x14ac:dyDescent="0.25">
      <c r="A2966" s="23" t="s">
        <v>18</v>
      </c>
      <c r="B2966" s="25" t="s">
        <v>4</v>
      </c>
      <c r="C2966">
        <v>2020</v>
      </c>
      <c r="D2966" s="23" t="str">
        <f t="shared" si="47"/>
        <v>abr</v>
      </c>
      <c r="E2966" s="24">
        <v>43951</v>
      </c>
      <c r="F2966" s="23" t="s">
        <v>46</v>
      </c>
      <c r="G2966" s="121">
        <v>616219.82507288631</v>
      </c>
      <c r="H2966">
        <v>2020</v>
      </c>
    </row>
    <row r="2967" spans="1:8" outlineLevel="1" x14ac:dyDescent="0.25">
      <c r="A2967" s="23" t="s">
        <v>19</v>
      </c>
      <c r="B2967" s="25" t="s">
        <v>5</v>
      </c>
      <c r="C2967">
        <v>2020</v>
      </c>
      <c r="D2967" s="23" t="str">
        <f t="shared" si="47"/>
        <v>abr</v>
      </c>
      <c r="E2967" s="24">
        <v>43951</v>
      </c>
      <c r="F2967" s="23" t="s">
        <v>46</v>
      </c>
      <c r="G2967" s="121">
        <v>213091.28279883385</v>
      </c>
      <c r="H2967">
        <v>2020</v>
      </c>
    </row>
    <row r="2968" spans="1:8" outlineLevel="1" x14ac:dyDescent="0.25">
      <c r="A2968" s="23" t="s">
        <v>20</v>
      </c>
      <c r="B2968" s="23" t="s">
        <v>6</v>
      </c>
      <c r="C2968">
        <v>2020</v>
      </c>
      <c r="D2968" s="23" t="str">
        <f t="shared" si="47"/>
        <v>abr</v>
      </c>
      <c r="E2968" s="24">
        <v>43951</v>
      </c>
      <c r="F2968" s="23" t="s">
        <v>46</v>
      </c>
      <c r="G2968" s="121">
        <v>0</v>
      </c>
      <c r="H2968">
        <v>2020</v>
      </c>
    </row>
    <row r="2969" spans="1:8" outlineLevel="1" x14ac:dyDescent="0.25">
      <c r="A2969" s="23" t="s">
        <v>21</v>
      </c>
      <c r="B2969" s="23" t="s">
        <v>7</v>
      </c>
      <c r="C2969">
        <v>2020</v>
      </c>
      <c r="D2969" s="23" t="str">
        <f t="shared" si="47"/>
        <v>abr</v>
      </c>
      <c r="E2969" s="24">
        <v>43951</v>
      </c>
      <c r="F2969" s="23" t="s">
        <v>46</v>
      </c>
      <c r="G2969" s="121">
        <v>0</v>
      </c>
      <c r="H2969">
        <v>2020</v>
      </c>
    </row>
    <row r="2970" spans="1:8" outlineLevel="1" x14ac:dyDescent="0.25">
      <c r="A2970" s="23" t="s">
        <v>22</v>
      </c>
      <c r="B2970" s="23" t="s">
        <v>8</v>
      </c>
      <c r="C2970">
        <v>2020</v>
      </c>
      <c r="D2970" s="23" t="str">
        <f t="shared" si="47"/>
        <v>abr</v>
      </c>
      <c r="E2970" s="24">
        <v>43951</v>
      </c>
      <c r="F2970" s="23" t="s">
        <v>46</v>
      </c>
      <c r="G2970" s="121">
        <v>145696864.06413972</v>
      </c>
      <c r="H2970">
        <v>2020</v>
      </c>
    </row>
    <row r="2971" spans="1:8" outlineLevel="1" x14ac:dyDescent="0.25">
      <c r="A2971" s="23" t="s">
        <v>23</v>
      </c>
      <c r="B2971" s="23" t="s">
        <v>9</v>
      </c>
      <c r="C2971">
        <v>2020</v>
      </c>
      <c r="D2971" s="23" t="str">
        <f t="shared" si="47"/>
        <v>abr</v>
      </c>
      <c r="E2971" s="24">
        <v>43951</v>
      </c>
      <c r="F2971" s="23" t="s">
        <v>46</v>
      </c>
      <c r="H2971">
        <v>2020</v>
      </c>
    </row>
    <row r="2972" spans="1:8" outlineLevel="1" x14ac:dyDescent="0.25">
      <c r="A2972" s="23" t="s">
        <v>24</v>
      </c>
      <c r="B2972" s="25" t="s">
        <v>10</v>
      </c>
      <c r="C2972">
        <v>2020</v>
      </c>
      <c r="D2972" s="23" t="str">
        <f t="shared" si="47"/>
        <v>abr</v>
      </c>
      <c r="E2972" s="24">
        <v>43951</v>
      </c>
      <c r="F2972" s="23" t="s">
        <v>46</v>
      </c>
      <c r="H2972">
        <v>2020</v>
      </c>
    </row>
    <row r="2973" spans="1:8" outlineLevel="1" x14ac:dyDescent="0.25">
      <c r="A2973" s="23" t="s">
        <v>25</v>
      </c>
      <c r="B2973" s="23" t="s">
        <v>11</v>
      </c>
      <c r="C2973">
        <v>2020</v>
      </c>
      <c r="D2973" s="23" t="str">
        <f t="shared" si="47"/>
        <v>abr</v>
      </c>
      <c r="E2973" s="24">
        <v>43951</v>
      </c>
      <c r="F2973" s="23" t="s">
        <v>46</v>
      </c>
      <c r="G2973" s="121">
        <v>146714.28571428574</v>
      </c>
      <c r="H2973">
        <v>2020</v>
      </c>
    </row>
    <row r="2974" spans="1:8" outlineLevel="1" x14ac:dyDescent="0.25">
      <c r="A2974" s="23" t="s">
        <v>26</v>
      </c>
      <c r="B2974" s="23" t="s">
        <v>12</v>
      </c>
      <c r="C2974">
        <v>2020</v>
      </c>
      <c r="D2974" s="23" t="str">
        <f t="shared" si="47"/>
        <v>abr</v>
      </c>
      <c r="E2974" s="24">
        <v>43951</v>
      </c>
      <c r="F2974" s="23" t="s">
        <v>46</v>
      </c>
      <c r="G2974" s="121">
        <v>11543846.329446068</v>
      </c>
      <c r="H2974">
        <v>2020</v>
      </c>
    </row>
    <row r="2975" spans="1:8" outlineLevel="1" x14ac:dyDescent="0.25">
      <c r="A2975" s="23" t="s">
        <v>43</v>
      </c>
      <c r="B2975" s="23" t="s">
        <v>34</v>
      </c>
      <c r="C2975">
        <v>2020</v>
      </c>
      <c r="D2975" s="23" t="str">
        <f t="shared" si="47"/>
        <v>abr</v>
      </c>
      <c r="E2975" s="24">
        <v>43951</v>
      </c>
      <c r="F2975" s="23" t="s">
        <v>46</v>
      </c>
      <c r="G2975" s="121">
        <v>0</v>
      </c>
      <c r="H2975">
        <v>2020</v>
      </c>
    </row>
    <row r="2976" spans="1:8" outlineLevel="1" x14ac:dyDescent="0.25">
      <c r="A2976" s="23" t="s">
        <v>13</v>
      </c>
      <c r="B2976" s="23" t="s">
        <v>13</v>
      </c>
      <c r="C2976">
        <v>2020</v>
      </c>
      <c r="D2976" s="23" t="str">
        <f t="shared" si="47"/>
        <v>abr</v>
      </c>
      <c r="E2976" s="24">
        <v>43951</v>
      </c>
      <c r="F2976" s="23" t="s">
        <v>46</v>
      </c>
      <c r="G2976" s="121">
        <v>51275841.851311952</v>
      </c>
      <c r="H2976">
        <v>2020</v>
      </c>
    </row>
    <row r="2977" spans="1:8" outlineLevel="1" x14ac:dyDescent="0.25">
      <c r="A2977" s="23" t="s">
        <v>14</v>
      </c>
      <c r="B2977" s="23" t="s">
        <v>14</v>
      </c>
      <c r="C2977">
        <v>2020</v>
      </c>
      <c r="D2977" s="23" t="str">
        <f t="shared" si="47"/>
        <v>abr</v>
      </c>
      <c r="E2977" s="24">
        <v>43951</v>
      </c>
      <c r="F2977" s="23" t="s">
        <v>46</v>
      </c>
      <c r="G2977" s="121">
        <v>828368.01311953366</v>
      </c>
      <c r="H2977">
        <v>2020</v>
      </c>
    </row>
    <row r="2978" spans="1:8" outlineLevel="1" x14ac:dyDescent="0.25">
      <c r="A2978" s="23" t="s">
        <v>15</v>
      </c>
      <c r="B2978" s="23" t="s">
        <v>0</v>
      </c>
      <c r="C2978">
        <v>2020</v>
      </c>
      <c r="D2978" s="23" t="str">
        <f t="shared" si="47"/>
        <v>may</v>
      </c>
      <c r="E2978" s="24">
        <v>43982</v>
      </c>
      <c r="F2978" s="23" t="s">
        <v>46</v>
      </c>
      <c r="G2978" s="121">
        <v>5246655.6355685219</v>
      </c>
      <c r="H2978">
        <v>2020</v>
      </c>
    </row>
    <row r="2979" spans="1:8" outlineLevel="1" x14ac:dyDescent="0.25">
      <c r="A2979" s="23" t="s">
        <v>16</v>
      </c>
      <c r="B2979" s="23" t="s">
        <v>1</v>
      </c>
      <c r="C2979">
        <v>2020</v>
      </c>
      <c r="D2979" s="23" t="str">
        <f t="shared" si="47"/>
        <v>may</v>
      </c>
      <c r="E2979" s="24">
        <v>43982</v>
      </c>
      <c r="F2979" s="23" t="s">
        <v>46</v>
      </c>
      <c r="G2979" s="121">
        <v>35542330.182215758</v>
      </c>
      <c r="H2979">
        <v>2020</v>
      </c>
    </row>
    <row r="2980" spans="1:8" outlineLevel="1" x14ac:dyDescent="0.25">
      <c r="A2980" s="23" t="s">
        <v>27</v>
      </c>
      <c r="B2980" s="23" t="s">
        <v>2</v>
      </c>
      <c r="C2980">
        <v>2020</v>
      </c>
      <c r="D2980" s="23" t="str">
        <f t="shared" si="47"/>
        <v>may</v>
      </c>
      <c r="E2980" s="24">
        <v>43982</v>
      </c>
      <c r="F2980" s="23" t="s">
        <v>46</v>
      </c>
      <c r="H2980">
        <v>2020</v>
      </c>
    </row>
    <row r="2981" spans="1:8" outlineLevel="1" x14ac:dyDescent="0.25">
      <c r="A2981" s="23" t="s">
        <v>17</v>
      </c>
      <c r="B2981" s="23" t="s">
        <v>3</v>
      </c>
      <c r="C2981">
        <v>2020</v>
      </c>
      <c r="D2981" s="23" t="str">
        <f t="shared" si="47"/>
        <v>may</v>
      </c>
      <c r="E2981" s="24">
        <v>43982</v>
      </c>
      <c r="F2981" s="23" t="s">
        <v>46</v>
      </c>
      <c r="G2981" s="121">
        <v>20602209.386297364</v>
      </c>
      <c r="H2981">
        <v>2020</v>
      </c>
    </row>
    <row r="2982" spans="1:8" outlineLevel="1" x14ac:dyDescent="0.25">
      <c r="A2982" s="23" t="s">
        <v>18</v>
      </c>
      <c r="B2982" s="25" t="s">
        <v>4</v>
      </c>
      <c r="C2982">
        <v>2020</v>
      </c>
      <c r="D2982" s="23" t="str">
        <f t="shared" si="47"/>
        <v>may</v>
      </c>
      <c r="E2982" s="24">
        <v>43982</v>
      </c>
      <c r="F2982" s="23" t="s">
        <v>46</v>
      </c>
      <c r="G2982" s="121">
        <v>603195.33527696796</v>
      </c>
      <c r="H2982">
        <v>2020</v>
      </c>
    </row>
    <row r="2983" spans="1:8" outlineLevel="1" x14ac:dyDescent="0.25">
      <c r="A2983" s="23" t="s">
        <v>19</v>
      </c>
      <c r="B2983" s="25" t="s">
        <v>5</v>
      </c>
      <c r="C2983">
        <v>2020</v>
      </c>
      <c r="D2983" s="23" t="str">
        <f t="shared" si="47"/>
        <v>may</v>
      </c>
      <c r="E2983" s="24">
        <v>43982</v>
      </c>
      <c r="F2983" s="23" t="s">
        <v>46</v>
      </c>
      <c r="G2983" s="121">
        <v>214158.36734693879</v>
      </c>
      <c r="H2983">
        <v>2020</v>
      </c>
    </row>
    <row r="2984" spans="1:8" outlineLevel="1" x14ac:dyDescent="0.25">
      <c r="A2984" s="23" t="s">
        <v>20</v>
      </c>
      <c r="B2984" s="23" t="s">
        <v>6</v>
      </c>
      <c r="C2984">
        <v>2020</v>
      </c>
      <c r="D2984" s="23" t="str">
        <f t="shared" si="47"/>
        <v>may</v>
      </c>
      <c r="E2984" s="24">
        <v>43982</v>
      </c>
      <c r="F2984" s="23" t="s">
        <v>46</v>
      </c>
      <c r="G2984" s="121">
        <v>0</v>
      </c>
      <c r="H2984">
        <v>2020</v>
      </c>
    </row>
    <row r="2985" spans="1:8" outlineLevel="1" x14ac:dyDescent="0.25">
      <c r="A2985" s="23" t="s">
        <v>21</v>
      </c>
      <c r="B2985" s="23" t="s">
        <v>7</v>
      </c>
      <c r="C2985">
        <v>2020</v>
      </c>
      <c r="D2985" s="23" t="str">
        <f t="shared" si="47"/>
        <v>may</v>
      </c>
      <c r="E2985" s="24">
        <v>43982</v>
      </c>
      <c r="F2985" s="23" t="s">
        <v>46</v>
      </c>
      <c r="G2985" s="121">
        <v>0</v>
      </c>
      <c r="H2985">
        <v>2020</v>
      </c>
    </row>
    <row r="2986" spans="1:8" outlineLevel="1" x14ac:dyDescent="0.25">
      <c r="A2986" s="23" t="s">
        <v>22</v>
      </c>
      <c r="B2986" s="23" t="s">
        <v>8</v>
      </c>
      <c r="C2986">
        <v>2020</v>
      </c>
      <c r="D2986" s="23" t="str">
        <f t="shared" si="47"/>
        <v>may</v>
      </c>
      <c r="E2986" s="24">
        <v>43982</v>
      </c>
      <c r="F2986" s="23" t="s">
        <v>46</v>
      </c>
      <c r="G2986" s="121">
        <v>143738275.91399276</v>
      </c>
      <c r="H2986">
        <v>2020</v>
      </c>
    </row>
    <row r="2987" spans="1:8" outlineLevel="1" x14ac:dyDescent="0.25">
      <c r="A2987" s="23" t="s">
        <v>23</v>
      </c>
      <c r="B2987" s="23" t="s">
        <v>9</v>
      </c>
      <c r="C2987">
        <v>2020</v>
      </c>
      <c r="D2987" s="23" t="str">
        <f t="shared" si="47"/>
        <v>may</v>
      </c>
      <c r="E2987" s="24">
        <v>43982</v>
      </c>
      <c r="F2987" s="23" t="s">
        <v>46</v>
      </c>
      <c r="H2987">
        <v>2020</v>
      </c>
    </row>
    <row r="2988" spans="1:8" outlineLevel="1" x14ac:dyDescent="0.25">
      <c r="A2988" s="23" t="s">
        <v>24</v>
      </c>
      <c r="B2988" s="25" t="s">
        <v>10</v>
      </c>
      <c r="C2988">
        <v>2020</v>
      </c>
      <c r="D2988" s="23" t="str">
        <f t="shared" si="47"/>
        <v>may</v>
      </c>
      <c r="E2988" s="24">
        <v>43982</v>
      </c>
      <c r="F2988" s="23" t="s">
        <v>46</v>
      </c>
      <c r="H2988">
        <v>2020</v>
      </c>
    </row>
    <row r="2989" spans="1:8" outlineLevel="1" x14ac:dyDescent="0.25">
      <c r="A2989" s="23" t="s">
        <v>25</v>
      </c>
      <c r="B2989" s="23" t="s">
        <v>11</v>
      </c>
      <c r="C2989">
        <v>2020</v>
      </c>
      <c r="D2989" s="23" t="str">
        <f t="shared" si="47"/>
        <v>may</v>
      </c>
      <c r="E2989" s="24">
        <v>43982</v>
      </c>
      <c r="F2989" s="23" t="s">
        <v>46</v>
      </c>
      <c r="G2989" s="121">
        <v>147301.74927113703</v>
      </c>
      <c r="H2989">
        <v>2020</v>
      </c>
    </row>
    <row r="2990" spans="1:8" outlineLevel="1" x14ac:dyDescent="0.25">
      <c r="A2990" s="23" t="s">
        <v>26</v>
      </c>
      <c r="B2990" s="23" t="s">
        <v>12</v>
      </c>
      <c r="C2990">
        <v>2020</v>
      </c>
      <c r="D2990" s="23" t="str">
        <f t="shared" si="47"/>
        <v>may</v>
      </c>
      <c r="E2990" s="24">
        <v>43982</v>
      </c>
      <c r="F2990" s="23" t="s">
        <v>46</v>
      </c>
      <c r="G2990" s="121">
        <v>11233312.794460636</v>
      </c>
      <c r="H2990">
        <v>2020</v>
      </c>
    </row>
    <row r="2991" spans="1:8" outlineLevel="1" x14ac:dyDescent="0.25">
      <c r="A2991" s="23" t="s">
        <v>43</v>
      </c>
      <c r="B2991" s="23" t="s">
        <v>34</v>
      </c>
      <c r="C2991">
        <v>2020</v>
      </c>
      <c r="D2991" s="23" t="str">
        <f t="shared" si="47"/>
        <v>may</v>
      </c>
      <c r="E2991" s="24">
        <v>43982</v>
      </c>
      <c r="F2991" s="23" t="s">
        <v>46</v>
      </c>
      <c r="G2991" s="121">
        <v>0</v>
      </c>
      <c r="H2991">
        <v>2020</v>
      </c>
    </row>
    <row r="2992" spans="1:8" outlineLevel="1" x14ac:dyDescent="0.25">
      <c r="A2992" s="23" t="s">
        <v>13</v>
      </c>
      <c r="B2992" s="23" t="s">
        <v>13</v>
      </c>
      <c r="C2992">
        <v>2020</v>
      </c>
      <c r="D2992" s="23" t="str">
        <f t="shared" si="47"/>
        <v>may</v>
      </c>
      <c r="E2992" s="24">
        <v>43982</v>
      </c>
      <c r="F2992" s="23" t="s">
        <v>46</v>
      </c>
      <c r="G2992" s="121">
        <v>46219354.319241978</v>
      </c>
      <c r="H2992">
        <v>2020</v>
      </c>
    </row>
    <row r="2993" spans="1:8" outlineLevel="1" x14ac:dyDescent="0.25">
      <c r="A2993" s="23" t="s">
        <v>14</v>
      </c>
      <c r="B2993" s="23" t="s">
        <v>14</v>
      </c>
      <c r="C2993">
        <v>2020</v>
      </c>
      <c r="D2993" s="23" t="str">
        <f t="shared" si="47"/>
        <v>may</v>
      </c>
      <c r="E2993" s="24">
        <v>43982</v>
      </c>
      <c r="F2993" s="23" t="s">
        <v>46</v>
      </c>
      <c r="G2993" s="121">
        <v>821411.24489795929</v>
      </c>
      <c r="H2993">
        <v>2020</v>
      </c>
    </row>
    <row r="2994" spans="1:8" outlineLevel="1" x14ac:dyDescent="0.25">
      <c r="A2994" s="23" t="s">
        <v>15</v>
      </c>
      <c r="B2994" s="23" t="s">
        <v>0</v>
      </c>
      <c r="C2994">
        <v>2020</v>
      </c>
      <c r="D2994" s="23" t="str">
        <f t="shared" si="47"/>
        <v>jun</v>
      </c>
      <c r="E2994" s="24">
        <v>44012</v>
      </c>
      <c r="F2994" s="23" t="s">
        <v>46</v>
      </c>
      <c r="G2994" s="121">
        <v>5090751.9329446219</v>
      </c>
      <c r="H2994">
        <v>2020</v>
      </c>
    </row>
    <row r="2995" spans="1:8" outlineLevel="1" x14ac:dyDescent="0.25">
      <c r="A2995" s="23" t="s">
        <v>16</v>
      </c>
      <c r="B2995" s="23" t="s">
        <v>1</v>
      </c>
      <c r="C2995">
        <v>2020</v>
      </c>
      <c r="D2995" s="23" t="str">
        <f t="shared" si="47"/>
        <v>jun</v>
      </c>
      <c r="E2995" s="24">
        <v>44012</v>
      </c>
      <c r="F2995" s="23" t="s">
        <v>46</v>
      </c>
      <c r="G2995" s="121">
        <v>40163396.399416916</v>
      </c>
      <c r="H2995">
        <v>2020</v>
      </c>
    </row>
    <row r="2996" spans="1:8" outlineLevel="1" x14ac:dyDescent="0.25">
      <c r="A2996" s="23" t="s">
        <v>27</v>
      </c>
      <c r="B2996" s="23" t="s">
        <v>2</v>
      </c>
      <c r="C2996">
        <v>2020</v>
      </c>
      <c r="D2996" s="23" t="str">
        <f t="shared" si="47"/>
        <v>jun</v>
      </c>
      <c r="E2996" s="24">
        <v>44012</v>
      </c>
      <c r="F2996" s="23" t="s">
        <v>46</v>
      </c>
      <c r="H2996">
        <v>2020</v>
      </c>
    </row>
    <row r="2997" spans="1:8" outlineLevel="1" x14ac:dyDescent="0.25">
      <c r="A2997" s="23" t="s">
        <v>17</v>
      </c>
      <c r="B2997" s="23" t="s">
        <v>3</v>
      </c>
      <c r="C2997">
        <v>2020</v>
      </c>
      <c r="D2997" s="23" t="str">
        <f t="shared" si="47"/>
        <v>jun</v>
      </c>
      <c r="E2997" s="24">
        <v>44012</v>
      </c>
      <c r="F2997" s="23" t="s">
        <v>46</v>
      </c>
      <c r="G2997" s="121">
        <v>19649456.300291561</v>
      </c>
      <c r="H2997">
        <v>2020</v>
      </c>
    </row>
    <row r="2998" spans="1:8" outlineLevel="1" x14ac:dyDescent="0.25">
      <c r="A2998" s="23" t="s">
        <v>18</v>
      </c>
      <c r="B2998" s="25" t="s">
        <v>4</v>
      </c>
      <c r="C2998">
        <v>2020</v>
      </c>
      <c r="D2998" s="23" t="str">
        <f t="shared" si="47"/>
        <v>jun</v>
      </c>
      <c r="E2998" s="24">
        <v>44012</v>
      </c>
      <c r="F2998" s="23" t="s">
        <v>46</v>
      </c>
      <c r="G2998" s="121">
        <v>605224.48979591846</v>
      </c>
      <c r="H2998">
        <v>2020</v>
      </c>
    </row>
    <row r="2999" spans="1:8" outlineLevel="1" x14ac:dyDescent="0.25">
      <c r="A2999" s="23" t="s">
        <v>19</v>
      </c>
      <c r="B2999" s="25" t="s">
        <v>5</v>
      </c>
      <c r="C2999">
        <v>2020</v>
      </c>
      <c r="D2999" s="23" t="str">
        <f t="shared" si="47"/>
        <v>jun</v>
      </c>
      <c r="E2999" s="24">
        <v>44012</v>
      </c>
      <c r="F2999" s="23" t="s">
        <v>46</v>
      </c>
      <c r="G2999" s="121">
        <v>215201.16618075804</v>
      </c>
      <c r="H2999">
        <v>2020</v>
      </c>
    </row>
    <row r="3000" spans="1:8" outlineLevel="1" x14ac:dyDescent="0.25">
      <c r="A3000" s="23" t="s">
        <v>20</v>
      </c>
      <c r="B3000" s="23" t="s">
        <v>6</v>
      </c>
      <c r="C3000">
        <v>2020</v>
      </c>
      <c r="D3000" s="23" t="str">
        <f t="shared" si="47"/>
        <v>jun</v>
      </c>
      <c r="E3000" s="24">
        <v>44012</v>
      </c>
      <c r="F3000" s="23" t="s">
        <v>46</v>
      </c>
      <c r="G3000" s="121">
        <v>730887.23469387763</v>
      </c>
      <c r="H3000">
        <v>2020</v>
      </c>
    </row>
    <row r="3001" spans="1:8" outlineLevel="1" x14ac:dyDescent="0.25">
      <c r="A3001" s="23" t="s">
        <v>21</v>
      </c>
      <c r="B3001" s="23" t="s">
        <v>7</v>
      </c>
      <c r="C3001">
        <v>2020</v>
      </c>
      <c r="D3001" s="23" t="str">
        <f t="shared" si="47"/>
        <v>jun</v>
      </c>
      <c r="E3001" s="24">
        <v>44012</v>
      </c>
      <c r="F3001" s="23" t="s">
        <v>46</v>
      </c>
      <c r="G3001" s="121">
        <v>0</v>
      </c>
      <c r="H3001">
        <v>2020</v>
      </c>
    </row>
    <row r="3002" spans="1:8" outlineLevel="1" x14ac:dyDescent="0.25">
      <c r="A3002" s="23" t="s">
        <v>22</v>
      </c>
      <c r="B3002" s="23" t="s">
        <v>8</v>
      </c>
      <c r="C3002">
        <v>2020</v>
      </c>
      <c r="D3002" s="23" t="str">
        <f t="shared" si="47"/>
        <v>jun</v>
      </c>
      <c r="E3002" s="24">
        <v>44012</v>
      </c>
      <c r="F3002" s="23" t="s">
        <v>46</v>
      </c>
      <c r="G3002" s="121">
        <v>138565472.54810485</v>
      </c>
      <c r="H3002">
        <v>2020</v>
      </c>
    </row>
    <row r="3003" spans="1:8" outlineLevel="1" x14ac:dyDescent="0.25">
      <c r="A3003" s="23" t="s">
        <v>23</v>
      </c>
      <c r="B3003" s="23" t="s">
        <v>9</v>
      </c>
      <c r="C3003">
        <v>2020</v>
      </c>
      <c r="D3003" s="23" t="str">
        <f t="shared" si="47"/>
        <v>jun</v>
      </c>
      <c r="E3003" s="24">
        <v>44012</v>
      </c>
      <c r="F3003" s="23" t="s">
        <v>46</v>
      </c>
      <c r="H3003">
        <v>2020</v>
      </c>
    </row>
    <row r="3004" spans="1:8" outlineLevel="1" x14ac:dyDescent="0.25">
      <c r="A3004" s="23" t="s">
        <v>24</v>
      </c>
      <c r="B3004" s="25" t="s">
        <v>10</v>
      </c>
      <c r="C3004">
        <v>2020</v>
      </c>
      <c r="D3004" s="23" t="str">
        <f t="shared" si="47"/>
        <v>jun</v>
      </c>
      <c r="E3004" s="24">
        <v>44012</v>
      </c>
      <c r="F3004" s="23" t="s">
        <v>46</v>
      </c>
      <c r="H3004">
        <v>2020</v>
      </c>
    </row>
    <row r="3005" spans="1:8" outlineLevel="1" x14ac:dyDescent="0.25">
      <c r="A3005" s="23" t="s">
        <v>25</v>
      </c>
      <c r="B3005" s="23" t="s">
        <v>11</v>
      </c>
      <c r="C3005">
        <v>2020</v>
      </c>
      <c r="D3005" s="23" t="str">
        <f t="shared" si="47"/>
        <v>jun</v>
      </c>
      <c r="E3005" s="24">
        <v>44012</v>
      </c>
      <c r="F3005" s="23" t="s">
        <v>46</v>
      </c>
      <c r="G3005" s="121">
        <v>147873.17784256561</v>
      </c>
      <c r="H3005">
        <v>2020</v>
      </c>
    </row>
    <row r="3006" spans="1:8" outlineLevel="1" x14ac:dyDescent="0.25">
      <c r="A3006" s="23" t="s">
        <v>26</v>
      </c>
      <c r="B3006" s="23" t="s">
        <v>12</v>
      </c>
      <c r="C3006">
        <v>2020</v>
      </c>
      <c r="D3006" s="23" t="str">
        <f t="shared" si="47"/>
        <v>jun</v>
      </c>
      <c r="E3006" s="24">
        <v>44012</v>
      </c>
      <c r="F3006" s="23" t="s">
        <v>46</v>
      </c>
      <c r="G3006" s="121">
        <v>10872822.693877539</v>
      </c>
      <c r="H3006">
        <v>2020</v>
      </c>
    </row>
    <row r="3007" spans="1:8" outlineLevel="1" x14ac:dyDescent="0.25">
      <c r="A3007" s="23" t="s">
        <v>43</v>
      </c>
      <c r="B3007" s="23" t="s">
        <v>34</v>
      </c>
      <c r="C3007">
        <v>2020</v>
      </c>
      <c r="D3007" s="23" t="str">
        <f t="shared" si="47"/>
        <v>jun</v>
      </c>
      <c r="E3007" s="24">
        <v>44012</v>
      </c>
      <c r="F3007" s="23" t="s">
        <v>46</v>
      </c>
      <c r="G3007" s="121">
        <v>1800007.1997084548</v>
      </c>
      <c r="H3007">
        <v>2020</v>
      </c>
    </row>
    <row r="3008" spans="1:8" outlineLevel="1" x14ac:dyDescent="0.25">
      <c r="A3008" s="23" t="s">
        <v>13</v>
      </c>
      <c r="B3008" s="23" t="s">
        <v>13</v>
      </c>
      <c r="C3008">
        <v>2020</v>
      </c>
      <c r="D3008" s="23" t="str">
        <f t="shared" si="47"/>
        <v>jun</v>
      </c>
      <c r="E3008" s="24">
        <v>44012</v>
      </c>
      <c r="F3008" s="23" t="s">
        <v>46</v>
      </c>
      <c r="G3008" s="121">
        <v>43353709.036443152</v>
      </c>
      <c r="H3008">
        <v>2020</v>
      </c>
    </row>
    <row r="3009" spans="1:8" outlineLevel="1" x14ac:dyDescent="0.25">
      <c r="A3009" s="23" t="s">
        <v>14</v>
      </c>
      <c r="B3009" s="23" t="s">
        <v>14</v>
      </c>
      <c r="C3009">
        <v>2020</v>
      </c>
      <c r="D3009" s="23" t="str">
        <f t="shared" si="47"/>
        <v>jun</v>
      </c>
      <c r="E3009" s="24">
        <v>44012</v>
      </c>
      <c r="F3009" s="23" t="s">
        <v>46</v>
      </c>
      <c r="G3009" s="121">
        <v>1222574.0116618075</v>
      </c>
      <c r="H3009">
        <v>2020</v>
      </c>
    </row>
    <row r="3010" spans="1:8" outlineLevel="1" x14ac:dyDescent="0.25">
      <c r="A3010" s="23" t="s">
        <v>15</v>
      </c>
      <c r="B3010" s="23" t="s">
        <v>0</v>
      </c>
      <c r="C3010">
        <v>2020</v>
      </c>
      <c r="D3010" s="23" t="str">
        <f t="shared" ref="D3010:D3073" si="48">+TEXT(E3010,"mmm")</f>
        <v>jul</v>
      </c>
      <c r="E3010" s="24">
        <v>44043</v>
      </c>
      <c r="F3010" s="23" t="s">
        <v>46</v>
      </c>
      <c r="G3010" s="121">
        <v>5133547.0218658857</v>
      </c>
      <c r="H3010">
        <v>2020</v>
      </c>
    </row>
    <row r="3011" spans="1:8" outlineLevel="1" x14ac:dyDescent="0.25">
      <c r="A3011" s="23" t="s">
        <v>16</v>
      </c>
      <c r="B3011" s="23" t="s">
        <v>1</v>
      </c>
      <c r="C3011">
        <v>2020</v>
      </c>
      <c r="D3011" s="23" t="str">
        <f t="shared" si="48"/>
        <v>jul</v>
      </c>
      <c r="E3011" s="24">
        <v>44043</v>
      </c>
      <c r="F3011" s="23" t="s">
        <v>46</v>
      </c>
      <c r="G3011" s="121">
        <v>40434033.327988289</v>
      </c>
      <c r="H3011">
        <v>2020</v>
      </c>
    </row>
    <row r="3012" spans="1:8" outlineLevel="1" x14ac:dyDescent="0.25">
      <c r="A3012" s="23" t="s">
        <v>27</v>
      </c>
      <c r="B3012" s="23" t="s">
        <v>2</v>
      </c>
      <c r="C3012">
        <v>2020</v>
      </c>
      <c r="D3012" s="23" t="str">
        <f t="shared" si="48"/>
        <v>jul</v>
      </c>
      <c r="E3012" s="24">
        <v>44043</v>
      </c>
      <c r="F3012" s="23" t="s">
        <v>46</v>
      </c>
      <c r="H3012">
        <v>2020</v>
      </c>
    </row>
    <row r="3013" spans="1:8" outlineLevel="1" x14ac:dyDescent="0.25">
      <c r="A3013" s="23" t="s">
        <v>17</v>
      </c>
      <c r="B3013" s="23" t="s">
        <v>3</v>
      </c>
      <c r="C3013">
        <v>2020</v>
      </c>
      <c r="D3013" s="23" t="str">
        <f t="shared" si="48"/>
        <v>jul</v>
      </c>
      <c r="E3013" s="24">
        <v>44043</v>
      </c>
      <c r="F3013" s="23" t="s">
        <v>46</v>
      </c>
      <c r="G3013" s="121">
        <v>19625294.112244911</v>
      </c>
      <c r="H3013">
        <v>2020</v>
      </c>
    </row>
    <row r="3014" spans="1:8" outlineLevel="1" x14ac:dyDescent="0.25">
      <c r="A3014" s="23" t="s">
        <v>18</v>
      </c>
      <c r="B3014" s="25" t="s">
        <v>4</v>
      </c>
      <c r="C3014">
        <v>2020</v>
      </c>
      <c r="D3014" s="23" t="str">
        <f t="shared" si="48"/>
        <v>jul</v>
      </c>
      <c r="E3014" s="24">
        <v>44043</v>
      </c>
      <c r="F3014" s="23" t="s">
        <v>46</v>
      </c>
      <c r="G3014" s="121">
        <v>607335.86005830904</v>
      </c>
      <c r="H3014">
        <v>2020</v>
      </c>
    </row>
    <row r="3015" spans="1:8" outlineLevel="1" x14ac:dyDescent="0.25">
      <c r="A3015" s="23" t="s">
        <v>19</v>
      </c>
      <c r="B3015" s="25" t="s">
        <v>5</v>
      </c>
      <c r="C3015">
        <v>2020</v>
      </c>
      <c r="D3015" s="23" t="str">
        <f t="shared" si="48"/>
        <v>jul</v>
      </c>
      <c r="E3015" s="24">
        <v>44043</v>
      </c>
      <c r="F3015" s="23" t="s">
        <v>46</v>
      </c>
      <c r="G3015" s="121">
        <v>216289.56268221576</v>
      </c>
      <c r="H3015">
        <v>2020</v>
      </c>
    </row>
    <row r="3016" spans="1:8" outlineLevel="1" x14ac:dyDescent="0.25">
      <c r="A3016" s="23" t="s">
        <v>20</v>
      </c>
      <c r="B3016" s="23" t="s">
        <v>6</v>
      </c>
      <c r="C3016">
        <v>2020</v>
      </c>
      <c r="D3016" s="23" t="str">
        <f t="shared" si="48"/>
        <v>jul</v>
      </c>
      <c r="E3016" s="24">
        <v>44043</v>
      </c>
      <c r="F3016" s="23" t="s">
        <v>46</v>
      </c>
      <c r="H3016">
        <v>2020</v>
      </c>
    </row>
    <row r="3017" spans="1:8" outlineLevel="1" x14ac:dyDescent="0.25">
      <c r="A3017" s="23" t="s">
        <v>21</v>
      </c>
      <c r="B3017" s="23" t="s">
        <v>7</v>
      </c>
      <c r="C3017">
        <v>2020</v>
      </c>
      <c r="D3017" s="23" t="str">
        <f t="shared" si="48"/>
        <v>jul</v>
      </c>
      <c r="E3017" s="24">
        <v>44043</v>
      </c>
      <c r="F3017" s="23" t="s">
        <v>46</v>
      </c>
      <c r="G3017" s="121">
        <v>0</v>
      </c>
      <c r="H3017">
        <v>2020</v>
      </c>
    </row>
    <row r="3018" spans="1:8" outlineLevel="1" x14ac:dyDescent="0.25">
      <c r="A3018" s="23" t="s">
        <v>22</v>
      </c>
      <c r="B3018" s="23" t="s">
        <v>8</v>
      </c>
      <c r="C3018">
        <v>2020</v>
      </c>
      <c r="D3018" s="23" t="str">
        <f t="shared" si="48"/>
        <v>jul</v>
      </c>
      <c r="E3018" s="24">
        <v>44043</v>
      </c>
      <c r="F3018" s="23" t="s">
        <v>46</v>
      </c>
      <c r="G3018" s="121">
        <v>140531075.18950456</v>
      </c>
      <c r="H3018">
        <v>2020</v>
      </c>
    </row>
    <row r="3019" spans="1:8" outlineLevel="1" x14ac:dyDescent="0.25">
      <c r="A3019" s="23" t="s">
        <v>23</v>
      </c>
      <c r="B3019" s="23" t="s">
        <v>9</v>
      </c>
      <c r="C3019">
        <v>2020</v>
      </c>
      <c r="D3019" s="23" t="str">
        <f t="shared" si="48"/>
        <v>jul</v>
      </c>
      <c r="E3019" s="24">
        <v>44043</v>
      </c>
      <c r="F3019" s="23" t="s">
        <v>46</v>
      </c>
      <c r="H3019">
        <v>2020</v>
      </c>
    </row>
    <row r="3020" spans="1:8" outlineLevel="1" x14ac:dyDescent="0.25">
      <c r="A3020" s="23" t="s">
        <v>24</v>
      </c>
      <c r="B3020" s="25" t="s">
        <v>10</v>
      </c>
      <c r="C3020">
        <v>2020</v>
      </c>
      <c r="D3020" s="23" t="str">
        <f t="shared" si="48"/>
        <v>jul</v>
      </c>
      <c r="E3020" s="24">
        <v>44043</v>
      </c>
      <c r="F3020" s="23" t="s">
        <v>46</v>
      </c>
      <c r="H3020">
        <v>2020</v>
      </c>
    </row>
    <row r="3021" spans="1:8" outlineLevel="1" x14ac:dyDescent="0.25">
      <c r="A3021" s="23" t="s">
        <v>25</v>
      </c>
      <c r="B3021" s="23" t="s">
        <v>11</v>
      </c>
      <c r="C3021">
        <v>2020</v>
      </c>
      <c r="D3021" s="23" t="str">
        <f t="shared" si="48"/>
        <v>jul</v>
      </c>
      <c r="E3021" s="24">
        <v>44043</v>
      </c>
      <c r="F3021" s="23" t="s">
        <v>46</v>
      </c>
      <c r="G3021" s="121">
        <v>148465.01457725948</v>
      </c>
      <c r="H3021">
        <v>2020</v>
      </c>
    </row>
    <row r="3022" spans="1:8" outlineLevel="1" x14ac:dyDescent="0.25">
      <c r="A3022" s="23" t="s">
        <v>26</v>
      </c>
      <c r="B3022" s="23" t="s">
        <v>12</v>
      </c>
      <c r="C3022">
        <v>2020</v>
      </c>
      <c r="D3022" s="23" t="str">
        <f t="shared" si="48"/>
        <v>jul</v>
      </c>
      <c r="E3022" s="24">
        <v>44043</v>
      </c>
      <c r="F3022" s="23" t="s">
        <v>46</v>
      </c>
      <c r="G3022" s="121">
        <v>10656037.349854229</v>
      </c>
      <c r="H3022">
        <v>2020</v>
      </c>
    </row>
    <row r="3023" spans="1:8" outlineLevel="1" x14ac:dyDescent="0.25">
      <c r="A3023" s="23" t="s">
        <v>43</v>
      </c>
      <c r="B3023" s="23" t="s">
        <v>34</v>
      </c>
      <c r="C3023">
        <v>2020</v>
      </c>
      <c r="D3023" s="23" t="str">
        <f t="shared" si="48"/>
        <v>jul</v>
      </c>
      <c r="E3023" s="24">
        <v>44043</v>
      </c>
      <c r="F3023" s="23" t="s">
        <v>46</v>
      </c>
      <c r="G3023" s="121">
        <v>650057.31049562688</v>
      </c>
      <c r="H3023">
        <v>2020</v>
      </c>
    </row>
    <row r="3024" spans="1:8" outlineLevel="1" x14ac:dyDescent="0.25">
      <c r="A3024" s="23" t="s">
        <v>13</v>
      </c>
      <c r="B3024" s="23" t="s">
        <v>13</v>
      </c>
      <c r="C3024">
        <v>2020</v>
      </c>
      <c r="D3024" s="23" t="str">
        <f t="shared" si="48"/>
        <v>jul</v>
      </c>
      <c r="E3024" s="24">
        <v>44043</v>
      </c>
      <c r="F3024" s="23" t="s">
        <v>46</v>
      </c>
      <c r="G3024" s="121">
        <v>49431547.453352764</v>
      </c>
      <c r="H3024">
        <v>2020</v>
      </c>
    </row>
    <row r="3025" spans="1:8" outlineLevel="1" x14ac:dyDescent="0.25">
      <c r="A3025" s="23" t="s">
        <v>14</v>
      </c>
      <c r="B3025" s="23" t="s">
        <v>14</v>
      </c>
      <c r="C3025">
        <v>2020</v>
      </c>
      <c r="D3025" s="23" t="str">
        <f t="shared" si="48"/>
        <v>jul</v>
      </c>
      <c r="E3025" s="24">
        <v>44043</v>
      </c>
      <c r="F3025" s="23" t="s">
        <v>46</v>
      </c>
      <c r="G3025" s="121">
        <v>1158106.0962099126</v>
      </c>
      <c r="H3025">
        <v>2020</v>
      </c>
    </row>
    <row r="3026" spans="1:8" outlineLevel="1" x14ac:dyDescent="0.25">
      <c r="A3026" s="23" t="s">
        <v>15</v>
      </c>
      <c r="B3026" s="23" t="s">
        <v>0</v>
      </c>
      <c r="C3026">
        <v>2020</v>
      </c>
      <c r="D3026" s="23" t="str">
        <f t="shared" si="48"/>
        <v>ago</v>
      </c>
      <c r="E3026" s="24">
        <v>44074</v>
      </c>
      <c r="F3026" s="23" t="s">
        <v>46</v>
      </c>
      <c r="G3026" s="121">
        <v>5311887.7157434449</v>
      </c>
      <c r="H3026">
        <v>2020</v>
      </c>
    </row>
    <row r="3027" spans="1:8" outlineLevel="1" x14ac:dyDescent="0.25">
      <c r="A3027" s="23" t="s">
        <v>16</v>
      </c>
      <c r="B3027" s="23" t="s">
        <v>1</v>
      </c>
      <c r="C3027">
        <v>2020</v>
      </c>
      <c r="D3027" s="23" t="str">
        <f t="shared" si="48"/>
        <v>ago</v>
      </c>
      <c r="E3027" s="24">
        <v>44074</v>
      </c>
      <c r="F3027" s="23" t="s">
        <v>46</v>
      </c>
      <c r="G3027" s="121">
        <v>41730408.413994133</v>
      </c>
      <c r="H3027">
        <v>2020</v>
      </c>
    </row>
    <row r="3028" spans="1:8" outlineLevel="1" x14ac:dyDescent="0.25">
      <c r="A3028" s="23" t="s">
        <v>27</v>
      </c>
      <c r="B3028" s="23" t="s">
        <v>2</v>
      </c>
      <c r="C3028">
        <v>2020</v>
      </c>
      <c r="D3028" s="23" t="str">
        <f t="shared" si="48"/>
        <v>ago</v>
      </c>
      <c r="E3028" s="24">
        <v>44074</v>
      </c>
      <c r="F3028" s="23" t="s">
        <v>46</v>
      </c>
      <c r="H3028">
        <v>2020</v>
      </c>
    </row>
    <row r="3029" spans="1:8" outlineLevel="1" x14ac:dyDescent="0.25">
      <c r="A3029" s="23" t="s">
        <v>17</v>
      </c>
      <c r="B3029" s="23" t="s">
        <v>3</v>
      </c>
      <c r="C3029">
        <v>2020</v>
      </c>
      <c r="D3029" s="23" t="str">
        <f t="shared" si="48"/>
        <v>ago</v>
      </c>
      <c r="E3029" s="24">
        <v>44074</v>
      </c>
      <c r="F3029" s="23" t="s">
        <v>46</v>
      </c>
      <c r="G3029" s="121">
        <v>19697618.361516036</v>
      </c>
      <c r="H3029">
        <v>2020</v>
      </c>
    </row>
    <row r="3030" spans="1:8" outlineLevel="1" x14ac:dyDescent="0.25">
      <c r="A3030" s="23" t="s">
        <v>18</v>
      </c>
      <c r="B3030" s="25" t="s">
        <v>4</v>
      </c>
      <c r="C3030">
        <v>2020</v>
      </c>
      <c r="D3030" s="23" t="str">
        <f t="shared" si="48"/>
        <v>ago</v>
      </c>
      <c r="E3030" s="24">
        <v>44074</v>
      </c>
      <c r="F3030" s="23" t="s">
        <v>46</v>
      </c>
      <c r="G3030" s="121">
        <v>609462.39067055401</v>
      </c>
      <c r="H3030">
        <v>2020</v>
      </c>
    </row>
    <row r="3031" spans="1:8" outlineLevel="1" x14ac:dyDescent="0.25">
      <c r="A3031" s="23" t="s">
        <v>19</v>
      </c>
      <c r="B3031" s="25" t="s">
        <v>5</v>
      </c>
      <c r="C3031">
        <v>2020</v>
      </c>
      <c r="D3031" s="23" t="str">
        <f t="shared" si="48"/>
        <v>ago</v>
      </c>
      <c r="E3031" s="24">
        <v>44074</v>
      </c>
      <c r="F3031" s="23" t="s">
        <v>46</v>
      </c>
      <c r="G3031" s="121">
        <v>191912.90087463558</v>
      </c>
      <c r="H3031">
        <v>2020</v>
      </c>
    </row>
    <row r="3032" spans="1:8" outlineLevel="1" x14ac:dyDescent="0.25">
      <c r="A3032" s="23" t="s">
        <v>20</v>
      </c>
      <c r="B3032" s="23" t="s">
        <v>6</v>
      </c>
      <c r="C3032">
        <v>2020</v>
      </c>
      <c r="D3032" s="23" t="str">
        <f t="shared" si="48"/>
        <v>ago</v>
      </c>
      <c r="E3032" s="24">
        <v>44074</v>
      </c>
      <c r="F3032" s="23" t="s">
        <v>46</v>
      </c>
      <c r="H3032">
        <v>2020</v>
      </c>
    </row>
    <row r="3033" spans="1:8" outlineLevel="1" x14ac:dyDescent="0.25">
      <c r="A3033" s="23" t="s">
        <v>21</v>
      </c>
      <c r="B3033" s="23" t="s">
        <v>7</v>
      </c>
      <c r="C3033">
        <v>2020</v>
      </c>
      <c r="D3033" s="23" t="str">
        <f t="shared" si="48"/>
        <v>ago</v>
      </c>
      <c r="E3033" s="24">
        <v>44074</v>
      </c>
      <c r="F3033" s="23" t="s">
        <v>46</v>
      </c>
      <c r="G3033" s="121">
        <v>0</v>
      </c>
      <c r="H3033">
        <v>2020</v>
      </c>
    </row>
    <row r="3034" spans="1:8" outlineLevel="1" x14ac:dyDescent="0.25">
      <c r="A3034" s="23" t="s">
        <v>22</v>
      </c>
      <c r="B3034" s="23" t="s">
        <v>8</v>
      </c>
      <c r="C3034">
        <v>2020</v>
      </c>
      <c r="D3034" s="23" t="str">
        <f t="shared" si="48"/>
        <v>ago</v>
      </c>
      <c r="E3034" s="24">
        <v>44074</v>
      </c>
      <c r="F3034" s="23" t="s">
        <v>46</v>
      </c>
      <c r="G3034" s="121">
        <v>143438745.45043692</v>
      </c>
      <c r="H3034">
        <v>2020</v>
      </c>
    </row>
    <row r="3035" spans="1:8" outlineLevel="1" x14ac:dyDescent="0.25">
      <c r="A3035" s="23" t="s">
        <v>23</v>
      </c>
      <c r="B3035" s="23" t="s">
        <v>9</v>
      </c>
      <c r="C3035">
        <v>2020</v>
      </c>
      <c r="D3035" s="23" t="str">
        <f t="shared" si="48"/>
        <v>ago</v>
      </c>
      <c r="E3035" s="24">
        <v>44074</v>
      </c>
      <c r="F3035" s="23" t="s">
        <v>46</v>
      </c>
      <c r="H3035">
        <v>2020</v>
      </c>
    </row>
    <row r="3036" spans="1:8" outlineLevel="1" x14ac:dyDescent="0.25">
      <c r="A3036" s="23" t="s">
        <v>24</v>
      </c>
      <c r="B3036" s="25" t="s">
        <v>10</v>
      </c>
      <c r="C3036">
        <v>2020</v>
      </c>
      <c r="D3036" s="23" t="str">
        <f t="shared" si="48"/>
        <v>ago</v>
      </c>
      <c r="E3036" s="24">
        <v>44074</v>
      </c>
      <c r="F3036" s="23" t="s">
        <v>46</v>
      </c>
      <c r="H3036">
        <v>2020</v>
      </c>
    </row>
    <row r="3037" spans="1:8" outlineLevel="1" x14ac:dyDescent="0.25">
      <c r="A3037" s="23" t="s">
        <v>25</v>
      </c>
      <c r="B3037" s="23" t="s">
        <v>11</v>
      </c>
      <c r="C3037">
        <v>2020</v>
      </c>
      <c r="D3037" s="23" t="str">
        <f t="shared" si="48"/>
        <v>ago</v>
      </c>
      <c r="E3037" s="24">
        <v>44074</v>
      </c>
      <c r="F3037" s="23" t="s">
        <v>46</v>
      </c>
      <c r="G3037" s="121">
        <v>149059.7667638484</v>
      </c>
      <c r="H3037">
        <v>2020</v>
      </c>
    </row>
    <row r="3038" spans="1:8" outlineLevel="1" x14ac:dyDescent="0.25">
      <c r="A3038" s="23" t="s">
        <v>26</v>
      </c>
      <c r="B3038" s="23" t="s">
        <v>12</v>
      </c>
      <c r="C3038">
        <v>2020</v>
      </c>
      <c r="D3038" s="23" t="str">
        <f t="shared" si="48"/>
        <v>ago</v>
      </c>
      <c r="E3038" s="24">
        <v>44074</v>
      </c>
      <c r="F3038" s="23" t="s">
        <v>46</v>
      </c>
      <c r="G3038" s="121">
        <v>10126185.499999987</v>
      </c>
      <c r="H3038">
        <v>2020</v>
      </c>
    </row>
    <row r="3039" spans="1:8" outlineLevel="1" x14ac:dyDescent="0.25">
      <c r="A3039" s="23" t="s">
        <v>43</v>
      </c>
      <c r="B3039" s="23" t="s">
        <v>34</v>
      </c>
      <c r="C3039">
        <v>2020</v>
      </c>
      <c r="D3039" s="23" t="str">
        <f t="shared" si="48"/>
        <v>ago</v>
      </c>
      <c r="E3039" s="24">
        <v>44074</v>
      </c>
      <c r="F3039" s="23" t="s">
        <v>46</v>
      </c>
      <c r="G3039" s="121">
        <v>0</v>
      </c>
      <c r="H3039">
        <v>2020</v>
      </c>
    </row>
    <row r="3040" spans="1:8" outlineLevel="1" x14ac:dyDescent="0.25">
      <c r="A3040" s="23" t="s">
        <v>13</v>
      </c>
      <c r="B3040" s="23" t="s">
        <v>13</v>
      </c>
      <c r="C3040">
        <v>2020</v>
      </c>
      <c r="D3040" s="23" t="str">
        <f t="shared" si="48"/>
        <v>ago</v>
      </c>
      <c r="E3040" s="24">
        <v>44074</v>
      </c>
      <c r="F3040" s="23" t="s">
        <v>46</v>
      </c>
      <c r="G3040" s="121">
        <v>43169899.303206995</v>
      </c>
      <c r="H3040">
        <v>2020</v>
      </c>
    </row>
    <row r="3041" spans="1:8" outlineLevel="1" x14ac:dyDescent="0.25">
      <c r="A3041" s="23" t="s">
        <v>14</v>
      </c>
      <c r="B3041" s="23" t="s">
        <v>14</v>
      </c>
      <c r="C3041">
        <v>2020</v>
      </c>
      <c r="D3041" s="23" t="str">
        <f t="shared" si="48"/>
        <v>ago</v>
      </c>
      <c r="E3041" s="24">
        <v>44074</v>
      </c>
      <c r="F3041" s="23" t="s">
        <v>46</v>
      </c>
      <c r="G3041" s="121">
        <v>1169771.814868805</v>
      </c>
      <c r="H3041">
        <v>2020</v>
      </c>
    </row>
    <row r="3042" spans="1:8" outlineLevel="1" x14ac:dyDescent="0.25">
      <c r="A3042" s="23" t="s">
        <v>15</v>
      </c>
      <c r="B3042" s="23" t="s">
        <v>0</v>
      </c>
      <c r="C3042">
        <v>2020</v>
      </c>
      <c r="D3042" s="23" t="str">
        <f t="shared" si="48"/>
        <v>sept</v>
      </c>
      <c r="E3042" s="24">
        <v>44104</v>
      </c>
      <c r="F3042" s="23" t="s">
        <v>46</v>
      </c>
      <c r="G3042" s="121">
        <v>5307576.9518950554</v>
      </c>
      <c r="H3042">
        <v>2020</v>
      </c>
    </row>
    <row r="3043" spans="1:8" outlineLevel="1" x14ac:dyDescent="0.25">
      <c r="A3043" s="23" t="s">
        <v>16</v>
      </c>
      <c r="B3043" s="23" t="s">
        <v>1</v>
      </c>
      <c r="C3043">
        <v>2020</v>
      </c>
      <c r="D3043" s="23" t="str">
        <f t="shared" si="48"/>
        <v>sept</v>
      </c>
      <c r="E3043" s="24">
        <v>44104</v>
      </c>
      <c r="F3043" s="23" t="s">
        <v>46</v>
      </c>
      <c r="G3043" s="121">
        <v>40526650.341107838</v>
      </c>
      <c r="H3043">
        <v>2020</v>
      </c>
    </row>
    <row r="3044" spans="1:8" outlineLevel="1" x14ac:dyDescent="0.25">
      <c r="A3044" s="23" t="s">
        <v>27</v>
      </c>
      <c r="B3044" s="23" t="s">
        <v>2</v>
      </c>
      <c r="C3044">
        <v>2020</v>
      </c>
      <c r="D3044" s="23" t="str">
        <f t="shared" si="48"/>
        <v>sept</v>
      </c>
      <c r="E3044" s="24">
        <v>44104</v>
      </c>
      <c r="F3044" s="23" t="s">
        <v>46</v>
      </c>
      <c r="H3044">
        <v>2020</v>
      </c>
    </row>
    <row r="3045" spans="1:8" outlineLevel="1" x14ac:dyDescent="0.25">
      <c r="A3045" s="23" t="s">
        <v>17</v>
      </c>
      <c r="B3045" s="23" t="s">
        <v>3</v>
      </c>
      <c r="C3045">
        <v>2020</v>
      </c>
      <c r="D3045" s="23" t="str">
        <f t="shared" si="48"/>
        <v>sept</v>
      </c>
      <c r="E3045" s="24">
        <v>44104</v>
      </c>
      <c r="F3045" s="23" t="s">
        <v>46</v>
      </c>
      <c r="G3045" s="121">
        <v>19740818.431486875</v>
      </c>
      <c r="H3045">
        <v>2020</v>
      </c>
    </row>
    <row r="3046" spans="1:8" outlineLevel="1" x14ac:dyDescent="0.25">
      <c r="A3046" s="23" t="s">
        <v>18</v>
      </c>
      <c r="B3046" s="25" t="s">
        <v>4</v>
      </c>
      <c r="C3046">
        <v>2020</v>
      </c>
      <c r="D3046" s="23" t="str">
        <f t="shared" si="48"/>
        <v>sept</v>
      </c>
      <c r="E3046" s="24">
        <v>44104</v>
      </c>
      <c r="F3046" s="23" t="s">
        <v>46</v>
      </c>
      <c r="G3046" s="121">
        <v>611534.69387755112</v>
      </c>
      <c r="H3046">
        <v>2020</v>
      </c>
    </row>
    <row r="3047" spans="1:8" outlineLevel="1" x14ac:dyDescent="0.25">
      <c r="A3047" s="23" t="s">
        <v>19</v>
      </c>
      <c r="B3047" s="25" t="s">
        <v>5</v>
      </c>
      <c r="C3047">
        <v>2020</v>
      </c>
      <c r="D3047" s="23" t="str">
        <f t="shared" si="48"/>
        <v>sept</v>
      </c>
      <c r="E3047" s="24">
        <v>44104</v>
      </c>
      <c r="F3047" s="23" t="s">
        <v>46</v>
      </c>
      <c r="G3047" s="121">
        <v>192834.27113702626</v>
      </c>
      <c r="H3047">
        <v>2020</v>
      </c>
    </row>
    <row r="3048" spans="1:8" outlineLevel="1" x14ac:dyDescent="0.25">
      <c r="A3048" s="23" t="s">
        <v>20</v>
      </c>
      <c r="B3048" s="23" t="s">
        <v>6</v>
      </c>
      <c r="C3048">
        <v>2020</v>
      </c>
      <c r="D3048" s="23" t="str">
        <f t="shared" si="48"/>
        <v>sept</v>
      </c>
      <c r="E3048" s="24">
        <v>44104</v>
      </c>
      <c r="F3048" s="23" t="s">
        <v>46</v>
      </c>
      <c r="G3048" s="121">
        <v>660229.66472303215</v>
      </c>
      <c r="H3048">
        <v>2020</v>
      </c>
    </row>
    <row r="3049" spans="1:8" outlineLevel="1" x14ac:dyDescent="0.25">
      <c r="A3049" s="23" t="s">
        <v>21</v>
      </c>
      <c r="B3049" s="23" t="s">
        <v>7</v>
      </c>
      <c r="C3049">
        <v>2020</v>
      </c>
      <c r="D3049" s="23" t="str">
        <f t="shared" si="48"/>
        <v>sept</v>
      </c>
      <c r="E3049" s="24">
        <v>44104</v>
      </c>
      <c r="F3049" s="23" t="s">
        <v>46</v>
      </c>
      <c r="G3049" s="121">
        <v>0</v>
      </c>
      <c r="H3049">
        <v>2020</v>
      </c>
    </row>
    <row r="3050" spans="1:8" outlineLevel="1" x14ac:dyDescent="0.25">
      <c r="A3050" s="23" t="s">
        <v>22</v>
      </c>
      <c r="B3050" s="23" t="s">
        <v>8</v>
      </c>
      <c r="C3050">
        <v>2020</v>
      </c>
      <c r="D3050" s="23" t="str">
        <f t="shared" si="48"/>
        <v>sept</v>
      </c>
      <c r="E3050" s="24">
        <v>44104</v>
      </c>
      <c r="F3050" s="23" t="s">
        <v>46</v>
      </c>
      <c r="G3050" s="121">
        <v>134621716.64285702</v>
      </c>
      <c r="H3050">
        <v>2020</v>
      </c>
    </row>
    <row r="3051" spans="1:8" outlineLevel="1" x14ac:dyDescent="0.25">
      <c r="A3051" s="23" t="s">
        <v>23</v>
      </c>
      <c r="B3051" s="23" t="s">
        <v>9</v>
      </c>
      <c r="C3051">
        <v>2020</v>
      </c>
      <c r="D3051" s="23" t="str">
        <f t="shared" si="48"/>
        <v>sept</v>
      </c>
      <c r="E3051" s="24">
        <v>44104</v>
      </c>
      <c r="F3051" s="23" t="s">
        <v>46</v>
      </c>
      <c r="H3051">
        <v>2020</v>
      </c>
    </row>
    <row r="3052" spans="1:8" outlineLevel="1" x14ac:dyDescent="0.25">
      <c r="A3052" s="23" t="s">
        <v>24</v>
      </c>
      <c r="B3052" s="25" t="s">
        <v>10</v>
      </c>
      <c r="C3052">
        <v>2020</v>
      </c>
      <c r="D3052" s="23" t="str">
        <f t="shared" si="48"/>
        <v>sept</v>
      </c>
      <c r="E3052" s="24">
        <v>44104</v>
      </c>
      <c r="F3052" s="23" t="s">
        <v>46</v>
      </c>
      <c r="H3052">
        <v>2020</v>
      </c>
    </row>
    <row r="3053" spans="1:8" outlineLevel="1" x14ac:dyDescent="0.25">
      <c r="A3053" s="23" t="s">
        <v>25</v>
      </c>
      <c r="B3053" s="23" t="s">
        <v>11</v>
      </c>
      <c r="C3053">
        <v>2020</v>
      </c>
      <c r="D3053" s="23" t="str">
        <f t="shared" si="48"/>
        <v>sept</v>
      </c>
      <c r="E3053" s="24">
        <v>44104</v>
      </c>
      <c r="F3053" s="23" t="s">
        <v>46</v>
      </c>
      <c r="G3053" s="121">
        <v>149637.02623906705</v>
      </c>
      <c r="H3053">
        <v>2020</v>
      </c>
    </row>
    <row r="3054" spans="1:8" outlineLevel="1" x14ac:dyDescent="0.25">
      <c r="A3054" s="23" t="s">
        <v>26</v>
      </c>
      <c r="B3054" s="23" t="s">
        <v>12</v>
      </c>
      <c r="C3054">
        <v>2020</v>
      </c>
      <c r="D3054" s="23" t="str">
        <f t="shared" si="48"/>
        <v>sept</v>
      </c>
      <c r="E3054" s="24">
        <v>44104</v>
      </c>
      <c r="F3054" s="23" t="s">
        <v>46</v>
      </c>
      <c r="G3054" s="121">
        <v>8487447.6676384863</v>
      </c>
      <c r="H3054">
        <v>2020</v>
      </c>
    </row>
    <row r="3055" spans="1:8" outlineLevel="1" x14ac:dyDescent="0.25">
      <c r="A3055" s="23" t="s">
        <v>43</v>
      </c>
      <c r="B3055" s="23" t="s">
        <v>34</v>
      </c>
      <c r="C3055">
        <v>2020</v>
      </c>
      <c r="D3055" s="23" t="str">
        <f t="shared" si="48"/>
        <v>sept</v>
      </c>
      <c r="E3055" s="24">
        <v>44104</v>
      </c>
      <c r="F3055" s="23" t="s">
        <v>46</v>
      </c>
      <c r="G3055" s="121">
        <v>1800005</v>
      </c>
      <c r="H3055">
        <v>2020</v>
      </c>
    </row>
    <row r="3056" spans="1:8" outlineLevel="1" x14ac:dyDescent="0.25">
      <c r="A3056" s="23" t="s">
        <v>13</v>
      </c>
      <c r="B3056" s="23" t="s">
        <v>13</v>
      </c>
      <c r="C3056">
        <v>2020</v>
      </c>
      <c r="D3056" s="23" t="str">
        <f t="shared" si="48"/>
        <v>sept</v>
      </c>
      <c r="E3056" s="24">
        <v>44104</v>
      </c>
      <c r="F3056" s="23" t="s">
        <v>46</v>
      </c>
      <c r="G3056" s="121">
        <v>49328675.568513118</v>
      </c>
      <c r="H3056">
        <v>2020</v>
      </c>
    </row>
    <row r="3057" spans="1:8" outlineLevel="1" x14ac:dyDescent="0.25">
      <c r="A3057" s="23" t="s">
        <v>14</v>
      </c>
      <c r="B3057" s="23" t="s">
        <v>14</v>
      </c>
      <c r="C3057">
        <v>2020</v>
      </c>
      <c r="D3057" s="23" t="str">
        <f t="shared" si="48"/>
        <v>sept</v>
      </c>
      <c r="E3057" s="24">
        <v>44104</v>
      </c>
      <c r="F3057" s="23" t="s">
        <v>46</v>
      </c>
      <c r="G3057" s="121">
        <v>729492.20408163278</v>
      </c>
      <c r="H3057">
        <v>2020</v>
      </c>
    </row>
    <row r="3058" spans="1:8" outlineLevel="1" x14ac:dyDescent="0.25">
      <c r="A3058" s="23" t="s">
        <v>15</v>
      </c>
      <c r="B3058" s="23" t="s">
        <v>0</v>
      </c>
      <c r="C3058">
        <v>2020</v>
      </c>
      <c r="D3058" s="23" t="str">
        <f t="shared" si="48"/>
        <v>oct</v>
      </c>
      <c r="E3058" s="24">
        <v>44135</v>
      </c>
      <c r="F3058" s="23" t="s">
        <v>46</v>
      </c>
      <c r="G3058" s="121">
        <v>5263583.1399416877</v>
      </c>
      <c r="H3058">
        <v>2020</v>
      </c>
    </row>
    <row r="3059" spans="1:8" outlineLevel="1" x14ac:dyDescent="0.25">
      <c r="A3059" s="23" t="s">
        <v>16</v>
      </c>
      <c r="B3059" s="23" t="s">
        <v>1</v>
      </c>
      <c r="C3059">
        <v>2020</v>
      </c>
      <c r="D3059" s="23" t="str">
        <f t="shared" si="48"/>
        <v>oct</v>
      </c>
      <c r="E3059" s="24">
        <v>44135</v>
      </c>
      <c r="F3059" s="23" t="s">
        <v>46</v>
      </c>
      <c r="G3059" s="121">
        <v>41781343.1122448</v>
      </c>
      <c r="H3059">
        <v>2020</v>
      </c>
    </row>
    <row r="3060" spans="1:8" outlineLevel="1" x14ac:dyDescent="0.25">
      <c r="A3060" s="23" t="s">
        <v>27</v>
      </c>
      <c r="B3060" s="23" t="s">
        <v>2</v>
      </c>
      <c r="C3060">
        <v>2020</v>
      </c>
      <c r="D3060" s="23" t="str">
        <f t="shared" si="48"/>
        <v>oct</v>
      </c>
      <c r="E3060" s="24">
        <v>44135</v>
      </c>
      <c r="F3060" s="23" t="s">
        <v>46</v>
      </c>
      <c r="H3060">
        <v>2020</v>
      </c>
    </row>
    <row r="3061" spans="1:8" outlineLevel="1" x14ac:dyDescent="0.25">
      <c r="A3061" s="23" t="s">
        <v>17</v>
      </c>
      <c r="B3061" s="23" t="s">
        <v>3</v>
      </c>
      <c r="C3061">
        <v>2020</v>
      </c>
      <c r="D3061" s="23" t="str">
        <f t="shared" si="48"/>
        <v>oct</v>
      </c>
      <c r="E3061" s="24">
        <v>44135</v>
      </c>
      <c r="F3061" s="23" t="s">
        <v>46</v>
      </c>
      <c r="G3061" s="121">
        <v>19783789.209912535</v>
      </c>
      <c r="H3061">
        <v>2020</v>
      </c>
    </row>
    <row r="3062" spans="1:8" outlineLevel="1" x14ac:dyDescent="0.25">
      <c r="A3062" s="23" t="s">
        <v>18</v>
      </c>
      <c r="B3062" s="25" t="s">
        <v>4</v>
      </c>
      <c r="C3062">
        <v>2020</v>
      </c>
      <c r="D3062" s="23" t="str">
        <f t="shared" si="48"/>
        <v>oct</v>
      </c>
      <c r="E3062" s="24">
        <v>44135</v>
      </c>
      <c r="F3062" s="23" t="s">
        <v>46</v>
      </c>
      <c r="G3062" s="121">
        <v>613690.37900874636</v>
      </c>
      <c r="H3062">
        <v>2020</v>
      </c>
    </row>
    <row r="3063" spans="1:8" outlineLevel="1" x14ac:dyDescent="0.25">
      <c r="A3063" s="23" t="s">
        <v>19</v>
      </c>
      <c r="B3063" s="25" t="s">
        <v>5</v>
      </c>
      <c r="C3063">
        <v>2020</v>
      </c>
      <c r="D3063" s="23" t="str">
        <f t="shared" si="48"/>
        <v>oct</v>
      </c>
      <c r="E3063" s="24">
        <v>44135</v>
      </c>
      <c r="F3063" s="23" t="s">
        <v>46</v>
      </c>
      <c r="G3063" s="121">
        <v>193795.78717201168</v>
      </c>
      <c r="H3063">
        <v>2020</v>
      </c>
    </row>
    <row r="3064" spans="1:8" outlineLevel="1" x14ac:dyDescent="0.25">
      <c r="A3064" s="23" t="s">
        <v>20</v>
      </c>
      <c r="B3064" s="23" t="s">
        <v>6</v>
      </c>
      <c r="C3064">
        <v>2020</v>
      </c>
      <c r="D3064" s="23" t="str">
        <f t="shared" si="48"/>
        <v>oct</v>
      </c>
      <c r="E3064" s="24">
        <v>44135</v>
      </c>
      <c r="F3064" s="23" t="s">
        <v>46</v>
      </c>
      <c r="H3064">
        <v>2020</v>
      </c>
    </row>
    <row r="3065" spans="1:8" outlineLevel="1" x14ac:dyDescent="0.25">
      <c r="A3065" s="23" t="s">
        <v>21</v>
      </c>
      <c r="B3065" s="23" t="s">
        <v>7</v>
      </c>
      <c r="C3065">
        <v>2020</v>
      </c>
      <c r="D3065" s="23" t="str">
        <f t="shared" si="48"/>
        <v>oct</v>
      </c>
      <c r="E3065" s="24">
        <v>44135</v>
      </c>
      <c r="F3065" s="23" t="s">
        <v>46</v>
      </c>
      <c r="G3065" s="121">
        <v>0</v>
      </c>
      <c r="H3065">
        <v>2020</v>
      </c>
    </row>
    <row r="3066" spans="1:8" outlineLevel="1" x14ac:dyDescent="0.25">
      <c r="A3066" s="23" t="s">
        <v>22</v>
      </c>
      <c r="B3066" s="23" t="s">
        <v>8</v>
      </c>
      <c r="C3066">
        <v>2020</v>
      </c>
      <c r="D3066" s="23" t="str">
        <f t="shared" si="48"/>
        <v>oct</v>
      </c>
      <c r="E3066" s="24">
        <v>44135</v>
      </c>
      <c r="F3066" s="23" t="s">
        <v>46</v>
      </c>
      <c r="G3066" s="121">
        <v>125442547.24343939</v>
      </c>
      <c r="H3066">
        <v>2020</v>
      </c>
    </row>
    <row r="3067" spans="1:8" outlineLevel="1" x14ac:dyDescent="0.25">
      <c r="A3067" s="23" t="s">
        <v>23</v>
      </c>
      <c r="B3067" s="23" t="s">
        <v>9</v>
      </c>
      <c r="C3067">
        <v>2020</v>
      </c>
      <c r="D3067" s="23" t="str">
        <f t="shared" si="48"/>
        <v>oct</v>
      </c>
      <c r="E3067" s="24">
        <v>44135</v>
      </c>
      <c r="F3067" s="23" t="s">
        <v>46</v>
      </c>
      <c r="H3067">
        <v>2020</v>
      </c>
    </row>
    <row r="3068" spans="1:8" outlineLevel="1" x14ac:dyDescent="0.25">
      <c r="A3068" s="23" t="s">
        <v>24</v>
      </c>
      <c r="B3068" s="25" t="s">
        <v>10</v>
      </c>
      <c r="C3068">
        <v>2020</v>
      </c>
      <c r="D3068" s="23" t="str">
        <f t="shared" si="48"/>
        <v>oct</v>
      </c>
      <c r="E3068" s="24">
        <v>44135</v>
      </c>
      <c r="F3068" s="23" t="s">
        <v>46</v>
      </c>
      <c r="H3068">
        <v>2020</v>
      </c>
    </row>
    <row r="3069" spans="1:8" outlineLevel="1" x14ac:dyDescent="0.25">
      <c r="A3069" s="23" t="s">
        <v>25</v>
      </c>
      <c r="B3069" s="23" t="s">
        <v>11</v>
      </c>
      <c r="C3069">
        <v>2020</v>
      </c>
      <c r="D3069" s="23" t="str">
        <f t="shared" si="48"/>
        <v>oct</v>
      </c>
      <c r="E3069" s="24">
        <v>44135</v>
      </c>
      <c r="F3069" s="23" t="s">
        <v>46</v>
      </c>
      <c r="G3069" s="121">
        <v>733731.19533527712</v>
      </c>
      <c r="H3069">
        <v>2020</v>
      </c>
    </row>
    <row r="3070" spans="1:8" outlineLevel="1" x14ac:dyDescent="0.25">
      <c r="A3070" s="23" t="s">
        <v>26</v>
      </c>
      <c r="B3070" s="23" t="s">
        <v>12</v>
      </c>
      <c r="C3070">
        <v>2020</v>
      </c>
      <c r="D3070" s="23" t="str">
        <f t="shared" si="48"/>
        <v>oct</v>
      </c>
      <c r="E3070" s="24">
        <v>44135</v>
      </c>
      <c r="F3070" s="23" t="s">
        <v>46</v>
      </c>
      <c r="G3070" s="121">
        <v>9215799.5728862956</v>
      </c>
      <c r="H3070">
        <v>2020</v>
      </c>
    </row>
    <row r="3071" spans="1:8" outlineLevel="1" x14ac:dyDescent="0.25">
      <c r="A3071" s="23" t="s">
        <v>43</v>
      </c>
      <c r="B3071" s="23" t="s">
        <v>34</v>
      </c>
      <c r="C3071">
        <v>2020</v>
      </c>
      <c r="D3071" s="23" t="str">
        <f t="shared" si="48"/>
        <v>oct</v>
      </c>
      <c r="E3071" s="24">
        <v>44135</v>
      </c>
      <c r="F3071" s="23" t="s">
        <v>46</v>
      </c>
      <c r="G3071" s="121">
        <v>1000001.6705539359</v>
      </c>
      <c r="H3071">
        <v>2020</v>
      </c>
    </row>
    <row r="3072" spans="1:8" outlineLevel="1" x14ac:dyDescent="0.25">
      <c r="A3072" s="23" t="s">
        <v>13</v>
      </c>
      <c r="B3072" s="23" t="s">
        <v>13</v>
      </c>
      <c r="C3072">
        <v>2020</v>
      </c>
      <c r="D3072" s="23" t="str">
        <f t="shared" si="48"/>
        <v>oct</v>
      </c>
      <c r="E3072" s="24">
        <v>44135</v>
      </c>
      <c r="F3072" s="23" t="s">
        <v>46</v>
      </c>
      <c r="G3072" s="121">
        <v>55037946.327988341</v>
      </c>
      <c r="H3072">
        <v>2020</v>
      </c>
    </row>
    <row r="3073" spans="1:8" outlineLevel="1" x14ac:dyDescent="0.25">
      <c r="A3073" s="23" t="s">
        <v>14</v>
      </c>
      <c r="B3073" s="23" t="s">
        <v>14</v>
      </c>
      <c r="C3073">
        <v>2020</v>
      </c>
      <c r="D3073" s="23" t="str">
        <f t="shared" si="48"/>
        <v>oct</v>
      </c>
      <c r="E3073" s="24">
        <v>44135</v>
      </c>
      <c r="F3073" s="23" t="s">
        <v>46</v>
      </c>
      <c r="G3073" s="121">
        <v>1342682.6239067055</v>
      </c>
      <c r="H3073">
        <v>2020</v>
      </c>
    </row>
    <row r="3074" spans="1:8" outlineLevel="1" x14ac:dyDescent="0.25">
      <c r="A3074" s="23" t="s">
        <v>15</v>
      </c>
      <c r="B3074" s="23" t="s">
        <v>0</v>
      </c>
      <c r="C3074">
        <v>2020</v>
      </c>
      <c r="D3074" s="23" t="str">
        <f t="shared" ref="D3074:D3137" si="49">+TEXT(E3074,"mmm")</f>
        <v>nov</v>
      </c>
      <c r="E3074" s="24">
        <v>44165</v>
      </c>
      <c r="F3074" s="23" t="s">
        <v>46</v>
      </c>
      <c r="G3074" s="121">
        <v>5244403.396501448</v>
      </c>
      <c r="H3074">
        <v>2020</v>
      </c>
    </row>
    <row r="3075" spans="1:8" outlineLevel="1" x14ac:dyDescent="0.25">
      <c r="A3075" s="23" t="s">
        <v>16</v>
      </c>
      <c r="B3075" s="23" t="s">
        <v>1</v>
      </c>
      <c r="C3075">
        <v>2020</v>
      </c>
      <c r="D3075" s="23" t="str">
        <f t="shared" si="49"/>
        <v>nov</v>
      </c>
      <c r="E3075" s="24">
        <v>44165</v>
      </c>
      <c r="F3075" s="23" t="s">
        <v>46</v>
      </c>
      <c r="G3075" s="121">
        <v>41685568.842565618</v>
      </c>
      <c r="H3075">
        <v>2020</v>
      </c>
    </row>
    <row r="3076" spans="1:8" outlineLevel="1" x14ac:dyDescent="0.25">
      <c r="A3076" s="23" t="s">
        <v>27</v>
      </c>
      <c r="B3076" s="23" t="s">
        <v>2</v>
      </c>
      <c r="C3076">
        <v>2020</v>
      </c>
      <c r="D3076" s="23" t="str">
        <f t="shared" si="49"/>
        <v>nov</v>
      </c>
      <c r="E3076" s="24">
        <v>44165</v>
      </c>
      <c r="F3076" s="23" t="s">
        <v>46</v>
      </c>
      <c r="H3076">
        <v>2020</v>
      </c>
    </row>
    <row r="3077" spans="1:8" outlineLevel="1" x14ac:dyDescent="0.25">
      <c r="A3077" s="23" t="s">
        <v>17</v>
      </c>
      <c r="B3077" s="23" t="s">
        <v>3</v>
      </c>
      <c r="C3077">
        <v>2020</v>
      </c>
      <c r="D3077" s="23" t="str">
        <f t="shared" si="49"/>
        <v>nov</v>
      </c>
      <c r="E3077" s="24">
        <v>44165</v>
      </c>
      <c r="F3077" s="23" t="s">
        <v>46</v>
      </c>
      <c r="G3077" s="121">
        <v>19604989.696792975</v>
      </c>
      <c r="H3077">
        <v>2020</v>
      </c>
    </row>
    <row r="3078" spans="1:8" outlineLevel="1" x14ac:dyDescent="0.25">
      <c r="A3078" s="23" t="s">
        <v>18</v>
      </c>
      <c r="B3078" s="25" t="s">
        <v>4</v>
      </c>
      <c r="C3078">
        <v>2020</v>
      </c>
      <c r="D3078" s="23" t="str">
        <f t="shared" si="49"/>
        <v>nov</v>
      </c>
      <c r="E3078" s="24">
        <v>44165</v>
      </c>
      <c r="F3078" s="23" t="s">
        <v>46</v>
      </c>
      <c r="G3078" s="121">
        <v>551972.59475218656</v>
      </c>
      <c r="H3078">
        <v>2020</v>
      </c>
    </row>
    <row r="3079" spans="1:8" outlineLevel="1" x14ac:dyDescent="0.25">
      <c r="A3079" s="23" t="s">
        <v>19</v>
      </c>
      <c r="B3079" s="25" t="s">
        <v>5</v>
      </c>
      <c r="C3079">
        <v>2020</v>
      </c>
      <c r="D3079" s="23" t="str">
        <f t="shared" si="49"/>
        <v>nov</v>
      </c>
      <c r="E3079" s="24">
        <v>44165</v>
      </c>
      <c r="F3079" s="23" t="s">
        <v>46</v>
      </c>
      <c r="G3079" s="121">
        <v>194735.49562682217</v>
      </c>
      <c r="H3079">
        <v>2020</v>
      </c>
    </row>
    <row r="3080" spans="1:8" outlineLevel="1" x14ac:dyDescent="0.25">
      <c r="A3080" s="23" t="s">
        <v>20</v>
      </c>
      <c r="B3080" s="23" t="s">
        <v>6</v>
      </c>
      <c r="C3080">
        <v>2020</v>
      </c>
      <c r="D3080" s="23" t="str">
        <f t="shared" si="49"/>
        <v>nov</v>
      </c>
      <c r="E3080" s="24">
        <v>44165</v>
      </c>
      <c r="F3080" s="23" t="s">
        <v>46</v>
      </c>
      <c r="H3080">
        <v>2020</v>
      </c>
    </row>
    <row r="3081" spans="1:8" outlineLevel="1" x14ac:dyDescent="0.25">
      <c r="A3081" s="23" t="s">
        <v>21</v>
      </c>
      <c r="B3081" s="23" t="s">
        <v>7</v>
      </c>
      <c r="C3081">
        <v>2020</v>
      </c>
      <c r="D3081" s="23" t="str">
        <f t="shared" si="49"/>
        <v>nov</v>
      </c>
      <c r="E3081" s="24">
        <v>44165</v>
      </c>
      <c r="F3081" s="23" t="s">
        <v>46</v>
      </c>
      <c r="G3081" s="121">
        <v>0</v>
      </c>
      <c r="H3081">
        <v>2020</v>
      </c>
    </row>
    <row r="3082" spans="1:8" outlineLevel="1" x14ac:dyDescent="0.25">
      <c r="A3082" s="23" t="s">
        <v>22</v>
      </c>
      <c r="B3082" s="23" t="s">
        <v>8</v>
      </c>
      <c r="C3082">
        <v>2020</v>
      </c>
      <c r="D3082" s="23" t="str">
        <f t="shared" si="49"/>
        <v>nov</v>
      </c>
      <c r="E3082" s="24">
        <v>44165</v>
      </c>
      <c r="F3082" s="23" t="s">
        <v>46</v>
      </c>
      <c r="G3082" s="121">
        <v>127462663.33965017</v>
      </c>
      <c r="H3082">
        <v>2020</v>
      </c>
    </row>
    <row r="3083" spans="1:8" outlineLevel="1" x14ac:dyDescent="0.25">
      <c r="A3083" s="23" t="s">
        <v>23</v>
      </c>
      <c r="B3083" s="23" t="s">
        <v>9</v>
      </c>
      <c r="C3083">
        <v>2020</v>
      </c>
      <c r="D3083" s="23" t="str">
        <f t="shared" si="49"/>
        <v>nov</v>
      </c>
      <c r="E3083" s="24">
        <v>44165</v>
      </c>
      <c r="F3083" s="23" t="s">
        <v>46</v>
      </c>
      <c r="H3083">
        <v>2020</v>
      </c>
    </row>
    <row r="3084" spans="1:8" outlineLevel="1" x14ac:dyDescent="0.25">
      <c r="A3084" s="23" t="s">
        <v>24</v>
      </c>
      <c r="B3084" s="25" t="s">
        <v>10</v>
      </c>
      <c r="C3084">
        <v>2020</v>
      </c>
      <c r="D3084" s="23" t="str">
        <f t="shared" si="49"/>
        <v>nov</v>
      </c>
      <c r="E3084" s="24">
        <v>44165</v>
      </c>
      <c r="F3084" s="23" t="s">
        <v>46</v>
      </c>
      <c r="H3084">
        <v>2020</v>
      </c>
    </row>
    <row r="3085" spans="1:8" outlineLevel="1" x14ac:dyDescent="0.25">
      <c r="A3085" s="23" t="s">
        <v>25</v>
      </c>
      <c r="B3085" s="23" t="s">
        <v>11</v>
      </c>
      <c r="C3085">
        <v>2020</v>
      </c>
      <c r="D3085" s="23" t="str">
        <f t="shared" si="49"/>
        <v>nov</v>
      </c>
      <c r="E3085" s="24">
        <v>44165</v>
      </c>
      <c r="F3085" s="23" t="s">
        <v>46</v>
      </c>
      <c r="G3085" s="121">
        <v>736784.83965014573</v>
      </c>
      <c r="H3085">
        <v>2020</v>
      </c>
    </row>
    <row r="3086" spans="1:8" outlineLevel="1" x14ac:dyDescent="0.25">
      <c r="A3086" s="23" t="s">
        <v>26</v>
      </c>
      <c r="B3086" s="23" t="s">
        <v>12</v>
      </c>
      <c r="C3086">
        <v>2020</v>
      </c>
      <c r="D3086" s="23" t="str">
        <f t="shared" si="49"/>
        <v>nov</v>
      </c>
      <c r="E3086" s="24">
        <v>44165</v>
      </c>
      <c r="F3086" s="23" t="s">
        <v>46</v>
      </c>
      <c r="G3086" s="121">
        <v>8782611.8615160342</v>
      </c>
      <c r="H3086">
        <v>2020</v>
      </c>
    </row>
    <row r="3087" spans="1:8" outlineLevel="1" x14ac:dyDescent="0.25">
      <c r="A3087" s="23" t="s">
        <v>43</v>
      </c>
      <c r="B3087" s="23" t="s">
        <v>34</v>
      </c>
      <c r="C3087">
        <v>2020</v>
      </c>
      <c r="D3087" s="23" t="str">
        <f t="shared" si="49"/>
        <v>nov</v>
      </c>
      <c r="E3087" s="24">
        <v>44165</v>
      </c>
      <c r="F3087" s="23" t="s">
        <v>46</v>
      </c>
      <c r="G3087" s="121">
        <v>2027000.3804664724</v>
      </c>
      <c r="H3087">
        <v>2020</v>
      </c>
    </row>
    <row r="3088" spans="1:8" outlineLevel="1" x14ac:dyDescent="0.25">
      <c r="A3088" s="23" t="s">
        <v>13</v>
      </c>
      <c r="B3088" s="23" t="s">
        <v>13</v>
      </c>
      <c r="C3088">
        <v>2020</v>
      </c>
      <c r="D3088" s="23" t="str">
        <f t="shared" si="49"/>
        <v>nov</v>
      </c>
      <c r="E3088" s="24">
        <v>44165</v>
      </c>
      <c r="F3088" s="23" t="s">
        <v>46</v>
      </c>
      <c r="G3088" s="121">
        <v>51612713.358600579</v>
      </c>
      <c r="H3088">
        <v>2020</v>
      </c>
    </row>
    <row r="3089" spans="1:8" outlineLevel="1" x14ac:dyDescent="0.25">
      <c r="A3089" s="23" t="s">
        <v>14</v>
      </c>
      <c r="B3089" s="23" t="s">
        <v>14</v>
      </c>
      <c r="C3089">
        <v>2020</v>
      </c>
      <c r="D3089" s="23" t="str">
        <f t="shared" si="49"/>
        <v>nov</v>
      </c>
      <c r="E3089" s="24">
        <v>44165</v>
      </c>
      <c r="F3089" s="23" t="s">
        <v>46</v>
      </c>
      <c r="G3089" s="121">
        <v>1867243.9664723033</v>
      </c>
      <c r="H3089">
        <v>2020</v>
      </c>
    </row>
    <row r="3090" spans="1:8" outlineLevel="1" x14ac:dyDescent="0.25">
      <c r="A3090" s="23" t="s">
        <v>15</v>
      </c>
      <c r="B3090" s="23" t="s">
        <v>0</v>
      </c>
      <c r="C3090">
        <v>2020</v>
      </c>
      <c r="D3090" s="23" t="str">
        <f t="shared" si="49"/>
        <v>dic</v>
      </c>
      <c r="E3090" s="24">
        <v>44196</v>
      </c>
      <c r="F3090" s="23" t="s">
        <v>46</v>
      </c>
      <c r="G3090" s="121">
        <v>5325511.3177842479</v>
      </c>
      <c r="H3090">
        <v>2020</v>
      </c>
    </row>
    <row r="3091" spans="1:8" outlineLevel="1" x14ac:dyDescent="0.25">
      <c r="A3091" s="23" t="s">
        <v>16</v>
      </c>
      <c r="B3091" s="23" t="s">
        <v>1</v>
      </c>
      <c r="C3091">
        <v>2020</v>
      </c>
      <c r="D3091" s="23" t="str">
        <f t="shared" si="49"/>
        <v>dic</v>
      </c>
      <c r="E3091" s="24">
        <v>44196</v>
      </c>
      <c r="F3091" s="23" t="s">
        <v>46</v>
      </c>
      <c r="G3091" s="121">
        <v>41792015.170553803</v>
      </c>
      <c r="H3091">
        <v>2020</v>
      </c>
    </row>
    <row r="3092" spans="1:8" outlineLevel="1" x14ac:dyDescent="0.25">
      <c r="A3092" s="23" t="s">
        <v>27</v>
      </c>
      <c r="B3092" s="23" t="s">
        <v>2</v>
      </c>
      <c r="C3092">
        <v>2020</v>
      </c>
      <c r="D3092" s="23" t="str">
        <f t="shared" si="49"/>
        <v>dic</v>
      </c>
      <c r="E3092" s="24">
        <v>44196</v>
      </c>
      <c r="F3092" s="23" t="s">
        <v>46</v>
      </c>
      <c r="H3092">
        <v>2020</v>
      </c>
    </row>
    <row r="3093" spans="1:8" outlineLevel="1" x14ac:dyDescent="0.25">
      <c r="A3093" s="23" t="s">
        <v>17</v>
      </c>
      <c r="B3093" s="23" t="s">
        <v>3</v>
      </c>
      <c r="C3093">
        <v>2020</v>
      </c>
      <c r="D3093" s="23" t="str">
        <f t="shared" si="49"/>
        <v>dic</v>
      </c>
      <c r="E3093" s="24">
        <v>44196</v>
      </c>
      <c r="F3093" s="23" t="s">
        <v>46</v>
      </c>
      <c r="G3093" s="121">
        <v>18958164.24198252</v>
      </c>
      <c r="H3093">
        <v>2020</v>
      </c>
    </row>
    <row r="3094" spans="1:8" outlineLevel="1" x14ac:dyDescent="0.25">
      <c r="A3094" s="23" t="s">
        <v>18</v>
      </c>
      <c r="B3094" s="25" t="s">
        <v>4</v>
      </c>
      <c r="C3094">
        <v>2020</v>
      </c>
      <c r="D3094" s="23" t="str">
        <f t="shared" si="49"/>
        <v>dic</v>
      </c>
      <c r="E3094" s="24">
        <v>44196</v>
      </c>
      <c r="F3094" s="23" t="s">
        <v>46</v>
      </c>
      <c r="G3094" s="121">
        <v>553892.71137026243</v>
      </c>
      <c r="H3094">
        <v>2020</v>
      </c>
    </row>
    <row r="3095" spans="1:8" outlineLevel="1" x14ac:dyDescent="0.25">
      <c r="A3095" s="23" t="s">
        <v>19</v>
      </c>
      <c r="B3095" s="25" t="s">
        <v>5</v>
      </c>
      <c r="C3095">
        <v>2020</v>
      </c>
      <c r="D3095" s="23" t="str">
        <f t="shared" si="49"/>
        <v>dic</v>
      </c>
      <c r="E3095" s="24">
        <v>44196</v>
      </c>
      <c r="F3095" s="23" t="s">
        <v>46</v>
      </c>
      <c r="G3095" s="121">
        <v>195716.09329446065</v>
      </c>
      <c r="H3095">
        <v>2020</v>
      </c>
    </row>
    <row r="3096" spans="1:8" outlineLevel="1" x14ac:dyDescent="0.25">
      <c r="A3096" s="23" t="s">
        <v>20</v>
      </c>
      <c r="B3096" s="23" t="s">
        <v>6</v>
      </c>
      <c r="C3096">
        <v>2020</v>
      </c>
      <c r="D3096" s="23" t="str">
        <f t="shared" si="49"/>
        <v>dic</v>
      </c>
      <c r="E3096" s="24">
        <v>44196</v>
      </c>
      <c r="F3096" s="23" t="s">
        <v>46</v>
      </c>
      <c r="G3096" s="121">
        <v>219390.50728862977</v>
      </c>
      <c r="H3096">
        <v>2020</v>
      </c>
    </row>
    <row r="3097" spans="1:8" outlineLevel="1" x14ac:dyDescent="0.25">
      <c r="A3097" s="23" t="s">
        <v>21</v>
      </c>
      <c r="B3097" s="23" t="s">
        <v>7</v>
      </c>
      <c r="C3097">
        <v>2020</v>
      </c>
      <c r="D3097" s="23" t="str">
        <f t="shared" si="49"/>
        <v>dic</v>
      </c>
      <c r="E3097" s="24">
        <v>44196</v>
      </c>
      <c r="F3097" s="23" t="s">
        <v>46</v>
      </c>
      <c r="G3097" s="121">
        <v>0</v>
      </c>
      <c r="H3097">
        <v>2020</v>
      </c>
    </row>
    <row r="3098" spans="1:8" outlineLevel="1" x14ac:dyDescent="0.25">
      <c r="A3098" s="23" t="s">
        <v>22</v>
      </c>
      <c r="B3098" s="23" t="s">
        <v>8</v>
      </c>
      <c r="C3098">
        <v>2020</v>
      </c>
      <c r="D3098" s="23" t="str">
        <f t="shared" si="49"/>
        <v>dic</v>
      </c>
      <c r="E3098" s="24">
        <v>44196</v>
      </c>
      <c r="F3098" s="23" t="s">
        <v>46</v>
      </c>
      <c r="G3098" s="121">
        <v>135679153.97521871</v>
      </c>
      <c r="H3098">
        <v>2020</v>
      </c>
    </row>
    <row r="3099" spans="1:8" outlineLevel="1" x14ac:dyDescent="0.25">
      <c r="A3099" s="23" t="s">
        <v>23</v>
      </c>
      <c r="B3099" s="23" t="s">
        <v>9</v>
      </c>
      <c r="C3099">
        <v>2020</v>
      </c>
      <c r="D3099" s="23" t="str">
        <f t="shared" si="49"/>
        <v>dic</v>
      </c>
      <c r="E3099" s="24">
        <v>44196</v>
      </c>
      <c r="F3099" s="23" t="s">
        <v>46</v>
      </c>
      <c r="H3099">
        <v>2020</v>
      </c>
    </row>
    <row r="3100" spans="1:8" outlineLevel="1" x14ac:dyDescent="0.25">
      <c r="A3100" s="23" t="s">
        <v>24</v>
      </c>
      <c r="B3100" s="25" t="s">
        <v>10</v>
      </c>
      <c r="C3100">
        <v>2020</v>
      </c>
      <c r="D3100" s="23" t="str">
        <f t="shared" si="49"/>
        <v>dic</v>
      </c>
      <c r="E3100" s="24">
        <v>44196</v>
      </c>
      <c r="F3100" s="23" t="s">
        <v>46</v>
      </c>
      <c r="H3100">
        <v>2020</v>
      </c>
    </row>
    <row r="3101" spans="1:8" outlineLevel="1" x14ac:dyDescent="0.25">
      <c r="A3101" s="23" t="s">
        <v>25</v>
      </c>
      <c r="B3101" s="23" t="s">
        <v>11</v>
      </c>
      <c r="C3101">
        <v>2020</v>
      </c>
      <c r="D3101" s="23" t="str">
        <f t="shared" si="49"/>
        <v>dic</v>
      </c>
      <c r="E3101" s="24">
        <v>44196</v>
      </c>
      <c r="F3101" s="23" t="s">
        <v>46</v>
      </c>
      <c r="G3101" s="121">
        <v>739952.18658892135</v>
      </c>
      <c r="H3101">
        <v>2020</v>
      </c>
    </row>
    <row r="3102" spans="1:8" outlineLevel="1" x14ac:dyDescent="0.25">
      <c r="A3102" s="23" t="s">
        <v>26</v>
      </c>
      <c r="B3102" s="23" t="s">
        <v>12</v>
      </c>
      <c r="C3102">
        <v>2020</v>
      </c>
      <c r="D3102" s="23" t="str">
        <f t="shared" si="49"/>
        <v>dic</v>
      </c>
      <c r="E3102" s="24">
        <v>44196</v>
      </c>
      <c r="F3102" s="23" t="s">
        <v>46</v>
      </c>
      <c r="G3102" s="121">
        <v>8775406.6180758104</v>
      </c>
      <c r="H3102">
        <v>2020</v>
      </c>
    </row>
    <row r="3103" spans="1:8" outlineLevel="1" x14ac:dyDescent="0.25">
      <c r="A3103" s="23" t="s">
        <v>43</v>
      </c>
      <c r="B3103" s="23" t="s">
        <v>34</v>
      </c>
      <c r="C3103">
        <v>2020</v>
      </c>
      <c r="D3103" s="23" t="str">
        <f t="shared" si="49"/>
        <v>dic</v>
      </c>
      <c r="E3103" s="24">
        <v>44196</v>
      </c>
      <c r="F3103" s="23" t="s">
        <v>46</v>
      </c>
      <c r="G3103" s="121">
        <v>2110837.8688046648</v>
      </c>
      <c r="H3103">
        <v>2020</v>
      </c>
    </row>
    <row r="3104" spans="1:8" outlineLevel="1" x14ac:dyDescent="0.25">
      <c r="A3104" s="23" t="s">
        <v>13</v>
      </c>
      <c r="B3104" s="23" t="s">
        <v>13</v>
      </c>
      <c r="C3104">
        <v>2020</v>
      </c>
      <c r="D3104" s="23" t="str">
        <f t="shared" si="49"/>
        <v>dic</v>
      </c>
      <c r="E3104" s="24">
        <v>44196</v>
      </c>
      <c r="F3104" s="23" t="s">
        <v>46</v>
      </c>
      <c r="G3104" s="121">
        <v>53615956.91982507</v>
      </c>
      <c r="H3104">
        <v>2020</v>
      </c>
    </row>
    <row r="3105" spans="1:8" outlineLevel="1" x14ac:dyDescent="0.25">
      <c r="A3105" s="23" t="s">
        <v>14</v>
      </c>
      <c r="B3105" s="23" t="s">
        <v>14</v>
      </c>
      <c r="C3105">
        <v>2020</v>
      </c>
      <c r="D3105" s="23" t="str">
        <f t="shared" si="49"/>
        <v>dic</v>
      </c>
      <c r="E3105" s="24">
        <v>44196</v>
      </c>
      <c r="F3105" s="23" t="s">
        <v>46</v>
      </c>
      <c r="G3105" s="121">
        <v>1389237.9285714284</v>
      </c>
      <c r="H3105">
        <v>2020</v>
      </c>
    </row>
    <row r="3106" spans="1:8" outlineLevel="1" x14ac:dyDescent="0.25">
      <c r="A3106" s="23" t="s">
        <v>15</v>
      </c>
      <c r="B3106" s="23" t="s">
        <v>0</v>
      </c>
      <c r="C3106">
        <v>2021</v>
      </c>
      <c r="D3106" s="23" t="str">
        <f t="shared" si="49"/>
        <v>ene</v>
      </c>
      <c r="E3106" s="24">
        <v>44227</v>
      </c>
      <c r="F3106" s="23" t="s">
        <v>46</v>
      </c>
      <c r="G3106" s="121">
        <v>5248761.3061224585</v>
      </c>
      <c r="H3106">
        <v>2021</v>
      </c>
    </row>
    <row r="3107" spans="1:8" outlineLevel="1" x14ac:dyDescent="0.25">
      <c r="A3107" s="23" t="s">
        <v>16</v>
      </c>
      <c r="B3107" s="23" t="s">
        <v>1</v>
      </c>
      <c r="C3107">
        <v>2021</v>
      </c>
      <c r="D3107" s="23" t="str">
        <f t="shared" si="49"/>
        <v>ene</v>
      </c>
      <c r="E3107" s="24">
        <v>44227</v>
      </c>
      <c r="F3107" s="23" t="s">
        <v>46</v>
      </c>
      <c r="G3107" s="121">
        <v>41707393.975218661</v>
      </c>
      <c r="H3107">
        <v>2021</v>
      </c>
    </row>
    <row r="3108" spans="1:8" outlineLevel="1" x14ac:dyDescent="0.25">
      <c r="A3108" s="23" t="s">
        <v>27</v>
      </c>
      <c r="B3108" s="23" t="s">
        <v>2</v>
      </c>
      <c r="C3108">
        <v>2021</v>
      </c>
      <c r="D3108" s="23" t="str">
        <f t="shared" si="49"/>
        <v>ene</v>
      </c>
      <c r="E3108" s="24">
        <v>44227</v>
      </c>
      <c r="F3108" s="23" t="s">
        <v>46</v>
      </c>
      <c r="H3108">
        <v>2021</v>
      </c>
    </row>
    <row r="3109" spans="1:8" outlineLevel="1" x14ac:dyDescent="0.25">
      <c r="A3109" s="23" t="s">
        <v>17</v>
      </c>
      <c r="B3109" s="23" t="s">
        <v>3</v>
      </c>
      <c r="C3109">
        <v>2021</v>
      </c>
      <c r="D3109" s="23" t="str">
        <f t="shared" si="49"/>
        <v>ene</v>
      </c>
      <c r="E3109" s="24">
        <v>44227</v>
      </c>
      <c r="F3109" s="23" t="s">
        <v>46</v>
      </c>
      <c r="G3109" s="121">
        <v>18956673.463556889</v>
      </c>
      <c r="H3109">
        <v>2021</v>
      </c>
    </row>
    <row r="3110" spans="1:8" outlineLevel="1" x14ac:dyDescent="0.25">
      <c r="A3110" s="23" t="s">
        <v>18</v>
      </c>
      <c r="B3110" s="25" t="s">
        <v>4</v>
      </c>
      <c r="C3110">
        <v>2021</v>
      </c>
      <c r="D3110" s="23" t="str">
        <f t="shared" si="49"/>
        <v>ene</v>
      </c>
      <c r="E3110" s="24">
        <v>44227</v>
      </c>
      <c r="F3110" s="23" t="s">
        <v>46</v>
      </c>
      <c r="G3110" s="121">
        <v>555825.6559766765</v>
      </c>
      <c r="H3110">
        <v>2021</v>
      </c>
    </row>
    <row r="3111" spans="1:8" outlineLevel="1" x14ac:dyDescent="0.25">
      <c r="A3111" s="23" t="s">
        <v>19</v>
      </c>
      <c r="B3111" s="25" t="s">
        <v>5</v>
      </c>
      <c r="C3111">
        <v>2021</v>
      </c>
      <c r="D3111" s="23" t="str">
        <f t="shared" si="49"/>
        <v>ene</v>
      </c>
      <c r="E3111" s="24">
        <v>44227</v>
      </c>
      <c r="F3111" s="23" t="s">
        <v>46</v>
      </c>
      <c r="G3111" s="121">
        <v>196706.35568513122</v>
      </c>
      <c r="H3111">
        <v>2021</v>
      </c>
    </row>
    <row r="3112" spans="1:8" outlineLevel="1" x14ac:dyDescent="0.25">
      <c r="A3112" s="23" t="s">
        <v>20</v>
      </c>
      <c r="B3112" s="23" t="s">
        <v>6</v>
      </c>
      <c r="C3112">
        <v>2021</v>
      </c>
      <c r="D3112" s="23" t="str">
        <f t="shared" si="49"/>
        <v>ene</v>
      </c>
      <c r="E3112" s="24">
        <v>44227</v>
      </c>
      <c r="F3112" s="23" t="s">
        <v>46</v>
      </c>
      <c r="H3112">
        <v>2021</v>
      </c>
    </row>
    <row r="3113" spans="1:8" outlineLevel="1" x14ac:dyDescent="0.25">
      <c r="A3113" s="23" t="s">
        <v>21</v>
      </c>
      <c r="B3113" s="23" t="s">
        <v>7</v>
      </c>
      <c r="C3113">
        <v>2021</v>
      </c>
      <c r="D3113" s="23" t="str">
        <f t="shared" si="49"/>
        <v>ene</v>
      </c>
      <c r="E3113" s="24">
        <v>44227</v>
      </c>
      <c r="F3113" s="23" t="s">
        <v>46</v>
      </c>
      <c r="G3113" s="121">
        <v>0</v>
      </c>
      <c r="H3113">
        <v>2021</v>
      </c>
    </row>
    <row r="3114" spans="1:8" outlineLevel="1" x14ac:dyDescent="0.25">
      <c r="A3114" s="23" t="s">
        <v>22</v>
      </c>
      <c r="B3114" s="23" t="s">
        <v>8</v>
      </c>
      <c r="C3114">
        <v>2021</v>
      </c>
      <c r="D3114" s="23" t="str">
        <f t="shared" si="49"/>
        <v>ene</v>
      </c>
      <c r="E3114" s="24">
        <v>44227</v>
      </c>
      <c r="F3114" s="23" t="s">
        <v>46</v>
      </c>
      <c r="G3114" s="121">
        <v>127226226.42565542</v>
      </c>
      <c r="H3114">
        <v>2021</v>
      </c>
    </row>
    <row r="3115" spans="1:8" outlineLevel="1" x14ac:dyDescent="0.25">
      <c r="A3115" s="23" t="s">
        <v>23</v>
      </c>
      <c r="B3115" s="23" t="s">
        <v>9</v>
      </c>
      <c r="C3115">
        <v>2021</v>
      </c>
      <c r="D3115" s="23" t="str">
        <f t="shared" si="49"/>
        <v>ene</v>
      </c>
      <c r="E3115" s="24">
        <v>44227</v>
      </c>
      <c r="F3115" s="23" t="s">
        <v>46</v>
      </c>
      <c r="H3115">
        <v>2021</v>
      </c>
    </row>
    <row r="3116" spans="1:8" outlineLevel="1" x14ac:dyDescent="0.25">
      <c r="A3116" s="23" t="s">
        <v>24</v>
      </c>
      <c r="B3116" s="25" t="s">
        <v>10</v>
      </c>
      <c r="C3116">
        <v>2021</v>
      </c>
      <c r="D3116" s="23" t="str">
        <f t="shared" si="49"/>
        <v>ene</v>
      </c>
      <c r="E3116" s="24">
        <v>44227</v>
      </c>
      <c r="F3116" s="23" t="s">
        <v>46</v>
      </c>
      <c r="H3116">
        <v>2021</v>
      </c>
    </row>
    <row r="3117" spans="1:8" outlineLevel="1" x14ac:dyDescent="0.25">
      <c r="A3117" s="23" t="s">
        <v>25</v>
      </c>
      <c r="B3117" s="23" t="s">
        <v>11</v>
      </c>
      <c r="C3117">
        <v>2021</v>
      </c>
      <c r="D3117" s="23" t="str">
        <f t="shared" si="49"/>
        <v>ene</v>
      </c>
      <c r="E3117" s="24">
        <v>44227</v>
      </c>
      <c r="F3117" s="23" t="s">
        <v>46</v>
      </c>
      <c r="G3117" s="121">
        <v>743134.1107871721</v>
      </c>
      <c r="H3117">
        <v>2021</v>
      </c>
    </row>
    <row r="3118" spans="1:8" outlineLevel="1" x14ac:dyDescent="0.25">
      <c r="A3118" s="23" t="s">
        <v>26</v>
      </c>
      <c r="B3118" s="23" t="s">
        <v>12</v>
      </c>
      <c r="C3118">
        <v>2021</v>
      </c>
      <c r="D3118" s="23" t="str">
        <f t="shared" si="49"/>
        <v>ene</v>
      </c>
      <c r="E3118" s="24">
        <v>44227</v>
      </c>
      <c r="F3118" s="23" t="s">
        <v>46</v>
      </c>
      <c r="G3118" s="121">
        <v>8415612.5860058367</v>
      </c>
      <c r="H3118">
        <v>2021</v>
      </c>
    </row>
    <row r="3119" spans="1:8" outlineLevel="1" x14ac:dyDescent="0.25">
      <c r="A3119" s="23" t="s">
        <v>43</v>
      </c>
      <c r="B3119" s="23" t="s">
        <v>34</v>
      </c>
      <c r="C3119">
        <v>2021</v>
      </c>
      <c r="D3119" s="23" t="str">
        <f t="shared" si="49"/>
        <v>ene</v>
      </c>
      <c r="E3119" s="24">
        <v>44227</v>
      </c>
      <c r="F3119" s="23" t="s">
        <v>46</v>
      </c>
      <c r="G3119" s="121">
        <v>2122342.0204081633</v>
      </c>
      <c r="H3119">
        <v>2021</v>
      </c>
    </row>
    <row r="3120" spans="1:8" outlineLevel="1" x14ac:dyDescent="0.25">
      <c r="A3120" s="23" t="s">
        <v>13</v>
      </c>
      <c r="B3120" s="23" t="s">
        <v>13</v>
      </c>
      <c r="C3120">
        <v>2021</v>
      </c>
      <c r="D3120" s="23" t="str">
        <f t="shared" si="49"/>
        <v>ene</v>
      </c>
      <c r="E3120" s="24">
        <v>44227</v>
      </c>
      <c r="F3120" s="23" t="s">
        <v>46</v>
      </c>
      <c r="G3120" s="121">
        <v>59021289.712827981</v>
      </c>
      <c r="H3120">
        <v>2021</v>
      </c>
    </row>
    <row r="3121" spans="1:8" outlineLevel="1" x14ac:dyDescent="0.25">
      <c r="A3121" s="23" t="s">
        <v>14</v>
      </c>
      <c r="B3121" s="23" t="s">
        <v>14</v>
      </c>
      <c r="C3121">
        <v>2021</v>
      </c>
      <c r="D3121" s="23" t="str">
        <f t="shared" si="49"/>
        <v>ene</v>
      </c>
      <c r="E3121" s="24">
        <v>44227</v>
      </c>
      <c r="F3121" s="23" t="s">
        <v>46</v>
      </c>
      <c r="G3121" s="121">
        <v>1281469.8833819241</v>
      </c>
      <c r="H3121">
        <v>2021</v>
      </c>
    </row>
    <row r="3122" spans="1:8" outlineLevel="1" x14ac:dyDescent="0.25">
      <c r="A3122" s="23" t="s">
        <v>15</v>
      </c>
      <c r="B3122" s="23" t="s">
        <v>0</v>
      </c>
      <c r="C3122">
        <v>2021</v>
      </c>
      <c r="D3122" s="23" t="str">
        <f t="shared" si="49"/>
        <v>feb</v>
      </c>
      <c r="E3122" s="24">
        <v>44255</v>
      </c>
      <c r="F3122" s="23" t="s">
        <v>46</v>
      </c>
      <c r="G3122" s="121">
        <v>5253927.962099148</v>
      </c>
      <c r="H3122">
        <v>2021</v>
      </c>
    </row>
    <row r="3123" spans="1:8" outlineLevel="1" x14ac:dyDescent="0.25">
      <c r="A3123" s="23" t="s">
        <v>16</v>
      </c>
      <c r="B3123" s="23" t="s">
        <v>1</v>
      </c>
      <c r="C3123">
        <v>2021</v>
      </c>
      <c r="D3123" s="23" t="str">
        <f t="shared" si="49"/>
        <v>feb</v>
      </c>
      <c r="E3123" s="24">
        <v>44255</v>
      </c>
      <c r="F3123" s="23" t="s">
        <v>46</v>
      </c>
      <c r="G3123" s="121">
        <v>40354322.658892088</v>
      </c>
      <c r="H3123">
        <v>2021</v>
      </c>
    </row>
    <row r="3124" spans="1:8" outlineLevel="1" x14ac:dyDescent="0.25">
      <c r="A3124" s="23" t="s">
        <v>27</v>
      </c>
      <c r="B3124" s="23" t="s">
        <v>2</v>
      </c>
      <c r="C3124">
        <v>2021</v>
      </c>
      <c r="D3124" s="23" t="str">
        <f t="shared" si="49"/>
        <v>feb</v>
      </c>
      <c r="E3124" s="24">
        <v>44255</v>
      </c>
      <c r="F3124" s="23" t="s">
        <v>46</v>
      </c>
      <c r="H3124">
        <v>2021</v>
      </c>
    </row>
    <row r="3125" spans="1:8" outlineLevel="1" x14ac:dyDescent="0.25">
      <c r="A3125" s="23" t="s">
        <v>17</v>
      </c>
      <c r="B3125" s="23" t="s">
        <v>3</v>
      </c>
      <c r="C3125">
        <v>2021</v>
      </c>
      <c r="D3125" s="23" t="str">
        <f t="shared" si="49"/>
        <v>feb</v>
      </c>
      <c r="E3125" s="24">
        <v>44255</v>
      </c>
      <c r="F3125" s="23" t="s">
        <v>46</v>
      </c>
      <c r="G3125" s="121">
        <v>19747542.001457736</v>
      </c>
      <c r="H3125">
        <v>2021</v>
      </c>
    </row>
    <row r="3126" spans="1:8" outlineLevel="1" x14ac:dyDescent="0.25">
      <c r="A3126" s="23" t="s">
        <v>18</v>
      </c>
      <c r="B3126" s="25" t="s">
        <v>4</v>
      </c>
      <c r="C3126">
        <v>2021</v>
      </c>
      <c r="D3126" s="23" t="str">
        <f t="shared" si="49"/>
        <v>feb</v>
      </c>
      <c r="E3126" s="24">
        <v>44255</v>
      </c>
      <c r="F3126" s="23" t="s">
        <v>46</v>
      </c>
      <c r="G3126" s="121">
        <v>1345170.6122448982</v>
      </c>
      <c r="H3126">
        <v>2021</v>
      </c>
    </row>
    <row r="3127" spans="1:8" outlineLevel="1" x14ac:dyDescent="0.25">
      <c r="A3127" s="23" t="s">
        <v>19</v>
      </c>
      <c r="B3127" s="25" t="s">
        <v>5</v>
      </c>
      <c r="C3127">
        <v>2021</v>
      </c>
      <c r="D3127" s="23" t="str">
        <f t="shared" si="49"/>
        <v>feb</v>
      </c>
      <c r="E3127" s="24">
        <v>44255</v>
      </c>
      <c r="F3127" s="23" t="s">
        <v>46</v>
      </c>
      <c r="G3127" s="121">
        <v>172705.1311953353</v>
      </c>
      <c r="H3127">
        <v>2021</v>
      </c>
    </row>
    <row r="3128" spans="1:8" outlineLevel="1" x14ac:dyDescent="0.25">
      <c r="A3128" s="23" t="s">
        <v>20</v>
      </c>
      <c r="B3128" s="23" t="s">
        <v>6</v>
      </c>
      <c r="C3128">
        <v>2021</v>
      </c>
      <c r="D3128" s="23" t="str">
        <f t="shared" si="49"/>
        <v>feb</v>
      </c>
      <c r="E3128" s="24">
        <v>44255</v>
      </c>
      <c r="F3128" s="23" t="s">
        <v>46</v>
      </c>
      <c r="H3128">
        <v>2021</v>
      </c>
    </row>
    <row r="3129" spans="1:8" outlineLevel="1" x14ac:dyDescent="0.25">
      <c r="A3129" s="23" t="s">
        <v>21</v>
      </c>
      <c r="B3129" s="23" t="s">
        <v>7</v>
      </c>
      <c r="C3129">
        <v>2021</v>
      </c>
      <c r="D3129" s="23" t="str">
        <f t="shared" si="49"/>
        <v>feb</v>
      </c>
      <c r="E3129" s="24">
        <v>44255</v>
      </c>
      <c r="F3129" s="23" t="s">
        <v>46</v>
      </c>
      <c r="G3129" s="121">
        <v>0</v>
      </c>
      <c r="H3129">
        <v>2021</v>
      </c>
    </row>
    <row r="3130" spans="1:8" outlineLevel="1" x14ac:dyDescent="0.25">
      <c r="A3130" s="23" t="s">
        <v>22</v>
      </c>
      <c r="B3130" s="23" t="s">
        <v>8</v>
      </c>
      <c r="C3130">
        <v>2021</v>
      </c>
      <c r="D3130" s="23" t="str">
        <f t="shared" si="49"/>
        <v>feb</v>
      </c>
      <c r="E3130" s="24">
        <v>44255</v>
      </c>
      <c r="F3130" s="23" t="s">
        <v>46</v>
      </c>
      <c r="G3130" s="121">
        <v>127712685.77113684</v>
      </c>
      <c r="H3130">
        <v>2021</v>
      </c>
    </row>
    <row r="3131" spans="1:8" outlineLevel="1" x14ac:dyDescent="0.25">
      <c r="A3131" s="23" t="s">
        <v>23</v>
      </c>
      <c r="B3131" s="23" t="s">
        <v>9</v>
      </c>
      <c r="C3131">
        <v>2021</v>
      </c>
      <c r="D3131" s="23" t="str">
        <f t="shared" si="49"/>
        <v>feb</v>
      </c>
      <c r="E3131" s="24">
        <v>44255</v>
      </c>
      <c r="F3131" s="23" t="s">
        <v>46</v>
      </c>
      <c r="H3131">
        <v>2021</v>
      </c>
    </row>
    <row r="3132" spans="1:8" outlineLevel="1" x14ac:dyDescent="0.25">
      <c r="A3132" s="23" t="s">
        <v>24</v>
      </c>
      <c r="B3132" s="25" t="s">
        <v>10</v>
      </c>
      <c r="C3132">
        <v>2021</v>
      </c>
      <c r="D3132" s="23" t="str">
        <f t="shared" si="49"/>
        <v>feb</v>
      </c>
      <c r="E3132" s="24">
        <v>44255</v>
      </c>
      <c r="F3132" s="23" t="s">
        <v>46</v>
      </c>
      <c r="H3132">
        <v>2021</v>
      </c>
    </row>
    <row r="3133" spans="1:8" outlineLevel="1" x14ac:dyDescent="0.25">
      <c r="A3133" s="23" t="s">
        <v>25</v>
      </c>
      <c r="B3133" s="23" t="s">
        <v>11</v>
      </c>
      <c r="C3133">
        <v>2021</v>
      </c>
      <c r="D3133" s="23" t="str">
        <f t="shared" si="49"/>
        <v>feb</v>
      </c>
      <c r="E3133" s="24">
        <v>44255</v>
      </c>
      <c r="F3133" s="23" t="s">
        <v>46</v>
      </c>
      <c r="G3133" s="121">
        <v>746019.53352769685</v>
      </c>
      <c r="H3133">
        <v>2021</v>
      </c>
    </row>
    <row r="3134" spans="1:8" outlineLevel="1" x14ac:dyDescent="0.25">
      <c r="A3134" s="23" t="s">
        <v>26</v>
      </c>
      <c r="B3134" s="23" t="s">
        <v>12</v>
      </c>
      <c r="C3134">
        <v>2021</v>
      </c>
      <c r="D3134" s="23" t="str">
        <f t="shared" si="49"/>
        <v>feb</v>
      </c>
      <c r="E3134" s="24">
        <v>44255</v>
      </c>
      <c r="F3134" s="23" t="s">
        <v>46</v>
      </c>
      <c r="G3134" s="121">
        <v>9531542.7419825066</v>
      </c>
      <c r="H3134">
        <v>2021</v>
      </c>
    </row>
    <row r="3135" spans="1:8" outlineLevel="1" x14ac:dyDescent="0.25">
      <c r="A3135" s="23" t="s">
        <v>43</v>
      </c>
      <c r="B3135" s="23" t="s">
        <v>34</v>
      </c>
      <c r="C3135">
        <v>2021</v>
      </c>
      <c r="D3135" s="23" t="str">
        <f t="shared" si="49"/>
        <v>feb</v>
      </c>
      <c r="E3135" s="24">
        <v>44255</v>
      </c>
      <c r="F3135" s="23" t="s">
        <v>46</v>
      </c>
      <c r="G3135" s="121">
        <v>3055909</v>
      </c>
      <c r="H3135">
        <v>2021</v>
      </c>
    </row>
    <row r="3136" spans="1:8" outlineLevel="1" x14ac:dyDescent="0.25">
      <c r="A3136" s="23" t="s">
        <v>13</v>
      </c>
      <c r="B3136" s="23" t="s">
        <v>13</v>
      </c>
      <c r="C3136">
        <v>2021</v>
      </c>
      <c r="D3136" s="23" t="str">
        <f t="shared" si="49"/>
        <v>feb</v>
      </c>
      <c r="E3136" s="24">
        <v>44255</v>
      </c>
      <c r="F3136" s="23" t="s">
        <v>46</v>
      </c>
      <c r="G3136" s="121">
        <v>58978349.131195329</v>
      </c>
      <c r="H3136">
        <v>2021</v>
      </c>
    </row>
    <row r="3137" spans="1:8" outlineLevel="1" x14ac:dyDescent="0.25">
      <c r="A3137" s="23" t="s">
        <v>14</v>
      </c>
      <c r="B3137" s="23" t="s">
        <v>14</v>
      </c>
      <c r="C3137">
        <v>2021</v>
      </c>
      <c r="D3137" s="23" t="str">
        <f t="shared" si="49"/>
        <v>feb</v>
      </c>
      <c r="E3137" s="24">
        <v>44255</v>
      </c>
      <c r="F3137" s="23" t="s">
        <v>46</v>
      </c>
      <c r="G3137" s="121">
        <v>1334074.1311953352</v>
      </c>
      <c r="H3137">
        <v>2021</v>
      </c>
    </row>
    <row r="3138" spans="1:8" outlineLevel="1" x14ac:dyDescent="0.25">
      <c r="A3138" s="23" t="s">
        <v>15</v>
      </c>
      <c r="B3138" s="23" t="s">
        <v>0</v>
      </c>
      <c r="C3138">
        <v>2021</v>
      </c>
      <c r="D3138" s="23" t="str">
        <f t="shared" ref="D3138:D3201" si="50">+TEXT(E3138,"mmm")</f>
        <v>mar</v>
      </c>
      <c r="E3138" s="24">
        <v>44286</v>
      </c>
      <c r="F3138" s="23" t="s">
        <v>46</v>
      </c>
      <c r="G3138" s="121">
        <v>4892244.6895043887</v>
      </c>
      <c r="H3138">
        <v>2021</v>
      </c>
    </row>
    <row r="3139" spans="1:8" outlineLevel="1" x14ac:dyDescent="0.25">
      <c r="A3139" s="23" t="s">
        <v>16</v>
      </c>
      <c r="B3139" s="23" t="s">
        <v>1</v>
      </c>
      <c r="C3139">
        <v>2021</v>
      </c>
      <c r="D3139" s="23" t="str">
        <f t="shared" si="50"/>
        <v>mar</v>
      </c>
      <c r="E3139" s="24">
        <v>44286</v>
      </c>
      <c r="F3139" s="23" t="s">
        <v>46</v>
      </c>
      <c r="G3139" s="121">
        <v>37976594.711370155</v>
      </c>
      <c r="H3139">
        <v>2021</v>
      </c>
    </row>
    <row r="3140" spans="1:8" outlineLevel="1" x14ac:dyDescent="0.25">
      <c r="A3140" s="23" t="s">
        <v>27</v>
      </c>
      <c r="B3140" s="23" t="s">
        <v>2</v>
      </c>
      <c r="C3140">
        <v>2021</v>
      </c>
      <c r="D3140" s="23" t="str">
        <f t="shared" si="50"/>
        <v>mar</v>
      </c>
      <c r="E3140" s="24">
        <v>44286</v>
      </c>
      <c r="F3140" s="23" t="s">
        <v>46</v>
      </c>
      <c r="H3140">
        <v>2021</v>
      </c>
    </row>
    <row r="3141" spans="1:8" outlineLevel="1" x14ac:dyDescent="0.25">
      <c r="A3141" s="23" t="s">
        <v>17</v>
      </c>
      <c r="B3141" s="23" t="s">
        <v>3</v>
      </c>
      <c r="C3141">
        <v>2021</v>
      </c>
      <c r="D3141" s="23" t="str">
        <f t="shared" si="50"/>
        <v>mar</v>
      </c>
      <c r="E3141" s="24">
        <v>44286</v>
      </c>
      <c r="F3141" s="23" t="s">
        <v>46</v>
      </c>
      <c r="G3141" s="121">
        <v>20374262.95189498</v>
      </c>
      <c r="H3141">
        <v>2021</v>
      </c>
    </row>
    <row r="3142" spans="1:8" outlineLevel="1" x14ac:dyDescent="0.25">
      <c r="A3142" s="23" t="s">
        <v>18</v>
      </c>
      <c r="B3142" s="25" t="s">
        <v>4</v>
      </c>
      <c r="C3142">
        <v>2021</v>
      </c>
      <c r="D3142" s="23" t="str">
        <f t="shared" si="50"/>
        <v>mar</v>
      </c>
      <c r="E3142" s="24">
        <v>44286</v>
      </c>
      <c r="F3142" s="23" t="s">
        <v>46</v>
      </c>
      <c r="G3142" s="121">
        <v>1349897.1428571427</v>
      </c>
      <c r="H3142">
        <v>2021</v>
      </c>
    </row>
    <row r="3143" spans="1:8" outlineLevel="1" x14ac:dyDescent="0.25">
      <c r="A3143" s="23" t="s">
        <v>19</v>
      </c>
      <c r="B3143" s="25" t="s">
        <v>5</v>
      </c>
      <c r="C3143">
        <v>2021</v>
      </c>
      <c r="D3143" s="23" t="str">
        <f t="shared" si="50"/>
        <v>mar</v>
      </c>
      <c r="E3143" s="24">
        <v>44286</v>
      </c>
      <c r="F3143" s="23" t="s">
        <v>46</v>
      </c>
      <c r="G3143" s="121">
        <v>173562.06997084551</v>
      </c>
      <c r="H3143">
        <v>2021</v>
      </c>
    </row>
    <row r="3144" spans="1:8" outlineLevel="1" x14ac:dyDescent="0.25">
      <c r="A3144" s="23" t="s">
        <v>20</v>
      </c>
      <c r="B3144" s="23" t="s">
        <v>6</v>
      </c>
      <c r="C3144">
        <v>2021</v>
      </c>
      <c r="D3144" s="23" t="str">
        <f t="shared" si="50"/>
        <v>mar</v>
      </c>
      <c r="E3144" s="24">
        <v>44286</v>
      </c>
      <c r="F3144" s="23" t="s">
        <v>46</v>
      </c>
      <c r="G3144" s="121">
        <v>1371231.6778425693</v>
      </c>
      <c r="H3144">
        <v>2021</v>
      </c>
    </row>
    <row r="3145" spans="1:8" outlineLevel="1" x14ac:dyDescent="0.25">
      <c r="A3145" s="23" t="s">
        <v>21</v>
      </c>
      <c r="B3145" s="23" t="s">
        <v>7</v>
      </c>
      <c r="C3145">
        <v>2021</v>
      </c>
      <c r="D3145" s="23" t="str">
        <f t="shared" si="50"/>
        <v>mar</v>
      </c>
      <c r="E3145" s="24">
        <v>44286</v>
      </c>
      <c r="F3145" s="23" t="s">
        <v>46</v>
      </c>
      <c r="G3145" s="121">
        <v>1156238.6588921284</v>
      </c>
      <c r="H3145">
        <v>2021</v>
      </c>
    </row>
    <row r="3146" spans="1:8" outlineLevel="1" x14ac:dyDescent="0.25">
      <c r="A3146" s="23" t="s">
        <v>22</v>
      </c>
      <c r="B3146" s="23" t="s">
        <v>8</v>
      </c>
      <c r="C3146">
        <v>2021</v>
      </c>
      <c r="D3146" s="23" t="str">
        <f t="shared" si="50"/>
        <v>mar</v>
      </c>
      <c r="E3146" s="24">
        <v>44286</v>
      </c>
      <c r="F3146" s="23" t="s">
        <v>46</v>
      </c>
      <c r="G3146" s="121">
        <v>132337258.6574342</v>
      </c>
      <c r="H3146">
        <v>2021</v>
      </c>
    </row>
    <row r="3147" spans="1:8" outlineLevel="1" x14ac:dyDescent="0.25">
      <c r="A3147" s="23" t="s">
        <v>23</v>
      </c>
      <c r="B3147" s="23" t="s">
        <v>9</v>
      </c>
      <c r="C3147">
        <v>2021</v>
      </c>
      <c r="D3147" s="23" t="str">
        <f t="shared" si="50"/>
        <v>mar</v>
      </c>
      <c r="E3147" s="24">
        <v>44286</v>
      </c>
      <c r="F3147" s="23" t="s">
        <v>46</v>
      </c>
      <c r="H3147">
        <v>2021</v>
      </c>
    </row>
    <row r="3148" spans="1:8" outlineLevel="1" x14ac:dyDescent="0.25">
      <c r="A3148" s="23" t="s">
        <v>24</v>
      </c>
      <c r="B3148" s="25" t="s">
        <v>10</v>
      </c>
      <c r="C3148">
        <v>2021</v>
      </c>
      <c r="D3148" s="23" t="str">
        <f t="shared" si="50"/>
        <v>mar</v>
      </c>
      <c r="E3148" s="24">
        <v>44286</v>
      </c>
      <c r="F3148" s="23" t="s">
        <v>46</v>
      </c>
      <c r="H3148">
        <v>2021</v>
      </c>
    </row>
    <row r="3149" spans="1:8" outlineLevel="1" x14ac:dyDescent="0.25">
      <c r="A3149" s="23" t="s">
        <v>25</v>
      </c>
      <c r="B3149" s="23" t="s">
        <v>11</v>
      </c>
      <c r="C3149">
        <v>2021</v>
      </c>
      <c r="D3149" s="23" t="str">
        <f t="shared" si="50"/>
        <v>mar</v>
      </c>
      <c r="E3149" s="24">
        <v>44286</v>
      </c>
      <c r="F3149" s="23" t="s">
        <v>46</v>
      </c>
      <c r="G3149" s="121">
        <v>596037.31778425653</v>
      </c>
      <c r="H3149">
        <v>2021</v>
      </c>
    </row>
    <row r="3150" spans="1:8" outlineLevel="1" x14ac:dyDescent="0.25">
      <c r="A3150" s="23" t="s">
        <v>26</v>
      </c>
      <c r="B3150" s="23" t="s">
        <v>12</v>
      </c>
      <c r="C3150">
        <v>2021</v>
      </c>
      <c r="D3150" s="23" t="str">
        <f t="shared" si="50"/>
        <v>mar</v>
      </c>
      <c r="E3150" s="24">
        <v>44286</v>
      </c>
      <c r="F3150" s="23" t="s">
        <v>46</v>
      </c>
      <c r="G3150" s="121">
        <v>9132741.1457725968</v>
      </c>
      <c r="H3150">
        <v>2021</v>
      </c>
    </row>
    <row r="3151" spans="1:8" outlineLevel="1" x14ac:dyDescent="0.25">
      <c r="A3151" s="23" t="s">
        <v>43</v>
      </c>
      <c r="B3151" s="23" t="s">
        <v>34</v>
      </c>
      <c r="C3151">
        <v>2021</v>
      </c>
      <c r="D3151" s="23" t="str">
        <f t="shared" si="50"/>
        <v>mar</v>
      </c>
      <c r="E3151" s="24">
        <v>44286</v>
      </c>
      <c r="F3151" s="23" t="s">
        <v>46</v>
      </c>
      <c r="G3151" s="121">
        <v>3020225.9300291548</v>
      </c>
      <c r="H3151">
        <v>2021</v>
      </c>
    </row>
    <row r="3152" spans="1:8" outlineLevel="1" x14ac:dyDescent="0.25">
      <c r="A3152" s="23" t="s">
        <v>13</v>
      </c>
      <c r="B3152" s="23" t="s">
        <v>13</v>
      </c>
      <c r="C3152">
        <v>2021</v>
      </c>
      <c r="D3152" s="23" t="str">
        <f t="shared" si="50"/>
        <v>mar</v>
      </c>
      <c r="E3152" s="24">
        <v>44286</v>
      </c>
      <c r="F3152" s="23" t="s">
        <v>46</v>
      </c>
      <c r="G3152" s="121">
        <v>65777953.874635562</v>
      </c>
      <c r="H3152">
        <v>2021</v>
      </c>
    </row>
    <row r="3153" spans="1:8" outlineLevel="1" x14ac:dyDescent="0.25">
      <c r="A3153" s="23" t="s">
        <v>14</v>
      </c>
      <c r="B3153" s="23" t="s">
        <v>14</v>
      </c>
      <c r="C3153">
        <v>2021</v>
      </c>
      <c r="D3153" s="23" t="str">
        <f t="shared" si="50"/>
        <v>mar</v>
      </c>
      <c r="E3153" s="24">
        <v>44286</v>
      </c>
      <c r="F3153" s="23" t="s">
        <v>46</v>
      </c>
      <c r="G3153" s="121">
        <v>678982.18221574347</v>
      </c>
      <c r="H3153">
        <v>2021</v>
      </c>
    </row>
    <row r="3154" spans="1:8" outlineLevel="1" x14ac:dyDescent="0.25">
      <c r="A3154" s="23" t="s">
        <v>15</v>
      </c>
      <c r="B3154" s="23" t="s">
        <v>0</v>
      </c>
      <c r="C3154">
        <v>2021</v>
      </c>
      <c r="D3154" s="23" t="str">
        <f t="shared" si="50"/>
        <v>abr</v>
      </c>
      <c r="E3154" s="24">
        <v>44316</v>
      </c>
      <c r="F3154" s="23" t="s">
        <v>46</v>
      </c>
      <c r="G3154" s="121">
        <v>5243453.1516034883</v>
      </c>
      <c r="H3154">
        <v>2021</v>
      </c>
    </row>
    <row r="3155" spans="1:8" outlineLevel="1" x14ac:dyDescent="0.25">
      <c r="A3155" s="23" t="s">
        <v>16</v>
      </c>
      <c r="B3155" s="23" t="s">
        <v>1</v>
      </c>
      <c r="C3155">
        <v>2021</v>
      </c>
      <c r="D3155" s="23" t="str">
        <f t="shared" si="50"/>
        <v>abr</v>
      </c>
      <c r="E3155" s="24">
        <v>44316</v>
      </c>
      <c r="F3155" s="23" t="s">
        <v>46</v>
      </c>
      <c r="G3155" s="121">
        <v>38301008.892128274</v>
      </c>
      <c r="H3155">
        <v>2021</v>
      </c>
    </row>
    <row r="3156" spans="1:8" outlineLevel="1" x14ac:dyDescent="0.25">
      <c r="A3156" s="23" t="s">
        <v>27</v>
      </c>
      <c r="B3156" s="23" t="s">
        <v>2</v>
      </c>
      <c r="C3156">
        <v>2021</v>
      </c>
      <c r="D3156" s="23" t="str">
        <f t="shared" si="50"/>
        <v>abr</v>
      </c>
      <c r="E3156" s="24">
        <v>44316</v>
      </c>
      <c r="F3156" s="23" t="s">
        <v>46</v>
      </c>
      <c r="H3156">
        <v>2021</v>
      </c>
    </row>
    <row r="3157" spans="1:8" outlineLevel="1" x14ac:dyDescent="0.25">
      <c r="A3157" s="23" t="s">
        <v>17</v>
      </c>
      <c r="B3157" s="23" t="s">
        <v>3</v>
      </c>
      <c r="C3157">
        <v>2021</v>
      </c>
      <c r="D3157" s="23" t="str">
        <f t="shared" si="50"/>
        <v>abr</v>
      </c>
      <c r="E3157" s="24">
        <v>44316</v>
      </c>
      <c r="F3157" s="23" t="s">
        <v>46</v>
      </c>
      <c r="G3157" s="121">
        <v>22497683.913994148</v>
      </c>
      <c r="H3157">
        <v>2021</v>
      </c>
    </row>
    <row r="3158" spans="1:8" outlineLevel="1" x14ac:dyDescent="0.25">
      <c r="A3158" s="23" t="s">
        <v>18</v>
      </c>
      <c r="B3158" s="25" t="s">
        <v>4</v>
      </c>
      <c r="C3158">
        <v>2021</v>
      </c>
      <c r="D3158" s="23" t="str">
        <f t="shared" si="50"/>
        <v>abr</v>
      </c>
      <c r="E3158" s="24">
        <v>44316</v>
      </c>
      <c r="F3158" s="23" t="s">
        <v>46</v>
      </c>
      <c r="G3158" s="121">
        <v>1354502.696793003</v>
      </c>
      <c r="H3158">
        <v>2021</v>
      </c>
    </row>
    <row r="3159" spans="1:8" outlineLevel="1" x14ac:dyDescent="0.25">
      <c r="A3159" s="23" t="s">
        <v>19</v>
      </c>
      <c r="B3159" s="25" t="s">
        <v>5</v>
      </c>
      <c r="C3159">
        <v>2021</v>
      </c>
      <c r="D3159" s="23" t="str">
        <f t="shared" si="50"/>
        <v>abr</v>
      </c>
      <c r="E3159" s="24">
        <v>44316</v>
      </c>
      <c r="F3159" s="23" t="s">
        <v>46</v>
      </c>
      <c r="G3159" s="121">
        <v>174399.67930029155</v>
      </c>
      <c r="H3159">
        <v>2021</v>
      </c>
    </row>
    <row r="3160" spans="1:8" outlineLevel="1" x14ac:dyDescent="0.25">
      <c r="A3160" s="23" t="s">
        <v>20</v>
      </c>
      <c r="B3160" s="23" t="s">
        <v>6</v>
      </c>
      <c r="C3160">
        <v>2021</v>
      </c>
      <c r="D3160" s="23" t="str">
        <f t="shared" si="50"/>
        <v>abr</v>
      </c>
      <c r="E3160" s="24">
        <v>44316</v>
      </c>
      <c r="F3160" s="23" t="s">
        <v>46</v>
      </c>
      <c r="G3160" s="121">
        <v>2179970.2813411113</v>
      </c>
      <c r="H3160">
        <v>2021</v>
      </c>
    </row>
    <row r="3161" spans="1:8" outlineLevel="1" x14ac:dyDescent="0.25">
      <c r="A3161" s="23" t="s">
        <v>21</v>
      </c>
      <c r="B3161" s="23" t="s">
        <v>7</v>
      </c>
      <c r="C3161">
        <v>2021</v>
      </c>
      <c r="D3161" s="23" t="str">
        <f t="shared" si="50"/>
        <v>abr</v>
      </c>
      <c r="E3161" s="24">
        <v>44316</v>
      </c>
      <c r="F3161" s="23" t="s">
        <v>46</v>
      </c>
      <c r="G3161" s="121">
        <v>572889.95918367337</v>
      </c>
      <c r="H3161">
        <v>2021</v>
      </c>
    </row>
    <row r="3162" spans="1:8" outlineLevel="1" x14ac:dyDescent="0.25">
      <c r="A3162" s="23" t="s">
        <v>22</v>
      </c>
      <c r="B3162" s="23" t="s">
        <v>8</v>
      </c>
      <c r="C3162">
        <v>2021</v>
      </c>
      <c r="D3162" s="23" t="str">
        <f t="shared" si="50"/>
        <v>abr</v>
      </c>
      <c r="E3162" s="24">
        <v>44316</v>
      </c>
      <c r="F3162" s="23" t="s">
        <v>46</v>
      </c>
      <c r="G3162" s="121">
        <v>135575443.40670511</v>
      </c>
      <c r="H3162">
        <v>2021</v>
      </c>
    </row>
    <row r="3163" spans="1:8" outlineLevel="1" x14ac:dyDescent="0.25">
      <c r="A3163" s="23" t="s">
        <v>23</v>
      </c>
      <c r="B3163" s="23" t="s">
        <v>9</v>
      </c>
      <c r="C3163">
        <v>2021</v>
      </c>
      <c r="D3163" s="23" t="str">
        <f t="shared" si="50"/>
        <v>abr</v>
      </c>
      <c r="E3163" s="24">
        <v>44316</v>
      </c>
      <c r="F3163" s="23" t="s">
        <v>46</v>
      </c>
      <c r="H3163">
        <v>2021</v>
      </c>
    </row>
    <row r="3164" spans="1:8" outlineLevel="1" x14ac:dyDescent="0.25">
      <c r="A3164" s="23" t="s">
        <v>24</v>
      </c>
      <c r="B3164" s="25" t="s">
        <v>10</v>
      </c>
      <c r="C3164">
        <v>2021</v>
      </c>
      <c r="D3164" s="23" t="str">
        <f t="shared" si="50"/>
        <v>abr</v>
      </c>
      <c r="E3164" s="24">
        <v>44316</v>
      </c>
      <c r="F3164" s="23" t="s">
        <v>46</v>
      </c>
      <c r="H3164">
        <v>2021</v>
      </c>
    </row>
    <row r="3165" spans="1:8" outlineLevel="1" x14ac:dyDescent="0.25">
      <c r="A3165" s="23" t="s">
        <v>25</v>
      </c>
      <c r="B3165" s="23" t="s">
        <v>11</v>
      </c>
      <c r="C3165">
        <v>2021</v>
      </c>
      <c r="D3165" s="23" t="str">
        <f t="shared" si="50"/>
        <v>abr</v>
      </c>
      <c r="E3165" s="24">
        <v>44316</v>
      </c>
      <c r="F3165" s="23" t="s">
        <v>46</v>
      </c>
      <c r="G3165" s="121">
        <v>598560.93294460641</v>
      </c>
      <c r="H3165">
        <v>2021</v>
      </c>
    </row>
    <row r="3166" spans="1:8" outlineLevel="1" x14ac:dyDescent="0.25">
      <c r="A3166" s="23" t="s">
        <v>26</v>
      </c>
      <c r="B3166" s="23" t="s">
        <v>12</v>
      </c>
      <c r="C3166">
        <v>2021</v>
      </c>
      <c r="D3166" s="23" t="str">
        <f t="shared" si="50"/>
        <v>abr</v>
      </c>
      <c r="E3166" s="24">
        <v>44316</v>
      </c>
      <c r="F3166" s="23" t="s">
        <v>46</v>
      </c>
      <c r="G3166" s="121">
        <v>8876466.9941690844</v>
      </c>
      <c r="H3166">
        <v>2021</v>
      </c>
    </row>
    <row r="3167" spans="1:8" outlineLevel="1" x14ac:dyDescent="0.25">
      <c r="A3167" s="23" t="s">
        <v>43</v>
      </c>
      <c r="B3167" s="23" t="s">
        <v>34</v>
      </c>
      <c r="C3167">
        <v>2021</v>
      </c>
      <c r="D3167" s="23" t="str">
        <f t="shared" si="50"/>
        <v>abr</v>
      </c>
      <c r="E3167" s="24">
        <v>44316</v>
      </c>
      <c r="F3167" s="23" t="s">
        <v>46</v>
      </c>
      <c r="G3167" s="121">
        <v>5543117.5306122452</v>
      </c>
      <c r="H3167">
        <v>2021</v>
      </c>
    </row>
    <row r="3168" spans="1:8" outlineLevel="1" x14ac:dyDescent="0.25">
      <c r="A3168" s="23" t="s">
        <v>13</v>
      </c>
      <c r="B3168" s="23" t="s">
        <v>13</v>
      </c>
      <c r="C3168">
        <v>2021</v>
      </c>
      <c r="D3168" s="23" t="str">
        <f t="shared" si="50"/>
        <v>abr</v>
      </c>
      <c r="E3168" s="24">
        <v>44316</v>
      </c>
      <c r="F3168" s="23" t="s">
        <v>46</v>
      </c>
      <c r="G3168" s="121">
        <v>55180092.553935863</v>
      </c>
      <c r="H3168">
        <v>2021</v>
      </c>
    </row>
    <row r="3169" spans="1:8" outlineLevel="1" x14ac:dyDescent="0.25">
      <c r="A3169" s="23" t="s">
        <v>14</v>
      </c>
      <c r="B3169" s="23" t="s">
        <v>14</v>
      </c>
      <c r="C3169">
        <v>2021</v>
      </c>
      <c r="D3169" s="23" t="str">
        <f t="shared" si="50"/>
        <v>abr</v>
      </c>
      <c r="E3169" s="24">
        <v>44316</v>
      </c>
      <c r="F3169" s="23" t="s">
        <v>46</v>
      </c>
      <c r="G3169" s="121">
        <v>635205.80758017488</v>
      </c>
      <c r="H3169">
        <v>2021</v>
      </c>
    </row>
    <row r="3170" spans="1:8" outlineLevel="1" x14ac:dyDescent="0.25">
      <c r="A3170" s="23" t="s">
        <v>15</v>
      </c>
      <c r="B3170" s="23" t="s">
        <v>0</v>
      </c>
      <c r="C3170">
        <v>2021</v>
      </c>
      <c r="D3170" s="23" t="str">
        <f t="shared" si="50"/>
        <v>may</v>
      </c>
      <c r="E3170" s="24">
        <v>44347</v>
      </c>
      <c r="F3170" s="23" t="s">
        <v>46</v>
      </c>
      <c r="G3170" s="121">
        <v>5366556.4373177793</v>
      </c>
      <c r="H3170">
        <v>2021</v>
      </c>
    </row>
    <row r="3171" spans="1:8" outlineLevel="1" x14ac:dyDescent="0.25">
      <c r="A3171" s="23" t="s">
        <v>16</v>
      </c>
      <c r="B3171" s="23" t="s">
        <v>1</v>
      </c>
      <c r="C3171">
        <v>2021</v>
      </c>
      <c r="D3171" s="23" t="str">
        <f t="shared" si="50"/>
        <v>may</v>
      </c>
      <c r="E3171" s="24">
        <v>44347</v>
      </c>
      <c r="F3171" s="23" t="s">
        <v>46</v>
      </c>
      <c r="G3171" s="121">
        <v>39766188.116618104</v>
      </c>
      <c r="H3171">
        <v>2021</v>
      </c>
    </row>
    <row r="3172" spans="1:8" outlineLevel="1" x14ac:dyDescent="0.25">
      <c r="A3172" s="23" t="s">
        <v>27</v>
      </c>
      <c r="B3172" s="23" t="s">
        <v>2</v>
      </c>
      <c r="C3172">
        <v>2021</v>
      </c>
      <c r="D3172" s="23" t="str">
        <f t="shared" si="50"/>
        <v>may</v>
      </c>
      <c r="E3172" s="24">
        <v>44347</v>
      </c>
      <c r="F3172" s="23" t="s">
        <v>46</v>
      </c>
      <c r="H3172">
        <v>2021</v>
      </c>
    </row>
    <row r="3173" spans="1:8" outlineLevel="1" x14ac:dyDescent="0.25">
      <c r="A3173" s="23" t="s">
        <v>17</v>
      </c>
      <c r="B3173" s="23" t="s">
        <v>3</v>
      </c>
      <c r="C3173">
        <v>2021</v>
      </c>
      <c r="D3173" s="23" t="str">
        <f t="shared" si="50"/>
        <v>may</v>
      </c>
      <c r="E3173" s="24">
        <v>44347</v>
      </c>
      <c r="F3173" s="23" t="s">
        <v>46</v>
      </c>
      <c r="G3173" s="121">
        <v>21599518.23469384</v>
      </c>
      <c r="H3173">
        <v>2021</v>
      </c>
    </row>
    <row r="3174" spans="1:8" outlineLevel="1" x14ac:dyDescent="0.25">
      <c r="A3174" s="23" t="s">
        <v>18</v>
      </c>
      <c r="B3174" s="25" t="s">
        <v>4</v>
      </c>
      <c r="C3174">
        <v>2021</v>
      </c>
      <c r="D3174" s="23" t="str">
        <f t="shared" si="50"/>
        <v>may</v>
      </c>
      <c r="E3174" s="24">
        <v>44347</v>
      </c>
      <c r="F3174" s="23" t="s">
        <v>46</v>
      </c>
      <c r="G3174" s="121">
        <v>1208347.3979591837</v>
      </c>
      <c r="H3174">
        <v>2021</v>
      </c>
    </row>
    <row r="3175" spans="1:8" outlineLevel="1" x14ac:dyDescent="0.25">
      <c r="A3175" s="23" t="s">
        <v>19</v>
      </c>
      <c r="B3175" s="25" t="s">
        <v>5</v>
      </c>
      <c r="C3175">
        <v>2021</v>
      </c>
      <c r="D3175" s="23" t="str">
        <f t="shared" si="50"/>
        <v>may</v>
      </c>
      <c r="E3175" s="24">
        <v>44347</v>
      </c>
      <c r="F3175" s="23" t="s">
        <v>46</v>
      </c>
      <c r="G3175" s="121">
        <v>175273.7172011662</v>
      </c>
      <c r="H3175">
        <v>2021</v>
      </c>
    </row>
    <row r="3176" spans="1:8" outlineLevel="1" x14ac:dyDescent="0.25">
      <c r="A3176" s="23" t="s">
        <v>20</v>
      </c>
      <c r="B3176" s="23" t="s">
        <v>6</v>
      </c>
      <c r="C3176">
        <v>2021</v>
      </c>
      <c r="D3176" s="23" t="str">
        <f t="shared" si="50"/>
        <v>may</v>
      </c>
      <c r="E3176" s="24">
        <v>44347</v>
      </c>
      <c r="F3176" s="23" t="s">
        <v>46</v>
      </c>
      <c r="G3176" s="121">
        <v>1299716.8775510206</v>
      </c>
      <c r="H3176">
        <v>2021</v>
      </c>
    </row>
    <row r="3177" spans="1:8" outlineLevel="1" x14ac:dyDescent="0.25">
      <c r="A3177" s="23" t="s">
        <v>21</v>
      </c>
      <c r="B3177" s="23" t="s">
        <v>7</v>
      </c>
      <c r="C3177">
        <v>2021</v>
      </c>
      <c r="D3177" s="23" t="str">
        <f t="shared" si="50"/>
        <v>may</v>
      </c>
      <c r="E3177" s="24">
        <v>44347</v>
      </c>
      <c r="F3177" s="23" t="s">
        <v>46</v>
      </c>
      <c r="G3177" s="121">
        <v>0</v>
      </c>
      <c r="H3177">
        <v>2021</v>
      </c>
    </row>
    <row r="3178" spans="1:8" outlineLevel="1" x14ac:dyDescent="0.25">
      <c r="A3178" s="23" t="s">
        <v>22</v>
      </c>
      <c r="B3178" s="23" t="s">
        <v>8</v>
      </c>
      <c r="C3178">
        <v>2021</v>
      </c>
      <c r="D3178" s="23" t="str">
        <f t="shared" si="50"/>
        <v>may</v>
      </c>
      <c r="E3178" s="24">
        <v>44347</v>
      </c>
      <c r="F3178" s="23" t="s">
        <v>46</v>
      </c>
      <c r="G3178" s="121">
        <v>137005951.32215667</v>
      </c>
      <c r="H3178">
        <v>2021</v>
      </c>
    </row>
    <row r="3179" spans="1:8" outlineLevel="1" x14ac:dyDescent="0.25">
      <c r="A3179" s="23" t="s">
        <v>23</v>
      </c>
      <c r="B3179" s="23" t="s">
        <v>9</v>
      </c>
      <c r="C3179">
        <v>2021</v>
      </c>
      <c r="D3179" s="23" t="str">
        <f t="shared" si="50"/>
        <v>may</v>
      </c>
      <c r="E3179" s="24">
        <v>44347</v>
      </c>
      <c r="F3179" s="23" t="s">
        <v>46</v>
      </c>
      <c r="H3179">
        <v>2021</v>
      </c>
    </row>
    <row r="3180" spans="1:8" outlineLevel="1" x14ac:dyDescent="0.25">
      <c r="A3180" s="23" t="s">
        <v>24</v>
      </c>
      <c r="B3180" s="25" t="s">
        <v>10</v>
      </c>
      <c r="C3180">
        <v>2021</v>
      </c>
      <c r="D3180" s="23" t="str">
        <f t="shared" si="50"/>
        <v>may</v>
      </c>
      <c r="E3180" s="24">
        <v>44347</v>
      </c>
      <c r="F3180" s="23" t="s">
        <v>46</v>
      </c>
      <c r="H3180">
        <v>2021</v>
      </c>
    </row>
    <row r="3181" spans="1:8" outlineLevel="1" x14ac:dyDescent="0.25">
      <c r="A3181" s="23" t="s">
        <v>25</v>
      </c>
      <c r="B3181" s="23" t="s">
        <v>11</v>
      </c>
      <c r="C3181">
        <v>2021</v>
      </c>
      <c r="D3181" s="23" t="str">
        <f t="shared" si="50"/>
        <v>may</v>
      </c>
      <c r="E3181" s="24">
        <v>44347</v>
      </c>
      <c r="F3181" s="23" t="s">
        <v>46</v>
      </c>
      <c r="G3181" s="121">
        <v>601180.17492711369</v>
      </c>
      <c r="H3181">
        <v>2021</v>
      </c>
    </row>
    <row r="3182" spans="1:8" outlineLevel="1" x14ac:dyDescent="0.25">
      <c r="A3182" s="23" t="s">
        <v>26</v>
      </c>
      <c r="B3182" s="23" t="s">
        <v>12</v>
      </c>
      <c r="C3182">
        <v>2021</v>
      </c>
      <c r="D3182" s="23" t="str">
        <f t="shared" si="50"/>
        <v>may</v>
      </c>
      <c r="E3182" s="24">
        <v>44347</v>
      </c>
      <c r="F3182" s="23" t="s">
        <v>46</v>
      </c>
      <c r="G3182" s="121">
        <v>8503424.5568513162</v>
      </c>
      <c r="H3182">
        <v>2021</v>
      </c>
    </row>
    <row r="3183" spans="1:8" outlineLevel="1" x14ac:dyDescent="0.25">
      <c r="A3183" s="23" t="s">
        <v>43</v>
      </c>
      <c r="B3183" s="23" t="s">
        <v>34</v>
      </c>
      <c r="C3183">
        <v>2021</v>
      </c>
      <c r="D3183" s="23" t="str">
        <f t="shared" si="50"/>
        <v>may</v>
      </c>
      <c r="E3183" s="24">
        <v>44347</v>
      </c>
      <c r="F3183" s="23" t="s">
        <v>46</v>
      </c>
      <c r="G3183" s="121">
        <v>5445718.9504373176</v>
      </c>
      <c r="H3183">
        <v>2021</v>
      </c>
    </row>
    <row r="3184" spans="1:8" outlineLevel="1" x14ac:dyDescent="0.25">
      <c r="A3184" s="23" t="s">
        <v>13</v>
      </c>
      <c r="B3184" s="23" t="s">
        <v>13</v>
      </c>
      <c r="C3184">
        <v>2021</v>
      </c>
      <c r="D3184" s="23" t="str">
        <f t="shared" si="50"/>
        <v>may</v>
      </c>
      <c r="E3184" s="24">
        <v>44347</v>
      </c>
      <c r="F3184" s="23" t="s">
        <v>46</v>
      </c>
      <c r="G3184" s="121">
        <v>56190282.236151613</v>
      </c>
      <c r="H3184">
        <v>2021</v>
      </c>
    </row>
    <row r="3185" spans="1:8" outlineLevel="1" x14ac:dyDescent="0.25">
      <c r="A3185" s="23" t="s">
        <v>14</v>
      </c>
      <c r="B3185" s="23" t="s">
        <v>14</v>
      </c>
      <c r="C3185">
        <v>2021</v>
      </c>
      <c r="D3185" s="23" t="str">
        <f t="shared" si="50"/>
        <v>may</v>
      </c>
      <c r="E3185" s="24">
        <v>44347</v>
      </c>
      <c r="F3185" s="23" t="s">
        <v>46</v>
      </c>
      <c r="G3185" s="121">
        <v>635878.309037901</v>
      </c>
      <c r="H3185">
        <v>2021</v>
      </c>
    </row>
    <row r="3186" spans="1:8" outlineLevel="1" x14ac:dyDescent="0.25">
      <c r="A3186" s="23" t="s">
        <v>15</v>
      </c>
      <c r="B3186" s="23" t="s">
        <v>0</v>
      </c>
      <c r="C3186">
        <v>2021</v>
      </c>
      <c r="D3186" s="23" t="str">
        <f t="shared" si="50"/>
        <v>jun</v>
      </c>
      <c r="E3186" s="24">
        <v>44377</v>
      </c>
      <c r="F3186" s="23" t="s">
        <v>46</v>
      </c>
      <c r="G3186" s="121">
        <v>5366556.4373177793</v>
      </c>
      <c r="H3186">
        <v>2021</v>
      </c>
    </row>
    <row r="3187" spans="1:8" outlineLevel="1" x14ac:dyDescent="0.25">
      <c r="A3187" s="23" t="s">
        <v>16</v>
      </c>
      <c r="B3187" s="23" t="s">
        <v>1</v>
      </c>
      <c r="C3187">
        <v>2021</v>
      </c>
      <c r="D3187" s="23" t="str">
        <f t="shared" si="50"/>
        <v>jun</v>
      </c>
      <c r="E3187" s="24">
        <v>44377</v>
      </c>
      <c r="F3187" s="23" t="s">
        <v>46</v>
      </c>
      <c r="G3187" s="121">
        <v>39510119.293002836</v>
      </c>
      <c r="H3187">
        <v>2021</v>
      </c>
    </row>
    <row r="3188" spans="1:8" outlineLevel="1" x14ac:dyDescent="0.25">
      <c r="A3188" s="23" t="s">
        <v>27</v>
      </c>
      <c r="B3188" s="23" t="s">
        <v>2</v>
      </c>
      <c r="C3188">
        <v>2021</v>
      </c>
      <c r="D3188" s="23" t="str">
        <f t="shared" si="50"/>
        <v>jun</v>
      </c>
      <c r="E3188" s="24">
        <v>44377</v>
      </c>
      <c r="F3188" s="23" t="s">
        <v>46</v>
      </c>
      <c r="H3188">
        <v>2021</v>
      </c>
    </row>
    <row r="3189" spans="1:8" outlineLevel="1" x14ac:dyDescent="0.25">
      <c r="A3189" s="23" t="s">
        <v>17</v>
      </c>
      <c r="B3189" s="23" t="s">
        <v>3</v>
      </c>
      <c r="C3189">
        <v>2021</v>
      </c>
      <c r="D3189" s="23" t="str">
        <f t="shared" si="50"/>
        <v>jun</v>
      </c>
      <c r="E3189" s="24">
        <v>44377</v>
      </c>
      <c r="F3189" s="23" t="s">
        <v>46</v>
      </c>
      <c r="G3189" s="121">
        <v>20519334.15160349</v>
      </c>
      <c r="H3189">
        <v>2021</v>
      </c>
    </row>
    <row r="3190" spans="1:8" outlineLevel="1" x14ac:dyDescent="0.25">
      <c r="A3190" s="23" t="s">
        <v>18</v>
      </c>
      <c r="B3190" s="25" t="s">
        <v>4</v>
      </c>
      <c r="C3190">
        <v>2021</v>
      </c>
      <c r="D3190" s="23" t="str">
        <f t="shared" si="50"/>
        <v>jun</v>
      </c>
      <c r="E3190" s="24">
        <v>44377</v>
      </c>
      <c r="F3190" s="23" t="s">
        <v>46</v>
      </c>
      <c r="G3190" s="121">
        <v>1174723.9139941689</v>
      </c>
      <c r="H3190">
        <v>2021</v>
      </c>
    </row>
    <row r="3191" spans="1:8" outlineLevel="1" x14ac:dyDescent="0.25">
      <c r="A3191" s="23" t="s">
        <v>19</v>
      </c>
      <c r="B3191" s="25" t="s">
        <v>5</v>
      </c>
      <c r="C3191">
        <v>2021</v>
      </c>
      <c r="D3191" s="23" t="str">
        <f t="shared" si="50"/>
        <v>jun</v>
      </c>
      <c r="E3191" s="24">
        <v>44377</v>
      </c>
      <c r="F3191" s="23" t="s">
        <v>46</v>
      </c>
      <c r="G3191" s="121">
        <v>176127.93002915452</v>
      </c>
      <c r="H3191">
        <v>2021</v>
      </c>
    </row>
    <row r="3192" spans="1:8" outlineLevel="1" x14ac:dyDescent="0.25">
      <c r="A3192" s="23" t="s">
        <v>20</v>
      </c>
      <c r="B3192" s="23" t="s">
        <v>6</v>
      </c>
      <c r="C3192">
        <v>2021</v>
      </c>
      <c r="D3192" s="23" t="str">
        <f t="shared" si="50"/>
        <v>jun</v>
      </c>
      <c r="E3192" s="24">
        <v>44377</v>
      </c>
      <c r="F3192" s="23" t="s">
        <v>46</v>
      </c>
      <c r="G3192" s="121">
        <v>2281440.8411078625</v>
      </c>
      <c r="H3192">
        <v>2021</v>
      </c>
    </row>
    <row r="3193" spans="1:8" outlineLevel="1" x14ac:dyDescent="0.25">
      <c r="A3193" s="23" t="s">
        <v>21</v>
      </c>
      <c r="B3193" s="23" t="s">
        <v>7</v>
      </c>
      <c r="C3193">
        <v>2021</v>
      </c>
      <c r="D3193" s="23" t="str">
        <f t="shared" si="50"/>
        <v>jun</v>
      </c>
      <c r="E3193" s="24">
        <v>44377</v>
      </c>
      <c r="F3193" s="23" t="s">
        <v>46</v>
      </c>
      <c r="G3193" s="121">
        <v>0</v>
      </c>
      <c r="H3193">
        <v>2021</v>
      </c>
    </row>
    <row r="3194" spans="1:8" outlineLevel="1" x14ac:dyDescent="0.25">
      <c r="A3194" s="23" t="s">
        <v>22</v>
      </c>
      <c r="B3194" s="23" t="s">
        <v>8</v>
      </c>
      <c r="C3194">
        <v>2021</v>
      </c>
      <c r="D3194" s="23" t="str">
        <f t="shared" si="50"/>
        <v>jun</v>
      </c>
      <c r="E3194" s="24">
        <v>44377</v>
      </c>
      <c r="F3194" s="23" t="s">
        <v>46</v>
      </c>
      <c r="G3194" s="121">
        <v>142833108.64577207</v>
      </c>
      <c r="H3194">
        <v>2021</v>
      </c>
    </row>
    <row r="3195" spans="1:8" outlineLevel="1" x14ac:dyDescent="0.25">
      <c r="A3195" s="23" t="s">
        <v>23</v>
      </c>
      <c r="B3195" s="23" t="s">
        <v>9</v>
      </c>
      <c r="C3195">
        <v>2021</v>
      </c>
      <c r="D3195" s="23" t="str">
        <f t="shared" si="50"/>
        <v>jun</v>
      </c>
      <c r="E3195" s="24">
        <v>44377</v>
      </c>
      <c r="F3195" s="23" t="s">
        <v>46</v>
      </c>
      <c r="H3195">
        <v>2021</v>
      </c>
    </row>
    <row r="3196" spans="1:8" outlineLevel="1" x14ac:dyDescent="0.25">
      <c r="A3196" s="23" t="s">
        <v>24</v>
      </c>
      <c r="B3196" s="25" t="s">
        <v>10</v>
      </c>
      <c r="C3196">
        <v>2021</v>
      </c>
      <c r="D3196" s="23" t="str">
        <f t="shared" si="50"/>
        <v>jun</v>
      </c>
      <c r="E3196" s="24">
        <v>44377</v>
      </c>
      <c r="F3196" s="23" t="s">
        <v>46</v>
      </c>
      <c r="H3196">
        <v>2021</v>
      </c>
    </row>
    <row r="3197" spans="1:8" outlineLevel="1" x14ac:dyDescent="0.25">
      <c r="A3197" s="23" t="s">
        <v>25</v>
      </c>
      <c r="B3197" s="23" t="s">
        <v>11</v>
      </c>
      <c r="C3197">
        <v>2021</v>
      </c>
      <c r="D3197" s="23" t="str">
        <f t="shared" si="50"/>
        <v>jun</v>
      </c>
      <c r="E3197" s="24">
        <v>44377</v>
      </c>
      <c r="F3197" s="23" t="s">
        <v>46</v>
      </c>
      <c r="G3197" s="121">
        <v>603725.94752186595</v>
      </c>
      <c r="H3197">
        <v>2021</v>
      </c>
    </row>
    <row r="3198" spans="1:8" outlineLevel="1" x14ac:dyDescent="0.25">
      <c r="A3198" s="23" t="s">
        <v>26</v>
      </c>
      <c r="B3198" s="23" t="s">
        <v>12</v>
      </c>
      <c r="C3198">
        <v>2021</v>
      </c>
      <c r="D3198" s="23" t="str">
        <f t="shared" si="50"/>
        <v>jun</v>
      </c>
      <c r="E3198" s="24">
        <v>44377</v>
      </c>
      <c r="F3198" s="23" t="s">
        <v>46</v>
      </c>
      <c r="G3198" s="121">
        <v>8115079.8658892084</v>
      </c>
      <c r="H3198">
        <v>2021</v>
      </c>
    </row>
    <row r="3199" spans="1:8" outlineLevel="1" x14ac:dyDescent="0.25">
      <c r="A3199" s="23" t="s">
        <v>43</v>
      </c>
      <c r="B3199" s="23" t="s">
        <v>34</v>
      </c>
      <c r="C3199">
        <v>2021</v>
      </c>
      <c r="D3199" s="23" t="str">
        <f t="shared" si="50"/>
        <v>jun</v>
      </c>
      <c r="E3199" s="24">
        <v>44377</v>
      </c>
      <c r="F3199" s="23" t="s">
        <v>46</v>
      </c>
      <c r="G3199" s="121">
        <v>5904322.1107871719</v>
      </c>
      <c r="H3199">
        <v>2021</v>
      </c>
    </row>
    <row r="3200" spans="1:8" outlineLevel="1" x14ac:dyDescent="0.25">
      <c r="A3200" s="23" t="s">
        <v>13</v>
      </c>
      <c r="B3200" s="23" t="s">
        <v>13</v>
      </c>
      <c r="C3200">
        <v>2021</v>
      </c>
      <c r="D3200" s="23" t="str">
        <f t="shared" si="50"/>
        <v>jun</v>
      </c>
      <c r="E3200" s="24">
        <v>44377</v>
      </c>
      <c r="F3200" s="23" t="s">
        <v>46</v>
      </c>
      <c r="G3200" s="121">
        <v>55512062.029154524</v>
      </c>
      <c r="H3200">
        <v>2021</v>
      </c>
    </row>
    <row r="3201" spans="1:8" outlineLevel="1" x14ac:dyDescent="0.25">
      <c r="A3201" s="23" t="s">
        <v>14</v>
      </c>
      <c r="B3201" s="23" t="s">
        <v>14</v>
      </c>
      <c r="C3201">
        <v>2021</v>
      </c>
      <c r="D3201" s="23" t="str">
        <f t="shared" si="50"/>
        <v>jun</v>
      </c>
      <c r="E3201" s="24">
        <v>44377</v>
      </c>
      <c r="F3201" s="23" t="s">
        <v>46</v>
      </c>
      <c r="G3201" s="121">
        <v>721289.96793002915</v>
      </c>
      <c r="H3201">
        <v>2021</v>
      </c>
    </row>
    <row r="3202" spans="1:8" outlineLevel="1" x14ac:dyDescent="0.25">
      <c r="A3202" s="23" t="s">
        <v>15</v>
      </c>
      <c r="B3202" s="23" t="s">
        <v>0</v>
      </c>
      <c r="C3202">
        <v>2021</v>
      </c>
      <c r="D3202" s="23" t="str">
        <f t="shared" ref="D3202:D3265" si="51">+TEXT(E3202,"mmm")</f>
        <v>jul</v>
      </c>
      <c r="E3202" s="24">
        <v>44408</v>
      </c>
      <c r="F3202" s="23" t="s">
        <v>46</v>
      </c>
      <c r="G3202" s="121">
        <v>5323472.4008746333</v>
      </c>
      <c r="H3202">
        <v>2021</v>
      </c>
    </row>
    <row r="3203" spans="1:8" outlineLevel="1" x14ac:dyDescent="0.25">
      <c r="A3203" s="23" t="s">
        <v>16</v>
      </c>
      <c r="B3203" s="23" t="s">
        <v>1</v>
      </c>
      <c r="C3203">
        <v>2021</v>
      </c>
      <c r="D3203" s="23" t="str">
        <f t="shared" si="51"/>
        <v>jul</v>
      </c>
      <c r="E3203" s="24">
        <v>44408</v>
      </c>
      <c r="F3203" s="23" t="s">
        <v>46</v>
      </c>
      <c r="G3203" s="121">
        <v>40065560.794460483</v>
      </c>
      <c r="H3203">
        <v>2021</v>
      </c>
    </row>
    <row r="3204" spans="1:8" outlineLevel="1" x14ac:dyDescent="0.25">
      <c r="A3204" s="23" t="s">
        <v>27</v>
      </c>
      <c r="B3204" s="23" t="s">
        <v>2</v>
      </c>
      <c r="C3204">
        <v>2021</v>
      </c>
      <c r="D3204" s="23" t="str">
        <f t="shared" si="51"/>
        <v>jul</v>
      </c>
      <c r="E3204" s="24">
        <v>44408</v>
      </c>
      <c r="F3204" s="23" t="s">
        <v>46</v>
      </c>
      <c r="H3204">
        <v>2021</v>
      </c>
    </row>
    <row r="3205" spans="1:8" outlineLevel="1" x14ac:dyDescent="0.25">
      <c r="A3205" s="23" t="s">
        <v>17</v>
      </c>
      <c r="B3205" s="23" t="s">
        <v>3</v>
      </c>
      <c r="C3205">
        <v>2021</v>
      </c>
      <c r="D3205" s="23" t="str">
        <f t="shared" si="51"/>
        <v>jul</v>
      </c>
      <c r="E3205" s="24">
        <v>44408</v>
      </c>
      <c r="F3205" s="23" t="s">
        <v>46</v>
      </c>
      <c r="G3205" s="121">
        <v>19969109.402332351</v>
      </c>
      <c r="H3205">
        <v>2021</v>
      </c>
    </row>
    <row r="3206" spans="1:8" outlineLevel="1" x14ac:dyDescent="0.25">
      <c r="A3206" s="23" t="s">
        <v>18</v>
      </c>
      <c r="B3206" s="25" t="s">
        <v>4</v>
      </c>
      <c r="C3206">
        <v>2021</v>
      </c>
      <c r="D3206" s="23" t="str">
        <f t="shared" si="51"/>
        <v>jul</v>
      </c>
      <c r="E3206" s="24">
        <v>44408</v>
      </c>
      <c r="F3206" s="23" t="s">
        <v>46</v>
      </c>
      <c r="G3206" s="121">
        <v>1178823.7390670553</v>
      </c>
      <c r="H3206">
        <v>2021</v>
      </c>
    </row>
    <row r="3207" spans="1:8" outlineLevel="1" x14ac:dyDescent="0.25">
      <c r="A3207" s="23" t="s">
        <v>19</v>
      </c>
      <c r="B3207" s="25" t="s">
        <v>5</v>
      </c>
      <c r="C3207">
        <v>2021</v>
      </c>
      <c r="D3207" s="23" t="str">
        <f t="shared" si="51"/>
        <v>jul</v>
      </c>
      <c r="E3207" s="24">
        <v>44408</v>
      </c>
      <c r="F3207" s="23" t="s">
        <v>46</v>
      </c>
      <c r="G3207" s="121">
        <v>177019.56268221576</v>
      </c>
      <c r="H3207">
        <v>2021</v>
      </c>
    </row>
    <row r="3208" spans="1:8" outlineLevel="1" x14ac:dyDescent="0.25">
      <c r="A3208" s="23" t="s">
        <v>20</v>
      </c>
      <c r="B3208" s="23" t="s">
        <v>6</v>
      </c>
      <c r="C3208">
        <v>2021</v>
      </c>
      <c r="D3208" s="23" t="str">
        <f t="shared" si="51"/>
        <v>jul</v>
      </c>
      <c r="E3208" s="24">
        <v>44408</v>
      </c>
      <c r="F3208" s="23" t="s">
        <v>46</v>
      </c>
      <c r="G3208" s="121">
        <v>2252357.2011661795</v>
      </c>
      <c r="H3208">
        <v>2021</v>
      </c>
    </row>
    <row r="3209" spans="1:8" outlineLevel="1" x14ac:dyDescent="0.25">
      <c r="A3209" s="23" t="s">
        <v>21</v>
      </c>
      <c r="B3209" s="23" t="s">
        <v>7</v>
      </c>
      <c r="C3209">
        <v>2021</v>
      </c>
      <c r="D3209" s="23" t="str">
        <f t="shared" si="51"/>
        <v>jul</v>
      </c>
      <c r="E3209" s="24">
        <v>44408</v>
      </c>
      <c r="F3209" s="23" t="s">
        <v>46</v>
      </c>
      <c r="G3209" s="121">
        <v>320777.43440233223</v>
      </c>
      <c r="H3209">
        <v>2021</v>
      </c>
    </row>
    <row r="3210" spans="1:8" outlineLevel="1" x14ac:dyDescent="0.25">
      <c r="A3210" s="23" t="s">
        <v>22</v>
      </c>
      <c r="B3210" s="23" t="s">
        <v>8</v>
      </c>
      <c r="C3210">
        <v>2021</v>
      </c>
      <c r="D3210" s="23" t="str">
        <f t="shared" si="51"/>
        <v>jul</v>
      </c>
      <c r="E3210" s="24">
        <v>44408</v>
      </c>
      <c r="F3210" s="23" t="s">
        <v>46</v>
      </c>
      <c r="G3210" s="121">
        <v>142647547.96647218</v>
      </c>
      <c r="H3210">
        <v>2021</v>
      </c>
    </row>
    <row r="3211" spans="1:8" outlineLevel="1" x14ac:dyDescent="0.25">
      <c r="A3211" s="23" t="s">
        <v>23</v>
      </c>
      <c r="B3211" s="23" t="s">
        <v>9</v>
      </c>
      <c r="C3211">
        <v>2021</v>
      </c>
      <c r="D3211" s="23" t="str">
        <f t="shared" si="51"/>
        <v>jul</v>
      </c>
      <c r="E3211" s="24">
        <v>44408</v>
      </c>
      <c r="F3211" s="23" t="s">
        <v>46</v>
      </c>
      <c r="H3211">
        <v>2021</v>
      </c>
    </row>
    <row r="3212" spans="1:8" outlineLevel="1" x14ac:dyDescent="0.25">
      <c r="A3212" s="23" t="s">
        <v>24</v>
      </c>
      <c r="B3212" s="25" t="s">
        <v>10</v>
      </c>
      <c r="C3212">
        <v>2021</v>
      </c>
      <c r="D3212" s="23" t="str">
        <f t="shared" si="51"/>
        <v>jul</v>
      </c>
      <c r="E3212" s="24">
        <v>44408</v>
      </c>
      <c r="F3212" s="23" t="s">
        <v>46</v>
      </c>
      <c r="H3212">
        <v>2021</v>
      </c>
    </row>
    <row r="3213" spans="1:8" outlineLevel="1" x14ac:dyDescent="0.25">
      <c r="A3213" s="23" t="s">
        <v>25</v>
      </c>
      <c r="B3213" s="23" t="s">
        <v>11</v>
      </c>
      <c r="C3213">
        <v>2021</v>
      </c>
      <c r="D3213" s="23" t="str">
        <f t="shared" si="51"/>
        <v>jul</v>
      </c>
      <c r="E3213" s="24">
        <v>44408</v>
      </c>
      <c r="F3213" s="23" t="s">
        <v>46</v>
      </c>
      <c r="G3213" s="121">
        <v>827392.12827988353</v>
      </c>
      <c r="H3213">
        <v>2021</v>
      </c>
    </row>
    <row r="3214" spans="1:8" outlineLevel="1" x14ac:dyDescent="0.25">
      <c r="A3214" s="23" t="s">
        <v>26</v>
      </c>
      <c r="B3214" s="23" t="s">
        <v>12</v>
      </c>
      <c r="C3214">
        <v>2021</v>
      </c>
      <c r="D3214" s="23" t="str">
        <f t="shared" si="51"/>
        <v>jul</v>
      </c>
      <c r="E3214" s="24">
        <v>44408</v>
      </c>
      <c r="F3214" s="23" t="s">
        <v>46</v>
      </c>
      <c r="G3214" s="121">
        <v>7753450.3352769744</v>
      </c>
      <c r="H3214">
        <v>2021</v>
      </c>
    </row>
    <row r="3215" spans="1:8" outlineLevel="1" x14ac:dyDescent="0.25">
      <c r="A3215" s="23" t="s">
        <v>43</v>
      </c>
      <c r="B3215" s="23" t="s">
        <v>34</v>
      </c>
      <c r="C3215">
        <v>2021</v>
      </c>
      <c r="D3215" s="23" t="str">
        <f t="shared" si="51"/>
        <v>jul</v>
      </c>
      <c r="E3215" s="24">
        <v>44408</v>
      </c>
      <c r="F3215" s="23" t="s">
        <v>46</v>
      </c>
      <c r="G3215" s="121">
        <v>5997804.8411078714</v>
      </c>
      <c r="H3215">
        <v>2021</v>
      </c>
    </row>
    <row r="3216" spans="1:8" outlineLevel="1" x14ac:dyDescent="0.25">
      <c r="A3216" s="23" t="s">
        <v>13</v>
      </c>
      <c r="B3216" s="23" t="s">
        <v>13</v>
      </c>
      <c r="C3216">
        <v>2021</v>
      </c>
      <c r="D3216" s="23" t="str">
        <f t="shared" si="51"/>
        <v>jul</v>
      </c>
      <c r="E3216" s="24">
        <v>44408</v>
      </c>
      <c r="F3216" s="23" t="s">
        <v>46</v>
      </c>
      <c r="G3216" s="121">
        <v>59441583.737609334</v>
      </c>
      <c r="H3216">
        <v>2021</v>
      </c>
    </row>
    <row r="3217" spans="1:8" outlineLevel="1" x14ac:dyDescent="0.25">
      <c r="A3217" s="23" t="s">
        <v>14</v>
      </c>
      <c r="B3217" s="23" t="s">
        <v>14</v>
      </c>
      <c r="C3217">
        <v>2021</v>
      </c>
      <c r="D3217" s="23" t="str">
        <f t="shared" si="51"/>
        <v>jul</v>
      </c>
      <c r="E3217" s="24">
        <v>44408</v>
      </c>
      <c r="F3217" s="23" t="s">
        <v>46</v>
      </c>
      <c r="G3217" s="121">
        <v>1002792.6749271138</v>
      </c>
      <c r="H3217">
        <v>2021</v>
      </c>
    </row>
    <row r="3218" spans="1:8" outlineLevel="1" x14ac:dyDescent="0.25">
      <c r="A3218" s="23" t="s">
        <v>15</v>
      </c>
      <c r="B3218" s="23" t="s">
        <v>0</v>
      </c>
      <c r="C3218">
        <v>2016</v>
      </c>
      <c r="D3218" s="23" t="str">
        <f t="shared" si="51"/>
        <v>ene</v>
      </c>
      <c r="E3218" s="24">
        <v>42400</v>
      </c>
      <c r="F3218" s="23" t="s">
        <v>47</v>
      </c>
      <c r="G3218" s="121">
        <v>270413.7</v>
      </c>
      <c r="H3218">
        <v>2016</v>
      </c>
    </row>
    <row r="3219" spans="1:8" outlineLevel="1" x14ac:dyDescent="0.25">
      <c r="A3219" s="23" t="s">
        <v>16</v>
      </c>
      <c r="B3219" s="23" t="s">
        <v>1</v>
      </c>
      <c r="C3219">
        <v>2016</v>
      </c>
      <c r="D3219" s="23" t="str">
        <f t="shared" si="51"/>
        <v>ene</v>
      </c>
      <c r="E3219" s="24">
        <v>42400</v>
      </c>
      <c r="F3219" s="23" t="s">
        <v>47</v>
      </c>
      <c r="G3219" s="121">
        <v>30130841.120000001</v>
      </c>
      <c r="H3219">
        <v>2016</v>
      </c>
    </row>
    <row r="3220" spans="1:8" outlineLevel="1" x14ac:dyDescent="0.25">
      <c r="A3220" s="23" t="s">
        <v>27</v>
      </c>
      <c r="B3220" s="23" t="s">
        <v>2</v>
      </c>
      <c r="C3220">
        <v>2016</v>
      </c>
      <c r="D3220" s="23" t="str">
        <f t="shared" si="51"/>
        <v>ene</v>
      </c>
      <c r="E3220" s="24">
        <v>42400</v>
      </c>
      <c r="F3220" s="23" t="s">
        <v>47</v>
      </c>
      <c r="G3220" s="121">
        <v>0</v>
      </c>
      <c r="H3220">
        <v>2016</v>
      </c>
    </row>
    <row r="3221" spans="1:8" outlineLevel="1" x14ac:dyDescent="0.25">
      <c r="A3221" s="23" t="s">
        <v>17</v>
      </c>
      <c r="B3221" s="23" t="s">
        <v>3</v>
      </c>
      <c r="C3221">
        <v>2016</v>
      </c>
      <c r="D3221" s="23" t="str">
        <f t="shared" si="51"/>
        <v>ene</v>
      </c>
      <c r="E3221" s="24">
        <v>42400</v>
      </c>
      <c r="F3221" s="23" t="s">
        <v>47</v>
      </c>
      <c r="G3221" s="121">
        <v>56483661.949999996</v>
      </c>
      <c r="H3221">
        <v>2016</v>
      </c>
    </row>
    <row r="3222" spans="1:8" outlineLevel="1" x14ac:dyDescent="0.25">
      <c r="A3222" s="23" t="s">
        <v>18</v>
      </c>
      <c r="B3222" s="25" t="s">
        <v>4</v>
      </c>
      <c r="C3222">
        <v>2016</v>
      </c>
      <c r="D3222" s="23" t="str">
        <f t="shared" si="51"/>
        <v>ene</v>
      </c>
      <c r="E3222" s="24">
        <v>42400</v>
      </c>
      <c r="F3222" s="23" t="s">
        <v>47</v>
      </c>
      <c r="H3222">
        <v>2016</v>
      </c>
    </row>
    <row r="3223" spans="1:8" outlineLevel="1" x14ac:dyDescent="0.25">
      <c r="A3223" s="23" t="s">
        <v>19</v>
      </c>
      <c r="B3223" s="25" t="s">
        <v>5</v>
      </c>
      <c r="C3223">
        <v>2016</v>
      </c>
      <c r="D3223" s="23" t="str">
        <f t="shared" si="51"/>
        <v>ene</v>
      </c>
      <c r="E3223" s="24">
        <v>42400</v>
      </c>
      <c r="F3223" s="23" t="s">
        <v>47</v>
      </c>
      <c r="H3223">
        <v>2016</v>
      </c>
    </row>
    <row r="3224" spans="1:8" outlineLevel="1" x14ac:dyDescent="0.25">
      <c r="A3224" s="23" t="s">
        <v>20</v>
      </c>
      <c r="B3224" s="23" t="s">
        <v>6</v>
      </c>
      <c r="C3224">
        <v>2016</v>
      </c>
      <c r="D3224" s="23" t="str">
        <f t="shared" si="51"/>
        <v>ene</v>
      </c>
      <c r="E3224" s="24">
        <v>42400</v>
      </c>
      <c r="F3224" s="23" t="s">
        <v>47</v>
      </c>
      <c r="G3224" s="121">
        <v>0</v>
      </c>
      <c r="H3224">
        <v>2016</v>
      </c>
    </row>
    <row r="3225" spans="1:8" outlineLevel="1" x14ac:dyDescent="0.25">
      <c r="A3225" s="23" t="s">
        <v>21</v>
      </c>
      <c r="B3225" s="23" t="s">
        <v>7</v>
      </c>
      <c r="C3225">
        <v>2016</v>
      </c>
      <c r="D3225" s="23" t="str">
        <f t="shared" si="51"/>
        <v>ene</v>
      </c>
      <c r="E3225" s="24">
        <v>42400</v>
      </c>
      <c r="F3225" s="23" t="s">
        <v>47</v>
      </c>
      <c r="G3225" s="121">
        <v>451446.94999999995</v>
      </c>
      <c r="H3225">
        <v>2016</v>
      </c>
    </row>
    <row r="3226" spans="1:8" outlineLevel="1" x14ac:dyDescent="0.25">
      <c r="A3226" s="23" t="s">
        <v>22</v>
      </c>
      <c r="B3226" s="23" t="s">
        <v>8</v>
      </c>
      <c r="C3226">
        <v>2016</v>
      </c>
      <c r="D3226" s="23" t="str">
        <f t="shared" si="51"/>
        <v>ene</v>
      </c>
      <c r="E3226" s="24">
        <v>42400</v>
      </c>
      <c r="F3226" s="23" t="s">
        <v>47</v>
      </c>
      <c r="G3226" s="121">
        <v>156950202.81</v>
      </c>
      <c r="H3226">
        <v>2016</v>
      </c>
    </row>
    <row r="3227" spans="1:8" outlineLevel="1" x14ac:dyDescent="0.25">
      <c r="A3227" s="23" t="s">
        <v>23</v>
      </c>
      <c r="B3227" s="23" t="s">
        <v>9</v>
      </c>
      <c r="C3227">
        <v>2016</v>
      </c>
      <c r="D3227" s="23" t="str">
        <f t="shared" si="51"/>
        <v>ene</v>
      </c>
      <c r="E3227" s="24">
        <v>42400</v>
      </c>
      <c r="F3227" s="23" t="s">
        <v>47</v>
      </c>
      <c r="G3227" s="121">
        <v>0</v>
      </c>
      <c r="H3227">
        <v>2016</v>
      </c>
    </row>
    <row r="3228" spans="1:8" outlineLevel="1" x14ac:dyDescent="0.25">
      <c r="A3228" s="23" t="s">
        <v>24</v>
      </c>
      <c r="B3228" s="25" t="s">
        <v>10</v>
      </c>
      <c r="C3228">
        <v>2016</v>
      </c>
      <c r="D3228" s="23" t="str">
        <f t="shared" si="51"/>
        <v>ene</v>
      </c>
      <c r="E3228" s="24">
        <v>42400</v>
      </c>
      <c r="F3228" s="23" t="s">
        <v>47</v>
      </c>
      <c r="H3228">
        <v>2016</v>
      </c>
    </row>
    <row r="3229" spans="1:8" outlineLevel="1" x14ac:dyDescent="0.25">
      <c r="A3229" s="23" t="s">
        <v>25</v>
      </c>
      <c r="B3229" s="23" t="s">
        <v>11</v>
      </c>
      <c r="C3229">
        <v>2016</v>
      </c>
      <c r="D3229" s="23" t="str">
        <f t="shared" si="51"/>
        <v>ene</v>
      </c>
      <c r="E3229" s="24">
        <v>42400</v>
      </c>
      <c r="F3229" s="23" t="s">
        <v>47</v>
      </c>
      <c r="G3229" s="121">
        <v>10907223.16</v>
      </c>
      <c r="H3229">
        <v>2016</v>
      </c>
    </row>
    <row r="3230" spans="1:8" outlineLevel="1" x14ac:dyDescent="0.25">
      <c r="A3230" s="23" t="s">
        <v>26</v>
      </c>
      <c r="B3230" s="23" t="s">
        <v>12</v>
      </c>
      <c r="C3230">
        <v>2016</v>
      </c>
      <c r="D3230" s="23" t="str">
        <f t="shared" si="51"/>
        <v>ene</v>
      </c>
      <c r="E3230" s="24">
        <v>42400</v>
      </c>
      <c r="F3230" s="23" t="s">
        <v>47</v>
      </c>
      <c r="G3230" s="121">
        <v>1359705.1199999999</v>
      </c>
      <c r="H3230">
        <v>2016</v>
      </c>
    </row>
    <row r="3231" spans="1:8" outlineLevel="1" x14ac:dyDescent="0.25">
      <c r="A3231" s="23" t="s">
        <v>43</v>
      </c>
      <c r="B3231" s="23" t="s">
        <v>34</v>
      </c>
      <c r="C3231">
        <v>2016</v>
      </c>
      <c r="D3231" s="23" t="str">
        <f t="shared" si="51"/>
        <v>ene</v>
      </c>
      <c r="E3231" s="24">
        <v>42400</v>
      </c>
      <c r="F3231" s="23" t="s">
        <v>47</v>
      </c>
      <c r="G3231" s="121">
        <v>40634193.859999999</v>
      </c>
      <c r="H3231">
        <v>2016</v>
      </c>
    </row>
    <row r="3232" spans="1:8" outlineLevel="1" x14ac:dyDescent="0.25">
      <c r="A3232" s="23" t="s">
        <v>13</v>
      </c>
      <c r="B3232" s="23" t="s">
        <v>13</v>
      </c>
      <c r="C3232">
        <v>2016</v>
      </c>
      <c r="D3232" s="23" t="str">
        <f t="shared" si="51"/>
        <v>ene</v>
      </c>
      <c r="E3232" s="24">
        <v>42400</v>
      </c>
      <c r="F3232" s="23" t="s">
        <v>47</v>
      </c>
      <c r="G3232" s="121">
        <v>65047041.230000004</v>
      </c>
      <c r="H3232">
        <v>2016</v>
      </c>
    </row>
    <row r="3233" spans="1:8" outlineLevel="1" x14ac:dyDescent="0.25">
      <c r="A3233" s="23" t="s">
        <v>14</v>
      </c>
      <c r="B3233" s="23" t="s">
        <v>14</v>
      </c>
      <c r="C3233">
        <v>2016</v>
      </c>
      <c r="D3233" s="23" t="str">
        <f t="shared" si="51"/>
        <v>ene</v>
      </c>
      <c r="E3233" s="24">
        <v>42400</v>
      </c>
      <c r="F3233" s="23" t="s">
        <v>47</v>
      </c>
      <c r="G3233" s="121">
        <v>280954.65999999997</v>
      </c>
      <c r="H3233">
        <v>2016</v>
      </c>
    </row>
    <row r="3234" spans="1:8" outlineLevel="1" x14ac:dyDescent="0.25">
      <c r="A3234" s="23" t="s">
        <v>15</v>
      </c>
      <c r="B3234" s="23" t="s">
        <v>0</v>
      </c>
      <c r="C3234">
        <v>2016</v>
      </c>
      <c r="D3234" s="23" t="str">
        <f t="shared" si="51"/>
        <v>feb</v>
      </c>
      <c r="E3234" s="24">
        <v>42429</v>
      </c>
      <c r="F3234" s="23" t="s">
        <v>47</v>
      </c>
      <c r="G3234" s="121">
        <v>287205.46999999997</v>
      </c>
      <c r="H3234">
        <v>2016</v>
      </c>
    </row>
    <row r="3235" spans="1:8" outlineLevel="1" x14ac:dyDescent="0.25">
      <c r="A3235" s="23" t="s">
        <v>16</v>
      </c>
      <c r="B3235" s="23" t="s">
        <v>1</v>
      </c>
      <c r="C3235">
        <v>2016</v>
      </c>
      <c r="D3235" s="23" t="str">
        <f t="shared" si="51"/>
        <v>feb</v>
      </c>
      <c r="E3235" s="24">
        <v>42429</v>
      </c>
      <c r="F3235" s="23" t="s">
        <v>47</v>
      </c>
      <c r="G3235" s="121">
        <v>29986899.759999998</v>
      </c>
      <c r="H3235">
        <v>2016</v>
      </c>
    </row>
    <row r="3236" spans="1:8" outlineLevel="1" x14ac:dyDescent="0.25">
      <c r="A3236" s="23" t="s">
        <v>27</v>
      </c>
      <c r="B3236" s="23" t="s">
        <v>2</v>
      </c>
      <c r="C3236">
        <v>2016</v>
      </c>
      <c r="D3236" s="23" t="str">
        <f t="shared" si="51"/>
        <v>feb</v>
      </c>
      <c r="E3236" s="24">
        <v>42429</v>
      </c>
      <c r="F3236" s="23" t="s">
        <v>47</v>
      </c>
      <c r="G3236" s="121">
        <v>0</v>
      </c>
      <c r="H3236">
        <v>2016</v>
      </c>
    </row>
    <row r="3237" spans="1:8" outlineLevel="1" x14ac:dyDescent="0.25">
      <c r="A3237" s="23" t="s">
        <v>17</v>
      </c>
      <c r="B3237" s="23" t="s">
        <v>3</v>
      </c>
      <c r="C3237">
        <v>2016</v>
      </c>
      <c r="D3237" s="23" t="str">
        <f t="shared" si="51"/>
        <v>feb</v>
      </c>
      <c r="E3237" s="24">
        <v>42429</v>
      </c>
      <c r="F3237" s="23" t="s">
        <v>47</v>
      </c>
      <c r="G3237" s="121">
        <v>55277560.789999999</v>
      </c>
      <c r="H3237">
        <v>2016</v>
      </c>
    </row>
    <row r="3238" spans="1:8" outlineLevel="1" x14ac:dyDescent="0.25">
      <c r="A3238" s="23" t="s">
        <v>18</v>
      </c>
      <c r="B3238" s="25" t="s">
        <v>4</v>
      </c>
      <c r="C3238">
        <v>2016</v>
      </c>
      <c r="D3238" s="23" t="str">
        <f t="shared" si="51"/>
        <v>feb</v>
      </c>
      <c r="E3238" s="24">
        <v>42429</v>
      </c>
      <c r="F3238" s="23" t="s">
        <v>47</v>
      </c>
      <c r="H3238">
        <v>2016</v>
      </c>
    </row>
    <row r="3239" spans="1:8" outlineLevel="1" x14ac:dyDescent="0.25">
      <c r="A3239" s="23" t="s">
        <v>19</v>
      </c>
      <c r="B3239" s="25" t="s">
        <v>5</v>
      </c>
      <c r="C3239">
        <v>2016</v>
      </c>
      <c r="D3239" s="23" t="str">
        <f t="shared" si="51"/>
        <v>feb</v>
      </c>
      <c r="E3239" s="24">
        <v>42429</v>
      </c>
      <c r="F3239" s="23" t="s">
        <v>47</v>
      </c>
      <c r="H3239">
        <v>2016</v>
      </c>
    </row>
    <row r="3240" spans="1:8" outlineLevel="1" x14ac:dyDescent="0.25">
      <c r="A3240" s="23" t="s">
        <v>20</v>
      </c>
      <c r="B3240" s="23" t="s">
        <v>6</v>
      </c>
      <c r="C3240">
        <v>2016</v>
      </c>
      <c r="D3240" s="23" t="str">
        <f t="shared" si="51"/>
        <v>feb</v>
      </c>
      <c r="E3240" s="24">
        <v>42429</v>
      </c>
      <c r="F3240" s="23" t="s">
        <v>47</v>
      </c>
      <c r="G3240" s="121">
        <v>0</v>
      </c>
      <c r="H3240">
        <v>2016</v>
      </c>
    </row>
    <row r="3241" spans="1:8" outlineLevel="1" x14ac:dyDescent="0.25">
      <c r="A3241" s="23" t="s">
        <v>21</v>
      </c>
      <c r="B3241" s="23" t="s">
        <v>7</v>
      </c>
      <c r="C3241">
        <v>2016</v>
      </c>
      <c r="D3241" s="23" t="str">
        <f t="shared" si="51"/>
        <v>feb</v>
      </c>
      <c r="E3241" s="24">
        <v>42429</v>
      </c>
      <c r="F3241" s="23" t="s">
        <v>47</v>
      </c>
      <c r="G3241" s="121">
        <v>452476.73</v>
      </c>
      <c r="H3241">
        <v>2016</v>
      </c>
    </row>
    <row r="3242" spans="1:8" outlineLevel="1" x14ac:dyDescent="0.25">
      <c r="A3242" s="23" t="s">
        <v>22</v>
      </c>
      <c r="B3242" s="23" t="s">
        <v>8</v>
      </c>
      <c r="C3242">
        <v>2016</v>
      </c>
      <c r="D3242" s="23" t="str">
        <f t="shared" si="51"/>
        <v>feb</v>
      </c>
      <c r="E3242" s="24">
        <v>42429</v>
      </c>
      <c r="F3242" s="23" t="s">
        <v>47</v>
      </c>
      <c r="G3242" s="121">
        <v>152686566.54999995</v>
      </c>
      <c r="H3242">
        <v>2016</v>
      </c>
    </row>
    <row r="3243" spans="1:8" outlineLevel="1" x14ac:dyDescent="0.25">
      <c r="A3243" s="23" t="s">
        <v>23</v>
      </c>
      <c r="B3243" s="23" t="s">
        <v>9</v>
      </c>
      <c r="C3243">
        <v>2016</v>
      </c>
      <c r="D3243" s="23" t="str">
        <f t="shared" si="51"/>
        <v>feb</v>
      </c>
      <c r="E3243" s="24">
        <v>42429</v>
      </c>
      <c r="F3243" s="23" t="s">
        <v>47</v>
      </c>
      <c r="G3243" s="121">
        <v>0</v>
      </c>
      <c r="H3243">
        <v>2016</v>
      </c>
    </row>
    <row r="3244" spans="1:8" outlineLevel="1" x14ac:dyDescent="0.25">
      <c r="A3244" s="23" t="s">
        <v>24</v>
      </c>
      <c r="B3244" s="25" t="s">
        <v>10</v>
      </c>
      <c r="C3244">
        <v>2016</v>
      </c>
      <c r="D3244" s="23" t="str">
        <f t="shared" si="51"/>
        <v>feb</v>
      </c>
      <c r="E3244" s="24">
        <v>42429</v>
      </c>
      <c r="F3244" s="23" t="s">
        <v>47</v>
      </c>
      <c r="H3244">
        <v>2016</v>
      </c>
    </row>
    <row r="3245" spans="1:8" outlineLevel="1" x14ac:dyDescent="0.25">
      <c r="A3245" s="23" t="s">
        <v>25</v>
      </c>
      <c r="B3245" s="23" t="s">
        <v>11</v>
      </c>
      <c r="C3245">
        <v>2016</v>
      </c>
      <c r="D3245" s="23" t="str">
        <f t="shared" si="51"/>
        <v>feb</v>
      </c>
      <c r="E3245" s="24">
        <v>42429</v>
      </c>
      <c r="F3245" s="23" t="s">
        <v>47</v>
      </c>
      <c r="G3245" s="121">
        <v>11358799.32</v>
      </c>
      <c r="H3245">
        <v>2016</v>
      </c>
    </row>
    <row r="3246" spans="1:8" outlineLevel="1" x14ac:dyDescent="0.25">
      <c r="A3246" s="23" t="s">
        <v>26</v>
      </c>
      <c r="B3246" s="23" t="s">
        <v>12</v>
      </c>
      <c r="C3246">
        <v>2016</v>
      </c>
      <c r="D3246" s="23" t="str">
        <f t="shared" si="51"/>
        <v>feb</v>
      </c>
      <c r="E3246" s="24">
        <v>42429</v>
      </c>
      <c r="F3246" s="23" t="s">
        <v>47</v>
      </c>
      <c r="G3246" s="121">
        <v>1343411.65</v>
      </c>
      <c r="H3246">
        <v>2016</v>
      </c>
    </row>
    <row r="3247" spans="1:8" outlineLevel="1" x14ac:dyDescent="0.25">
      <c r="A3247" s="23" t="s">
        <v>43</v>
      </c>
      <c r="B3247" s="23" t="s">
        <v>34</v>
      </c>
      <c r="C3247">
        <v>2016</v>
      </c>
      <c r="D3247" s="23" t="str">
        <f t="shared" si="51"/>
        <v>feb</v>
      </c>
      <c r="E3247" s="24">
        <v>42429</v>
      </c>
      <c r="F3247" s="23" t="s">
        <v>47</v>
      </c>
      <c r="G3247" s="121">
        <v>38008392.57</v>
      </c>
      <c r="H3247">
        <v>2016</v>
      </c>
    </row>
    <row r="3248" spans="1:8" outlineLevel="1" x14ac:dyDescent="0.25">
      <c r="A3248" s="23" t="s">
        <v>13</v>
      </c>
      <c r="B3248" s="23" t="s">
        <v>13</v>
      </c>
      <c r="C3248">
        <v>2016</v>
      </c>
      <c r="D3248" s="23" t="str">
        <f t="shared" si="51"/>
        <v>feb</v>
      </c>
      <c r="E3248" s="24">
        <v>42429</v>
      </c>
      <c r="F3248" s="23" t="s">
        <v>47</v>
      </c>
      <c r="G3248" s="121">
        <v>85016398.500000015</v>
      </c>
      <c r="H3248">
        <v>2016</v>
      </c>
    </row>
    <row r="3249" spans="1:8" outlineLevel="1" x14ac:dyDescent="0.25">
      <c r="A3249" s="23" t="s">
        <v>14</v>
      </c>
      <c r="B3249" s="23" t="s">
        <v>14</v>
      </c>
      <c r="C3249">
        <v>2016</v>
      </c>
      <c r="D3249" s="23" t="str">
        <f t="shared" si="51"/>
        <v>feb</v>
      </c>
      <c r="E3249" s="24">
        <v>42429</v>
      </c>
      <c r="F3249" s="23" t="s">
        <v>47</v>
      </c>
      <c r="G3249" s="121">
        <v>13432.249999999998</v>
      </c>
      <c r="H3249">
        <v>2016</v>
      </c>
    </row>
    <row r="3250" spans="1:8" outlineLevel="1" x14ac:dyDescent="0.25">
      <c r="A3250" s="23" t="s">
        <v>15</v>
      </c>
      <c r="B3250" s="23" t="s">
        <v>0</v>
      </c>
      <c r="C3250">
        <v>2016</v>
      </c>
      <c r="D3250" s="23" t="str">
        <f t="shared" si="51"/>
        <v>mar</v>
      </c>
      <c r="E3250" s="24">
        <v>42460</v>
      </c>
      <c r="F3250" s="23" t="s">
        <v>47</v>
      </c>
      <c r="G3250" s="121">
        <v>299253.57999999996</v>
      </c>
      <c r="H3250">
        <v>2016</v>
      </c>
    </row>
    <row r="3251" spans="1:8" outlineLevel="1" x14ac:dyDescent="0.25">
      <c r="A3251" s="23" t="s">
        <v>16</v>
      </c>
      <c r="B3251" s="23" t="s">
        <v>1</v>
      </c>
      <c r="C3251">
        <v>2016</v>
      </c>
      <c r="D3251" s="23" t="str">
        <f t="shared" si="51"/>
        <v>mar</v>
      </c>
      <c r="E3251" s="24">
        <v>42460</v>
      </c>
      <c r="F3251" s="23" t="s">
        <v>47</v>
      </c>
      <c r="G3251" s="121">
        <v>31603617.239999998</v>
      </c>
      <c r="H3251">
        <v>2016</v>
      </c>
    </row>
    <row r="3252" spans="1:8" outlineLevel="1" x14ac:dyDescent="0.25">
      <c r="A3252" s="23" t="s">
        <v>27</v>
      </c>
      <c r="B3252" s="23" t="s">
        <v>2</v>
      </c>
      <c r="C3252">
        <v>2016</v>
      </c>
      <c r="D3252" s="23" t="str">
        <f t="shared" si="51"/>
        <v>mar</v>
      </c>
      <c r="E3252" s="24">
        <v>42460</v>
      </c>
      <c r="F3252" s="23" t="s">
        <v>47</v>
      </c>
      <c r="G3252" s="121">
        <v>0</v>
      </c>
      <c r="H3252">
        <v>2016</v>
      </c>
    </row>
    <row r="3253" spans="1:8" outlineLevel="1" x14ac:dyDescent="0.25">
      <c r="A3253" s="23" t="s">
        <v>17</v>
      </c>
      <c r="B3253" s="23" t="s">
        <v>3</v>
      </c>
      <c r="C3253">
        <v>2016</v>
      </c>
      <c r="D3253" s="23" t="str">
        <f t="shared" si="51"/>
        <v>mar</v>
      </c>
      <c r="E3253" s="24">
        <v>42460</v>
      </c>
      <c r="F3253" s="23" t="s">
        <v>47</v>
      </c>
      <c r="G3253" s="121">
        <v>79757544.539999992</v>
      </c>
      <c r="H3253">
        <v>2016</v>
      </c>
    </row>
    <row r="3254" spans="1:8" outlineLevel="1" x14ac:dyDescent="0.25">
      <c r="A3254" s="23" t="s">
        <v>18</v>
      </c>
      <c r="B3254" s="25" t="s">
        <v>4</v>
      </c>
      <c r="C3254">
        <v>2016</v>
      </c>
      <c r="D3254" s="23" t="str">
        <f t="shared" si="51"/>
        <v>mar</v>
      </c>
      <c r="E3254" s="24">
        <v>42460</v>
      </c>
      <c r="F3254" s="23" t="s">
        <v>47</v>
      </c>
      <c r="H3254">
        <v>2016</v>
      </c>
    </row>
    <row r="3255" spans="1:8" outlineLevel="1" x14ac:dyDescent="0.25">
      <c r="A3255" s="23" t="s">
        <v>19</v>
      </c>
      <c r="B3255" s="25" t="s">
        <v>5</v>
      </c>
      <c r="C3255">
        <v>2016</v>
      </c>
      <c r="D3255" s="23" t="str">
        <f t="shared" si="51"/>
        <v>mar</v>
      </c>
      <c r="E3255" s="24">
        <v>42460</v>
      </c>
      <c r="F3255" s="23" t="s">
        <v>47</v>
      </c>
      <c r="H3255">
        <v>2016</v>
      </c>
    </row>
    <row r="3256" spans="1:8" outlineLevel="1" x14ac:dyDescent="0.25">
      <c r="A3256" s="23" t="s">
        <v>20</v>
      </c>
      <c r="B3256" s="23" t="s">
        <v>6</v>
      </c>
      <c r="C3256">
        <v>2016</v>
      </c>
      <c r="D3256" s="23" t="str">
        <f t="shared" si="51"/>
        <v>mar</v>
      </c>
      <c r="E3256" s="24">
        <v>42460</v>
      </c>
      <c r="F3256" s="23" t="s">
        <v>47</v>
      </c>
      <c r="G3256" s="121">
        <v>0</v>
      </c>
      <c r="H3256">
        <v>2016</v>
      </c>
    </row>
    <row r="3257" spans="1:8" outlineLevel="1" x14ac:dyDescent="0.25">
      <c r="A3257" s="23" t="s">
        <v>21</v>
      </c>
      <c r="B3257" s="23" t="s">
        <v>7</v>
      </c>
      <c r="C3257">
        <v>2016</v>
      </c>
      <c r="D3257" s="23" t="str">
        <f t="shared" si="51"/>
        <v>mar</v>
      </c>
      <c r="E3257" s="24">
        <v>42460</v>
      </c>
      <c r="F3257" s="23" t="s">
        <v>47</v>
      </c>
      <c r="G3257" s="121">
        <v>453663.82</v>
      </c>
      <c r="H3257">
        <v>2016</v>
      </c>
    </row>
    <row r="3258" spans="1:8" outlineLevel="1" x14ac:dyDescent="0.25">
      <c r="A3258" s="23" t="s">
        <v>22</v>
      </c>
      <c r="B3258" s="23" t="s">
        <v>8</v>
      </c>
      <c r="C3258">
        <v>2016</v>
      </c>
      <c r="D3258" s="23" t="str">
        <f t="shared" si="51"/>
        <v>mar</v>
      </c>
      <c r="E3258" s="24">
        <v>42460</v>
      </c>
      <c r="F3258" s="23" t="s">
        <v>47</v>
      </c>
      <c r="G3258" s="121">
        <v>163572786.60999998</v>
      </c>
      <c r="H3258">
        <v>2016</v>
      </c>
    </row>
    <row r="3259" spans="1:8" outlineLevel="1" x14ac:dyDescent="0.25">
      <c r="A3259" s="23" t="s">
        <v>23</v>
      </c>
      <c r="B3259" s="23" t="s">
        <v>9</v>
      </c>
      <c r="C3259">
        <v>2016</v>
      </c>
      <c r="D3259" s="23" t="str">
        <f t="shared" si="51"/>
        <v>mar</v>
      </c>
      <c r="E3259" s="24">
        <v>42460</v>
      </c>
      <c r="F3259" s="23" t="s">
        <v>47</v>
      </c>
      <c r="H3259">
        <v>2016</v>
      </c>
    </row>
    <row r="3260" spans="1:8" outlineLevel="1" x14ac:dyDescent="0.25">
      <c r="A3260" s="23" t="s">
        <v>24</v>
      </c>
      <c r="B3260" s="25" t="s">
        <v>10</v>
      </c>
      <c r="C3260">
        <v>2016</v>
      </c>
      <c r="D3260" s="23" t="str">
        <f t="shared" si="51"/>
        <v>mar</v>
      </c>
      <c r="E3260" s="24">
        <v>42460</v>
      </c>
      <c r="F3260" s="23" t="s">
        <v>47</v>
      </c>
      <c r="H3260">
        <v>2016</v>
      </c>
    </row>
    <row r="3261" spans="1:8" outlineLevel="1" x14ac:dyDescent="0.25">
      <c r="A3261" s="23" t="s">
        <v>25</v>
      </c>
      <c r="B3261" s="23" t="s">
        <v>11</v>
      </c>
      <c r="C3261">
        <v>2016</v>
      </c>
      <c r="D3261" s="23" t="str">
        <f t="shared" si="51"/>
        <v>mar</v>
      </c>
      <c r="E3261" s="24">
        <v>42460</v>
      </c>
      <c r="F3261" s="23" t="s">
        <v>47</v>
      </c>
      <c r="G3261" s="121">
        <v>11450545.440000001</v>
      </c>
      <c r="H3261">
        <v>2016</v>
      </c>
    </row>
    <row r="3262" spans="1:8" outlineLevel="1" x14ac:dyDescent="0.25">
      <c r="A3262" s="23" t="s">
        <v>26</v>
      </c>
      <c r="B3262" s="23" t="s">
        <v>12</v>
      </c>
      <c r="C3262">
        <v>2016</v>
      </c>
      <c r="D3262" s="23" t="str">
        <f t="shared" si="51"/>
        <v>mar</v>
      </c>
      <c r="E3262" s="24">
        <v>42460</v>
      </c>
      <c r="F3262" s="23" t="s">
        <v>47</v>
      </c>
      <c r="G3262" s="121">
        <v>1327840.08</v>
      </c>
      <c r="H3262">
        <v>2016</v>
      </c>
    </row>
    <row r="3263" spans="1:8" outlineLevel="1" x14ac:dyDescent="0.25">
      <c r="A3263" s="23" t="s">
        <v>43</v>
      </c>
      <c r="B3263" s="23" t="s">
        <v>34</v>
      </c>
      <c r="C3263">
        <v>2016</v>
      </c>
      <c r="D3263" s="23" t="str">
        <f t="shared" si="51"/>
        <v>mar</v>
      </c>
      <c r="E3263" s="24">
        <v>42460</v>
      </c>
      <c r="F3263" s="23" t="s">
        <v>47</v>
      </c>
      <c r="G3263" s="121">
        <v>37400800.950000003</v>
      </c>
      <c r="H3263">
        <v>2016</v>
      </c>
    </row>
    <row r="3264" spans="1:8" outlineLevel="1" x14ac:dyDescent="0.25">
      <c r="A3264" s="23" t="s">
        <v>13</v>
      </c>
      <c r="B3264" s="23" t="s">
        <v>13</v>
      </c>
      <c r="C3264">
        <v>2016</v>
      </c>
      <c r="D3264" s="23" t="str">
        <f t="shared" si="51"/>
        <v>mar</v>
      </c>
      <c r="E3264" s="24">
        <v>42460</v>
      </c>
      <c r="F3264" s="23" t="s">
        <v>47</v>
      </c>
      <c r="G3264" s="121">
        <v>49977365.780000001</v>
      </c>
      <c r="H3264">
        <v>2016</v>
      </c>
    </row>
    <row r="3265" spans="1:8" outlineLevel="1" x14ac:dyDescent="0.25">
      <c r="A3265" s="23" t="s">
        <v>14</v>
      </c>
      <c r="B3265" s="23" t="s">
        <v>14</v>
      </c>
      <c r="C3265">
        <v>2016</v>
      </c>
      <c r="D3265" s="23" t="str">
        <f t="shared" si="51"/>
        <v>mar</v>
      </c>
      <c r="E3265" s="24">
        <v>42460</v>
      </c>
      <c r="F3265" s="23" t="s">
        <v>47</v>
      </c>
      <c r="G3265" s="121">
        <v>76010.939999999988</v>
      </c>
      <c r="H3265">
        <v>2016</v>
      </c>
    </row>
    <row r="3266" spans="1:8" outlineLevel="1" x14ac:dyDescent="0.25">
      <c r="A3266" s="23" t="s">
        <v>15</v>
      </c>
      <c r="B3266" s="23" t="s">
        <v>0</v>
      </c>
      <c r="C3266">
        <v>2016</v>
      </c>
      <c r="D3266" s="23" t="str">
        <f t="shared" ref="D3266:D3329" si="52">+TEXT(E3266,"mmm")</f>
        <v>abr</v>
      </c>
      <c r="E3266" s="24">
        <v>42490</v>
      </c>
      <c r="F3266" s="23" t="s">
        <v>47</v>
      </c>
      <c r="G3266" s="121">
        <v>306184.16000000003</v>
      </c>
      <c r="H3266">
        <v>2016</v>
      </c>
    </row>
    <row r="3267" spans="1:8" outlineLevel="1" x14ac:dyDescent="0.25">
      <c r="A3267" s="23" t="s">
        <v>16</v>
      </c>
      <c r="B3267" s="23" t="s">
        <v>1</v>
      </c>
      <c r="C3267">
        <v>2016</v>
      </c>
      <c r="D3267" s="23" t="str">
        <f t="shared" si="52"/>
        <v>abr</v>
      </c>
      <c r="E3267" s="24">
        <v>42490</v>
      </c>
      <c r="F3267" s="23" t="s">
        <v>47</v>
      </c>
      <c r="G3267" s="121">
        <v>31380656.5</v>
      </c>
      <c r="H3267">
        <v>2016</v>
      </c>
    </row>
    <row r="3268" spans="1:8" outlineLevel="1" x14ac:dyDescent="0.25">
      <c r="A3268" s="23" t="s">
        <v>27</v>
      </c>
      <c r="B3268" s="23" t="s">
        <v>2</v>
      </c>
      <c r="C3268">
        <v>2016</v>
      </c>
      <c r="D3268" s="23" t="str">
        <f t="shared" si="52"/>
        <v>abr</v>
      </c>
      <c r="E3268" s="24">
        <v>42490</v>
      </c>
      <c r="F3268" s="23" t="s">
        <v>47</v>
      </c>
      <c r="H3268">
        <v>2016</v>
      </c>
    </row>
    <row r="3269" spans="1:8" outlineLevel="1" x14ac:dyDescent="0.25">
      <c r="A3269" s="23" t="s">
        <v>17</v>
      </c>
      <c r="B3269" s="23" t="s">
        <v>3</v>
      </c>
      <c r="C3269">
        <v>2016</v>
      </c>
      <c r="D3269" s="23" t="str">
        <f t="shared" si="52"/>
        <v>abr</v>
      </c>
      <c r="E3269" s="24">
        <v>42490</v>
      </c>
      <c r="F3269" s="23" t="s">
        <v>47</v>
      </c>
      <c r="G3269" s="121">
        <v>76431743.120000005</v>
      </c>
      <c r="H3269">
        <v>2016</v>
      </c>
    </row>
    <row r="3270" spans="1:8" outlineLevel="1" x14ac:dyDescent="0.25">
      <c r="A3270" s="23" t="s">
        <v>18</v>
      </c>
      <c r="B3270" s="25" t="s">
        <v>4</v>
      </c>
      <c r="C3270">
        <v>2016</v>
      </c>
      <c r="D3270" s="23" t="str">
        <f t="shared" si="52"/>
        <v>abr</v>
      </c>
      <c r="E3270" s="24">
        <v>42490</v>
      </c>
      <c r="F3270" s="23" t="s">
        <v>47</v>
      </c>
      <c r="H3270">
        <v>2016</v>
      </c>
    </row>
    <row r="3271" spans="1:8" outlineLevel="1" x14ac:dyDescent="0.25">
      <c r="A3271" s="23" t="s">
        <v>19</v>
      </c>
      <c r="B3271" s="25" t="s">
        <v>5</v>
      </c>
      <c r="C3271">
        <v>2016</v>
      </c>
      <c r="D3271" s="23" t="str">
        <f t="shared" si="52"/>
        <v>abr</v>
      </c>
      <c r="E3271" s="24">
        <v>42490</v>
      </c>
      <c r="F3271" s="23" t="s">
        <v>47</v>
      </c>
      <c r="H3271">
        <v>2016</v>
      </c>
    </row>
    <row r="3272" spans="1:8" outlineLevel="1" x14ac:dyDescent="0.25">
      <c r="A3272" s="23" t="s">
        <v>20</v>
      </c>
      <c r="B3272" s="23" t="s">
        <v>6</v>
      </c>
      <c r="C3272">
        <v>2016</v>
      </c>
      <c r="D3272" s="23" t="str">
        <f t="shared" si="52"/>
        <v>abr</v>
      </c>
      <c r="E3272" s="24">
        <v>42490</v>
      </c>
      <c r="F3272" s="23" t="s">
        <v>47</v>
      </c>
      <c r="G3272" s="121">
        <v>0</v>
      </c>
      <c r="H3272">
        <v>2016</v>
      </c>
    </row>
    <row r="3273" spans="1:8" outlineLevel="1" x14ac:dyDescent="0.25">
      <c r="A3273" s="23" t="s">
        <v>21</v>
      </c>
      <c r="B3273" s="23" t="s">
        <v>7</v>
      </c>
      <c r="C3273">
        <v>2016</v>
      </c>
      <c r="D3273" s="23" t="str">
        <f t="shared" si="52"/>
        <v>abr</v>
      </c>
      <c r="E3273" s="24">
        <v>42490</v>
      </c>
      <c r="F3273" s="23" t="s">
        <v>47</v>
      </c>
      <c r="G3273" s="121">
        <v>454697.94</v>
      </c>
      <c r="H3273">
        <v>2016</v>
      </c>
    </row>
    <row r="3274" spans="1:8" outlineLevel="1" x14ac:dyDescent="0.25">
      <c r="A3274" s="23" t="s">
        <v>22</v>
      </c>
      <c r="B3274" s="23" t="s">
        <v>8</v>
      </c>
      <c r="C3274">
        <v>2016</v>
      </c>
      <c r="D3274" s="23" t="str">
        <f t="shared" si="52"/>
        <v>abr</v>
      </c>
      <c r="E3274" s="24">
        <v>42490</v>
      </c>
      <c r="F3274" s="23" t="s">
        <v>47</v>
      </c>
      <c r="G3274" s="121">
        <v>155145887.09</v>
      </c>
      <c r="H3274">
        <v>2016</v>
      </c>
    </row>
    <row r="3275" spans="1:8" outlineLevel="1" x14ac:dyDescent="0.25">
      <c r="A3275" s="23" t="s">
        <v>23</v>
      </c>
      <c r="B3275" s="23" t="s">
        <v>9</v>
      </c>
      <c r="C3275">
        <v>2016</v>
      </c>
      <c r="D3275" s="23" t="str">
        <f t="shared" si="52"/>
        <v>abr</v>
      </c>
      <c r="E3275" s="24">
        <v>42490</v>
      </c>
      <c r="F3275" s="23" t="s">
        <v>47</v>
      </c>
      <c r="H3275">
        <v>2016</v>
      </c>
    </row>
    <row r="3276" spans="1:8" outlineLevel="1" x14ac:dyDescent="0.25">
      <c r="A3276" s="23" t="s">
        <v>24</v>
      </c>
      <c r="B3276" s="25" t="s">
        <v>10</v>
      </c>
      <c r="C3276">
        <v>2016</v>
      </c>
      <c r="D3276" s="23" t="str">
        <f t="shared" si="52"/>
        <v>abr</v>
      </c>
      <c r="E3276" s="24">
        <v>42490</v>
      </c>
      <c r="F3276" s="23" t="s">
        <v>47</v>
      </c>
      <c r="H3276">
        <v>2016</v>
      </c>
    </row>
    <row r="3277" spans="1:8" outlineLevel="1" x14ac:dyDescent="0.25">
      <c r="A3277" s="23" t="s">
        <v>25</v>
      </c>
      <c r="B3277" s="23" t="s">
        <v>11</v>
      </c>
      <c r="C3277">
        <v>2016</v>
      </c>
      <c r="D3277" s="23" t="str">
        <f t="shared" si="52"/>
        <v>abr</v>
      </c>
      <c r="E3277" s="24">
        <v>42490</v>
      </c>
      <c r="F3277" s="23" t="s">
        <v>47</v>
      </c>
      <c r="G3277" s="121">
        <v>8082041.9799999995</v>
      </c>
      <c r="H3277">
        <v>2016</v>
      </c>
    </row>
    <row r="3278" spans="1:8" outlineLevel="1" x14ac:dyDescent="0.25">
      <c r="A3278" s="23" t="s">
        <v>26</v>
      </c>
      <c r="B3278" s="23" t="s">
        <v>12</v>
      </c>
      <c r="C3278">
        <v>2016</v>
      </c>
      <c r="D3278" s="23" t="str">
        <f t="shared" si="52"/>
        <v>abr</v>
      </c>
      <c r="E3278" s="24">
        <v>42490</v>
      </c>
      <c r="F3278" s="23" t="s">
        <v>47</v>
      </c>
      <c r="G3278" s="121">
        <v>1311651.73</v>
      </c>
      <c r="H3278">
        <v>2016</v>
      </c>
    </row>
    <row r="3279" spans="1:8" outlineLevel="1" x14ac:dyDescent="0.25">
      <c r="A3279" s="23" t="s">
        <v>43</v>
      </c>
      <c r="B3279" s="23" t="s">
        <v>34</v>
      </c>
      <c r="C3279">
        <v>2016</v>
      </c>
      <c r="D3279" s="23" t="str">
        <f t="shared" si="52"/>
        <v>abr</v>
      </c>
      <c r="E3279" s="24">
        <v>42490</v>
      </c>
      <c r="F3279" s="23" t="s">
        <v>47</v>
      </c>
      <c r="G3279" s="121">
        <v>42753692.640000001</v>
      </c>
      <c r="H3279">
        <v>2016</v>
      </c>
    </row>
    <row r="3280" spans="1:8" outlineLevel="1" x14ac:dyDescent="0.25">
      <c r="A3280" s="23" t="s">
        <v>13</v>
      </c>
      <c r="B3280" s="23" t="s">
        <v>13</v>
      </c>
      <c r="C3280">
        <v>2016</v>
      </c>
      <c r="D3280" s="23" t="str">
        <f t="shared" si="52"/>
        <v>abr</v>
      </c>
      <c r="E3280" s="24">
        <v>42490</v>
      </c>
      <c r="F3280" s="23" t="s">
        <v>47</v>
      </c>
      <c r="G3280" s="121">
        <v>54936140.649999999</v>
      </c>
      <c r="H3280">
        <v>2016</v>
      </c>
    </row>
    <row r="3281" spans="1:8" outlineLevel="1" x14ac:dyDescent="0.25">
      <c r="A3281" s="23" t="s">
        <v>14</v>
      </c>
      <c r="B3281" s="23" t="s">
        <v>14</v>
      </c>
      <c r="C3281">
        <v>2016</v>
      </c>
      <c r="D3281" s="23" t="str">
        <f t="shared" si="52"/>
        <v>abr</v>
      </c>
      <c r="E3281" s="24">
        <v>42490</v>
      </c>
      <c r="F3281" s="23" t="s">
        <v>47</v>
      </c>
      <c r="G3281" s="121">
        <v>58631.55</v>
      </c>
      <c r="H3281">
        <v>2016</v>
      </c>
    </row>
    <row r="3282" spans="1:8" outlineLevel="1" x14ac:dyDescent="0.25">
      <c r="A3282" s="23" t="s">
        <v>15</v>
      </c>
      <c r="B3282" s="23" t="s">
        <v>0</v>
      </c>
      <c r="C3282">
        <v>2016</v>
      </c>
      <c r="D3282" s="23" t="str">
        <f t="shared" si="52"/>
        <v>may</v>
      </c>
      <c r="E3282" s="24">
        <v>42521</v>
      </c>
      <c r="F3282" s="23" t="s">
        <v>47</v>
      </c>
      <c r="G3282" s="121">
        <v>414622.75</v>
      </c>
      <c r="H3282">
        <v>2016</v>
      </c>
    </row>
    <row r="3283" spans="1:8" outlineLevel="1" x14ac:dyDescent="0.25">
      <c r="A3283" s="23" t="s">
        <v>16</v>
      </c>
      <c r="B3283" s="23" t="s">
        <v>1</v>
      </c>
      <c r="C3283">
        <v>2016</v>
      </c>
      <c r="D3283" s="23" t="str">
        <f t="shared" si="52"/>
        <v>may</v>
      </c>
      <c r="E3283" s="24">
        <v>42521</v>
      </c>
      <c r="F3283" s="23" t="s">
        <v>47</v>
      </c>
      <c r="G3283" s="121">
        <v>31521955.410000004</v>
      </c>
      <c r="H3283">
        <v>2016</v>
      </c>
    </row>
    <row r="3284" spans="1:8" outlineLevel="1" x14ac:dyDescent="0.25">
      <c r="A3284" s="23" t="s">
        <v>27</v>
      </c>
      <c r="B3284" s="23" t="s">
        <v>2</v>
      </c>
      <c r="C3284">
        <v>2016</v>
      </c>
      <c r="D3284" s="23" t="str">
        <f t="shared" si="52"/>
        <v>may</v>
      </c>
      <c r="E3284" s="24">
        <v>42521</v>
      </c>
      <c r="F3284" s="23" t="s">
        <v>47</v>
      </c>
      <c r="H3284">
        <v>2016</v>
      </c>
    </row>
    <row r="3285" spans="1:8" outlineLevel="1" x14ac:dyDescent="0.25">
      <c r="A3285" s="23" t="s">
        <v>17</v>
      </c>
      <c r="B3285" s="23" t="s">
        <v>3</v>
      </c>
      <c r="C3285">
        <v>2016</v>
      </c>
      <c r="D3285" s="23" t="str">
        <f t="shared" si="52"/>
        <v>may</v>
      </c>
      <c r="E3285" s="24">
        <v>42521</v>
      </c>
      <c r="F3285" s="23" t="s">
        <v>47</v>
      </c>
      <c r="G3285" s="121">
        <v>74005906.680000007</v>
      </c>
      <c r="H3285">
        <v>2016</v>
      </c>
    </row>
    <row r="3286" spans="1:8" outlineLevel="1" x14ac:dyDescent="0.25">
      <c r="A3286" s="23" t="s">
        <v>18</v>
      </c>
      <c r="B3286" s="25" t="s">
        <v>4</v>
      </c>
      <c r="C3286">
        <v>2016</v>
      </c>
      <c r="D3286" s="23" t="str">
        <f t="shared" si="52"/>
        <v>may</v>
      </c>
      <c r="E3286" s="24">
        <v>42521</v>
      </c>
      <c r="F3286" s="23" t="s">
        <v>47</v>
      </c>
      <c r="H3286">
        <v>2016</v>
      </c>
    </row>
    <row r="3287" spans="1:8" outlineLevel="1" x14ac:dyDescent="0.25">
      <c r="A3287" s="23" t="s">
        <v>19</v>
      </c>
      <c r="B3287" s="25" t="s">
        <v>5</v>
      </c>
      <c r="C3287">
        <v>2016</v>
      </c>
      <c r="D3287" s="23" t="str">
        <f t="shared" si="52"/>
        <v>may</v>
      </c>
      <c r="E3287" s="24">
        <v>42521</v>
      </c>
      <c r="F3287" s="23" t="s">
        <v>47</v>
      </c>
      <c r="H3287">
        <v>2016</v>
      </c>
    </row>
    <row r="3288" spans="1:8" outlineLevel="1" x14ac:dyDescent="0.25">
      <c r="A3288" s="23" t="s">
        <v>20</v>
      </c>
      <c r="B3288" s="23" t="s">
        <v>6</v>
      </c>
      <c r="C3288">
        <v>2016</v>
      </c>
      <c r="D3288" s="23" t="str">
        <f t="shared" si="52"/>
        <v>may</v>
      </c>
      <c r="E3288" s="24">
        <v>42521</v>
      </c>
      <c r="F3288" s="23" t="s">
        <v>47</v>
      </c>
      <c r="G3288" s="121">
        <v>0</v>
      </c>
      <c r="H3288">
        <v>2016</v>
      </c>
    </row>
    <row r="3289" spans="1:8" outlineLevel="1" x14ac:dyDescent="0.25">
      <c r="A3289" s="23" t="s">
        <v>21</v>
      </c>
      <c r="B3289" s="23" t="s">
        <v>7</v>
      </c>
      <c r="C3289">
        <v>2016</v>
      </c>
      <c r="D3289" s="23" t="str">
        <f t="shared" si="52"/>
        <v>may</v>
      </c>
      <c r="E3289" s="24">
        <v>42521</v>
      </c>
      <c r="F3289" s="23" t="s">
        <v>47</v>
      </c>
      <c r="G3289" s="121">
        <v>470096.87</v>
      </c>
      <c r="H3289">
        <v>2016</v>
      </c>
    </row>
    <row r="3290" spans="1:8" outlineLevel="1" x14ac:dyDescent="0.25">
      <c r="A3290" s="23" t="s">
        <v>22</v>
      </c>
      <c r="B3290" s="23" t="s">
        <v>8</v>
      </c>
      <c r="C3290">
        <v>2016</v>
      </c>
      <c r="D3290" s="23" t="str">
        <f t="shared" si="52"/>
        <v>may</v>
      </c>
      <c r="E3290" s="24">
        <v>42521</v>
      </c>
      <c r="F3290" s="23" t="s">
        <v>47</v>
      </c>
      <c r="G3290" s="121">
        <v>146441622.41</v>
      </c>
      <c r="H3290">
        <v>2016</v>
      </c>
    </row>
    <row r="3291" spans="1:8" outlineLevel="1" x14ac:dyDescent="0.25">
      <c r="A3291" s="23" t="s">
        <v>23</v>
      </c>
      <c r="B3291" s="23" t="s">
        <v>9</v>
      </c>
      <c r="C3291">
        <v>2016</v>
      </c>
      <c r="D3291" s="23" t="str">
        <f t="shared" si="52"/>
        <v>may</v>
      </c>
      <c r="E3291" s="24">
        <v>42521</v>
      </c>
      <c r="F3291" s="23" t="s">
        <v>47</v>
      </c>
      <c r="H3291">
        <v>2016</v>
      </c>
    </row>
    <row r="3292" spans="1:8" outlineLevel="1" x14ac:dyDescent="0.25">
      <c r="A3292" s="23" t="s">
        <v>24</v>
      </c>
      <c r="B3292" s="25" t="s">
        <v>10</v>
      </c>
      <c r="C3292">
        <v>2016</v>
      </c>
      <c r="D3292" s="23" t="str">
        <f t="shared" si="52"/>
        <v>may</v>
      </c>
      <c r="E3292" s="24">
        <v>42521</v>
      </c>
      <c r="F3292" s="23" t="s">
        <v>47</v>
      </c>
      <c r="H3292">
        <v>2016</v>
      </c>
    </row>
    <row r="3293" spans="1:8" outlineLevel="1" x14ac:dyDescent="0.25">
      <c r="A3293" s="23" t="s">
        <v>25</v>
      </c>
      <c r="B3293" s="23" t="s">
        <v>11</v>
      </c>
      <c r="C3293">
        <v>2016</v>
      </c>
      <c r="D3293" s="23" t="str">
        <f t="shared" si="52"/>
        <v>may</v>
      </c>
      <c r="E3293" s="24">
        <v>42521</v>
      </c>
      <c r="F3293" s="23" t="s">
        <v>47</v>
      </c>
      <c r="G3293" s="121">
        <v>8085463.7599999998</v>
      </c>
      <c r="H3293">
        <v>2016</v>
      </c>
    </row>
    <row r="3294" spans="1:8" outlineLevel="1" x14ac:dyDescent="0.25">
      <c r="A3294" s="23" t="s">
        <v>26</v>
      </c>
      <c r="B3294" s="23" t="s">
        <v>12</v>
      </c>
      <c r="C3294">
        <v>2016</v>
      </c>
      <c r="D3294" s="23" t="str">
        <f t="shared" si="52"/>
        <v>may</v>
      </c>
      <c r="E3294" s="24">
        <v>42521</v>
      </c>
      <c r="F3294" s="23" t="s">
        <v>47</v>
      </c>
      <c r="G3294" s="121">
        <v>1295790.98</v>
      </c>
      <c r="H3294">
        <v>2016</v>
      </c>
    </row>
    <row r="3295" spans="1:8" outlineLevel="1" x14ac:dyDescent="0.25">
      <c r="A3295" s="23" t="s">
        <v>43</v>
      </c>
      <c r="B3295" s="23" t="s">
        <v>34</v>
      </c>
      <c r="C3295">
        <v>2016</v>
      </c>
      <c r="D3295" s="23" t="str">
        <f t="shared" si="52"/>
        <v>may</v>
      </c>
      <c r="E3295" s="24">
        <v>42521</v>
      </c>
      <c r="F3295" s="23" t="s">
        <v>47</v>
      </c>
      <c r="G3295" s="121">
        <v>44692086.210000001</v>
      </c>
      <c r="H3295">
        <v>2016</v>
      </c>
    </row>
    <row r="3296" spans="1:8" outlineLevel="1" x14ac:dyDescent="0.25">
      <c r="A3296" s="23" t="s">
        <v>13</v>
      </c>
      <c r="B3296" s="23" t="s">
        <v>13</v>
      </c>
      <c r="C3296">
        <v>2016</v>
      </c>
      <c r="D3296" s="23" t="str">
        <f t="shared" si="52"/>
        <v>may</v>
      </c>
      <c r="E3296" s="24">
        <v>42521</v>
      </c>
      <c r="F3296" s="23" t="s">
        <v>47</v>
      </c>
      <c r="G3296" s="121">
        <v>71518383.379999995</v>
      </c>
      <c r="H3296">
        <v>2016</v>
      </c>
    </row>
    <row r="3297" spans="1:8" outlineLevel="1" x14ac:dyDescent="0.25">
      <c r="A3297" s="23" t="s">
        <v>14</v>
      </c>
      <c r="B3297" s="23" t="s">
        <v>14</v>
      </c>
      <c r="C3297">
        <v>2016</v>
      </c>
      <c r="D3297" s="23" t="str">
        <f t="shared" si="52"/>
        <v>may</v>
      </c>
      <c r="E3297" s="24">
        <v>42521</v>
      </c>
      <c r="F3297" s="23" t="s">
        <v>47</v>
      </c>
      <c r="G3297" s="121">
        <v>-10219.660000000002</v>
      </c>
      <c r="H3297">
        <v>2016</v>
      </c>
    </row>
    <row r="3298" spans="1:8" outlineLevel="1" x14ac:dyDescent="0.25">
      <c r="A3298" s="23" t="s">
        <v>15</v>
      </c>
      <c r="B3298" s="23" t="s">
        <v>0</v>
      </c>
      <c r="C3298">
        <v>2016</v>
      </c>
      <c r="D3298" s="23" t="str">
        <f t="shared" si="52"/>
        <v>jun</v>
      </c>
      <c r="E3298" s="24">
        <v>42551</v>
      </c>
      <c r="F3298" s="23" t="s">
        <v>47</v>
      </c>
      <c r="G3298" s="121">
        <v>427421.64</v>
      </c>
      <c r="H3298">
        <v>2016</v>
      </c>
    </row>
    <row r="3299" spans="1:8" outlineLevel="1" x14ac:dyDescent="0.25">
      <c r="A3299" s="23" t="s">
        <v>16</v>
      </c>
      <c r="B3299" s="23" t="s">
        <v>1</v>
      </c>
      <c r="C3299">
        <v>2016</v>
      </c>
      <c r="D3299" s="23" t="str">
        <f t="shared" si="52"/>
        <v>jun</v>
      </c>
      <c r="E3299" s="24">
        <v>42551</v>
      </c>
      <c r="F3299" s="23" t="s">
        <v>47</v>
      </c>
      <c r="G3299" s="121">
        <v>38989184.589999996</v>
      </c>
      <c r="H3299">
        <v>2016</v>
      </c>
    </row>
    <row r="3300" spans="1:8" outlineLevel="1" x14ac:dyDescent="0.25">
      <c r="A3300" s="23" t="s">
        <v>27</v>
      </c>
      <c r="B3300" s="23" t="s">
        <v>2</v>
      </c>
      <c r="C3300">
        <v>2016</v>
      </c>
      <c r="D3300" s="23" t="str">
        <f t="shared" si="52"/>
        <v>jun</v>
      </c>
      <c r="E3300" s="24">
        <v>42551</v>
      </c>
      <c r="F3300" s="23" t="s">
        <v>47</v>
      </c>
      <c r="H3300">
        <v>2016</v>
      </c>
    </row>
    <row r="3301" spans="1:8" outlineLevel="1" x14ac:dyDescent="0.25">
      <c r="A3301" s="23" t="s">
        <v>17</v>
      </c>
      <c r="B3301" s="23" t="s">
        <v>3</v>
      </c>
      <c r="C3301">
        <v>2016</v>
      </c>
      <c r="D3301" s="23" t="str">
        <f t="shared" si="52"/>
        <v>jun</v>
      </c>
      <c r="E3301" s="24">
        <v>42551</v>
      </c>
      <c r="F3301" s="23" t="s">
        <v>47</v>
      </c>
      <c r="G3301" s="121">
        <v>76815538.419999987</v>
      </c>
      <c r="H3301">
        <v>2016</v>
      </c>
    </row>
    <row r="3302" spans="1:8" outlineLevel="1" x14ac:dyDescent="0.25">
      <c r="A3302" s="23" t="s">
        <v>18</v>
      </c>
      <c r="B3302" s="25" t="s">
        <v>4</v>
      </c>
      <c r="C3302">
        <v>2016</v>
      </c>
      <c r="D3302" s="23" t="str">
        <f t="shared" si="52"/>
        <v>jun</v>
      </c>
      <c r="E3302" s="24">
        <v>42551</v>
      </c>
      <c r="F3302" s="23" t="s">
        <v>47</v>
      </c>
      <c r="H3302">
        <v>2016</v>
      </c>
    </row>
    <row r="3303" spans="1:8" outlineLevel="1" x14ac:dyDescent="0.25">
      <c r="A3303" s="23" t="s">
        <v>19</v>
      </c>
      <c r="B3303" s="25" t="s">
        <v>5</v>
      </c>
      <c r="C3303">
        <v>2016</v>
      </c>
      <c r="D3303" s="23" t="str">
        <f t="shared" si="52"/>
        <v>jun</v>
      </c>
      <c r="E3303" s="24">
        <v>42551</v>
      </c>
      <c r="F3303" s="23" t="s">
        <v>47</v>
      </c>
      <c r="H3303">
        <v>2016</v>
      </c>
    </row>
    <row r="3304" spans="1:8" outlineLevel="1" x14ac:dyDescent="0.25">
      <c r="A3304" s="23" t="s">
        <v>20</v>
      </c>
      <c r="B3304" s="23" t="s">
        <v>6</v>
      </c>
      <c r="C3304">
        <v>2016</v>
      </c>
      <c r="D3304" s="23" t="str">
        <f t="shared" si="52"/>
        <v>jun</v>
      </c>
      <c r="E3304" s="24">
        <v>42551</v>
      </c>
      <c r="F3304" s="23" t="s">
        <v>47</v>
      </c>
      <c r="G3304" s="121">
        <v>0</v>
      </c>
      <c r="H3304">
        <v>2016</v>
      </c>
    </row>
    <row r="3305" spans="1:8" outlineLevel="1" x14ac:dyDescent="0.25">
      <c r="A3305" s="23" t="s">
        <v>21</v>
      </c>
      <c r="B3305" s="23" t="s">
        <v>7</v>
      </c>
      <c r="C3305">
        <v>2016</v>
      </c>
      <c r="D3305" s="23" t="str">
        <f t="shared" si="52"/>
        <v>jun</v>
      </c>
      <c r="E3305" s="24">
        <v>42551</v>
      </c>
      <c r="F3305" s="23" t="s">
        <v>47</v>
      </c>
      <c r="G3305" s="121">
        <v>471115.06000000006</v>
      </c>
      <c r="H3305">
        <v>2016</v>
      </c>
    </row>
    <row r="3306" spans="1:8" outlineLevel="1" x14ac:dyDescent="0.25">
      <c r="A3306" s="23" t="s">
        <v>22</v>
      </c>
      <c r="B3306" s="23" t="s">
        <v>8</v>
      </c>
      <c r="C3306">
        <v>2016</v>
      </c>
      <c r="D3306" s="23" t="str">
        <f t="shared" si="52"/>
        <v>jun</v>
      </c>
      <c r="E3306" s="24">
        <v>42551</v>
      </c>
      <c r="F3306" s="23" t="s">
        <v>47</v>
      </c>
      <c r="G3306" s="121">
        <v>148521948.04999998</v>
      </c>
      <c r="H3306">
        <v>2016</v>
      </c>
    </row>
    <row r="3307" spans="1:8" outlineLevel="1" x14ac:dyDescent="0.25">
      <c r="A3307" s="23" t="s">
        <v>23</v>
      </c>
      <c r="B3307" s="23" t="s">
        <v>9</v>
      </c>
      <c r="C3307">
        <v>2016</v>
      </c>
      <c r="D3307" s="23" t="str">
        <f t="shared" si="52"/>
        <v>jun</v>
      </c>
      <c r="E3307" s="24">
        <v>42551</v>
      </c>
      <c r="F3307" s="23" t="s">
        <v>47</v>
      </c>
      <c r="H3307">
        <v>2016</v>
      </c>
    </row>
    <row r="3308" spans="1:8" outlineLevel="1" x14ac:dyDescent="0.25">
      <c r="A3308" s="23" t="s">
        <v>24</v>
      </c>
      <c r="B3308" s="25" t="s">
        <v>10</v>
      </c>
      <c r="C3308">
        <v>2016</v>
      </c>
      <c r="D3308" s="23" t="str">
        <f t="shared" si="52"/>
        <v>jun</v>
      </c>
      <c r="E3308" s="24">
        <v>42551</v>
      </c>
      <c r="F3308" s="23" t="s">
        <v>47</v>
      </c>
      <c r="H3308">
        <v>2016</v>
      </c>
    </row>
    <row r="3309" spans="1:8" outlineLevel="1" x14ac:dyDescent="0.25">
      <c r="A3309" s="23" t="s">
        <v>25</v>
      </c>
      <c r="B3309" s="23" t="s">
        <v>11</v>
      </c>
      <c r="C3309">
        <v>2016</v>
      </c>
      <c r="D3309" s="23" t="str">
        <f t="shared" si="52"/>
        <v>jun</v>
      </c>
      <c r="E3309" s="24">
        <v>42551</v>
      </c>
      <c r="F3309" s="23" t="s">
        <v>47</v>
      </c>
      <c r="G3309" s="121">
        <v>7940013.7800000003</v>
      </c>
      <c r="H3309">
        <v>2016</v>
      </c>
    </row>
    <row r="3310" spans="1:8" outlineLevel="1" x14ac:dyDescent="0.25">
      <c r="A3310" s="23" t="s">
        <v>26</v>
      </c>
      <c r="B3310" s="23" t="s">
        <v>12</v>
      </c>
      <c r="C3310">
        <v>2016</v>
      </c>
      <c r="D3310" s="23" t="str">
        <f t="shared" si="52"/>
        <v>jun</v>
      </c>
      <c r="E3310" s="24">
        <v>42551</v>
      </c>
      <c r="F3310" s="23" t="s">
        <v>47</v>
      </c>
      <c r="G3310" s="121">
        <v>1259989.6200000001</v>
      </c>
      <c r="H3310">
        <v>2016</v>
      </c>
    </row>
    <row r="3311" spans="1:8" outlineLevel="1" x14ac:dyDescent="0.25">
      <c r="A3311" s="23" t="s">
        <v>43</v>
      </c>
      <c r="B3311" s="23" t="s">
        <v>34</v>
      </c>
      <c r="C3311">
        <v>2016</v>
      </c>
      <c r="D3311" s="23" t="str">
        <f t="shared" si="52"/>
        <v>jun</v>
      </c>
      <c r="E3311" s="24">
        <v>42551</v>
      </c>
      <c r="F3311" s="23" t="s">
        <v>47</v>
      </c>
      <c r="G3311" s="121">
        <v>46117452.859999999</v>
      </c>
      <c r="H3311">
        <v>2016</v>
      </c>
    </row>
    <row r="3312" spans="1:8" outlineLevel="1" x14ac:dyDescent="0.25">
      <c r="A3312" s="23" t="s">
        <v>13</v>
      </c>
      <c r="B3312" s="23" t="s">
        <v>13</v>
      </c>
      <c r="C3312">
        <v>2016</v>
      </c>
      <c r="D3312" s="23" t="str">
        <f t="shared" si="52"/>
        <v>jun</v>
      </c>
      <c r="E3312" s="24">
        <v>42551</v>
      </c>
      <c r="F3312" s="23" t="s">
        <v>47</v>
      </c>
      <c r="G3312" s="121">
        <v>59609705.039999999</v>
      </c>
      <c r="H3312">
        <v>2016</v>
      </c>
    </row>
    <row r="3313" spans="1:8" outlineLevel="1" x14ac:dyDescent="0.25">
      <c r="A3313" s="23" t="s">
        <v>14</v>
      </c>
      <c r="B3313" s="23" t="s">
        <v>14</v>
      </c>
      <c r="C3313">
        <v>2016</v>
      </c>
      <c r="D3313" s="23" t="str">
        <f t="shared" si="52"/>
        <v>jun</v>
      </c>
      <c r="E3313" s="24">
        <v>42551</v>
      </c>
      <c r="F3313" s="23" t="s">
        <v>47</v>
      </c>
      <c r="G3313" s="121">
        <v>16486.09</v>
      </c>
      <c r="H3313">
        <v>2016</v>
      </c>
    </row>
    <row r="3314" spans="1:8" outlineLevel="1" x14ac:dyDescent="0.25">
      <c r="A3314" s="23" t="s">
        <v>15</v>
      </c>
      <c r="B3314" s="23" t="s">
        <v>0</v>
      </c>
      <c r="C3314">
        <v>2016</v>
      </c>
      <c r="D3314" s="23" t="str">
        <f t="shared" si="52"/>
        <v>jul</v>
      </c>
      <c r="E3314" s="24">
        <v>42582</v>
      </c>
      <c r="F3314" s="23" t="s">
        <v>47</v>
      </c>
      <c r="G3314" s="121">
        <v>340445.45999999996</v>
      </c>
      <c r="H3314">
        <v>2016</v>
      </c>
    </row>
    <row r="3315" spans="1:8" outlineLevel="1" x14ac:dyDescent="0.25">
      <c r="A3315" s="23" t="s">
        <v>16</v>
      </c>
      <c r="B3315" s="23" t="s">
        <v>1</v>
      </c>
      <c r="C3315">
        <v>2016</v>
      </c>
      <c r="D3315" s="23" t="str">
        <f t="shared" si="52"/>
        <v>jul</v>
      </c>
      <c r="E3315" s="24">
        <v>42582</v>
      </c>
      <c r="F3315" s="23" t="s">
        <v>47</v>
      </c>
      <c r="G3315" s="121">
        <v>39577135.609999999</v>
      </c>
      <c r="H3315">
        <v>2016</v>
      </c>
    </row>
    <row r="3316" spans="1:8" outlineLevel="1" x14ac:dyDescent="0.25">
      <c r="A3316" s="23" t="s">
        <v>27</v>
      </c>
      <c r="B3316" s="23" t="s">
        <v>2</v>
      </c>
      <c r="C3316">
        <v>2016</v>
      </c>
      <c r="D3316" s="23" t="str">
        <f t="shared" si="52"/>
        <v>jul</v>
      </c>
      <c r="E3316" s="24">
        <v>42582</v>
      </c>
      <c r="F3316" s="23" t="s">
        <v>47</v>
      </c>
      <c r="H3316">
        <v>2016</v>
      </c>
    </row>
    <row r="3317" spans="1:8" outlineLevel="1" x14ac:dyDescent="0.25">
      <c r="A3317" s="23" t="s">
        <v>17</v>
      </c>
      <c r="B3317" s="23" t="s">
        <v>3</v>
      </c>
      <c r="C3317">
        <v>2016</v>
      </c>
      <c r="D3317" s="23" t="str">
        <f t="shared" si="52"/>
        <v>jul</v>
      </c>
      <c r="E3317" s="24">
        <v>42582</v>
      </c>
      <c r="F3317" s="23" t="s">
        <v>47</v>
      </c>
      <c r="G3317" s="121">
        <v>77942714.560000002</v>
      </c>
      <c r="H3317">
        <v>2016</v>
      </c>
    </row>
    <row r="3318" spans="1:8" outlineLevel="1" x14ac:dyDescent="0.25">
      <c r="A3318" s="23" t="s">
        <v>18</v>
      </c>
      <c r="B3318" s="25" t="s">
        <v>4</v>
      </c>
      <c r="C3318">
        <v>2016</v>
      </c>
      <c r="D3318" s="23" t="str">
        <f t="shared" si="52"/>
        <v>jul</v>
      </c>
      <c r="E3318" s="24">
        <v>42582</v>
      </c>
      <c r="F3318" s="23" t="s">
        <v>47</v>
      </c>
      <c r="H3318">
        <v>2016</v>
      </c>
    </row>
    <row r="3319" spans="1:8" outlineLevel="1" x14ac:dyDescent="0.25">
      <c r="A3319" s="23" t="s">
        <v>19</v>
      </c>
      <c r="B3319" s="25" t="s">
        <v>5</v>
      </c>
      <c r="C3319">
        <v>2016</v>
      </c>
      <c r="D3319" s="23" t="str">
        <f t="shared" si="52"/>
        <v>jul</v>
      </c>
      <c r="E3319" s="24">
        <v>42582</v>
      </c>
      <c r="F3319" s="23" t="s">
        <v>47</v>
      </c>
      <c r="H3319">
        <v>2016</v>
      </c>
    </row>
    <row r="3320" spans="1:8" outlineLevel="1" x14ac:dyDescent="0.25">
      <c r="A3320" s="23" t="s">
        <v>20</v>
      </c>
      <c r="B3320" s="23" t="s">
        <v>6</v>
      </c>
      <c r="C3320">
        <v>2016</v>
      </c>
      <c r="D3320" s="23" t="str">
        <f t="shared" si="52"/>
        <v>jul</v>
      </c>
      <c r="E3320" s="24">
        <v>42582</v>
      </c>
      <c r="F3320" s="23" t="s">
        <v>47</v>
      </c>
      <c r="G3320" s="121">
        <v>0</v>
      </c>
      <c r="H3320">
        <v>2016</v>
      </c>
    </row>
    <row r="3321" spans="1:8" outlineLevel="1" x14ac:dyDescent="0.25">
      <c r="A3321" s="23" t="s">
        <v>21</v>
      </c>
      <c r="B3321" s="23" t="s">
        <v>7</v>
      </c>
      <c r="C3321">
        <v>2016</v>
      </c>
      <c r="D3321" s="23" t="str">
        <f t="shared" si="52"/>
        <v>jul</v>
      </c>
      <c r="E3321" s="24">
        <v>42582</v>
      </c>
      <c r="F3321" s="23" t="s">
        <v>47</v>
      </c>
      <c r="G3321" s="121">
        <v>339157.65</v>
      </c>
      <c r="H3321">
        <v>2016</v>
      </c>
    </row>
    <row r="3322" spans="1:8" outlineLevel="1" x14ac:dyDescent="0.25">
      <c r="A3322" s="23" t="s">
        <v>22</v>
      </c>
      <c r="B3322" s="23" t="s">
        <v>8</v>
      </c>
      <c r="C3322">
        <v>2016</v>
      </c>
      <c r="D3322" s="23" t="str">
        <f t="shared" si="52"/>
        <v>jul</v>
      </c>
      <c r="E3322" s="24">
        <v>42582</v>
      </c>
      <c r="F3322" s="23" t="s">
        <v>47</v>
      </c>
      <c r="G3322" s="121">
        <v>144668315.71999997</v>
      </c>
      <c r="H3322">
        <v>2016</v>
      </c>
    </row>
    <row r="3323" spans="1:8" outlineLevel="1" x14ac:dyDescent="0.25">
      <c r="A3323" s="23" t="s">
        <v>23</v>
      </c>
      <c r="B3323" s="23" t="s">
        <v>9</v>
      </c>
      <c r="C3323">
        <v>2016</v>
      </c>
      <c r="D3323" s="23" t="str">
        <f t="shared" si="52"/>
        <v>jul</v>
      </c>
      <c r="E3323" s="24">
        <v>42582</v>
      </c>
      <c r="F3323" s="23" t="s">
        <v>47</v>
      </c>
      <c r="H3323">
        <v>2016</v>
      </c>
    </row>
    <row r="3324" spans="1:8" outlineLevel="1" x14ac:dyDescent="0.25">
      <c r="A3324" s="23" t="s">
        <v>24</v>
      </c>
      <c r="B3324" s="25" t="s">
        <v>10</v>
      </c>
      <c r="C3324">
        <v>2016</v>
      </c>
      <c r="D3324" s="23" t="str">
        <f t="shared" si="52"/>
        <v>jul</v>
      </c>
      <c r="E3324" s="24">
        <v>42582</v>
      </c>
      <c r="F3324" s="23" t="s">
        <v>47</v>
      </c>
      <c r="G3324" s="121">
        <v>0</v>
      </c>
      <c r="H3324">
        <v>2016</v>
      </c>
    </row>
    <row r="3325" spans="1:8" outlineLevel="1" x14ac:dyDescent="0.25">
      <c r="A3325" s="23" t="s">
        <v>25</v>
      </c>
      <c r="B3325" s="23" t="s">
        <v>11</v>
      </c>
      <c r="C3325">
        <v>2016</v>
      </c>
      <c r="D3325" s="23" t="str">
        <f t="shared" si="52"/>
        <v>jul</v>
      </c>
      <c r="E3325" s="24">
        <v>42582</v>
      </c>
      <c r="F3325" s="23" t="s">
        <v>47</v>
      </c>
      <c r="G3325" s="121">
        <v>10520073.280000001</v>
      </c>
      <c r="H3325">
        <v>2016</v>
      </c>
    </row>
    <row r="3326" spans="1:8" outlineLevel="1" x14ac:dyDescent="0.25">
      <c r="A3326" s="23" t="s">
        <v>26</v>
      </c>
      <c r="B3326" s="23" t="s">
        <v>12</v>
      </c>
      <c r="C3326">
        <v>2016</v>
      </c>
      <c r="D3326" s="23" t="str">
        <f t="shared" si="52"/>
        <v>jul</v>
      </c>
      <c r="E3326" s="24">
        <v>42582</v>
      </c>
      <c r="F3326" s="23" t="s">
        <v>47</v>
      </c>
      <c r="G3326" s="121">
        <v>1426799.77</v>
      </c>
      <c r="H3326">
        <v>2016</v>
      </c>
    </row>
    <row r="3327" spans="1:8" outlineLevel="1" x14ac:dyDescent="0.25">
      <c r="A3327" s="23" t="s">
        <v>43</v>
      </c>
      <c r="B3327" s="23" t="s">
        <v>34</v>
      </c>
      <c r="C3327">
        <v>2016</v>
      </c>
      <c r="D3327" s="23" t="str">
        <f t="shared" si="52"/>
        <v>jul</v>
      </c>
      <c r="E3327" s="24">
        <v>42582</v>
      </c>
      <c r="F3327" s="23" t="s">
        <v>47</v>
      </c>
      <c r="G3327" s="121">
        <v>47054953.469999999</v>
      </c>
      <c r="H3327">
        <v>2016</v>
      </c>
    </row>
    <row r="3328" spans="1:8" outlineLevel="1" x14ac:dyDescent="0.25">
      <c r="A3328" s="23" t="s">
        <v>13</v>
      </c>
      <c r="B3328" s="23" t="s">
        <v>13</v>
      </c>
      <c r="C3328">
        <v>2016</v>
      </c>
      <c r="D3328" s="23" t="str">
        <f t="shared" si="52"/>
        <v>jul</v>
      </c>
      <c r="E3328" s="24">
        <v>42582</v>
      </c>
      <c r="F3328" s="23" t="s">
        <v>47</v>
      </c>
      <c r="G3328" s="121">
        <v>69096995.959999993</v>
      </c>
      <c r="H3328">
        <v>2016</v>
      </c>
    </row>
    <row r="3329" spans="1:8" outlineLevel="1" x14ac:dyDescent="0.25">
      <c r="A3329" s="23" t="s">
        <v>14</v>
      </c>
      <c r="B3329" s="23" t="s">
        <v>14</v>
      </c>
      <c r="C3329">
        <v>2016</v>
      </c>
      <c r="D3329" s="23" t="str">
        <f t="shared" si="52"/>
        <v>jul</v>
      </c>
      <c r="E3329" s="24">
        <v>42582</v>
      </c>
      <c r="F3329" s="23" t="s">
        <v>47</v>
      </c>
      <c r="G3329" s="121">
        <v>326594.32999999996</v>
      </c>
      <c r="H3329">
        <v>2016</v>
      </c>
    </row>
    <row r="3330" spans="1:8" outlineLevel="1" x14ac:dyDescent="0.25">
      <c r="A3330" s="23" t="s">
        <v>15</v>
      </c>
      <c r="B3330" s="23" t="s">
        <v>0</v>
      </c>
      <c r="C3330">
        <v>2016</v>
      </c>
      <c r="D3330" s="23" t="str">
        <f t="shared" ref="D3330:D3393" si="53">+TEXT(E3330,"mmm")</f>
        <v>ago</v>
      </c>
      <c r="E3330" s="24">
        <v>42613</v>
      </c>
      <c r="F3330" s="23" t="s">
        <v>47</v>
      </c>
      <c r="G3330" s="121">
        <v>358214.55</v>
      </c>
      <c r="H3330">
        <v>2016</v>
      </c>
    </row>
    <row r="3331" spans="1:8" outlineLevel="1" x14ac:dyDescent="0.25">
      <c r="A3331" s="23" t="s">
        <v>16</v>
      </c>
      <c r="B3331" s="23" t="s">
        <v>1</v>
      </c>
      <c r="C3331">
        <v>2016</v>
      </c>
      <c r="D3331" s="23" t="str">
        <f t="shared" si="53"/>
        <v>ago</v>
      </c>
      <c r="E3331" s="24">
        <v>42613</v>
      </c>
      <c r="F3331" s="23" t="s">
        <v>47</v>
      </c>
      <c r="G3331" s="121">
        <v>40457736.790000007</v>
      </c>
      <c r="H3331">
        <v>2016</v>
      </c>
    </row>
    <row r="3332" spans="1:8" outlineLevel="1" x14ac:dyDescent="0.25">
      <c r="A3332" s="23" t="s">
        <v>27</v>
      </c>
      <c r="B3332" s="23" t="s">
        <v>2</v>
      </c>
      <c r="C3332">
        <v>2016</v>
      </c>
      <c r="D3332" s="23" t="str">
        <f t="shared" si="53"/>
        <v>ago</v>
      </c>
      <c r="E3332" s="24">
        <v>42613</v>
      </c>
      <c r="F3332" s="23" t="s">
        <v>47</v>
      </c>
      <c r="H3332">
        <v>2016</v>
      </c>
    </row>
    <row r="3333" spans="1:8" outlineLevel="1" x14ac:dyDescent="0.25">
      <c r="A3333" s="23" t="s">
        <v>17</v>
      </c>
      <c r="B3333" s="23" t="s">
        <v>3</v>
      </c>
      <c r="C3333">
        <v>2016</v>
      </c>
      <c r="D3333" s="23" t="str">
        <f t="shared" si="53"/>
        <v>ago</v>
      </c>
      <c r="E3333" s="24">
        <v>42613</v>
      </c>
      <c r="F3333" s="23" t="s">
        <v>47</v>
      </c>
      <c r="G3333" s="121">
        <v>75450279.129999995</v>
      </c>
      <c r="H3333">
        <v>2016</v>
      </c>
    </row>
    <row r="3334" spans="1:8" outlineLevel="1" x14ac:dyDescent="0.25">
      <c r="A3334" s="23" t="s">
        <v>18</v>
      </c>
      <c r="B3334" s="25" t="s">
        <v>4</v>
      </c>
      <c r="C3334">
        <v>2016</v>
      </c>
      <c r="D3334" s="23" t="str">
        <f t="shared" si="53"/>
        <v>ago</v>
      </c>
      <c r="E3334" s="24">
        <v>42613</v>
      </c>
      <c r="F3334" s="23" t="s">
        <v>47</v>
      </c>
      <c r="H3334">
        <v>2016</v>
      </c>
    </row>
    <row r="3335" spans="1:8" outlineLevel="1" x14ac:dyDescent="0.25">
      <c r="A3335" s="23" t="s">
        <v>19</v>
      </c>
      <c r="B3335" s="25" t="s">
        <v>5</v>
      </c>
      <c r="C3335">
        <v>2016</v>
      </c>
      <c r="D3335" s="23" t="str">
        <f t="shared" si="53"/>
        <v>ago</v>
      </c>
      <c r="E3335" s="24">
        <v>42613</v>
      </c>
      <c r="F3335" s="23" t="s">
        <v>47</v>
      </c>
      <c r="H3335">
        <v>2016</v>
      </c>
    </row>
    <row r="3336" spans="1:8" outlineLevel="1" x14ac:dyDescent="0.25">
      <c r="A3336" s="23" t="s">
        <v>20</v>
      </c>
      <c r="B3336" s="23" t="s">
        <v>6</v>
      </c>
      <c r="C3336">
        <v>2016</v>
      </c>
      <c r="D3336" s="23" t="str">
        <f t="shared" si="53"/>
        <v>ago</v>
      </c>
      <c r="E3336" s="24">
        <v>42613</v>
      </c>
      <c r="F3336" s="23" t="s">
        <v>47</v>
      </c>
      <c r="G3336" s="121">
        <v>0</v>
      </c>
      <c r="H3336">
        <v>2016</v>
      </c>
    </row>
    <row r="3337" spans="1:8" outlineLevel="1" x14ac:dyDescent="0.25">
      <c r="A3337" s="23" t="s">
        <v>21</v>
      </c>
      <c r="B3337" s="23" t="s">
        <v>7</v>
      </c>
      <c r="C3337">
        <v>2016</v>
      </c>
      <c r="D3337" s="23" t="str">
        <f t="shared" si="53"/>
        <v>ago</v>
      </c>
      <c r="E3337" s="24">
        <v>42613</v>
      </c>
      <c r="F3337" s="23" t="s">
        <v>47</v>
      </c>
      <c r="G3337" s="121">
        <v>339258.62</v>
      </c>
      <c r="H3337">
        <v>2016</v>
      </c>
    </row>
    <row r="3338" spans="1:8" outlineLevel="1" x14ac:dyDescent="0.25">
      <c r="A3338" s="23" t="s">
        <v>22</v>
      </c>
      <c r="B3338" s="23" t="s">
        <v>8</v>
      </c>
      <c r="C3338">
        <v>2016</v>
      </c>
      <c r="D3338" s="23" t="str">
        <f t="shared" si="53"/>
        <v>ago</v>
      </c>
      <c r="E3338" s="24">
        <v>42613</v>
      </c>
      <c r="F3338" s="23" t="s">
        <v>47</v>
      </c>
      <c r="G3338" s="121">
        <v>146303223.39999998</v>
      </c>
      <c r="H3338">
        <v>2016</v>
      </c>
    </row>
    <row r="3339" spans="1:8" outlineLevel="1" x14ac:dyDescent="0.25">
      <c r="A3339" s="23" t="s">
        <v>23</v>
      </c>
      <c r="B3339" s="23" t="s">
        <v>9</v>
      </c>
      <c r="C3339">
        <v>2016</v>
      </c>
      <c r="D3339" s="23" t="str">
        <f t="shared" si="53"/>
        <v>ago</v>
      </c>
      <c r="E3339" s="24">
        <v>42613</v>
      </c>
      <c r="F3339" s="23" t="s">
        <v>47</v>
      </c>
      <c r="H3339">
        <v>2016</v>
      </c>
    </row>
    <row r="3340" spans="1:8" outlineLevel="1" x14ac:dyDescent="0.25">
      <c r="A3340" s="23" t="s">
        <v>24</v>
      </c>
      <c r="B3340" s="25" t="s">
        <v>10</v>
      </c>
      <c r="C3340">
        <v>2016</v>
      </c>
      <c r="D3340" s="23" t="str">
        <f t="shared" si="53"/>
        <v>ago</v>
      </c>
      <c r="E3340" s="24">
        <v>42613</v>
      </c>
      <c r="F3340" s="23" t="s">
        <v>47</v>
      </c>
      <c r="G3340" s="121">
        <v>0</v>
      </c>
      <c r="H3340">
        <v>2016</v>
      </c>
    </row>
    <row r="3341" spans="1:8" outlineLevel="1" x14ac:dyDescent="0.25">
      <c r="A3341" s="23" t="s">
        <v>25</v>
      </c>
      <c r="B3341" s="23" t="s">
        <v>11</v>
      </c>
      <c r="C3341">
        <v>2016</v>
      </c>
      <c r="D3341" s="23" t="str">
        <f t="shared" si="53"/>
        <v>ago</v>
      </c>
      <c r="E3341" s="24">
        <v>42613</v>
      </c>
      <c r="F3341" s="23" t="s">
        <v>47</v>
      </c>
      <c r="G3341" s="121">
        <v>7752038.8300000001</v>
      </c>
      <c r="H3341">
        <v>2016</v>
      </c>
    </row>
    <row r="3342" spans="1:8" outlineLevel="1" x14ac:dyDescent="0.25">
      <c r="A3342" s="23" t="s">
        <v>26</v>
      </c>
      <c r="B3342" s="23" t="s">
        <v>12</v>
      </c>
      <c r="C3342">
        <v>2016</v>
      </c>
      <c r="D3342" s="23" t="str">
        <f t="shared" si="53"/>
        <v>ago</v>
      </c>
      <c r="E3342" s="24">
        <v>42613</v>
      </c>
      <c r="F3342" s="23" t="s">
        <v>47</v>
      </c>
      <c r="G3342" s="121">
        <v>1411919.99</v>
      </c>
      <c r="H3342">
        <v>2016</v>
      </c>
    </row>
    <row r="3343" spans="1:8" outlineLevel="1" x14ac:dyDescent="0.25">
      <c r="A3343" s="23" t="s">
        <v>43</v>
      </c>
      <c r="B3343" s="23" t="s">
        <v>34</v>
      </c>
      <c r="C3343">
        <v>2016</v>
      </c>
      <c r="D3343" s="23" t="str">
        <f t="shared" si="53"/>
        <v>ago</v>
      </c>
      <c r="E3343" s="24">
        <v>42613</v>
      </c>
      <c r="F3343" s="23" t="s">
        <v>47</v>
      </c>
      <c r="G3343" s="121">
        <v>46600060.619999997</v>
      </c>
      <c r="H3343">
        <v>2016</v>
      </c>
    </row>
    <row r="3344" spans="1:8" outlineLevel="1" x14ac:dyDescent="0.25">
      <c r="A3344" s="23" t="s">
        <v>13</v>
      </c>
      <c r="B3344" s="23" t="s">
        <v>13</v>
      </c>
      <c r="C3344">
        <v>2016</v>
      </c>
      <c r="D3344" s="23" t="str">
        <f t="shared" si="53"/>
        <v>ago</v>
      </c>
      <c r="E3344" s="24">
        <v>42613</v>
      </c>
      <c r="F3344" s="23" t="s">
        <v>47</v>
      </c>
      <c r="G3344" s="121">
        <v>74546163.700000018</v>
      </c>
      <c r="H3344">
        <v>2016</v>
      </c>
    </row>
    <row r="3345" spans="1:8" outlineLevel="1" x14ac:dyDescent="0.25">
      <c r="A3345" s="23" t="s">
        <v>14</v>
      </c>
      <c r="B3345" s="23" t="s">
        <v>14</v>
      </c>
      <c r="C3345">
        <v>2016</v>
      </c>
      <c r="D3345" s="23" t="str">
        <f t="shared" si="53"/>
        <v>ago</v>
      </c>
      <c r="E3345" s="24">
        <v>42613</v>
      </c>
      <c r="F3345" s="23" t="s">
        <v>47</v>
      </c>
      <c r="G3345" s="121">
        <v>3395.9299999999976</v>
      </c>
      <c r="H3345">
        <v>2016</v>
      </c>
    </row>
    <row r="3346" spans="1:8" outlineLevel="1" x14ac:dyDescent="0.25">
      <c r="A3346" s="23" t="s">
        <v>15</v>
      </c>
      <c r="B3346" s="23" t="s">
        <v>0</v>
      </c>
      <c r="C3346">
        <v>2016</v>
      </c>
      <c r="D3346" s="23" t="str">
        <f t="shared" si="53"/>
        <v>sept</v>
      </c>
      <c r="E3346" s="24">
        <v>42643</v>
      </c>
      <c r="F3346" s="23" t="s">
        <v>47</v>
      </c>
      <c r="G3346" s="121">
        <v>358214.55</v>
      </c>
      <c r="H3346">
        <v>2016</v>
      </c>
    </row>
    <row r="3347" spans="1:8" outlineLevel="1" x14ac:dyDescent="0.25">
      <c r="A3347" s="23" t="s">
        <v>16</v>
      </c>
      <c r="B3347" s="23" t="s">
        <v>1</v>
      </c>
      <c r="C3347">
        <v>2016</v>
      </c>
      <c r="D3347" s="23" t="str">
        <f t="shared" si="53"/>
        <v>sept</v>
      </c>
      <c r="E3347" s="24">
        <v>42643</v>
      </c>
      <c r="F3347" s="23" t="s">
        <v>47</v>
      </c>
      <c r="G3347" s="121">
        <v>37029480.590000004</v>
      </c>
      <c r="H3347">
        <v>2016</v>
      </c>
    </row>
    <row r="3348" spans="1:8" outlineLevel="1" x14ac:dyDescent="0.25">
      <c r="A3348" s="23" t="s">
        <v>27</v>
      </c>
      <c r="B3348" s="23" t="s">
        <v>2</v>
      </c>
      <c r="C3348">
        <v>2016</v>
      </c>
      <c r="D3348" s="23" t="str">
        <f t="shared" si="53"/>
        <v>sept</v>
      </c>
      <c r="E3348" s="24">
        <v>42643</v>
      </c>
      <c r="F3348" s="23" t="s">
        <v>47</v>
      </c>
      <c r="H3348">
        <v>2016</v>
      </c>
    </row>
    <row r="3349" spans="1:8" outlineLevel="1" x14ac:dyDescent="0.25">
      <c r="A3349" s="23" t="s">
        <v>17</v>
      </c>
      <c r="B3349" s="23" t="s">
        <v>3</v>
      </c>
      <c r="C3349">
        <v>2016</v>
      </c>
      <c r="D3349" s="23" t="str">
        <f t="shared" si="53"/>
        <v>sept</v>
      </c>
      <c r="E3349" s="24">
        <v>42643</v>
      </c>
      <c r="F3349" s="23" t="s">
        <v>47</v>
      </c>
      <c r="G3349" s="121">
        <v>75201766.829999998</v>
      </c>
      <c r="H3349">
        <v>2016</v>
      </c>
    </row>
    <row r="3350" spans="1:8" outlineLevel="1" x14ac:dyDescent="0.25">
      <c r="A3350" s="23" t="s">
        <v>18</v>
      </c>
      <c r="B3350" s="25" t="s">
        <v>4</v>
      </c>
      <c r="C3350">
        <v>2016</v>
      </c>
      <c r="D3350" s="23" t="str">
        <f t="shared" si="53"/>
        <v>sept</v>
      </c>
      <c r="E3350" s="24">
        <v>42643</v>
      </c>
      <c r="F3350" s="23" t="s">
        <v>47</v>
      </c>
      <c r="H3350">
        <v>2016</v>
      </c>
    </row>
    <row r="3351" spans="1:8" outlineLevel="1" x14ac:dyDescent="0.25">
      <c r="A3351" s="23" t="s">
        <v>19</v>
      </c>
      <c r="B3351" s="25" t="s">
        <v>5</v>
      </c>
      <c r="C3351">
        <v>2016</v>
      </c>
      <c r="D3351" s="23" t="str">
        <f t="shared" si="53"/>
        <v>sept</v>
      </c>
      <c r="E3351" s="24">
        <v>42643</v>
      </c>
      <c r="F3351" s="23" t="s">
        <v>47</v>
      </c>
      <c r="H3351">
        <v>2016</v>
      </c>
    </row>
    <row r="3352" spans="1:8" outlineLevel="1" x14ac:dyDescent="0.25">
      <c r="A3352" s="23" t="s">
        <v>20</v>
      </c>
      <c r="B3352" s="23" t="s">
        <v>6</v>
      </c>
      <c r="C3352">
        <v>2016</v>
      </c>
      <c r="D3352" s="23" t="str">
        <f t="shared" si="53"/>
        <v>sept</v>
      </c>
      <c r="E3352" s="24">
        <v>42643</v>
      </c>
      <c r="F3352" s="23" t="s">
        <v>47</v>
      </c>
      <c r="G3352" s="121">
        <v>0</v>
      </c>
      <c r="H3352">
        <v>2016</v>
      </c>
    </row>
    <row r="3353" spans="1:8" outlineLevel="1" x14ac:dyDescent="0.25">
      <c r="A3353" s="23" t="s">
        <v>21</v>
      </c>
      <c r="B3353" s="23" t="s">
        <v>7</v>
      </c>
      <c r="C3353">
        <v>2016</v>
      </c>
      <c r="D3353" s="23" t="str">
        <f t="shared" si="53"/>
        <v>sept</v>
      </c>
      <c r="E3353" s="24">
        <v>42643</v>
      </c>
      <c r="F3353" s="23" t="s">
        <v>47</v>
      </c>
      <c r="G3353" s="121">
        <v>339366.18</v>
      </c>
      <c r="H3353">
        <v>2016</v>
      </c>
    </row>
    <row r="3354" spans="1:8" outlineLevel="1" x14ac:dyDescent="0.25">
      <c r="A3354" s="23" t="s">
        <v>22</v>
      </c>
      <c r="B3354" s="23" t="s">
        <v>8</v>
      </c>
      <c r="C3354">
        <v>2016</v>
      </c>
      <c r="D3354" s="23" t="str">
        <f t="shared" si="53"/>
        <v>sept</v>
      </c>
      <c r="E3354" s="24">
        <v>42643</v>
      </c>
      <c r="F3354" s="23" t="s">
        <v>47</v>
      </c>
      <c r="G3354" s="121">
        <v>153973549.78999999</v>
      </c>
      <c r="H3354">
        <v>2016</v>
      </c>
    </row>
    <row r="3355" spans="1:8" outlineLevel="1" x14ac:dyDescent="0.25">
      <c r="A3355" s="23" t="s">
        <v>23</v>
      </c>
      <c r="B3355" s="23" t="s">
        <v>9</v>
      </c>
      <c r="C3355">
        <v>2016</v>
      </c>
      <c r="D3355" s="23" t="str">
        <f t="shared" si="53"/>
        <v>sept</v>
      </c>
      <c r="E3355" s="24">
        <v>42643</v>
      </c>
      <c r="F3355" s="23" t="s">
        <v>47</v>
      </c>
      <c r="H3355">
        <v>2016</v>
      </c>
    </row>
    <row r="3356" spans="1:8" outlineLevel="1" x14ac:dyDescent="0.25">
      <c r="A3356" s="23" t="s">
        <v>24</v>
      </c>
      <c r="B3356" s="25" t="s">
        <v>10</v>
      </c>
      <c r="C3356">
        <v>2016</v>
      </c>
      <c r="D3356" s="23" t="str">
        <f t="shared" si="53"/>
        <v>sept</v>
      </c>
      <c r="E3356" s="24">
        <v>42643</v>
      </c>
      <c r="F3356" s="23" t="s">
        <v>47</v>
      </c>
      <c r="G3356" s="121">
        <v>0</v>
      </c>
      <c r="H3356">
        <v>2016</v>
      </c>
    </row>
    <row r="3357" spans="1:8" outlineLevel="1" x14ac:dyDescent="0.25">
      <c r="A3357" s="23" t="s">
        <v>25</v>
      </c>
      <c r="B3357" s="23" t="s">
        <v>11</v>
      </c>
      <c r="C3357">
        <v>2016</v>
      </c>
      <c r="D3357" s="23" t="str">
        <f t="shared" si="53"/>
        <v>sept</v>
      </c>
      <c r="E3357" s="24">
        <v>42643</v>
      </c>
      <c r="F3357" s="23" t="s">
        <v>47</v>
      </c>
      <c r="G3357" s="121">
        <v>3332815.63</v>
      </c>
      <c r="H3357">
        <v>2016</v>
      </c>
    </row>
    <row r="3358" spans="1:8" outlineLevel="1" x14ac:dyDescent="0.25">
      <c r="A3358" s="23" t="s">
        <v>26</v>
      </c>
      <c r="B3358" s="23" t="s">
        <v>12</v>
      </c>
      <c r="C3358">
        <v>2016</v>
      </c>
      <c r="D3358" s="23" t="str">
        <f t="shared" si="53"/>
        <v>sept</v>
      </c>
      <c r="E3358" s="24">
        <v>42643</v>
      </c>
      <c r="F3358" s="23" t="s">
        <v>47</v>
      </c>
      <c r="G3358" s="121">
        <v>1397020.05</v>
      </c>
      <c r="H3358">
        <v>2016</v>
      </c>
    </row>
    <row r="3359" spans="1:8" outlineLevel="1" x14ac:dyDescent="0.25">
      <c r="A3359" s="23" t="s">
        <v>43</v>
      </c>
      <c r="B3359" s="23" t="s">
        <v>34</v>
      </c>
      <c r="C3359">
        <v>2016</v>
      </c>
      <c r="D3359" s="23" t="str">
        <f t="shared" si="53"/>
        <v>sept</v>
      </c>
      <c r="E3359" s="24">
        <v>42643</v>
      </c>
      <c r="F3359" s="23" t="s">
        <v>47</v>
      </c>
      <c r="G3359" s="121">
        <v>46372449.719999999</v>
      </c>
      <c r="H3359">
        <v>2016</v>
      </c>
    </row>
    <row r="3360" spans="1:8" outlineLevel="1" x14ac:dyDescent="0.25">
      <c r="A3360" s="23" t="s">
        <v>13</v>
      </c>
      <c r="B3360" s="23" t="s">
        <v>13</v>
      </c>
      <c r="C3360">
        <v>2016</v>
      </c>
      <c r="D3360" s="23" t="str">
        <f t="shared" si="53"/>
        <v>sept</v>
      </c>
      <c r="E3360" s="24">
        <v>42643</v>
      </c>
      <c r="F3360" s="23" t="s">
        <v>47</v>
      </c>
      <c r="G3360" s="121">
        <v>75611109.189999998</v>
      </c>
      <c r="H3360">
        <v>2016</v>
      </c>
    </row>
    <row r="3361" spans="1:8" outlineLevel="1" x14ac:dyDescent="0.25">
      <c r="A3361" s="23" t="s">
        <v>14</v>
      </c>
      <c r="B3361" s="23" t="s">
        <v>14</v>
      </c>
      <c r="C3361">
        <v>2016</v>
      </c>
      <c r="D3361" s="23" t="str">
        <f t="shared" si="53"/>
        <v>sept</v>
      </c>
      <c r="E3361" s="24">
        <v>42643</v>
      </c>
      <c r="F3361" s="23" t="s">
        <v>47</v>
      </c>
      <c r="G3361" s="121">
        <v>22369.530000000002</v>
      </c>
      <c r="H3361">
        <v>2016</v>
      </c>
    </row>
    <row r="3362" spans="1:8" outlineLevel="1" x14ac:dyDescent="0.25">
      <c r="A3362" s="23" t="s">
        <v>15</v>
      </c>
      <c r="B3362" s="23" t="s">
        <v>0</v>
      </c>
      <c r="C3362">
        <v>2016</v>
      </c>
      <c r="D3362" s="23" t="str">
        <f t="shared" si="53"/>
        <v>oct</v>
      </c>
      <c r="E3362" s="24">
        <v>42674</v>
      </c>
      <c r="F3362" s="23" t="s">
        <v>47</v>
      </c>
      <c r="G3362" s="121">
        <v>344239.13</v>
      </c>
      <c r="H3362">
        <v>2016</v>
      </c>
    </row>
    <row r="3363" spans="1:8" outlineLevel="1" x14ac:dyDescent="0.25">
      <c r="A3363" s="23" t="s">
        <v>16</v>
      </c>
      <c r="B3363" s="23" t="s">
        <v>1</v>
      </c>
      <c r="C3363">
        <v>2016</v>
      </c>
      <c r="D3363" s="23" t="str">
        <f t="shared" si="53"/>
        <v>oct</v>
      </c>
      <c r="E3363" s="24">
        <v>42674</v>
      </c>
      <c r="F3363" s="23" t="s">
        <v>47</v>
      </c>
      <c r="G3363" s="121">
        <v>36366825.559999995</v>
      </c>
      <c r="H3363">
        <v>2016</v>
      </c>
    </row>
    <row r="3364" spans="1:8" outlineLevel="1" x14ac:dyDescent="0.25">
      <c r="A3364" s="23" t="s">
        <v>27</v>
      </c>
      <c r="B3364" s="23" t="s">
        <v>2</v>
      </c>
      <c r="C3364">
        <v>2016</v>
      </c>
      <c r="D3364" s="23" t="str">
        <f t="shared" si="53"/>
        <v>oct</v>
      </c>
      <c r="E3364" s="24">
        <v>42674</v>
      </c>
      <c r="F3364" s="23" t="s">
        <v>47</v>
      </c>
      <c r="H3364">
        <v>2016</v>
      </c>
    </row>
    <row r="3365" spans="1:8" outlineLevel="1" x14ac:dyDescent="0.25">
      <c r="A3365" s="23" t="s">
        <v>17</v>
      </c>
      <c r="B3365" s="23" t="s">
        <v>3</v>
      </c>
      <c r="C3365">
        <v>2016</v>
      </c>
      <c r="D3365" s="23" t="str">
        <f t="shared" si="53"/>
        <v>oct</v>
      </c>
      <c r="E3365" s="24">
        <v>42674</v>
      </c>
      <c r="F3365" s="23" t="s">
        <v>47</v>
      </c>
      <c r="G3365" s="121">
        <v>68123711.709999993</v>
      </c>
      <c r="H3365">
        <v>2016</v>
      </c>
    </row>
    <row r="3366" spans="1:8" outlineLevel="1" x14ac:dyDescent="0.25">
      <c r="A3366" s="23" t="s">
        <v>18</v>
      </c>
      <c r="B3366" s="25" t="s">
        <v>4</v>
      </c>
      <c r="C3366">
        <v>2016</v>
      </c>
      <c r="D3366" s="23" t="str">
        <f t="shared" si="53"/>
        <v>oct</v>
      </c>
      <c r="E3366" s="24">
        <v>42674</v>
      </c>
      <c r="F3366" s="23" t="s">
        <v>47</v>
      </c>
      <c r="H3366">
        <v>2016</v>
      </c>
    </row>
    <row r="3367" spans="1:8" outlineLevel="1" x14ac:dyDescent="0.25">
      <c r="A3367" s="23" t="s">
        <v>19</v>
      </c>
      <c r="B3367" s="25" t="s">
        <v>5</v>
      </c>
      <c r="C3367">
        <v>2016</v>
      </c>
      <c r="D3367" s="23" t="str">
        <f t="shared" si="53"/>
        <v>oct</v>
      </c>
      <c r="E3367" s="24">
        <v>42674</v>
      </c>
      <c r="F3367" s="23" t="s">
        <v>47</v>
      </c>
      <c r="H3367">
        <v>2016</v>
      </c>
    </row>
    <row r="3368" spans="1:8" outlineLevel="1" x14ac:dyDescent="0.25">
      <c r="A3368" s="23" t="s">
        <v>20</v>
      </c>
      <c r="B3368" s="23" t="s">
        <v>6</v>
      </c>
      <c r="C3368">
        <v>2016</v>
      </c>
      <c r="D3368" s="23" t="str">
        <f t="shared" si="53"/>
        <v>oct</v>
      </c>
      <c r="E3368" s="24">
        <v>42674</v>
      </c>
      <c r="F3368" s="23" t="s">
        <v>47</v>
      </c>
      <c r="G3368" s="121">
        <v>1478318.28</v>
      </c>
      <c r="H3368">
        <v>2016</v>
      </c>
    </row>
    <row r="3369" spans="1:8" outlineLevel="1" x14ac:dyDescent="0.25">
      <c r="A3369" s="23" t="s">
        <v>21</v>
      </c>
      <c r="B3369" s="23" t="s">
        <v>7</v>
      </c>
      <c r="C3369">
        <v>2016</v>
      </c>
      <c r="D3369" s="23" t="str">
        <f t="shared" si="53"/>
        <v>oct</v>
      </c>
      <c r="E3369" s="24">
        <v>42674</v>
      </c>
      <c r="F3369" s="23" t="s">
        <v>47</v>
      </c>
      <c r="G3369" s="121">
        <v>339589.87</v>
      </c>
      <c r="H3369">
        <v>2016</v>
      </c>
    </row>
    <row r="3370" spans="1:8" outlineLevel="1" x14ac:dyDescent="0.25">
      <c r="A3370" s="23" t="s">
        <v>22</v>
      </c>
      <c r="B3370" s="23" t="s">
        <v>8</v>
      </c>
      <c r="C3370">
        <v>2016</v>
      </c>
      <c r="D3370" s="23" t="str">
        <f t="shared" si="53"/>
        <v>oct</v>
      </c>
      <c r="E3370" s="24">
        <v>42674</v>
      </c>
      <c r="F3370" s="23" t="s">
        <v>47</v>
      </c>
      <c r="G3370" s="121">
        <v>156958357.59999999</v>
      </c>
      <c r="H3370">
        <v>2016</v>
      </c>
    </row>
    <row r="3371" spans="1:8" outlineLevel="1" x14ac:dyDescent="0.25">
      <c r="A3371" s="23" t="s">
        <v>23</v>
      </c>
      <c r="B3371" s="23" t="s">
        <v>9</v>
      </c>
      <c r="C3371">
        <v>2016</v>
      </c>
      <c r="D3371" s="23" t="str">
        <f t="shared" si="53"/>
        <v>oct</v>
      </c>
      <c r="E3371" s="24">
        <v>42674</v>
      </c>
      <c r="F3371" s="23" t="s">
        <v>47</v>
      </c>
      <c r="H3371">
        <v>2016</v>
      </c>
    </row>
    <row r="3372" spans="1:8" outlineLevel="1" x14ac:dyDescent="0.25">
      <c r="A3372" s="23" t="s">
        <v>24</v>
      </c>
      <c r="B3372" s="25" t="s">
        <v>10</v>
      </c>
      <c r="C3372">
        <v>2016</v>
      </c>
      <c r="D3372" s="23" t="str">
        <f t="shared" si="53"/>
        <v>oct</v>
      </c>
      <c r="E3372" s="24">
        <v>42674</v>
      </c>
      <c r="F3372" s="23" t="s">
        <v>47</v>
      </c>
      <c r="G3372" s="121">
        <v>0</v>
      </c>
      <c r="H3372">
        <v>2016</v>
      </c>
    </row>
    <row r="3373" spans="1:8" outlineLevel="1" x14ac:dyDescent="0.25">
      <c r="A3373" s="23" t="s">
        <v>25</v>
      </c>
      <c r="B3373" s="23" t="s">
        <v>11</v>
      </c>
      <c r="C3373">
        <v>2016</v>
      </c>
      <c r="D3373" s="23" t="str">
        <f t="shared" si="53"/>
        <v>oct</v>
      </c>
      <c r="E3373" s="24">
        <v>42674</v>
      </c>
      <c r="F3373" s="23" t="s">
        <v>47</v>
      </c>
      <c r="G3373" s="121">
        <v>3287418.87</v>
      </c>
      <c r="H3373">
        <v>2016</v>
      </c>
    </row>
    <row r="3374" spans="1:8" outlineLevel="1" x14ac:dyDescent="0.25">
      <c r="A3374" s="23" t="s">
        <v>26</v>
      </c>
      <c r="B3374" s="23" t="s">
        <v>12</v>
      </c>
      <c r="C3374">
        <v>2016</v>
      </c>
      <c r="D3374" s="23" t="str">
        <f t="shared" si="53"/>
        <v>oct</v>
      </c>
      <c r="E3374" s="24">
        <v>42674</v>
      </c>
      <c r="F3374" s="23" t="s">
        <v>47</v>
      </c>
      <c r="G3374" s="121">
        <v>1382275.79</v>
      </c>
      <c r="H3374">
        <v>2016</v>
      </c>
    </row>
    <row r="3375" spans="1:8" outlineLevel="1" x14ac:dyDescent="0.25">
      <c r="A3375" s="23" t="s">
        <v>43</v>
      </c>
      <c r="B3375" s="23" t="s">
        <v>34</v>
      </c>
      <c r="C3375">
        <v>2016</v>
      </c>
      <c r="D3375" s="23" t="str">
        <f t="shared" si="53"/>
        <v>oct</v>
      </c>
      <c r="E3375" s="24">
        <v>42674</v>
      </c>
      <c r="F3375" s="23" t="s">
        <v>47</v>
      </c>
      <c r="G3375" s="121">
        <v>47376477.290000007</v>
      </c>
      <c r="H3375">
        <v>2016</v>
      </c>
    </row>
    <row r="3376" spans="1:8" outlineLevel="1" x14ac:dyDescent="0.25">
      <c r="A3376" s="23" t="s">
        <v>13</v>
      </c>
      <c r="B3376" s="23" t="s">
        <v>13</v>
      </c>
      <c r="C3376">
        <v>2016</v>
      </c>
      <c r="D3376" s="23" t="str">
        <f t="shared" si="53"/>
        <v>oct</v>
      </c>
      <c r="E3376" s="24">
        <v>42674</v>
      </c>
      <c r="F3376" s="23" t="s">
        <v>47</v>
      </c>
      <c r="G3376" s="121">
        <v>79901574.689999998</v>
      </c>
      <c r="H3376">
        <v>2016</v>
      </c>
    </row>
    <row r="3377" spans="1:8" outlineLevel="1" x14ac:dyDescent="0.25">
      <c r="A3377" s="23" t="s">
        <v>14</v>
      </c>
      <c r="B3377" s="23" t="s">
        <v>14</v>
      </c>
      <c r="C3377">
        <v>2016</v>
      </c>
      <c r="D3377" s="23" t="str">
        <f t="shared" si="53"/>
        <v>oct</v>
      </c>
      <c r="E3377" s="24">
        <v>42674</v>
      </c>
      <c r="F3377" s="23" t="s">
        <v>47</v>
      </c>
      <c r="G3377" s="121">
        <v>77844.14</v>
      </c>
      <c r="H3377">
        <v>2016</v>
      </c>
    </row>
    <row r="3378" spans="1:8" outlineLevel="1" x14ac:dyDescent="0.25">
      <c r="A3378" s="23" t="s">
        <v>15</v>
      </c>
      <c r="B3378" s="23" t="s">
        <v>0</v>
      </c>
      <c r="C3378">
        <v>2016</v>
      </c>
      <c r="D3378" s="23" t="str">
        <f t="shared" si="53"/>
        <v>nov</v>
      </c>
      <c r="E3378" s="24">
        <v>42704</v>
      </c>
      <c r="F3378" s="23" t="s">
        <v>47</v>
      </c>
      <c r="G3378" s="121">
        <v>369247.64</v>
      </c>
      <c r="H3378">
        <v>2016</v>
      </c>
    </row>
    <row r="3379" spans="1:8" outlineLevel="1" x14ac:dyDescent="0.25">
      <c r="A3379" s="23" t="s">
        <v>16</v>
      </c>
      <c r="B3379" s="23" t="s">
        <v>1</v>
      </c>
      <c r="C3379">
        <v>2016</v>
      </c>
      <c r="D3379" s="23" t="str">
        <f t="shared" si="53"/>
        <v>nov</v>
      </c>
      <c r="E3379" s="24">
        <v>42704</v>
      </c>
      <c r="F3379" s="23" t="s">
        <v>47</v>
      </c>
      <c r="G3379" s="121">
        <v>45502204.460000001</v>
      </c>
      <c r="H3379">
        <v>2016</v>
      </c>
    </row>
    <row r="3380" spans="1:8" outlineLevel="1" x14ac:dyDescent="0.25">
      <c r="A3380" s="23" t="s">
        <v>27</v>
      </c>
      <c r="B3380" s="23" t="s">
        <v>2</v>
      </c>
      <c r="C3380">
        <v>2016</v>
      </c>
      <c r="D3380" s="23" t="str">
        <f t="shared" si="53"/>
        <v>nov</v>
      </c>
      <c r="E3380" s="24">
        <v>42704</v>
      </c>
      <c r="F3380" s="23" t="s">
        <v>47</v>
      </c>
      <c r="H3380">
        <v>2016</v>
      </c>
    </row>
    <row r="3381" spans="1:8" outlineLevel="1" x14ac:dyDescent="0.25">
      <c r="A3381" s="23" t="s">
        <v>17</v>
      </c>
      <c r="B3381" s="23" t="s">
        <v>3</v>
      </c>
      <c r="C3381">
        <v>2016</v>
      </c>
      <c r="D3381" s="23" t="str">
        <f t="shared" si="53"/>
        <v>nov</v>
      </c>
      <c r="E3381" s="24">
        <v>42704</v>
      </c>
      <c r="F3381" s="23" t="s">
        <v>47</v>
      </c>
      <c r="G3381" s="121">
        <v>65907616.390000001</v>
      </c>
      <c r="H3381">
        <v>2016</v>
      </c>
    </row>
    <row r="3382" spans="1:8" outlineLevel="1" x14ac:dyDescent="0.25">
      <c r="A3382" s="23" t="s">
        <v>18</v>
      </c>
      <c r="B3382" s="25" t="s">
        <v>4</v>
      </c>
      <c r="C3382">
        <v>2016</v>
      </c>
      <c r="D3382" s="23" t="str">
        <f t="shared" si="53"/>
        <v>nov</v>
      </c>
      <c r="E3382" s="24">
        <v>42704</v>
      </c>
      <c r="F3382" s="23" t="s">
        <v>47</v>
      </c>
      <c r="H3382">
        <v>2016</v>
      </c>
    </row>
    <row r="3383" spans="1:8" outlineLevel="1" x14ac:dyDescent="0.25">
      <c r="A3383" s="23" t="s">
        <v>19</v>
      </c>
      <c r="B3383" s="25" t="s">
        <v>5</v>
      </c>
      <c r="C3383">
        <v>2016</v>
      </c>
      <c r="D3383" s="23" t="str">
        <f t="shared" si="53"/>
        <v>nov</v>
      </c>
      <c r="E3383" s="24">
        <v>42704</v>
      </c>
      <c r="F3383" s="23" t="s">
        <v>47</v>
      </c>
      <c r="H3383">
        <v>2016</v>
      </c>
    </row>
    <row r="3384" spans="1:8" outlineLevel="1" x14ac:dyDescent="0.25">
      <c r="A3384" s="23" t="s">
        <v>20</v>
      </c>
      <c r="B3384" s="23" t="s">
        <v>6</v>
      </c>
      <c r="C3384">
        <v>2016</v>
      </c>
      <c r="D3384" s="23" t="str">
        <f t="shared" si="53"/>
        <v>nov</v>
      </c>
      <c r="E3384" s="24">
        <v>42704</v>
      </c>
      <c r="F3384" s="23" t="s">
        <v>47</v>
      </c>
      <c r="G3384" s="121">
        <v>0</v>
      </c>
      <c r="H3384">
        <v>2016</v>
      </c>
    </row>
    <row r="3385" spans="1:8" outlineLevel="1" x14ac:dyDescent="0.25">
      <c r="A3385" s="23" t="s">
        <v>21</v>
      </c>
      <c r="B3385" s="23" t="s">
        <v>7</v>
      </c>
      <c r="C3385">
        <v>2016</v>
      </c>
      <c r="D3385" s="23" t="str">
        <f t="shared" si="53"/>
        <v>nov</v>
      </c>
      <c r="E3385" s="24">
        <v>42704</v>
      </c>
      <c r="F3385" s="23" t="s">
        <v>47</v>
      </c>
      <c r="G3385" s="121">
        <v>339721.9</v>
      </c>
      <c r="H3385">
        <v>2016</v>
      </c>
    </row>
    <row r="3386" spans="1:8" outlineLevel="1" x14ac:dyDescent="0.25">
      <c r="A3386" s="23" t="s">
        <v>22</v>
      </c>
      <c r="B3386" s="23" t="s">
        <v>8</v>
      </c>
      <c r="C3386">
        <v>2016</v>
      </c>
      <c r="D3386" s="23" t="str">
        <f t="shared" si="53"/>
        <v>nov</v>
      </c>
      <c r="E3386" s="24">
        <v>42704</v>
      </c>
      <c r="F3386" s="23" t="s">
        <v>47</v>
      </c>
      <c r="G3386" s="121">
        <v>155992030.59000003</v>
      </c>
      <c r="H3386">
        <v>2016</v>
      </c>
    </row>
    <row r="3387" spans="1:8" outlineLevel="1" x14ac:dyDescent="0.25">
      <c r="A3387" s="23" t="s">
        <v>23</v>
      </c>
      <c r="B3387" s="23" t="s">
        <v>9</v>
      </c>
      <c r="C3387">
        <v>2016</v>
      </c>
      <c r="D3387" s="23" t="str">
        <f t="shared" si="53"/>
        <v>nov</v>
      </c>
      <c r="E3387" s="24">
        <v>42704</v>
      </c>
      <c r="F3387" s="23" t="s">
        <v>47</v>
      </c>
      <c r="H3387">
        <v>2016</v>
      </c>
    </row>
    <row r="3388" spans="1:8" outlineLevel="1" x14ac:dyDescent="0.25">
      <c r="A3388" s="23" t="s">
        <v>24</v>
      </c>
      <c r="B3388" s="25" t="s">
        <v>10</v>
      </c>
      <c r="C3388">
        <v>2016</v>
      </c>
      <c r="D3388" s="23" t="str">
        <f t="shared" si="53"/>
        <v>nov</v>
      </c>
      <c r="E3388" s="24">
        <v>42704</v>
      </c>
      <c r="F3388" s="23" t="s">
        <v>47</v>
      </c>
      <c r="G3388" s="121">
        <v>0</v>
      </c>
      <c r="H3388">
        <v>2016</v>
      </c>
    </row>
    <row r="3389" spans="1:8" outlineLevel="1" x14ac:dyDescent="0.25">
      <c r="A3389" s="23" t="s">
        <v>25</v>
      </c>
      <c r="B3389" s="23" t="s">
        <v>11</v>
      </c>
      <c r="C3389">
        <v>2016</v>
      </c>
      <c r="D3389" s="23" t="str">
        <f t="shared" si="53"/>
        <v>nov</v>
      </c>
      <c r="E3389" s="24">
        <v>42704</v>
      </c>
      <c r="F3389" s="23" t="s">
        <v>47</v>
      </c>
      <c r="G3389" s="121">
        <v>3288570.2199999997</v>
      </c>
      <c r="H3389">
        <v>2016</v>
      </c>
    </row>
    <row r="3390" spans="1:8" outlineLevel="1" x14ac:dyDescent="0.25">
      <c r="A3390" s="23" t="s">
        <v>26</v>
      </c>
      <c r="B3390" s="23" t="s">
        <v>12</v>
      </c>
      <c r="C3390">
        <v>2016</v>
      </c>
      <c r="D3390" s="23" t="str">
        <f t="shared" si="53"/>
        <v>nov</v>
      </c>
      <c r="E3390" s="24">
        <v>42704</v>
      </c>
      <c r="F3390" s="23" t="s">
        <v>47</v>
      </c>
      <c r="G3390" s="121">
        <v>1367852.28</v>
      </c>
      <c r="H3390">
        <v>2016</v>
      </c>
    </row>
    <row r="3391" spans="1:8" outlineLevel="1" x14ac:dyDescent="0.25">
      <c r="A3391" s="23" t="s">
        <v>43</v>
      </c>
      <c r="B3391" s="23" t="s">
        <v>34</v>
      </c>
      <c r="C3391">
        <v>2016</v>
      </c>
      <c r="D3391" s="23" t="str">
        <f t="shared" si="53"/>
        <v>nov</v>
      </c>
      <c r="E3391" s="24">
        <v>42704</v>
      </c>
      <c r="F3391" s="23" t="s">
        <v>47</v>
      </c>
      <c r="G3391" s="121">
        <v>54558363</v>
      </c>
      <c r="H3391">
        <v>2016</v>
      </c>
    </row>
    <row r="3392" spans="1:8" outlineLevel="1" x14ac:dyDescent="0.25">
      <c r="A3392" s="23" t="s">
        <v>13</v>
      </c>
      <c r="B3392" s="23" t="s">
        <v>13</v>
      </c>
      <c r="C3392">
        <v>2016</v>
      </c>
      <c r="D3392" s="23" t="str">
        <f t="shared" si="53"/>
        <v>nov</v>
      </c>
      <c r="E3392" s="24">
        <v>42704</v>
      </c>
      <c r="F3392" s="23" t="s">
        <v>47</v>
      </c>
      <c r="G3392" s="121">
        <v>75176378.200000003</v>
      </c>
      <c r="H3392">
        <v>2016</v>
      </c>
    </row>
    <row r="3393" spans="1:8" outlineLevel="1" x14ac:dyDescent="0.25">
      <c r="A3393" s="23" t="s">
        <v>14</v>
      </c>
      <c r="B3393" s="23" t="s">
        <v>14</v>
      </c>
      <c r="C3393">
        <v>2016</v>
      </c>
      <c r="D3393" s="23" t="str">
        <f t="shared" si="53"/>
        <v>nov</v>
      </c>
      <c r="E3393" s="24">
        <v>42704</v>
      </c>
      <c r="F3393" s="23" t="s">
        <v>47</v>
      </c>
      <c r="G3393" s="121">
        <v>11127.60999999999</v>
      </c>
      <c r="H3393">
        <v>2016</v>
      </c>
    </row>
    <row r="3394" spans="1:8" outlineLevel="1" x14ac:dyDescent="0.25">
      <c r="A3394" s="23" t="s">
        <v>15</v>
      </c>
      <c r="B3394" s="23" t="s">
        <v>0</v>
      </c>
      <c r="C3394">
        <v>2016</v>
      </c>
      <c r="D3394" s="23" t="str">
        <f t="shared" ref="D3394:D3457" si="54">+TEXT(E3394,"mmm")</f>
        <v>dic</v>
      </c>
      <c r="E3394" s="24">
        <v>42735</v>
      </c>
      <c r="F3394" s="23" t="s">
        <v>47</v>
      </c>
      <c r="G3394" s="121">
        <v>369247.64</v>
      </c>
      <c r="H3394">
        <v>2016</v>
      </c>
    </row>
    <row r="3395" spans="1:8" outlineLevel="1" x14ac:dyDescent="0.25">
      <c r="A3395" s="23" t="s">
        <v>16</v>
      </c>
      <c r="B3395" s="23" t="s">
        <v>1</v>
      </c>
      <c r="C3395">
        <v>2016</v>
      </c>
      <c r="D3395" s="23" t="str">
        <f t="shared" si="54"/>
        <v>dic</v>
      </c>
      <c r="E3395" s="24">
        <v>42735</v>
      </c>
      <c r="F3395" s="23" t="s">
        <v>47</v>
      </c>
      <c r="G3395" s="121">
        <v>48061335.410000004</v>
      </c>
      <c r="H3395">
        <v>2016</v>
      </c>
    </row>
    <row r="3396" spans="1:8" outlineLevel="1" x14ac:dyDescent="0.25">
      <c r="A3396" s="23" t="s">
        <v>27</v>
      </c>
      <c r="B3396" s="23" t="s">
        <v>2</v>
      </c>
      <c r="C3396">
        <v>2016</v>
      </c>
      <c r="D3396" s="23" t="str">
        <f t="shared" si="54"/>
        <v>dic</v>
      </c>
      <c r="E3396" s="24">
        <v>42735</v>
      </c>
      <c r="F3396" s="23" t="s">
        <v>47</v>
      </c>
      <c r="H3396">
        <v>2016</v>
      </c>
    </row>
    <row r="3397" spans="1:8" outlineLevel="1" x14ac:dyDescent="0.25">
      <c r="A3397" s="23" t="s">
        <v>17</v>
      </c>
      <c r="B3397" s="23" t="s">
        <v>3</v>
      </c>
      <c r="C3397">
        <v>2016</v>
      </c>
      <c r="D3397" s="23" t="str">
        <f t="shared" si="54"/>
        <v>dic</v>
      </c>
      <c r="E3397" s="24">
        <v>42735</v>
      </c>
      <c r="F3397" s="23" t="s">
        <v>47</v>
      </c>
      <c r="G3397" s="121">
        <v>66534051.609999999</v>
      </c>
      <c r="H3397">
        <v>2016</v>
      </c>
    </row>
    <row r="3398" spans="1:8" outlineLevel="1" x14ac:dyDescent="0.25">
      <c r="A3398" s="23" t="s">
        <v>18</v>
      </c>
      <c r="B3398" s="25" t="s">
        <v>4</v>
      </c>
      <c r="C3398">
        <v>2016</v>
      </c>
      <c r="D3398" s="23" t="str">
        <f t="shared" si="54"/>
        <v>dic</v>
      </c>
      <c r="E3398" s="24">
        <v>42735</v>
      </c>
      <c r="F3398" s="23" t="s">
        <v>47</v>
      </c>
      <c r="H3398">
        <v>2016</v>
      </c>
    </row>
    <row r="3399" spans="1:8" outlineLevel="1" x14ac:dyDescent="0.25">
      <c r="A3399" s="23" t="s">
        <v>19</v>
      </c>
      <c r="B3399" s="25" t="s">
        <v>5</v>
      </c>
      <c r="C3399">
        <v>2016</v>
      </c>
      <c r="D3399" s="23" t="str">
        <f t="shared" si="54"/>
        <v>dic</v>
      </c>
      <c r="E3399" s="24">
        <v>42735</v>
      </c>
      <c r="F3399" s="23" t="s">
        <v>47</v>
      </c>
      <c r="H3399">
        <v>2016</v>
      </c>
    </row>
    <row r="3400" spans="1:8" outlineLevel="1" x14ac:dyDescent="0.25">
      <c r="A3400" s="23" t="s">
        <v>20</v>
      </c>
      <c r="B3400" s="23" t="s">
        <v>6</v>
      </c>
      <c r="C3400">
        <v>2016</v>
      </c>
      <c r="D3400" s="23" t="str">
        <f t="shared" si="54"/>
        <v>dic</v>
      </c>
      <c r="E3400" s="24">
        <v>42735</v>
      </c>
      <c r="F3400" s="23" t="s">
        <v>47</v>
      </c>
      <c r="G3400" s="121">
        <v>364778.14</v>
      </c>
      <c r="H3400">
        <v>2016</v>
      </c>
    </row>
    <row r="3401" spans="1:8" outlineLevel="1" x14ac:dyDescent="0.25">
      <c r="A3401" s="23" t="s">
        <v>21</v>
      </c>
      <c r="B3401" s="23" t="s">
        <v>7</v>
      </c>
      <c r="C3401">
        <v>2016</v>
      </c>
      <c r="D3401" s="23" t="str">
        <f t="shared" si="54"/>
        <v>dic</v>
      </c>
      <c r="E3401" s="24">
        <v>42735</v>
      </c>
      <c r="F3401" s="23" t="s">
        <v>47</v>
      </c>
      <c r="G3401" s="121">
        <v>339967.26999999996</v>
      </c>
      <c r="H3401">
        <v>2016</v>
      </c>
    </row>
    <row r="3402" spans="1:8" outlineLevel="1" x14ac:dyDescent="0.25">
      <c r="A3402" s="23" t="s">
        <v>22</v>
      </c>
      <c r="B3402" s="23" t="s">
        <v>8</v>
      </c>
      <c r="C3402">
        <v>2016</v>
      </c>
      <c r="D3402" s="23" t="str">
        <f t="shared" si="54"/>
        <v>dic</v>
      </c>
      <c r="E3402" s="24">
        <v>42735</v>
      </c>
      <c r="F3402" s="23" t="s">
        <v>47</v>
      </c>
      <c r="G3402" s="121">
        <v>163807673.99000004</v>
      </c>
      <c r="H3402">
        <v>2016</v>
      </c>
    </row>
    <row r="3403" spans="1:8" outlineLevel="1" x14ac:dyDescent="0.25">
      <c r="A3403" s="23" t="s">
        <v>23</v>
      </c>
      <c r="B3403" s="23" t="s">
        <v>9</v>
      </c>
      <c r="C3403">
        <v>2016</v>
      </c>
      <c r="D3403" s="23" t="str">
        <f t="shared" si="54"/>
        <v>dic</v>
      </c>
      <c r="E3403" s="24">
        <v>42735</v>
      </c>
      <c r="F3403" s="23" t="s">
        <v>47</v>
      </c>
      <c r="H3403">
        <v>2016</v>
      </c>
    </row>
    <row r="3404" spans="1:8" outlineLevel="1" x14ac:dyDescent="0.25">
      <c r="A3404" s="23" t="s">
        <v>24</v>
      </c>
      <c r="B3404" s="25" t="s">
        <v>10</v>
      </c>
      <c r="C3404">
        <v>2016</v>
      </c>
      <c r="D3404" s="23" t="str">
        <f t="shared" si="54"/>
        <v>dic</v>
      </c>
      <c r="E3404" s="24">
        <v>42735</v>
      </c>
      <c r="F3404" s="23" t="s">
        <v>47</v>
      </c>
      <c r="G3404" s="121">
        <v>0</v>
      </c>
      <c r="H3404">
        <v>2016</v>
      </c>
    </row>
    <row r="3405" spans="1:8" outlineLevel="1" x14ac:dyDescent="0.25">
      <c r="A3405" s="23" t="s">
        <v>25</v>
      </c>
      <c r="B3405" s="23" t="s">
        <v>11</v>
      </c>
      <c r="C3405">
        <v>2016</v>
      </c>
      <c r="D3405" s="23" t="str">
        <f t="shared" si="54"/>
        <v>dic</v>
      </c>
      <c r="E3405" s="24">
        <v>42735</v>
      </c>
      <c r="F3405" s="23" t="s">
        <v>47</v>
      </c>
      <c r="G3405" s="121">
        <v>3291502.5</v>
      </c>
      <c r="H3405">
        <v>2016</v>
      </c>
    </row>
    <row r="3406" spans="1:8" outlineLevel="1" x14ac:dyDescent="0.25">
      <c r="A3406" s="23" t="s">
        <v>26</v>
      </c>
      <c r="B3406" s="23" t="s">
        <v>12</v>
      </c>
      <c r="C3406">
        <v>2016</v>
      </c>
      <c r="D3406" s="23" t="str">
        <f t="shared" si="54"/>
        <v>dic</v>
      </c>
      <c r="E3406" s="24">
        <v>42735</v>
      </c>
      <c r="F3406" s="23" t="s">
        <v>47</v>
      </c>
      <c r="G3406" s="121">
        <v>1361360.58</v>
      </c>
      <c r="H3406">
        <v>2016</v>
      </c>
    </row>
    <row r="3407" spans="1:8" outlineLevel="1" x14ac:dyDescent="0.25">
      <c r="A3407" s="23" t="s">
        <v>43</v>
      </c>
      <c r="B3407" s="23" t="s">
        <v>34</v>
      </c>
      <c r="C3407">
        <v>2016</v>
      </c>
      <c r="D3407" s="23" t="str">
        <f t="shared" si="54"/>
        <v>dic</v>
      </c>
      <c r="E3407" s="24">
        <v>42735</v>
      </c>
      <c r="F3407" s="23" t="s">
        <v>47</v>
      </c>
      <c r="G3407" s="121">
        <v>54643188.819999993</v>
      </c>
      <c r="H3407">
        <v>2016</v>
      </c>
    </row>
    <row r="3408" spans="1:8" outlineLevel="1" x14ac:dyDescent="0.25">
      <c r="A3408" s="23" t="s">
        <v>13</v>
      </c>
      <c r="B3408" s="23" t="s">
        <v>13</v>
      </c>
      <c r="C3408">
        <v>2016</v>
      </c>
      <c r="D3408" s="23" t="str">
        <f t="shared" si="54"/>
        <v>dic</v>
      </c>
      <c r="E3408" s="24">
        <v>42735</v>
      </c>
      <c r="F3408" s="23" t="s">
        <v>47</v>
      </c>
      <c r="G3408" s="121">
        <v>65779389.860000007</v>
      </c>
      <c r="H3408">
        <v>2016</v>
      </c>
    </row>
    <row r="3409" spans="1:8" outlineLevel="1" x14ac:dyDescent="0.25">
      <c r="A3409" s="23" t="s">
        <v>14</v>
      </c>
      <c r="B3409" s="23" t="s">
        <v>14</v>
      </c>
      <c r="C3409">
        <v>2016</v>
      </c>
      <c r="D3409" s="23" t="str">
        <f t="shared" si="54"/>
        <v>dic</v>
      </c>
      <c r="E3409" s="24">
        <v>42735</v>
      </c>
      <c r="F3409" s="23" t="s">
        <v>47</v>
      </c>
      <c r="G3409" s="121">
        <v>-72721.169999999969</v>
      </c>
      <c r="H3409">
        <v>2016</v>
      </c>
    </row>
    <row r="3410" spans="1:8" outlineLevel="1" x14ac:dyDescent="0.25">
      <c r="A3410" s="23" t="s">
        <v>15</v>
      </c>
      <c r="B3410" s="23" t="s">
        <v>0</v>
      </c>
      <c r="C3410">
        <v>2017</v>
      </c>
      <c r="D3410" s="23" t="str">
        <f t="shared" si="54"/>
        <v>ene</v>
      </c>
      <c r="E3410" s="24">
        <v>42766</v>
      </c>
      <c r="F3410" s="23" t="s">
        <v>47</v>
      </c>
      <c r="G3410" s="121">
        <v>392519.8</v>
      </c>
      <c r="H3410">
        <v>2017</v>
      </c>
    </row>
    <row r="3411" spans="1:8" outlineLevel="1" x14ac:dyDescent="0.25">
      <c r="A3411" s="23" t="s">
        <v>16</v>
      </c>
      <c r="B3411" s="23" t="s">
        <v>1</v>
      </c>
      <c r="C3411">
        <v>2017</v>
      </c>
      <c r="D3411" s="23" t="str">
        <f t="shared" si="54"/>
        <v>ene</v>
      </c>
      <c r="E3411" s="24">
        <v>42766</v>
      </c>
      <c r="F3411" s="23" t="s">
        <v>47</v>
      </c>
      <c r="G3411" s="121">
        <v>50089471.369999997</v>
      </c>
      <c r="H3411">
        <v>2017</v>
      </c>
    </row>
    <row r="3412" spans="1:8" outlineLevel="1" x14ac:dyDescent="0.25">
      <c r="A3412" s="23" t="s">
        <v>27</v>
      </c>
      <c r="B3412" s="23" t="s">
        <v>2</v>
      </c>
      <c r="C3412">
        <v>2017</v>
      </c>
      <c r="D3412" s="23" t="str">
        <f t="shared" si="54"/>
        <v>ene</v>
      </c>
      <c r="E3412" s="24">
        <v>42766</v>
      </c>
      <c r="F3412" s="23" t="s">
        <v>47</v>
      </c>
      <c r="H3412">
        <v>2017</v>
      </c>
    </row>
    <row r="3413" spans="1:8" outlineLevel="1" x14ac:dyDescent="0.25">
      <c r="A3413" s="23" t="s">
        <v>17</v>
      </c>
      <c r="B3413" s="23" t="s">
        <v>3</v>
      </c>
      <c r="C3413">
        <v>2017</v>
      </c>
      <c r="D3413" s="23" t="str">
        <f t="shared" si="54"/>
        <v>ene</v>
      </c>
      <c r="E3413" s="24">
        <v>42766</v>
      </c>
      <c r="F3413" s="23" t="s">
        <v>47</v>
      </c>
      <c r="G3413" s="121">
        <v>66137792.079999998</v>
      </c>
      <c r="H3413">
        <v>2017</v>
      </c>
    </row>
    <row r="3414" spans="1:8" outlineLevel="1" x14ac:dyDescent="0.25">
      <c r="A3414" s="23" t="s">
        <v>18</v>
      </c>
      <c r="B3414" s="25" t="s">
        <v>4</v>
      </c>
      <c r="C3414">
        <v>2017</v>
      </c>
      <c r="D3414" s="23" t="str">
        <f t="shared" si="54"/>
        <v>ene</v>
      </c>
      <c r="E3414" s="24">
        <v>42766</v>
      </c>
      <c r="F3414" s="23" t="s">
        <v>47</v>
      </c>
      <c r="H3414">
        <v>2017</v>
      </c>
    </row>
    <row r="3415" spans="1:8" outlineLevel="1" x14ac:dyDescent="0.25">
      <c r="A3415" s="23" t="s">
        <v>19</v>
      </c>
      <c r="B3415" s="25" t="s">
        <v>5</v>
      </c>
      <c r="C3415">
        <v>2017</v>
      </c>
      <c r="D3415" s="23" t="str">
        <f t="shared" si="54"/>
        <v>ene</v>
      </c>
      <c r="E3415" s="24">
        <v>42766</v>
      </c>
      <c r="F3415" s="23" t="s">
        <v>47</v>
      </c>
      <c r="H3415">
        <v>2017</v>
      </c>
    </row>
    <row r="3416" spans="1:8" outlineLevel="1" x14ac:dyDescent="0.25">
      <c r="A3416" s="23" t="s">
        <v>20</v>
      </c>
      <c r="B3416" s="23" t="s">
        <v>6</v>
      </c>
      <c r="C3416">
        <v>2017</v>
      </c>
      <c r="D3416" s="23" t="str">
        <f t="shared" si="54"/>
        <v>ene</v>
      </c>
      <c r="E3416" s="24">
        <v>42766</v>
      </c>
      <c r="F3416" s="23" t="s">
        <v>47</v>
      </c>
      <c r="G3416" s="121">
        <v>0</v>
      </c>
      <c r="H3416">
        <v>2017</v>
      </c>
    </row>
    <row r="3417" spans="1:8" outlineLevel="1" x14ac:dyDescent="0.25">
      <c r="A3417" s="23" t="s">
        <v>21</v>
      </c>
      <c r="B3417" s="23" t="s">
        <v>7</v>
      </c>
      <c r="C3417">
        <v>2017</v>
      </c>
      <c r="D3417" s="23" t="str">
        <f t="shared" si="54"/>
        <v>ene</v>
      </c>
      <c r="E3417" s="24">
        <v>42766</v>
      </c>
      <c r="F3417" s="23" t="s">
        <v>47</v>
      </c>
      <c r="G3417" s="121">
        <v>340061.79</v>
      </c>
      <c r="H3417">
        <v>2017</v>
      </c>
    </row>
    <row r="3418" spans="1:8" outlineLevel="1" x14ac:dyDescent="0.25">
      <c r="A3418" s="23" t="s">
        <v>22</v>
      </c>
      <c r="B3418" s="23" t="s">
        <v>8</v>
      </c>
      <c r="C3418">
        <v>2017</v>
      </c>
      <c r="D3418" s="23" t="str">
        <f t="shared" si="54"/>
        <v>ene</v>
      </c>
      <c r="E3418" s="24">
        <v>42766</v>
      </c>
      <c r="F3418" s="23" t="s">
        <v>47</v>
      </c>
      <c r="G3418" s="121">
        <v>160793860.82999998</v>
      </c>
      <c r="H3418">
        <v>2017</v>
      </c>
    </row>
    <row r="3419" spans="1:8" outlineLevel="1" x14ac:dyDescent="0.25">
      <c r="A3419" s="23" t="s">
        <v>23</v>
      </c>
      <c r="B3419" s="23" t="s">
        <v>9</v>
      </c>
      <c r="C3419">
        <v>2017</v>
      </c>
      <c r="D3419" s="23" t="str">
        <f t="shared" si="54"/>
        <v>ene</v>
      </c>
      <c r="E3419" s="24">
        <v>42766</v>
      </c>
      <c r="F3419" s="23" t="s">
        <v>47</v>
      </c>
      <c r="H3419">
        <v>2017</v>
      </c>
    </row>
    <row r="3420" spans="1:8" outlineLevel="1" x14ac:dyDescent="0.25">
      <c r="A3420" s="23" t="s">
        <v>24</v>
      </c>
      <c r="B3420" s="25" t="s">
        <v>10</v>
      </c>
      <c r="C3420">
        <v>2017</v>
      </c>
      <c r="D3420" s="23" t="str">
        <f t="shared" si="54"/>
        <v>ene</v>
      </c>
      <c r="E3420" s="24">
        <v>42766</v>
      </c>
      <c r="F3420" s="23" t="s">
        <v>47</v>
      </c>
      <c r="G3420" s="121">
        <v>0</v>
      </c>
      <c r="H3420">
        <v>2017</v>
      </c>
    </row>
    <row r="3421" spans="1:8" outlineLevel="1" x14ac:dyDescent="0.25">
      <c r="A3421" s="23" t="s">
        <v>25</v>
      </c>
      <c r="B3421" s="23" t="s">
        <v>11</v>
      </c>
      <c r="C3421">
        <v>2017</v>
      </c>
      <c r="D3421" s="23" t="str">
        <f t="shared" si="54"/>
        <v>ene</v>
      </c>
      <c r="E3421" s="24">
        <v>42766</v>
      </c>
      <c r="F3421" s="23" t="s">
        <v>47</v>
      </c>
      <c r="G3421" s="121">
        <v>3292542.5</v>
      </c>
      <c r="H3421">
        <v>2017</v>
      </c>
    </row>
    <row r="3422" spans="1:8" outlineLevel="1" x14ac:dyDescent="0.25">
      <c r="A3422" s="23" t="s">
        <v>26</v>
      </c>
      <c r="B3422" s="23" t="s">
        <v>12</v>
      </c>
      <c r="C3422">
        <v>2017</v>
      </c>
      <c r="D3422" s="23" t="str">
        <f t="shared" si="54"/>
        <v>ene</v>
      </c>
      <c r="E3422" s="24">
        <v>42766</v>
      </c>
      <c r="F3422" s="23" t="s">
        <v>47</v>
      </c>
      <c r="G3422" s="121">
        <v>1351031.06</v>
      </c>
      <c r="H3422">
        <v>2017</v>
      </c>
    </row>
    <row r="3423" spans="1:8" outlineLevel="1" x14ac:dyDescent="0.25">
      <c r="A3423" s="23" t="s">
        <v>43</v>
      </c>
      <c r="B3423" s="23" t="s">
        <v>34</v>
      </c>
      <c r="C3423">
        <v>2017</v>
      </c>
      <c r="D3423" s="23" t="str">
        <f t="shared" si="54"/>
        <v>ene</v>
      </c>
      <c r="E3423" s="24">
        <v>42766</v>
      </c>
      <c r="F3423" s="23" t="s">
        <v>47</v>
      </c>
      <c r="G3423" s="121">
        <v>54834301.079999998</v>
      </c>
      <c r="H3423">
        <v>2017</v>
      </c>
    </row>
    <row r="3424" spans="1:8" outlineLevel="1" x14ac:dyDescent="0.25">
      <c r="A3424" s="23" t="s">
        <v>13</v>
      </c>
      <c r="B3424" s="23" t="s">
        <v>13</v>
      </c>
      <c r="C3424">
        <v>2017</v>
      </c>
      <c r="D3424" s="23" t="str">
        <f t="shared" si="54"/>
        <v>ene</v>
      </c>
      <c r="E3424" s="24">
        <v>42766</v>
      </c>
      <c r="F3424" s="23" t="s">
        <v>47</v>
      </c>
      <c r="G3424" s="121">
        <v>78320784.390000001</v>
      </c>
      <c r="H3424">
        <v>2017</v>
      </c>
    </row>
    <row r="3425" spans="1:8" outlineLevel="1" x14ac:dyDescent="0.25">
      <c r="A3425" s="23" t="s">
        <v>14</v>
      </c>
      <c r="B3425" s="23" t="s">
        <v>14</v>
      </c>
      <c r="C3425">
        <v>2017</v>
      </c>
      <c r="D3425" s="23" t="str">
        <f t="shared" si="54"/>
        <v>ene</v>
      </c>
      <c r="E3425" s="24">
        <v>42766</v>
      </c>
      <c r="F3425" s="23" t="s">
        <v>47</v>
      </c>
      <c r="G3425" s="121">
        <v>303305.46000000002</v>
      </c>
      <c r="H3425">
        <v>2017</v>
      </c>
    </row>
    <row r="3426" spans="1:8" outlineLevel="1" x14ac:dyDescent="0.25">
      <c r="A3426" s="23" t="s">
        <v>15</v>
      </c>
      <c r="B3426" s="23" t="s">
        <v>0</v>
      </c>
      <c r="C3426">
        <v>2017</v>
      </c>
      <c r="D3426" s="23" t="str">
        <f t="shared" si="54"/>
        <v>feb</v>
      </c>
      <c r="E3426" s="24">
        <v>42794</v>
      </c>
      <c r="F3426" s="23" t="s">
        <v>47</v>
      </c>
      <c r="G3426" s="121">
        <v>392519.8</v>
      </c>
      <c r="H3426">
        <v>2017</v>
      </c>
    </row>
    <row r="3427" spans="1:8" outlineLevel="1" x14ac:dyDescent="0.25">
      <c r="A3427" s="23" t="s">
        <v>16</v>
      </c>
      <c r="B3427" s="23" t="s">
        <v>1</v>
      </c>
      <c r="C3427">
        <v>2017</v>
      </c>
      <c r="D3427" s="23" t="str">
        <f t="shared" si="54"/>
        <v>feb</v>
      </c>
      <c r="E3427" s="24">
        <v>42794</v>
      </c>
      <c r="F3427" s="23" t="s">
        <v>47</v>
      </c>
      <c r="G3427" s="121">
        <v>52942194.769999996</v>
      </c>
      <c r="H3427">
        <v>2017</v>
      </c>
    </row>
    <row r="3428" spans="1:8" outlineLevel="1" x14ac:dyDescent="0.25">
      <c r="A3428" s="23" t="s">
        <v>27</v>
      </c>
      <c r="B3428" s="23" t="s">
        <v>2</v>
      </c>
      <c r="C3428">
        <v>2017</v>
      </c>
      <c r="D3428" s="23" t="str">
        <f t="shared" si="54"/>
        <v>feb</v>
      </c>
      <c r="E3428" s="24">
        <v>42794</v>
      </c>
      <c r="F3428" s="23" t="s">
        <v>47</v>
      </c>
      <c r="H3428">
        <v>2017</v>
      </c>
    </row>
    <row r="3429" spans="1:8" outlineLevel="1" x14ac:dyDescent="0.25">
      <c r="A3429" s="23" t="s">
        <v>17</v>
      </c>
      <c r="B3429" s="23" t="s">
        <v>3</v>
      </c>
      <c r="C3429">
        <v>2017</v>
      </c>
      <c r="D3429" s="23" t="str">
        <f t="shared" si="54"/>
        <v>feb</v>
      </c>
      <c r="E3429" s="24">
        <v>42794</v>
      </c>
      <c r="F3429" s="23" t="s">
        <v>47</v>
      </c>
      <c r="G3429" s="121">
        <v>64766745.789999999</v>
      </c>
      <c r="H3429">
        <v>2017</v>
      </c>
    </row>
    <row r="3430" spans="1:8" outlineLevel="1" x14ac:dyDescent="0.25">
      <c r="A3430" s="23" t="s">
        <v>18</v>
      </c>
      <c r="B3430" s="25" t="s">
        <v>4</v>
      </c>
      <c r="C3430">
        <v>2017</v>
      </c>
      <c r="D3430" s="23" t="str">
        <f t="shared" si="54"/>
        <v>feb</v>
      </c>
      <c r="E3430" s="24">
        <v>42794</v>
      </c>
      <c r="F3430" s="23" t="s">
        <v>47</v>
      </c>
      <c r="H3430">
        <v>2017</v>
      </c>
    </row>
    <row r="3431" spans="1:8" outlineLevel="1" x14ac:dyDescent="0.25">
      <c r="A3431" s="23" t="s">
        <v>19</v>
      </c>
      <c r="B3431" s="25" t="s">
        <v>5</v>
      </c>
      <c r="C3431">
        <v>2017</v>
      </c>
      <c r="D3431" s="23" t="str">
        <f t="shared" si="54"/>
        <v>feb</v>
      </c>
      <c r="E3431" s="24">
        <v>42794</v>
      </c>
      <c r="F3431" s="23" t="s">
        <v>47</v>
      </c>
      <c r="H3431">
        <v>2017</v>
      </c>
    </row>
    <row r="3432" spans="1:8" outlineLevel="1" x14ac:dyDescent="0.25">
      <c r="A3432" s="23" t="s">
        <v>20</v>
      </c>
      <c r="B3432" s="23" t="s">
        <v>6</v>
      </c>
      <c r="C3432">
        <v>2017</v>
      </c>
      <c r="D3432" s="23" t="str">
        <f t="shared" si="54"/>
        <v>feb</v>
      </c>
      <c r="E3432" s="24">
        <v>42794</v>
      </c>
      <c r="F3432" s="23" t="s">
        <v>47</v>
      </c>
      <c r="G3432" s="121">
        <v>0</v>
      </c>
      <c r="H3432">
        <v>2017</v>
      </c>
    </row>
    <row r="3433" spans="1:8" outlineLevel="1" x14ac:dyDescent="0.25">
      <c r="A3433" s="23" t="s">
        <v>21</v>
      </c>
      <c r="B3433" s="23" t="s">
        <v>7</v>
      </c>
      <c r="C3433">
        <v>2017</v>
      </c>
      <c r="D3433" s="23" t="str">
        <f t="shared" si="54"/>
        <v>feb</v>
      </c>
      <c r="E3433" s="24">
        <v>42794</v>
      </c>
      <c r="F3433" s="23" t="s">
        <v>47</v>
      </c>
      <c r="G3433" s="121">
        <v>340156.32</v>
      </c>
      <c r="H3433">
        <v>2017</v>
      </c>
    </row>
    <row r="3434" spans="1:8" outlineLevel="1" x14ac:dyDescent="0.25">
      <c r="A3434" s="23" t="s">
        <v>22</v>
      </c>
      <c r="B3434" s="23" t="s">
        <v>8</v>
      </c>
      <c r="C3434">
        <v>2017</v>
      </c>
      <c r="D3434" s="23" t="str">
        <f t="shared" si="54"/>
        <v>feb</v>
      </c>
      <c r="E3434" s="24">
        <v>42794</v>
      </c>
      <c r="F3434" s="23" t="s">
        <v>47</v>
      </c>
      <c r="G3434" s="121">
        <v>172002855.87</v>
      </c>
      <c r="H3434">
        <v>2017</v>
      </c>
    </row>
    <row r="3435" spans="1:8" outlineLevel="1" x14ac:dyDescent="0.25">
      <c r="A3435" s="23" t="s">
        <v>23</v>
      </c>
      <c r="B3435" s="23" t="s">
        <v>9</v>
      </c>
      <c r="C3435">
        <v>2017</v>
      </c>
      <c r="D3435" s="23" t="str">
        <f t="shared" si="54"/>
        <v>feb</v>
      </c>
      <c r="E3435" s="24">
        <v>42794</v>
      </c>
      <c r="F3435" s="23" t="s">
        <v>47</v>
      </c>
      <c r="H3435">
        <v>2017</v>
      </c>
    </row>
    <row r="3436" spans="1:8" outlineLevel="1" x14ac:dyDescent="0.25">
      <c r="A3436" s="23" t="s">
        <v>24</v>
      </c>
      <c r="B3436" s="25" t="s">
        <v>10</v>
      </c>
      <c r="C3436">
        <v>2017</v>
      </c>
      <c r="D3436" s="23" t="str">
        <f t="shared" si="54"/>
        <v>feb</v>
      </c>
      <c r="E3436" s="24">
        <v>42794</v>
      </c>
      <c r="F3436" s="23" t="s">
        <v>47</v>
      </c>
      <c r="G3436" s="121">
        <v>0</v>
      </c>
      <c r="H3436">
        <v>2017</v>
      </c>
    </row>
    <row r="3437" spans="1:8" outlineLevel="1" x14ac:dyDescent="0.25">
      <c r="A3437" s="23" t="s">
        <v>25</v>
      </c>
      <c r="B3437" s="23" t="s">
        <v>11</v>
      </c>
      <c r="C3437">
        <v>2017</v>
      </c>
      <c r="D3437" s="23" t="str">
        <f t="shared" si="54"/>
        <v>feb</v>
      </c>
      <c r="E3437" s="24">
        <v>42794</v>
      </c>
      <c r="F3437" s="23" t="s">
        <v>47</v>
      </c>
      <c r="G3437" s="121">
        <v>0</v>
      </c>
      <c r="H3437">
        <v>2017</v>
      </c>
    </row>
    <row r="3438" spans="1:8" outlineLevel="1" x14ac:dyDescent="0.25">
      <c r="A3438" s="23" t="s">
        <v>26</v>
      </c>
      <c r="B3438" s="23" t="s">
        <v>12</v>
      </c>
      <c r="C3438">
        <v>2017</v>
      </c>
      <c r="D3438" s="23" t="str">
        <f t="shared" si="54"/>
        <v>feb</v>
      </c>
      <c r="E3438" s="24">
        <v>42794</v>
      </c>
      <c r="F3438" s="23" t="s">
        <v>47</v>
      </c>
      <c r="G3438" s="121">
        <v>1328504.23</v>
      </c>
      <c r="H3438">
        <v>2017</v>
      </c>
    </row>
    <row r="3439" spans="1:8" outlineLevel="1" x14ac:dyDescent="0.25">
      <c r="A3439" s="23" t="s">
        <v>43</v>
      </c>
      <c r="B3439" s="23" t="s">
        <v>34</v>
      </c>
      <c r="C3439">
        <v>2017</v>
      </c>
      <c r="D3439" s="23" t="str">
        <f t="shared" si="54"/>
        <v>feb</v>
      </c>
      <c r="E3439" s="24">
        <v>42794</v>
      </c>
      <c r="F3439" s="23" t="s">
        <v>47</v>
      </c>
      <c r="G3439" s="121">
        <v>54226424.859999999</v>
      </c>
      <c r="H3439">
        <v>2017</v>
      </c>
    </row>
    <row r="3440" spans="1:8" outlineLevel="1" x14ac:dyDescent="0.25">
      <c r="A3440" s="23" t="s">
        <v>13</v>
      </c>
      <c r="B3440" s="23" t="s">
        <v>13</v>
      </c>
      <c r="C3440">
        <v>2017</v>
      </c>
      <c r="D3440" s="23" t="str">
        <f t="shared" si="54"/>
        <v>feb</v>
      </c>
      <c r="E3440" s="24">
        <v>42794</v>
      </c>
      <c r="F3440" s="23" t="s">
        <v>47</v>
      </c>
      <c r="G3440" s="121">
        <v>75504999.459999993</v>
      </c>
      <c r="H3440">
        <v>2017</v>
      </c>
    </row>
    <row r="3441" spans="1:8" outlineLevel="1" x14ac:dyDescent="0.25">
      <c r="A3441" s="23" t="s">
        <v>14</v>
      </c>
      <c r="B3441" s="23" t="s">
        <v>14</v>
      </c>
      <c r="C3441">
        <v>2017</v>
      </c>
      <c r="D3441" s="23" t="str">
        <f t="shared" si="54"/>
        <v>feb</v>
      </c>
      <c r="E3441" s="24">
        <v>42794</v>
      </c>
      <c r="F3441" s="23" t="s">
        <v>47</v>
      </c>
      <c r="G3441" s="121">
        <v>858113.37</v>
      </c>
      <c r="H3441">
        <v>2017</v>
      </c>
    </row>
    <row r="3442" spans="1:8" outlineLevel="1" x14ac:dyDescent="0.25">
      <c r="A3442" s="23" t="s">
        <v>15</v>
      </c>
      <c r="B3442" s="23" t="s">
        <v>0</v>
      </c>
      <c r="C3442">
        <v>2017</v>
      </c>
      <c r="D3442" s="23" t="str">
        <f t="shared" si="54"/>
        <v>mar</v>
      </c>
      <c r="E3442" s="24">
        <v>42825</v>
      </c>
      <c r="F3442" s="23" t="s">
        <v>47</v>
      </c>
      <c r="G3442" s="121">
        <v>392321.81999999995</v>
      </c>
      <c r="H3442">
        <v>2017</v>
      </c>
    </row>
    <row r="3443" spans="1:8" outlineLevel="1" x14ac:dyDescent="0.25">
      <c r="A3443" s="23" t="s">
        <v>16</v>
      </c>
      <c r="B3443" s="23" t="s">
        <v>1</v>
      </c>
      <c r="C3443">
        <v>2017</v>
      </c>
      <c r="D3443" s="23" t="str">
        <f t="shared" si="54"/>
        <v>mar</v>
      </c>
      <c r="E3443" s="24">
        <v>42825</v>
      </c>
      <c r="F3443" s="23" t="s">
        <v>47</v>
      </c>
      <c r="G3443" s="121">
        <v>66485962.910000011</v>
      </c>
      <c r="H3443">
        <v>2017</v>
      </c>
    </row>
    <row r="3444" spans="1:8" outlineLevel="1" x14ac:dyDescent="0.25">
      <c r="A3444" s="23" t="s">
        <v>27</v>
      </c>
      <c r="B3444" s="23" t="s">
        <v>2</v>
      </c>
      <c r="C3444">
        <v>2017</v>
      </c>
      <c r="D3444" s="23" t="str">
        <f t="shared" si="54"/>
        <v>mar</v>
      </c>
      <c r="E3444" s="24">
        <v>42825</v>
      </c>
      <c r="F3444" s="23" t="s">
        <v>47</v>
      </c>
      <c r="H3444">
        <v>2017</v>
      </c>
    </row>
    <row r="3445" spans="1:8" outlineLevel="1" x14ac:dyDescent="0.25">
      <c r="A3445" s="23" t="s">
        <v>17</v>
      </c>
      <c r="B3445" s="23" t="s">
        <v>3</v>
      </c>
      <c r="C3445">
        <v>2017</v>
      </c>
      <c r="D3445" s="23" t="str">
        <f t="shared" si="54"/>
        <v>mar</v>
      </c>
      <c r="E3445" s="24">
        <v>42825</v>
      </c>
      <c r="F3445" s="23" t="s">
        <v>47</v>
      </c>
      <c r="G3445" s="121">
        <v>62253392.339999996</v>
      </c>
      <c r="H3445">
        <v>2017</v>
      </c>
    </row>
    <row r="3446" spans="1:8" outlineLevel="1" x14ac:dyDescent="0.25">
      <c r="A3446" s="23" t="s">
        <v>18</v>
      </c>
      <c r="B3446" s="25" t="s">
        <v>4</v>
      </c>
      <c r="C3446">
        <v>2017</v>
      </c>
      <c r="D3446" s="23" t="str">
        <f t="shared" si="54"/>
        <v>mar</v>
      </c>
      <c r="E3446" s="24">
        <v>42825</v>
      </c>
      <c r="F3446" s="23" t="s">
        <v>47</v>
      </c>
      <c r="H3446">
        <v>2017</v>
      </c>
    </row>
    <row r="3447" spans="1:8" outlineLevel="1" x14ac:dyDescent="0.25">
      <c r="A3447" s="23" t="s">
        <v>19</v>
      </c>
      <c r="B3447" s="25" t="s">
        <v>5</v>
      </c>
      <c r="C3447">
        <v>2017</v>
      </c>
      <c r="D3447" s="23" t="str">
        <f t="shared" si="54"/>
        <v>mar</v>
      </c>
      <c r="E3447" s="24">
        <v>42825</v>
      </c>
      <c r="F3447" s="23" t="s">
        <v>47</v>
      </c>
      <c r="G3447" s="121">
        <v>0</v>
      </c>
      <c r="H3447">
        <v>2017</v>
      </c>
    </row>
    <row r="3448" spans="1:8" outlineLevel="1" x14ac:dyDescent="0.25">
      <c r="A3448" s="23" t="s">
        <v>20</v>
      </c>
      <c r="B3448" s="23" t="s">
        <v>6</v>
      </c>
      <c r="C3448">
        <v>2017</v>
      </c>
      <c r="D3448" s="23" t="str">
        <f t="shared" si="54"/>
        <v>mar</v>
      </c>
      <c r="E3448" s="24">
        <v>42825</v>
      </c>
      <c r="F3448" s="23" t="s">
        <v>47</v>
      </c>
      <c r="G3448" s="121">
        <v>0</v>
      </c>
      <c r="H3448">
        <v>2017</v>
      </c>
    </row>
    <row r="3449" spans="1:8" outlineLevel="1" x14ac:dyDescent="0.25">
      <c r="A3449" s="23" t="s">
        <v>21</v>
      </c>
      <c r="B3449" s="23" t="s">
        <v>7</v>
      </c>
      <c r="C3449">
        <v>2017</v>
      </c>
      <c r="D3449" s="23" t="str">
        <f t="shared" si="54"/>
        <v>mar</v>
      </c>
      <c r="E3449" s="24">
        <v>42825</v>
      </c>
      <c r="F3449" s="23" t="s">
        <v>47</v>
      </c>
      <c r="G3449" s="121">
        <v>339628.81000000006</v>
      </c>
      <c r="H3449">
        <v>2017</v>
      </c>
    </row>
    <row r="3450" spans="1:8" outlineLevel="1" x14ac:dyDescent="0.25">
      <c r="A3450" s="23" t="s">
        <v>22</v>
      </c>
      <c r="B3450" s="23" t="s">
        <v>8</v>
      </c>
      <c r="C3450">
        <v>2017</v>
      </c>
      <c r="D3450" s="23" t="str">
        <f t="shared" si="54"/>
        <v>mar</v>
      </c>
      <c r="E3450" s="24">
        <v>42825</v>
      </c>
      <c r="F3450" s="23" t="s">
        <v>47</v>
      </c>
      <c r="G3450" s="121">
        <v>175240925.72</v>
      </c>
      <c r="H3450">
        <v>2017</v>
      </c>
    </row>
    <row r="3451" spans="1:8" outlineLevel="1" x14ac:dyDescent="0.25">
      <c r="A3451" s="23" t="s">
        <v>23</v>
      </c>
      <c r="B3451" s="23" t="s">
        <v>9</v>
      </c>
      <c r="C3451">
        <v>2017</v>
      </c>
      <c r="D3451" s="23" t="str">
        <f t="shared" si="54"/>
        <v>mar</v>
      </c>
      <c r="E3451" s="24">
        <v>42825</v>
      </c>
      <c r="F3451" s="23" t="s">
        <v>47</v>
      </c>
      <c r="H3451">
        <v>2017</v>
      </c>
    </row>
    <row r="3452" spans="1:8" outlineLevel="1" x14ac:dyDescent="0.25">
      <c r="A3452" s="23" t="s">
        <v>24</v>
      </c>
      <c r="B3452" s="25" t="s">
        <v>10</v>
      </c>
      <c r="C3452">
        <v>2017</v>
      </c>
      <c r="D3452" s="23" t="str">
        <f t="shared" si="54"/>
        <v>mar</v>
      </c>
      <c r="E3452" s="24">
        <v>42825</v>
      </c>
      <c r="F3452" s="23" t="s">
        <v>47</v>
      </c>
      <c r="G3452" s="121">
        <v>0</v>
      </c>
      <c r="H3452">
        <v>2017</v>
      </c>
    </row>
    <row r="3453" spans="1:8" outlineLevel="1" x14ac:dyDescent="0.25">
      <c r="A3453" s="23" t="s">
        <v>25</v>
      </c>
      <c r="B3453" s="23" t="s">
        <v>11</v>
      </c>
      <c r="C3453">
        <v>2017</v>
      </c>
      <c r="D3453" s="23" t="str">
        <f t="shared" si="54"/>
        <v>mar</v>
      </c>
      <c r="E3453" s="24">
        <v>42825</v>
      </c>
      <c r="F3453" s="23" t="s">
        <v>47</v>
      </c>
      <c r="G3453" s="121">
        <v>0</v>
      </c>
      <c r="H3453">
        <v>2017</v>
      </c>
    </row>
    <row r="3454" spans="1:8" outlineLevel="1" x14ac:dyDescent="0.25">
      <c r="A3454" s="23" t="s">
        <v>26</v>
      </c>
      <c r="B3454" s="23" t="s">
        <v>12</v>
      </c>
      <c r="C3454">
        <v>2017</v>
      </c>
      <c r="D3454" s="23" t="str">
        <f t="shared" si="54"/>
        <v>mar</v>
      </c>
      <c r="E3454" s="24">
        <v>42825</v>
      </c>
      <c r="F3454" s="23" t="s">
        <v>47</v>
      </c>
      <c r="G3454" s="121">
        <v>1307018.6400000001</v>
      </c>
      <c r="H3454">
        <v>2017</v>
      </c>
    </row>
    <row r="3455" spans="1:8" outlineLevel="1" x14ac:dyDescent="0.25">
      <c r="A3455" s="23" t="s">
        <v>43</v>
      </c>
      <c r="B3455" s="23" t="s">
        <v>34</v>
      </c>
      <c r="C3455">
        <v>2017</v>
      </c>
      <c r="D3455" s="23" t="str">
        <f t="shared" si="54"/>
        <v>mar</v>
      </c>
      <c r="E3455" s="24">
        <v>42825</v>
      </c>
      <c r="F3455" s="23" t="s">
        <v>47</v>
      </c>
      <c r="G3455" s="121">
        <v>54979650.010000005</v>
      </c>
      <c r="H3455">
        <v>2017</v>
      </c>
    </row>
    <row r="3456" spans="1:8" outlineLevel="1" x14ac:dyDescent="0.25">
      <c r="A3456" s="23" t="s">
        <v>13</v>
      </c>
      <c r="B3456" s="23" t="s">
        <v>13</v>
      </c>
      <c r="C3456">
        <v>2017</v>
      </c>
      <c r="D3456" s="23" t="str">
        <f t="shared" si="54"/>
        <v>mar</v>
      </c>
      <c r="E3456" s="24">
        <v>42825</v>
      </c>
      <c r="F3456" s="23" t="s">
        <v>47</v>
      </c>
      <c r="G3456" s="121">
        <v>68036545.980000004</v>
      </c>
      <c r="H3456">
        <v>2017</v>
      </c>
    </row>
    <row r="3457" spans="1:8" outlineLevel="1" x14ac:dyDescent="0.25">
      <c r="A3457" s="23" t="s">
        <v>14</v>
      </c>
      <c r="B3457" s="23" t="s">
        <v>14</v>
      </c>
      <c r="C3457">
        <v>2017</v>
      </c>
      <c r="D3457" s="23" t="str">
        <f t="shared" si="54"/>
        <v>mar</v>
      </c>
      <c r="E3457" s="24">
        <v>42825</v>
      </c>
      <c r="F3457" s="23" t="s">
        <v>47</v>
      </c>
      <c r="G3457" s="121">
        <v>37263.5</v>
      </c>
      <c r="H3457">
        <v>2017</v>
      </c>
    </row>
    <row r="3458" spans="1:8" outlineLevel="1" x14ac:dyDescent="0.25">
      <c r="A3458" s="23" t="s">
        <v>15</v>
      </c>
      <c r="B3458" s="23" t="s">
        <v>0</v>
      </c>
      <c r="C3458">
        <v>2017</v>
      </c>
      <c r="D3458" s="23" t="str">
        <f t="shared" ref="D3458:D3521" si="55">+TEXT(E3458,"mmm")</f>
        <v>abr</v>
      </c>
      <c r="E3458" s="24">
        <v>42855</v>
      </c>
      <c r="F3458" s="23" t="s">
        <v>47</v>
      </c>
      <c r="G3458" s="121">
        <v>393151.73</v>
      </c>
      <c r="H3458">
        <v>2017</v>
      </c>
    </row>
    <row r="3459" spans="1:8" outlineLevel="1" x14ac:dyDescent="0.25">
      <c r="A3459" s="23" t="s">
        <v>16</v>
      </c>
      <c r="B3459" s="23" t="s">
        <v>1</v>
      </c>
      <c r="C3459">
        <v>2017</v>
      </c>
      <c r="D3459" s="23" t="str">
        <f t="shared" si="55"/>
        <v>abr</v>
      </c>
      <c r="E3459" s="24">
        <v>42855</v>
      </c>
      <c r="F3459" s="23" t="s">
        <v>47</v>
      </c>
      <c r="G3459" s="121">
        <v>69586663.930000007</v>
      </c>
      <c r="H3459">
        <v>2017</v>
      </c>
    </row>
    <row r="3460" spans="1:8" outlineLevel="1" x14ac:dyDescent="0.25">
      <c r="A3460" s="23" t="s">
        <v>27</v>
      </c>
      <c r="B3460" s="23" t="s">
        <v>2</v>
      </c>
      <c r="C3460">
        <v>2017</v>
      </c>
      <c r="D3460" s="23" t="str">
        <f t="shared" si="55"/>
        <v>abr</v>
      </c>
      <c r="E3460" s="24">
        <v>42855</v>
      </c>
      <c r="F3460" s="23" t="s">
        <v>47</v>
      </c>
      <c r="H3460">
        <v>2017</v>
      </c>
    </row>
    <row r="3461" spans="1:8" outlineLevel="1" x14ac:dyDescent="0.25">
      <c r="A3461" s="23" t="s">
        <v>17</v>
      </c>
      <c r="B3461" s="23" t="s">
        <v>3</v>
      </c>
      <c r="C3461">
        <v>2017</v>
      </c>
      <c r="D3461" s="23" t="str">
        <f t="shared" si="55"/>
        <v>abr</v>
      </c>
      <c r="E3461" s="24">
        <v>42855</v>
      </c>
      <c r="F3461" s="23" t="s">
        <v>47</v>
      </c>
      <c r="G3461" s="121">
        <v>62063456.299999997</v>
      </c>
      <c r="H3461">
        <v>2017</v>
      </c>
    </row>
    <row r="3462" spans="1:8" outlineLevel="1" x14ac:dyDescent="0.25">
      <c r="A3462" s="23" t="s">
        <v>18</v>
      </c>
      <c r="B3462" s="25" t="s">
        <v>4</v>
      </c>
      <c r="C3462">
        <v>2017</v>
      </c>
      <c r="D3462" s="23" t="str">
        <f t="shared" si="55"/>
        <v>abr</v>
      </c>
      <c r="E3462" s="24">
        <v>42855</v>
      </c>
      <c r="F3462" s="23" t="s">
        <v>47</v>
      </c>
      <c r="H3462">
        <v>2017</v>
      </c>
    </row>
    <row r="3463" spans="1:8" outlineLevel="1" x14ac:dyDescent="0.25">
      <c r="A3463" s="23" t="s">
        <v>19</v>
      </c>
      <c r="B3463" s="25" t="s">
        <v>5</v>
      </c>
      <c r="C3463">
        <v>2017</v>
      </c>
      <c r="D3463" s="23" t="str">
        <f t="shared" si="55"/>
        <v>abr</v>
      </c>
      <c r="E3463" s="24">
        <v>42855</v>
      </c>
      <c r="F3463" s="23" t="s">
        <v>47</v>
      </c>
      <c r="G3463" s="121">
        <v>0</v>
      </c>
      <c r="H3463">
        <v>2017</v>
      </c>
    </row>
    <row r="3464" spans="1:8" outlineLevel="1" x14ac:dyDescent="0.25">
      <c r="A3464" s="23" t="s">
        <v>20</v>
      </c>
      <c r="B3464" s="23" t="s">
        <v>6</v>
      </c>
      <c r="C3464">
        <v>2017</v>
      </c>
      <c r="D3464" s="23" t="str">
        <f t="shared" si="55"/>
        <v>abr</v>
      </c>
      <c r="E3464" s="24">
        <v>42855</v>
      </c>
      <c r="F3464" s="23" t="s">
        <v>47</v>
      </c>
      <c r="G3464" s="121">
        <v>0</v>
      </c>
      <c r="H3464">
        <v>2017</v>
      </c>
    </row>
    <row r="3465" spans="1:8" outlineLevel="1" x14ac:dyDescent="0.25">
      <c r="A3465" s="23" t="s">
        <v>21</v>
      </c>
      <c r="B3465" s="23" t="s">
        <v>7</v>
      </c>
      <c r="C3465">
        <v>2017</v>
      </c>
      <c r="D3465" s="23" t="str">
        <f t="shared" si="55"/>
        <v>abr</v>
      </c>
      <c r="E3465" s="24">
        <v>42855</v>
      </c>
      <c r="F3465" s="23" t="s">
        <v>47</v>
      </c>
      <c r="G3465" s="121">
        <v>339073.14</v>
      </c>
      <c r="H3465">
        <v>2017</v>
      </c>
    </row>
    <row r="3466" spans="1:8" outlineLevel="1" x14ac:dyDescent="0.25">
      <c r="A3466" s="23" t="s">
        <v>22</v>
      </c>
      <c r="B3466" s="23" t="s">
        <v>8</v>
      </c>
      <c r="C3466">
        <v>2017</v>
      </c>
      <c r="D3466" s="23" t="str">
        <f t="shared" si="55"/>
        <v>abr</v>
      </c>
      <c r="E3466" s="24">
        <v>42855</v>
      </c>
      <c r="F3466" s="23" t="s">
        <v>47</v>
      </c>
      <c r="G3466" s="121">
        <v>171937430.01000002</v>
      </c>
      <c r="H3466">
        <v>2017</v>
      </c>
    </row>
    <row r="3467" spans="1:8" outlineLevel="1" x14ac:dyDescent="0.25">
      <c r="A3467" s="23" t="s">
        <v>23</v>
      </c>
      <c r="B3467" s="23" t="s">
        <v>9</v>
      </c>
      <c r="C3467">
        <v>2017</v>
      </c>
      <c r="D3467" s="23" t="str">
        <f t="shared" si="55"/>
        <v>abr</v>
      </c>
      <c r="E3467" s="24">
        <v>42855</v>
      </c>
      <c r="F3467" s="23" t="s">
        <v>47</v>
      </c>
      <c r="H3467">
        <v>2017</v>
      </c>
    </row>
    <row r="3468" spans="1:8" outlineLevel="1" x14ac:dyDescent="0.25">
      <c r="A3468" s="23" t="s">
        <v>24</v>
      </c>
      <c r="B3468" s="25" t="s">
        <v>10</v>
      </c>
      <c r="C3468">
        <v>2017</v>
      </c>
      <c r="D3468" s="23" t="str">
        <f t="shared" si="55"/>
        <v>abr</v>
      </c>
      <c r="E3468" s="24">
        <v>42855</v>
      </c>
      <c r="F3468" s="23" t="s">
        <v>47</v>
      </c>
      <c r="G3468" s="121">
        <v>0</v>
      </c>
      <c r="H3468">
        <v>2017</v>
      </c>
    </row>
    <row r="3469" spans="1:8" outlineLevel="1" x14ac:dyDescent="0.25">
      <c r="A3469" s="23" t="s">
        <v>25</v>
      </c>
      <c r="B3469" s="23" t="s">
        <v>11</v>
      </c>
      <c r="C3469">
        <v>2017</v>
      </c>
      <c r="D3469" s="23" t="str">
        <f t="shared" si="55"/>
        <v>abr</v>
      </c>
      <c r="E3469" s="24">
        <v>42855</v>
      </c>
      <c r="F3469" s="23" t="s">
        <v>47</v>
      </c>
      <c r="G3469" s="121">
        <v>6316143.8899999997</v>
      </c>
      <c r="H3469">
        <v>2017</v>
      </c>
    </row>
    <row r="3470" spans="1:8" outlineLevel="1" x14ac:dyDescent="0.25">
      <c r="A3470" s="23" t="s">
        <v>26</v>
      </c>
      <c r="B3470" s="23" t="s">
        <v>12</v>
      </c>
      <c r="C3470">
        <v>2017</v>
      </c>
      <c r="D3470" s="23" t="str">
        <f t="shared" si="55"/>
        <v>abr</v>
      </c>
      <c r="E3470" s="24">
        <v>42855</v>
      </c>
      <c r="F3470" s="23" t="s">
        <v>47</v>
      </c>
      <c r="G3470" s="121">
        <v>1357752.44</v>
      </c>
      <c r="H3470">
        <v>2017</v>
      </c>
    </row>
    <row r="3471" spans="1:8" outlineLevel="1" x14ac:dyDescent="0.25">
      <c r="A3471" s="23" t="s">
        <v>43</v>
      </c>
      <c r="B3471" s="23" t="s">
        <v>34</v>
      </c>
      <c r="C3471">
        <v>2017</v>
      </c>
      <c r="D3471" s="23" t="str">
        <f t="shared" si="55"/>
        <v>abr</v>
      </c>
      <c r="E3471" s="24">
        <v>42855</v>
      </c>
      <c r="F3471" s="23" t="s">
        <v>47</v>
      </c>
      <c r="G3471" s="121">
        <v>55107926.659999996</v>
      </c>
      <c r="H3471">
        <v>2017</v>
      </c>
    </row>
    <row r="3472" spans="1:8" outlineLevel="1" x14ac:dyDescent="0.25">
      <c r="A3472" s="23" t="s">
        <v>13</v>
      </c>
      <c r="B3472" s="23" t="s">
        <v>13</v>
      </c>
      <c r="C3472">
        <v>2017</v>
      </c>
      <c r="D3472" s="23" t="str">
        <f t="shared" si="55"/>
        <v>abr</v>
      </c>
      <c r="E3472" s="24">
        <v>42855</v>
      </c>
      <c r="F3472" s="23" t="s">
        <v>47</v>
      </c>
      <c r="G3472" s="121">
        <v>72677516.390000001</v>
      </c>
      <c r="H3472">
        <v>2017</v>
      </c>
    </row>
    <row r="3473" spans="1:8" outlineLevel="1" x14ac:dyDescent="0.25">
      <c r="A3473" s="23" t="s">
        <v>14</v>
      </c>
      <c r="B3473" s="23" t="s">
        <v>14</v>
      </c>
      <c r="C3473">
        <v>2017</v>
      </c>
      <c r="D3473" s="23" t="str">
        <f t="shared" si="55"/>
        <v>abr</v>
      </c>
      <c r="E3473" s="24">
        <v>42855</v>
      </c>
      <c r="F3473" s="23" t="s">
        <v>47</v>
      </c>
      <c r="G3473" s="121">
        <v>71576.600000000006</v>
      </c>
      <c r="H3473">
        <v>2017</v>
      </c>
    </row>
    <row r="3474" spans="1:8" outlineLevel="1" x14ac:dyDescent="0.25">
      <c r="A3474" s="23" t="s">
        <v>15</v>
      </c>
      <c r="B3474" s="23" t="s">
        <v>0</v>
      </c>
      <c r="C3474">
        <v>2017</v>
      </c>
      <c r="D3474" s="23" t="str">
        <f t="shared" si="55"/>
        <v>may</v>
      </c>
      <c r="E3474" s="24">
        <v>42886</v>
      </c>
      <c r="F3474" s="23" t="s">
        <v>47</v>
      </c>
      <c r="G3474" s="121">
        <v>412192.70999999996</v>
      </c>
      <c r="H3474">
        <v>2017</v>
      </c>
    </row>
    <row r="3475" spans="1:8" outlineLevel="1" x14ac:dyDescent="0.25">
      <c r="A3475" s="23" t="s">
        <v>16</v>
      </c>
      <c r="B3475" s="23" t="s">
        <v>1</v>
      </c>
      <c r="C3475">
        <v>2017</v>
      </c>
      <c r="D3475" s="23" t="str">
        <f t="shared" si="55"/>
        <v>may</v>
      </c>
      <c r="E3475" s="24">
        <v>42886</v>
      </c>
      <c r="F3475" s="23" t="s">
        <v>47</v>
      </c>
      <c r="G3475" s="121">
        <v>72727446.13000001</v>
      </c>
      <c r="H3475">
        <v>2017</v>
      </c>
    </row>
    <row r="3476" spans="1:8" outlineLevel="1" x14ac:dyDescent="0.25">
      <c r="A3476" s="23" t="s">
        <v>27</v>
      </c>
      <c r="B3476" s="23" t="s">
        <v>2</v>
      </c>
      <c r="C3476">
        <v>2017</v>
      </c>
      <c r="D3476" s="23" t="str">
        <f t="shared" si="55"/>
        <v>may</v>
      </c>
      <c r="E3476" s="24">
        <v>42886</v>
      </c>
      <c r="F3476" s="23" t="s">
        <v>47</v>
      </c>
      <c r="H3476">
        <v>2017</v>
      </c>
    </row>
    <row r="3477" spans="1:8" outlineLevel="1" x14ac:dyDescent="0.25">
      <c r="A3477" s="23" t="s">
        <v>17</v>
      </c>
      <c r="B3477" s="23" t="s">
        <v>3</v>
      </c>
      <c r="C3477">
        <v>2017</v>
      </c>
      <c r="D3477" s="23" t="str">
        <f t="shared" si="55"/>
        <v>may</v>
      </c>
      <c r="E3477" s="24">
        <v>42886</v>
      </c>
      <c r="F3477" s="23" t="s">
        <v>47</v>
      </c>
      <c r="G3477" s="121">
        <v>57439749.369999997</v>
      </c>
      <c r="H3477">
        <v>2017</v>
      </c>
    </row>
    <row r="3478" spans="1:8" outlineLevel="1" x14ac:dyDescent="0.25">
      <c r="A3478" s="23" t="s">
        <v>18</v>
      </c>
      <c r="B3478" s="25" t="s">
        <v>4</v>
      </c>
      <c r="C3478">
        <v>2017</v>
      </c>
      <c r="D3478" s="23" t="str">
        <f t="shared" si="55"/>
        <v>may</v>
      </c>
      <c r="E3478" s="24">
        <v>42886</v>
      </c>
      <c r="F3478" s="23" t="s">
        <v>47</v>
      </c>
      <c r="H3478">
        <v>2017</v>
      </c>
    </row>
    <row r="3479" spans="1:8" outlineLevel="1" x14ac:dyDescent="0.25">
      <c r="A3479" s="23" t="s">
        <v>19</v>
      </c>
      <c r="B3479" s="25" t="s">
        <v>5</v>
      </c>
      <c r="C3479">
        <v>2017</v>
      </c>
      <c r="D3479" s="23" t="str">
        <f t="shared" si="55"/>
        <v>may</v>
      </c>
      <c r="E3479" s="24">
        <v>42886</v>
      </c>
      <c r="F3479" s="23" t="s">
        <v>47</v>
      </c>
      <c r="G3479" s="121">
        <v>0</v>
      </c>
      <c r="H3479">
        <v>2017</v>
      </c>
    </row>
    <row r="3480" spans="1:8" outlineLevel="1" x14ac:dyDescent="0.25">
      <c r="A3480" s="23" t="s">
        <v>20</v>
      </c>
      <c r="B3480" s="23" t="s">
        <v>6</v>
      </c>
      <c r="C3480">
        <v>2017</v>
      </c>
      <c r="D3480" s="23" t="str">
        <f t="shared" si="55"/>
        <v>may</v>
      </c>
      <c r="E3480" s="24">
        <v>42886</v>
      </c>
      <c r="F3480" s="23" t="s">
        <v>47</v>
      </c>
      <c r="G3480" s="121">
        <v>0</v>
      </c>
      <c r="H3480">
        <v>2017</v>
      </c>
    </row>
    <row r="3481" spans="1:8" outlineLevel="1" x14ac:dyDescent="0.25">
      <c r="A3481" s="23" t="s">
        <v>21</v>
      </c>
      <c r="B3481" s="23" t="s">
        <v>7</v>
      </c>
      <c r="C3481">
        <v>2017</v>
      </c>
      <c r="D3481" s="23" t="str">
        <f t="shared" si="55"/>
        <v>may</v>
      </c>
      <c r="E3481" s="24">
        <v>42886</v>
      </c>
      <c r="F3481" s="23" t="s">
        <v>47</v>
      </c>
      <c r="G3481" s="121">
        <v>339234.79</v>
      </c>
      <c r="H3481">
        <v>2017</v>
      </c>
    </row>
    <row r="3482" spans="1:8" outlineLevel="1" x14ac:dyDescent="0.25">
      <c r="A3482" s="23" t="s">
        <v>22</v>
      </c>
      <c r="B3482" s="23" t="s">
        <v>8</v>
      </c>
      <c r="C3482">
        <v>2017</v>
      </c>
      <c r="D3482" s="23" t="str">
        <f t="shared" si="55"/>
        <v>may</v>
      </c>
      <c r="E3482" s="24">
        <v>42886</v>
      </c>
      <c r="F3482" s="23" t="s">
        <v>47</v>
      </c>
      <c r="G3482" s="121">
        <v>184520840.76000002</v>
      </c>
      <c r="H3482">
        <v>2017</v>
      </c>
    </row>
    <row r="3483" spans="1:8" outlineLevel="1" x14ac:dyDescent="0.25">
      <c r="A3483" s="23" t="s">
        <v>23</v>
      </c>
      <c r="B3483" s="23" t="s">
        <v>9</v>
      </c>
      <c r="C3483">
        <v>2017</v>
      </c>
      <c r="D3483" s="23" t="str">
        <f t="shared" si="55"/>
        <v>may</v>
      </c>
      <c r="E3483" s="24">
        <v>42886</v>
      </c>
      <c r="F3483" s="23" t="s">
        <v>47</v>
      </c>
      <c r="H3483">
        <v>2017</v>
      </c>
    </row>
    <row r="3484" spans="1:8" outlineLevel="1" x14ac:dyDescent="0.25">
      <c r="A3484" s="23" t="s">
        <v>24</v>
      </c>
      <c r="B3484" s="25" t="s">
        <v>10</v>
      </c>
      <c r="C3484">
        <v>2017</v>
      </c>
      <c r="D3484" s="23" t="str">
        <f t="shared" si="55"/>
        <v>may</v>
      </c>
      <c r="E3484" s="24">
        <v>42886</v>
      </c>
      <c r="F3484" s="23" t="s">
        <v>47</v>
      </c>
      <c r="G3484" s="121">
        <v>0</v>
      </c>
      <c r="H3484">
        <v>2017</v>
      </c>
    </row>
    <row r="3485" spans="1:8" outlineLevel="1" x14ac:dyDescent="0.25">
      <c r="A3485" s="23" t="s">
        <v>25</v>
      </c>
      <c r="B3485" s="23" t="s">
        <v>11</v>
      </c>
      <c r="C3485">
        <v>2017</v>
      </c>
      <c r="D3485" s="23" t="str">
        <f t="shared" si="55"/>
        <v>may</v>
      </c>
      <c r="E3485" s="24">
        <v>42886</v>
      </c>
      <c r="F3485" s="23" t="s">
        <v>47</v>
      </c>
      <c r="G3485" s="121">
        <v>10159930.91</v>
      </c>
      <c r="H3485">
        <v>2017</v>
      </c>
    </row>
    <row r="3486" spans="1:8" outlineLevel="1" x14ac:dyDescent="0.25">
      <c r="A3486" s="23" t="s">
        <v>26</v>
      </c>
      <c r="B3486" s="23" t="s">
        <v>12</v>
      </c>
      <c r="C3486">
        <v>2017</v>
      </c>
      <c r="D3486" s="23" t="str">
        <f t="shared" si="55"/>
        <v>may</v>
      </c>
      <c r="E3486" s="24">
        <v>42886</v>
      </c>
      <c r="F3486" s="23" t="s">
        <v>47</v>
      </c>
      <c r="G3486" s="121">
        <v>1335842.72</v>
      </c>
      <c r="H3486">
        <v>2017</v>
      </c>
    </row>
    <row r="3487" spans="1:8" outlineLevel="1" x14ac:dyDescent="0.25">
      <c r="A3487" s="23" t="s">
        <v>43</v>
      </c>
      <c r="B3487" s="23" t="s">
        <v>34</v>
      </c>
      <c r="C3487">
        <v>2017</v>
      </c>
      <c r="D3487" s="23" t="str">
        <f t="shared" si="55"/>
        <v>may</v>
      </c>
      <c r="E3487" s="24">
        <v>42886</v>
      </c>
      <c r="F3487" s="23" t="s">
        <v>47</v>
      </c>
      <c r="G3487" s="121">
        <v>54023841.840000004</v>
      </c>
      <c r="H3487">
        <v>2017</v>
      </c>
    </row>
    <row r="3488" spans="1:8" outlineLevel="1" x14ac:dyDescent="0.25">
      <c r="A3488" s="23" t="s">
        <v>13</v>
      </c>
      <c r="B3488" s="23" t="s">
        <v>13</v>
      </c>
      <c r="C3488">
        <v>2017</v>
      </c>
      <c r="D3488" s="23" t="str">
        <f t="shared" si="55"/>
        <v>may</v>
      </c>
      <c r="E3488" s="24">
        <v>42886</v>
      </c>
      <c r="F3488" s="23" t="s">
        <v>47</v>
      </c>
      <c r="G3488" s="121">
        <v>65392482.799999997</v>
      </c>
      <c r="H3488">
        <v>2017</v>
      </c>
    </row>
    <row r="3489" spans="1:8" outlineLevel="1" x14ac:dyDescent="0.25">
      <c r="A3489" s="23" t="s">
        <v>14</v>
      </c>
      <c r="B3489" s="23" t="s">
        <v>14</v>
      </c>
      <c r="C3489">
        <v>2017</v>
      </c>
      <c r="D3489" s="23" t="str">
        <f t="shared" si="55"/>
        <v>may</v>
      </c>
      <c r="E3489" s="24">
        <v>42886</v>
      </c>
      <c r="F3489" s="23" t="s">
        <v>47</v>
      </c>
      <c r="G3489" s="121">
        <v>-24169.190000000002</v>
      </c>
      <c r="H3489">
        <v>2017</v>
      </c>
    </row>
    <row r="3490" spans="1:8" outlineLevel="1" x14ac:dyDescent="0.25">
      <c r="A3490" s="23" t="s">
        <v>15</v>
      </c>
      <c r="B3490" s="23" t="s">
        <v>0</v>
      </c>
      <c r="C3490">
        <v>2017</v>
      </c>
      <c r="D3490" s="23" t="str">
        <f t="shared" si="55"/>
        <v>jun</v>
      </c>
      <c r="E3490" s="24">
        <v>42916</v>
      </c>
      <c r="F3490" s="23" t="s">
        <v>47</v>
      </c>
      <c r="G3490" s="121">
        <v>414469.6</v>
      </c>
      <c r="H3490">
        <v>2017</v>
      </c>
    </row>
    <row r="3491" spans="1:8" outlineLevel="1" x14ac:dyDescent="0.25">
      <c r="A3491" s="23" t="s">
        <v>16</v>
      </c>
      <c r="B3491" s="23" t="s">
        <v>1</v>
      </c>
      <c r="C3491">
        <v>2017</v>
      </c>
      <c r="D3491" s="23" t="str">
        <f t="shared" si="55"/>
        <v>jun</v>
      </c>
      <c r="E3491" s="24">
        <v>42916</v>
      </c>
      <c r="F3491" s="23" t="s">
        <v>47</v>
      </c>
      <c r="G3491" s="121">
        <v>72692012.319999993</v>
      </c>
      <c r="H3491">
        <v>2017</v>
      </c>
    </row>
    <row r="3492" spans="1:8" outlineLevel="1" x14ac:dyDescent="0.25">
      <c r="A3492" s="23" t="s">
        <v>27</v>
      </c>
      <c r="B3492" s="23" t="s">
        <v>2</v>
      </c>
      <c r="C3492">
        <v>2017</v>
      </c>
      <c r="D3492" s="23" t="str">
        <f t="shared" si="55"/>
        <v>jun</v>
      </c>
      <c r="E3492" s="24">
        <v>42916</v>
      </c>
      <c r="F3492" s="23" t="s">
        <v>47</v>
      </c>
      <c r="H3492">
        <v>2017</v>
      </c>
    </row>
    <row r="3493" spans="1:8" outlineLevel="1" x14ac:dyDescent="0.25">
      <c r="A3493" s="23" t="s">
        <v>17</v>
      </c>
      <c r="B3493" s="23" t="s">
        <v>3</v>
      </c>
      <c r="C3493">
        <v>2017</v>
      </c>
      <c r="D3493" s="23" t="str">
        <f t="shared" si="55"/>
        <v>jun</v>
      </c>
      <c r="E3493" s="24">
        <v>42916</v>
      </c>
      <c r="F3493" s="23" t="s">
        <v>47</v>
      </c>
      <c r="G3493" s="121">
        <v>56789061.570000008</v>
      </c>
      <c r="H3493">
        <v>2017</v>
      </c>
    </row>
    <row r="3494" spans="1:8" outlineLevel="1" x14ac:dyDescent="0.25">
      <c r="A3494" s="23" t="s">
        <v>18</v>
      </c>
      <c r="B3494" s="25" t="s">
        <v>4</v>
      </c>
      <c r="C3494">
        <v>2017</v>
      </c>
      <c r="D3494" s="23" t="str">
        <f t="shared" si="55"/>
        <v>jun</v>
      </c>
      <c r="E3494" s="24">
        <v>42916</v>
      </c>
      <c r="F3494" s="23" t="s">
        <v>47</v>
      </c>
      <c r="H3494">
        <v>2017</v>
      </c>
    </row>
    <row r="3495" spans="1:8" outlineLevel="1" x14ac:dyDescent="0.25">
      <c r="A3495" s="23" t="s">
        <v>19</v>
      </c>
      <c r="B3495" s="25" t="s">
        <v>5</v>
      </c>
      <c r="C3495">
        <v>2017</v>
      </c>
      <c r="D3495" s="23" t="str">
        <f t="shared" si="55"/>
        <v>jun</v>
      </c>
      <c r="E3495" s="24">
        <v>42916</v>
      </c>
      <c r="F3495" s="23" t="s">
        <v>47</v>
      </c>
      <c r="G3495" s="121">
        <v>0</v>
      </c>
      <c r="H3495">
        <v>2017</v>
      </c>
    </row>
    <row r="3496" spans="1:8" outlineLevel="1" x14ac:dyDescent="0.25">
      <c r="A3496" s="23" t="s">
        <v>20</v>
      </c>
      <c r="B3496" s="23" t="s">
        <v>6</v>
      </c>
      <c r="C3496">
        <v>2017</v>
      </c>
      <c r="D3496" s="23" t="str">
        <f t="shared" si="55"/>
        <v>jun</v>
      </c>
      <c r="E3496" s="24">
        <v>42916</v>
      </c>
      <c r="F3496" s="23" t="s">
        <v>47</v>
      </c>
      <c r="G3496" s="121">
        <v>0</v>
      </c>
      <c r="H3496">
        <v>2017</v>
      </c>
    </row>
    <row r="3497" spans="1:8" outlineLevel="1" x14ac:dyDescent="0.25">
      <c r="A3497" s="23" t="s">
        <v>21</v>
      </c>
      <c r="B3497" s="23" t="s">
        <v>7</v>
      </c>
      <c r="C3497">
        <v>2017</v>
      </c>
      <c r="D3497" s="23" t="str">
        <f t="shared" si="55"/>
        <v>jun</v>
      </c>
      <c r="E3497" s="24">
        <v>42916</v>
      </c>
      <c r="F3497" s="23" t="s">
        <v>47</v>
      </c>
      <c r="G3497" s="121">
        <v>339600.66000000003</v>
      </c>
      <c r="H3497">
        <v>2017</v>
      </c>
    </row>
    <row r="3498" spans="1:8" outlineLevel="1" x14ac:dyDescent="0.25">
      <c r="A3498" s="23" t="s">
        <v>22</v>
      </c>
      <c r="B3498" s="23" t="s">
        <v>8</v>
      </c>
      <c r="C3498">
        <v>2017</v>
      </c>
      <c r="D3498" s="23" t="str">
        <f t="shared" si="55"/>
        <v>jun</v>
      </c>
      <c r="E3498" s="24">
        <v>42916</v>
      </c>
      <c r="F3498" s="23" t="s">
        <v>47</v>
      </c>
      <c r="G3498" s="121">
        <v>184504402.53</v>
      </c>
      <c r="H3498">
        <v>2017</v>
      </c>
    </row>
    <row r="3499" spans="1:8" outlineLevel="1" x14ac:dyDescent="0.25">
      <c r="A3499" s="23" t="s">
        <v>23</v>
      </c>
      <c r="B3499" s="23" t="s">
        <v>9</v>
      </c>
      <c r="C3499">
        <v>2017</v>
      </c>
      <c r="D3499" s="23" t="str">
        <f t="shared" si="55"/>
        <v>jun</v>
      </c>
      <c r="E3499" s="24">
        <v>42916</v>
      </c>
      <c r="F3499" s="23" t="s">
        <v>47</v>
      </c>
      <c r="H3499">
        <v>2017</v>
      </c>
    </row>
    <row r="3500" spans="1:8" outlineLevel="1" x14ac:dyDescent="0.25">
      <c r="A3500" s="23" t="s">
        <v>24</v>
      </c>
      <c r="B3500" s="25" t="s">
        <v>10</v>
      </c>
      <c r="C3500">
        <v>2017</v>
      </c>
      <c r="D3500" s="23" t="str">
        <f t="shared" si="55"/>
        <v>jun</v>
      </c>
      <c r="E3500" s="24">
        <v>42916</v>
      </c>
      <c r="F3500" s="23" t="s">
        <v>47</v>
      </c>
      <c r="H3500">
        <v>2017</v>
      </c>
    </row>
    <row r="3501" spans="1:8" outlineLevel="1" x14ac:dyDescent="0.25">
      <c r="A3501" s="23" t="s">
        <v>25</v>
      </c>
      <c r="B3501" s="23" t="s">
        <v>11</v>
      </c>
      <c r="C3501">
        <v>2017</v>
      </c>
      <c r="D3501" s="23" t="str">
        <f t="shared" si="55"/>
        <v>jun</v>
      </c>
      <c r="E3501" s="24">
        <v>42916</v>
      </c>
      <c r="F3501" s="23" t="s">
        <v>47</v>
      </c>
      <c r="G3501" s="121">
        <v>10677609.16</v>
      </c>
      <c r="H3501">
        <v>2017</v>
      </c>
    </row>
    <row r="3502" spans="1:8" outlineLevel="1" x14ac:dyDescent="0.25">
      <c r="A3502" s="23" t="s">
        <v>26</v>
      </c>
      <c r="B3502" s="23" t="s">
        <v>12</v>
      </c>
      <c r="C3502">
        <v>2017</v>
      </c>
      <c r="D3502" s="23" t="str">
        <f t="shared" si="55"/>
        <v>jun</v>
      </c>
      <c r="E3502" s="24">
        <v>42916</v>
      </c>
      <c r="F3502" s="23" t="s">
        <v>47</v>
      </c>
      <c r="G3502" s="121">
        <v>1460018.9300000002</v>
      </c>
      <c r="H3502">
        <v>2017</v>
      </c>
    </row>
    <row r="3503" spans="1:8" outlineLevel="1" x14ac:dyDescent="0.25">
      <c r="A3503" s="23" t="s">
        <v>43</v>
      </c>
      <c r="B3503" s="23" t="s">
        <v>34</v>
      </c>
      <c r="C3503">
        <v>2017</v>
      </c>
      <c r="D3503" s="23" t="str">
        <f t="shared" si="55"/>
        <v>jun</v>
      </c>
      <c r="E3503" s="24">
        <v>42916</v>
      </c>
      <c r="F3503" s="23" t="s">
        <v>47</v>
      </c>
      <c r="G3503" s="121">
        <v>57858903</v>
      </c>
      <c r="H3503">
        <v>2017</v>
      </c>
    </row>
    <row r="3504" spans="1:8" outlineLevel="1" x14ac:dyDescent="0.25">
      <c r="A3504" s="23" t="s">
        <v>13</v>
      </c>
      <c r="B3504" s="23" t="s">
        <v>13</v>
      </c>
      <c r="C3504">
        <v>2017</v>
      </c>
      <c r="D3504" s="23" t="str">
        <f t="shared" si="55"/>
        <v>jun</v>
      </c>
      <c r="E3504" s="24">
        <v>42916</v>
      </c>
      <c r="F3504" s="23" t="s">
        <v>47</v>
      </c>
      <c r="G3504" s="121">
        <v>59998985.770000003</v>
      </c>
      <c r="H3504">
        <v>2017</v>
      </c>
    </row>
    <row r="3505" spans="1:8" outlineLevel="1" x14ac:dyDescent="0.25">
      <c r="A3505" s="23" t="s">
        <v>14</v>
      </c>
      <c r="B3505" s="23" t="s">
        <v>14</v>
      </c>
      <c r="C3505">
        <v>2017</v>
      </c>
      <c r="D3505" s="23" t="str">
        <f t="shared" si="55"/>
        <v>jun</v>
      </c>
      <c r="E3505" s="24">
        <v>42916</v>
      </c>
      <c r="F3505" s="23" t="s">
        <v>47</v>
      </c>
      <c r="G3505" s="121">
        <v>61916.72</v>
      </c>
      <c r="H3505">
        <v>2017</v>
      </c>
    </row>
    <row r="3506" spans="1:8" outlineLevel="1" x14ac:dyDescent="0.25">
      <c r="A3506" s="23" t="s">
        <v>15</v>
      </c>
      <c r="B3506" s="23" t="s">
        <v>0</v>
      </c>
      <c r="C3506">
        <v>2017</v>
      </c>
      <c r="D3506" s="23" t="str">
        <f t="shared" si="55"/>
        <v>jul</v>
      </c>
      <c r="E3506" s="24">
        <v>42947</v>
      </c>
      <c r="F3506" s="23" t="s">
        <v>47</v>
      </c>
      <c r="G3506" s="121">
        <v>417173.44</v>
      </c>
      <c r="H3506">
        <v>2017</v>
      </c>
    </row>
    <row r="3507" spans="1:8" outlineLevel="1" x14ac:dyDescent="0.25">
      <c r="A3507" s="23" t="s">
        <v>16</v>
      </c>
      <c r="B3507" s="23" t="s">
        <v>1</v>
      </c>
      <c r="C3507">
        <v>2017</v>
      </c>
      <c r="D3507" s="23" t="str">
        <f t="shared" si="55"/>
        <v>jul</v>
      </c>
      <c r="E3507" s="24">
        <v>42947</v>
      </c>
      <c r="F3507" s="23" t="s">
        <v>47</v>
      </c>
      <c r="G3507" s="121">
        <v>72510994.039999992</v>
      </c>
      <c r="H3507">
        <v>2017</v>
      </c>
    </row>
    <row r="3508" spans="1:8" outlineLevel="1" x14ac:dyDescent="0.25">
      <c r="A3508" s="23" t="s">
        <v>27</v>
      </c>
      <c r="B3508" s="23" t="s">
        <v>2</v>
      </c>
      <c r="C3508">
        <v>2017</v>
      </c>
      <c r="D3508" s="23" t="str">
        <f t="shared" si="55"/>
        <v>jul</v>
      </c>
      <c r="E3508" s="24">
        <v>42947</v>
      </c>
      <c r="F3508" s="23" t="s">
        <v>47</v>
      </c>
      <c r="H3508">
        <v>2017</v>
      </c>
    </row>
    <row r="3509" spans="1:8" outlineLevel="1" x14ac:dyDescent="0.25">
      <c r="A3509" s="23" t="s">
        <v>17</v>
      </c>
      <c r="B3509" s="23" t="s">
        <v>3</v>
      </c>
      <c r="C3509">
        <v>2017</v>
      </c>
      <c r="D3509" s="23" t="str">
        <f t="shared" si="55"/>
        <v>jul</v>
      </c>
      <c r="E3509" s="24">
        <v>42947</v>
      </c>
      <c r="F3509" s="23" t="s">
        <v>47</v>
      </c>
      <c r="G3509" s="121">
        <v>57117899.939999998</v>
      </c>
      <c r="H3509">
        <v>2017</v>
      </c>
    </row>
    <row r="3510" spans="1:8" outlineLevel="1" x14ac:dyDescent="0.25">
      <c r="A3510" s="23" t="s">
        <v>18</v>
      </c>
      <c r="B3510" s="25" t="s">
        <v>4</v>
      </c>
      <c r="C3510">
        <v>2017</v>
      </c>
      <c r="D3510" s="23" t="str">
        <f t="shared" si="55"/>
        <v>jul</v>
      </c>
      <c r="E3510" s="24">
        <v>42947</v>
      </c>
      <c r="F3510" s="23" t="s">
        <v>47</v>
      </c>
      <c r="H3510">
        <v>2017</v>
      </c>
    </row>
    <row r="3511" spans="1:8" outlineLevel="1" x14ac:dyDescent="0.25">
      <c r="A3511" s="23" t="s">
        <v>19</v>
      </c>
      <c r="B3511" s="25" t="s">
        <v>5</v>
      </c>
      <c r="C3511">
        <v>2017</v>
      </c>
      <c r="D3511" s="23" t="str">
        <f t="shared" si="55"/>
        <v>jul</v>
      </c>
      <c r="E3511" s="24">
        <v>42947</v>
      </c>
      <c r="F3511" s="23" t="s">
        <v>47</v>
      </c>
      <c r="G3511" s="121">
        <v>0</v>
      </c>
      <c r="H3511">
        <v>2017</v>
      </c>
    </row>
    <row r="3512" spans="1:8" outlineLevel="1" x14ac:dyDescent="0.25">
      <c r="A3512" s="23" t="s">
        <v>20</v>
      </c>
      <c r="B3512" s="23" t="s">
        <v>6</v>
      </c>
      <c r="C3512">
        <v>2017</v>
      </c>
      <c r="D3512" s="23" t="str">
        <f t="shared" si="55"/>
        <v>jul</v>
      </c>
      <c r="E3512" s="24">
        <v>42947</v>
      </c>
      <c r="F3512" s="23" t="s">
        <v>47</v>
      </c>
      <c r="G3512" s="121">
        <v>0</v>
      </c>
      <c r="H3512">
        <v>2017</v>
      </c>
    </row>
    <row r="3513" spans="1:8" outlineLevel="1" x14ac:dyDescent="0.25">
      <c r="A3513" s="23" t="s">
        <v>21</v>
      </c>
      <c r="B3513" s="23" t="s">
        <v>7</v>
      </c>
      <c r="C3513">
        <v>2017</v>
      </c>
      <c r="D3513" s="23" t="str">
        <f t="shared" si="55"/>
        <v>jul</v>
      </c>
      <c r="E3513" s="24">
        <v>42947</v>
      </c>
      <c r="F3513" s="23" t="s">
        <v>47</v>
      </c>
      <c r="G3513" s="121">
        <v>190854.14</v>
      </c>
      <c r="H3513">
        <v>2017</v>
      </c>
    </row>
    <row r="3514" spans="1:8" outlineLevel="1" x14ac:dyDescent="0.25">
      <c r="A3514" s="23" t="s">
        <v>22</v>
      </c>
      <c r="B3514" s="23" t="s">
        <v>8</v>
      </c>
      <c r="C3514">
        <v>2017</v>
      </c>
      <c r="D3514" s="23" t="str">
        <f t="shared" si="55"/>
        <v>jul</v>
      </c>
      <c r="E3514" s="24">
        <v>42947</v>
      </c>
      <c r="F3514" s="23" t="s">
        <v>47</v>
      </c>
      <c r="G3514" s="121">
        <v>189948824.19999999</v>
      </c>
      <c r="H3514">
        <v>2017</v>
      </c>
    </row>
    <row r="3515" spans="1:8" outlineLevel="1" x14ac:dyDescent="0.25">
      <c r="A3515" s="23" t="s">
        <v>23</v>
      </c>
      <c r="B3515" s="23" t="s">
        <v>9</v>
      </c>
      <c r="C3515">
        <v>2017</v>
      </c>
      <c r="D3515" s="23" t="str">
        <f t="shared" si="55"/>
        <v>jul</v>
      </c>
      <c r="E3515" s="24">
        <v>42947</v>
      </c>
      <c r="F3515" s="23" t="s">
        <v>47</v>
      </c>
      <c r="H3515">
        <v>2017</v>
      </c>
    </row>
    <row r="3516" spans="1:8" outlineLevel="1" x14ac:dyDescent="0.25">
      <c r="A3516" s="23" t="s">
        <v>24</v>
      </c>
      <c r="B3516" s="25" t="s">
        <v>10</v>
      </c>
      <c r="C3516">
        <v>2017</v>
      </c>
      <c r="D3516" s="23" t="str">
        <f t="shared" si="55"/>
        <v>jul</v>
      </c>
      <c r="E3516" s="24">
        <v>42947</v>
      </c>
      <c r="F3516" s="23" t="s">
        <v>47</v>
      </c>
      <c r="H3516">
        <v>2017</v>
      </c>
    </row>
    <row r="3517" spans="1:8" outlineLevel="1" x14ac:dyDescent="0.25">
      <c r="A3517" s="23" t="s">
        <v>25</v>
      </c>
      <c r="B3517" s="23" t="s">
        <v>11</v>
      </c>
      <c r="C3517">
        <v>2017</v>
      </c>
      <c r="D3517" s="23" t="str">
        <f t="shared" si="55"/>
        <v>jul</v>
      </c>
      <c r="E3517" s="24">
        <v>42947</v>
      </c>
      <c r="F3517" s="23" t="s">
        <v>47</v>
      </c>
      <c r="G3517" s="121">
        <v>10692260.810000001</v>
      </c>
      <c r="H3517">
        <v>2017</v>
      </c>
    </row>
    <row r="3518" spans="1:8" outlineLevel="1" x14ac:dyDescent="0.25">
      <c r="A3518" s="23" t="s">
        <v>26</v>
      </c>
      <c r="B3518" s="23" t="s">
        <v>12</v>
      </c>
      <c r="C3518">
        <v>2017</v>
      </c>
      <c r="D3518" s="23" t="str">
        <f t="shared" si="55"/>
        <v>jul</v>
      </c>
      <c r="E3518" s="24">
        <v>42947</v>
      </c>
      <c r="F3518" s="23" t="s">
        <v>47</v>
      </c>
      <c r="G3518" s="121">
        <v>1437486.09</v>
      </c>
      <c r="H3518">
        <v>2017</v>
      </c>
    </row>
    <row r="3519" spans="1:8" outlineLevel="1" x14ac:dyDescent="0.25">
      <c r="A3519" s="23" t="s">
        <v>43</v>
      </c>
      <c r="B3519" s="23" t="s">
        <v>34</v>
      </c>
      <c r="C3519">
        <v>2017</v>
      </c>
      <c r="D3519" s="23" t="str">
        <f t="shared" si="55"/>
        <v>jul</v>
      </c>
      <c r="E3519" s="24">
        <v>42947</v>
      </c>
      <c r="F3519" s="23" t="s">
        <v>47</v>
      </c>
      <c r="G3519" s="121">
        <v>59443039.100000009</v>
      </c>
      <c r="H3519">
        <v>2017</v>
      </c>
    </row>
    <row r="3520" spans="1:8" outlineLevel="1" x14ac:dyDescent="0.25">
      <c r="A3520" s="23" t="s">
        <v>13</v>
      </c>
      <c r="B3520" s="23" t="s">
        <v>13</v>
      </c>
      <c r="C3520">
        <v>2017</v>
      </c>
      <c r="D3520" s="23" t="str">
        <f t="shared" si="55"/>
        <v>jul</v>
      </c>
      <c r="E3520" s="24">
        <v>42947</v>
      </c>
      <c r="F3520" s="23" t="s">
        <v>47</v>
      </c>
      <c r="G3520" s="121">
        <v>53419261.259999998</v>
      </c>
      <c r="H3520">
        <v>2017</v>
      </c>
    </row>
    <row r="3521" spans="1:8" outlineLevel="1" x14ac:dyDescent="0.25">
      <c r="A3521" s="23" t="s">
        <v>14</v>
      </c>
      <c r="B3521" s="23" t="s">
        <v>14</v>
      </c>
      <c r="C3521">
        <v>2017</v>
      </c>
      <c r="D3521" s="23" t="str">
        <f t="shared" si="55"/>
        <v>jul</v>
      </c>
      <c r="E3521" s="24">
        <v>42947</v>
      </c>
      <c r="F3521" s="23" t="s">
        <v>47</v>
      </c>
      <c r="G3521" s="121">
        <v>-18022.62</v>
      </c>
      <c r="H3521">
        <v>2017</v>
      </c>
    </row>
    <row r="3522" spans="1:8" outlineLevel="1" x14ac:dyDescent="0.25">
      <c r="A3522" s="23" t="s">
        <v>15</v>
      </c>
      <c r="B3522" s="23" t="s">
        <v>0</v>
      </c>
      <c r="C3522">
        <v>2017</v>
      </c>
      <c r="D3522" s="23" t="str">
        <f t="shared" ref="D3522:D3585" si="56">+TEXT(E3522,"mmm")</f>
        <v>ago</v>
      </c>
      <c r="E3522" s="24">
        <v>42978</v>
      </c>
      <c r="F3522" s="23" t="s">
        <v>47</v>
      </c>
      <c r="G3522" s="121">
        <v>366983.93</v>
      </c>
      <c r="H3522">
        <v>2017</v>
      </c>
    </row>
    <row r="3523" spans="1:8" outlineLevel="1" x14ac:dyDescent="0.25">
      <c r="A3523" s="23" t="s">
        <v>16</v>
      </c>
      <c r="B3523" s="23" t="s">
        <v>1</v>
      </c>
      <c r="C3523">
        <v>2017</v>
      </c>
      <c r="D3523" s="23" t="str">
        <f t="shared" si="56"/>
        <v>ago</v>
      </c>
      <c r="E3523" s="24">
        <v>42978</v>
      </c>
      <c r="F3523" s="23" t="s">
        <v>47</v>
      </c>
      <c r="G3523" s="121">
        <v>71844326.359999999</v>
      </c>
      <c r="H3523">
        <v>2017</v>
      </c>
    </row>
    <row r="3524" spans="1:8" outlineLevel="1" x14ac:dyDescent="0.25">
      <c r="A3524" s="23" t="s">
        <v>27</v>
      </c>
      <c r="B3524" s="23" t="s">
        <v>2</v>
      </c>
      <c r="C3524">
        <v>2017</v>
      </c>
      <c r="D3524" s="23" t="str">
        <f t="shared" si="56"/>
        <v>ago</v>
      </c>
      <c r="E3524" s="24">
        <v>42978</v>
      </c>
      <c r="F3524" s="23" t="s">
        <v>47</v>
      </c>
      <c r="H3524">
        <v>2017</v>
      </c>
    </row>
    <row r="3525" spans="1:8" outlineLevel="1" x14ac:dyDescent="0.25">
      <c r="A3525" s="23" t="s">
        <v>17</v>
      </c>
      <c r="B3525" s="23" t="s">
        <v>3</v>
      </c>
      <c r="C3525">
        <v>2017</v>
      </c>
      <c r="D3525" s="23" t="str">
        <f t="shared" si="56"/>
        <v>ago</v>
      </c>
      <c r="E3525" s="24">
        <v>42978</v>
      </c>
      <c r="F3525" s="23" t="s">
        <v>47</v>
      </c>
      <c r="G3525" s="121">
        <v>55997148.149999999</v>
      </c>
      <c r="H3525">
        <v>2017</v>
      </c>
    </row>
    <row r="3526" spans="1:8" outlineLevel="1" x14ac:dyDescent="0.25">
      <c r="A3526" s="23" t="s">
        <v>18</v>
      </c>
      <c r="B3526" s="25" t="s">
        <v>4</v>
      </c>
      <c r="C3526">
        <v>2017</v>
      </c>
      <c r="D3526" s="23" t="str">
        <f t="shared" si="56"/>
        <v>ago</v>
      </c>
      <c r="E3526" s="24">
        <v>42978</v>
      </c>
      <c r="F3526" s="23" t="s">
        <v>47</v>
      </c>
      <c r="H3526">
        <v>2017</v>
      </c>
    </row>
    <row r="3527" spans="1:8" outlineLevel="1" x14ac:dyDescent="0.25">
      <c r="A3527" s="23" t="s">
        <v>19</v>
      </c>
      <c r="B3527" s="25" t="s">
        <v>5</v>
      </c>
      <c r="C3527">
        <v>2017</v>
      </c>
      <c r="D3527" s="23" t="str">
        <f t="shared" si="56"/>
        <v>ago</v>
      </c>
      <c r="E3527" s="24">
        <v>42978</v>
      </c>
      <c r="F3527" s="23" t="s">
        <v>47</v>
      </c>
      <c r="G3527" s="121">
        <v>0</v>
      </c>
      <c r="H3527">
        <v>2017</v>
      </c>
    </row>
    <row r="3528" spans="1:8" outlineLevel="1" x14ac:dyDescent="0.25">
      <c r="A3528" s="23" t="s">
        <v>20</v>
      </c>
      <c r="B3528" s="23" t="s">
        <v>6</v>
      </c>
      <c r="C3528">
        <v>2017</v>
      </c>
      <c r="D3528" s="23" t="str">
        <f t="shared" si="56"/>
        <v>ago</v>
      </c>
      <c r="E3528" s="24">
        <v>42978</v>
      </c>
      <c r="F3528" s="23" t="s">
        <v>47</v>
      </c>
      <c r="G3528" s="121">
        <v>0</v>
      </c>
      <c r="H3528">
        <v>2017</v>
      </c>
    </row>
    <row r="3529" spans="1:8" outlineLevel="1" x14ac:dyDescent="0.25">
      <c r="A3529" s="23" t="s">
        <v>21</v>
      </c>
      <c r="B3529" s="23" t="s">
        <v>7</v>
      </c>
      <c r="C3529">
        <v>2017</v>
      </c>
      <c r="D3529" s="23" t="str">
        <f t="shared" si="56"/>
        <v>ago</v>
      </c>
      <c r="E3529" s="24">
        <v>42978</v>
      </c>
      <c r="F3529" s="23" t="s">
        <v>47</v>
      </c>
      <c r="G3529" s="121">
        <v>214011.66</v>
      </c>
      <c r="H3529">
        <v>2017</v>
      </c>
    </row>
    <row r="3530" spans="1:8" outlineLevel="1" x14ac:dyDescent="0.25">
      <c r="A3530" s="23" t="s">
        <v>22</v>
      </c>
      <c r="B3530" s="23" t="s">
        <v>8</v>
      </c>
      <c r="C3530">
        <v>2017</v>
      </c>
      <c r="D3530" s="23" t="str">
        <f t="shared" si="56"/>
        <v>ago</v>
      </c>
      <c r="E3530" s="24">
        <v>42978</v>
      </c>
      <c r="F3530" s="23" t="s">
        <v>47</v>
      </c>
      <c r="G3530" s="121">
        <v>197326491.68000001</v>
      </c>
      <c r="H3530">
        <v>2017</v>
      </c>
    </row>
    <row r="3531" spans="1:8" outlineLevel="1" x14ac:dyDescent="0.25">
      <c r="A3531" s="23" t="s">
        <v>23</v>
      </c>
      <c r="B3531" s="23" t="s">
        <v>9</v>
      </c>
      <c r="C3531">
        <v>2017</v>
      </c>
      <c r="D3531" s="23" t="str">
        <f t="shared" si="56"/>
        <v>ago</v>
      </c>
      <c r="E3531" s="24">
        <v>42978</v>
      </c>
      <c r="F3531" s="23" t="s">
        <v>47</v>
      </c>
      <c r="H3531">
        <v>2017</v>
      </c>
    </row>
    <row r="3532" spans="1:8" outlineLevel="1" x14ac:dyDescent="0.25">
      <c r="A3532" s="23" t="s">
        <v>24</v>
      </c>
      <c r="B3532" s="25" t="s">
        <v>10</v>
      </c>
      <c r="C3532">
        <v>2017</v>
      </c>
      <c r="D3532" s="23" t="str">
        <f t="shared" si="56"/>
        <v>ago</v>
      </c>
      <c r="E3532" s="24">
        <v>42978</v>
      </c>
      <c r="F3532" s="23" t="s">
        <v>47</v>
      </c>
      <c r="H3532">
        <v>2017</v>
      </c>
    </row>
    <row r="3533" spans="1:8" outlineLevel="1" x14ac:dyDescent="0.25">
      <c r="A3533" s="23" t="s">
        <v>25</v>
      </c>
      <c r="B3533" s="23" t="s">
        <v>11</v>
      </c>
      <c r="C3533">
        <v>2017</v>
      </c>
      <c r="D3533" s="23" t="str">
        <f t="shared" si="56"/>
        <v>ago</v>
      </c>
      <c r="E3533" s="24">
        <v>42978</v>
      </c>
      <c r="F3533" s="23" t="s">
        <v>47</v>
      </c>
      <c r="G3533" s="121">
        <v>10707015.98</v>
      </c>
      <c r="H3533">
        <v>2017</v>
      </c>
    </row>
    <row r="3534" spans="1:8" outlineLevel="1" x14ac:dyDescent="0.25">
      <c r="A3534" s="23" t="s">
        <v>26</v>
      </c>
      <c r="B3534" s="23" t="s">
        <v>12</v>
      </c>
      <c r="C3534">
        <v>2017</v>
      </c>
      <c r="D3534" s="23" t="str">
        <f t="shared" si="56"/>
        <v>ago</v>
      </c>
      <c r="E3534" s="24">
        <v>42978</v>
      </c>
      <c r="F3534" s="23" t="s">
        <v>47</v>
      </c>
      <c r="G3534" s="121">
        <v>1269494.53</v>
      </c>
      <c r="H3534">
        <v>2017</v>
      </c>
    </row>
    <row r="3535" spans="1:8" outlineLevel="1" x14ac:dyDescent="0.25">
      <c r="A3535" s="23" t="s">
        <v>43</v>
      </c>
      <c r="B3535" s="23" t="s">
        <v>34</v>
      </c>
      <c r="C3535">
        <v>2017</v>
      </c>
      <c r="D3535" s="23" t="str">
        <f t="shared" si="56"/>
        <v>ago</v>
      </c>
      <c r="E3535" s="24">
        <v>42978</v>
      </c>
      <c r="F3535" s="23" t="s">
        <v>47</v>
      </c>
      <c r="G3535" s="121">
        <v>57573836.969999999</v>
      </c>
      <c r="H3535">
        <v>2017</v>
      </c>
    </row>
    <row r="3536" spans="1:8" outlineLevel="1" x14ac:dyDescent="0.25">
      <c r="A3536" s="23" t="s">
        <v>13</v>
      </c>
      <c r="B3536" s="23" t="s">
        <v>13</v>
      </c>
      <c r="C3536">
        <v>2017</v>
      </c>
      <c r="D3536" s="23" t="str">
        <f t="shared" si="56"/>
        <v>ago</v>
      </c>
      <c r="E3536" s="24">
        <v>42978</v>
      </c>
      <c r="F3536" s="23" t="s">
        <v>47</v>
      </c>
      <c r="G3536" s="121">
        <v>57152862.460000001</v>
      </c>
      <c r="H3536">
        <v>2017</v>
      </c>
    </row>
    <row r="3537" spans="1:8" outlineLevel="1" x14ac:dyDescent="0.25">
      <c r="A3537" s="23" t="s">
        <v>14</v>
      </c>
      <c r="B3537" s="23" t="s">
        <v>14</v>
      </c>
      <c r="C3537">
        <v>2017</v>
      </c>
      <c r="D3537" s="23" t="str">
        <f t="shared" si="56"/>
        <v>ago</v>
      </c>
      <c r="E3537" s="24">
        <v>42978</v>
      </c>
      <c r="F3537" s="23" t="s">
        <v>47</v>
      </c>
      <c r="G3537" s="121">
        <v>-48593.67</v>
      </c>
      <c r="H3537">
        <v>2017</v>
      </c>
    </row>
    <row r="3538" spans="1:8" outlineLevel="1" x14ac:dyDescent="0.25">
      <c r="A3538" s="23" t="s">
        <v>15</v>
      </c>
      <c r="B3538" s="23" t="s">
        <v>0</v>
      </c>
      <c r="C3538">
        <v>2017</v>
      </c>
      <c r="D3538" s="23" t="str">
        <f t="shared" si="56"/>
        <v>sept</v>
      </c>
      <c r="E3538" s="24">
        <v>43008</v>
      </c>
      <c r="F3538" s="23" t="s">
        <v>47</v>
      </c>
      <c r="G3538" s="121">
        <v>366983.93</v>
      </c>
      <c r="H3538">
        <v>2017</v>
      </c>
    </row>
    <row r="3539" spans="1:8" outlineLevel="1" x14ac:dyDescent="0.25">
      <c r="A3539" s="23" t="s">
        <v>16</v>
      </c>
      <c r="B3539" s="23" t="s">
        <v>1</v>
      </c>
      <c r="C3539">
        <v>2017</v>
      </c>
      <c r="D3539" s="23" t="str">
        <f t="shared" si="56"/>
        <v>sept</v>
      </c>
      <c r="E3539" s="24">
        <v>43008</v>
      </c>
      <c r="F3539" s="23" t="s">
        <v>47</v>
      </c>
      <c r="G3539" s="121">
        <v>66925520.549999997</v>
      </c>
      <c r="H3539">
        <v>2017</v>
      </c>
    </row>
    <row r="3540" spans="1:8" outlineLevel="1" x14ac:dyDescent="0.25">
      <c r="A3540" s="23" t="s">
        <v>27</v>
      </c>
      <c r="B3540" s="23" t="s">
        <v>2</v>
      </c>
      <c r="C3540">
        <v>2017</v>
      </c>
      <c r="D3540" s="23" t="str">
        <f t="shared" si="56"/>
        <v>sept</v>
      </c>
      <c r="E3540" s="24">
        <v>43008</v>
      </c>
      <c r="F3540" s="23" t="s">
        <v>47</v>
      </c>
      <c r="H3540">
        <v>2017</v>
      </c>
    </row>
    <row r="3541" spans="1:8" outlineLevel="1" x14ac:dyDescent="0.25">
      <c r="A3541" s="23" t="s">
        <v>17</v>
      </c>
      <c r="B3541" s="23" t="s">
        <v>3</v>
      </c>
      <c r="C3541">
        <v>2017</v>
      </c>
      <c r="D3541" s="23" t="str">
        <f t="shared" si="56"/>
        <v>sept</v>
      </c>
      <c r="E3541" s="24">
        <v>43008</v>
      </c>
      <c r="F3541" s="23" t="s">
        <v>47</v>
      </c>
      <c r="G3541" s="121">
        <v>55232342.840000004</v>
      </c>
      <c r="H3541">
        <v>2017</v>
      </c>
    </row>
    <row r="3542" spans="1:8" outlineLevel="1" x14ac:dyDescent="0.25">
      <c r="A3542" s="23" t="s">
        <v>18</v>
      </c>
      <c r="B3542" s="25" t="s">
        <v>4</v>
      </c>
      <c r="C3542">
        <v>2017</v>
      </c>
      <c r="D3542" s="23" t="str">
        <f t="shared" si="56"/>
        <v>sept</v>
      </c>
      <c r="E3542" s="24">
        <v>43008</v>
      </c>
      <c r="F3542" s="23" t="s">
        <v>47</v>
      </c>
      <c r="H3542">
        <v>2017</v>
      </c>
    </row>
    <row r="3543" spans="1:8" outlineLevel="1" x14ac:dyDescent="0.25">
      <c r="A3543" s="23" t="s">
        <v>19</v>
      </c>
      <c r="B3543" s="25" t="s">
        <v>5</v>
      </c>
      <c r="C3543">
        <v>2017</v>
      </c>
      <c r="D3543" s="23" t="str">
        <f t="shared" si="56"/>
        <v>sept</v>
      </c>
      <c r="E3543" s="24">
        <v>43008</v>
      </c>
      <c r="F3543" s="23" t="s">
        <v>47</v>
      </c>
      <c r="G3543" s="121">
        <v>0</v>
      </c>
      <c r="H3543">
        <v>2017</v>
      </c>
    </row>
    <row r="3544" spans="1:8" outlineLevel="1" x14ac:dyDescent="0.25">
      <c r="A3544" s="23" t="s">
        <v>20</v>
      </c>
      <c r="B3544" s="23" t="s">
        <v>6</v>
      </c>
      <c r="C3544">
        <v>2017</v>
      </c>
      <c r="D3544" s="23" t="str">
        <f t="shared" si="56"/>
        <v>sept</v>
      </c>
      <c r="E3544" s="24">
        <v>43008</v>
      </c>
      <c r="F3544" s="23" t="s">
        <v>47</v>
      </c>
      <c r="G3544" s="121">
        <v>0</v>
      </c>
      <c r="H3544">
        <v>2017</v>
      </c>
    </row>
    <row r="3545" spans="1:8" outlineLevel="1" x14ac:dyDescent="0.25">
      <c r="A3545" s="23" t="s">
        <v>21</v>
      </c>
      <c r="B3545" s="23" t="s">
        <v>7</v>
      </c>
      <c r="C3545">
        <v>2017</v>
      </c>
      <c r="D3545" s="23" t="str">
        <f t="shared" si="56"/>
        <v>sept</v>
      </c>
      <c r="E3545" s="24">
        <v>43008</v>
      </c>
      <c r="F3545" s="23" t="s">
        <v>47</v>
      </c>
      <c r="G3545" s="121">
        <v>214425.43</v>
      </c>
      <c r="H3545">
        <v>2017</v>
      </c>
    </row>
    <row r="3546" spans="1:8" outlineLevel="1" x14ac:dyDescent="0.25">
      <c r="A3546" s="23" t="s">
        <v>22</v>
      </c>
      <c r="B3546" s="23" t="s">
        <v>8</v>
      </c>
      <c r="C3546">
        <v>2017</v>
      </c>
      <c r="D3546" s="23" t="str">
        <f t="shared" si="56"/>
        <v>sept</v>
      </c>
      <c r="E3546" s="24">
        <v>43008</v>
      </c>
      <c r="F3546" s="23" t="s">
        <v>47</v>
      </c>
      <c r="G3546" s="121">
        <v>194619782.27000001</v>
      </c>
      <c r="H3546">
        <v>2017</v>
      </c>
    </row>
    <row r="3547" spans="1:8" outlineLevel="1" x14ac:dyDescent="0.25">
      <c r="A3547" s="23" t="s">
        <v>23</v>
      </c>
      <c r="B3547" s="23" t="s">
        <v>9</v>
      </c>
      <c r="C3547">
        <v>2017</v>
      </c>
      <c r="D3547" s="23" t="str">
        <f t="shared" si="56"/>
        <v>sept</v>
      </c>
      <c r="E3547" s="24">
        <v>43008</v>
      </c>
      <c r="F3547" s="23" t="s">
        <v>47</v>
      </c>
      <c r="H3547">
        <v>2017</v>
      </c>
    </row>
    <row r="3548" spans="1:8" outlineLevel="1" x14ac:dyDescent="0.25">
      <c r="A3548" s="23" t="s">
        <v>24</v>
      </c>
      <c r="B3548" s="25" t="s">
        <v>10</v>
      </c>
      <c r="C3548">
        <v>2017</v>
      </c>
      <c r="D3548" s="23" t="str">
        <f t="shared" si="56"/>
        <v>sept</v>
      </c>
      <c r="E3548" s="24">
        <v>43008</v>
      </c>
      <c r="F3548" s="23" t="s">
        <v>47</v>
      </c>
      <c r="G3548" s="121">
        <v>0</v>
      </c>
      <c r="H3548">
        <v>2017</v>
      </c>
    </row>
    <row r="3549" spans="1:8" outlineLevel="1" x14ac:dyDescent="0.25">
      <c r="A3549" s="23" t="s">
        <v>25</v>
      </c>
      <c r="B3549" s="23" t="s">
        <v>11</v>
      </c>
      <c r="C3549">
        <v>2017</v>
      </c>
      <c r="D3549" s="23" t="str">
        <f t="shared" si="56"/>
        <v>sept</v>
      </c>
      <c r="E3549" s="24">
        <v>43008</v>
      </c>
      <c r="F3549" s="23" t="s">
        <v>47</v>
      </c>
      <c r="G3549" s="121">
        <v>10721231.390000001</v>
      </c>
      <c r="H3549">
        <v>2017</v>
      </c>
    </row>
    <row r="3550" spans="1:8" outlineLevel="1" x14ac:dyDescent="0.25">
      <c r="A3550" s="23" t="s">
        <v>26</v>
      </c>
      <c r="B3550" s="23" t="s">
        <v>12</v>
      </c>
      <c r="C3550">
        <v>2017</v>
      </c>
      <c r="D3550" s="23" t="str">
        <f t="shared" si="56"/>
        <v>sept</v>
      </c>
      <c r="E3550" s="24">
        <v>43008</v>
      </c>
      <c r="F3550" s="23" t="s">
        <v>47</v>
      </c>
      <c r="G3550" s="121">
        <v>1247183.99</v>
      </c>
      <c r="H3550">
        <v>2017</v>
      </c>
    </row>
    <row r="3551" spans="1:8" outlineLevel="1" x14ac:dyDescent="0.25">
      <c r="A3551" s="23" t="s">
        <v>43</v>
      </c>
      <c r="B3551" s="23" t="s">
        <v>34</v>
      </c>
      <c r="C3551">
        <v>2017</v>
      </c>
      <c r="D3551" s="23" t="str">
        <f t="shared" si="56"/>
        <v>sept</v>
      </c>
      <c r="E3551" s="24">
        <v>43008</v>
      </c>
      <c r="F3551" s="23" t="s">
        <v>47</v>
      </c>
      <c r="G3551" s="121">
        <v>57659288.280000001</v>
      </c>
      <c r="H3551">
        <v>2017</v>
      </c>
    </row>
    <row r="3552" spans="1:8" outlineLevel="1" x14ac:dyDescent="0.25">
      <c r="A3552" s="23" t="s">
        <v>13</v>
      </c>
      <c r="B3552" s="23" t="s">
        <v>13</v>
      </c>
      <c r="C3552">
        <v>2017</v>
      </c>
      <c r="D3552" s="23" t="str">
        <f t="shared" si="56"/>
        <v>sept</v>
      </c>
      <c r="E3552" s="24">
        <v>43008</v>
      </c>
      <c r="F3552" s="23" t="s">
        <v>47</v>
      </c>
      <c r="G3552" s="121">
        <v>68661318.359999999</v>
      </c>
      <c r="H3552">
        <v>2017</v>
      </c>
    </row>
    <row r="3553" spans="1:8" outlineLevel="1" x14ac:dyDescent="0.25">
      <c r="A3553" s="23" t="s">
        <v>14</v>
      </c>
      <c r="B3553" s="23" t="s">
        <v>14</v>
      </c>
      <c r="C3553">
        <v>2017</v>
      </c>
      <c r="D3553" s="23" t="str">
        <f t="shared" si="56"/>
        <v>sept</v>
      </c>
      <c r="E3553" s="24">
        <v>43008</v>
      </c>
      <c r="F3553" s="23" t="s">
        <v>47</v>
      </c>
      <c r="G3553" s="121">
        <v>-53244.759999999995</v>
      </c>
      <c r="H3553">
        <v>2017</v>
      </c>
    </row>
    <row r="3554" spans="1:8" outlineLevel="1" x14ac:dyDescent="0.25">
      <c r="A3554" s="23" t="s">
        <v>15</v>
      </c>
      <c r="B3554" s="23" t="s">
        <v>0</v>
      </c>
      <c r="C3554">
        <v>2017</v>
      </c>
      <c r="D3554" s="23" t="str">
        <f t="shared" si="56"/>
        <v>oct</v>
      </c>
      <c r="E3554" s="24">
        <v>43039</v>
      </c>
      <c r="F3554" s="23" t="s">
        <v>47</v>
      </c>
      <c r="G3554" s="121">
        <v>296802.91000000003</v>
      </c>
      <c r="H3554">
        <v>2017</v>
      </c>
    </row>
    <row r="3555" spans="1:8" outlineLevel="1" x14ac:dyDescent="0.25">
      <c r="A3555" s="23" t="s">
        <v>16</v>
      </c>
      <c r="B3555" s="23" t="s">
        <v>1</v>
      </c>
      <c r="C3555">
        <v>2017</v>
      </c>
      <c r="D3555" s="23" t="str">
        <f t="shared" si="56"/>
        <v>oct</v>
      </c>
      <c r="E3555" s="24">
        <v>43039</v>
      </c>
      <c r="F3555" s="23" t="s">
        <v>47</v>
      </c>
      <c r="G3555" s="121">
        <v>65850227.289999999</v>
      </c>
      <c r="H3555">
        <v>2017</v>
      </c>
    </row>
    <row r="3556" spans="1:8" outlineLevel="1" x14ac:dyDescent="0.25">
      <c r="A3556" s="23" t="s">
        <v>27</v>
      </c>
      <c r="B3556" s="23" t="s">
        <v>2</v>
      </c>
      <c r="C3556">
        <v>2017</v>
      </c>
      <c r="D3556" s="23" t="str">
        <f t="shared" si="56"/>
        <v>oct</v>
      </c>
      <c r="E3556" s="24">
        <v>43039</v>
      </c>
      <c r="F3556" s="23" t="s">
        <v>47</v>
      </c>
      <c r="H3556">
        <v>2017</v>
      </c>
    </row>
    <row r="3557" spans="1:8" outlineLevel="1" x14ac:dyDescent="0.25">
      <c r="A3557" s="23" t="s">
        <v>17</v>
      </c>
      <c r="B3557" s="23" t="s">
        <v>3</v>
      </c>
      <c r="C3557">
        <v>2017</v>
      </c>
      <c r="D3557" s="23" t="str">
        <f t="shared" si="56"/>
        <v>oct</v>
      </c>
      <c r="E3557" s="24">
        <v>43039</v>
      </c>
      <c r="F3557" s="23" t="s">
        <v>47</v>
      </c>
      <c r="G3557" s="121">
        <v>57930370.019999996</v>
      </c>
      <c r="H3557">
        <v>2017</v>
      </c>
    </row>
    <row r="3558" spans="1:8" outlineLevel="1" x14ac:dyDescent="0.25">
      <c r="A3558" s="23" t="s">
        <v>18</v>
      </c>
      <c r="B3558" s="25" t="s">
        <v>4</v>
      </c>
      <c r="C3558">
        <v>2017</v>
      </c>
      <c r="D3558" s="23" t="str">
        <f t="shared" si="56"/>
        <v>oct</v>
      </c>
      <c r="E3558" s="24">
        <v>43039</v>
      </c>
      <c r="F3558" s="23" t="s">
        <v>47</v>
      </c>
      <c r="H3558">
        <v>2017</v>
      </c>
    </row>
    <row r="3559" spans="1:8" outlineLevel="1" x14ac:dyDescent="0.25">
      <c r="A3559" s="23" t="s">
        <v>19</v>
      </c>
      <c r="B3559" s="25" t="s">
        <v>5</v>
      </c>
      <c r="C3559">
        <v>2017</v>
      </c>
      <c r="D3559" s="23" t="str">
        <f t="shared" si="56"/>
        <v>oct</v>
      </c>
      <c r="E3559" s="24">
        <v>43039</v>
      </c>
      <c r="F3559" s="23" t="s">
        <v>47</v>
      </c>
      <c r="G3559" s="121">
        <v>0</v>
      </c>
      <c r="H3559">
        <v>2017</v>
      </c>
    </row>
    <row r="3560" spans="1:8" outlineLevel="1" x14ac:dyDescent="0.25">
      <c r="A3560" s="23" t="s">
        <v>20</v>
      </c>
      <c r="B3560" s="23" t="s">
        <v>6</v>
      </c>
      <c r="C3560">
        <v>2017</v>
      </c>
      <c r="D3560" s="23" t="str">
        <f t="shared" si="56"/>
        <v>oct</v>
      </c>
      <c r="E3560" s="24">
        <v>43039</v>
      </c>
      <c r="F3560" s="23" t="s">
        <v>47</v>
      </c>
      <c r="G3560" s="121">
        <v>0</v>
      </c>
      <c r="H3560">
        <v>2017</v>
      </c>
    </row>
    <row r="3561" spans="1:8" outlineLevel="1" x14ac:dyDescent="0.25">
      <c r="A3561" s="23" t="s">
        <v>21</v>
      </c>
      <c r="B3561" s="23" t="s">
        <v>7</v>
      </c>
      <c r="C3561">
        <v>2017</v>
      </c>
      <c r="D3561" s="23" t="str">
        <f t="shared" si="56"/>
        <v>oct</v>
      </c>
      <c r="E3561" s="24">
        <v>43039</v>
      </c>
      <c r="F3561" s="23" t="s">
        <v>47</v>
      </c>
      <c r="G3561" s="121">
        <v>206338.69</v>
      </c>
      <c r="H3561">
        <v>2017</v>
      </c>
    </row>
    <row r="3562" spans="1:8" outlineLevel="1" x14ac:dyDescent="0.25">
      <c r="A3562" s="23" t="s">
        <v>22</v>
      </c>
      <c r="B3562" s="23" t="s">
        <v>8</v>
      </c>
      <c r="C3562">
        <v>2017</v>
      </c>
      <c r="D3562" s="23" t="str">
        <f t="shared" si="56"/>
        <v>oct</v>
      </c>
      <c r="E3562" s="24">
        <v>43039</v>
      </c>
      <c r="F3562" s="23" t="s">
        <v>47</v>
      </c>
      <c r="G3562" s="121">
        <v>189704381.19999999</v>
      </c>
      <c r="H3562">
        <v>2017</v>
      </c>
    </row>
    <row r="3563" spans="1:8" outlineLevel="1" x14ac:dyDescent="0.25">
      <c r="A3563" s="23" t="s">
        <v>23</v>
      </c>
      <c r="B3563" s="23" t="s">
        <v>9</v>
      </c>
      <c r="C3563">
        <v>2017</v>
      </c>
      <c r="D3563" s="23" t="str">
        <f t="shared" si="56"/>
        <v>oct</v>
      </c>
      <c r="E3563" s="24">
        <v>43039</v>
      </c>
      <c r="F3563" s="23" t="s">
        <v>47</v>
      </c>
      <c r="H3563">
        <v>2017</v>
      </c>
    </row>
    <row r="3564" spans="1:8" outlineLevel="1" x14ac:dyDescent="0.25">
      <c r="A3564" s="23" t="s">
        <v>24</v>
      </c>
      <c r="B3564" s="25" t="s">
        <v>10</v>
      </c>
      <c r="C3564">
        <v>2017</v>
      </c>
      <c r="D3564" s="23" t="str">
        <f t="shared" si="56"/>
        <v>oct</v>
      </c>
      <c r="E3564" s="24">
        <v>43039</v>
      </c>
      <c r="F3564" s="23" t="s">
        <v>47</v>
      </c>
      <c r="G3564" s="121">
        <v>0</v>
      </c>
      <c r="H3564">
        <v>2017</v>
      </c>
    </row>
    <row r="3565" spans="1:8" outlineLevel="1" x14ac:dyDescent="0.25">
      <c r="A3565" s="23" t="s">
        <v>25</v>
      </c>
      <c r="B3565" s="23" t="s">
        <v>11</v>
      </c>
      <c r="C3565">
        <v>2017</v>
      </c>
      <c r="D3565" s="23" t="str">
        <f t="shared" si="56"/>
        <v>oct</v>
      </c>
      <c r="E3565" s="24">
        <v>43039</v>
      </c>
      <c r="F3565" s="23" t="s">
        <v>47</v>
      </c>
      <c r="G3565" s="121">
        <v>4584004.45</v>
      </c>
      <c r="H3565">
        <v>2017</v>
      </c>
    </row>
    <row r="3566" spans="1:8" outlineLevel="1" x14ac:dyDescent="0.25">
      <c r="A3566" s="23" t="s">
        <v>26</v>
      </c>
      <c r="B3566" s="23" t="s">
        <v>12</v>
      </c>
      <c r="C3566">
        <v>2017</v>
      </c>
      <c r="D3566" s="23" t="str">
        <f t="shared" si="56"/>
        <v>oct</v>
      </c>
      <c r="E3566" s="24">
        <v>43039</v>
      </c>
      <c r="F3566" s="23" t="s">
        <v>47</v>
      </c>
      <c r="G3566" s="121">
        <v>1226076.1000000001</v>
      </c>
      <c r="H3566">
        <v>2017</v>
      </c>
    </row>
    <row r="3567" spans="1:8" outlineLevel="1" x14ac:dyDescent="0.25">
      <c r="A3567" s="23" t="s">
        <v>43</v>
      </c>
      <c r="B3567" s="23" t="s">
        <v>34</v>
      </c>
      <c r="C3567">
        <v>2017</v>
      </c>
      <c r="D3567" s="23" t="str">
        <f t="shared" si="56"/>
        <v>oct</v>
      </c>
      <c r="E3567" s="24">
        <v>43039</v>
      </c>
      <c r="F3567" s="23" t="s">
        <v>47</v>
      </c>
      <c r="G3567" s="121">
        <v>56396995</v>
      </c>
      <c r="H3567">
        <v>2017</v>
      </c>
    </row>
    <row r="3568" spans="1:8" outlineLevel="1" x14ac:dyDescent="0.25">
      <c r="A3568" s="23" t="s">
        <v>13</v>
      </c>
      <c r="B3568" s="23" t="s">
        <v>13</v>
      </c>
      <c r="C3568">
        <v>2017</v>
      </c>
      <c r="D3568" s="23" t="str">
        <f t="shared" si="56"/>
        <v>oct</v>
      </c>
      <c r="E3568" s="24">
        <v>43039</v>
      </c>
      <c r="F3568" s="23" t="s">
        <v>47</v>
      </c>
      <c r="G3568" s="121">
        <v>83537950.930000007</v>
      </c>
      <c r="H3568">
        <v>2017</v>
      </c>
    </row>
    <row r="3569" spans="1:8" outlineLevel="1" x14ac:dyDescent="0.25">
      <c r="A3569" s="23" t="s">
        <v>14</v>
      </c>
      <c r="B3569" s="23" t="s">
        <v>14</v>
      </c>
      <c r="C3569">
        <v>2017</v>
      </c>
      <c r="D3569" s="23" t="str">
        <f t="shared" si="56"/>
        <v>oct</v>
      </c>
      <c r="E3569" s="24">
        <v>43039</v>
      </c>
      <c r="F3569" s="23" t="s">
        <v>47</v>
      </c>
      <c r="G3569" s="121">
        <v>-54313.290000000008</v>
      </c>
      <c r="H3569">
        <v>2017</v>
      </c>
    </row>
    <row r="3570" spans="1:8" outlineLevel="1" x14ac:dyDescent="0.25">
      <c r="A3570" s="23" t="s">
        <v>15</v>
      </c>
      <c r="B3570" s="23" t="s">
        <v>0</v>
      </c>
      <c r="C3570">
        <v>2017</v>
      </c>
      <c r="D3570" s="23" t="str">
        <f t="shared" si="56"/>
        <v>nov</v>
      </c>
      <c r="E3570" s="24">
        <v>43069</v>
      </c>
      <c r="F3570" s="23" t="s">
        <v>47</v>
      </c>
      <c r="G3570" s="121">
        <v>296802.91000000003</v>
      </c>
      <c r="H3570">
        <v>2017</v>
      </c>
    </row>
    <row r="3571" spans="1:8" outlineLevel="1" x14ac:dyDescent="0.25">
      <c r="A3571" s="23" t="s">
        <v>16</v>
      </c>
      <c r="B3571" s="23" t="s">
        <v>1</v>
      </c>
      <c r="C3571">
        <v>2017</v>
      </c>
      <c r="D3571" s="23" t="str">
        <f t="shared" si="56"/>
        <v>nov</v>
      </c>
      <c r="E3571" s="24">
        <v>43069</v>
      </c>
      <c r="F3571" s="23" t="s">
        <v>47</v>
      </c>
      <c r="G3571" s="121">
        <v>65072174.670000002</v>
      </c>
      <c r="H3571">
        <v>2017</v>
      </c>
    </row>
    <row r="3572" spans="1:8" outlineLevel="1" x14ac:dyDescent="0.25">
      <c r="A3572" s="23" t="s">
        <v>27</v>
      </c>
      <c r="B3572" s="23" t="s">
        <v>2</v>
      </c>
      <c r="C3572">
        <v>2017</v>
      </c>
      <c r="D3572" s="23" t="str">
        <f t="shared" si="56"/>
        <v>nov</v>
      </c>
      <c r="E3572" s="24">
        <v>43069</v>
      </c>
      <c r="F3572" s="23" t="s">
        <v>47</v>
      </c>
      <c r="H3572">
        <v>2017</v>
      </c>
    </row>
    <row r="3573" spans="1:8" outlineLevel="1" x14ac:dyDescent="0.25">
      <c r="A3573" s="23" t="s">
        <v>17</v>
      </c>
      <c r="B3573" s="23" t="s">
        <v>3</v>
      </c>
      <c r="C3573">
        <v>2017</v>
      </c>
      <c r="D3573" s="23" t="str">
        <f t="shared" si="56"/>
        <v>nov</v>
      </c>
      <c r="E3573" s="24">
        <v>43069</v>
      </c>
      <c r="F3573" s="23" t="s">
        <v>47</v>
      </c>
      <c r="G3573" s="121">
        <v>56459193.410000004</v>
      </c>
      <c r="H3573">
        <v>2017</v>
      </c>
    </row>
    <row r="3574" spans="1:8" outlineLevel="1" x14ac:dyDescent="0.25">
      <c r="A3574" s="23" t="s">
        <v>18</v>
      </c>
      <c r="B3574" s="25" t="s">
        <v>4</v>
      </c>
      <c r="C3574">
        <v>2017</v>
      </c>
      <c r="D3574" s="23" t="str">
        <f t="shared" si="56"/>
        <v>nov</v>
      </c>
      <c r="E3574" s="24">
        <v>43069</v>
      </c>
      <c r="F3574" s="23" t="s">
        <v>47</v>
      </c>
      <c r="H3574">
        <v>2017</v>
      </c>
    </row>
    <row r="3575" spans="1:8" outlineLevel="1" x14ac:dyDescent="0.25">
      <c r="A3575" s="23" t="s">
        <v>19</v>
      </c>
      <c r="B3575" s="25" t="s">
        <v>5</v>
      </c>
      <c r="C3575">
        <v>2017</v>
      </c>
      <c r="D3575" s="23" t="str">
        <f t="shared" si="56"/>
        <v>nov</v>
      </c>
      <c r="E3575" s="24">
        <v>43069</v>
      </c>
      <c r="F3575" s="23" t="s">
        <v>47</v>
      </c>
      <c r="G3575" s="121">
        <v>0</v>
      </c>
      <c r="H3575">
        <v>2017</v>
      </c>
    </row>
    <row r="3576" spans="1:8" outlineLevel="1" x14ac:dyDescent="0.25">
      <c r="A3576" s="23" t="s">
        <v>20</v>
      </c>
      <c r="B3576" s="23" t="s">
        <v>6</v>
      </c>
      <c r="C3576">
        <v>2017</v>
      </c>
      <c r="D3576" s="23" t="str">
        <f t="shared" si="56"/>
        <v>nov</v>
      </c>
      <c r="E3576" s="24">
        <v>43069</v>
      </c>
      <c r="F3576" s="23" t="s">
        <v>47</v>
      </c>
      <c r="G3576" s="121">
        <v>583494.03</v>
      </c>
      <c r="H3576">
        <v>2017</v>
      </c>
    </row>
    <row r="3577" spans="1:8" outlineLevel="1" x14ac:dyDescent="0.25">
      <c r="A3577" s="23" t="s">
        <v>21</v>
      </c>
      <c r="B3577" s="23" t="s">
        <v>7</v>
      </c>
      <c r="C3577">
        <v>2017</v>
      </c>
      <c r="D3577" s="23" t="str">
        <f t="shared" si="56"/>
        <v>nov</v>
      </c>
      <c r="E3577" s="24">
        <v>43069</v>
      </c>
      <c r="F3577" s="23" t="s">
        <v>47</v>
      </c>
      <c r="G3577" s="121">
        <v>206458.05000000002</v>
      </c>
      <c r="H3577">
        <v>2017</v>
      </c>
    </row>
    <row r="3578" spans="1:8" outlineLevel="1" x14ac:dyDescent="0.25">
      <c r="A3578" s="23" t="s">
        <v>22</v>
      </c>
      <c r="B3578" s="23" t="s">
        <v>8</v>
      </c>
      <c r="C3578">
        <v>2017</v>
      </c>
      <c r="D3578" s="23" t="str">
        <f t="shared" si="56"/>
        <v>nov</v>
      </c>
      <c r="E3578" s="24">
        <v>43069</v>
      </c>
      <c r="F3578" s="23" t="s">
        <v>47</v>
      </c>
      <c r="G3578" s="121">
        <v>183837127.63</v>
      </c>
      <c r="H3578">
        <v>2017</v>
      </c>
    </row>
    <row r="3579" spans="1:8" outlineLevel="1" x14ac:dyDescent="0.25">
      <c r="A3579" s="23" t="s">
        <v>23</v>
      </c>
      <c r="B3579" s="23" t="s">
        <v>9</v>
      </c>
      <c r="C3579">
        <v>2017</v>
      </c>
      <c r="D3579" s="23" t="str">
        <f t="shared" si="56"/>
        <v>nov</v>
      </c>
      <c r="E3579" s="24">
        <v>43069</v>
      </c>
      <c r="F3579" s="23" t="s">
        <v>47</v>
      </c>
      <c r="H3579">
        <v>2017</v>
      </c>
    </row>
    <row r="3580" spans="1:8" outlineLevel="1" x14ac:dyDescent="0.25">
      <c r="A3580" s="23" t="s">
        <v>24</v>
      </c>
      <c r="B3580" s="25" t="s">
        <v>10</v>
      </c>
      <c r="C3580">
        <v>2017</v>
      </c>
      <c r="D3580" s="23" t="str">
        <f t="shared" si="56"/>
        <v>nov</v>
      </c>
      <c r="E3580" s="24">
        <v>43069</v>
      </c>
      <c r="F3580" s="23" t="s">
        <v>47</v>
      </c>
      <c r="G3580" s="121">
        <v>0</v>
      </c>
      <c r="H3580">
        <v>2017</v>
      </c>
    </row>
    <row r="3581" spans="1:8" outlineLevel="1" x14ac:dyDescent="0.25">
      <c r="A3581" s="23" t="s">
        <v>25</v>
      </c>
      <c r="B3581" s="23" t="s">
        <v>11</v>
      </c>
      <c r="C3581">
        <v>2017</v>
      </c>
      <c r="D3581" s="23" t="str">
        <f t="shared" si="56"/>
        <v>nov</v>
      </c>
      <c r="E3581" s="24">
        <v>43069</v>
      </c>
      <c r="F3581" s="23" t="s">
        <v>47</v>
      </c>
      <c r="G3581" s="121">
        <v>789163.93</v>
      </c>
      <c r="H3581">
        <v>2017</v>
      </c>
    </row>
    <row r="3582" spans="1:8" outlineLevel="1" x14ac:dyDescent="0.25">
      <c r="A3582" s="23" t="s">
        <v>26</v>
      </c>
      <c r="B3582" s="23" t="s">
        <v>12</v>
      </c>
      <c r="C3582">
        <v>2017</v>
      </c>
      <c r="D3582" s="23" t="str">
        <f t="shared" si="56"/>
        <v>nov</v>
      </c>
      <c r="E3582" s="24">
        <v>43069</v>
      </c>
      <c r="F3582" s="23" t="s">
        <v>47</v>
      </c>
      <c r="G3582" s="121">
        <v>1430893.36</v>
      </c>
      <c r="H3582">
        <v>2017</v>
      </c>
    </row>
    <row r="3583" spans="1:8" outlineLevel="1" x14ac:dyDescent="0.25">
      <c r="A3583" s="23" t="s">
        <v>43</v>
      </c>
      <c r="B3583" s="23" t="s">
        <v>34</v>
      </c>
      <c r="C3583">
        <v>2017</v>
      </c>
      <c r="D3583" s="23" t="str">
        <f t="shared" si="56"/>
        <v>nov</v>
      </c>
      <c r="E3583" s="24">
        <v>43069</v>
      </c>
      <c r="F3583" s="23" t="s">
        <v>47</v>
      </c>
      <c r="G3583" s="121">
        <v>56906175.909999996</v>
      </c>
      <c r="H3583">
        <v>2017</v>
      </c>
    </row>
    <row r="3584" spans="1:8" outlineLevel="1" x14ac:dyDescent="0.25">
      <c r="A3584" s="23" t="s">
        <v>13</v>
      </c>
      <c r="B3584" s="23" t="s">
        <v>13</v>
      </c>
      <c r="C3584">
        <v>2017</v>
      </c>
      <c r="D3584" s="23" t="str">
        <f t="shared" si="56"/>
        <v>nov</v>
      </c>
      <c r="E3584" s="24">
        <v>43069</v>
      </c>
      <c r="F3584" s="23" t="s">
        <v>47</v>
      </c>
      <c r="G3584" s="121">
        <v>93775692.409999996</v>
      </c>
      <c r="H3584">
        <v>2017</v>
      </c>
    </row>
    <row r="3585" spans="1:8" outlineLevel="1" x14ac:dyDescent="0.25">
      <c r="A3585" s="23" t="s">
        <v>14</v>
      </c>
      <c r="B3585" s="23" t="s">
        <v>14</v>
      </c>
      <c r="C3585">
        <v>2017</v>
      </c>
      <c r="D3585" s="23" t="str">
        <f t="shared" si="56"/>
        <v>nov</v>
      </c>
      <c r="E3585" s="24">
        <v>43069</v>
      </c>
      <c r="F3585" s="23" t="s">
        <v>47</v>
      </c>
      <c r="G3585" s="121">
        <v>-105034.83</v>
      </c>
      <c r="H3585">
        <v>2017</v>
      </c>
    </row>
    <row r="3586" spans="1:8" outlineLevel="1" x14ac:dyDescent="0.25">
      <c r="A3586" s="23" t="s">
        <v>15</v>
      </c>
      <c r="B3586" s="23" t="s">
        <v>0</v>
      </c>
      <c r="C3586">
        <v>2017</v>
      </c>
      <c r="D3586" s="23" t="str">
        <f t="shared" ref="D3586:D3649" si="57">+TEXT(E3586,"mmm")</f>
        <v>dic</v>
      </c>
      <c r="E3586" s="24">
        <v>43100</v>
      </c>
      <c r="F3586" s="23" t="s">
        <v>47</v>
      </c>
      <c r="G3586" s="121">
        <v>296802.91000000003</v>
      </c>
      <c r="H3586">
        <v>2017</v>
      </c>
    </row>
    <row r="3587" spans="1:8" outlineLevel="1" x14ac:dyDescent="0.25">
      <c r="A3587" s="23" t="s">
        <v>16</v>
      </c>
      <c r="B3587" s="23" t="s">
        <v>1</v>
      </c>
      <c r="C3587">
        <v>2017</v>
      </c>
      <c r="D3587" s="23" t="str">
        <f t="shared" si="57"/>
        <v>dic</v>
      </c>
      <c r="E3587" s="24">
        <v>43100</v>
      </c>
      <c r="F3587" s="23" t="s">
        <v>47</v>
      </c>
      <c r="G3587" s="121">
        <v>68993132.820000008</v>
      </c>
      <c r="H3587">
        <v>2017</v>
      </c>
    </row>
    <row r="3588" spans="1:8" outlineLevel="1" x14ac:dyDescent="0.25">
      <c r="A3588" s="23" t="s">
        <v>27</v>
      </c>
      <c r="B3588" s="23" t="s">
        <v>2</v>
      </c>
      <c r="C3588">
        <v>2017</v>
      </c>
      <c r="D3588" s="23" t="str">
        <f t="shared" si="57"/>
        <v>dic</v>
      </c>
      <c r="E3588" s="24">
        <v>43100</v>
      </c>
      <c r="F3588" s="23" t="s">
        <v>47</v>
      </c>
      <c r="H3588">
        <v>2017</v>
      </c>
    </row>
    <row r="3589" spans="1:8" outlineLevel="1" x14ac:dyDescent="0.25">
      <c r="A3589" s="23" t="s">
        <v>17</v>
      </c>
      <c r="B3589" s="23" t="s">
        <v>3</v>
      </c>
      <c r="C3589">
        <v>2017</v>
      </c>
      <c r="D3589" s="23" t="str">
        <f t="shared" si="57"/>
        <v>dic</v>
      </c>
      <c r="E3589" s="24">
        <v>43100</v>
      </c>
      <c r="F3589" s="23" t="s">
        <v>47</v>
      </c>
      <c r="G3589" s="121">
        <v>56198975.649999999</v>
      </c>
      <c r="H3589">
        <v>2017</v>
      </c>
    </row>
    <row r="3590" spans="1:8" outlineLevel="1" x14ac:dyDescent="0.25">
      <c r="A3590" s="23" t="s">
        <v>18</v>
      </c>
      <c r="B3590" s="25" t="s">
        <v>4</v>
      </c>
      <c r="C3590">
        <v>2017</v>
      </c>
      <c r="D3590" s="23" t="str">
        <f t="shared" si="57"/>
        <v>dic</v>
      </c>
      <c r="E3590" s="24">
        <v>43100</v>
      </c>
      <c r="F3590" s="23" t="s">
        <v>47</v>
      </c>
      <c r="H3590">
        <v>2017</v>
      </c>
    </row>
    <row r="3591" spans="1:8" outlineLevel="1" x14ac:dyDescent="0.25">
      <c r="A3591" s="23" t="s">
        <v>19</v>
      </c>
      <c r="B3591" s="25" t="s">
        <v>5</v>
      </c>
      <c r="C3591">
        <v>2017</v>
      </c>
      <c r="D3591" s="23" t="str">
        <f t="shared" si="57"/>
        <v>dic</v>
      </c>
      <c r="E3591" s="24">
        <v>43100</v>
      </c>
      <c r="F3591" s="23" t="s">
        <v>47</v>
      </c>
      <c r="G3591" s="121">
        <v>0</v>
      </c>
      <c r="H3591">
        <v>2017</v>
      </c>
    </row>
    <row r="3592" spans="1:8" outlineLevel="1" x14ac:dyDescent="0.25">
      <c r="A3592" s="23" t="s">
        <v>20</v>
      </c>
      <c r="B3592" s="23" t="s">
        <v>6</v>
      </c>
      <c r="C3592">
        <v>2017</v>
      </c>
      <c r="D3592" s="23" t="str">
        <f t="shared" si="57"/>
        <v>dic</v>
      </c>
      <c r="E3592" s="24">
        <v>43100</v>
      </c>
      <c r="F3592" s="23" t="s">
        <v>47</v>
      </c>
      <c r="G3592" s="121">
        <v>584749.17000000004</v>
      </c>
      <c r="H3592">
        <v>2017</v>
      </c>
    </row>
    <row r="3593" spans="1:8" outlineLevel="1" x14ac:dyDescent="0.25">
      <c r="A3593" s="23" t="s">
        <v>21</v>
      </c>
      <c r="B3593" s="23" t="s">
        <v>7</v>
      </c>
      <c r="C3593">
        <v>2017</v>
      </c>
      <c r="D3593" s="23" t="str">
        <f t="shared" si="57"/>
        <v>dic</v>
      </c>
      <c r="E3593" s="24">
        <v>43100</v>
      </c>
      <c r="F3593" s="23" t="s">
        <v>47</v>
      </c>
      <c r="G3593" s="121">
        <v>55647.35</v>
      </c>
      <c r="H3593">
        <v>2017</v>
      </c>
    </row>
    <row r="3594" spans="1:8" outlineLevel="1" x14ac:dyDescent="0.25">
      <c r="A3594" s="23" t="s">
        <v>22</v>
      </c>
      <c r="B3594" s="23" t="s">
        <v>8</v>
      </c>
      <c r="C3594">
        <v>2017</v>
      </c>
      <c r="D3594" s="23" t="str">
        <f t="shared" si="57"/>
        <v>dic</v>
      </c>
      <c r="E3594" s="24">
        <v>43100</v>
      </c>
      <c r="F3594" s="23" t="s">
        <v>47</v>
      </c>
      <c r="G3594" s="121">
        <v>177975574.18000001</v>
      </c>
      <c r="H3594">
        <v>2017</v>
      </c>
    </row>
    <row r="3595" spans="1:8" outlineLevel="1" x14ac:dyDescent="0.25">
      <c r="A3595" s="23" t="s">
        <v>23</v>
      </c>
      <c r="B3595" s="23" t="s">
        <v>9</v>
      </c>
      <c r="C3595">
        <v>2017</v>
      </c>
      <c r="D3595" s="23" t="str">
        <f t="shared" si="57"/>
        <v>dic</v>
      </c>
      <c r="E3595" s="24">
        <v>43100</v>
      </c>
      <c r="F3595" s="23" t="s">
        <v>47</v>
      </c>
      <c r="H3595">
        <v>2017</v>
      </c>
    </row>
    <row r="3596" spans="1:8" outlineLevel="1" x14ac:dyDescent="0.25">
      <c r="A3596" s="23" t="s">
        <v>24</v>
      </c>
      <c r="B3596" s="25" t="s">
        <v>10</v>
      </c>
      <c r="C3596">
        <v>2017</v>
      </c>
      <c r="D3596" s="23" t="str">
        <f t="shared" si="57"/>
        <v>dic</v>
      </c>
      <c r="E3596" s="24">
        <v>43100</v>
      </c>
      <c r="F3596" s="23" t="s">
        <v>47</v>
      </c>
      <c r="H3596">
        <v>2017</v>
      </c>
    </row>
    <row r="3597" spans="1:8" outlineLevel="1" x14ac:dyDescent="0.25">
      <c r="A3597" s="23" t="s">
        <v>25</v>
      </c>
      <c r="B3597" s="23" t="s">
        <v>11</v>
      </c>
      <c r="C3597">
        <v>2017</v>
      </c>
      <c r="D3597" s="23" t="str">
        <f t="shared" si="57"/>
        <v>dic</v>
      </c>
      <c r="E3597" s="24">
        <v>43100</v>
      </c>
      <c r="F3597" s="23" t="s">
        <v>47</v>
      </c>
      <c r="G3597" s="121">
        <v>790810.85</v>
      </c>
      <c r="H3597">
        <v>2017</v>
      </c>
    </row>
    <row r="3598" spans="1:8" outlineLevel="1" x14ac:dyDescent="0.25">
      <c r="A3598" s="23" t="s">
        <v>26</v>
      </c>
      <c r="B3598" s="23" t="s">
        <v>12</v>
      </c>
      <c r="C3598">
        <v>2017</v>
      </c>
      <c r="D3598" s="23" t="str">
        <f t="shared" si="57"/>
        <v>dic</v>
      </c>
      <c r="E3598" s="24">
        <v>43100</v>
      </c>
      <c r="F3598" s="23" t="s">
        <v>47</v>
      </c>
      <c r="G3598" s="121">
        <v>1330204.5999999999</v>
      </c>
      <c r="H3598">
        <v>2017</v>
      </c>
    </row>
    <row r="3599" spans="1:8" outlineLevel="1" x14ac:dyDescent="0.25">
      <c r="A3599" s="23" t="s">
        <v>43</v>
      </c>
      <c r="B3599" s="23" t="s">
        <v>34</v>
      </c>
      <c r="C3599">
        <v>2017</v>
      </c>
      <c r="D3599" s="23" t="str">
        <f t="shared" si="57"/>
        <v>dic</v>
      </c>
      <c r="E3599" s="24">
        <v>43100</v>
      </c>
      <c r="F3599" s="23" t="s">
        <v>47</v>
      </c>
      <c r="G3599" s="121">
        <v>59897785.75</v>
      </c>
      <c r="H3599">
        <v>2017</v>
      </c>
    </row>
    <row r="3600" spans="1:8" outlineLevel="1" x14ac:dyDescent="0.25">
      <c r="A3600" s="23" t="s">
        <v>13</v>
      </c>
      <c r="B3600" s="23" t="s">
        <v>13</v>
      </c>
      <c r="C3600">
        <v>2017</v>
      </c>
      <c r="D3600" s="23" t="str">
        <f t="shared" si="57"/>
        <v>dic</v>
      </c>
      <c r="E3600" s="24">
        <v>43100</v>
      </c>
      <c r="F3600" s="23" t="s">
        <v>47</v>
      </c>
      <c r="G3600" s="121">
        <v>83679511.340000004</v>
      </c>
      <c r="H3600">
        <v>2017</v>
      </c>
    </row>
    <row r="3601" spans="1:8" outlineLevel="1" x14ac:dyDescent="0.25">
      <c r="A3601" s="23" t="s">
        <v>14</v>
      </c>
      <c r="B3601" s="23" t="s">
        <v>14</v>
      </c>
      <c r="C3601">
        <v>2017</v>
      </c>
      <c r="D3601" s="23" t="str">
        <f t="shared" si="57"/>
        <v>dic</v>
      </c>
      <c r="E3601" s="24">
        <v>43100</v>
      </c>
      <c r="F3601" s="23" t="s">
        <v>47</v>
      </c>
      <c r="G3601" s="121">
        <v>-21756.020000000004</v>
      </c>
      <c r="H3601">
        <v>2017</v>
      </c>
    </row>
    <row r="3602" spans="1:8" outlineLevel="1" x14ac:dyDescent="0.25">
      <c r="A3602" s="23" t="s">
        <v>15</v>
      </c>
      <c r="B3602" s="23" t="s">
        <v>0</v>
      </c>
      <c r="C3602">
        <v>2018</v>
      </c>
      <c r="D3602" s="23" t="str">
        <f t="shared" si="57"/>
        <v>ene</v>
      </c>
      <c r="E3602" s="24">
        <v>43131</v>
      </c>
      <c r="F3602" s="23" t="s">
        <v>47</v>
      </c>
      <c r="G3602" s="121">
        <v>323389.17</v>
      </c>
      <c r="H3602">
        <v>2018</v>
      </c>
    </row>
    <row r="3603" spans="1:8" outlineLevel="1" x14ac:dyDescent="0.25">
      <c r="A3603" s="23" t="s">
        <v>16</v>
      </c>
      <c r="B3603" s="23" t="s">
        <v>1</v>
      </c>
      <c r="C3603">
        <v>2018</v>
      </c>
      <c r="D3603" s="23" t="str">
        <f t="shared" si="57"/>
        <v>ene</v>
      </c>
      <c r="E3603" s="24">
        <v>43131</v>
      </c>
      <c r="F3603" s="23" t="s">
        <v>47</v>
      </c>
      <c r="G3603" s="121">
        <v>67430094.379999995</v>
      </c>
      <c r="H3603">
        <v>2018</v>
      </c>
    </row>
    <row r="3604" spans="1:8" outlineLevel="1" x14ac:dyDescent="0.25">
      <c r="A3604" s="23" t="s">
        <v>27</v>
      </c>
      <c r="B3604" s="23" t="s">
        <v>2</v>
      </c>
      <c r="C3604">
        <v>2018</v>
      </c>
      <c r="D3604" s="23" t="str">
        <f t="shared" si="57"/>
        <v>ene</v>
      </c>
      <c r="E3604" s="24">
        <v>43131</v>
      </c>
      <c r="F3604" s="23" t="s">
        <v>47</v>
      </c>
      <c r="H3604">
        <v>2018</v>
      </c>
    </row>
    <row r="3605" spans="1:8" outlineLevel="1" x14ac:dyDescent="0.25">
      <c r="A3605" s="23" t="s">
        <v>17</v>
      </c>
      <c r="B3605" s="23" t="s">
        <v>3</v>
      </c>
      <c r="C3605">
        <v>2018</v>
      </c>
      <c r="D3605" s="23" t="str">
        <f t="shared" si="57"/>
        <v>ene</v>
      </c>
      <c r="E3605" s="24">
        <v>43131</v>
      </c>
      <c r="F3605" s="23" t="s">
        <v>47</v>
      </c>
      <c r="G3605" s="121">
        <v>53594224.43</v>
      </c>
      <c r="H3605">
        <v>2018</v>
      </c>
    </row>
    <row r="3606" spans="1:8" outlineLevel="1" x14ac:dyDescent="0.25">
      <c r="A3606" s="23" t="s">
        <v>18</v>
      </c>
      <c r="B3606" s="25" t="s">
        <v>4</v>
      </c>
      <c r="C3606">
        <v>2018</v>
      </c>
      <c r="D3606" s="23" t="str">
        <f t="shared" si="57"/>
        <v>ene</v>
      </c>
      <c r="E3606" s="24">
        <v>43131</v>
      </c>
      <c r="F3606" s="23" t="s">
        <v>47</v>
      </c>
      <c r="H3606">
        <v>2018</v>
      </c>
    </row>
    <row r="3607" spans="1:8" outlineLevel="1" x14ac:dyDescent="0.25">
      <c r="A3607" s="23" t="s">
        <v>19</v>
      </c>
      <c r="B3607" s="25" t="s">
        <v>5</v>
      </c>
      <c r="C3607">
        <v>2018</v>
      </c>
      <c r="D3607" s="23" t="str">
        <f t="shared" si="57"/>
        <v>ene</v>
      </c>
      <c r="E3607" s="24">
        <v>43131</v>
      </c>
      <c r="F3607" s="23" t="s">
        <v>47</v>
      </c>
      <c r="G3607" s="121">
        <v>0</v>
      </c>
      <c r="H3607">
        <v>2018</v>
      </c>
    </row>
    <row r="3608" spans="1:8" outlineLevel="1" x14ac:dyDescent="0.25">
      <c r="A3608" s="23" t="s">
        <v>20</v>
      </c>
      <c r="B3608" s="23" t="s">
        <v>6</v>
      </c>
      <c r="C3608">
        <v>2018</v>
      </c>
      <c r="D3608" s="23" t="str">
        <f t="shared" si="57"/>
        <v>ene</v>
      </c>
      <c r="E3608" s="24">
        <v>43131</v>
      </c>
      <c r="F3608" s="23" t="s">
        <v>47</v>
      </c>
      <c r="G3608" s="121">
        <v>586783.59</v>
      </c>
      <c r="H3608">
        <v>2018</v>
      </c>
    </row>
    <row r="3609" spans="1:8" outlineLevel="1" x14ac:dyDescent="0.25">
      <c r="A3609" s="23" t="s">
        <v>21</v>
      </c>
      <c r="B3609" s="23" t="s">
        <v>7</v>
      </c>
      <c r="C3609">
        <v>2018</v>
      </c>
      <c r="D3609" s="23" t="str">
        <f t="shared" si="57"/>
        <v>ene</v>
      </c>
      <c r="E3609" s="24">
        <v>43131</v>
      </c>
      <c r="F3609" s="23" t="s">
        <v>47</v>
      </c>
      <c r="G3609" s="121">
        <v>55747.21</v>
      </c>
      <c r="H3609">
        <v>2018</v>
      </c>
    </row>
    <row r="3610" spans="1:8" outlineLevel="1" x14ac:dyDescent="0.25">
      <c r="A3610" s="23" t="s">
        <v>22</v>
      </c>
      <c r="B3610" s="23" t="s">
        <v>8</v>
      </c>
      <c r="C3610">
        <v>2018</v>
      </c>
      <c r="D3610" s="23" t="str">
        <f t="shared" si="57"/>
        <v>ene</v>
      </c>
      <c r="E3610" s="24">
        <v>43131</v>
      </c>
      <c r="F3610" s="23" t="s">
        <v>47</v>
      </c>
      <c r="G3610" s="121">
        <v>179640503.72</v>
      </c>
      <c r="H3610">
        <v>2018</v>
      </c>
    </row>
    <row r="3611" spans="1:8" outlineLevel="1" x14ac:dyDescent="0.25">
      <c r="A3611" s="23" t="s">
        <v>23</v>
      </c>
      <c r="B3611" s="23" t="s">
        <v>9</v>
      </c>
      <c r="C3611">
        <v>2018</v>
      </c>
      <c r="D3611" s="23" t="str">
        <f t="shared" si="57"/>
        <v>ene</v>
      </c>
      <c r="E3611" s="24">
        <v>43131</v>
      </c>
      <c r="F3611" s="23" t="s">
        <v>47</v>
      </c>
      <c r="H3611">
        <v>2018</v>
      </c>
    </row>
    <row r="3612" spans="1:8" outlineLevel="1" x14ac:dyDescent="0.25">
      <c r="A3612" s="23" t="s">
        <v>24</v>
      </c>
      <c r="B3612" s="25" t="s">
        <v>10</v>
      </c>
      <c r="C3612">
        <v>2018</v>
      </c>
      <c r="D3612" s="23" t="str">
        <f t="shared" si="57"/>
        <v>ene</v>
      </c>
      <c r="E3612" s="24">
        <v>43131</v>
      </c>
      <c r="F3612" s="23" t="s">
        <v>47</v>
      </c>
      <c r="H3612">
        <v>2018</v>
      </c>
    </row>
    <row r="3613" spans="1:8" outlineLevel="1" x14ac:dyDescent="0.25">
      <c r="A3613" s="23" t="s">
        <v>25</v>
      </c>
      <c r="B3613" s="23" t="s">
        <v>11</v>
      </c>
      <c r="C3613">
        <v>2018</v>
      </c>
      <c r="D3613" s="23" t="str">
        <f t="shared" si="57"/>
        <v>ene</v>
      </c>
      <c r="E3613" s="24">
        <v>43131</v>
      </c>
      <c r="F3613" s="23" t="s">
        <v>47</v>
      </c>
      <c r="G3613" s="121">
        <v>792465.55</v>
      </c>
      <c r="H3613">
        <v>2018</v>
      </c>
    </row>
    <row r="3614" spans="1:8" outlineLevel="1" x14ac:dyDescent="0.25">
      <c r="A3614" s="23" t="s">
        <v>26</v>
      </c>
      <c r="B3614" s="23" t="s">
        <v>12</v>
      </c>
      <c r="C3614">
        <v>2018</v>
      </c>
      <c r="D3614" s="23" t="str">
        <f t="shared" si="57"/>
        <v>ene</v>
      </c>
      <c r="E3614" s="24">
        <v>43131</v>
      </c>
      <c r="F3614" s="23" t="s">
        <v>47</v>
      </c>
      <c r="G3614" s="121">
        <v>1211445.6099999999</v>
      </c>
      <c r="H3614">
        <v>2018</v>
      </c>
    </row>
    <row r="3615" spans="1:8" outlineLevel="1" x14ac:dyDescent="0.25">
      <c r="A3615" s="23" t="s">
        <v>43</v>
      </c>
      <c r="B3615" s="23" t="s">
        <v>34</v>
      </c>
      <c r="C3615">
        <v>2018</v>
      </c>
      <c r="D3615" s="23" t="str">
        <f t="shared" si="57"/>
        <v>ene</v>
      </c>
      <c r="E3615" s="24">
        <v>43131</v>
      </c>
      <c r="F3615" s="23" t="s">
        <v>47</v>
      </c>
      <c r="G3615" s="121">
        <v>59687004.319999993</v>
      </c>
      <c r="H3615">
        <v>2018</v>
      </c>
    </row>
    <row r="3616" spans="1:8" outlineLevel="1" x14ac:dyDescent="0.25">
      <c r="A3616" s="23" t="s">
        <v>13</v>
      </c>
      <c r="B3616" s="23" t="s">
        <v>13</v>
      </c>
      <c r="C3616">
        <v>2018</v>
      </c>
      <c r="D3616" s="23" t="str">
        <f t="shared" si="57"/>
        <v>ene</v>
      </c>
      <c r="E3616" s="24">
        <v>43131</v>
      </c>
      <c r="F3616" s="23" t="s">
        <v>47</v>
      </c>
      <c r="G3616" s="121">
        <v>84390556.540000007</v>
      </c>
      <c r="H3616">
        <v>2018</v>
      </c>
    </row>
    <row r="3617" spans="1:8" outlineLevel="1" x14ac:dyDescent="0.25">
      <c r="A3617" s="23" t="s">
        <v>14</v>
      </c>
      <c r="B3617" s="23" t="s">
        <v>14</v>
      </c>
      <c r="C3617">
        <v>2018</v>
      </c>
      <c r="D3617" s="23" t="str">
        <f t="shared" si="57"/>
        <v>ene</v>
      </c>
      <c r="E3617" s="24">
        <v>43131</v>
      </c>
      <c r="F3617" s="23" t="s">
        <v>47</v>
      </c>
      <c r="G3617" s="121">
        <v>-99480.51999999999</v>
      </c>
      <c r="H3617">
        <v>2018</v>
      </c>
    </row>
    <row r="3618" spans="1:8" outlineLevel="1" x14ac:dyDescent="0.25">
      <c r="A3618" s="23" t="s">
        <v>15</v>
      </c>
      <c r="B3618" s="23" t="s">
        <v>0</v>
      </c>
      <c r="C3618">
        <v>2018</v>
      </c>
      <c r="D3618" s="23" t="str">
        <f t="shared" si="57"/>
        <v>feb</v>
      </c>
      <c r="E3618" s="24">
        <v>43159</v>
      </c>
      <c r="F3618" s="23" t="s">
        <v>47</v>
      </c>
      <c r="G3618" s="121">
        <v>323198.45999999996</v>
      </c>
      <c r="H3618">
        <v>2018</v>
      </c>
    </row>
    <row r="3619" spans="1:8" outlineLevel="1" x14ac:dyDescent="0.25">
      <c r="A3619" s="23" t="s">
        <v>16</v>
      </c>
      <c r="B3619" s="23" t="s">
        <v>1</v>
      </c>
      <c r="C3619">
        <v>2018</v>
      </c>
      <c r="D3619" s="23" t="str">
        <f t="shared" si="57"/>
        <v>feb</v>
      </c>
      <c r="E3619" s="24">
        <v>43159</v>
      </c>
      <c r="F3619" s="23" t="s">
        <v>47</v>
      </c>
      <c r="G3619" s="121">
        <v>67207776.160000011</v>
      </c>
      <c r="H3619">
        <v>2018</v>
      </c>
    </row>
    <row r="3620" spans="1:8" outlineLevel="1" x14ac:dyDescent="0.25">
      <c r="A3620" s="23" t="s">
        <v>27</v>
      </c>
      <c r="B3620" s="23" t="s">
        <v>2</v>
      </c>
      <c r="C3620">
        <v>2018</v>
      </c>
      <c r="D3620" s="23" t="str">
        <f t="shared" si="57"/>
        <v>feb</v>
      </c>
      <c r="E3620" s="24">
        <v>43159</v>
      </c>
      <c r="F3620" s="23" t="s">
        <v>47</v>
      </c>
      <c r="H3620">
        <v>2018</v>
      </c>
    </row>
    <row r="3621" spans="1:8" outlineLevel="1" x14ac:dyDescent="0.25">
      <c r="A3621" s="23" t="s">
        <v>17</v>
      </c>
      <c r="B3621" s="23" t="s">
        <v>3</v>
      </c>
      <c r="C3621">
        <v>2018</v>
      </c>
      <c r="D3621" s="23" t="str">
        <f t="shared" si="57"/>
        <v>feb</v>
      </c>
      <c r="E3621" s="24">
        <v>43159</v>
      </c>
      <c r="F3621" s="23" t="s">
        <v>47</v>
      </c>
      <c r="G3621" s="121">
        <v>52932112.560000002</v>
      </c>
      <c r="H3621">
        <v>2018</v>
      </c>
    </row>
    <row r="3622" spans="1:8" outlineLevel="1" x14ac:dyDescent="0.25">
      <c r="A3622" s="23" t="s">
        <v>18</v>
      </c>
      <c r="B3622" s="25" t="s">
        <v>4</v>
      </c>
      <c r="C3622">
        <v>2018</v>
      </c>
      <c r="D3622" s="23" t="str">
        <f t="shared" si="57"/>
        <v>feb</v>
      </c>
      <c r="E3622" s="24">
        <v>43159</v>
      </c>
      <c r="F3622" s="23" t="s">
        <v>47</v>
      </c>
      <c r="H3622">
        <v>2018</v>
      </c>
    </row>
    <row r="3623" spans="1:8" outlineLevel="1" x14ac:dyDescent="0.25">
      <c r="A3623" s="23" t="s">
        <v>19</v>
      </c>
      <c r="B3623" s="25" t="s">
        <v>5</v>
      </c>
      <c r="C3623">
        <v>2018</v>
      </c>
      <c r="D3623" s="23" t="str">
        <f t="shared" si="57"/>
        <v>feb</v>
      </c>
      <c r="E3623" s="24">
        <v>43159</v>
      </c>
      <c r="F3623" s="23" t="s">
        <v>47</v>
      </c>
      <c r="G3623" s="121">
        <v>0</v>
      </c>
      <c r="H3623">
        <v>2018</v>
      </c>
    </row>
    <row r="3624" spans="1:8" outlineLevel="1" x14ac:dyDescent="0.25">
      <c r="A3624" s="23" t="s">
        <v>20</v>
      </c>
      <c r="B3624" s="23" t="s">
        <v>6</v>
      </c>
      <c r="C3624">
        <v>2018</v>
      </c>
      <c r="D3624" s="23" t="str">
        <f t="shared" si="57"/>
        <v>feb</v>
      </c>
      <c r="E3624" s="24">
        <v>43159</v>
      </c>
      <c r="F3624" s="23" t="s">
        <v>47</v>
      </c>
      <c r="G3624" s="121">
        <v>763202.75</v>
      </c>
      <c r="H3624">
        <v>2018</v>
      </c>
    </row>
    <row r="3625" spans="1:8" outlineLevel="1" x14ac:dyDescent="0.25">
      <c r="A3625" s="23" t="s">
        <v>21</v>
      </c>
      <c r="B3625" s="23" t="s">
        <v>7</v>
      </c>
      <c r="C3625">
        <v>2018</v>
      </c>
      <c r="D3625" s="23" t="str">
        <f t="shared" si="57"/>
        <v>feb</v>
      </c>
      <c r="E3625" s="24">
        <v>43159</v>
      </c>
      <c r="F3625" s="23" t="s">
        <v>47</v>
      </c>
      <c r="G3625" s="121">
        <v>55836.97</v>
      </c>
      <c r="H3625">
        <v>2018</v>
      </c>
    </row>
    <row r="3626" spans="1:8" outlineLevel="1" x14ac:dyDescent="0.25">
      <c r="A3626" s="23" t="s">
        <v>22</v>
      </c>
      <c r="B3626" s="23" t="s">
        <v>8</v>
      </c>
      <c r="C3626">
        <v>2018</v>
      </c>
      <c r="D3626" s="23" t="str">
        <f t="shared" si="57"/>
        <v>feb</v>
      </c>
      <c r="E3626" s="24">
        <v>43159</v>
      </c>
      <c r="F3626" s="23" t="s">
        <v>47</v>
      </c>
      <c r="G3626" s="121">
        <v>177183675.88000003</v>
      </c>
      <c r="H3626">
        <v>2018</v>
      </c>
    </row>
    <row r="3627" spans="1:8" outlineLevel="1" x14ac:dyDescent="0.25">
      <c r="A3627" s="23" t="s">
        <v>23</v>
      </c>
      <c r="B3627" s="23" t="s">
        <v>9</v>
      </c>
      <c r="C3627">
        <v>2018</v>
      </c>
      <c r="D3627" s="23" t="str">
        <f t="shared" si="57"/>
        <v>feb</v>
      </c>
      <c r="E3627" s="24">
        <v>43159</v>
      </c>
      <c r="F3627" s="23" t="s">
        <v>47</v>
      </c>
      <c r="H3627">
        <v>2018</v>
      </c>
    </row>
    <row r="3628" spans="1:8" outlineLevel="1" x14ac:dyDescent="0.25">
      <c r="A3628" s="23" t="s">
        <v>24</v>
      </c>
      <c r="B3628" s="25" t="s">
        <v>10</v>
      </c>
      <c r="C3628">
        <v>2018</v>
      </c>
      <c r="D3628" s="23" t="str">
        <f t="shared" si="57"/>
        <v>feb</v>
      </c>
      <c r="E3628" s="24">
        <v>43159</v>
      </c>
      <c r="F3628" s="23" t="s">
        <v>47</v>
      </c>
      <c r="H3628">
        <v>2018</v>
      </c>
    </row>
    <row r="3629" spans="1:8" outlineLevel="1" x14ac:dyDescent="0.25">
      <c r="A3629" s="23" t="s">
        <v>25</v>
      </c>
      <c r="B3629" s="23" t="s">
        <v>11</v>
      </c>
      <c r="C3629">
        <v>2018</v>
      </c>
      <c r="D3629" s="23" t="str">
        <f t="shared" si="57"/>
        <v>feb</v>
      </c>
      <c r="E3629" s="24">
        <v>43159</v>
      </c>
      <c r="F3629" s="23" t="s">
        <v>47</v>
      </c>
      <c r="G3629" s="121">
        <v>2376814</v>
      </c>
      <c r="H3629">
        <v>2018</v>
      </c>
    </row>
    <row r="3630" spans="1:8" outlineLevel="1" x14ac:dyDescent="0.25">
      <c r="A3630" s="23" t="s">
        <v>26</v>
      </c>
      <c r="B3630" s="23" t="s">
        <v>12</v>
      </c>
      <c r="C3630">
        <v>2018</v>
      </c>
      <c r="D3630" s="23" t="str">
        <f t="shared" si="57"/>
        <v>feb</v>
      </c>
      <c r="E3630" s="24">
        <v>43159</v>
      </c>
      <c r="F3630" s="23" t="s">
        <v>47</v>
      </c>
      <c r="G3630" s="121">
        <v>1205873.9100000001</v>
      </c>
      <c r="H3630">
        <v>2018</v>
      </c>
    </row>
    <row r="3631" spans="1:8" outlineLevel="1" x14ac:dyDescent="0.25">
      <c r="A3631" s="23" t="s">
        <v>43</v>
      </c>
      <c r="B3631" s="23" t="s">
        <v>34</v>
      </c>
      <c r="C3631">
        <v>2018</v>
      </c>
      <c r="D3631" s="23" t="str">
        <f t="shared" si="57"/>
        <v>feb</v>
      </c>
      <c r="E3631" s="24">
        <v>43159</v>
      </c>
      <c r="F3631" s="23" t="s">
        <v>47</v>
      </c>
      <c r="G3631" s="121">
        <v>65919538.45000001</v>
      </c>
      <c r="H3631">
        <v>2018</v>
      </c>
    </row>
    <row r="3632" spans="1:8" outlineLevel="1" x14ac:dyDescent="0.25">
      <c r="A3632" s="23" t="s">
        <v>13</v>
      </c>
      <c r="B3632" s="23" t="s">
        <v>13</v>
      </c>
      <c r="C3632">
        <v>2018</v>
      </c>
      <c r="D3632" s="23" t="str">
        <f t="shared" si="57"/>
        <v>feb</v>
      </c>
      <c r="E3632" s="24">
        <v>43159</v>
      </c>
      <c r="F3632" s="23" t="s">
        <v>47</v>
      </c>
      <c r="G3632" s="121">
        <v>80708010.530000016</v>
      </c>
      <c r="H3632">
        <v>2018</v>
      </c>
    </row>
    <row r="3633" spans="1:8" outlineLevel="1" x14ac:dyDescent="0.25">
      <c r="A3633" s="23" t="s">
        <v>14</v>
      </c>
      <c r="B3633" s="23" t="s">
        <v>14</v>
      </c>
      <c r="C3633">
        <v>2018</v>
      </c>
      <c r="D3633" s="23" t="str">
        <f t="shared" si="57"/>
        <v>feb</v>
      </c>
      <c r="E3633" s="24">
        <v>43159</v>
      </c>
      <c r="F3633" s="23" t="s">
        <v>47</v>
      </c>
      <c r="G3633" s="121">
        <v>32702.519999999986</v>
      </c>
      <c r="H3633">
        <v>2018</v>
      </c>
    </row>
    <row r="3634" spans="1:8" outlineLevel="1" x14ac:dyDescent="0.25">
      <c r="A3634" s="23" t="s">
        <v>15</v>
      </c>
      <c r="B3634" s="23" t="s">
        <v>0</v>
      </c>
      <c r="C3634">
        <v>2018</v>
      </c>
      <c r="D3634" s="23" t="str">
        <f t="shared" si="57"/>
        <v>mar</v>
      </c>
      <c r="E3634" s="24">
        <v>43190</v>
      </c>
      <c r="F3634" s="23" t="s">
        <v>47</v>
      </c>
      <c r="G3634" s="121">
        <v>323121.32</v>
      </c>
      <c r="H3634">
        <v>2018</v>
      </c>
    </row>
    <row r="3635" spans="1:8" outlineLevel="1" x14ac:dyDescent="0.25">
      <c r="A3635" s="23" t="s">
        <v>16</v>
      </c>
      <c r="B3635" s="23" t="s">
        <v>1</v>
      </c>
      <c r="C3635">
        <v>2018</v>
      </c>
      <c r="D3635" s="23" t="str">
        <f t="shared" si="57"/>
        <v>mar</v>
      </c>
      <c r="E3635" s="24">
        <v>43190</v>
      </c>
      <c r="F3635" s="23" t="s">
        <v>47</v>
      </c>
      <c r="G3635" s="121">
        <v>65990798.960000001</v>
      </c>
      <c r="H3635">
        <v>2018</v>
      </c>
    </row>
    <row r="3636" spans="1:8" outlineLevel="1" x14ac:dyDescent="0.25">
      <c r="A3636" s="23" t="s">
        <v>27</v>
      </c>
      <c r="B3636" s="23" t="s">
        <v>2</v>
      </c>
      <c r="C3636">
        <v>2018</v>
      </c>
      <c r="D3636" s="23" t="str">
        <f t="shared" si="57"/>
        <v>mar</v>
      </c>
      <c r="E3636" s="24">
        <v>43190</v>
      </c>
      <c r="F3636" s="23" t="s">
        <v>47</v>
      </c>
      <c r="H3636">
        <v>2018</v>
      </c>
    </row>
    <row r="3637" spans="1:8" outlineLevel="1" x14ac:dyDescent="0.25">
      <c r="A3637" s="23" t="s">
        <v>17</v>
      </c>
      <c r="B3637" s="23" t="s">
        <v>3</v>
      </c>
      <c r="C3637">
        <v>2018</v>
      </c>
      <c r="D3637" s="23" t="str">
        <f t="shared" si="57"/>
        <v>mar</v>
      </c>
      <c r="E3637" s="24">
        <v>43190</v>
      </c>
      <c r="F3637" s="23" t="s">
        <v>47</v>
      </c>
      <c r="G3637" s="121">
        <v>50690640.710000001</v>
      </c>
      <c r="H3637">
        <v>2018</v>
      </c>
    </row>
    <row r="3638" spans="1:8" outlineLevel="1" x14ac:dyDescent="0.25">
      <c r="A3638" s="23" t="s">
        <v>18</v>
      </c>
      <c r="B3638" s="25" t="s">
        <v>4</v>
      </c>
      <c r="C3638">
        <v>2018</v>
      </c>
      <c r="D3638" s="23" t="str">
        <f t="shared" si="57"/>
        <v>mar</v>
      </c>
      <c r="E3638" s="24">
        <v>43190</v>
      </c>
      <c r="F3638" s="23" t="s">
        <v>47</v>
      </c>
      <c r="H3638">
        <v>2018</v>
      </c>
    </row>
    <row r="3639" spans="1:8" outlineLevel="1" x14ac:dyDescent="0.25">
      <c r="A3639" s="23" t="s">
        <v>19</v>
      </c>
      <c r="B3639" s="25" t="s">
        <v>5</v>
      </c>
      <c r="C3639">
        <v>2018</v>
      </c>
      <c r="D3639" s="23" t="str">
        <f t="shared" si="57"/>
        <v>mar</v>
      </c>
      <c r="E3639" s="24">
        <v>43190</v>
      </c>
      <c r="F3639" s="23" t="s">
        <v>47</v>
      </c>
      <c r="G3639" s="121">
        <v>0</v>
      </c>
      <c r="H3639">
        <v>2018</v>
      </c>
    </row>
    <row r="3640" spans="1:8" outlineLevel="1" x14ac:dyDescent="0.25">
      <c r="A3640" s="23" t="s">
        <v>20</v>
      </c>
      <c r="B3640" s="23" t="s">
        <v>6</v>
      </c>
      <c r="C3640">
        <v>2018</v>
      </c>
      <c r="D3640" s="23" t="str">
        <f t="shared" si="57"/>
        <v>mar</v>
      </c>
      <c r="E3640" s="24">
        <v>43190</v>
      </c>
      <c r="F3640" s="23" t="s">
        <v>47</v>
      </c>
      <c r="G3640" s="121">
        <v>765177.14</v>
      </c>
      <c r="H3640">
        <v>2018</v>
      </c>
    </row>
    <row r="3641" spans="1:8" outlineLevel="1" x14ac:dyDescent="0.25">
      <c r="A3641" s="23" t="s">
        <v>21</v>
      </c>
      <c r="B3641" s="23" t="s">
        <v>7</v>
      </c>
      <c r="C3641">
        <v>2018</v>
      </c>
      <c r="D3641" s="23" t="str">
        <f t="shared" si="57"/>
        <v>mar</v>
      </c>
      <c r="E3641" s="24">
        <v>43190</v>
      </c>
      <c r="F3641" s="23" t="s">
        <v>47</v>
      </c>
      <c r="G3641" s="121">
        <v>56027.62</v>
      </c>
      <c r="H3641">
        <v>2018</v>
      </c>
    </row>
    <row r="3642" spans="1:8" outlineLevel="1" x14ac:dyDescent="0.25">
      <c r="A3642" s="23" t="s">
        <v>22</v>
      </c>
      <c r="B3642" s="23" t="s">
        <v>8</v>
      </c>
      <c r="C3642">
        <v>2018</v>
      </c>
      <c r="D3642" s="23" t="str">
        <f t="shared" si="57"/>
        <v>mar</v>
      </c>
      <c r="E3642" s="24">
        <v>43190</v>
      </c>
      <c r="F3642" s="23" t="s">
        <v>47</v>
      </c>
      <c r="G3642" s="121">
        <v>179437615.69000003</v>
      </c>
      <c r="H3642">
        <v>2018</v>
      </c>
    </row>
    <row r="3643" spans="1:8" outlineLevel="1" x14ac:dyDescent="0.25">
      <c r="A3643" s="23" t="s">
        <v>23</v>
      </c>
      <c r="B3643" s="23" t="s">
        <v>9</v>
      </c>
      <c r="C3643">
        <v>2018</v>
      </c>
      <c r="D3643" s="23" t="str">
        <f t="shared" si="57"/>
        <v>mar</v>
      </c>
      <c r="E3643" s="24">
        <v>43190</v>
      </c>
      <c r="F3643" s="23" t="s">
        <v>47</v>
      </c>
      <c r="H3643">
        <v>2018</v>
      </c>
    </row>
    <row r="3644" spans="1:8" outlineLevel="1" x14ac:dyDescent="0.25">
      <c r="A3644" s="23" t="s">
        <v>24</v>
      </c>
      <c r="B3644" s="25" t="s">
        <v>10</v>
      </c>
      <c r="C3644">
        <v>2018</v>
      </c>
      <c r="D3644" s="23" t="str">
        <f t="shared" si="57"/>
        <v>mar</v>
      </c>
      <c r="E3644" s="24">
        <v>43190</v>
      </c>
      <c r="F3644" s="23" t="s">
        <v>47</v>
      </c>
      <c r="H3644">
        <v>2018</v>
      </c>
    </row>
    <row r="3645" spans="1:8" outlineLevel="1" x14ac:dyDescent="0.25">
      <c r="A3645" s="23" t="s">
        <v>25</v>
      </c>
      <c r="B3645" s="23" t="s">
        <v>11</v>
      </c>
      <c r="C3645">
        <v>2018</v>
      </c>
      <c r="D3645" s="23" t="str">
        <f t="shared" si="57"/>
        <v>mar</v>
      </c>
      <c r="E3645" s="24">
        <v>43190</v>
      </c>
      <c r="F3645" s="23" t="s">
        <v>47</v>
      </c>
      <c r="G3645" s="121">
        <v>3835881.76</v>
      </c>
      <c r="H3645">
        <v>2018</v>
      </c>
    </row>
    <row r="3646" spans="1:8" outlineLevel="1" x14ac:dyDescent="0.25">
      <c r="A3646" s="23" t="s">
        <v>26</v>
      </c>
      <c r="B3646" s="23" t="s">
        <v>12</v>
      </c>
      <c r="C3646">
        <v>2018</v>
      </c>
      <c r="D3646" s="23" t="str">
        <f t="shared" si="57"/>
        <v>mar</v>
      </c>
      <c r="E3646" s="24">
        <v>43190</v>
      </c>
      <c r="F3646" s="23" t="s">
        <v>47</v>
      </c>
      <c r="G3646" s="121">
        <v>1201211.21</v>
      </c>
      <c r="H3646">
        <v>2018</v>
      </c>
    </row>
    <row r="3647" spans="1:8" outlineLevel="1" x14ac:dyDescent="0.25">
      <c r="A3647" s="23" t="s">
        <v>43</v>
      </c>
      <c r="B3647" s="23" t="s">
        <v>34</v>
      </c>
      <c r="C3647">
        <v>2018</v>
      </c>
      <c r="D3647" s="23" t="str">
        <f t="shared" si="57"/>
        <v>mar</v>
      </c>
      <c r="E3647" s="24">
        <v>43190</v>
      </c>
      <c r="F3647" s="23" t="s">
        <v>47</v>
      </c>
      <c r="G3647" s="121">
        <v>63646995.270000003</v>
      </c>
      <c r="H3647">
        <v>2018</v>
      </c>
    </row>
    <row r="3648" spans="1:8" outlineLevel="1" x14ac:dyDescent="0.25">
      <c r="A3648" s="23" t="s">
        <v>13</v>
      </c>
      <c r="B3648" s="23" t="s">
        <v>13</v>
      </c>
      <c r="C3648">
        <v>2018</v>
      </c>
      <c r="D3648" s="23" t="str">
        <f t="shared" si="57"/>
        <v>mar</v>
      </c>
      <c r="E3648" s="24">
        <v>43190</v>
      </c>
      <c r="F3648" s="23" t="s">
        <v>47</v>
      </c>
      <c r="G3648" s="121">
        <v>81379090.920000002</v>
      </c>
      <c r="H3648">
        <v>2018</v>
      </c>
    </row>
    <row r="3649" spans="1:8" outlineLevel="1" x14ac:dyDescent="0.25">
      <c r="A3649" s="23" t="s">
        <v>14</v>
      </c>
      <c r="B3649" s="23" t="s">
        <v>14</v>
      </c>
      <c r="C3649">
        <v>2018</v>
      </c>
      <c r="D3649" s="23" t="str">
        <f t="shared" si="57"/>
        <v>mar</v>
      </c>
      <c r="E3649" s="24">
        <v>43190</v>
      </c>
      <c r="F3649" s="23" t="s">
        <v>47</v>
      </c>
      <c r="G3649" s="121">
        <v>27035.5</v>
      </c>
      <c r="H3649">
        <v>2018</v>
      </c>
    </row>
    <row r="3650" spans="1:8" outlineLevel="1" x14ac:dyDescent="0.25">
      <c r="A3650" s="23" t="s">
        <v>15</v>
      </c>
      <c r="B3650" s="23" t="s">
        <v>0</v>
      </c>
      <c r="C3650">
        <v>2018</v>
      </c>
      <c r="D3650" s="23" t="str">
        <f t="shared" ref="D3650:D3713" si="58">+TEXT(E3650,"mmm")</f>
        <v>abr</v>
      </c>
      <c r="E3650" s="24">
        <v>43220</v>
      </c>
      <c r="F3650" s="23" t="s">
        <v>47</v>
      </c>
      <c r="G3650" s="121">
        <v>444188.18</v>
      </c>
      <c r="H3650">
        <v>2018</v>
      </c>
    </row>
    <row r="3651" spans="1:8" outlineLevel="1" x14ac:dyDescent="0.25">
      <c r="A3651" s="23" t="s">
        <v>16</v>
      </c>
      <c r="B3651" s="23" t="s">
        <v>1</v>
      </c>
      <c r="C3651">
        <v>2018</v>
      </c>
      <c r="D3651" s="23" t="str">
        <f t="shared" si="58"/>
        <v>abr</v>
      </c>
      <c r="E3651" s="24">
        <v>43220</v>
      </c>
      <c r="F3651" s="23" t="s">
        <v>47</v>
      </c>
      <c r="G3651" s="121">
        <v>65795950.480000004</v>
      </c>
      <c r="H3651">
        <v>2018</v>
      </c>
    </row>
    <row r="3652" spans="1:8" outlineLevel="1" x14ac:dyDescent="0.25">
      <c r="A3652" s="23" t="s">
        <v>27</v>
      </c>
      <c r="B3652" s="23" t="s">
        <v>2</v>
      </c>
      <c r="C3652">
        <v>2018</v>
      </c>
      <c r="D3652" s="23" t="str">
        <f t="shared" si="58"/>
        <v>abr</v>
      </c>
      <c r="E3652" s="24">
        <v>43220</v>
      </c>
      <c r="F3652" s="23" t="s">
        <v>47</v>
      </c>
      <c r="H3652">
        <v>2018</v>
      </c>
    </row>
    <row r="3653" spans="1:8" outlineLevel="1" x14ac:dyDescent="0.25">
      <c r="A3653" s="23" t="s">
        <v>17</v>
      </c>
      <c r="B3653" s="23" t="s">
        <v>3</v>
      </c>
      <c r="C3653">
        <v>2018</v>
      </c>
      <c r="D3653" s="23" t="str">
        <f t="shared" si="58"/>
        <v>abr</v>
      </c>
      <c r="E3653" s="24">
        <v>43220</v>
      </c>
      <c r="F3653" s="23" t="s">
        <v>47</v>
      </c>
      <c r="G3653" s="121">
        <v>51816619.990000002</v>
      </c>
      <c r="H3653">
        <v>2018</v>
      </c>
    </row>
    <row r="3654" spans="1:8" outlineLevel="1" x14ac:dyDescent="0.25">
      <c r="A3654" s="23" t="s">
        <v>18</v>
      </c>
      <c r="B3654" s="25" t="s">
        <v>4</v>
      </c>
      <c r="C3654">
        <v>2018</v>
      </c>
      <c r="D3654" s="23" t="str">
        <f t="shared" si="58"/>
        <v>abr</v>
      </c>
      <c r="E3654" s="24">
        <v>43220</v>
      </c>
      <c r="F3654" s="23" t="s">
        <v>47</v>
      </c>
      <c r="H3654">
        <v>2018</v>
      </c>
    </row>
    <row r="3655" spans="1:8" outlineLevel="1" x14ac:dyDescent="0.25">
      <c r="A3655" s="23" t="s">
        <v>19</v>
      </c>
      <c r="B3655" s="25" t="s">
        <v>5</v>
      </c>
      <c r="C3655">
        <v>2018</v>
      </c>
      <c r="D3655" s="23" t="str">
        <f t="shared" si="58"/>
        <v>abr</v>
      </c>
      <c r="E3655" s="24">
        <v>43220</v>
      </c>
      <c r="F3655" s="23" t="s">
        <v>47</v>
      </c>
      <c r="G3655" s="121">
        <v>0</v>
      </c>
      <c r="H3655">
        <v>2018</v>
      </c>
    </row>
    <row r="3656" spans="1:8" outlineLevel="1" x14ac:dyDescent="0.25">
      <c r="A3656" s="23" t="s">
        <v>20</v>
      </c>
      <c r="B3656" s="23" t="s">
        <v>6</v>
      </c>
      <c r="C3656">
        <v>2018</v>
      </c>
      <c r="D3656" s="23" t="str">
        <f t="shared" si="58"/>
        <v>abr</v>
      </c>
      <c r="E3656" s="24">
        <v>43220</v>
      </c>
      <c r="F3656" s="23" t="s">
        <v>47</v>
      </c>
      <c r="G3656" s="121">
        <v>0</v>
      </c>
      <c r="H3656">
        <v>2018</v>
      </c>
    </row>
    <row r="3657" spans="1:8" outlineLevel="1" x14ac:dyDescent="0.25">
      <c r="A3657" s="23" t="s">
        <v>21</v>
      </c>
      <c r="B3657" s="23" t="s">
        <v>7</v>
      </c>
      <c r="C3657">
        <v>2018</v>
      </c>
      <c r="D3657" s="23" t="str">
        <f t="shared" si="58"/>
        <v>abr</v>
      </c>
      <c r="E3657" s="24">
        <v>43220</v>
      </c>
      <c r="F3657" s="23" t="s">
        <v>47</v>
      </c>
      <c r="G3657" s="121">
        <v>56163.58</v>
      </c>
      <c r="H3657">
        <v>2018</v>
      </c>
    </row>
    <row r="3658" spans="1:8" outlineLevel="1" x14ac:dyDescent="0.25">
      <c r="A3658" s="23" t="s">
        <v>22</v>
      </c>
      <c r="B3658" s="23" t="s">
        <v>8</v>
      </c>
      <c r="C3658">
        <v>2018</v>
      </c>
      <c r="D3658" s="23" t="str">
        <f t="shared" si="58"/>
        <v>abr</v>
      </c>
      <c r="E3658" s="24">
        <v>43220</v>
      </c>
      <c r="F3658" s="23" t="s">
        <v>47</v>
      </c>
      <c r="G3658" s="121">
        <v>187961235.58000001</v>
      </c>
      <c r="H3658">
        <v>2018</v>
      </c>
    </row>
    <row r="3659" spans="1:8" outlineLevel="1" x14ac:dyDescent="0.25">
      <c r="A3659" s="23" t="s">
        <v>23</v>
      </c>
      <c r="B3659" s="23" t="s">
        <v>9</v>
      </c>
      <c r="C3659">
        <v>2018</v>
      </c>
      <c r="D3659" s="23" t="str">
        <f t="shared" si="58"/>
        <v>abr</v>
      </c>
      <c r="E3659" s="24">
        <v>43220</v>
      </c>
      <c r="F3659" s="23" t="s">
        <v>47</v>
      </c>
      <c r="H3659">
        <v>2018</v>
      </c>
    </row>
    <row r="3660" spans="1:8" outlineLevel="1" x14ac:dyDescent="0.25">
      <c r="A3660" s="23" t="s">
        <v>24</v>
      </c>
      <c r="B3660" s="25" t="s">
        <v>10</v>
      </c>
      <c r="C3660">
        <v>2018</v>
      </c>
      <c r="D3660" s="23" t="str">
        <f t="shared" si="58"/>
        <v>abr</v>
      </c>
      <c r="E3660" s="24">
        <v>43220</v>
      </c>
      <c r="F3660" s="23" t="s">
        <v>47</v>
      </c>
      <c r="H3660">
        <v>2018</v>
      </c>
    </row>
    <row r="3661" spans="1:8" outlineLevel="1" x14ac:dyDescent="0.25">
      <c r="A3661" s="23" t="s">
        <v>25</v>
      </c>
      <c r="B3661" s="23" t="s">
        <v>11</v>
      </c>
      <c r="C3661">
        <v>2018</v>
      </c>
      <c r="D3661" s="23" t="str">
        <f t="shared" si="58"/>
        <v>abr</v>
      </c>
      <c r="E3661" s="24">
        <v>43220</v>
      </c>
      <c r="F3661" s="23" t="s">
        <v>47</v>
      </c>
      <c r="G3661" s="121">
        <v>3554860.94</v>
      </c>
      <c r="H3661">
        <v>2018</v>
      </c>
    </row>
    <row r="3662" spans="1:8" outlineLevel="1" x14ac:dyDescent="0.25">
      <c r="A3662" s="23" t="s">
        <v>26</v>
      </c>
      <c r="B3662" s="23" t="s">
        <v>12</v>
      </c>
      <c r="C3662">
        <v>2018</v>
      </c>
      <c r="D3662" s="23" t="str">
        <f t="shared" si="58"/>
        <v>abr</v>
      </c>
      <c r="E3662" s="24">
        <v>43220</v>
      </c>
      <c r="F3662" s="23" t="s">
        <v>47</v>
      </c>
      <c r="G3662" s="121">
        <v>1194633.1000000001</v>
      </c>
      <c r="H3662">
        <v>2018</v>
      </c>
    </row>
    <row r="3663" spans="1:8" outlineLevel="1" x14ac:dyDescent="0.25">
      <c r="A3663" s="23" t="s">
        <v>43</v>
      </c>
      <c r="B3663" s="23" t="s">
        <v>34</v>
      </c>
      <c r="C3663">
        <v>2018</v>
      </c>
      <c r="D3663" s="23" t="str">
        <f t="shared" si="58"/>
        <v>abr</v>
      </c>
      <c r="E3663" s="24">
        <v>43220</v>
      </c>
      <c r="F3663" s="23" t="s">
        <v>47</v>
      </c>
      <c r="G3663" s="121">
        <v>65285557.399999999</v>
      </c>
      <c r="H3663">
        <v>2018</v>
      </c>
    </row>
    <row r="3664" spans="1:8" outlineLevel="1" x14ac:dyDescent="0.25">
      <c r="A3664" s="23" t="s">
        <v>13</v>
      </c>
      <c r="B3664" s="23" t="s">
        <v>13</v>
      </c>
      <c r="C3664">
        <v>2018</v>
      </c>
      <c r="D3664" s="23" t="str">
        <f t="shared" si="58"/>
        <v>abr</v>
      </c>
      <c r="E3664" s="24">
        <v>43220</v>
      </c>
      <c r="F3664" s="23" t="s">
        <v>47</v>
      </c>
      <c r="G3664" s="121">
        <v>75771568.729999989</v>
      </c>
      <c r="H3664">
        <v>2018</v>
      </c>
    </row>
    <row r="3665" spans="1:8" outlineLevel="1" x14ac:dyDescent="0.25">
      <c r="A3665" s="23" t="s">
        <v>14</v>
      </c>
      <c r="B3665" s="23" t="s">
        <v>14</v>
      </c>
      <c r="C3665">
        <v>2018</v>
      </c>
      <c r="D3665" s="23" t="str">
        <f t="shared" si="58"/>
        <v>abr</v>
      </c>
      <c r="E3665" s="24">
        <v>43220</v>
      </c>
      <c r="F3665" s="23" t="s">
        <v>47</v>
      </c>
      <c r="G3665" s="121">
        <v>32828.519999999997</v>
      </c>
      <c r="H3665">
        <v>2018</v>
      </c>
    </row>
    <row r="3666" spans="1:8" outlineLevel="1" x14ac:dyDescent="0.25">
      <c r="A3666" s="23" t="s">
        <v>15</v>
      </c>
      <c r="B3666" s="23" t="s">
        <v>0</v>
      </c>
      <c r="C3666">
        <v>2018</v>
      </c>
      <c r="D3666" s="23" t="str">
        <f t="shared" si="58"/>
        <v>may</v>
      </c>
      <c r="E3666" s="24">
        <v>43251</v>
      </c>
      <c r="F3666" s="23" t="s">
        <v>47</v>
      </c>
      <c r="G3666" s="121">
        <v>442588.11</v>
      </c>
      <c r="H3666">
        <v>2018</v>
      </c>
    </row>
    <row r="3667" spans="1:8" outlineLevel="1" x14ac:dyDescent="0.25">
      <c r="A3667" s="23" t="s">
        <v>16</v>
      </c>
      <c r="B3667" s="23" t="s">
        <v>1</v>
      </c>
      <c r="C3667">
        <v>2018</v>
      </c>
      <c r="D3667" s="23" t="str">
        <f t="shared" si="58"/>
        <v>may</v>
      </c>
      <c r="E3667" s="24">
        <v>43251</v>
      </c>
      <c r="F3667" s="23" t="s">
        <v>47</v>
      </c>
      <c r="G3667" s="121">
        <v>62439251.93</v>
      </c>
      <c r="H3667">
        <v>2018</v>
      </c>
    </row>
    <row r="3668" spans="1:8" outlineLevel="1" x14ac:dyDescent="0.25">
      <c r="A3668" s="23" t="s">
        <v>27</v>
      </c>
      <c r="B3668" s="23" t="s">
        <v>2</v>
      </c>
      <c r="C3668">
        <v>2018</v>
      </c>
      <c r="D3668" s="23" t="str">
        <f t="shared" si="58"/>
        <v>may</v>
      </c>
      <c r="E3668" s="24">
        <v>43251</v>
      </c>
      <c r="F3668" s="23" t="s">
        <v>47</v>
      </c>
      <c r="H3668">
        <v>2018</v>
      </c>
    </row>
    <row r="3669" spans="1:8" outlineLevel="1" x14ac:dyDescent="0.25">
      <c r="A3669" s="23" t="s">
        <v>17</v>
      </c>
      <c r="B3669" s="23" t="s">
        <v>3</v>
      </c>
      <c r="C3669">
        <v>2018</v>
      </c>
      <c r="D3669" s="23" t="str">
        <f t="shared" si="58"/>
        <v>may</v>
      </c>
      <c r="E3669" s="24">
        <v>43251</v>
      </c>
      <c r="F3669" s="23" t="s">
        <v>47</v>
      </c>
      <c r="G3669" s="121">
        <v>48757816.68</v>
      </c>
      <c r="H3669">
        <v>2018</v>
      </c>
    </row>
    <row r="3670" spans="1:8" outlineLevel="1" x14ac:dyDescent="0.25">
      <c r="A3670" s="23" t="s">
        <v>18</v>
      </c>
      <c r="B3670" s="25" t="s">
        <v>4</v>
      </c>
      <c r="C3670">
        <v>2018</v>
      </c>
      <c r="D3670" s="23" t="str">
        <f t="shared" si="58"/>
        <v>may</v>
      </c>
      <c r="E3670" s="24">
        <v>43251</v>
      </c>
      <c r="F3670" s="23" t="s">
        <v>47</v>
      </c>
      <c r="H3670">
        <v>2018</v>
      </c>
    </row>
    <row r="3671" spans="1:8" outlineLevel="1" x14ac:dyDescent="0.25">
      <c r="A3671" s="23" t="s">
        <v>19</v>
      </c>
      <c r="B3671" s="25" t="s">
        <v>5</v>
      </c>
      <c r="C3671">
        <v>2018</v>
      </c>
      <c r="D3671" s="23" t="str">
        <f t="shared" si="58"/>
        <v>may</v>
      </c>
      <c r="E3671" s="24">
        <v>43251</v>
      </c>
      <c r="F3671" s="23" t="s">
        <v>47</v>
      </c>
      <c r="G3671" s="121">
        <v>0</v>
      </c>
      <c r="H3671">
        <v>2018</v>
      </c>
    </row>
    <row r="3672" spans="1:8" outlineLevel="1" x14ac:dyDescent="0.25">
      <c r="A3672" s="23" t="s">
        <v>20</v>
      </c>
      <c r="B3672" s="23" t="s">
        <v>6</v>
      </c>
      <c r="C3672">
        <v>2018</v>
      </c>
      <c r="D3672" s="23" t="str">
        <f t="shared" si="58"/>
        <v>may</v>
      </c>
      <c r="E3672" s="24">
        <v>43251</v>
      </c>
      <c r="F3672" s="23" t="s">
        <v>47</v>
      </c>
      <c r="G3672" s="121">
        <v>0</v>
      </c>
      <c r="H3672">
        <v>2018</v>
      </c>
    </row>
    <row r="3673" spans="1:8" outlineLevel="1" x14ac:dyDescent="0.25">
      <c r="A3673" s="23" t="s">
        <v>21</v>
      </c>
      <c r="B3673" s="23" t="s">
        <v>7</v>
      </c>
      <c r="C3673">
        <v>2018</v>
      </c>
      <c r="D3673" s="23" t="str">
        <f t="shared" si="58"/>
        <v>may</v>
      </c>
      <c r="E3673" s="24">
        <v>43251</v>
      </c>
      <c r="F3673" s="23" t="s">
        <v>47</v>
      </c>
      <c r="G3673" s="121">
        <v>56231.68</v>
      </c>
      <c r="H3673">
        <v>2018</v>
      </c>
    </row>
    <row r="3674" spans="1:8" outlineLevel="1" x14ac:dyDescent="0.25">
      <c r="A3674" s="23" t="s">
        <v>22</v>
      </c>
      <c r="B3674" s="23" t="s">
        <v>8</v>
      </c>
      <c r="C3674">
        <v>2018</v>
      </c>
      <c r="D3674" s="23" t="str">
        <f t="shared" si="58"/>
        <v>may</v>
      </c>
      <c r="E3674" s="24">
        <v>43251</v>
      </c>
      <c r="F3674" s="23" t="s">
        <v>47</v>
      </c>
      <c r="G3674" s="121">
        <v>190692999.93000001</v>
      </c>
      <c r="H3674">
        <v>2018</v>
      </c>
    </row>
    <row r="3675" spans="1:8" outlineLevel="1" x14ac:dyDescent="0.25">
      <c r="A3675" s="23" t="s">
        <v>23</v>
      </c>
      <c r="B3675" s="23" t="s">
        <v>9</v>
      </c>
      <c r="C3675">
        <v>2018</v>
      </c>
      <c r="D3675" s="23" t="str">
        <f t="shared" si="58"/>
        <v>may</v>
      </c>
      <c r="E3675" s="24">
        <v>43251</v>
      </c>
      <c r="F3675" s="23" t="s">
        <v>47</v>
      </c>
      <c r="H3675">
        <v>2018</v>
      </c>
    </row>
    <row r="3676" spans="1:8" outlineLevel="1" x14ac:dyDescent="0.25">
      <c r="A3676" s="23" t="s">
        <v>24</v>
      </c>
      <c r="B3676" s="25" t="s">
        <v>10</v>
      </c>
      <c r="C3676">
        <v>2018</v>
      </c>
      <c r="D3676" s="23" t="str">
        <f t="shared" si="58"/>
        <v>may</v>
      </c>
      <c r="E3676" s="24">
        <v>43251</v>
      </c>
      <c r="F3676" s="23" t="s">
        <v>47</v>
      </c>
      <c r="H3676">
        <v>2018</v>
      </c>
    </row>
    <row r="3677" spans="1:8" outlineLevel="1" x14ac:dyDescent="0.25">
      <c r="A3677" s="23" t="s">
        <v>25</v>
      </c>
      <c r="B3677" s="23" t="s">
        <v>11</v>
      </c>
      <c r="C3677">
        <v>2018</v>
      </c>
      <c r="D3677" s="23" t="str">
        <f t="shared" si="58"/>
        <v>may</v>
      </c>
      <c r="E3677" s="24">
        <v>43251</v>
      </c>
      <c r="F3677" s="23" t="s">
        <v>47</v>
      </c>
      <c r="G3677" s="121">
        <v>3800092</v>
      </c>
      <c r="H3677">
        <v>2018</v>
      </c>
    </row>
    <row r="3678" spans="1:8" outlineLevel="1" x14ac:dyDescent="0.25">
      <c r="A3678" s="23" t="s">
        <v>26</v>
      </c>
      <c r="B3678" s="23" t="s">
        <v>12</v>
      </c>
      <c r="C3678">
        <v>2018</v>
      </c>
      <c r="D3678" s="23" t="str">
        <f t="shared" si="58"/>
        <v>may</v>
      </c>
      <c r="E3678" s="24">
        <v>43251</v>
      </c>
      <c r="F3678" s="23" t="s">
        <v>47</v>
      </c>
      <c r="G3678" s="121">
        <v>1188237.75</v>
      </c>
      <c r="H3678">
        <v>2018</v>
      </c>
    </row>
    <row r="3679" spans="1:8" outlineLevel="1" x14ac:dyDescent="0.25">
      <c r="A3679" s="23" t="s">
        <v>43</v>
      </c>
      <c r="B3679" s="23" t="s">
        <v>34</v>
      </c>
      <c r="C3679">
        <v>2018</v>
      </c>
      <c r="D3679" s="23" t="str">
        <f t="shared" si="58"/>
        <v>may</v>
      </c>
      <c r="E3679" s="24">
        <v>43251</v>
      </c>
      <c r="F3679" s="23" t="s">
        <v>47</v>
      </c>
      <c r="G3679" s="121">
        <v>66150855.389999993</v>
      </c>
      <c r="H3679">
        <v>2018</v>
      </c>
    </row>
    <row r="3680" spans="1:8" outlineLevel="1" x14ac:dyDescent="0.25">
      <c r="A3680" s="23" t="s">
        <v>13</v>
      </c>
      <c r="B3680" s="23" t="s">
        <v>13</v>
      </c>
      <c r="C3680">
        <v>2018</v>
      </c>
      <c r="D3680" s="23" t="str">
        <f t="shared" si="58"/>
        <v>may</v>
      </c>
      <c r="E3680" s="24">
        <v>43251</v>
      </c>
      <c r="F3680" s="23" t="s">
        <v>47</v>
      </c>
      <c r="G3680" s="121">
        <v>80416659.279999986</v>
      </c>
      <c r="H3680">
        <v>2018</v>
      </c>
    </row>
    <row r="3681" spans="1:8" outlineLevel="1" x14ac:dyDescent="0.25">
      <c r="A3681" s="23" t="s">
        <v>14</v>
      </c>
      <c r="B3681" s="23" t="s">
        <v>14</v>
      </c>
      <c r="C3681">
        <v>2018</v>
      </c>
      <c r="D3681" s="23" t="str">
        <f t="shared" si="58"/>
        <v>may</v>
      </c>
      <c r="E3681" s="24">
        <v>43251</v>
      </c>
      <c r="F3681" s="23" t="s">
        <v>47</v>
      </c>
      <c r="G3681" s="121">
        <v>-120346.95</v>
      </c>
      <c r="H3681">
        <v>2018</v>
      </c>
    </row>
    <row r="3682" spans="1:8" outlineLevel="1" x14ac:dyDescent="0.25">
      <c r="A3682" s="23" t="s">
        <v>15</v>
      </c>
      <c r="B3682" s="23" t="s">
        <v>0</v>
      </c>
      <c r="C3682">
        <v>2018</v>
      </c>
      <c r="D3682" s="23" t="str">
        <f t="shared" si="58"/>
        <v>jun</v>
      </c>
      <c r="E3682" s="24">
        <v>43281</v>
      </c>
      <c r="F3682" s="23" t="s">
        <v>47</v>
      </c>
      <c r="G3682" s="121">
        <v>442588.11</v>
      </c>
      <c r="H3682">
        <v>2018</v>
      </c>
    </row>
    <row r="3683" spans="1:8" outlineLevel="1" x14ac:dyDescent="0.25">
      <c r="A3683" s="23" t="s">
        <v>16</v>
      </c>
      <c r="B3683" s="23" t="s">
        <v>1</v>
      </c>
      <c r="C3683">
        <v>2018</v>
      </c>
      <c r="D3683" s="23" t="str">
        <f t="shared" si="58"/>
        <v>jun</v>
      </c>
      <c r="E3683" s="24">
        <v>43281</v>
      </c>
      <c r="F3683" s="23" t="s">
        <v>47</v>
      </c>
      <c r="G3683" s="121">
        <v>62271248.879999995</v>
      </c>
      <c r="H3683">
        <v>2018</v>
      </c>
    </row>
    <row r="3684" spans="1:8" outlineLevel="1" x14ac:dyDescent="0.25">
      <c r="A3684" s="23" t="s">
        <v>27</v>
      </c>
      <c r="B3684" s="23" t="s">
        <v>2</v>
      </c>
      <c r="C3684">
        <v>2018</v>
      </c>
      <c r="D3684" s="23" t="str">
        <f t="shared" si="58"/>
        <v>jun</v>
      </c>
      <c r="E3684" s="24">
        <v>43281</v>
      </c>
      <c r="F3684" s="23" t="s">
        <v>47</v>
      </c>
      <c r="H3684">
        <v>2018</v>
      </c>
    </row>
    <row r="3685" spans="1:8" outlineLevel="1" x14ac:dyDescent="0.25">
      <c r="A3685" s="23" t="s">
        <v>17</v>
      </c>
      <c r="B3685" s="23" t="s">
        <v>3</v>
      </c>
      <c r="C3685">
        <v>2018</v>
      </c>
      <c r="D3685" s="23" t="str">
        <f t="shared" si="58"/>
        <v>jun</v>
      </c>
      <c r="E3685" s="24">
        <v>43281</v>
      </c>
      <c r="F3685" s="23" t="s">
        <v>47</v>
      </c>
      <c r="G3685" s="121">
        <v>48669868.490000002</v>
      </c>
      <c r="H3685">
        <v>2018</v>
      </c>
    </row>
    <row r="3686" spans="1:8" outlineLevel="1" x14ac:dyDescent="0.25">
      <c r="A3686" s="23" t="s">
        <v>18</v>
      </c>
      <c r="B3686" s="25" t="s">
        <v>4</v>
      </c>
      <c r="C3686">
        <v>2018</v>
      </c>
      <c r="D3686" s="23" t="str">
        <f t="shared" si="58"/>
        <v>jun</v>
      </c>
      <c r="E3686" s="24">
        <v>43281</v>
      </c>
      <c r="F3686" s="23" t="s">
        <v>47</v>
      </c>
      <c r="G3686" s="121">
        <v>757854.23</v>
      </c>
      <c r="H3686">
        <v>2018</v>
      </c>
    </row>
    <row r="3687" spans="1:8" outlineLevel="1" x14ac:dyDescent="0.25">
      <c r="A3687" s="23" t="s">
        <v>19</v>
      </c>
      <c r="B3687" s="25" t="s">
        <v>5</v>
      </c>
      <c r="C3687">
        <v>2018</v>
      </c>
      <c r="D3687" s="23" t="str">
        <f t="shared" si="58"/>
        <v>jun</v>
      </c>
      <c r="E3687" s="24">
        <v>43281</v>
      </c>
      <c r="F3687" s="23" t="s">
        <v>47</v>
      </c>
      <c r="G3687" s="121">
        <v>0</v>
      </c>
      <c r="H3687">
        <v>2018</v>
      </c>
    </row>
    <row r="3688" spans="1:8" outlineLevel="1" x14ac:dyDescent="0.25">
      <c r="A3688" s="23" t="s">
        <v>20</v>
      </c>
      <c r="B3688" s="23" t="s">
        <v>6</v>
      </c>
      <c r="C3688">
        <v>2018</v>
      </c>
      <c r="D3688" s="23" t="str">
        <f t="shared" si="58"/>
        <v>jun</v>
      </c>
      <c r="E3688" s="24">
        <v>43281</v>
      </c>
      <c r="F3688" s="23" t="s">
        <v>47</v>
      </c>
      <c r="G3688" s="121">
        <v>0</v>
      </c>
      <c r="H3688">
        <v>2018</v>
      </c>
    </row>
    <row r="3689" spans="1:8" outlineLevel="1" x14ac:dyDescent="0.25">
      <c r="A3689" s="23" t="s">
        <v>21</v>
      </c>
      <c r="B3689" s="23" t="s">
        <v>7</v>
      </c>
      <c r="C3689">
        <v>2018</v>
      </c>
      <c r="D3689" s="23" t="str">
        <f t="shared" si="58"/>
        <v>jun</v>
      </c>
      <c r="E3689" s="24">
        <v>43281</v>
      </c>
      <c r="F3689" s="23" t="s">
        <v>47</v>
      </c>
      <c r="G3689" s="121">
        <v>56291.15</v>
      </c>
      <c r="H3689">
        <v>2018</v>
      </c>
    </row>
    <row r="3690" spans="1:8" outlineLevel="1" x14ac:dyDescent="0.25">
      <c r="A3690" s="23" t="s">
        <v>22</v>
      </c>
      <c r="B3690" s="23" t="s">
        <v>8</v>
      </c>
      <c r="C3690">
        <v>2018</v>
      </c>
      <c r="D3690" s="23" t="str">
        <f t="shared" si="58"/>
        <v>jun</v>
      </c>
      <c r="E3690" s="24">
        <v>43281</v>
      </c>
      <c r="F3690" s="23" t="s">
        <v>47</v>
      </c>
      <c r="G3690" s="121">
        <v>185318885.58000001</v>
      </c>
      <c r="H3690">
        <v>2018</v>
      </c>
    </row>
    <row r="3691" spans="1:8" outlineLevel="1" x14ac:dyDescent="0.25">
      <c r="A3691" s="23" t="s">
        <v>23</v>
      </c>
      <c r="B3691" s="23" t="s">
        <v>9</v>
      </c>
      <c r="C3691">
        <v>2018</v>
      </c>
      <c r="D3691" s="23" t="str">
        <f t="shared" si="58"/>
        <v>jun</v>
      </c>
      <c r="E3691" s="24">
        <v>43281</v>
      </c>
      <c r="F3691" s="23" t="s">
        <v>47</v>
      </c>
      <c r="H3691">
        <v>2018</v>
      </c>
    </row>
    <row r="3692" spans="1:8" outlineLevel="1" x14ac:dyDescent="0.25">
      <c r="A3692" s="23" t="s">
        <v>24</v>
      </c>
      <c r="B3692" s="25" t="s">
        <v>10</v>
      </c>
      <c r="C3692">
        <v>2018</v>
      </c>
      <c r="D3692" s="23" t="str">
        <f t="shared" si="58"/>
        <v>jun</v>
      </c>
      <c r="E3692" s="24">
        <v>43281</v>
      </c>
      <c r="F3692" s="23" t="s">
        <v>47</v>
      </c>
      <c r="H3692">
        <v>2018</v>
      </c>
    </row>
    <row r="3693" spans="1:8" outlineLevel="1" x14ac:dyDescent="0.25">
      <c r="A3693" s="23" t="s">
        <v>25</v>
      </c>
      <c r="B3693" s="23" t="s">
        <v>11</v>
      </c>
      <c r="C3693">
        <v>2018</v>
      </c>
      <c r="D3693" s="23" t="str">
        <f t="shared" si="58"/>
        <v>jun</v>
      </c>
      <c r="E3693" s="24">
        <v>43281</v>
      </c>
      <c r="F3693" s="23" t="s">
        <v>47</v>
      </c>
      <c r="G3693" s="121">
        <v>3804823.5</v>
      </c>
      <c r="H3693">
        <v>2018</v>
      </c>
    </row>
    <row r="3694" spans="1:8" outlineLevel="1" x14ac:dyDescent="0.25">
      <c r="A3694" s="23" t="s">
        <v>26</v>
      </c>
      <c r="B3694" s="23" t="s">
        <v>12</v>
      </c>
      <c r="C3694">
        <v>2018</v>
      </c>
      <c r="D3694" s="23" t="str">
        <f t="shared" si="58"/>
        <v>jun</v>
      </c>
      <c r="E3694" s="24">
        <v>43281</v>
      </c>
      <c r="F3694" s="23" t="s">
        <v>47</v>
      </c>
      <c r="G3694" s="121">
        <v>1184516.19</v>
      </c>
      <c r="H3694">
        <v>2018</v>
      </c>
    </row>
    <row r="3695" spans="1:8" outlineLevel="1" x14ac:dyDescent="0.25">
      <c r="A3695" s="23" t="s">
        <v>43</v>
      </c>
      <c r="B3695" s="23" t="s">
        <v>34</v>
      </c>
      <c r="C3695">
        <v>2018</v>
      </c>
      <c r="D3695" s="23" t="str">
        <f t="shared" si="58"/>
        <v>jun</v>
      </c>
      <c r="E3695" s="24">
        <v>43281</v>
      </c>
      <c r="F3695" s="23" t="s">
        <v>47</v>
      </c>
      <c r="G3695" s="121">
        <v>65168908.279999994</v>
      </c>
      <c r="H3695">
        <v>2018</v>
      </c>
    </row>
    <row r="3696" spans="1:8" outlineLevel="1" x14ac:dyDescent="0.25">
      <c r="A3696" s="23" t="s">
        <v>13</v>
      </c>
      <c r="B3696" s="23" t="s">
        <v>13</v>
      </c>
      <c r="C3696">
        <v>2018</v>
      </c>
      <c r="D3696" s="23" t="str">
        <f t="shared" si="58"/>
        <v>jun</v>
      </c>
      <c r="E3696" s="24">
        <v>43281</v>
      </c>
      <c r="F3696" s="23" t="s">
        <v>47</v>
      </c>
      <c r="G3696" s="121">
        <v>73427117.439999998</v>
      </c>
      <c r="H3696">
        <v>2018</v>
      </c>
    </row>
    <row r="3697" spans="1:8" outlineLevel="1" x14ac:dyDescent="0.25">
      <c r="A3697" s="23" t="s">
        <v>14</v>
      </c>
      <c r="B3697" s="23" t="s">
        <v>14</v>
      </c>
      <c r="C3697">
        <v>2018</v>
      </c>
      <c r="D3697" s="23" t="str">
        <f t="shared" si="58"/>
        <v>jun</v>
      </c>
      <c r="E3697" s="24">
        <v>43281</v>
      </c>
      <c r="F3697" s="23" t="s">
        <v>47</v>
      </c>
      <c r="G3697" s="121">
        <v>-374688.25</v>
      </c>
      <c r="H3697">
        <v>2018</v>
      </c>
    </row>
    <row r="3698" spans="1:8" outlineLevel="1" x14ac:dyDescent="0.25">
      <c r="A3698" s="23" t="s">
        <v>15</v>
      </c>
      <c r="B3698" s="23" t="s">
        <v>0</v>
      </c>
      <c r="C3698">
        <v>2018</v>
      </c>
      <c r="D3698" s="23" t="str">
        <f t="shared" si="58"/>
        <v>jul</v>
      </c>
      <c r="E3698" s="24">
        <v>43312</v>
      </c>
      <c r="F3698" s="23" t="s">
        <v>47</v>
      </c>
      <c r="G3698" s="121">
        <v>382403.86</v>
      </c>
      <c r="H3698">
        <v>2018</v>
      </c>
    </row>
    <row r="3699" spans="1:8" outlineLevel="1" x14ac:dyDescent="0.25">
      <c r="A3699" s="23" t="s">
        <v>16</v>
      </c>
      <c r="B3699" s="23" t="s">
        <v>1</v>
      </c>
      <c r="C3699">
        <v>2018</v>
      </c>
      <c r="D3699" s="23" t="str">
        <f t="shared" si="58"/>
        <v>jul</v>
      </c>
      <c r="E3699" s="24">
        <v>43312</v>
      </c>
      <c r="F3699" s="23" t="s">
        <v>47</v>
      </c>
      <c r="G3699" s="121">
        <v>64105704.649999999</v>
      </c>
      <c r="H3699">
        <v>2018</v>
      </c>
    </row>
    <row r="3700" spans="1:8" outlineLevel="1" x14ac:dyDescent="0.25">
      <c r="A3700" s="23" t="s">
        <v>27</v>
      </c>
      <c r="B3700" s="23" t="s">
        <v>2</v>
      </c>
      <c r="C3700">
        <v>2018</v>
      </c>
      <c r="D3700" s="23" t="str">
        <f t="shared" si="58"/>
        <v>jul</v>
      </c>
      <c r="E3700" s="24">
        <v>43312</v>
      </c>
      <c r="F3700" s="23" t="s">
        <v>47</v>
      </c>
      <c r="H3700">
        <v>2018</v>
      </c>
    </row>
    <row r="3701" spans="1:8" outlineLevel="1" x14ac:dyDescent="0.25">
      <c r="A3701" s="23" t="s">
        <v>17</v>
      </c>
      <c r="B3701" s="23" t="s">
        <v>3</v>
      </c>
      <c r="C3701">
        <v>2018</v>
      </c>
      <c r="D3701" s="23" t="str">
        <f t="shared" si="58"/>
        <v>jul</v>
      </c>
      <c r="E3701" s="24">
        <v>43312</v>
      </c>
      <c r="F3701" s="23" t="s">
        <v>47</v>
      </c>
      <c r="G3701" s="121">
        <v>48436877.969999999</v>
      </c>
      <c r="H3701">
        <v>2018</v>
      </c>
    </row>
    <row r="3702" spans="1:8" outlineLevel="1" x14ac:dyDescent="0.25">
      <c r="A3702" s="23" t="s">
        <v>18</v>
      </c>
      <c r="B3702" s="25" t="s">
        <v>4</v>
      </c>
      <c r="C3702">
        <v>2018</v>
      </c>
      <c r="D3702" s="23" t="str">
        <f t="shared" si="58"/>
        <v>jul</v>
      </c>
      <c r="E3702" s="24">
        <v>43312</v>
      </c>
      <c r="F3702" s="23" t="s">
        <v>47</v>
      </c>
      <c r="G3702" s="121">
        <v>760644.31</v>
      </c>
      <c r="H3702">
        <v>2018</v>
      </c>
    </row>
    <row r="3703" spans="1:8" outlineLevel="1" x14ac:dyDescent="0.25">
      <c r="A3703" s="23" t="s">
        <v>19</v>
      </c>
      <c r="B3703" s="25" t="s">
        <v>5</v>
      </c>
      <c r="C3703">
        <v>2018</v>
      </c>
      <c r="D3703" s="23" t="str">
        <f t="shared" si="58"/>
        <v>jul</v>
      </c>
      <c r="E3703" s="24">
        <v>43312</v>
      </c>
      <c r="F3703" s="23" t="s">
        <v>47</v>
      </c>
      <c r="G3703" s="121">
        <v>0</v>
      </c>
      <c r="H3703">
        <v>2018</v>
      </c>
    </row>
    <row r="3704" spans="1:8" outlineLevel="1" x14ac:dyDescent="0.25">
      <c r="A3704" s="23" t="s">
        <v>20</v>
      </c>
      <c r="B3704" s="23" t="s">
        <v>6</v>
      </c>
      <c r="C3704">
        <v>2018</v>
      </c>
      <c r="D3704" s="23" t="str">
        <f t="shared" si="58"/>
        <v>jul</v>
      </c>
      <c r="E3704" s="24">
        <v>43312</v>
      </c>
      <c r="F3704" s="23" t="s">
        <v>47</v>
      </c>
      <c r="G3704" s="121">
        <v>0</v>
      </c>
      <c r="H3704">
        <v>2018</v>
      </c>
    </row>
    <row r="3705" spans="1:8" outlineLevel="1" x14ac:dyDescent="0.25">
      <c r="A3705" s="23" t="s">
        <v>21</v>
      </c>
      <c r="B3705" s="23" t="s">
        <v>7</v>
      </c>
      <c r="C3705">
        <v>2018</v>
      </c>
      <c r="D3705" s="23" t="str">
        <f t="shared" si="58"/>
        <v>jul</v>
      </c>
      <c r="E3705" s="24">
        <v>43312</v>
      </c>
      <c r="F3705" s="23" t="s">
        <v>47</v>
      </c>
      <c r="G3705" s="121">
        <v>56321.599999999999</v>
      </c>
      <c r="H3705">
        <v>2018</v>
      </c>
    </row>
    <row r="3706" spans="1:8" outlineLevel="1" x14ac:dyDescent="0.25">
      <c r="A3706" s="23" t="s">
        <v>22</v>
      </c>
      <c r="B3706" s="23" t="s">
        <v>8</v>
      </c>
      <c r="C3706">
        <v>2018</v>
      </c>
      <c r="D3706" s="23" t="str">
        <f t="shared" si="58"/>
        <v>jul</v>
      </c>
      <c r="E3706" s="24">
        <v>43312</v>
      </c>
      <c r="F3706" s="23" t="s">
        <v>47</v>
      </c>
      <c r="G3706" s="121">
        <v>181834703.03999999</v>
      </c>
      <c r="H3706">
        <v>2018</v>
      </c>
    </row>
    <row r="3707" spans="1:8" outlineLevel="1" x14ac:dyDescent="0.25">
      <c r="A3707" s="23" t="s">
        <v>23</v>
      </c>
      <c r="B3707" s="23" t="s">
        <v>9</v>
      </c>
      <c r="C3707">
        <v>2018</v>
      </c>
      <c r="D3707" s="23" t="str">
        <f t="shared" si="58"/>
        <v>jul</v>
      </c>
      <c r="E3707" s="24">
        <v>43312</v>
      </c>
      <c r="F3707" s="23" t="s">
        <v>47</v>
      </c>
      <c r="H3707">
        <v>2018</v>
      </c>
    </row>
    <row r="3708" spans="1:8" outlineLevel="1" x14ac:dyDescent="0.25">
      <c r="A3708" s="23" t="s">
        <v>24</v>
      </c>
      <c r="B3708" s="25" t="s">
        <v>10</v>
      </c>
      <c r="C3708">
        <v>2018</v>
      </c>
      <c r="D3708" s="23" t="str">
        <f t="shared" si="58"/>
        <v>jul</v>
      </c>
      <c r="E3708" s="24">
        <v>43312</v>
      </c>
      <c r="F3708" s="23" t="s">
        <v>47</v>
      </c>
      <c r="H3708">
        <v>2018</v>
      </c>
    </row>
    <row r="3709" spans="1:8" outlineLevel="1" x14ac:dyDescent="0.25">
      <c r="A3709" s="23" t="s">
        <v>25</v>
      </c>
      <c r="B3709" s="23" t="s">
        <v>11</v>
      </c>
      <c r="C3709">
        <v>2018</v>
      </c>
      <c r="D3709" s="23" t="str">
        <f t="shared" si="58"/>
        <v>jul</v>
      </c>
      <c r="E3709" s="24">
        <v>43312</v>
      </c>
      <c r="F3709" s="23" t="s">
        <v>47</v>
      </c>
      <c r="G3709" s="121">
        <v>4260322</v>
      </c>
      <c r="H3709">
        <v>2018</v>
      </c>
    </row>
    <row r="3710" spans="1:8" outlineLevel="1" x14ac:dyDescent="0.25">
      <c r="A3710" s="23" t="s">
        <v>26</v>
      </c>
      <c r="B3710" s="23" t="s">
        <v>12</v>
      </c>
      <c r="C3710">
        <v>2018</v>
      </c>
      <c r="D3710" s="23" t="str">
        <f t="shared" si="58"/>
        <v>jul</v>
      </c>
      <c r="E3710" s="24">
        <v>43312</v>
      </c>
      <c r="F3710" s="23" t="s">
        <v>47</v>
      </c>
      <c r="G3710" s="121">
        <v>1181052.6200000001</v>
      </c>
      <c r="H3710">
        <v>2018</v>
      </c>
    </row>
    <row r="3711" spans="1:8" outlineLevel="1" x14ac:dyDescent="0.25">
      <c r="A3711" s="23" t="s">
        <v>43</v>
      </c>
      <c r="B3711" s="23" t="s">
        <v>34</v>
      </c>
      <c r="C3711">
        <v>2018</v>
      </c>
      <c r="D3711" s="23" t="str">
        <f t="shared" si="58"/>
        <v>jul</v>
      </c>
      <c r="E3711" s="24">
        <v>43312</v>
      </c>
      <c r="F3711" s="23" t="s">
        <v>47</v>
      </c>
      <c r="G3711" s="121">
        <v>61777515.550000004</v>
      </c>
      <c r="H3711">
        <v>2018</v>
      </c>
    </row>
    <row r="3712" spans="1:8" outlineLevel="1" x14ac:dyDescent="0.25">
      <c r="A3712" s="23" t="s">
        <v>13</v>
      </c>
      <c r="B3712" s="23" t="s">
        <v>13</v>
      </c>
      <c r="C3712">
        <v>2018</v>
      </c>
      <c r="D3712" s="23" t="str">
        <f t="shared" si="58"/>
        <v>jul</v>
      </c>
      <c r="E3712" s="24">
        <v>43312</v>
      </c>
      <c r="F3712" s="23" t="s">
        <v>47</v>
      </c>
      <c r="G3712" s="121">
        <v>75313659.510000005</v>
      </c>
      <c r="H3712">
        <v>2018</v>
      </c>
    </row>
    <row r="3713" spans="1:8" outlineLevel="1" x14ac:dyDescent="0.25">
      <c r="A3713" s="23" t="s">
        <v>14</v>
      </c>
      <c r="B3713" s="23" t="s">
        <v>14</v>
      </c>
      <c r="C3713">
        <v>2018</v>
      </c>
      <c r="D3713" s="23" t="str">
        <f t="shared" si="58"/>
        <v>jul</v>
      </c>
      <c r="E3713" s="24">
        <v>43312</v>
      </c>
      <c r="F3713" s="23" t="s">
        <v>47</v>
      </c>
      <c r="G3713" s="121">
        <v>-14126.029999999999</v>
      </c>
      <c r="H3713">
        <v>2018</v>
      </c>
    </row>
    <row r="3714" spans="1:8" outlineLevel="1" x14ac:dyDescent="0.25">
      <c r="A3714" s="23" t="s">
        <v>15</v>
      </c>
      <c r="B3714" s="23" t="s">
        <v>0</v>
      </c>
      <c r="C3714">
        <v>2018</v>
      </c>
      <c r="D3714" s="23" t="str">
        <f t="shared" ref="D3714:D3777" si="59">+TEXT(E3714,"mmm")</f>
        <v>ago</v>
      </c>
      <c r="E3714" s="24">
        <v>43343</v>
      </c>
      <c r="F3714" s="23" t="s">
        <v>47</v>
      </c>
      <c r="G3714" s="121">
        <v>383937.21</v>
      </c>
      <c r="H3714">
        <v>2018</v>
      </c>
    </row>
    <row r="3715" spans="1:8" outlineLevel="1" x14ac:dyDescent="0.25">
      <c r="A3715" s="23" t="s">
        <v>16</v>
      </c>
      <c r="B3715" s="23" t="s">
        <v>1</v>
      </c>
      <c r="C3715">
        <v>2018</v>
      </c>
      <c r="D3715" s="23" t="str">
        <f t="shared" si="59"/>
        <v>ago</v>
      </c>
      <c r="E3715" s="24">
        <v>43343</v>
      </c>
      <c r="F3715" s="23" t="s">
        <v>47</v>
      </c>
      <c r="G3715" s="121">
        <v>64844267.109999999</v>
      </c>
      <c r="H3715">
        <v>2018</v>
      </c>
    </row>
    <row r="3716" spans="1:8" outlineLevel="1" x14ac:dyDescent="0.25">
      <c r="A3716" s="23" t="s">
        <v>27</v>
      </c>
      <c r="B3716" s="23" t="s">
        <v>2</v>
      </c>
      <c r="C3716">
        <v>2018</v>
      </c>
      <c r="D3716" s="23" t="str">
        <f t="shared" si="59"/>
        <v>ago</v>
      </c>
      <c r="E3716" s="24">
        <v>43343</v>
      </c>
      <c r="F3716" s="23" t="s">
        <v>47</v>
      </c>
      <c r="H3716">
        <v>2018</v>
      </c>
    </row>
    <row r="3717" spans="1:8" outlineLevel="1" x14ac:dyDescent="0.25">
      <c r="A3717" s="23" t="s">
        <v>17</v>
      </c>
      <c r="B3717" s="23" t="s">
        <v>3</v>
      </c>
      <c r="C3717">
        <v>2018</v>
      </c>
      <c r="D3717" s="23" t="str">
        <f t="shared" si="59"/>
        <v>ago</v>
      </c>
      <c r="E3717" s="24">
        <v>43343</v>
      </c>
      <c r="F3717" s="23" t="s">
        <v>47</v>
      </c>
      <c r="G3717" s="121">
        <v>47431460.980000004</v>
      </c>
      <c r="H3717">
        <v>2018</v>
      </c>
    </row>
    <row r="3718" spans="1:8" outlineLevel="1" x14ac:dyDescent="0.25">
      <c r="A3718" s="23" t="s">
        <v>18</v>
      </c>
      <c r="B3718" s="25" t="s">
        <v>4</v>
      </c>
      <c r="C3718">
        <v>2018</v>
      </c>
      <c r="D3718" s="23" t="str">
        <f t="shared" si="59"/>
        <v>ago</v>
      </c>
      <c r="E3718" s="24">
        <v>43343</v>
      </c>
      <c r="F3718" s="23" t="s">
        <v>47</v>
      </c>
      <c r="G3718" s="121">
        <v>763455.54</v>
      </c>
      <c r="H3718">
        <v>2018</v>
      </c>
    </row>
    <row r="3719" spans="1:8" outlineLevel="1" x14ac:dyDescent="0.25">
      <c r="A3719" s="23" t="s">
        <v>19</v>
      </c>
      <c r="B3719" s="25" t="s">
        <v>5</v>
      </c>
      <c r="C3719">
        <v>2018</v>
      </c>
      <c r="D3719" s="23" t="str">
        <f t="shared" si="59"/>
        <v>ago</v>
      </c>
      <c r="E3719" s="24">
        <v>43343</v>
      </c>
      <c r="F3719" s="23" t="s">
        <v>47</v>
      </c>
      <c r="G3719" s="121">
        <v>0</v>
      </c>
      <c r="H3719">
        <v>2018</v>
      </c>
    </row>
    <row r="3720" spans="1:8" outlineLevel="1" x14ac:dyDescent="0.25">
      <c r="A3720" s="23" t="s">
        <v>20</v>
      </c>
      <c r="B3720" s="23" t="s">
        <v>6</v>
      </c>
      <c r="C3720">
        <v>2018</v>
      </c>
      <c r="D3720" s="23" t="str">
        <f t="shared" si="59"/>
        <v>ago</v>
      </c>
      <c r="E3720" s="24">
        <v>43343</v>
      </c>
      <c r="F3720" s="23" t="s">
        <v>47</v>
      </c>
      <c r="G3720" s="121">
        <v>0</v>
      </c>
      <c r="H3720">
        <v>2018</v>
      </c>
    </row>
    <row r="3721" spans="1:8" outlineLevel="1" x14ac:dyDescent="0.25">
      <c r="A3721" s="23" t="s">
        <v>21</v>
      </c>
      <c r="B3721" s="23" t="s">
        <v>7</v>
      </c>
      <c r="C3721">
        <v>2018</v>
      </c>
      <c r="D3721" s="23" t="str">
        <f t="shared" si="59"/>
        <v>ago</v>
      </c>
      <c r="E3721" s="24">
        <v>43343</v>
      </c>
      <c r="F3721" s="23" t="s">
        <v>47</v>
      </c>
      <c r="G3721" s="121">
        <v>56363.76</v>
      </c>
      <c r="H3721">
        <v>2018</v>
      </c>
    </row>
    <row r="3722" spans="1:8" outlineLevel="1" x14ac:dyDescent="0.25">
      <c r="A3722" s="23" t="s">
        <v>22</v>
      </c>
      <c r="B3722" s="23" t="s">
        <v>8</v>
      </c>
      <c r="C3722">
        <v>2018</v>
      </c>
      <c r="D3722" s="23" t="str">
        <f t="shared" si="59"/>
        <v>ago</v>
      </c>
      <c r="E3722" s="24">
        <v>43343</v>
      </c>
      <c r="F3722" s="23" t="s">
        <v>47</v>
      </c>
      <c r="G3722" s="121">
        <v>179113287.62</v>
      </c>
      <c r="H3722">
        <v>2018</v>
      </c>
    </row>
    <row r="3723" spans="1:8" outlineLevel="1" x14ac:dyDescent="0.25">
      <c r="A3723" s="23" t="s">
        <v>23</v>
      </c>
      <c r="B3723" s="23" t="s">
        <v>9</v>
      </c>
      <c r="C3723">
        <v>2018</v>
      </c>
      <c r="D3723" s="23" t="str">
        <f t="shared" si="59"/>
        <v>ago</v>
      </c>
      <c r="E3723" s="24">
        <v>43343</v>
      </c>
      <c r="F3723" s="23" t="s">
        <v>47</v>
      </c>
      <c r="H3723">
        <v>2018</v>
      </c>
    </row>
    <row r="3724" spans="1:8" outlineLevel="1" x14ac:dyDescent="0.25">
      <c r="A3724" s="23" t="s">
        <v>24</v>
      </c>
      <c r="B3724" s="25" t="s">
        <v>10</v>
      </c>
      <c r="C3724">
        <v>2018</v>
      </c>
      <c r="D3724" s="23" t="str">
        <f t="shared" si="59"/>
        <v>ago</v>
      </c>
      <c r="E3724" s="24">
        <v>43343</v>
      </c>
      <c r="F3724" s="23" t="s">
        <v>47</v>
      </c>
      <c r="H3724">
        <v>2018</v>
      </c>
    </row>
    <row r="3725" spans="1:8" outlineLevel="1" x14ac:dyDescent="0.25">
      <c r="A3725" s="23" t="s">
        <v>25</v>
      </c>
      <c r="B3725" s="23" t="s">
        <v>11</v>
      </c>
      <c r="C3725">
        <v>2018</v>
      </c>
      <c r="D3725" s="23" t="str">
        <f t="shared" si="59"/>
        <v>ago</v>
      </c>
      <c r="E3725" s="24">
        <v>43343</v>
      </c>
      <c r="F3725" s="23" t="s">
        <v>47</v>
      </c>
      <c r="G3725" s="121">
        <v>4266184.5</v>
      </c>
      <c r="H3725">
        <v>2018</v>
      </c>
    </row>
    <row r="3726" spans="1:8" outlineLevel="1" x14ac:dyDescent="0.25">
      <c r="A3726" s="23" t="s">
        <v>26</v>
      </c>
      <c r="B3726" s="23" t="s">
        <v>12</v>
      </c>
      <c r="C3726">
        <v>2018</v>
      </c>
      <c r="D3726" s="23" t="str">
        <f t="shared" si="59"/>
        <v>ago</v>
      </c>
      <c r="E3726" s="24">
        <v>43343</v>
      </c>
      <c r="F3726" s="23" t="s">
        <v>47</v>
      </c>
      <c r="G3726" s="121">
        <v>1181982.07</v>
      </c>
      <c r="H3726">
        <v>2018</v>
      </c>
    </row>
    <row r="3727" spans="1:8" outlineLevel="1" x14ac:dyDescent="0.25">
      <c r="A3727" s="23" t="s">
        <v>43</v>
      </c>
      <c r="B3727" s="23" t="s">
        <v>34</v>
      </c>
      <c r="C3727">
        <v>2018</v>
      </c>
      <c r="D3727" s="23" t="str">
        <f t="shared" si="59"/>
        <v>ago</v>
      </c>
      <c r="E3727" s="24">
        <v>43343</v>
      </c>
      <c r="F3727" s="23" t="s">
        <v>47</v>
      </c>
      <c r="G3727" s="121">
        <v>70924934.929999992</v>
      </c>
      <c r="H3727">
        <v>2018</v>
      </c>
    </row>
    <row r="3728" spans="1:8" outlineLevel="1" x14ac:dyDescent="0.25">
      <c r="A3728" s="23" t="s">
        <v>13</v>
      </c>
      <c r="B3728" s="23" t="s">
        <v>13</v>
      </c>
      <c r="C3728">
        <v>2018</v>
      </c>
      <c r="D3728" s="23" t="str">
        <f t="shared" si="59"/>
        <v>ago</v>
      </c>
      <c r="E3728" s="24">
        <v>43343</v>
      </c>
      <c r="F3728" s="23" t="s">
        <v>47</v>
      </c>
      <c r="G3728" s="121">
        <v>69601800.149999991</v>
      </c>
      <c r="H3728">
        <v>2018</v>
      </c>
    </row>
    <row r="3729" spans="1:8" outlineLevel="1" x14ac:dyDescent="0.25">
      <c r="A3729" s="23" t="s">
        <v>14</v>
      </c>
      <c r="B3729" s="23" t="s">
        <v>14</v>
      </c>
      <c r="C3729">
        <v>2018</v>
      </c>
      <c r="D3729" s="23" t="str">
        <f t="shared" si="59"/>
        <v>ago</v>
      </c>
      <c r="E3729" s="24">
        <v>43343</v>
      </c>
      <c r="F3729" s="23" t="s">
        <v>47</v>
      </c>
      <c r="G3729" s="121">
        <v>30399.479999999992</v>
      </c>
      <c r="H3729">
        <v>2018</v>
      </c>
    </row>
    <row r="3730" spans="1:8" outlineLevel="1" x14ac:dyDescent="0.25">
      <c r="A3730" s="23" t="s">
        <v>15</v>
      </c>
      <c r="B3730" s="23" t="s">
        <v>0</v>
      </c>
      <c r="C3730">
        <v>2018</v>
      </c>
      <c r="D3730" s="23" t="str">
        <f t="shared" si="59"/>
        <v>sept</v>
      </c>
      <c r="E3730" s="24">
        <v>43373</v>
      </c>
      <c r="F3730" s="23" t="s">
        <v>47</v>
      </c>
      <c r="G3730" s="121">
        <v>419855.5</v>
      </c>
      <c r="H3730">
        <v>2018</v>
      </c>
    </row>
    <row r="3731" spans="1:8" outlineLevel="1" x14ac:dyDescent="0.25">
      <c r="A3731" s="23" t="s">
        <v>16</v>
      </c>
      <c r="B3731" s="23" t="s">
        <v>1</v>
      </c>
      <c r="C3731">
        <v>2018</v>
      </c>
      <c r="D3731" s="23" t="str">
        <f t="shared" si="59"/>
        <v>sept</v>
      </c>
      <c r="E3731" s="24">
        <v>43373</v>
      </c>
      <c r="F3731" s="23" t="s">
        <v>47</v>
      </c>
      <c r="G3731" s="121">
        <v>64002302.640000001</v>
      </c>
      <c r="H3731">
        <v>2018</v>
      </c>
    </row>
    <row r="3732" spans="1:8" outlineLevel="1" x14ac:dyDescent="0.25">
      <c r="A3732" s="23" t="s">
        <v>27</v>
      </c>
      <c r="B3732" s="23" t="s">
        <v>2</v>
      </c>
      <c r="C3732">
        <v>2018</v>
      </c>
      <c r="D3732" s="23" t="str">
        <f t="shared" si="59"/>
        <v>sept</v>
      </c>
      <c r="E3732" s="24">
        <v>43373</v>
      </c>
      <c r="F3732" s="23" t="s">
        <v>47</v>
      </c>
      <c r="H3732">
        <v>2018</v>
      </c>
    </row>
    <row r="3733" spans="1:8" outlineLevel="1" x14ac:dyDescent="0.25">
      <c r="A3733" s="23" t="s">
        <v>17</v>
      </c>
      <c r="B3733" s="23" t="s">
        <v>3</v>
      </c>
      <c r="C3733">
        <v>2018</v>
      </c>
      <c r="D3733" s="23" t="str">
        <f t="shared" si="59"/>
        <v>sept</v>
      </c>
      <c r="E3733" s="24">
        <v>43373</v>
      </c>
      <c r="F3733" s="23" t="s">
        <v>47</v>
      </c>
      <c r="G3733" s="121">
        <v>47655223.340000004</v>
      </c>
      <c r="H3733">
        <v>2018</v>
      </c>
    </row>
    <row r="3734" spans="1:8" outlineLevel="1" x14ac:dyDescent="0.25">
      <c r="A3734" s="23" t="s">
        <v>18</v>
      </c>
      <c r="B3734" s="25" t="s">
        <v>4</v>
      </c>
      <c r="C3734">
        <v>2018</v>
      </c>
      <c r="D3734" s="23" t="str">
        <f t="shared" si="59"/>
        <v>sept</v>
      </c>
      <c r="E3734" s="24">
        <v>43373</v>
      </c>
      <c r="F3734" s="23" t="s">
        <v>47</v>
      </c>
      <c r="G3734" s="121">
        <v>766195.34</v>
      </c>
      <c r="H3734">
        <v>2018</v>
      </c>
    </row>
    <row r="3735" spans="1:8" outlineLevel="1" x14ac:dyDescent="0.25">
      <c r="A3735" s="23" t="s">
        <v>19</v>
      </c>
      <c r="B3735" s="25" t="s">
        <v>5</v>
      </c>
      <c r="C3735">
        <v>2018</v>
      </c>
      <c r="D3735" s="23" t="str">
        <f t="shared" si="59"/>
        <v>sept</v>
      </c>
      <c r="E3735" s="24">
        <v>43373</v>
      </c>
      <c r="F3735" s="23" t="s">
        <v>47</v>
      </c>
      <c r="G3735" s="121">
        <v>0</v>
      </c>
      <c r="H3735">
        <v>2018</v>
      </c>
    </row>
    <row r="3736" spans="1:8" outlineLevel="1" x14ac:dyDescent="0.25">
      <c r="A3736" s="23" t="s">
        <v>20</v>
      </c>
      <c r="B3736" s="23" t="s">
        <v>6</v>
      </c>
      <c r="C3736">
        <v>2018</v>
      </c>
      <c r="D3736" s="23" t="str">
        <f t="shared" si="59"/>
        <v>sept</v>
      </c>
      <c r="E3736" s="24">
        <v>43373</v>
      </c>
      <c r="F3736" s="23" t="s">
        <v>47</v>
      </c>
      <c r="G3736" s="121">
        <v>0</v>
      </c>
      <c r="H3736">
        <v>2018</v>
      </c>
    </row>
    <row r="3737" spans="1:8" outlineLevel="1" x14ac:dyDescent="0.25">
      <c r="A3737" s="23" t="s">
        <v>21</v>
      </c>
      <c r="B3737" s="23" t="s">
        <v>7</v>
      </c>
      <c r="C3737">
        <v>2018</v>
      </c>
      <c r="D3737" s="23" t="str">
        <f t="shared" si="59"/>
        <v>sept</v>
      </c>
      <c r="E3737" s="24">
        <v>43373</v>
      </c>
      <c r="F3737" s="23" t="s">
        <v>47</v>
      </c>
      <c r="G3737" s="121">
        <v>56404.43</v>
      </c>
      <c r="H3737">
        <v>2018</v>
      </c>
    </row>
    <row r="3738" spans="1:8" outlineLevel="1" x14ac:dyDescent="0.25">
      <c r="A3738" s="23" t="s">
        <v>22</v>
      </c>
      <c r="B3738" s="23" t="s">
        <v>8</v>
      </c>
      <c r="C3738">
        <v>2018</v>
      </c>
      <c r="D3738" s="23" t="str">
        <f t="shared" si="59"/>
        <v>sept</v>
      </c>
      <c r="E3738" s="24">
        <v>43373</v>
      </c>
      <c r="F3738" s="23" t="s">
        <v>47</v>
      </c>
      <c r="G3738" s="121">
        <v>177827027.84</v>
      </c>
      <c r="H3738">
        <v>2018</v>
      </c>
    </row>
    <row r="3739" spans="1:8" outlineLevel="1" x14ac:dyDescent="0.25">
      <c r="A3739" s="23" t="s">
        <v>23</v>
      </c>
      <c r="B3739" s="23" t="s">
        <v>9</v>
      </c>
      <c r="C3739">
        <v>2018</v>
      </c>
      <c r="D3739" s="23" t="str">
        <f t="shared" si="59"/>
        <v>sept</v>
      </c>
      <c r="E3739" s="24">
        <v>43373</v>
      </c>
      <c r="F3739" s="23" t="s">
        <v>47</v>
      </c>
      <c r="H3739">
        <v>2018</v>
      </c>
    </row>
    <row r="3740" spans="1:8" outlineLevel="1" x14ac:dyDescent="0.25">
      <c r="A3740" s="23" t="s">
        <v>24</v>
      </c>
      <c r="B3740" s="25" t="s">
        <v>10</v>
      </c>
      <c r="C3740">
        <v>2018</v>
      </c>
      <c r="D3740" s="23" t="str">
        <f t="shared" si="59"/>
        <v>sept</v>
      </c>
      <c r="E3740" s="24">
        <v>43373</v>
      </c>
      <c r="F3740" s="23" t="s">
        <v>47</v>
      </c>
      <c r="H3740">
        <v>2018</v>
      </c>
    </row>
    <row r="3741" spans="1:8" outlineLevel="1" x14ac:dyDescent="0.25">
      <c r="A3741" s="23" t="s">
        <v>25</v>
      </c>
      <c r="B3741" s="23" t="s">
        <v>11</v>
      </c>
      <c r="C3741">
        <v>2018</v>
      </c>
      <c r="D3741" s="23" t="str">
        <f t="shared" si="59"/>
        <v>sept</v>
      </c>
      <c r="E3741" s="24">
        <v>43373</v>
      </c>
      <c r="F3741" s="23" t="s">
        <v>47</v>
      </c>
      <c r="G3741" s="121">
        <v>4271869.5</v>
      </c>
      <c r="H3741">
        <v>2018</v>
      </c>
    </row>
    <row r="3742" spans="1:8" outlineLevel="1" x14ac:dyDescent="0.25">
      <c r="A3742" s="23" t="s">
        <v>26</v>
      </c>
      <c r="B3742" s="23" t="s">
        <v>12</v>
      </c>
      <c r="C3742">
        <v>2018</v>
      </c>
      <c r="D3742" s="23" t="str">
        <f t="shared" si="59"/>
        <v>sept</v>
      </c>
      <c r="E3742" s="24">
        <v>43373</v>
      </c>
      <c r="F3742" s="23" t="s">
        <v>47</v>
      </c>
      <c r="G3742" s="121">
        <v>1178036.4300000002</v>
      </c>
      <c r="H3742">
        <v>2018</v>
      </c>
    </row>
    <row r="3743" spans="1:8" outlineLevel="1" x14ac:dyDescent="0.25">
      <c r="A3743" s="23" t="s">
        <v>43</v>
      </c>
      <c r="B3743" s="23" t="s">
        <v>34</v>
      </c>
      <c r="C3743">
        <v>2018</v>
      </c>
      <c r="D3743" s="23" t="str">
        <f t="shared" si="59"/>
        <v>sept</v>
      </c>
      <c r="E3743" s="24">
        <v>43373</v>
      </c>
      <c r="F3743" s="23" t="s">
        <v>47</v>
      </c>
      <c r="G3743" s="121">
        <v>70580965.239999995</v>
      </c>
      <c r="H3743">
        <v>2018</v>
      </c>
    </row>
    <row r="3744" spans="1:8" outlineLevel="1" x14ac:dyDescent="0.25">
      <c r="A3744" s="23" t="s">
        <v>13</v>
      </c>
      <c r="B3744" s="23" t="s">
        <v>13</v>
      </c>
      <c r="C3744">
        <v>2018</v>
      </c>
      <c r="D3744" s="23" t="str">
        <f t="shared" si="59"/>
        <v>sept</v>
      </c>
      <c r="E3744" s="24">
        <v>43373</v>
      </c>
      <c r="F3744" s="23" t="s">
        <v>47</v>
      </c>
      <c r="G3744" s="121">
        <v>66103257.470000006</v>
      </c>
      <c r="H3744">
        <v>2018</v>
      </c>
    </row>
    <row r="3745" spans="1:8" outlineLevel="1" x14ac:dyDescent="0.25">
      <c r="A3745" s="23" t="s">
        <v>14</v>
      </c>
      <c r="B3745" s="23" t="s">
        <v>14</v>
      </c>
      <c r="C3745">
        <v>2018</v>
      </c>
      <c r="D3745" s="23" t="str">
        <f t="shared" si="59"/>
        <v>sept</v>
      </c>
      <c r="E3745" s="24">
        <v>43373</v>
      </c>
      <c r="F3745" s="23" t="s">
        <v>47</v>
      </c>
      <c r="G3745" s="121">
        <v>32373.820000000007</v>
      </c>
      <c r="H3745">
        <v>2018</v>
      </c>
    </row>
    <row r="3746" spans="1:8" outlineLevel="1" x14ac:dyDescent="0.25">
      <c r="A3746" s="23" t="s">
        <v>15</v>
      </c>
      <c r="B3746" s="23" t="s">
        <v>0</v>
      </c>
      <c r="C3746">
        <v>2018</v>
      </c>
      <c r="D3746" s="23" t="str">
        <f t="shared" si="59"/>
        <v>oct</v>
      </c>
      <c r="E3746" s="24">
        <v>43404</v>
      </c>
      <c r="F3746" s="23" t="s">
        <v>47</v>
      </c>
      <c r="G3746" s="121">
        <v>688341.36</v>
      </c>
      <c r="H3746">
        <v>2018</v>
      </c>
    </row>
    <row r="3747" spans="1:8" outlineLevel="1" x14ac:dyDescent="0.25">
      <c r="A3747" s="23" t="s">
        <v>16</v>
      </c>
      <c r="B3747" s="23" t="s">
        <v>1</v>
      </c>
      <c r="C3747">
        <v>2018</v>
      </c>
      <c r="D3747" s="23" t="str">
        <f t="shared" si="59"/>
        <v>oct</v>
      </c>
      <c r="E3747" s="24">
        <v>43404</v>
      </c>
      <c r="F3747" s="23" t="s">
        <v>47</v>
      </c>
      <c r="G3747" s="121">
        <v>63572161.119999997</v>
      </c>
      <c r="H3747">
        <v>2018</v>
      </c>
    </row>
    <row r="3748" spans="1:8" outlineLevel="1" x14ac:dyDescent="0.25">
      <c r="A3748" s="23" t="s">
        <v>27</v>
      </c>
      <c r="B3748" s="23" t="s">
        <v>2</v>
      </c>
      <c r="C3748">
        <v>2018</v>
      </c>
      <c r="D3748" s="23" t="str">
        <f t="shared" si="59"/>
        <v>oct</v>
      </c>
      <c r="E3748" s="24">
        <v>43404</v>
      </c>
      <c r="F3748" s="23" t="s">
        <v>47</v>
      </c>
      <c r="H3748">
        <v>2018</v>
      </c>
    </row>
    <row r="3749" spans="1:8" outlineLevel="1" x14ac:dyDescent="0.25">
      <c r="A3749" s="23" t="s">
        <v>17</v>
      </c>
      <c r="B3749" s="23" t="s">
        <v>3</v>
      </c>
      <c r="C3749">
        <v>2018</v>
      </c>
      <c r="D3749" s="23" t="str">
        <f t="shared" si="59"/>
        <v>oct</v>
      </c>
      <c r="E3749" s="24">
        <v>43404</v>
      </c>
      <c r="F3749" s="23" t="s">
        <v>47</v>
      </c>
      <c r="G3749" s="121">
        <v>45827120.939999998</v>
      </c>
      <c r="H3749">
        <v>2018</v>
      </c>
    </row>
    <row r="3750" spans="1:8" outlineLevel="1" x14ac:dyDescent="0.25">
      <c r="A3750" s="23" t="s">
        <v>18</v>
      </c>
      <c r="B3750" s="25" t="s">
        <v>4</v>
      </c>
      <c r="C3750">
        <v>2018</v>
      </c>
      <c r="D3750" s="23" t="str">
        <f t="shared" si="59"/>
        <v>oct</v>
      </c>
      <c r="E3750" s="24">
        <v>43404</v>
      </c>
      <c r="F3750" s="23" t="s">
        <v>47</v>
      </c>
      <c r="G3750" s="121">
        <v>776620.26</v>
      </c>
      <c r="H3750">
        <v>2018</v>
      </c>
    </row>
    <row r="3751" spans="1:8" outlineLevel="1" x14ac:dyDescent="0.25">
      <c r="A3751" s="23" t="s">
        <v>19</v>
      </c>
      <c r="B3751" s="25" t="s">
        <v>5</v>
      </c>
      <c r="C3751">
        <v>2018</v>
      </c>
      <c r="D3751" s="23" t="str">
        <f t="shared" si="59"/>
        <v>oct</v>
      </c>
      <c r="E3751" s="24">
        <v>43404</v>
      </c>
      <c r="F3751" s="23" t="s">
        <v>47</v>
      </c>
      <c r="G3751" s="121">
        <v>0</v>
      </c>
      <c r="H3751">
        <v>2018</v>
      </c>
    </row>
    <row r="3752" spans="1:8" outlineLevel="1" x14ac:dyDescent="0.25">
      <c r="A3752" s="23" t="s">
        <v>20</v>
      </c>
      <c r="B3752" s="23" t="s">
        <v>6</v>
      </c>
      <c r="C3752">
        <v>2018</v>
      </c>
      <c r="D3752" s="23" t="str">
        <f t="shared" si="59"/>
        <v>oct</v>
      </c>
      <c r="E3752" s="24">
        <v>43404</v>
      </c>
      <c r="F3752" s="23" t="s">
        <v>47</v>
      </c>
      <c r="G3752" s="121">
        <v>0</v>
      </c>
      <c r="H3752">
        <v>2018</v>
      </c>
    </row>
    <row r="3753" spans="1:8" outlineLevel="1" x14ac:dyDescent="0.25">
      <c r="A3753" s="23" t="s">
        <v>21</v>
      </c>
      <c r="B3753" s="23" t="s">
        <v>7</v>
      </c>
      <c r="C3753">
        <v>2018</v>
      </c>
      <c r="D3753" s="23" t="str">
        <f t="shared" si="59"/>
        <v>oct</v>
      </c>
      <c r="E3753" s="24">
        <v>43404</v>
      </c>
      <c r="F3753" s="23" t="s">
        <v>47</v>
      </c>
      <c r="G3753" s="121">
        <v>56426.25</v>
      </c>
      <c r="H3753">
        <v>2018</v>
      </c>
    </row>
    <row r="3754" spans="1:8" outlineLevel="1" x14ac:dyDescent="0.25">
      <c r="A3754" s="23" t="s">
        <v>22</v>
      </c>
      <c r="B3754" s="23" t="s">
        <v>8</v>
      </c>
      <c r="C3754">
        <v>2018</v>
      </c>
      <c r="D3754" s="23" t="str">
        <f t="shared" si="59"/>
        <v>oct</v>
      </c>
      <c r="E3754" s="24">
        <v>43404</v>
      </c>
      <c r="F3754" s="23" t="s">
        <v>47</v>
      </c>
      <c r="G3754" s="121">
        <v>176691623.26999998</v>
      </c>
      <c r="H3754">
        <v>2018</v>
      </c>
    </row>
    <row r="3755" spans="1:8" outlineLevel="1" x14ac:dyDescent="0.25">
      <c r="A3755" s="23" t="s">
        <v>23</v>
      </c>
      <c r="B3755" s="23" t="s">
        <v>9</v>
      </c>
      <c r="C3755">
        <v>2018</v>
      </c>
      <c r="D3755" s="23" t="str">
        <f t="shared" si="59"/>
        <v>oct</v>
      </c>
      <c r="E3755" s="24">
        <v>43404</v>
      </c>
      <c r="F3755" s="23" t="s">
        <v>47</v>
      </c>
      <c r="H3755">
        <v>2018</v>
      </c>
    </row>
    <row r="3756" spans="1:8" outlineLevel="1" x14ac:dyDescent="0.25">
      <c r="A3756" s="23" t="s">
        <v>24</v>
      </c>
      <c r="B3756" s="25" t="s">
        <v>10</v>
      </c>
      <c r="C3756">
        <v>2018</v>
      </c>
      <c r="D3756" s="23" t="str">
        <f t="shared" si="59"/>
        <v>oct</v>
      </c>
      <c r="E3756" s="24">
        <v>43404</v>
      </c>
      <c r="F3756" s="23" t="s">
        <v>47</v>
      </c>
      <c r="H3756">
        <v>2018</v>
      </c>
    </row>
    <row r="3757" spans="1:8" outlineLevel="1" x14ac:dyDescent="0.25">
      <c r="A3757" s="23" t="s">
        <v>25</v>
      </c>
      <c r="B3757" s="23" t="s">
        <v>11</v>
      </c>
      <c r="C3757">
        <v>2018</v>
      </c>
      <c r="D3757" s="23" t="str">
        <f t="shared" si="59"/>
        <v>oct</v>
      </c>
      <c r="E3757" s="24">
        <v>43404</v>
      </c>
      <c r="F3757" s="23" t="s">
        <v>47</v>
      </c>
      <c r="G3757" s="121">
        <v>4277755.5</v>
      </c>
      <c r="H3757">
        <v>2018</v>
      </c>
    </row>
    <row r="3758" spans="1:8" outlineLevel="1" x14ac:dyDescent="0.25">
      <c r="A3758" s="23" t="s">
        <v>26</v>
      </c>
      <c r="B3758" s="23" t="s">
        <v>12</v>
      </c>
      <c r="C3758">
        <v>2018</v>
      </c>
      <c r="D3758" s="23" t="str">
        <f t="shared" si="59"/>
        <v>oct</v>
      </c>
      <c r="E3758" s="24">
        <v>43404</v>
      </c>
      <c r="F3758" s="23" t="s">
        <v>47</v>
      </c>
      <c r="G3758" s="121">
        <v>2204239.79</v>
      </c>
      <c r="H3758">
        <v>2018</v>
      </c>
    </row>
    <row r="3759" spans="1:8" outlineLevel="1" x14ac:dyDescent="0.25">
      <c r="A3759" s="23" t="s">
        <v>43</v>
      </c>
      <c r="B3759" s="23" t="s">
        <v>34</v>
      </c>
      <c r="C3759">
        <v>2018</v>
      </c>
      <c r="D3759" s="23" t="str">
        <f t="shared" si="59"/>
        <v>oct</v>
      </c>
      <c r="E3759" s="24">
        <v>43404</v>
      </c>
      <c r="F3759" s="23" t="s">
        <v>47</v>
      </c>
      <c r="G3759" s="121">
        <v>70262912.680000007</v>
      </c>
      <c r="H3759">
        <v>2018</v>
      </c>
    </row>
    <row r="3760" spans="1:8" outlineLevel="1" x14ac:dyDescent="0.25">
      <c r="A3760" s="23" t="s">
        <v>13</v>
      </c>
      <c r="B3760" s="23" t="s">
        <v>13</v>
      </c>
      <c r="C3760">
        <v>2018</v>
      </c>
      <c r="D3760" s="23" t="str">
        <f t="shared" si="59"/>
        <v>oct</v>
      </c>
      <c r="E3760" s="24">
        <v>43404</v>
      </c>
      <c r="F3760" s="23" t="s">
        <v>47</v>
      </c>
      <c r="G3760" s="121">
        <v>70192120.310000002</v>
      </c>
      <c r="H3760">
        <v>2018</v>
      </c>
    </row>
    <row r="3761" spans="1:8" outlineLevel="1" x14ac:dyDescent="0.25">
      <c r="A3761" s="23" t="s">
        <v>14</v>
      </c>
      <c r="B3761" s="23" t="s">
        <v>14</v>
      </c>
      <c r="C3761">
        <v>2018</v>
      </c>
      <c r="D3761" s="23" t="str">
        <f t="shared" si="59"/>
        <v>oct</v>
      </c>
      <c r="E3761" s="24">
        <v>43404</v>
      </c>
      <c r="F3761" s="23" t="s">
        <v>47</v>
      </c>
      <c r="G3761" s="121">
        <v>272355.14</v>
      </c>
      <c r="H3761">
        <v>2018</v>
      </c>
    </row>
    <row r="3762" spans="1:8" outlineLevel="1" x14ac:dyDescent="0.25">
      <c r="A3762" s="23" t="s">
        <v>15</v>
      </c>
      <c r="B3762" s="23" t="s">
        <v>0</v>
      </c>
      <c r="C3762">
        <v>2018</v>
      </c>
      <c r="D3762" s="23" t="str">
        <f t="shared" si="59"/>
        <v>nov</v>
      </c>
      <c r="E3762" s="24">
        <v>43434</v>
      </c>
      <c r="F3762" s="23" t="s">
        <v>47</v>
      </c>
      <c r="G3762" s="121">
        <v>743604.33</v>
      </c>
      <c r="H3762">
        <v>2018</v>
      </c>
    </row>
    <row r="3763" spans="1:8" outlineLevel="1" x14ac:dyDescent="0.25">
      <c r="A3763" s="23" t="s">
        <v>16</v>
      </c>
      <c r="B3763" s="23" t="s">
        <v>1</v>
      </c>
      <c r="C3763">
        <v>2018</v>
      </c>
      <c r="D3763" s="23" t="str">
        <f t="shared" si="59"/>
        <v>nov</v>
      </c>
      <c r="E3763" s="24">
        <v>43434</v>
      </c>
      <c r="F3763" s="23" t="s">
        <v>47</v>
      </c>
      <c r="G3763" s="121">
        <v>63851937.32</v>
      </c>
      <c r="H3763">
        <v>2018</v>
      </c>
    </row>
    <row r="3764" spans="1:8" outlineLevel="1" x14ac:dyDescent="0.25">
      <c r="A3764" s="23" t="s">
        <v>27</v>
      </c>
      <c r="B3764" s="23" t="s">
        <v>2</v>
      </c>
      <c r="C3764">
        <v>2018</v>
      </c>
      <c r="D3764" s="23" t="str">
        <f t="shared" si="59"/>
        <v>nov</v>
      </c>
      <c r="E3764" s="24">
        <v>43434</v>
      </c>
      <c r="F3764" s="23" t="s">
        <v>47</v>
      </c>
      <c r="H3764">
        <v>2018</v>
      </c>
    </row>
    <row r="3765" spans="1:8" outlineLevel="1" x14ac:dyDescent="0.25">
      <c r="A3765" s="23" t="s">
        <v>17</v>
      </c>
      <c r="B3765" s="23" t="s">
        <v>3</v>
      </c>
      <c r="C3765">
        <v>2018</v>
      </c>
      <c r="D3765" s="23" t="str">
        <f t="shared" si="59"/>
        <v>nov</v>
      </c>
      <c r="E3765" s="24">
        <v>43434</v>
      </c>
      <c r="F3765" s="23" t="s">
        <v>47</v>
      </c>
      <c r="G3765" s="121">
        <v>44567584.43999999</v>
      </c>
      <c r="H3765">
        <v>2018</v>
      </c>
    </row>
    <row r="3766" spans="1:8" outlineLevel="1" x14ac:dyDescent="0.25">
      <c r="A3766" s="23" t="s">
        <v>18</v>
      </c>
      <c r="B3766" s="25" t="s">
        <v>4</v>
      </c>
      <c r="C3766">
        <v>2018</v>
      </c>
      <c r="D3766" s="23" t="str">
        <f t="shared" si="59"/>
        <v>nov</v>
      </c>
      <c r="E3766" s="24">
        <v>43434</v>
      </c>
      <c r="F3766" s="23" t="s">
        <v>47</v>
      </c>
      <c r="G3766" s="121">
        <v>763462.1</v>
      </c>
      <c r="H3766">
        <v>2018</v>
      </c>
    </row>
    <row r="3767" spans="1:8" outlineLevel="1" x14ac:dyDescent="0.25">
      <c r="A3767" s="23" t="s">
        <v>19</v>
      </c>
      <c r="B3767" s="25" t="s">
        <v>5</v>
      </c>
      <c r="C3767">
        <v>2018</v>
      </c>
      <c r="D3767" s="23" t="str">
        <f t="shared" si="59"/>
        <v>nov</v>
      </c>
      <c r="E3767" s="24">
        <v>43434</v>
      </c>
      <c r="F3767" s="23" t="s">
        <v>47</v>
      </c>
      <c r="G3767" s="121">
        <v>0</v>
      </c>
      <c r="H3767">
        <v>2018</v>
      </c>
    </row>
    <row r="3768" spans="1:8" outlineLevel="1" x14ac:dyDescent="0.25">
      <c r="A3768" s="23" t="s">
        <v>20</v>
      </c>
      <c r="B3768" s="23" t="s">
        <v>6</v>
      </c>
      <c r="C3768">
        <v>2018</v>
      </c>
      <c r="D3768" s="23" t="str">
        <f t="shared" si="59"/>
        <v>nov</v>
      </c>
      <c r="E3768" s="24">
        <v>43434</v>
      </c>
      <c r="F3768" s="23" t="s">
        <v>47</v>
      </c>
      <c r="G3768" s="121">
        <v>0</v>
      </c>
      <c r="H3768">
        <v>2018</v>
      </c>
    </row>
    <row r="3769" spans="1:8" outlineLevel="1" x14ac:dyDescent="0.25">
      <c r="A3769" s="23" t="s">
        <v>21</v>
      </c>
      <c r="B3769" s="23" t="s">
        <v>7</v>
      </c>
      <c r="C3769">
        <v>2018</v>
      </c>
      <c r="D3769" s="23" t="str">
        <f t="shared" si="59"/>
        <v>nov</v>
      </c>
      <c r="E3769" s="24">
        <v>43434</v>
      </c>
      <c r="F3769" s="23" t="s">
        <v>47</v>
      </c>
      <c r="G3769" s="121">
        <v>56449.49</v>
      </c>
      <c r="H3769">
        <v>2018</v>
      </c>
    </row>
    <row r="3770" spans="1:8" outlineLevel="1" x14ac:dyDescent="0.25">
      <c r="A3770" s="23" t="s">
        <v>22</v>
      </c>
      <c r="B3770" s="23" t="s">
        <v>8</v>
      </c>
      <c r="C3770">
        <v>2018</v>
      </c>
      <c r="D3770" s="23" t="str">
        <f t="shared" si="59"/>
        <v>nov</v>
      </c>
      <c r="E3770" s="24">
        <v>43434</v>
      </c>
      <c r="F3770" s="23" t="s">
        <v>47</v>
      </c>
      <c r="G3770" s="121">
        <v>174848977.25</v>
      </c>
      <c r="H3770">
        <v>2018</v>
      </c>
    </row>
    <row r="3771" spans="1:8" outlineLevel="1" x14ac:dyDescent="0.25">
      <c r="A3771" s="23" t="s">
        <v>23</v>
      </c>
      <c r="B3771" s="23" t="s">
        <v>9</v>
      </c>
      <c r="C3771">
        <v>2018</v>
      </c>
      <c r="D3771" s="23" t="str">
        <f t="shared" si="59"/>
        <v>nov</v>
      </c>
      <c r="E3771" s="24">
        <v>43434</v>
      </c>
      <c r="F3771" s="23" t="s">
        <v>47</v>
      </c>
      <c r="H3771">
        <v>2018</v>
      </c>
    </row>
    <row r="3772" spans="1:8" outlineLevel="1" x14ac:dyDescent="0.25">
      <c r="A3772" s="23" t="s">
        <v>24</v>
      </c>
      <c r="B3772" s="25" t="s">
        <v>10</v>
      </c>
      <c r="C3772">
        <v>2018</v>
      </c>
      <c r="D3772" s="23" t="str">
        <f t="shared" si="59"/>
        <v>nov</v>
      </c>
      <c r="E3772" s="24">
        <v>43434</v>
      </c>
      <c r="F3772" s="23" t="s">
        <v>47</v>
      </c>
      <c r="H3772">
        <v>2018</v>
      </c>
    </row>
    <row r="3773" spans="1:8" outlineLevel="1" x14ac:dyDescent="0.25">
      <c r="A3773" s="23" t="s">
        <v>25</v>
      </c>
      <c r="B3773" s="23" t="s">
        <v>11</v>
      </c>
      <c r="C3773">
        <v>2018</v>
      </c>
      <c r="D3773" s="23" t="str">
        <f t="shared" si="59"/>
        <v>nov</v>
      </c>
      <c r="E3773" s="24">
        <v>43434</v>
      </c>
      <c r="F3773" s="23" t="s">
        <v>47</v>
      </c>
      <c r="G3773" s="121">
        <v>4283452.5</v>
      </c>
      <c r="H3773">
        <v>2018</v>
      </c>
    </row>
    <row r="3774" spans="1:8" outlineLevel="1" x14ac:dyDescent="0.25">
      <c r="A3774" s="23" t="s">
        <v>26</v>
      </c>
      <c r="B3774" s="23" t="s">
        <v>12</v>
      </c>
      <c r="C3774">
        <v>2018</v>
      </c>
      <c r="D3774" s="23" t="str">
        <f t="shared" si="59"/>
        <v>nov</v>
      </c>
      <c r="E3774" s="24">
        <v>43434</v>
      </c>
      <c r="F3774" s="23" t="s">
        <v>47</v>
      </c>
      <c r="G3774" s="121">
        <v>2126442.9900000002</v>
      </c>
      <c r="H3774">
        <v>2018</v>
      </c>
    </row>
    <row r="3775" spans="1:8" outlineLevel="1" x14ac:dyDescent="0.25">
      <c r="A3775" s="23" t="s">
        <v>43</v>
      </c>
      <c r="B3775" s="23" t="s">
        <v>34</v>
      </c>
      <c r="C3775">
        <v>2018</v>
      </c>
      <c r="D3775" s="23" t="str">
        <f t="shared" si="59"/>
        <v>nov</v>
      </c>
      <c r="E3775" s="24">
        <v>43434</v>
      </c>
      <c r="F3775" s="23" t="s">
        <v>47</v>
      </c>
      <c r="G3775" s="121">
        <v>68903270.379999995</v>
      </c>
      <c r="H3775">
        <v>2018</v>
      </c>
    </row>
    <row r="3776" spans="1:8" outlineLevel="1" x14ac:dyDescent="0.25">
      <c r="A3776" s="23" t="s">
        <v>13</v>
      </c>
      <c r="B3776" s="23" t="s">
        <v>13</v>
      </c>
      <c r="C3776">
        <v>2018</v>
      </c>
      <c r="D3776" s="23" t="str">
        <f t="shared" si="59"/>
        <v>nov</v>
      </c>
      <c r="E3776" s="24">
        <v>43434</v>
      </c>
      <c r="F3776" s="23" t="s">
        <v>47</v>
      </c>
      <c r="G3776" s="121">
        <v>74006157</v>
      </c>
      <c r="H3776">
        <v>2018</v>
      </c>
    </row>
    <row r="3777" spans="1:8" outlineLevel="1" x14ac:dyDescent="0.25">
      <c r="A3777" s="23" t="s">
        <v>14</v>
      </c>
      <c r="B3777" s="23" t="s">
        <v>14</v>
      </c>
      <c r="C3777">
        <v>2018</v>
      </c>
      <c r="D3777" s="23" t="str">
        <f t="shared" si="59"/>
        <v>nov</v>
      </c>
      <c r="E3777" s="24">
        <v>43434</v>
      </c>
      <c r="F3777" s="23" t="s">
        <v>47</v>
      </c>
      <c r="G3777" s="121">
        <v>285642.40999999997</v>
      </c>
      <c r="H3777">
        <v>2018</v>
      </c>
    </row>
    <row r="3778" spans="1:8" outlineLevel="1" x14ac:dyDescent="0.25">
      <c r="A3778" s="23" t="s">
        <v>15</v>
      </c>
      <c r="B3778" s="23" t="s">
        <v>0</v>
      </c>
      <c r="C3778">
        <v>2018</v>
      </c>
      <c r="D3778" s="23" t="str">
        <f t="shared" ref="D3778:D3841" si="60">+TEXT(E3778,"mmm")</f>
        <v>dic</v>
      </c>
      <c r="E3778" s="24">
        <v>43465</v>
      </c>
      <c r="F3778" s="23" t="s">
        <v>47</v>
      </c>
      <c r="G3778" s="121">
        <v>745230.46000000008</v>
      </c>
      <c r="H3778">
        <v>2018</v>
      </c>
    </row>
    <row r="3779" spans="1:8" outlineLevel="1" x14ac:dyDescent="0.25">
      <c r="A3779" s="23" t="s">
        <v>16</v>
      </c>
      <c r="B3779" s="23" t="s">
        <v>1</v>
      </c>
      <c r="C3779">
        <v>2018</v>
      </c>
      <c r="D3779" s="23" t="str">
        <f t="shared" si="60"/>
        <v>dic</v>
      </c>
      <c r="E3779" s="24">
        <v>43465</v>
      </c>
      <c r="F3779" s="23" t="s">
        <v>47</v>
      </c>
      <c r="G3779" s="121">
        <v>66497866.829999998</v>
      </c>
      <c r="H3779">
        <v>2018</v>
      </c>
    </row>
    <row r="3780" spans="1:8" outlineLevel="1" x14ac:dyDescent="0.25">
      <c r="A3780" s="23" t="s">
        <v>27</v>
      </c>
      <c r="B3780" s="23" t="s">
        <v>2</v>
      </c>
      <c r="C3780">
        <v>2018</v>
      </c>
      <c r="D3780" s="23" t="str">
        <f t="shared" si="60"/>
        <v>dic</v>
      </c>
      <c r="E3780" s="24">
        <v>43465</v>
      </c>
      <c r="F3780" s="23" t="s">
        <v>47</v>
      </c>
      <c r="H3780">
        <v>2018</v>
      </c>
    </row>
    <row r="3781" spans="1:8" outlineLevel="1" x14ac:dyDescent="0.25">
      <c r="A3781" s="23" t="s">
        <v>17</v>
      </c>
      <c r="B3781" s="23" t="s">
        <v>3</v>
      </c>
      <c r="C3781">
        <v>2018</v>
      </c>
      <c r="D3781" s="23" t="str">
        <f t="shared" si="60"/>
        <v>dic</v>
      </c>
      <c r="E3781" s="24">
        <v>43465</v>
      </c>
      <c r="F3781" s="23" t="s">
        <v>47</v>
      </c>
      <c r="G3781" s="121">
        <v>43936190.390000008</v>
      </c>
      <c r="H3781">
        <v>2018</v>
      </c>
    </row>
    <row r="3782" spans="1:8" outlineLevel="1" x14ac:dyDescent="0.25">
      <c r="A3782" s="23" t="s">
        <v>18</v>
      </c>
      <c r="B3782" s="25" t="s">
        <v>4</v>
      </c>
      <c r="C3782">
        <v>2018</v>
      </c>
      <c r="D3782" s="23" t="str">
        <f t="shared" si="60"/>
        <v>dic</v>
      </c>
      <c r="E3782" s="24">
        <v>43465</v>
      </c>
      <c r="F3782" s="23" t="s">
        <v>47</v>
      </c>
      <c r="G3782" s="121">
        <v>766114.43</v>
      </c>
      <c r="H3782">
        <v>2018</v>
      </c>
    </row>
    <row r="3783" spans="1:8" outlineLevel="1" x14ac:dyDescent="0.25">
      <c r="A3783" s="23" t="s">
        <v>19</v>
      </c>
      <c r="B3783" s="25" t="s">
        <v>5</v>
      </c>
      <c r="C3783">
        <v>2018</v>
      </c>
      <c r="D3783" s="23" t="str">
        <f t="shared" si="60"/>
        <v>dic</v>
      </c>
      <c r="E3783" s="24">
        <v>43465</v>
      </c>
      <c r="F3783" s="23" t="s">
        <v>47</v>
      </c>
      <c r="G3783" s="121">
        <v>0</v>
      </c>
      <c r="H3783">
        <v>2018</v>
      </c>
    </row>
    <row r="3784" spans="1:8" outlineLevel="1" x14ac:dyDescent="0.25">
      <c r="A3784" s="23" t="s">
        <v>20</v>
      </c>
      <c r="B3784" s="23" t="s">
        <v>6</v>
      </c>
      <c r="C3784">
        <v>2018</v>
      </c>
      <c r="D3784" s="23" t="str">
        <f t="shared" si="60"/>
        <v>dic</v>
      </c>
      <c r="E3784" s="24">
        <v>43465</v>
      </c>
      <c r="F3784" s="23" t="s">
        <v>47</v>
      </c>
      <c r="G3784" s="121">
        <v>0</v>
      </c>
      <c r="H3784">
        <v>2018</v>
      </c>
    </row>
    <row r="3785" spans="1:8" outlineLevel="1" x14ac:dyDescent="0.25">
      <c r="A3785" s="23" t="s">
        <v>21</v>
      </c>
      <c r="B3785" s="23" t="s">
        <v>7</v>
      </c>
      <c r="C3785">
        <v>2018</v>
      </c>
      <c r="D3785" s="23" t="str">
        <f t="shared" si="60"/>
        <v>dic</v>
      </c>
      <c r="E3785" s="24">
        <v>43465</v>
      </c>
      <c r="F3785" s="23" t="s">
        <v>47</v>
      </c>
      <c r="G3785" s="121">
        <v>56493.07</v>
      </c>
      <c r="H3785">
        <v>2018</v>
      </c>
    </row>
    <row r="3786" spans="1:8" outlineLevel="1" x14ac:dyDescent="0.25">
      <c r="A3786" s="23" t="s">
        <v>22</v>
      </c>
      <c r="B3786" s="23" t="s">
        <v>8</v>
      </c>
      <c r="C3786">
        <v>2018</v>
      </c>
      <c r="D3786" s="23" t="str">
        <f t="shared" si="60"/>
        <v>dic</v>
      </c>
      <c r="E3786" s="24">
        <v>43465</v>
      </c>
      <c r="F3786" s="23" t="s">
        <v>47</v>
      </c>
      <c r="G3786" s="121">
        <v>177579001.13</v>
      </c>
      <c r="H3786">
        <v>2018</v>
      </c>
    </row>
    <row r="3787" spans="1:8" outlineLevel="1" x14ac:dyDescent="0.25">
      <c r="A3787" s="23" t="s">
        <v>23</v>
      </c>
      <c r="B3787" s="23" t="s">
        <v>9</v>
      </c>
      <c r="C3787">
        <v>2018</v>
      </c>
      <c r="D3787" s="23" t="str">
        <f t="shared" si="60"/>
        <v>dic</v>
      </c>
      <c r="E3787" s="24">
        <v>43465</v>
      </c>
      <c r="F3787" s="23" t="s">
        <v>47</v>
      </c>
      <c r="H3787">
        <v>2018</v>
      </c>
    </row>
    <row r="3788" spans="1:8" outlineLevel="1" x14ac:dyDescent="0.25">
      <c r="A3788" s="23" t="s">
        <v>24</v>
      </c>
      <c r="B3788" s="25" t="s">
        <v>10</v>
      </c>
      <c r="C3788">
        <v>2018</v>
      </c>
      <c r="D3788" s="23" t="str">
        <f t="shared" si="60"/>
        <v>dic</v>
      </c>
      <c r="E3788" s="24">
        <v>43465</v>
      </c>
      <c r="F3788" s="23" t="s">
        <v>47</v>
      </c>
      <c r="H3788">
        <v>2018</v>
      </c>
    </row>
    <row r="3789" spans="1:8" outlineLevel="1" x14ac:dyDescent="0.25">
      <c r="A3789" s="23" t="s">
        <v>25</v>
      </c>
      <c r="B3789" s="23" t="s">
        <v>11</v>
      </c>
      <c r="C3789">
        <v>2018</v>
      </c>
      <c r="D3789" s="23" t="str">
        <f t="shared" si="60"/>
        <v>dic</v>
      </c>
      <c r="E3789" s="24">
        <v>43465</v>
      </c>
      <c r="F3789" s="23" t="s">
        <v>47</v>
      </c>
      <c r="G3789" s="121">
        <v>4289365</v>
      </c>
      <c r="H3789">
        <v>2018</v>
      </c>
    </row>
    <row r="3790" spans="1:8" outlineLevel="1" x14ac:dyDescent="0.25">
      <c r="A3790" s="23" t="s">
        <v>26</v>
      </c>
      <c r="B3790" s="23" t="s">
        <v>12</v>
      </c>
      <c r="C3790">
        <v>2018</v>
      </c>
      <c r="D3790" s="23" t="str">
        <f t="shared" si="60"/>
        <v>dic</v>
      </c>
      <c r="E3790" s="24">
        <v>43465</v>
      </c>
      <c r="F3790" s="23" t="s">
        <v>47</v>
      </c>
      <c r="G3790" s="121">
        <v>1277236.8799999999</v>
      </c>
      <c r="H3790">
        <v>2018</v>
      </c>
    </row>
    <row r="3791" spans="1:8" outlineLevel="1" x14ac:dyDescent="0.25">
      <c r="A3791" s="23" t="s">
        <v>43</v>
      </c>
      <c r="B3791" s="23" t="s">
        <v>34</v>
      </c>
      <c r="C3791">
        <v>2018</v>
      </c>
      <c r="D3791" s="23" t="str">
        <f t="shared" si="60"/>
        <v>dic</v>
      </c>
      <c r="E3791" s="24">
        <v>43465</v>
      </c>
      <c r="F3791" s="23" t="s">
        <v>47</v>
      </c>
      <c r="G3791" s="121">
        <v>71009878.790000007</v>
      </c>
      <c r="H3791">
        <v>2018</v>
      </c>
    </row>
    <row r="3792" spans="1:8" outlineLevel="1" x14ac:dyDescent="0.25">
      <c r="A3792" s="23" t="s">
        <v>13</v>
      </c>
      <c r="B3792" s="23" t="s">
        <v>13</v>
      </c>
      <c r="C3792">
        <v>2018</v>
      </c>
      <c r="D3792" s="23" t="str">
        <f t="shared" si="60"/>
        <v>dic</v>
      </c>
      <c r="E3792" s="24">
        <v>43465</v>
      </c>
      <c r="F3792" s="23" t="s">
        <v>47</v>
      </c>
      <c r="G3792" s="121">
        <v>69619911.719999999</v>
      </c>
      <c r="H3792">
        <v>2018</v>
      </c>
    </row>
    <row r="3793" spans="1:8" outlineLevel="1" x14ac:dyDescent="0.25">
      <c r="A3793" s="23" t="s">
        <v>14</v>
      </c>
      <c r="B3793" s="23" t="s">
        <v>14</v>
      </c>
      <c r="C3793">
        <v>2018</v>
      </c>
      <c r="D3793" s="23" t="str">
        <f t="shared" si="60"/>
        <v>dic</v>
      </c>
      <c r="E3793" s="24">
        <v>43465</v>
      </c>
      <c r="F3793" s="23" t="s">
        <v>47</v>
      </c>
      <c r="G3793" s="121">
        <v>178848.66999999998</v>
      </c>
      <c r="H3793">
        <v>2018</v>
      </c>
    </row>
    <row r="3794" spans="1:8" outlineLevel="1" x14ac:dyDescent="0.25">
      <c r="A3794" s="23" t="s">
        <v>15</v>
      </c>
      <c r="B3794" s="23" t="s">
        <v>0</v>
      </c>
      <c r="C3794">
        <v>2019</v>
      </c>
      <c r="D3794" s="23" t="str">
        <f t="shared" si="60"/>
        <v>ene</v>
      </c>
      <c r="E3794" s="24">
        <v>43496</v>
      </c>
      <c r="F3794" s="23" t="s">
        <v>47</v>
      </c>
      <c r="G3794" s="121">
        <v>736790.39</v>
      </c>
      <c r="H3794">
        <v>2019</v>
      </c>
    </row>
    <row r="3795" spans="1:8" outlineLevel="1" x14ac:dyDescent="0.25">
      <c r="A3795" s="23" t="s">
        <v>16</v>
      </c>
      <c r="B3795" s="23" t="s">
        <v>1</v>
      </c>
      <c r="C3795">
        <v>2019</v>
      </c>
      <c r="D3795" s="23" t="str">
        <f t="shared" si="60"/>
        <v>ene</v>
      </c>
      <c r="E3795" s="24">
        <v>43496</v>
      </c>
      <c r="F3795" s="23" t="s">
        <v>47</v>
      </c>
      <c r="G3795" s="121">
        <v>60888281.460000001</v>
      </c>
      <c r="H3795">
        <v>2019</v>
      </c>
    </row>
    <row r="3796" spans="1:8" outlineLevel="1" x14ac:dyDescent="0.25">
      <c r="A3796" s="23" t="s">
        <v>27</v>
      </c>
      <c r="B3796" s="23" t="s">
        <v>2</v>
      </c>
      <c r="C3796">
        <v>2019</v>
      </c>
      <c r="D3796" s="23" t="str">
        <f t="shared" si="60"/>
        <v>ene</v>
      </c>
      <c r="E3796" s="24">
        <v>43496</v>
      </c>
      <c r="F3796" s="23" t="s">
        <v>47</v>
      </c>
      <c r="H3796">
        <v>2019</v>
      </c>
    </row>
    <row r="3797" spans="1:8" outlineLevel="1" x14ac:dyDescent="0.25">
      <c r="A3797" s="23" t="s">
        <v>17</v>
      </c>
      <c r="B3797" s="23" t="s">
        <v>3</v>
      </c>
      <c r="C3797">
        <v>2019</v>
      </c>
      <c r="D3797" s="23" t="str">
        <f t="shared" si="60"/>
        <v>ene</v>
      </c>
      <c r="E3797" s="24">
        <v>43496</v>
      </c>
      <c r="F3797" s="23" t="s">
        <v>47</v>
      </c>
      <c r="G3797" s="121">
        <v>43728983.489999995</v>
      </c>
      <c r="H3797">
        <v>2019</v>
      </c>
    </row>
    <row r="3798" spans="1:8" outlineLevel="1" x14ac:dyDescent="0.25">
      <c r="A3798" s="23" t="s">
        <v>18</v>
      </c>
      <c r="B3798" s="25" t="s">
        <v>4</v>
      </c>
      <c r="C3798">
        <v>2019</v>
      </c>
      <c r="D3798" s="23" t="str">
        <f t="shared" si="60"/>
        <v>ene</v>
      </c>
      <c r="E3798" s="24">
        <v>43496</v>
      </c>
      <c r="F3798" s="23" t="s">
        <v>47</v>
      </c>
      <c r="G3798" s="121">
        <v>768784.99</v>
      </c>
      <c r="H3798">
        <v>2019</v>
      </c>
    </row>
    <row r="3799" spans="1:8" outlineLevel="1" x14ac:dyDescent="0.25">
      <c r="A3799" s="23" t="s">
        <v>19</v>
      </c>
      <c r="B3799" s="25" t="s">
        <v>5</v>
      </c>
      <c r="C3799">
        <v>2019</v>
      </c>
      <c r="D3799" s="23" t="str">
        <f t="shared" si="60"/>
        <v>ene</v>
      </c>
      <c r="E3799" s="24">
        <v>43496</v>
      </c>
      <c r="F3799" s="23" t="s">
        <v>47</v>
      </c>
      <c r="G3799" s="121">
        <v>0</v>
      </c>
      <c r="H3799">
        <v>2019</v>
      </c>
    </row>
    <row r="3800" spans="1:8" outlineLevel="1" x14ac:dyDescent="0.25">
      <c r="A3800" s="23" t="s">
        <v>20</v>
      </c>
      <c r="B3800" s="23" t="s">
        <v>6</v>
      </c>
      <c r="C3800">
        <v>2019</v>
      </c>
      <c r="D3800" s="23" t="str">
        <f t="shared" si="60"/>
        <v>ene</v>
      </c>
      <c r="E3800" s="24">
        <v>43496</v>
      </c>
      <c r="F3800" s="23" t="s">
        <v>47</v>
      </c>
      <c r="G3800" s="121">
        <v>0</v>
      </c>
      <c r="H3800">
        <v>2019</v>
      </c>
    </row>
    <row r="3801" spans="1:8" outlineLevel="1" x14ac:dyDescent="0.25">
      <c r="A3801" s="23" t="s">
        <v>21</v>
      </c>
      <c r="B3801" s="23" t="s">
        <v>7</v>
      </c>
      <c r="C3801">
        <v>2019</v>
      </c>
      <c r="D3801" s="23" t="str">
        <f t="shared" si="60"/>
        <v>ene</v>
      </c>
      <c r="E3801" s="24">
        <v>43496</v>
      </c>
      <c r="F3801" s="23" t="s">
        <v>47</v>
      </c>
      <c r="G3801" s="121">
        <v>50619.74</v>
      </c>
      <c r="H3801">
        <v>2019</v>
      </c>
    </row>
    <row r="3802" spans="1:8" outlineLevel="1" x14ac:dyDescent="0.25">
      <c r="A3802" s="23" t="s">
        <v>22</v>
      </c>
      <c r="B3802" s="23" t="s">
        <v>8</v>
      </c>
      <c r="C3802">
        <v>2019</v>
      </c>
      <c r="D3802" s="23" t="str">
        <f t="shared" si="60"/>
        <v>ene</v>
      </c>
      <c r="E3802" s="24">
        <v>43496</v>
      </c>
      <c r="F3802" s="23" t="s">
        <v>47</v>
      </c>
      <c r="G3802" s="121">
        <v>182690477.70000002</v>
      </c>
      <c r="H3802">
        <v>2019</v>
      </c>
    </row>
    <row r="3803" spans="1:8" outlineLevel="1" x14ac:dyDescent="0.25">
      <c r="A3803" s="23" t="s">
        <v>23</v>
      </c>
      <c r="B3803" s="23" t="s">
        <v>9</v>
      </c>
      <c r="C3803">
        <v>2019</v>
      </c>
      <c r="D3803" s="23" t="str">
        <f t="shared" si="60"/>
        <v>ene</v>
      </c>
      <c r="E3803" s="24">
        <v>43496</v>
      </c>
      <c r="F3803" s="23" t="s">
        <v>47</v>
      </c>
      <c r="H3803">
        <v>2019</v>
      </c>
    </row>
    <row r="3804" spans="1:8" outlineLevel="1" x14ac:dyDescent="0.25">
      <c r="A3804" s="23" t="s">
        <v>24</v>
      </c>
      <c r="B3804" s="25" t="s">
        <v>10</v>
      </c>
      <c r="C3804">
        <v>2019</v>
      </c>
      <c r="D3804" s="23" t="str">
        <f t="shared" si="60"/>
        <v>ene</v>
      </c>
      <c r="E3804" s="24">
        <v>43496</v>
      </c>
      <c r="F3804" s="23" t="s">
        <v>47</v>
      </c>
      <c r="H3804">
        <v>2019</v>
      </c>
    </row>
    <row r="3805" spans="1:8" outlineLevel="1" x14ac:dyDescent="0.25">
      <c r="A3805" s="23" t="s">
        <v>25</v>
      </c>
      <c r="B3805" s="23" t="s">
        <v>11</v>
      </c>
      <c r="C3805">
        <v>2019</v>
      </c>
      <c r="D3805" s="23" t="str">
        <f t="shared" si="60"/>
        <v>ene</v>
      </c>
      <c r="E3805" s="24">
        <v>43496</v>
      </c>
      <c r="F3805" s="23" t="s">
        <v>47</v>
      </c>
      <c r="G3805" s="121">
        <v>4295283</v>
      </c>
      <c r="H3805">
        <v>2019</v>
      </c>
    </row>
    <row r="3806" spans="1:8" outlineLevel="1" x14ac:dyDescent="0.25">
      <c r="A3806" s="23" t="s">
        <v>26</v>
      </c>
      <c r="B3806" s="23" t="s">
        <v>12</v>
      </c>
      <c r="C3806">
        <v>2019</v>
      </c>
      <c r="D3806" s="23" t="str">
        <f t="shared" si="60"/>
        <v>ene</v>
      </c>
      <c r="E3806" s="24">
        <v>43496</v>
      </c>
      <c r="F3806" s="23" t="s">
        <v>47</v>
      </c>
      <c r="G3806" s="121">
        <v>1101055.3999999999</v>
      </c>
      <c r="H3806">
        <v>2019</v>
      </c>
    </row>
    <row r="3807" spans="1:8" outlineLevel="1" x14ac:dyDescent="0.25">
      <c r="A3807" s="23" t="s">
        <v>43</v>
      </c>
      <c r="B3807" s="23" t="s">
        <v>34</v>
      </c>
      <c r="C3807">
        <v>2019</v>
      </c>
      <c r="D3807" s="23" t="str">
        <f t="shared" si="60"/>
        <v>ene</v>
      </c>
      <c r="E3807" s="24">
        <v>43496</v>
      </c>
      <c r="F3807" s="23" t="s">
        <v>47</v>
      </c>
      <c r="G3807" s="121">
        <v>69315698.11999999</v>
      </c>
      <c r="H3807">
        <v>2019</v>
      </c>
    </row>
    <row r="3808" spans="1:8" outlineLevel="1" x14ac:dyDescent="0.25">
      <c r="A3808" s="23" t="s">
        <v>13</v>
      </c>
      <c r="B3808" s="23" t="s">
        <v>13</v>
      </c>
      <c r="C3808">
        <v>2019</v>
      </c>
      <c r="D3808" s="23" t="str">
        <f t="shared" si="60"/>
        <v>ene</v>
      </c>
      <c r="E3808" s="24">
        <v>43496</v>
      </c>
      <c r="F3808" s="23" t="s">
        <v>47</v>
      </c>
      <c r="G3808" s="121">
        <v>77842677.980000004</v>
      </c>
      <c r="H3808">
        <v>2019</v>
      </c>
    </row>
    <row r="3809" spans="1:8" outlineLevel="1" x14ac:dyDescent="0.25">
      <c r="A3809" s="23" t="s">
        <v>14</v>
      </c>
      <c r="B3809" s="23" t="s">
        <v>14</v>
      </c>
      <c r="C3809">
        <v>2019</v>
      </c>
      <c r="D3809" s="23" t="str">
        <f t="shared" si="60"/>
        <v>ene</v>
      </c>
      <c r="E3809" s="24">
        <v>43496</v>
      </c>
      <c r="F3809" s="23" t="s">
        <v>47</v>
      </c>
      <c r="G3809" s="121">
        <v>92860.809999999969</v>
      </c>
      <c r="H3809">
        <v>2019</v>
      </c>
    </row>
    <row r="3810" spans="1:8" outlineLevel="1" x14ac:dyDescent="0.25">
      <c r="A3810" s="23" t="s">
        <v>15</v>
      </c>
      <c r="B3810" s="23" t="s">
        <v>0</v>
      </c>
      <c r="C3810">
        <v>2019</v>
      </c>
      <c r="D3810" s="23" t="str">
        <f t="shared" si="60"/>
        <v>feb</v>
      </c>
      <c r="E3810" s="24">
        <v>43524</v>
      </c>
      <c r="F3810" s="23" t="s">
        <v>47</v>
      </c>
      <c r="G3810" s="121">
        <v>707179.36</v>
      </c>
      <c r="H3810">
        <v>2019</v>
      </c>
    </row>
    <row r="3811" spans="1:8" outlineLevel="1" x14ac:dyDescent="0.25">
      <c r="A3811" s="23" t="s">
        <v>16</v>
      </c>
      <c r="B3811" s="23" t="s">
        <v>1</v>
      </c>
      <c r="C3811">
        <v>2019</v>
      </c>
      <c r="D3811" s="23" t="str">
        <f t="shared" si="60"/>
        <v>feb</v>
      </c>
      <c r="E3811" s="24">
        <v>43524</v>
      </c>
      <c r="F3811" s="23" t="s">
        <v>47</v>
      </c>
      <c r="G3811" s="121">
        <v>60560524.439999998</v>
      </c>
      <c r="H3811">
        <v>2019</v>
      </c>
    </row>
    <row r="3812" spans="1:8" outlineLevel="1" x14ac:dyDescent="0.25">
      <c r="A3812" s="23" t="s">
        <v>27</v>
      </c>
      <c r="B3812" s="23" t="s">
        <v>2</v>
      </c>
      <c r="C3812">
        <v>2019</v>
      </c>
      <c r="D3812" s="23" t="str">
        <f t="shared" si="60"/>
        <v>feb</v>
      </c>
      <c r="E3812" s="24">
        <v>43524</v>
      </c>
      <c r="F3812" s="23" t="s">
        <v>47</v>
      </c>
      <c r="H3812">
        <v>2019</v>
      </c>
    </row>
    <row r="3813" spans="1:8" outlineLevel="1" x14ac:dyDescent="0.25">
      <c r="A3813" s="23" t="s">
        <v>17</v>
      </c>
      <c r="B3813" s="23" t="s">
        <v>3</v>
      </c>
      <c r="C3813">
        <v>2019</v>
      </c>
      <c r="D3813" s="23" t="str">
        <f t="shared" si="60"/>
        <v>feb</v>
      </c>
      <c r="E3813" s="24">
        <v>43524</v>
      </c>
      <c r="F3813" s="23" t="s">
        <v>47</v>
      </c>
      <c r="G3813" s="121">
        <v>43393272.380000003</v>
      </c>
      <c r="H3813">
        <v>2019</v>
      </c>
    </row>
    <row r="3814" spans="1:8" outlineLevel="1" x14ac:dyDescent="0.25">
      <c r="A3814" s="23" t="s">
        <v>18</v>
      </c>
      <c r="B3814" s="25" t="s">
        <v>4</v>
      </c>
      <c r="C3814">
        <v>2019</v>
      </c>
      <c r="D3814" s="23" t="str">
        <f t="shared" si="60"/>
        <v>feb</v>
      </c>
      <c r="E3814" s="24">
        <v>43524</v>
      </c>
      <c r="F3814" s="23" t="s">
        <v>47</v>
      </c>
      <c r="G3814" s="121">
        <v>771213.56</v>
      </c>
      <c r="H3814">
        <v>2019</v>
      </c>
    </row>
    <row r="3815" spans="1:8" outlineLevel="1" x14ac:dyDescent="0.25">
      <c r="A3815" s="23" t="s">
        <v>19</v>
      </c>
      <c r="B3815" s="25" t="s">
        <v>5</v>
      </c>
      <c r="C3815">
        <v>2019</v>
      </c>
      <c r="D3815" s="23" t="str">
        <f t="shared" si="60"/>
        <v>feb</v>
      </c>
      <c r="E3815" s="24">
        <v>43524</v>
      </c>
      <c r="F3815" s="23" t="s">
        <v>47</v>
      </c>
      <c r="G3815" s="121">
        <v>0</v>
      </c>
      <c r="H3815">
        <v>2019</v>
      </c>
    </row>
    <row r="3816" spans="1:8" outlineLevel="1" x14ac:dyDescent="0.25">
      <c r="A3816" s="23" t="s">
        <v>20</v>
      </c>
      <c r="B3816" s="23" t="s">
        <v>6</v>
      </c>
      <c r="C3816">
        <v>2019</v>
      </c>
      <c r="D3816" s="23" t="str">
        <f t="shared" si="60"/>
        <v>feb</v>
      </c>
      <c r="E3816" s="24">
        <v>43524</v>
      </c>
      <c r="F3816" s="23" t="s">
        <v>47</v>
      </c>
      <c r="G3816" s="121">
        <v>0</v>
      </c>
      <c r="H3816">
        <v>2019</v>
      </c>
    </row>
    <row r="3817" spans="1:8" outlineLevel="1" x14ac:dyDescent="0.25">
      <c r="A3817" s="23" t="s">
        <v>21</v>
      </c>
      <c r="B3817" s="23" t="s">
        <v>7</v>
      </c>
      <c r="C3817">
        <v>2019</v>
      </c>
      <c r="D3817" s="23" t="str">
        <f t="shared" si="60"/>
        <v>feb</v>
      </c>
      <c r="E3817" s="24">
        <v>43524</v>
      </c>
      <c r="F3817" s="23" t="s">
        <v>47</v>
      </c>
      <c r="G3817" s="121">
        <v>50660.45</v>
      </c>
      <c r="H3817">
        <v>2019</v>
      </c>
    </row>
    <row r="3818" spans="1:8" outlineLevel="1" x14ac:dyDescent="0.25">
      <c r="A3818" s="23" t="s">
        <v>22</v>
      </c>
      <c r="B3818" s="23" t="s">
        <v>8</v>
      </c>
      <c r="C3818">
        <v>2019</v>
      </c>
      <c r="D3818" s="23" t="str">
        <f t="shared" si="60"/>
        <v>feb</v>
      </c>
      <c r="E3818" s="24">
        <v>43524</v>
      </c>
      <c r="F3818" s="23" t="s">
        <v>47</v>
      </c>
      <c r="G3818" s="121">
        <v>176166503.03</v>
      </c>
      <c r="H3818">
        <v>2019</v>
      </c>
    </row>
    <row r="3819" spans="1:8" outlineLevel="1" x14ac:dyDescent="0.25">
      <c r="A3819" s="23" t="s">
        <v>23</v>
      </c>
      <c r="B3819" s="23" t="s">
        <v>9</v>
      </c>
      <c r="C3819">
        <v>2019</v>
      </c>
      <c r="D3819" s="23" t="str">
        <f t="shared" si="60"/>
        <v>feb</v>
      </c>
      <c r="E3819" s="24">
        <v>43524</v>
      </c>
      <c r="F3819" s="23" t="s">
        <v>47</v>
      </c>
      <c r="H3819">
        <v>2019</v>
      </c>
    </row>
    <row r="3820" spans="1:8" outlineLevel="1" x14ac:dyDescent="0.25">
      <c r="A3820" s="23" t="s">
        <v>24</v>
      </c>
      <c r="B3820" s="25" t="s">
        <v>10</v>
      </c>
      <c r="C3820">
        <v>2019</v>
      </c>
      <c r="D3820" s="23" t="str">
        <f t="shared" si="60"/>
        <v>feb</v>
      </c>
      <c r="E3820" s="24">
        <v>43524</v>
      </c>
      <c r="F3820" s="23" t="s">
        <v>47</v>
      </c>
      <c r="H3820">
        <v>2019</v>
      </c>
    </row>
    <row r="3821" spans="1:8" outlineLevel="1" x14ac:dyDescent="0.25">
      <c r="A3821" s="23" t="s">
        <v>25</v>
      </c>
      <c r="B3821" s="23" t="s">
        <v>11</v>
      </c>
      <c r="C3821">
        <v>2019</v>
      </c>
      <c r="D3821" s="23" t="str">
        <f t="shared" si="60"/>
        <v>feb</v>
      </c>
      <c r="E3821" s="24">
        <v>43524</v>
      </c>
      <c r="F3821" s="23" t="s">
        <v>47</v>
      </c>
      <c r="G3821" s="121">
        <v>13635906</v>
      </c>
      <c r="H3821">
        <v>2019</v>
      </c>
    </row>
    <row r="3822" spans="1:8" outlineLevel="1" x14ac:dyDescent="0.25">
      <c r="A3822" s="23" t="s">
        <v>26</v>
      </c>
      <c r="B3822" s="23" t="s">
        <v>12</v>
      </c>
      <c r="C3822">
        <v>2019</v>
      </c>
      <c r="D3822" s="23" t="str">
        <f t="shared" si="60"/>
        <v>feb</v>
      </c>
      <c r="E3822" s="24">
        <v>43524</v>
      </c>
      <c r="F3822" s="23" t="s">
        <v>47</v>
      </c>
      <c r="G3822" s="121">
        <v>1100246.06</v>
      </c>
      <c r="H3822">
        <v>2019</v>
      </c>
    </row>
    <row r="3823" spans="1:8" outlineLevel="1" x14ac:dyDescent="0.25">
      <c r="A3823" s="23" t="s">
        <v>43</v>
      </c>
      <c r="B3823" s="23" t="s">
        <v>34</v>
      </c>
      <c r="C3823">
        <v>2019</v>
      </c>
      <c r="D3823" s="23" t="str">
        <f t="shared" si="60"/>
        <v>feb</v>
      </c>
      <c r="E3823" s="24">
        <v>43524</v>
      </c>
      <c r="F3823" s="23" t="s">
        <v>47</v>
      </c>
      <c r="G3823" s="121">
        <v>69594266.980000004</v>
      </c>
      <c r="H3823">
        <v>2019</v>
      </c>
    </row>
    <row r="3824" spans="1:8" outlineLevel="1" x14ac:dyDescent="0.25">
      <c r="A3824" s="23" t="s">
        <v>13</v>
      </c>
      <c r="B3824" s="23" t="s">
        <v>13</v>
      </c>
      <c r="C3824">
        <v>2019</v>
      </c>
      <c r="D3824" s="23" t="str">
        <f t="shared" si="60"/>
        <v>feb</v>
      </c>
      <c r="E3824" s="24">
        <v>43524</v>
      </c>
      <c r="F3824" s="23" t="s">
        <v>47</v>
      </c>
      <c r="G3824" s="121">
        <v>80682485.909999996</v>
      </c>
      <c r="H3824">
        <v>2019</v>
      </c>
    </row>
    <row r="3825" spans="1:8" outlineLevel="1" x14ac:dyDescent="0.25">
      <c r="A3825" s="23" t="s">
        <v>14</v>
      </c>
      <c r="B3825" s="23" t="s">
        <v>14</v>
      </c>
      <c r="C3825">
        <v>2019</v>
      </c>
      <c r="D3825" s="23" t="str">
        <f t="shared" si="60"/>
        <v>feb</v>
      </c>
      <c r="E3825" s="24">
        <v>43524</v>
      </c>
      <c r="F3825" s="23" t="s">
        <v>47</v>
      </c>
      <c r="G3825" s="121">
        <v>181343.38</v>
      </c>
      <c r="H3825">
        <v>2019</v>
      </c>
    </row>
    <row r="3826" spans="1:8" outlineLevel="1" x14ac:dyDescent="0.25">
      <c r="A3826" s="23" t="s">
        <v>15</v>
      </c>
      <c r="B3826" s="23" t="s">
        <v>0</v>
      </c>
      <c r="C3826">
        <v>2019</v>
      </c>
      <c r="D3826" s="23" t="str">
        <f t="shared" si="60"/>
        <v>mar</v>
      </c>
      <c r="E3826" s="24">
        <v>43555</v>
      </c>
      <c r="F3826" s="23" t="s">
        <v>47</v>
      </c>
      <c r="G3826" s="121">
        <v>707179.36</v>
      </c>
      <c r="H3826">
        <v>2019</v>
      </c>
    </row>
    <row r="3827" spans="1:8" outlineLevel="1" x14ac:dyDescent="0.25">
      <c r="A3827" s="23" t="s">
        <v>16</v>
      </c>
      <c r="B3827" s="23" t="s">
        <v>1</v>
      </c>
      <c r="C3827">
        <v>2019</v>
      </c>
      <c r="D3827" s="23" t="str">
        <f t="shared" si="60"/>
        <v>mar</v>
      </c>
      <c r="E3827" s="24">
        <v>43555</v>
      </c>
      <c r="F3827" s="23" t="s">
        <v>47</v>
      </c>
      <c r="G3827" s="121">
        <v>60498173.210000001</v>
      </c>
      <c r="H3827">
        <v>2019</v>
      </c>
    </row>
    <row r="3828" spans="1:8" outlineLevel="1" x14ac:dyDescent="0.25">
      <c r="A3828" s="23" t="s">
        <v>27</v>
      </c>
      <c r="B3828" s="23" t="s">
        <v>2</v>
      </c>
      <c r="C3828">
        <v>2019</v>
      </c>
      <c r="D3828" s="23" t="str">
        <f t="shared" si="60"/>
        <v>mar</v>
      </c>
      <c r="E3828" s="24">
        <v>43555</v>
      </c>
      <c r="F3828" s="23" t="s">
        <v>47</v>
      </c>
      <c r="H3828">
        <v>2019</v>
      </c>
    </row>
    <row r="3829" spans="1:8" outlineLevel="1" x14ac:dyDescent="0.25">
      <c r="A3829" s="23" t="s">
        <v>17</v>
      </c>
      <c r="B3829" s="23" t="s">
        <v>3</v>
      </c>
      <c r="C3829">
        <v>2019</v>
      </c>
      <c r="D3829" s="23" t="str">
        <f t="shared" si="60"/>
        <v>mar</v>
      </c>
      <c r="E3829" s="24">
        <v>43555</v>
      </c>
      <c r="F3829" s="23" t="s">
        <v>47</v>
      </c>
      <c r="G3829" s="121">
        <v>40445895.120000005</v>
      </c>
      <c r="H3829">
        <v>2019</v>
      </c>
    </row>
    <row r="3830" spans="1:8" outlineLevel="1" x14ac:dyDescent="0.25">
      <c r="A3830" s="23" t="s">
        <v>18</v>
      </c>
      <c r="B3830" s="25" t="s">
        <v>4</v>
      </c>
      <c r="C3830">
        <v>2019</v>
      </c>
      <c r="D3830" s="23" t="str">
        <f t="shared" si="60"/>
        <v>mar</v>
      </c>
      <c r="E3830" s="24">
        <v>43555</v>
      </c>
      <c r="F3830" s="23" t="s">
        <v>47</v>
      </c>
      <c r="G3830" s="121">
        <v>773919.83</v>
      </c>
      <c r="H3830">
        <v>2019</v>
      </c>
    </row>
    <row r="3831" spans="1:8" outlineLevel="1" x14ac:dyDescent="0.25">
      <c r="A3831" s="23" t="s">
        <v>19</v>
      </c>
      <c r="B3831" s="25" t="s">
        <v>5</v>
      </c>
      <c r="C3831">
        <v>2019</v>
      </c>
      <c r="D3831" s="23" t="str">
        <f t="shared" si="60"/>
        <v>mar</v>
      </c>
      <c r="E3831" s="24">
        <v>43555</v>
      </c>
      <c r="F3831" s="23" t="s">
        <v>47</v>
      </c>
      <c r="G3831" s="121">
        <v>0</v>
      </c>
      <c r="H3831">
        <v>2019</v>
      </c>
    </row>
    <row r="3832" spans="1:8" outlineLevel="1" x14ac:dyDescent="0.25">
      <c r="A3832" s="23" t="s">
        <v>20</v>
      </c>
      <c r="B3832" s="23" t="s">
        <v>6</v>
      </c>
      <c r="C3832">
        <v>2019</v>
      </c>
      <c r="D3832" s="23" t="str">
        <f t="shared" si="60"/>
        <v>mar</v>
      </c>
      <c r="E3832" s="24">
        <v>43555</v>
      </c>
      <c r="F3832" s="23" t="s">
        <v>47</v>
      </c>
      <c r="G3832" s="121">
        <v>0</v>
      </c>
      <c r="H3832">
        <v>2019</v>
      </c>
    </row>
    <row r="3833" spans="1:8" outlineLevel="1" x14ac:dyDescent="0.25">
      <c r="A3833" s="23" t="s">
        <v>21</v>
      </c>
      <c r="B3833" s="23" t="s">
        <v>7</v>
      </c>
      <c r="C3833">
        <v>2019</v>
      </c>
      <c r="D3833" s="23" t="str">
        <f t="shared" si="60"/>
        <v>mar</v>
      </c>
      <c r="E3833" s="24">
        <v>43555</v>
      </c>
      <c r="F3833" s="23" t="s">
        <v>47</v>
      </c>
      <c r="G3833" s="121">
        <v>50686.55</v>
      </c>
      <c r="H3833">
        <v>2019</v>
      </c>
    </row>
    <row r="3834" spans="1:8" outlineLevel="1" x14ac:dyDescent="0.25">
      <c r="A3834" s="23" t="s">
        <v>22</v>
      </c>
      <c r="B3834" s="23" t="s">
        <v>8</v>
      </c>
      <c r="C3834">
        <v>2019</v>
      </c>
      <c r="D3834" s="23" t="str">
        <f t="shared" si="60"/>
        <v>mar</v>
      </c>
      <c r="E3834" s="24">
        <v>43555</v>
      </c>
      <c r="F3834" s="23" t="s">
        <v>47</v>
      </c>
      <c r="G3834" s="121">
        <v>181575782.73000002</v>
      </c>
      <c r="H3834">
        <v>2019</v>
      </c>
    </row>
    <row r="3835" spans="1:8" outlineLevel="1" x14ac:dyDescent="0.25">
      <c r="A3835" s="23" t="s">
        <v>23</v>
      </c>
      <c r="B3835" s="23" t="s">
        <v>9</v>
      </c>
      <c r="C3835">
        <v>2019</v>
      </c>
      <c r="D3835" s="23" t="str">
        <f t="shared" si="60"/>
        <v>mar</v>
      </c>
      <c r="E3835" s="24">
        <v>43555</v>
      </c>
      <c r="F3835" s="23" t="s">
        <v>47</v>
      </c>
      <c r="H3835">
        <v>2019</v>
      </c>
    </row>
    <row r="3836" spans="1:8" outlineLevel="1" x14ac:dyDescent="0.25">
      <c r="A3836" s="23" t="s">
        <v>24</v>
      </c>
      <c r="B3836" s="25" t="s">
        <v>10</v>
      </c>
      <c r="C3836">
        <v>2019</v>
      </c>
      <c r="D3836" s="23" t="str">
        <f t="shared" si="60"/>
        <v>mar</v>
      </c>
      <c r="E3836" s="24">
        <v>43555</v>
      </c>
      <c r="F3836" s="23" t="s">
        <v>47</v>
      </c>
      <c r="H3836">
        <v>2019</v>
      </c>
    </row>
    <row r="3837" spans="1:8" outlineLevel="1" x14ac:dyDescent="0.25">
      <c r="A3837" s="23" t="s">
        <v>25</v>
      </c>
      <c r="B3837" s="23" t="s">
        <v>11</v>
      </c>
      <c r="C3837">
        <v>2019</v>
      </c>
      <c r="D3837" s="23" t="str">
        <f t="shared" si="60"/>
        <v>mar</v>
      </c>
      <c r="E3837" s="24">
        <v>43555</v>
      </c>
      <c r="F3837" s="23" t="s">
        <v>47</v>
      </c>
      <c r="G3837" s="121">
        <v>12177314</v>
      </c>
      <c r="H3837">
        <v>2019</v>
      </c>
    </row>
    <row r="3838" spans="1:8" outlineLevel="1" x14ac:dyDescent="0.25">
      <c r="A3838" s="23" t="s">
        <v>26</v>
      </c>
      <c r="B3838" s="23" t="s">
        <v>12</v>
      </c>
      <c r="C3838">
        <v>2019</v>
      </c>
      <c r="D3838" s="23" t="str">
        <f t="shared" si="60"/>
        <v>mar</v>
      </c>
      <c r="E3838" s="24">
        <v>43555</v>
      </c>
      <c r="F3838" s="23" t="s">
        <v>47</v>
      </c>
      <c r="G3838" s="121">
        <v>1099873.76</v>
      </c>
      <c r="H3838">
        <v>2019</v>
      </c>
    </row>
    <row r="3839" spans="1:8" outlineLevel="1" x14ac:dyDescent="0.25">
      <c r="A3839" s="23" t="s">
        <v>43</v>
      </c>
      <c r="B3839" s="23" t="s">
        <v>34</v>
      </c>
      <c r="C3839">
        <v>2019</v>
      </c>
      <c r="D3839" s="23" t="str">
        <f t="shared" si="60"/>
        <v>mar</v>
      </c>
      <c r="E3839" s="24">
        <v>43555</v>
      </c>
      <c r="F3839" s="23" t="s">
        <v>47</v>
      </c>
      <c r="G3839" s="121">
        <v>73197886.569999993</v>
      </c>
      <c r="H3839">
        <v>2019</v>
      </c>
    </row>
    <row r="3840" spans="1:8" outlineLevel="1" x14ac:dyDescent="0.25">
      <c r="A3840" s="23" t="s">
        <v>13</v>
      </c>
      <c r="B3840" s="23" t="s">
        <v>13</v>
      </c>
      <c r="C3840">
        <v>2019</v>
      </c>
      <c r="D3840" s="23" t="str">
        <f t="shared" si="60"/>
        <v>mar</v>
      </c>
      <c r="E3840" s="24">
        <v>43555</v>
      </c>
      <c r="F3840" s="23" t="s">
        <v>47</v>
      </c>
      <c r="G3840" s="121">
        <v>79524047.359999999</v>
      </c>
      <c r="H3840">
        <v>2019</v>
      </c>
    </row>
    <row r="3841" spans="1:8" outlineLevel="1" x14ac:dyDescent="0.25">
      <c r="A3841" s="23" t="s">
        <v>14</v>
      </c>
      <c r="B3841" s="23" t="s">
        <v>14</v>
      </c>
      <c r="C3841">
        <v>2019</v>
      </c>
      <c r="D3841" s="23" t="str">
        <f t="shared" si="60"/>
        <v>mar</v>
      </c>
      <c r="E3841" s="24">
        <v>43555</v>
      </c>
      <c r="F3841" s="23" t="s">
        <v>47</v>
      </c>
      <c r="G3841" s="121">
        <v>179699.48</v>
      </c>
      <c r="H3841">
        <v>2019</v>
      </c>
    </row>
    <row r="3842" spans="1:8" outlineLevel="1" x14ac:dyDescent="0.25">
      <c r="A3842" s="23" t="s">
        <v>15</v>
      </c>
      <c r="B3842" s="23" t="s">
        <v>0</v>
      </c>
      <c r="C3842">
        <v>2019</v>
      </c>
      <c r="D3842" s="23" t="str">
        <f t="shared" ref="D3842:D3905" si="61">+TEXT(E3842,"mmm")</f>
        <v>abr</v>
      </c>
      <c r="E3842" s="24">
        <v>43585</v>
      </c>
      <c r="F3842" s="23" t="s">
        <v>47</v>
      </c>
      <c r="G3842" s="121">
        <v>693128.66</v>
      </c>
      <c r="H3842">
        <v>2019</v>
      </c>
    </row>
    <row r="3843" spans="1:8" outlineLevel="1" x14ac:dyDescent="0.25">
      <c r="A3843" s="23" t="s">
        <v>16</v>
      </c>
      <c r="B3843" s="23" t="s">
        <v>1</v>
      </c>
      <c r="C3843">
        <v>2019</v>
      </c>
      <c r="D3843" s="23" t="str">
        <f t="shared" si="61"/>
        <v>abr</v>
      </c>
      <c r="E3843" s="24">
        <v>43585</v>
      </c>
      <c r="F3843" s="23" t="s">
        <v>47</v>
      </c>
      <c r="G3843" s="121">
        <v>59032891.989999995</v>
      </c>
      <c r="H3843">
        <v>2019</v>
      </c>
    </row>
    <row r="3844" spans="1:8" outlineLevel="1" x14ac:dyDescent="0.25">
      <c r="A3844" s="23" t="s">
        <v>27</v>
      </c>
      <c r="B3844" s="23" t="s">
        <v>2</v>
      </c>
      <c r="C3844">
        <v>2019</v>
      </c>
      <c r="D3844" s="23" t="str">
        <f t="shared" si="61"/>
        <v>abr</v>
      </c>
      <c r="E3844" s="24">
        <v>43585</v>
      </c>
      <c r="F3844" s="23" t="s">
        <v>47</v>
      </c>
      <c r="H3844">
        <v>2019</v>
      </c>
    </row>
    <row r="3845" spans="1:8" outlineLevel="1" x14ac:dyDescent="0.25">
      <c r="A3845" s="23" t="s">
        <v>17</v>
      </c>
      <c r="B3845" s="23" t="s">
        <v>3</v>
      </c>
      <c r="C3845">
        <v>2019</v>
      </c>
      <c r="D3845" s="23" t="str">
        <f t="shared" si="61"/>
        <v>abr</v>
      </c>
      <c r="E3845" s="24">
        <v>43585</v>
      </c>
      <c r="F3845" s="23" t="s">
        <v>47</v>
      </c>
      <c r="G3845" s="121">
        <v>38684552.789999999</v>
      </c>
      <c r="H3845">
        <v>2019</v>
      </c>
    </row>
    <row r="3846" spans="1:8" outlineLevel="1" x14ac:dyDescent="0.25">
      <c r="A3846" s="23" t="s">
        <v>18</v>
      </c>
      <c r="B3846" s="25" t="s">
        <v>4</v>
      </c>
      <c r="C3846">
        <v>2019</v>
      </c>
      <c r="D3846" s="23" t="str">
        <f t="shared" si="61"/>
        <v>abr</v>
      </c>
      <c r="E3846" s="24">
        <v>43585</v>
      </c>
      <c r="F3846" s="23" t="s">
        <v>47</v>
      </c>
      <c r="G3846" s="121">
        <v>776556.85</v>
      </c>
      <c r="H3846">
        <v>2019</v>
      </c>
    </row>
    <row r="3847" spans="1:8" outlineLevel="1" x14ac:dyDescent="0.25">
      <c r="A3847" s="23" t="s">
        <v>19</v>
      </c>
      <c r="B3847" s="25" t="s">
        <v>5</v>
      </c>
      <c r="C3847">
        <v>2019</v>
      </c>
      <c r="D3847" s="23" t="str">
        <f t="shared" si="61"/>
        <v>abr</v>
      </c>
      <c r="E3847" s="24">
        <v>43585</v>
      </c>
      <c r="F3847" s="23" t="s">
        <v>47</v>
      </c>
      <c r="G3847" s="121">
        <v>0</v>
      </c>
      <c r="H3847">
        <v>2019</v>
      </c>
    </row>
    <row r="3848" spans="1:8" outlineLevel="1" x14ac:dyDescent="0.25">
      <c r="A3848" s="23" t="s">
        <v>20</v>
      </c>
      <c r="B3848" s="23" t="s">
        <v>6</v>
      </c>
      <c r="C3848">
        <v>2019</v>
      </c>
      <c r="D3848" s="23" t="str">
        <f t="shared" si="61"/>
        <v>abr</v>
      </c>
      <c r="E3848" s="24">
        <v>43585</v>
      </c>
      <c r="F3848" s="23" t="s">
        <v>47</v>
      </c>
      <c r="G3848" s="121">
        <v>0</v>
      </c>
      <c r="H3848">
        <v>2019</v>
      </c>
    </row>
    <row r="3849" spans="1:8" outlineLevel="1" x14ac:dyDescent="0.25">
      <c r="A3849" s="23" t="s">
        <v>21</v>
      </c>
      <c r="B3849" s="23" t="s">
        <v>7</v>
      </c>
      <c r="C3849">
        <v>2019</v>
      </c>
      <c r="D3849" s="23" t="str">
        <f t="shared" si="61"/>
        <v>abr</v>
      </c>
      <c r="E3849" s="24">
        <v>43585</v>
      </c>
      <c r="F3849" s="23" t="s">
        <v>47</v>
      </c>
      <c r="G3849" s="121">
        <v>50727.26</v>
      </c>
      <c r="H3849">
        <v>2019</v>
      </c>
    </row>
    <row r="3850" spans="1:8" outlineLevel="1" x14ac:dyDescent="0.25">
      <c r="A3850" s="23" t="s">
        <v>22</v>
      </c>
      <c r="B3850" s="23" t="s">
        <v>8</v>
      </c>
      <c r="C3850">
        <v>2019</v>
      </c>
      <c r="D3850" s="23" t="str">
        <f t="shared" si="61"/>
        <v>abr</v>
      </c>
      <c r="E3850" s="24">
        <v>43585</v>
      </c>
      <c r="F3850" s="23" t="s">
        <v>47</v>
      </c>
      <c r="G3850" s="121">
        <v>179284791.16</v>
      </c>
      <c r="H3850">
        <v>2019</v>
      </c>
    </row>
    <row r="3851" spans="1:8" outlineLevel="1" x14ac:dyDescent="0.25">
      <c r="A3851" s="23" t="s">
        <v>23</v>
      </c>
      <c r="B3851" s="23" t="s">
        <v>9</v>
      </c>
      <c r="C3851">
        <v>2019</v>
      </c>
      <c r="D3851" s="23" t="str">
        <f t="shared" si="61"/>
        <v>abr</v>
      </c>
      <c r="E3851" s="24">
        <v>43585</v>
      </c>
      <c r="F3851" s="23" t="s">
        <v>47</v>
      </c>
      <c r="H3851">
        <v>2019</v>
      </c>
    </row>
    <row r="3852" spans="1:8" outlineLevel="1" x14ac:dyDescent="0.25">
      <c r="A3852" s="23" t="s">
        <v>24</v>
      </c>
      <c r="B3852" s="25" t="s">
        <v>10</v>
      </c>
      <c r="C3852">
        <v>2019</v>
      </c>
      <c r="D3852" s="23" t="str">
        <f t="shared" si="61"/>
        <v>abr</v>
      </c>
      <c r="E3852" s="24">
        <v>43585</v>
      </c>
      <c r="F3852" s="23" t="s">
        <v>47</v>
      </c>
      <c r="H3852">
        <v>2019</v>
      </c>
    </row>
    <row r="3853" spans="1:8" outlineLevel="1" x14ac:dyDescent="0.25">
      <c r="A3853" s="23" t="s">
        <v>25</v>
      </c>
      <c r="B3853" s="23" t="s">
        <v>11</v>
      </c>
      <c r="C3853">
        <v>2019</v>
      </c>
      <c r="D3853" s="23" t="str">
        <f t="shared" si="61"/>
        <v>abr</v>
      </c>
      <c r="E3853" s="24">
        <v>43585</v>
      </c>
      <c r="F3853" s="23" t="s">
        <v>47</v>
      </c>
      <c r="G3853" s="121">
        <v>13064789.199999999</v>
      </c>
      <c r="H3853">
        <v>2019</v>
      </c>
    </row>
    <row r="3854" spans="1:8" outlineLevel="1" x14ac:dyDescent="0.25">
      <c r="A3854" s="23" t="s">
        <v>26</v>
      </c>
      <c r="B3854" s="23" t="s">
        <v>12</v>
      </c>
      <c r="C3854">
        <v>2019</v>
      </c>
      <c r="D3854" s="23" t="str">
        <f t="shared" si="61"/>
        <v>abr</v>
      </c>
      <c r="E3854" s="24">
        <v>43585</v>
      </c>
      <c r="F3854" s="23" t="s">
        <v>47</v>
      </c>
      <c r="G3854" s="121">
        <v>1099703.94</v>
      </c>
      <c r="H3854">
        <v>2019</v>
      </c>
    </row>
    <row r="3855" spans="1:8" outlineLevel="1" x14ac:dyDescent="0.25">
      <c r="A3855" s="23" t="s">
        <v>43</v>
      </c>
      <c r="B3855" s="23" t="s">
        <v>34</v>
      </c>
      <c r="C3855">
        <v>2019</v>
      </c>
      <c r="D3855" s="23" t="str">
        <f t="shared" si="61"/>
        <v>abr</v>
      </c>
      <c r="E3855" s="24">
        <v>43585</v>
      </c>
      <c r="F3855" s="23" t="s">
        <v>47</v>
      </c>
      <c r="G3855" s="121">
        <v>73156298.109999985</v>
      </c>
      <c r="H3855">
        <v>2019</v>
      </c>
    </row>
    <row r="3856" spans="1:8" outlineLevel="1" x14ac:dyDescent="0.25">
      <c r="A3856" s="23" t="s">
        <v>13</v>
      </c>
      <c r="B3856" s="23" t="s">
        <v>13</v>
      </c>
      <c r="C3856">
        <v>2019</v>
      </c>
      <c r="D3856" s="23" t="str">
        <f t="shared" si="61"/>
        <v>abr</v>
      </c>
      <c r="E3856" s="24">
        <v>43585</v>
      </c>
      <c r="F3856" s="23" t="s">
        <v>47</v>
      </c>
      <c r="G3856" s="121">
        <v>83295616.840000004</v>
      </c>
      <c r="H3856">
        <v>2019</v>
      </c>
    </row>
    <row r="3857" spans="1:8" outlineLevel="1" x14ac:dyDescent="0.25">
      <c r="A3857" s="23" t="s">
        <v>14</v>
      </c>
      <c r="B3857" s="23" t="s">
        <v>14</v>
      </c>
      <c r="C3857">
        <v>2019</v>
      </c>
      <c r="D3857" s="23" t="str">
        <f t="shared" si="61"/>
        <v>abr</v>
      </c>
      <c r="E3857" s="24">
        <v>43585</v>
      </c>
      <c r="F3857" s="23" t="s">
        <v>47</v>
      </c>
      <c r="G3857" s="121">
        <v>180599.09999999995</v>
      </c>
      <c r="H3857">
        <v>2019</v>
      </c>
    </row>
    <row r="3858" spans="1:8" outlineLevel="1" x14ac:dyDescent="0.25">
      <c r="A3858" s="23" t="s">
        <v>15</v>
      </c>
      <c r="B3858" s="23" t="s">
        <v>0</v>
      </c>
      <c r="C3858">
        <v>2019</v>
      </c>
      <c r="D3858" s="23" t="str">
        <f t="shared" si="61"/>
        <v>may</v>
      </c>
      <c r="E3858" s="24">
        <v>43616</v>
      </c>
      <c r="F3858" s="23" t="s">
        <v>47</v>
      </c>
      <c r="G3858" s="121">
        <v>731271.62</v>
      </c>
      <c r="H3858">
        <v>2019</v>
      </c>
    </row>
    <row r="3859" spans="1:8" outlineLevel="1" x14ac:dyDescent="0.25">
      <c r="A3859" s="23" t="s">
        <v>16</v>
      </c>
      <c r="B3859" s="23" t="s">
        <v>1</v>
      </c>
      <c r="C3859">
        <v>2019</v>
      </c>
      <c r="D3859" s="23" t="str">
        <f t="shared" si="61"/>
        <v>may</v>
      </c>
      <c r="E3859" s="24">
        <v>43616</v>
      </c>
      <c r="F3859" s="23" t="s">
        <v>47</v>
      </c>
      <c r="G3859" s="121">
        <v>58837515.449999996</v>
      </c>
      <c r="H3859">
        <v>2019</v>
      </c>
    </row>
    <row r="3860" spans="1:8" outlineLevel="1" x14ac:dyDescent="0.25">
      <c r="A3860" s="23" t="s">
        <v>27</v>
      </c>
      <c r="B3860" s="23" t="s">
        <v>2</v>
      </c>
      <c r="C3860">
        <v>2019</v>
      </c>
      <c r="D3860" s="23" t="str">
        <f t="shared" si="61"/>
        <v>may</v>
      </c>
      <c r="E3860" s="24">
        <v>43616</v>
      </c>
      <c r="F3860" s="23" t="s">
        <v>47</v>
      </c>
      <c r="H3860">
        <v>2019</v>
      </c>
    </row>
    <row r="3861" spans="1:8" outlineLevel="1" x14ac:dyDescent="0.25">
      <c r="A3861" s="23" t="s">
        <v>17</v>
      </c>
      <c r="B3861" s="23" t="s">
        <v>3</v>
      </c>
      <c r="C3861">
        <v>2019</v>
      </c>
      <c r="D3861" s="23" t="str">
        <f t="shared" si="61"/>
        <v>may</v>
      </c>
      <c r="E3861" s="24">
        <v>43616</v>
      </c>
      <c r="F3861" s="23" t="s">
        <v>47</v>
      </c>
      <c r="G3861" s="121">
        <v>33347586.219999999</v>
      </c>
      <c r="H3861">
        <v>2019</v>
      </c>
    </row>
    <row r="3862" spans="1:8" outlineLevel="1" x14ac:dyDescent="0.25">
      <c r="A3862" s="23" t="s">
        <v>18</v>
      </c>
      <c r="B3862" s="25" t="s">
        <v>4</v>
      </c>
      <c r="C3862">
        <v>2019</v>
      </c>
      <c r="D3862" s="23" t="str">
        <f t="shared" si="61"/>
        <v>may</v>
      </c>
      <c r="E3862" s="24">
        <v>43616</v>
      </c>
      <c r="F3862" s="23" t="s">
        <v>47</v>
      </c>
      <c r="G3862" s="121">
        <v>760319.24</v>
      </c>
      <c r="H3862">
        <v>2019</v>
      </c>
    </row>
    <row r="3863" spans="1:8" outlineLevel="1" x14ac:dyDescent="0.25">
      <c r="A3863" s="23" t="s">
        <v>19</v>
      </c>
      <c r="B3863" s="25" t="s">
        <v>5</v>
      </c>
      <c r="C3863">
        <v>2019</v>
      </c>
      <c r="D3863" s="23" t="str">
        <f t="shared" si="61"/>
        <v>may</v>
      </c>
      <c r="E3863" s="24">
        <v>43616</v>
      </c>
      <c r="F3863" s="23" t="s">
        <v>47</v>
      </c>
      <c r="G3863" s="121">
        <v>0</v>
      </c>
      <c r="H3863">
        <v>2019</v>
      </c>
    </row>
    <row r="3864" spans="1:8" outlineLevel="1" x14ac:dyDescent="0.25">
      <c r="A3864" s="23" t="s">
        <v>20</v>
      </c>
      <c r="B3864" s="23" t="s">
        <v>6</v>
      </c>
      <c r="C3864">
        <v>2019</v>
      </c>
      <c r="D3864" s="23" t="str">
        <f t="shared" si="61"/>
        <v>may</v>
      </c>
      <c r="E3864" s="24">
        <v>43616</v>
      </c>
      <c r="F3864" s="23" t="s">
        <v>47</v>
      </c>
      <c r="G3864" s="121">
        <v>0</v>
      </c>
      <c r="H3864">
        <v>2019</v>
      </c>
    </row>
    <row r="3865" spans="1:8" outlineLevel="1" x14ac:dyDescent="0.25">
      <c r="A3865" s="23" t="s">
        <v>21</v>
      </c>
      <c r="B3865" s="23" t="s">
        <v>7</v>
      </c>
      <c r="C3865">
        <v>2019</v>
      </c>
      <c r="D3865" s="23" t="str">
        <f t="shared" si="61"/>
        <v>may</v>
      </c>
      <c r="E3865" s="24">
        <v>43616</v>
      </c>
      <c r="F3865" s="23" t="s">
        <v>47</v>
      </c>
      <c r="G3865" s="121">
        <v>50767.97</v>
      </c>
      <c r="H3865">
        <v>2019</v>
      </c>
    </row>
    <row r="3866" spans="1:8" outlineLevel="1" x14ac:dyDescent="0.25">
      <c r="A3866" s="23" t="s">
        <v>22</v>
      </c>
      <c r="B3866" s="23" t="s">
        <v>8</v>
      </c>
      <c r="C3866">
        <v>2019</v>
      </c>
      <c r="D3866" s="23" t="str">
        <f t="shared" si="61"/>
        <v>may</v>
      </c>
      <c r="E3866" s="24">
        <v>43616</v>
      </c>
      <c r="F3866" s="23" t="s">
        <v>47</v>
      </c>
      <c r="G3866" s="121">
        <v>195684641.52000001</v>
      </c>
      <c r="H3866">
        <v>2019</v>
      </c>
    </row>
    <row r="3867" spans="1:8" outlineLevel="1" x14ac:dyDescent="0.25">
      <c r="A3867" s="23" t="s">
        <v>23</v>
      </c>
      <c r="B3867" s="23" t="s">
        <v>9</v>
      </c>
      <c r="C3867">
        <v>2019</v>
      </c>
      <c r="D3867" s="23" t="str">
        <f t="shared" si="61"/>
        <v>may</v>
      </c>
      <c r="E3867" s="24">
        <v>43616</v>
      </c>
      <c r="F3867" s="23" t="s">
        <v>47</v>
      </c>
      <c r="H3867">
        <v>2019</v>
      </c>
    </row>
    <row r="3868" spans="1:8" outlineLevel="1" x14ac:dyDescent="0.25">
      <c r="A3868" s="23" t="s">
        <v>24</v>
      </c>
      <c r="B3868" s="25" t="s">
        <v>10</v>
      </c>
      <c r="C3868">
        <v>2019</v>
      </c>
      <c r="D3868" s="23" t="str">
        <f t="shared" si="61"/>
        <v>may</v>
      </c>
      <c r="E3868" s="24">
        <v>43616</v>
      </c>
      <c r="F3868" s="23" t="s">
        <v>47</v>
      </c>
      <c r="H3868">
        <v>2019</v>
      </c>
    </row>
    <row r="3869" spans="1:8" outlineLevel="1" x14ac:dyDescent="0.25">
      <c r="A3869" s="23" t="s">
        <v>25</v>
      </c>
      <c r="B3869" s="23" t="s">
        <v>11</v>
      </c>
      <c r="C3869">
        <v>2019</v>
      </c>
      <c r="D3869" s="23" t="str">
        <f t="shared" si="61"/>
        <v>may</v>
      </c>
      <c r="E3869" s="24">
        <v>43616</v>
      </c>
      <c r="F3869" s="23" t="s">
        <v>47</v>
      </c>
      <c r="G3869" s="121">
        <v>12304138.1</v>
      </c>
      <c r="H3869">
        <v>2019</v>
      </c>
    </row>
    <row r="3870" spans="1:8" outlineLevel="1" x14ac:dyDescent="0.25">
      <c r="A3870" s="23" t="s">
        <v>26</v>
      </c>
      <c r="B3870" s="23" t="s">
        <v>12</v>
      </c>
      <c r="C3870">
        <v>2019</v>
      </c>
      <c r="D3870" s="23" t="str">
        <f t="shared" si="61"/>
        <v>may</v>
      </c>
      <c r="E3870" s="24">
        <v>43616</v>
      </c>
      <c r="F3870" s="23" t="s">
        <v>47</v>
      </c>
      <c r="G3870" s="121">
        <v>1099297.52</v>
      </c>
      <c r="H3870">
        <v>2019</v>
      </c>
    </row>
    <row r="3871" spans="1:8" outlineLevel="1" x14ac:dyDescent="0.25">
      <c r="A3871" s="23" t="s">
        <v>43</v>
      </c>
      <c r="B3871" s="23" t="s">
        <v>34</v>
      </c>
      <c r="C3871">
        <v>2019</v>
      </c>
      <c r="D3871" s="23" t="str">
        <f t="shared" si="61"/>
        <v>may</v>
      </c>
      <c r="E3871" s="24">
        <v>43616</v>
      </c>
      <c r="F3871" s="23" t="s">
        <v>47</v>
      </c>
      <c r="G3871" s="121">
        <v>72508378.150000006</v>
      </c>
      <c r="H3871">
        <v>2019</v>
      </c>
    </row>
    <row r="3872" spans="1:8" outlineLevel="1" x14ac:dyDescent="0.25">
      <c r="A3872" s="23" t="s">
        <v>13</v>
      </c>
      <c r="B3872" s="23" t="s">
        <v>13</v>
      </c>
      <c r="C3872">
        <v>2019</v>
      </c>
      <c r="D3872" s="23" t="str">
        <f t="shared" si="61"/>
        <v>may</v>
      </c>
      <c r="E3872" s="24">
        <v>43616</v>
      </c>
      <c r="F3872" s="23" t="s">
        <v>47</v>
      </c>
      <c r="G3872" s="121">
        <v>78442931.280000001</v>
      </c>
      <c r="H3872">
        <v>2019</v>
      </c>
    </row>
    <row r="3873" spans="1:8" outlineLevel="1" x14ac:dyDescent="0.25">
      <c r="A3873" s="23" t="s">
        <v>14</v>
      </c>
      <c r="B3873" s="23" t="s">
        <v>14</v>
      </c>
      <c r="C3873">
        <v>2019</v>
      </c>
      <c r="D3873" s="23" t="str">
        <f t="shared" si="61"/>
        <v>may</v>
      </c>
      <c r="E3873" s="24">
        <v>43616</v>
      </c>
      <c r="F3873" s="23" t="s">
        <v>47</v>
      </c>
      <c r="G3873" s="121">
        <v>-205285.84000000003</v>
      </c>
      <c r="H3873">
        <v>2019</v>
      </c>
    </row>
    <row r="3874" spans="1:8" outlineLevel="1" x14ac:dyDescent="0.25">
      <c r="A3874" s="23" t="s">
        <v>15</v>
      </c>
      <c r="B3874" s="23" t="s">
        <v>0</v>
      </c>
      <c r="C3874">
        <v>2019</v>
      </c>
      <c r="D3874" s="23" t="str">
        <f t="shared" si="61"/>
        <v>jun</v>
      </c>
      <c r="E3874" s="24">
        <v>43646</v>
      </c>
      <c r="F3874" s="23" t="s">
        <v>47</v>
      </c>
      <c r="G3874" s="121">
        <v>842767.55</v>
      </c>
      <c r="H3874">
        <v>2019</v>
      </c>
    </row>
    <row r="3875" spans="1:8" outlineLevel="1" x14ac:dyDescent="0.25">
      <c r="A3875" s="23" t="s">
        <v>16</v>
      </c>
      <c r="B3875" s="23" t="s">
        <v>1</v>
      </c>
      <c r="C3875">
        <v>2019</v>
      </c>
      <c r="D3875" s="23" t="str">
        <f t="shared" si="61"/>
        <v>jun</v>
      </c>
      <c r="E3875" s="24">
        <v>43646</v>
      </c>
      <c r="F3875" s="23" t="s">
        <v>47</v>
      </c>
      <c r="G3875" s="121">
        <v>58719637.680000007</v>
      </c>
      <c r="H3875">
        <v>2019</v>
      </c>
    </row>
    <row r="3876" spans="1:8" outlineLevel="1" x14ac:dyDescent="0.25">
      <c r="A3876" s="23" t="s">
        <v>27</v>
      </c>
      <c r="B3876" s="23" t="s">
        <v>2</v>
      </c>
      <c r="C3876">
        <v>2019</v>
      </c>
      <c r="D3876" s="23" t="str">
        <f t="shared" si="61"/>
        <v>jun</v>
      </c>
      <c r="E3876" s="24">
        <v>43646</v>
      </c>
      <c r="F3876" s="23" t="s">
        <v>47</v>
      </c>
      <c r="H3876">
        <v>2019</v>
      </c>
    </row>
    <row r="3877" spans="1:8" outlineLevel="1" x14ac:dyDescent="0.25">
      <c r="A3877" s="23" t="s">
        <v>17</v>
      </c>
      <c r="B3877" s="23" t="s">
        <v>3</v>
      </c>
      <c r="C3877">
        <v>2019</v>
      </c>
      <c r="D3877" s="23" t="str">
        <f t="shared" si="61"/>
        <v>jun</v>
      </c>
      <c r="E3877" s="24">
        <v>43646</v>
      </c>
      <c r="F3877" s="23" t="s">
        <v>47</v>
      </c>
      <c r="G3877" s="121">
        <v>33008455.98</v>
      </c>
      <c r="H3877">
        <v>2019</v>
      </c>
    </row>
    <row r="3878" spans="1:8" outlineLevel="1" x14ac:dyDescent="0.25">
      <c r="A3878" s="23" t="s">
        <v>18</v>
      </c>
      <c r="B3878" s="25" t="s">
        <v>4</v>
      </c>
      <c r="C3878">
        <v>2019</v>
      </c>
      <c r="D3878" s="23" t="str">
        <f t="shared" si="61"/>
        <v>jun</v>
      </c>
      <c r="E3878" s="24">
        <v>43646</v>
      </c>
      <c r="F3878" s="23" t="s">
        <v>47</v>
      </c>
      <c r="G3878" s="121">
        <v>762876.09</v>
      </c>
      <c r="H3878">
        <v>2019</v>
      </c>
    </row>
    <row r="3879" spans="1:8" outlineLevel="1" x14ac:dyDescent="0.25">
      <c r="A3879" s="23" t="s">
        <v>19</v>
      </c>
      <c r="B3879" s="25" t="s">
        <v>5</v>
      </c>
      <c r="C3879">
        <v>2019</v>
      </c>
      <c r="D3879" s="23" t="str">
        <f t="shared" si="61"/>
        <v>jun</v>
      </c>
      <c r="E3879" s="24">
        <v>43646</v>
      </c>
      <c r="F3879" s="23" t="s">
        <v>47</v>
      </c>
      <c r="G3879" s="121">
        <v>0</v>
      </c>
      <c r="H3879">
        <v>2019</v>
      </c>
    </row>
    <row r="3880" spans="1:8" outlineLevel="1" x14ac:dyDescent="0.25">
      <c r="A3880" s="23" t="s">
        <v>20</v>
      </c>
      <c r="B3880" s="23" t="s">
        <v>6</v>
      </c>
      <c r="C3880">
        <v>2019</v>
      </c>
      <c r="D3880" s="23" t="str">
        <f t="shared" si="61"/>
        <v>jun</v>
      </c>
      <c r="E3880" s="24">
        <v>43646</v>
      </c>
      <c r="F3880" s="23" t="s">
        <v>47</v>
      </c>
      <c r="G3880" s="121">
        <v>0</v>
      </c>
      <c r="H3880">
        <v>2019</v>
      </c>
    </row>
    <row r="3881" spans="1:8" outlineLevel="1" x14ac:dyDescent="0.25">
      <c r="A3881" s="23" t="s">
        <v>21</v>
      </c>
      <c r="B3881" s="23" t="s">
        <v>7</v>
      </c>
      <c r="C3881">
        <v>2019</v>
      </c>
      <c r="D3881" s="23" t="str">
        <f t="shared" si="61"/>
        <v>jun</v>
      </c>
      <c r="E3881" s="24">
        <v>43646</v>
      </c>
      <c r="F3881" s="23" t="s">
        <v>47</v>
      </c>
      <c r="G3881" s="121">
        <v>50792.63</v>
      </c>
      <c r="H3881">
        <v>2019</v>
      </c>
    </row>
    <row r="3882" spans="1:8" outlineLevel="1" x14ac:dyDescent="0.25">
      <c r="A3882" s="23" t="s">
        <v>22</v>
      </c>
      <c r="B3882" s="23" t="s">
        <v>8</v>
      </c>
      <c r="C3882">
        <v>2019</v>
      </c>
      <c r="D3882" s="23" t="str">
        <f t="shared" si="61"/>
        <v>jun</v>
      </c>
      <c r="E3882" s="24">
        <v>43646</v>
      </c>
      <c r="F3882" s="23" t="s">
        <v>47</v>
      </c>
      <c r="G3882" s="121">
        <v>190528839.54999998</v>
      </c>
      <c r="H3882">
        <v>2019</v>
      </c>
    </row>
    <row r="3883" spans="1:8" outlineLevel="1" x14ac:dyDescent="0.25">
      <c r="A3883" s="23" t="s">
        <v>23</v>
      </c>
      <c r="B3883" s="23" t="s">
        <v>9</v>
      </c>
      <c r="C3883">
        <v>2019</v>
      </c>
      <c r="D3883" s="23" t="str">
        <f t="shared" si="61"/>
        <v>jun</v>
      </c>
      <c r="E3883" s="24">
        <v>43646</v>
      </c>
      <c r="F3883" s="23" t="s">
        <v>47</v>
      </c>
      <c r="H3883">
        <v>2019</v>
      </c>
    </row>
    <row r="3884" spans="1:8" outlineLevel="1" x14ac:dyDescent="0.25">
      <c r="A3884" s="23" t="s">
        <v>24</v>
      </c>
      <c r="B3884" s="25" t="s">
        <v>10</v>
      </c>
      <c r="C3884">
        <v>2019</v>
      </c>
      <c r="D3884" s="23" t="str">
        <f t="shared" si="61"/>
        <v>jun</v>
      </c>
      <c r="E3884" s="24">
        <v>43646</v>
      </c>
      <c r="F3884" s="23" t="s">
        <v>47</v>
      </c>
      <c r="H3884">
        <v>2019</v>
      </c>
    </row>
    <row r="3885" spans="1:8" outlineLevel="1" x14ac:dyDescent="0.25">
      <c r="A3885" s="23" t="s">
        <v>25</v>
      </c>
      <c r="B3885" s="23" t="s">
        <v>11</v>
      </c>
      <c r="C3885">
        <v>2019</v>
      </c>
      <c r="D3885" s="23" t="str">
        <f t="shared" si="61"/>
        <v>jun</v>
      </c>
      <c r="E3885" s="24">
        <v>43646</v>
      </c>
      <c r="F3885" s="23" t="s">
        <v>47</v>
      </c>
      <c r="G3885" s="121">
        <v>12331571.6</v>
      </c>
      <c r="H3885">
        <v>2019</v>
      </c>
    </row>
    <row r="3886" spans="1:8" outlineLevel="1" x14ac:dyDescent="0.25">
      <c r="A3886" s="23" t="s">
        <v>26</v>
      </c>
      <c r="B3886" s="23" t="s">
        <v>12</v>
      </c>
      <c r="C3886">
        <v>2019</v>
      </c>
      <c r="D3886" s="23" t="str">
        <f t="shared" si="61"/>
        <v>jun</v>
      </c>
      <c r="E3886" s="24">
        <v>43646</v>
      </c>
      <c r="F3886" s="23" t="s">
        <v>47</v>
      </c>
      <c r="G3886" s="121">
        <v>1098868.51</v>
      </c>
      <c r="H3886">
        <v>2019</v>
      </c>
    </row>
    <row r="3887" spans="1:8" outlineLevel="1" x14ac:dyDescent="0.25">
      <c r="A3887" s="23" t="s">
        <v>43</v>
      </c>
      <c r="B3887" s="23" t="s">
        <v>34</v>
      </c>
      <c r="C3887">
        <v>2019</v>
      </c>
      <c r="D3887" s="23" t="str">
        <f t="shared" si="61"/>
        <v>jun</v>
      </c>
      <c r="E3887" s="24">
        <v>43646</v>
      </c>
      <c r="F3887" s="23" t="s">
        <v>47</v>
      </c>
      <c r="G3887" s="121">
        <v>71289515.170000002</v>
      </c>
      <c r="H3887">
        <v>2019</v>
      </c>
    </row>
    <row r="3888" spans="1:8" outlineLevel="1" x14ac:dyDescent="0.25">
      <c r="A3888" s="23" t="s">
        <v>13</v>
      </c>
      <c r="B3888" s="23" t="s">
        <v>13</v>
      </c>
      <c r="C3888">
        <v>2019</v>
      </c>
      <c r="D3888" s="23" t="str">
        <f t="shared" si="61"/>
        <v>jun</v>
      </c>
      <c r="E3888" s="24">
        <v>43646</v>
      </c>
      <c r="F3888" s="23" t="s">
        <v>47</v>
      </c>
      <c r="G3888" s="121">
        <v>86628503.969999999</v>
      </c>
      <c r="H3888">
        <v>2019</v>
      </c>
    </row>
    <row r="3889" spans="1:8" outlineLevel="1" x14ac:dyDescent="0.25">
      <c r="A3889" s="23" t="s">
        <v>14</v>
      </c>
      <c r="B3889" s="23" t="s">
        <v>14</v>
      </c>
      <c r="C3889">
        <v>2019</v>
      </c>
      <c r="D3889" s="23" t="str">
        <f t="shared" si="61"/>
        <v>jun</v>
      </c>
      <c r="E3889" s="24">
        <v>43646</v>
      </c>
      <c r="F3889" s="23" t="s">
        <v>47</v>
      </c>
      <c r="G3889" s="121">
        <v>-8431.7000000000007</v>
      </c>
      <c r="H3889">
        <v>2019</v>
      </c>
    </row>
    <row r="3890" spans="1:8" outlineLevel="1" x14ac:dyDescent="0.25">
      <c r="A3890" s="23" t="s">
        <v>15</v>
      </c>
      <c r="B3890" s="23" t="s">
        <v>0</v>
      </c>
      <c r="C3890">
        <v>2019</v>
      </c>
      <c r="D3890" s="23" t="str">
        <f t="shared" si="61"/>
        <v>jul</v>
      </c>
      <c r="E3890" s="24">
        <v>43677</v>
      </c>
      <c r="F3890" s="23" t="s">
        <v>47</v>
      </c>
      <c r="G3890" s="121">
        <v>691440.46</v>
      </c>
      <c r="H3890">
        <v>2019</v>
      </c>
    </row>
    <row r="3891" spans="1:8" outlineLevel="1" x14ac:dyDescent="0.25">
      <c r="A3891" s="23" t="s">
        <v>16</v>
      </c>
      <c r="B3891" s="23" t="s">
        <v>1</v>
      </c>
      <c r="C3891">
        <v>2019</v>
      </c>
      <c r="D3891" s="23" t="str">
        <f t="shared" si="61"/>
        <v>jul</v>
      </c>
      <c r="E3891" s="24">
        <v>43677</v>
      </c>
      <c r="F3891" s="23" t="s">
        <v>47</v>
      </c>
      <c r="G3891" s="121">
        <v>57894164.779999994</v>
      </c>
      <c r="H3891">
        <v>2019</v>
      </c>
    </row>
    <row r="3892" spans="1:8" outlineLevel="1" x14ac:dyDescent="0.25">
      <c r="A3892" s="23" t="s">
        <v>27</v>
      </c>
      <c r="B3892" s="23" t="s">
        <v>2</v>
      </c>
      <c r="C3892">
        <v>2019</v>
      </c>
      <c r="D3892" s="23" t="str">
        <f t="shared" si="61"/>
        <v>jul</v>
      </c>
      <c r="E3892" s="24">
        <v>43677</v>
      </c>
      <c r="F3892" s="23" t="s">
        <v>47</v>
      </c>
      <c r="H3892">
        <v>2019</v>
      </c>
    </row>
    <row r="3893" spans="1:8" outlineLevel="1" x14ac:dyDescent="0.25">
      <c r="A3893" s="23" t="s">
        <v>17</v>
      </c>
      <c r="B3893" s="23" t="s">
        <v>3</v>
      </c>
      <c r="C3893">
        <v>2019</v>
      </c>
      <c r="D3893" s="23" t="str">
        <f t="shared" si="61"/>
        <v>jul</v>
      </c>
      <c r="E3893" s="24">
        <v>43677</v>
      </c>
      <c r="F3893" s="23" t="s">
        <v>47</v>
      </c>
      <c r="G3893" s="121">
        <v>32268335.309999999</v>
      </c>
      <c r="H3893">
        <v>2019</v>
      </c>
    </row>
    <row r="3894" spans="1:8" outlineLevel="1" x14ac:dyDescent="0.25">
      <c r="A3894" s="23" t="s">
        <v>18</v>
      </c>
      <c r="B3894" s="25" t="s">
        <v>4</v>
      </c>
      <c r="C3894">
        <v>2019</v>
      </c>
      <c r="D3894" s="23" t="str">
        <f t="shared" si="61"/>
        <v>jul</v>
      </c>
      <c r="E3894" s="24">
        <v>43677</v>
      </c>
      <c r="F3894" s="23" t="s">
        <v>47</v>
      </c>
      <c r="G3894" s="121">
        <v>765535.71</v>
      </c>
      <c r="H3894">
        <v>2019</v>
      </c>
    </row>
    <row r="3895" spans="1:8" outlineLevel="1" x14ac:dyDescent="0.25">
      <c r="A3895" s="23" t="s">
        <v>19</v>
      </c>
      <c r="B3895" s="25" t="s">
        <v>5</v>
      </c>
      <c r="C3895">
        <v>2019</v>
      </c>
      <c r="D3895" s="23" t="str">
        <f t="shared" si="61"/>
        <v>jul</v>
      </c>
      <c r="E3895" s="24">
        <v>43677</v>
      </c>
      <c r="F3895" s="23" t="s">
        <v>47</v>
      </c>
      <c r="G3895" s="121">
        <v>0</v>
      </c>
      <c r="H3895">
        <v>2019</v>
      </c>
    </row>
    <row r="3896" spans="1:8" outlineLevel="1" x14ac:dyDescent="0.25">
      <c r="A3896" s="23" t="s">
        <v>20</v>
      </c>
      <c r="B3896" s="23" t="s">
        <v>6</v>
      </c>
      <c r="C3896">
        <v>2019</v>
      </c>
      <c r="D3896" s="23" t="str">
        <f t="shared" si="61"/>
        <v>jul</v>
      </c>
      <c r="E3896" s="24">
        <v>43677</v>
      </c>
      <c r="F3896" s="23" t="s">
        <v>47</v>
      </c>
      <c r="G3896" s="121">
        <v>0</v>
      </c>
      <c r="H3896">
        <v>2019</v>
      </c>
    </row>
    <row r="3897" spans="1:8" outlineLevel="1" x14ac:dyDescent="0.25">
      <c r="A3897" s="23" t="s">
        <v>21</v>
      </c>
      <c r="B3897" s="23" t="s">
        <v>7</v>
      </c>
      <c r="C3897">
        <v>2019</v>
      </c>
      <c r="D3897" s="23" t="str">
        <f t="shared" si="61"/>
        <v>jul</v>
      </c>
      <c r="E3897" s="24">
        <v>43677</v>
      </c>
      <c r="F3897" s="23" t="s">
        <v>47</v>
      </c>
      <c r="G3897" s="121">
        <v>50831.89</v>
      </c>
      <c r="H3897">
        <v>2019</v>
      </c>
    </row>
    <row r="3898" spans="1:8" outlineLevel="1" x14ac:dyDescent="0.25">
      <c r="A3898" s="23" t="s">
        <v>22</v>
      </c>
      <c r="B3898" s="23" t="s">
        <v>8</v>
      </c>
      <c r="C3898">
        <v>2019</v>
      </c>
      <c r="D3898" s="23" t="str">
        <f t="shared" si="61"/>
        <v>jul</v>
      </c>
      <c r="E3898" s="24">
        <v>43677</v>
      </c>
      <c r="F3898" s="23" t="s">
        <v>47</v>
      </c>
      <c r="G3898" s="121">
        <v>197345740.45000002</v>
      </c>
      <c r="H3898">
        <v>2019</v>
      </c>
    </row>
    <row r="3899" spans="1:8" outlineLevel="1" x14ac:dyDescent="0.25">
      <c r="A3899" s="23" t="s">
        <v>23</v>
      </c>
      <c r="B3899" s="23" t="s">
        <v>9</v>
      </c>
      <c r="C3899">
        <v>2019</v>
      </c>
      <c r="D3899" s="23" t="str">
        <f t="shared" si="61"/>
        <v>jul</v>
      </c>
      <c r="E3899" s="24">
        <v>43677</v>
      </c>
      <c r="F3899" s="23" t="s">
        <v>47</v>
      </c>
      <c r="H3899">
        <v>2019</v>
      </c>
    </row>
    <row r="3900" spans="1:8" outlineLevel="1" x14ac:dyDescent="0.25">
      <c r="A3900" s="23" t="s">
        <v>24</v>
      </c>
      <c r="B3900" s="25" t="s">
        <v>10</v>
      </c>
      <c r="C3900">
        <v>2019</v>
      </c>
      <c r="D3900" s="23" t="str">
        <f t="shared" si="61"/>
        <v>jul</v>
      </c>
      <c r="E3900" s="24">
        <v>43677</v>
      </c>
      <c r="F3900" s="23" t="s">
        <v>47</v>
      </c>
      <c r="H3900">
        <v>2019</v>
      </c>
    </row>
    <row r="3901" spans="1:8" outlineLevel="1" x14ac:dyDescent="0.25">
      <c r="A3901" s="23" t="s">
        <v>25</v>
      </c>
      <c r="B3901" s="23" t="s">
        <v>11</v>
      </c>
      <c r="C3901">
        <v>2019</v>
      </c>
      <c r="D3901" s="23" t="str">
        <f t="shared" si="61"/>
        <v>jul</v>
      </c>
      <c r="E3901" s="24">
        <v>43677</v>
      </c>
      <c r="F3901" s="23" t="s">
        <v>47</v>
      </c>
      <c r="G3901" s="121">
        <v>11898024.800000001</v>
      </c>
      <c r="H3901">
        <v>2019</v>
      </c>
    </row>
    <row r="3902" spans="1:8" outlineLevel="1" x14ac:dyDescent="0.25">
      <c r="A3902" s="23" t="s">
        <v>26</v>
      </c>
      <c r="B3902" s="23" t="s">
        <v>12</v>
      </c>
      <c r="C3902">
        <v>2019</v>
      </c>
      <c r="D3902" s="23" t="str">
        <f t="shared" si="61"/>
        <v>jul</v>
      </c>
      <c r="E3902" s="24">
        <v>43677</v>
      </c>
      <c r="F3902" s="23" t="s">
        <v>47</v>
      </c>
      <c r="G3902" s="121">
        <v>1098458.02</v>
      </c>
      <c r="H3902">
        <v>2019</v>
      </c>
    </row>
    <row r="3903" spans="1:8" outlineLevel="1" x14ac:dyDescent="0.25">
      <c r="A3903" s="23" t="s">
        <v>43</v>
      </c>
      <c r="B3903" s="23" t="s">
        <v>34</v>
      </c>
      <c r="C3903">
        <v>2019</v>
      </c>
      <c r="D3903" s="23" t="str">
        <f t="shared" si="61"/>
        <v>jul</v>
      </c>
      <c r="E3903" s="24">
        <v>43677</v>
      </c>
      <c r="F3903" s="23" t="s">
        <v>47</v>
      </c>
      <c r="G3903" s="121">
        <v>71447994.179999992</v>
      </c>
      <c r="H3903">
        <v>2019</v>
      </c>
    </row>
    <row r="3904" spans="1:8" outlineLevel="1" x14ac:dyDescent="0.25">
      <c r="A3904" s="23" t="s">
        <v>13</v>
      </c>
      <c r="B3904" s="23" t="s">
        <v>13</v>
      </c>
      <c r="C3904">
        <v>2019</v>
      </c>
      <c r="D3904" s="23" t="str">
        <f t="shared" si="61"/>
        <v>jul</v>
      </c>
      <c r="E3904" s="24">
        <v>43677</v>
      </c>
      <c r="F3904" s="23" t="s">
        <v>47</v>
      </c>
      <c r="G3904" s="121">
        <v>86667892.030000001</v>
      </c>
      <c r="H3904">
        <v>2019</v>
      </c>
    </row>
    <row r="3905" spans="1:8" outlineLevel="1" x14ac:dyDescent="0.25">
      <c r="A3905" s="23" t="s">
        <v>14</v>
      </c>
      <c r="B3905" s="23" t="s">
        <v>14</v>
      </c>
      <c r="C3905">
        <v>2019</v>
      </c>
      <c r="D3905" s="23" t="str">
        <f t="shared" si="61"/>
        <v>jul</v>
      </c>
      <c r="E3905" s="24">
        <v>43677</v>
      </c>
      <c r="F3905" s="23" t="s">
        <v>47</v>
      </c>
      <c r="G3905" s="121">
        <v>-100485.51</v>
      </c>
      <c r="H3905">
        <v>2019</v>
      </c>
    </row>
    <row r="3906" spans="1:8" outlineLevel="1" x14ac:dyDescent="0.25">
      <c r="A3906" s="23" t="s">
        <v>15</v>
      </c>
      <c r="B3906" s="23" t="s">
        <v>0</v>
      </c>
      <c r="C3906">
        <v>2019</v>
      </c>
      <c r="D3906" s="23" t="str">
        <f t="shared" ref="D3906:D3969" si="62">+TEXT(E3906,"mmm")</f>
        <v>ago</v>
      </c>
      <c r="E3906" s="24">
        <v>43708</v>
      </c>
      <c r="F3906" s="23" t="s">
        <v>47</v>
      </c>
      <c r="G3906" s="121">
        <v>691440.46</v>
      </c>
      <c r="H3906">
        <v>2019</v>
      </c>
    </row>
    <row r="3907" spans="1:8" outlineLevel="1" x14ac:dyDescent="0.25">
      <c r="A3907" s="23" t="s">
        <v>16</v>
      </c>
      <c r="B3907" s="23" t="s">
        <v>1</v>
      </c>
      <c r="C3907">
        <v>2019</v>
      </c>
      <c r="D3907" s="23" t="str">
        <f t="shared" si="62"/>
        <v>ago</v>
      </c>
      <c r="E3907" s="24">
        <v>43708</v>
      </c>
      <c r="F3907" s="23" t="s">
        <v>47</v>
      </c>
      <c r="G3907" s="121">
        <v>57543022.960000001</v>
      </c>
      <c r="H3907">
        <v>2019</v>
      </c>
    </row>
    <row r="3908" spans="1:8" outlineLevel="1" x14ac:dyDescent="0.25">
      <c r="A3908" s="23" t="s">
        <v>27</v>
      </c>
      <c r="B3908" s="23" t="s">
        <v>2</v>
      </c>
      <c r="C3908">
        <v>2019</v>
      </c>
      <c r="D3908" s="23" t="str">
        <f t="shared" si="62"/>
        <v>ago</v>
      </c>
      <c r="E3908" s="24">
        <v>43708</v>
      </c>
      <c r="F3908" s="23" t="s">
        <v>47</v>
      </c>
      <c r="H3908">
        <v>2019</v>
      </c>
    </row>
    <row r="3909" spans="1:8" outlineLevel="1" x14ac:dyDescent="0.25">
      <c r="A3909" s="23" t="s">
        <v>17</v>
      </c>
      <c r="B3909" s="23" t="s">
        <v>3</v>
      </c>
      <c r="C3909">
        <v>2019</v>
      </c>
      <c r="D3909" s="23" t="str">
        <f t="shared" si="62"/>
        <v>ago</v>
      </c>
      <c r="E3909" s="24">
        <v>43708</v>
      </c>
      <c r="F3909" s="23" t="s">
        <v>47</v>
      </c>
      <c r="G3909" s="121">
        <v>29551799.629999995</v>
      </c>
      <c r="H3909">
        <v>2019</v>
      </c>
    </row>
    <row r="3910" spans="1:8" outlineLevel="1" x14ac:dyDescent="0.25">
      <c r="A3910" s="23" t="s">
        <v>18</v>
      </c>
      <c r="B3910" s="25" t="s">
        <v>4</v>
      </c>
      <c r="C3910">
        <v>2019</v>
      </c>
      <c r="D3910" s="23" t="str">
        <f t="shared" si="62"/>
        <v>ago</v>
      </c>
      <c r="E3910" s="24">
        <v>43708</v>
      </c>
      <c r="F3910" s="23" t="s">
        <v>47</v>
      </c>
      <c r="G3910" s="121">
        <v>768214.29</v>
      </c>
      <c r="H3910">
        <v>2019</v>
      </c>
    </row>
    <row r="3911" spans="1:8" outlineLevel="1" x14ac:dyDescent="0.25">
      <c r="A3911" s="23" t="s">
        <v>19</v>
      </c>
      <c r="B3911" s="25" t="s">
        <v>5</v>
      </c>
      <c r="C3911">
        <v>2019</v>
      </c>
      <c r="D3911" s="23" t="str">
        <f t="shared" si="62"/>
        <v>ago</v>
      </c>
      <c r="E3911" s="24">
        <v>43708</v>
      </c>
      <c r="F3911" s="23" t="s">
        <v>47</v>
      </c>
      <c r="G3911" s="121">
        <v>0</v>
      </c>
      <c r="H3911">
        <v>2019</v>
      </c>
    </row>
    <row r="3912" spans="1:8" outlineLevel="1" x14ac:dyDescent="0.25">
      <c r="A3912" s="23" t="s">
        <v>20</v>
      </c>
      <c r="B3912" s="23" t="s">
        <v>6</v>
      </c>
      <c r="C3912">
        <v>2019</v>
      </c>
      <c r="D3912" s="23" t="str">
        <f t="shared" si="62"/>
        <v>ago</v>
      </c>
      <c r="E3912" s="24">
        <v>43708</v>
      </c>
      <c r="F3912" s="23" t="s">
        <v>47</v>
      </c>
      <c r="G3912" s="121">
        <v>0</v>
      </c>
      <c r="H3912">
        <v>2019</v>
      </c>
    </row>
    <row r="3913" spans="1:8" outlineLevel="1" x14ac:dyDescent="0.25">
      <c r="A3913" s="23" t="s">
        <v>21</v>
      </c>
      <c r="B3913" s="23" t="s">
        <v>7</v>
      </c>
      <c r="C3913">
        <v>2019</v>
      </c>
      <c r="D3913" s="23" t="str">
        <f t="shared" si="62"/>
        <v>ago</v>
      </c>
      <c r="E3913" s="24">
        <v>43708</v>
      </c>
      <c r="F3913" s="23" t="s">
        <v>47</v>
      </c>
      <c r="G3913" s="121">
        <v>50874.04</v>
      </c>
      <c r="H3913">
        <v>2019</v>
      </c>
    </row>
    <row r="3914" spans="1:8" outlineLevel="1" x14ac:dyDescent="0.25">
      <c r="A3914" s="23" t="s">
        <v>22</v>
      </c>
      <c r="B3914" s="23" t="s">
        <v>8</v>
      </c>
      <c r="C3914">
        <v>2019</v>
      </c>
      <c r="D3914" s="23" t="str">
        <f t="shared" si="62"/>
        <v>ago</v>
      </c>
      <c r="E3914" s="24">
        <v>43708</v>
      </c>
      <c r="F3914" s="23" t="s">
        <v>47</v>
      </c>
      <c r="G3914" s="121">
        <v>197228768.63999999</v>
      </c>
      <c r="H3914">
        <v>2019</v>
      </c>
    </row>
    <row r="3915" spans="1:8" outlineLevel="1" x14ac:dyDescent="0.25">
      <c r="A3915" s="23" t="s">
        <v>23</v>
      </c>
      <c r="B3915" s="23" t="s">
        <v>9</v>
      </c>
      <c r="C3915">
        <v>2019</v>
      </c>
      <c r="D3915" s="23" t="str">
        <f t="shared" si="62"/>
        <v>ago</v>
      </c>
      <c r="E3915" s="24">
        <v>43708</v>
      </c>
      <c r="F3915" s="23" t="s">
        <v>47</v>
      </c>
      <c r="H3915">
        <v>2019</v>
      </c>
    </row>
    <row r="3916" spans="1:8" outlineLevel="1" x14ac:dyDescent="0.25">
      <c r="A3916" s="23" t="s">
        <v>24</v>
      </c>
      <c r="B3916" s="25" t="s">
        <v>10</v>
      </c>
      <c r="C3916">
        <v>2019</v>
      </c>
      <c r="D3916" s="23" t="str">
        <f t="shared" si="62"/>
        <v>ago</v>
      </c>
      <c r="E3916" s="24">
        <v>43708</v>
      </c>
      <c r="F3916" s="23" t="s">
        <v>47</v>
      </c>
      <c r="H3916">
        <v>2019</v>
      </c>
    </row>
    <row r="3917" spans="1:8" outlineLevel="1" x14ac:dyDescent="0.25">
      <c r="A3917" s="23" t="s">
        <v>25</v>
      </c>
      <c r="B3917" s="23" t="s">
        <v>11</v>
      </c>
      <c r="C3917">
        <v>2019</v>
      </c>
      <c r="D3917" s="23" t="str">
        <f t="shared" si="62"/>
        <v>ago</v>
      </c>
      <c r="E3917" s="24">
        <v>43708</v>
      </c>
      <c r="F3917" s="23" t="s">
        <v>47</v>
      </c>
      <c r="G3917" s="121">
        <v>11925547.4</v>
      </c>
      <c r="H3917">
        <v>2019</v>
      </c>
    </row>
    <row r="3918" spans="1:8" outlineLevel="1" x14ac:dyDescent="0.25">
      <c r="A3918" s="23" t="s">
        <v>26</v>
      </c>
      <c r="B3918" s="23" t="s">
        <v>12</v>
      </c>
      <c r="C3918">
        <v>2019</v>
      </c>
      <c r="D3918" s="23" t="str">
        <f t="shared" si="62"/>
        <v>ago</v>
      </c>
      <c r="E3918" s="24">
        <v>43708</v>
      </c>
      <c r="F3918" s="23" t="s">
        <v>47</v>
      </c>
      <c r="G3918" s="121">
        <v>997672.3</v>
      </c>
      <c r="H3918">
        <v>2019</v>
      </c>
    </row>
    <row r="3919" spans="1:8" outlineLevel="1" x14ac:dyDescent="0.25">
      <c r="A3919" s="23" t="s">
        <v>43</v>
      </c>
      <c r="B3919" s="23" t="s">
        <v>34</v>
      </c>
      <c r="C3919">
        <v>2019</v>
      </c>
      <c r="D3919" s="23" t="str">
        <f t="shared" si="62"/>
        <v>ago</v>
      </c>
      <c r="E3919" s="24">
        <v>43708</v>
      </c>
      <c r="F3919" s="23" t="s">
        <v>47</v>
      </c>
      <c r="G3919" s="121">
        <v>71558039.739999995</v>
      </c>
      <c r="H3919">
        <v>2019</v>
      </c>
    </row>
    <row r="3920" spans="1:8" outlineLevel="1" x14ac:dyDescent="0.25">
      <c r="A3920" s="23" t="s">
        <v>13</v>
      </c>
      <c r="B3920" s="23" t="s">
        <v>13</v>
      </c>
      <c r="C3920">
        <v>2019</v>
      </c>
      <c r="D3920" s="23" t="str">
        <f t="shared" si="62"/>
        <v>ago</v>
      </c>
      <c r="E3920" s="24">
        <v>43708</v>
      </c>
      <c r="F3920" s="23" t="s">
        <v>47</v>
      </c>
      <c r="G3920" s="121">
        <v>83712297.889999986</v>
      </c>
      <c r="H3920">
        <v>2019</v>
      </c>
    </row>
    <row r="3921" spans="1:8" outlineLevel="1" x14ac:dyDescent="0.25">
      <c r="A3921" s="23" t="s">
        <v>14</v>
      </c>
      <c r="B3921" s="23" t="s">
        <v>14</v>
      </c>
      <c r="C3921">
        <v>2019</v>
      </c>
      <c r="D3921" s="23" t="str">
        <f t="shared" si="62"/>
        <v>ago</v>
      </c>
      <c r="E3921" s="24">
        <v>43708</v>
      </c>
      <c r="F3921" s="23" t="s">
        <v>47</v>
      </c>
      <c r="G3921" s="121">
        <v>123798.36</v>
      </c>
      <c r="H3921">
        <v>2019</v>
      </c>
    </row>
    <row r="3922" spans="1:8" outlineLevel="1" x14ac:dyDescent="0.25">
      <c r="A3922" s="23" t="s">
        <v>15</v>
      </c>
      <c r="B3922" s="23" t="s">
        <v>0</v>
      </c>
      <c r="C3922">
        <v>2019</v>
      </c>
      <c r="D3922" s="23" t="str">
        <f t="shared" si="62"/>
        <v>sept</v>
      </c>
      <c r="E3922" s="24">
        <v>43738</v>
      </c>
      <c r="F3922" s="23" t="s">
        <v>47</v>
      </c>
      <c r="G3922" s="121">
        <v>1823526.2200000002</v>
      </c>
      <c r="H3922">
        <v>2019</v>
      </c>
    </row>
    <row r="3923" spans="1:8" outlineLevel="1" x14ac:dyDescent="0.25">
      <c r="A3923" s="23" t="s">
        <v>16</v>
      </c>
      <c r="B3923" s="23" t="s">
        <v>1</v>
      </c>
      <c r="C3923">
        <v>2019</v>
      </c>
      <c r="D3923" s="23" t="str">
        <f t="shared" si="62"/>
        <v>sept</v>
      </c>
      <c r="E3923" s="24">
        <v>43738</v>
      </c>
      <c r="F3923" s="23" t="s">
        <v>47</v>
      </c>
      <c r="G3923" s="121">
        <v>65106551.889999993</v>
      </c>
      <c r="H3923">
        <v>2019</v>
      </c>
    </row>
    <row r="3924" spans="1:8" outlineLevel="1" x14ac:dyDescent="0.25">
      <c r="A3924" s="23" t="s">
        <v>27</v>
      </c>
      <c r="B3924" s="23" t="s">
        <v>2</v>
      </c>
      <c r="C3924">
        <v>2019</v>
      </c>
      <c r="D3924" s="23" t="str">
        <f t="shared" si="62"/>
        <v>sept</v>
      </c>
      <c r="E3924" s="24">
        <v>43738</v>
      </c>
      <c r="F3924" s="23" t="s">
        <v>47</v>
      </c>
      <c r="H3924">
        <v>2019</v>
      </c>
    </row>
    <row r="3925" spans="1:8" outlineLevel="1" x14ac:dyDescent="0.25">
      <c r="A3925" s="23" t="s">
        <v>17</v>
      </c>
      <c r="B3925" s="23" t="s">
        <v>3</v>
      </c>
      <c r="C3925">
        <v>2019</v>
      </c>
      <c r="D3925" s="23" t="str">
        <f t="shared" si="62"/>
        <v>sept</v>
      </c>
      <c r="E3925" s="24">
        <v>43738</v>
      </c>
      <c r="F3925" s="23" t="s">
        <v>47</v>
      </c>
      <c r="G3925" s="121">
        <v>30137857.59</v>
      </c>
      <c r="H3925">
        <v>2019</v>
      </c>
    </row>
    <row r="3926" spans="1:8" outlineLevel="1" x14ac:dyDescent="0.25">
      <c r="A3926" s="23" t="s">
        <v>18</v>
      </c>
      <c r="B3926" s="25" t="s">
        <v>4</v>
      </c>
      <c r="C3926">
        <v>2019</v>
      </c>
      <c r="D3926" s="23" t="str">
        <f t="shared" si="62"/>
        <v>sept</v>
      </c>
      <c r="E3926" s="24">
        <v>43738</v>
      </c>
      <c r="F3926" s="23" t="s">
        <v>47</v>
      </c>
      <c r="G3926" s="121">
        <v>770823.62</v>
      </c>
      <c r="H3926">
        <v>2019</v>
      </c>
    </row>
    <row r="3927" spans="1:8" outlineLevel="1" x14ac:dyDescent="0.25">
      <c r="A3927" s="23" t="s">
        <v>19</v>
      </c>
      <c r="B3927" s="25" t="s">
        <v>5</v>
      </c>
      <c r="C3927">
        <v>2019</v>
      </c>
      <c r="D3927" s="23" t="str">
        <f t="shared" si="62"/>
        <v>sept</v>
      </c>
      <c r="E3927" s="24">
        <v>43738</v>
      </c>
      <c r="F3927" s="23" t="s">
        <v>47</v>
      </c>
      <c r="G3927" s="121">
        <v>0</v>
      </c>
      <c r="H3927">
        <v>2019</v>
      </c>
    </row>
    <row r="3928" spans="1:8" outlineLevel="1" x14ac:dyDescent="0.25">
      <c r="A3928" s="23" t="s">
        <v>20</v>
      </c>
      <c r="B3928" s="23" t="s">
        <v>6</v>
      </c>
      <c r="C3928">
        <v>2019</v>
      </c>
      <c r="D3928" s="23" t="str">
        <f t="shared" si="62"/>
        <v>sept</v>
      </c>
      <c r="E3928" s="24">
        <v>43738</v>
      </c>
      <c r="F3928" s="23" t="s">
        <v>47</v>
      </c>
      <c r="G3928" s="121">
        <v>0</v>
      </c>
      <c r="H3928">
        <v>2019</v>
      </c>
    </row>
    <row r="3929" spans="1:8" outlineLevel="1" x14ac:dyDescent="0.25">
      <c r="A3929" s="23" t="s">
        <v>21</v>
      </c>
      <c r="B3929" s="23" t="s">
        <v>7</v>
      </c>
      <c r="C3929">
        <v>2019</v>
      </c>
      <c r="D3929" s="23" t="str">
        <f t="shared" si="62"/>
        <v>sept</v>
      </c>
      <c r="E3929" s="24">
        <v>43738</v>
      </c>
      <c r="F3929" s="23" t="s">
        <v>47</v>
      </c>
      <c r="G3929" s="121">
        <v>50914.74</v>
      </c>
      <c r="H3929">
        <v>2019</v>
      </c>
    </row>
    <row r="3930" spans="1:8" outlineLevel="1" x14ac:dyDescent="0.25">
      <c r="A3930" s="23" t="s">
        <v>22</v>
      </c>
      <c r="B3930" s="23" t="s">
        <v>8</v>
      </c>
      <c r="C3930">
        <v>2019</v>
      </c>
      <c r="D3930" s="23" t="str">
        <f t="shared" si="62"/>
        <v>sept</v>
      </c>
      <c r="E3930" s="24">
        <v>43738</v>
      </c>
      <c r="F3930" s="23" t="s">
        <v>47</v>
      </c>
      <c r="G3930" s="121">
        <v>186442051.68999997</v>
      </c>
      <c r="H3930">
        <v>2019</v>
      </c>
    </row>
    <row r="3931" spans="1:8" outlineLevel="1" x14ac:dyDescent="0.25">
      <c r="A3931" s="23" t="s">
        <v>23</v>
      </c>
      <c r="B3931" s="23" t="s">
        <v>9</v>
      </c>
      <c r="C3931">
        <v>2019</v>
      </c>
      <c r="D3931" s="23" t="str">
        <f t="shared" si="62"/>
        <v>sept</v>
      </c>
      <c r="E3931" s="24">
        <v>43738</v>
      </c>
      <c r="F3931" s="23" t="s">
        <v>47</v>
      </c>
      <c r="H3931">
        <v>2019</v>
      </c>
    </row>
    <row r="3932" spans="1:8" outlineLevel="1" x14ac:dyDescent="0.25">
      <c r="A3932" s="23" t="s">
        <v>24</v>
      </c>
      <c r="B3932" s="25" t="s">
        <v>10</v>
      </c>
      <c r="C3932">
        <v>2019</v>
      </c>
      <c r="D3932" s="23" t="str">
        <f t="shared" si="62"/>
        <v>sept</v>
      </c>
      <c r="E3932" s="24">
        <v>43738</v>
      </c>
      <c r="F3932" s="23" t="s">
        <v>47</v>
      </c>
      <c r="H3932">
        <v>2019</v>
      </c>
    </row>
    <row r="3933" spans="1:8" outlineLevel="1" x14ac:dyDescent="0.25">
      <c r="A3933" s="23" t="s">
        <v>25</v>
      </c>
      <c r="B3933" s="23" t="s">
        <v>11</v>
      </c>
      <c r="C3933">
        <v>2019</v>
      </c>
      <c r="D3933" s="23" t="str">
        <f t="shared" si="62"/>
        <v>sept</v>
      </c>
      <c r="E3933" s="24">
        <v>43738</v>
      </c>
      <c r="F3933" s="23" t="s">
        <v>47</v>
      </c>
      <c r="G3933" s="121">
        <v>11952305.800000001</v>
      </c>
      <c r="H3933">
        <v>2019</v>
      </c>
    </row>
    <row r="3934" spans="1:8" outlineLevel="1" x14ac:dyDescent="0.25">
      <c r="A3934" s="23" t="s">
        <v>26</v>
      </c>
      <c r="B3934" s="23" t="s">
        <v>12</v>
      </c>
      <c r="C3934">
        <v>2019</v>
      </c>
      <c r="D3934" s="23" t="str">
        <f t="shared" si="62"/>
        <v>sept</v>
      </c>
      <c r="E3934" s="24">
        <v>43738</v>
      </c>
      <c r="F3934" s="23" t="s">
        <v>47</v>
      </c>
      <c r="G3934" s="121">
        <v>896429.01</v>
      </c>
      <c r="H3934">
        <v>2019</v>
      </c>
    </row>
    <row r="3935" spans="1:8" outlineLevel="1" x14ac:dyDescent="0.25">
      <c r="A3935" s="23" t="s">
        <v>43</v>
      </c>
      <c r="B3935" s="23" t="s">
        <v>34</v>
      </c>
      <c r="C3935">
        <v>2019</v>
      </c>
      <c r="D3935" s="23" t="str">
        <f t="shared" si="62"/>
        <v>sept</v>
      </c>
      <c r="E3935" s="24">
        <v>43738</v>
      </c>
      <c r="F3935" s="23" t="s">
        <v>47</v>
      </c>
      <c r="G3935" s="121">
        <v>70316769.409999996</v>
      </c>
      <c r="H3935">
        <v>2019</v>
      </c>
    </row>
    <row r="3936" spans="1:8" outlineLevel="1" x14ac:dyDescent="0.25">
      <c r="A3936" s="23" t="s">
        <v>13</v>
      </c>
      <c r="B3936" s="23" t="s">
        <v>13</v>
      </c>
      <c r="C3936">
        <v>2019</v>
      </c>
      <c r="D3936" s="23" t="str">
        <f t="shared" si="62"/>
        <v>sept</v>
      </c>
      <c r="E3936" s="24">
        <v>43738</v>
      </c>
      <c r="F3936" s="23" t="s">
        <v>47</v>
      </c>
      <c r="G3936" s="121">
        <v>90239336.159999996</v>
      </c>
      <c r="H3936">
        <v>2019</v>
      </c>
    </row>
    <row r="3937" spans="1:8" outlineLevel="1" x14ac:dyDescent="0.25">
      <c r="A3937" s="23" t="s">
        <v>14</v>
      </c>
      <c r="B3937" s="23" t="s">
        <v>14</v>
      </c>
      <c r="C3937">
        <v>2019</v>
      </c>
      <c r="D3937" s="23" t="str">
        <f t="shared" si="62"/>
        <v>sept</v>
      </c>
      <c r="E3937" s="24">
        <v>43738</v>
      </c>
      <c r="F3937" s="23" t="s">
        <v>47</v>
      </c>
      <c r="G3937" s="121">
        <v>118529.37999999999</v>
      </c>
      <c r="H3937">
        <v>2019</v>
      </c>
    </row>
    <row r="3938" spans="1:8" outlineLevel="1" x14ac:dyDescent="0.25">
      <c r="A3938" s="23" t="s">
        <v>15</v>
      </c>
      <c r="B3938" s="23" t="s">
        <v>0</v>
      </c>
      <c r="C3938">
        <v>2019</v>
      </c>
      <c r="D3938" s="23" t="str">
        <f t="shared" si="62"/>
        <v>oct</v>
      </c>
      <c r="E3938" s="24">
        <v>43769</v>
      </c>
      <c r="F3938" s="23" t="s">
        <v>47</v>
      </c>
      <c r="G3938" s="121">
        <v>1624272.73</v>
      </c>
      <c r="H3938">
        <v>2019</v>
      </c>
    </row>
    <row r="3939" spans="1:8" outlineLevel="1" x14ac:dyDescent="0.25">
      <c r="A3939" s="23" t="s">
        <v>16</v>
      </c>
      <c r="B3939" s="23" t="s">
        <v>1</v>
      </c>
      <c r="C3939">
        <v>2019</v>
      </c>
      <c r="D3939" s="23" t="str">
        <f t="shared" si="62"/>
        <v>oct</v>
      </c>
      <c r="E3939" s="24">
        <v>43769</v>
      </c>
      <c r="F3939" s="23" t="s">
        <v>47</v>
      </c>
      <c r="G3939" s="121">
        <v>63209189.079999991</v>
      </c>
      <c r="H3939">
        <v>2019</v>
      </c>
    </row>
    <row r="3940" spans="1:8" outlineLevel="1" x14ac:dyDescent="0.25">
      <c r="A3940" s="23" t="s">
        <v>27</v>
      </c>
      <c r="B3940" s="23" t="s">
        <v>2</v>
      </c>
      <c r="C3940">
        <v>2019</v>
      </c>
      <c r="D3940" s="23" t="str">
        <f t="shared" si="62"/>
        <v>oct</v>
      </c>
      <c r="E3940" s="24">
        <v>43769</v>
      </c>
      <c r="F3940" s="23" t="s">
        <v>47</v>
      </c>
      <c r="H3940">
        <v>2019</v>
      </c>
    </row>
    <row r="3941" spans="1:8" outlineLevel="1" x14ac:dyDescent="0.25">
      <c r="A3941" s="23" t="s">
        <v>17</v>
      </c>
      <c r="B3941" s="23" t="s">
        <v>3</v>
      </c>
      <c r="C3941">
        <v>2019</v>
      </c>
      <c r="D3941" s="23" t="str">
        <f t="shared" si="62"/>
        <v>oct</v>
      </c>
      <c r="E3941" s="24">
        <v>43769</v>
      </c>
      <c r="F3941" s="23" t="s">
        <v>47</v>
      </c>
      <c r="G3941" s="121">
        <v>29818100.800000001</v>
      </c>
      <c r="H3941">
        <v>2019</v>
      </c>
    </row>
    <row r="3942" spans="1:8" outlineLevel="1" x14ac:dyDescent="0.25">
      <c r="A3942" s="23" t="s">
        <v>18</v>
      </c>
      <c r="B3942" s="25" t="s">
        <v>4</v>
      </c>
      <c r="C3942">
        <v>2019</v>
      </c>
      <c r="D3942" s="23" t="str">
        <f t="shared" si="62"/>
        <v>oct</v>
      </c>
      <c r="E3942" s="24">
        <v>43769</v>
      </c>
      <c r="F3942" s="23" t="s">
        <v>47</v>
      </c>
      <c r="G3942" s="121">
        <v>773539.36</v>
      </c>
      <c r="H3942">
        <v>2019</v>
      </c>
    </row>
    <row r="3943" spans="1:8" outlineLevel="1" x14ac:dyDescent="0.25">
      <c r="A3943" s="23" t="s">
        <v>19</v>
      </c>
      <c r="B3943" s="25" t="s">
        <v>5</v>
      </c>
      <c r="C3943">
        <v>2019</v>
      </c>
      <c r="D3943" s="23" t="str">
        <f t="shared" si="62"/>
        <v>oct</v>
      </c>
      <c r="E3943" s="24">
        <v>43769</v>
      </c>
      <c r="F3943" s="23" t="s">
        <v>47</v>
      </c>
      <c r="G3943" s="121">
        <v>0</v>
      </c>
      <c r="H3943">
        <v>2019</v>
      </c>
    </row>
    <row r="3944" spans="1:8" outlineLevel="1" x14ac:dyDescent="0.25">
      <c r="A3944" s="23" t="s">
        <v>20</v>
      </c>
      <c r="B3944" s="23" t="s">
        <v>6</v>
      </c>
      <c r="C3944">
        <v>2019</v>
      </c>
      <c r="D3944" s="23" t="str">
        <f t="shared" si="62"/>
        <v>oct</v>
      </c>
      <c r="E3944" s="24">
        <v>43769</v>
      </c>
      <c r="F3944" s="23" t="s">
        <v>47</v>
      </c>
      <c r="G3944" s="121">
        <v>0</v>
      </c>
      <c r="H3944">
        <v>2019</v>
      </c>
    </row>
    <row r="3945" spans="1:8" outlineLevel="1" x14ac:dyDescent="0.25">
      <c r="A3945" s="23" t="s">
        <v>21</v>
      </c>
      <c r="B3945" s="23" t="s">
        <v>7</v>
      </c>
      <c r="C3945">
        <v>2019</v>
      </c>
      <c r="D3945" s="23" t="str">
        <f t="shared" si="62"/>
        <v>oct</v>
      </c>
      <c r="E3945" s="24">
        <v>43769</v>
      </c>
      <c r="F3945" s="23" t="s">
        <v>47</v>
      </c>
      <c r="G3945" s="121">
        <v>50939.41</v>
      </c>
      <c r="H3945">
        <v>2019</v>
      </c>
    </row>
    <row r="3946" spans="1:8" outlineLevel="1" x14ac:dyDescent="0.25">
      <c r="A3946" s="23" t="s">
        <v>22</v>
      </c>
      <c r="B3946" s="23" t="s">
        <v>8</v>
      </c>
      <c r="C3946">
        <v>2019</v>
      </c>
      <c r="D3946" s="23" t="str">
        <f t="shared" si="62"/>
        <v>oct</v>
      </c>
      <c r="E3946" s="24">
        <v>43769</v>
      </c>
      <c r="F3946" s="23" t="s">
        <v>47</v>
      </c>
      <c r="G3946" s="121">
        <v>179012979.17999998</v>
      </c>
      <c r="H3946">
        <v>2019</v>
      </c>
    </row>
    <row r="3947" spans="1:8" outlineLevel="1" x14ac:dyDescent="0.25">
      <c r="A3947" s="23" t="s">
        <v>23</v>
      </c>
      <c r="B3947" s="23" t="s">
        <v>9</v>
      </c>
      <c r="C3947">
        <v>2019</v>
      </c>
      <c r="D3947" s="23" t="str">
        <f t="shared" si="62"/>
        <v>oct</v>
      </c>
      <c r="E3947" s="24">
        <v>43769</v>
      </c>
      <c r="F3947" s="23" t="s">
        <v>47</v>
      </c>
      <c r="H3947">
        <v>2019</v>
      </c>
    </row>
    <row r="3948" spans="1:8" outlineLevel="1" x14ac:dyDescent="0.25">
      <c r="A3948" s="23" t="s">
        <v>24</v>
      </c>
      <c r="B3948" s="25" t="s">
        <v>10</v>
      </c>
      <c r="C3948">
        <v>2019</v>
      </c>
      <c r="D3948" s="23" t="str">
        <f t="shared" si="62"/>
        <v>oct</v>
      </c>
      <c r="E3948" s="24">
        <v>43769</v>
      </c>
      <c r="F3948" s="23" t="s">
        <v>47</v>
      </c>
      <c r="H3948">
        <v>2019</v>
      </c>
    </row>
    <row r="3949" spans="1:8" outlineLevel="1" x14ac:dyDescent="0.25">
      <c r="A3949" s="23" t="s">
        <v>25</v>
      </c>
      <c r="B3949" s="23" t="s">
        <v>11</v>
      </c>
      <c r="C3949">
        <v>2019</v>
      </c>
      <c r="D3949" s="23" t="str">
        <f t="shared" si="62"/>
        <v>oct</v>
      </c>
      <c r="E3949" s="24">
        <v>43769</v>
      </c>
      <c r="F3949" s="23" t="s">
        <v>47</v>
      </c>
      <c r="G3949" s="121">
        <v>11979958.4</v>
      </c>
      <c r="H3949">
        <v>2019</v>
      </c>
    </row>
    <row r="3950" spans="1:8" outlineLevel="1" x14ac:dyDescent="0.25">
      <c r="A3950" s="23" t="s">
        <v>26</v>
      </c>
      <c r="B3950" s="23" t="s">
        <v>12</v>
      </c>
      <c r="C3950">
        <v>2019</v>
      </c>
      <c r="D3950" s="23" t="str">
        <f t="shared" si="62"/>
        <v>oct</v>
      </c>
      <c r="E3950" s="24">
        <v>43769</v>
      </c>
      <c r="F3950" s="23" t="s">
        <v>47</v>
      </c>
      <c r="G3950" s="121">
        <v>794975.64999999991</v>
      </c>
      <c r="H3950">
        <v>2019</v>
      </c>
    </row>
    <row r="3951" spans="1:8" outlineLevel="1" x14ac:dyDescent="0.25">
      <c r="A3951" s="23" t="s">
        <v>43</v>
      </c>
      <c r="B3951" s="23" t="s">
        <v>34</v>
      </c>
      <c r="C3951">
        <v>2019</v>
      </c>
      <c r="D3951" s="23" t="str">
        <f t="shared" si="62"/>
        <v>oct</v>
      </c>
      <c r="E3951" s="24">
        <v>43769</v>
      </c>
      <c r="F3951" s="23" t="s">
        <v>47</v>
      </c>
      <c r="G3951" s="121">
        <v>71676821.149999991</v>
      </c>
      <c r="H3951">
        <v>2019</v>
      </c>
    </row>
    <row r="3952" spans="1:8" outlineLevel="1" x14ac:dyDescent="0.25">
      <c r="A3952" s="23" t="s">
        <v>13</v>
      </c>
      <c r="B3952" s="23" t="s">
        <v>13</v>
      </c>
      <c r="C3952">
        <v>2019</v>
      </c>
      <c r="D3952" s="23" t="str">
        <f t="shared" si="62"/>
        <v>oct</v>
      </c>
      <c r="E3952" s="24">
        <v>43769</v>
      </c>
      <c r="F3952" s="23" t="s">
        <v>47</v>
      </c>
      <c r="G3952" s="121">
        <v>101121439.66999999</v>
      </c>
      <c r="H3952">
        <v>2019</v>
      </c>
    </row>
    <row r="3953" spans="1:8" outlineLevel="1" x14ac:dyDescent="0.25">
      <c r="A3953" s="23" t="s">
        <v>14</v>
      </c>
      <c r="B3953" s="23" t="s">
        <v>14</v>
      </c>
      <c r="C3953">
        <v>2019</v>
      </c>
      <c r="D3953" s="23" t="str">
        <f t="shared" si="62"/>
        <v>oct</v>
      </c>
      <c r="E3953" s="24">
        <v>43769</v>
      </c>
      <c r="F3953" s="23" t="s">
        <v>47</v>
      </c>
      <c r="G3953" s="121">
        <v>1371671.49</v>
      </c>
      <c r="H3953">
        <v>2019</v>
      </c>
    </row>
    <row r="3954" spans="1:8" outlineLevel="1" x14ac:dyDescent="0.25">
      <c r="A3954" s="23" t="s">
        <v>15</v>
      </c>
      <c r="B3954" s="23" t="s">
        <v>0</v>
      </c>
      <c r="C3954">
        <v>2019</v>
      </c>
      <c r="D3954" s="23" t="str">
        <f t="shared" si="62"/>
        <v>nov</v>
      </c>
      <c r="E3954" s="24">
        <v>43799</v>
      </c>
      <c r="F3954" s="23" t="s">
        <v>47</v>
      </c>
      <c r="G3954" s="121">
        <v>1623092.1500000001</v>
      </c>
      <c r="H3954">
        <v>2019</v>
      </c>
    </row>
    <row r="3955" spans="1:8" outlineLevel="1" x14ac:dyDescent="0.25">
      <c r="A3955" s="23" t="s">
        <v>16</v>
      </c>
      <c r="B3955" s="23" t="s">
        <v>1</v>
      </c>
      <c r="C3955">
        <v>2019</v>
      </c>
      <c r="D3955" s="23" t="str">
        <f t="shared" si="62"/>
        <v>nov</v>
      </c>
      <c r="E3955" s="24">
        <v>43799</v>
      </c>
      <c r="F3955" s="23" t="s">
        <v>47</v>
      </c>
      <c r="G3955" s="121">
        <v>68490215.75</v>
      </c>
      <c r="H3955">
        <v>2019</v>
      </c>
    </row>
    <row r="3956" spans="1:8" outlineLevel="1" x14ac:dyDescent="0.25">
      <c r="A3956" s="23" t="s">
        <v>27</v>
      </c>
      <c r="B3956" s="23" t="s">
        <v>2</v>
      </c>
      <c r="C3956">
        <v>2019</v>
      </c>
      <c r="D3956" s="23" t="str">
        <f t="shared" si="62"/>
        <v>nov</v>
      </c>
      <c r="E3956" s="24">
        <v>43799</v>
      </c>
      <c r="F3956" s="23" t="s">
        <v>47</v>
      </c>
      <c r="H3956">
        <v>2019</v>
      </c>
    </row>
    <row r="3957" spans="1:8" outlineLevel="1" x14ac:dyDescent="0.25">
      <c r="A3957" s="23" t="s">
        <v>17</v>
      </c>
      <c r="B3957" s="23" t="s">
        <v>3</v>
      </c>
      <c r="C3957">
        <v>2019</v>
      </c>
      <c r="D3957" s="23" t="str">
        <f t="shared" si="62"/>
        <v>nov</v>
      </c>
      <c r="E3957" s="24">
        <v>43799</v>
      </c>
      <c r="F3957" s="23" t="s">
        <v>47</v>
      </c>
      <c r="G3957" s="121">
        <v>36428312.390000001</v>
      </c>
      <c r="H3957">
        <v>2019</v>
      </c>
    </row>
    <row r="3958" spans="1:8" outlineLevel="1" x14ac:dyDescent="0.25">
      <c r="A3958" s="23" t="s">
        <v>18</v>
      </c>
      <c r="B3958" s="25" t="s">
        <v>4</v>
      </c>
      <c r="C3958">
        <v>2019</v>
      </c>
      <c r="D3958" s="23" t="str">
        <f t="shared" si="62"/>
        <v>nov</v>
      </c>
      <c r="E3958" s="24">
        <v>43799</v>
      </c>
      <c r="F3958" s="23" t="s">
        <v>47</v>
      </c>
      <c r="G3958" s="121">
        <v>757192.42</v>
      </c>
      <c r="H3958">
        <v>2019</v>
      </c>
    </row>
    <row r="3959" spans="1:8" outlineLevel="1" x14ac:dyDescent="0.25">
      <c r="A3959" s="23" t="s">
        <v>19</v>
      </c>
      <c r="B3959" s="25" t="s">
        <v>5</v>
      </c>
      <c r="C3959">
        <v>2019</v>
      </c>
      <c r="D3959" s="23" t="str">
        <f t="shared" si="62"/>
        <v>nov</v>
      </c>
      <c r="E3959" s="24">
        <v>43799</v>
      </c>
      <c r="F3959" s="23" t="s">
        <v>47</v>
      </c>
      <c r="G3959" s="121">
        <v>0</v>
      </c>
      <c r="H3959">
        <v>2019</v>
      </c>
    </row>
    <row r="3960" spans="1:8" outlineLevel="1" x14ac:dyDescent="0.25">
      <c r="A3960" s="23" t="s">
        <v>20</v>
      </c>
      <c r="B3960" s="23" t="s">
        <v>6</v>
      </c>
      <c r="C3960">
        <v>2019</v>
      </c>
      <c r="D3960" s="23" t="str">
        <f t="shared" si="62"/>
        <v>nov</v>
      </c>
      <c r="E3960" s="24">
        <v>43799</v>
      </c>
      <c r="F3960" s="23" t="s">
        <v>47</v>
      </c>
      <c r="G3960" s="121">
        <v>0</v>
      </c>
      <c r="H3960">
        <v>2019</v>
      </c>
    </row>
    <row r="3961" spans="1:8" outlineLevel="1" x14ac:dyDescent="0.25">
      <c r="A3961" s="23" t="s">
        <v>21</v>
      </c>
      <c r="B3961" s="23" t="s">
        <v>7</v>
      </c>
      <c r="C3961">
        <v>2019</v>
      </c>
      <c r="D3961" s="23" t="str">
        <f t="shared" si="62"/>
        <v>nov</v>
      </c>
      <c r="E3961" s="24">
        <v>43799</v>
      </c>
      <c r="F3961" s="23" t="s">
        <v>47</v>
      </c>
      <c r="G3961" s="121">
        <v>50987.34</v>
      </c>
      <c r="H3961">
        <v>2019</v>
      </c>
    </row>
    <row r="3962" spans="1:8" outlineLevel="1" x14ac:dyDescent="0.25">
      <c r="A3962" s="23" t="s">
        <v>22</v>
      </c>
      <c r="B3962" s="23" t="s">
        <v>8</v>
      </c>
      <c r="C3962">
        <v>2019</v>
      </c>
      <c r="D3962" s="23" t="str">
        <f t="shared" si="62"/>
        <v>nov</v>
      </c>
      <c r="E3962" s="24">
        <v>43799</v>
      </c>
      <c r="F3962" s="23" t="s">
        <v>47</v>
      </c>
      <c r="G3962" s="121">
        <v>180140959.85999998</v>
      </c>
      <c r="H3962">
        <v>2019</v>
      </c>
    </row>
    <row r="3963" spans="1:8" outlineLevel="1" x14ac:dyDescent="0.25">
      <c r="A3963" s="23" t="s">
        <v>23</v>
      </c>
      <c r="B3963" s="23" t="s">
        <v>9</v>
      </c>
      <c r="C3963">
        <v>2019</v>
      </c>
      <c r="D3963" s="23" t="str">
        <f t="shared" si="62"/>
        <v>nov</v>
      </c>
      <c r="E3963" s="24">
        <v>43799</v>
      </c>
      <c r="F3963" s="23" t="s">
        <v>47</v>
      </c>
      <c r="H3963">
        <v>2019</v>
      </c>
    </row>
    <row r="3964" spans="1:8" outlineLevel="1" x14ac:dyDescent="0.25">
      <c r="A3964" s="23" t="s">
        <v>24</v>
      </c>
      <c r="B3964" s="25" t="s">
        <v>10</v>
      </c>
      <c r="C3964">
        <v>2019</v>
      </c>
      <c r="D3964" s="23" t="str">
        <f t="shared" si="62"/>
        <v>nov</v>
      </c>
      <c r="E3964" s="24">
        <v>43799</v>
      </c>
      <c r="F3964" s="23" t="s">
        <v>47</v>
      </c>
      <c r="H3964">
        <v>2019</v>
      </c>
    </row>
    <row r="3965" spans="1:8" outlineLevel="1" x14ac:dyDescent="0.25">
      <c r="A3965" s="23" t="s">
        <v>25</v>
      </c>
      <c r="B3965" s="23" t="s">
        <v>11</v>
      </c>
      <c r="C3965">
        <v>2019</v>
      </c>
      <c r="D3965" s="23" t="str">
        <f t="shared" si="62"/>
        <v>nov</v>
      </c>
      <c r="E3965" s="24">
        <v>43799</v>
      </c>
      <c r="F3965" s="23" t="s">
        <v>47</v>
      </c>
      <c r="G3965" s="121">
        <v>12006821.199999999</v>
      </c>
      <c r="H3965">
        <v>2019</v>
      </c>
    </row>
    <row r="3966" spans="1:8" outlineLevel="1" x14ac:dyDescent="0.25">
      <c r="A3966" s="23" t="s">
        <v>26</v>
      </c>
      <c r="B3966" s="23" t="s">
        <v>12</v>
      </c>
      <c r="C3966">
        <v>2019</v>
      </c>
      <c r="D3966" s="23" t="str">
        <f t="shared" si="62"/>
        <v>nov</v>
      </c>
      <c r="E3966" s="24">
        <v>43799</v>
      </c>
      <c r="F3966" s="23" t="s">
        <v>47</v>
      </c>
      <c r="G3966" s="121">
        <v>794667.05999999994</v>
      </c>
      <c r="H3966">
        <v>2019</v>
      </c>
    </row>
    <row r="3967" spans="1:8" outlineLevel="1" x14ac:dyDescent="0.25">
      <c r="A3967" s="23" t="s">
        <v>43</v>
      </c>
      <c r="B3967" s="23" t="s">
        <v>34</v>
      </c>
      <c r="C3967">
        <v>2019</v>
      </c>
      <c r="D3967" s="23" t="str">
        <f t="shared" si="62"/>
        <v>nov</v>
      </c>
      <c r="E3967" s="24">
        <v>43799</v>
      </c>
      <c r="F3967" s="23" t="s">
        <v>47</v>
      </c>
      <c r="G3967" s="121">
        <v>68526378.549999997</v>
      </c>
      <c r="H3967">
        <v>2019</v>
      </c>
    </row>
    <row r="3968" spans="1:8" outlineLevel="1" x14ac:dyDescent="0.25">
      <c r="A3968" s="23" t="s">
        <v>13</v>
      </c>
      <c r="B3968" s="23" t="s">
        <v>13</v>
      </c>
      <c r="C3968">
        <v>2019</v>
      </c>
      <c r="D3968" s="23" t="str">
        <f t="shared" si="62"/>
        <v>nov</v>
      </c>
      <c r="E3968" s="24">
        <v>43799</v>
      </c>
      <c r="F3968" s="23" t="s">
        <v>47</v>
      </c>
      <c r="G3968" s="121">
        <v>100501570.64999999</v>
      </c>
      <c r="H3968">
        <v>2019</v>
      </c>
    </row>
    <row r="3969" spans="1:8" outlineLevel="1" x14ac:dyDescent="0.25">
      <c r="A3969" s="23" t="s">
        <v>14</v>
      </c>
      <c r="B3969" s="23" t="s">
        <v>14</v>
      </c>
      <c r="C3969">
        <v>2019</v>
      </c>
      <c r="D3969" s="23" t="str">
        <f t="shared" si="62"/>
        <v>nov</v>
      </c>
      <c r="E3969" s="24">
        <v>43799</v>
      </c>
      <c r="F3969" s="23" t="s">
        <v>47</v>
      </c>
      <c r="G3969" s="121">
        <v>36915.36000000003</v>
      </c>
      <c r="H3969">
        <v>2019</v>
      </c>
    </row>
    <row r="3970" spans="1:8" outlineLevel="1" x14ac:dyDescent="0.25">
      <c r="A3970" s="23" t="s">
        <v>15</v>
      </c>
      <c r="B3970" s="23" t="s">
        <v>0</v>
      </c>
      <c r="C3970">
        <v>2019</v>
      </c>
      <c r="D3970" s="23" t="str">
        <f t="shared" ref="D3970:D4033" si="63">+TEXT(E3970,"mmm")</f>
        <v>dic</v>
      </c>
      <c r="E3970" s="24">
        <v>43830</v>
      </c>
      <c r="F3970" s="23" t="s">
        <v>47</v>
      </c>
      <c r="G3970" s="121">
        <v>1623092.1500000001</v>
      </c>
      <c r="H3970">
        <v>2019</v>
      </c>
    </row>
    <row r="3971" spans="1:8" outlineLevel="1" x14ac:dyDescent="0.25">
      <c r="A3971" s="23" t="s">
        <v>16</v>
      </c>
      <c r="B3971" s="23" t="s">
        <v>1</v>
      </c>
      <c r="C3971">
        <v>2019</v>
      </c>
      <c r="D3971" s="23" t="str">
        <f t="shared" si="63"/>
        <v>dic</v>
      </c>
      <c r="E3971" s="24">
        <v>43830</v>
      </c>
      <c r="F3971" s="23" t="s">
        <v>47</v>
      </c>
      <c r="G3971" s="121">
        <v>67770233.11999999</v>
      </c>
      <c r="H3971">
        <v>2019</v>
      </c>
    </row>
    <row r="3972" spans="1:8" outlineLevel="1" x14ac:dyDescent="0.25">
      <c r="A3972" s="23" t="s">
        <v>27</v>
      </c>
      <c r="B3972" s="23" t="s">
        <v>2</v>
      </c>
      <c r="C3972">
        <v>2019</v>
      </c>
      <c r="D3972" s="23" t="str">
        <f t="shared" si="63"/>
        <v>dic</v>
      </c>
      <c r="E3972" s="24">
        <v>43830</v>
      </c>
      <c r="F3972" s="23" t="s">
        <v>47</v>
      </c>
      <c r="H3972">
        <v>2019</v>
      </c>
    </row>
    <row r="3973" spans="1:8" outlineLevel="1" x14ac:dyDescent="0.25">
      <c r="A3973" s="23" t="s">
        <v>17</v>
      </c>
      <c r="B3973" s="23" t="s">
        <v>3</v>
      </c>
      <c r="C3973">
        <v>2019</v>
      </c>
      <c r="D3973" s="23" t="str">
        <f t="shared" si="63"/>
        <v>dic</v>
      </c>
      <c r="E3973" s="24">
        <v>43830</v>
      </c>
      <c r="F3973" s="23" t="s">
        <v>47</v>
      </c>
      <c r="G3973" s="121">
        <v>36688783.339999996</v>
      </c>
      <c r="H3973">
        <v>2019</v>
      </c>
    </row>
    <row r="3974" spans="1:8" outlineLevel="1" x14ac:dyDescent="0.25">
      <c r="A3974" s="23" t="s">
        <v>18</v>
      </c>
      <c r="B3974" s="25" t="s">
        <v>4</v>
      </c>
      <c r="C3974">
        <v>2019</v>
      </c>
      <c r="D3974" s="23" t="str">
        <f t="shared" si="63"/>
        <v>dic</v>
      </c>
      <c r="E3974" s="24">
        <v>43830</v>
      </c>
      <c r="F3974" s="23" t="s">
        <v>47</v>
      </c>
      <c r="G3974" s="121">
        <v>759824.34</v>
      </c>
      <c r="H3974">
        <v>2019</v>
      </c>
    </row>
    <row r="3975" spans="1:8" outlineLevel="1" x14ac:dyDescent="0.25">
      <c r="A3975" s="23" t="s">
        <v>19</v>
      </c>
      <c r="B3975" s="25" t="s">
        <v>5</v>
      </c>
      <c r="C3975">
        <v>2019</v>
      </c>
      <c r="D3975" s="23" t="str">
        <f t="shared" si="63"/>
        <v>dic</v>
      </c>
      <c r="E3975" s="24">
        <v>43830</v>
      </c>
      <c r="F3975" s="23" t="s">
        <v>47</v>
      </c>
      <c r="G3975" s="121">
        <v>0</v>
      </c>
      <c r="H3975">
        <v>2019</v>
      </c>
    </row>
    <row r="3976" spans="1:8" outlineLevel="1" x14ac:dyDescent="0.25">
      <c r="A3976" s="23" t="s">
        <v>20</v>
      </c>
      <c r="B3976" s="23" t="s">
        <v>6</v>
      </c>
      <c r="C3976">
        <v>2019</v>
      </c>
      <c r="D3976" s="23" t="str">
        <f t="shared" si="63"/>
        <v>dic</v>
      </c>
      <c r="E3976" s="24">
        <v>43830</v>
      </c>
      <c r="F3976" s="23" t="s">
        <v>47</v>
      </c>
      <c r="G3976" s="121">
        <v>0</v>
      </c>
      <c r="H3976">
        <v>2019</v>
      </c>
    </row>
    <row r="3977" spans="1:8" outlineLevel="1" x14ac:dyDescent="0.25">
      <c r="A3977" s="23" t="s">
        <v>21</v>
      </c>
      <c r="B3977" s="23" t="s">
        <v>7</v>
      </c>
      <c r="C3977">
        <v>2019</v>
      </c>
      <c r="D3977" s="23" t="str">
        <f t="shared" si="63"/>
        <v>dic</v>
      </c>
      <c r="E3977" s="24">
        <v>43830</v>
      </c>
      <c r="F3977" s="23" t="s">
        <v>47</v>
      </c>
      <c r="G3977" s="121">
        <v>51026.58</v>
      </c>
      <c r="H3977">
        <v>2019</v>
      </c>
    </row>
    <row r="3978" spans="1:8" outlineLevel="1" x14ac:dyDescent="0.25">
      <c r="A3978" s="23" t="s">
        <v>22</v>
      </c>
      <c r="B3978" s="23" t="s">
        <v>8</v>
      </c>
      <c r="C3978">
        <v>2019</v>
      </c>
      <c r="D3978" s="23" t="str">
        <f t="shared" si="63"/>
        <v>dic</v>
      </c>
      <c r="E3978" s="24">
        <v>43830</v>
      </c>
      <c r="F3978" s="23" t="s">
        <v>47</v>
      </c>
      <c r="G3978" s="121">
        <v>184037901.33999997</v>
      </c>
      <c r="H3978">
        <v>2019</v>
      </c>
    </row>
    <row r="3979" spans="1:8" outlineLevel="1" x14ac:dyDescent="0.25">
      <c r="A3979" s="23" t="s">
        <v>23</v>
      </c>
      <c r="B3979" s="23" t="s">
        <v>9</v>
      </c>
      <c r="C3979">
        <v>2019</v>
      </c>
      <c r="D3979" s="23" t="str">
        <f t="shared" si="63"/>
        <v>dic</v>
      </c>
      <c r="E3979" s="24">
        <v>43830</v>
      </c>
      <c r="F3979" s="23" t="s">
        <v>47</v>
      </c>
      <c r="H3979">
        <v>2019</v>
      </c>
    </row>
    <row r="3980" spans="1:8" outlineLevel="1" x14ac:dyDescent="0.25">
      <c r="A3980" s="23" t="s">
        <v>24</v>
      </c>
      <c r="B3980" s="25" t="s">
        <v>10</v>
      </c>
      <c r="C3980">
        <v>2019</v>
      </c>
      <c r="D3980" s="23" t="str">
        <f t="shared" si="63"/>
        <v>dic</v>
      </c>
      <c r="E3980" s="24">
        <v>43830</v>
      </c>
      <c r="F3980" s="23" t="s">
        <v>47</v>
      </c>
      <c r="H3980">
        <v>2019</v>
      </c>
    </row>
    <row r="3981" spans="1:8" outlineLevel="1" x14ac:dyDescent="0.25">
      <c r="A3981" s="23" t="s">
        <v>25</v>
      </c>
      <c r="B3981" s="23" t="s">
        <v>11</v>
      </c>
      <c r="C3981">
        <v>2019</v>
      </c>
      <c r="D3981" s="23" t="str">
        <f t="shared" si="63"/>
        <v>dic</v>
      </c>
      <c r="E3981" s="24">
        <v>43830</v>
      </c>
      <c r="F3981" s="23" t="s">
        <v>47</v>
      </c>
      <c r="G3981" s="121">
        <v>15081465.129999999</v>
      </c>
      <c r="H3981">
        <v>2019</v>
      </c>
    </row>
    <row r="3982" spans="1:8" outlineLevel="1" x14ac:dyDescent="0.25">
      <c r="A3982" s="23" t="s">
        <v>26</v>
      </c>
      <c r="B3982" s="23" t="s">
        <v>12</v>
      </c>
      <c r="C3982">
        <v>2019</v>
      </c>
      <c r="D3982" s="23" t="str">
        <f t="shared" si="63"/>
        <v>dic</v>
      </c>
      <c r="E3982" s="24">
        <v>43830</v>
      </c>
      <c r="F3982" s="23" t="s">
        <v>47</v>
      </c>
      <c r="G3982" s="121">
        <v>724303.17999999993</v>
      </c>
      <c r="H3982">
        <v>2019</v>
      </c>
    </row>
    <row r="3983" spans="1:8" outlineLevel="1" x14ac:dyDescent="0.25">
      <c r="A3983" s="23" t="s">
        <v>43</v>
      </c>
      <c r="B3983" s="23" t="s">
        <v>34</v>
      </c>
      <c r="C3983">
        <v>2019</v>
      </c>
      <c r="D3983" s="23" t="str">
        <f t="shared" si="63"/>
        <v>dic</v>
      </c>
      <c r="E3983" s="24">
        <v>43830</v>
      </c>
      <c r="F3983" s="23" t="s">
        <v>47</v>
      </c>
      <c r="G3983" s="121">
        <v>62717798.409999996</v>
      </c>
      <c r="H3983">
        <v>2019</v>
      </c>
    </row>
    <row r="3984" spans="1:8" outlineLevel="1" x14ac:dyDescent="0.25">
      <c r="A3984" s="23" t="s">
        <v>13</v>
      </c>
      <c r="B3984" s="23" t="s">
        <v>13</v>
      </c>
      <c r="C3984">
        <v>2019</v>
      </c>
      <c r="D3984" s="23" t="str">
        <f t="shared" si="63"/>
        <v>dic</v>
      </c>
      <c r="E3984" s="24">
        <v>43830</v>
      </c>
      <c r="F3984" s="23" t="s">
        <v>47</v>
      </c>
      <c r="G3984" s="121">
        <v>120816797.57999998</v>
      </c>
      <c r="H3984">
        <v>2019</v>
      </c>
    </row>
    <row r="3985" spans="1:8" outlineLevel="1" x14ac:dyDescent="0.25">
      <c r="A3985" s="23" t="s">
        <v>14</v>
      </c>
      <c r="B3985" s="23" t="s">
        <v>14</v>
      </c>
      <c r="C3985">
        <v>2019</v>
      </c>
      <c r="D3985" s="23" t="str">
        <f t="shared" si="63"/>
        <v>dic</v>
      </c>
      <c r="E3985" s="24">
        <v>43830</v>
      </c>
      <c r="F3985" s="23" t="s">
        <v>47</v>
      </c>
      <c r="G3985" s="121">
        <v>-32034.449999999997</v>
      </c>
      <c r="H3985">
        <v>2019</v>
      </c>
    </row>
    <row r="3986" spans="1:8" outlineLevel="1" x14ac:dyDescent="0.25">
      <c r="A3986" s="23" t="s">
        <v>15</v>
      </c>
      <c r="B3986" s="23" t="s">
        <v>0</v>
      </c>
      <c r="C3986">
        <v>2020</v>
      </c>
      <c r="D3986" s="23" t="str">
        <f t="shared" si="63"/>
        <v>ene</v>
      </c>
      <c r="E3986" s="24">
        <v>43861</v>
      </c>
      <c r="F3986" s="23" t="s">
        <v>47</v>
      </c>
      <c r="G3986" s="121">
        <v>1605607.8199999998</v>
      </c>
      <c r="H3986">
        <v>2020</v>
      </c>
    </row>
    <row r="3987" spans="1:8" outlineLevel="1" x14ac:dyDescent="0.25">
      <c r="A3987" s="23" t="s">
        <v>16</v>
      </c>
      <c r="B3987" s="23" t="s">
        <v>1</v>
      </c>
      <c r="C3987">
        <v>2020</v>
      </c>
      <c r="D3987" s="23" t="str">
        <f t="shared" si="63"/>
        <v>ene</v>
      </c>
      <c r="E3987" s="24">
        <v>43861</v>
      </c>
      <c r="F3987" s="23" t="s">
        <v>47</v>
      </c>
      <c r="G3987" s="121">
        <v>68383997.550000012</v>
      </c>
      <c r="H3987">
        <v>2020</v>
      </c>
    </row>
    <row r="3988" spans="1:8" outlineLevel="1" x14ac:dyDescent="0.25">
      <c r="A3988" s="23" t="s">
        <v>27</v>
      </c>
      <c r="B3988" s="23" t="s">
        <v>2</v>
      </c>
      <c r="C3988">
        <v>2020</v>
      </c>
      <c r="D3988" s="23" t="str">
        <f t="shared" si="63"/>
        <v>ene</v>
      </c>
      <c r="E3988" s="24">
        <v>43861</v>
      </c>
      <c r="F3988" s="23" t="s">
        <v>47</v>
      </c>
      <c r="H3988">
        <v>2020</v>
      </c>
    </row>
    <row r="3989" spans="1:8" outlineLevel="1" x14ac:dyDescent="0.25">
      <c r="A3989" s="23" t="s">
        <v>17</v>
      </c>
      <c r="B3989" s="23" t="s">
        <v>3</v>
      </c>
      <c r="C3989">
        <v>2020</v>
      </c>
      <c r="D3989" s="23" t="str">
        <f t="shared" si="63"/>
        <v>ene</v>
      </c>
      <c r="E3989" s="24">
        <v>43861</v>
      </c>
      <c r="F3989" s="23" t="s">
        <v>47</v>
      </c>
      <c r="G3989" s="121">
        <v>35861937.310000002</v>
      </c>
      <c r="H3989">
        <v>2020</v>
      </c>
    </row>
    <row r="3990" spans="1:8" outlineLevel="1" x14ac:dyDescent="0.25">
      <c r="A3990" s="23" t="s">
        <v>18</v>
      </c>
      <c r="B3990" s="25" t="s">
        <v>4</v>
      </c>
      <c r="C3990">
        <v>2020</v>
      </c>
      <c r="D3990" s="23" t="str">
        <f t="shared" si="63"/>
        <v>ene</v>
      </c>
      <c r="E3990" s="24">
        <v>43861</v>
      </c>
      <c r="F3990" s="23" t="s">
        <v>47</v>
      </c>
      <c r="G3990" s="121">
        <v>762474.49</v>
      </c>
      <c r="H3990">
        <v>2020</v>
      </c>
    </row>
    <row r="3991" spans="1:8" outlineLevel="1" x14ac:dyDescent="0.25">
      <c r="A3991" s="23" t="s">
        <v>19</v>
      </c>
      <c r="B3991" s="25" t="s">
        <v>5</v>
      </c>
      <c r="C3991">
        <v>2020</v>
      </c>
      <c r="D3991" s="23" t="str">
        <f t="shared" si="63"/>
        <v>ene</v>
      </c>
      <c r="E3991" s="24">
        <v>43861</v>
      </c>
      <c r="F3991" s="23" t="s">
        <v>47</v>
      </c>
      <c r="G3991" s="121">
        <v>0</v>
      </c>
      <c r="H3991">
        <v>2020</v>
      </c>
    </row>
    <row r="3992" spans="1:8" outlineLevel="1" x14ac:dyDescent="0.25">
      <c r="A3992" s="23" t="s">
        <v>20</v>
      </c>
      <c r="B3992" s="23" t="s">
        <v>6</v>
      </c>
      <c r="C3992">
        <v>2020</v>
      </c>
      <c r="D3992" s="23" t="str">
        <f t="shared" si="63"/>
        <v>ene</v>
      </c>
      <c r="E3992" s="24">
        <v>43861</v>
      </c>
      <c r="F3992" s="23" t="s">
        <v>47</v>
      </c>
      <c r="G3992" s="121">
        <v>0</v>
      </c>
      <c r="H3992">
        <v>2020</v>
      </c>
    </row>
    <row r="3993" spans="1:8" outlineLevel="1" x14ac:dyDescent="0.25">
      <c r="A3993" s="23" t="s">
        <v>21</v>
      </c>
      <c r="B3993" s="23" t="s">
        <v>7</v>
      </c>
      <c r="C3993">
        <v>2020</v>
      </c>
      <c r="D3993" s="23" t="str">
        <f t="shared" si="63"/>
        <v>ene</v>
      </c>
      <c r="E3993" s="24">
        <v>43861</v>
      </c>
      <c r="F3993" s="23" t="s">
        <v>47</v>
      </c>
      <c r="G3993" s="121">
        <v>51070.18</v>
      </c>
      <c r="H3993">
        <v>2020</v>
      </c>
    </row>
    <row r="3994" spans="1:8" outlineLevel="1" x14ac:dyDescent="0.25">
      <c r="A3994" s="23" t="s">
        <v>22</v>
      </c>
      <c r="B3994" s="23" t="s">
        <v>8</v>
      </c>
      <c r="C3994">
        <v>2020</v>
      </c>
      <c r="D3994" s="23" t="str">
        <f t="shared" si="63"/>
        <v>ene</v>
      </c>
      <c r="E3994" s="24">
        <v>43861</v>
      </c>
      <c r="F3994" s="23" t="s">
        <v>47</v>
      </c>
      <c r="G3994" s="121">
        <v>186928309.03999999</v>
      </c>
      <c r="H3994">
        <v>2020</v>
      </c>
    </row>
    <row r="3995" spans="1:8" outlineLevel="1" x14ac:dyDescent="0.25">
      <c r="A3995" s="23" t="s">
        <v>23</v>
      </c>
      <c r="B3995" s="23" t="s">
        <v>9</v>
      </c>
      <c r="C3995">
        <v>2020</v>
      </c>
      <c r="D3995" s="23" t="str">
        <f t="shared" si="63"/>
        <v>ene</v>
      </c>
      <c r="E3995" s="24">
        <v>43861</v>
      </c>
      <c r="F3995" s="23" t="s">
        <v>47</v>
      </c>
      <c r="H3995">
        <v>2020</v>
      </c>
    </row>
    <row r="3996" spans="1:8" outlineLevel="1" x14ac:dyDescent="0.25">
      <c r="A3996" s="23" t="s">
        <v>24</v>
      </c>
      <c r="B3996" s="25" t="s">
        <v>10</v>
      </c>
      <c r="C3996">
        <v>2020</v>
      </c>
      <c r="D3996" s="23" t="str">
        <f t="shared" si="63"/>
        <v>ene</v>
      </c>
      <c r="E3996" s="24">
        <v>43861</v>
      </c>
      <c r="F3996" s="23" t="s">
        <v>47</v>
      </c>
      <c r="H3996">
        <v>2020</v>
      </c>
    </row>
    <row r="3997" spans="1:8" outlineLevel="1" x14ac:dyDescent="0.25">
      <c r="A3997" s="23" t="s">
        <v>25</v>
      </c>
      <c r="B3997" s="23" t="s">
        <v>11</v>
      </c>
      <c r="C3997">
        <v>2020</v>
      </c>
      <c r="D3997" s="23" t="str">
        <f t="shared" si="63"/>
        <v>ene</v>
      </c>
      <c r="E3997" s="24">
        <v>43861</v>
      </c>
      <c r="F3997" s="23" t="s">
        <v>47</v>
      </c>
      <c r="G3997" s="121">
        <v>4620974.9399999995</v>
      </c>
      <c r="H3997">
        <v>2020</v>
      </c>
    </row>
    <row r="3998" spans="1:8" outlineLevel="1" x14ac:dyDescent="0.25">
      <c r="A3998" s="23" t="s">
        <v>26</v>
      </c>
      <c r="B3998" s="23" t="s">
        <v>12</v>
      </c>
      <c r="C3998">
        <v>2020</v>
      </c>
      <c r="D3998" s="23" t="str">
        <f t="shared" si="63"/>
        <v>ene</v>
      </c>
      <c r="E3998" s="24">
        <v>43861</v>
      </c>
      <c r="F3998" s="23" t="s">
        <v>47</v>
      </c>
      <c r="G3998" s="121">
        <v>724108.98</v>
      </c>
      <c r="H3998">
        <v>2020</v>
      </c>
    </row>
    <row r="3999" spans="1:8" outlineLevel="1" x14ac:dyDescent="0.25">
      <c r="A3999" s="23" t="s">
        <v>43</v>
      </c>
      <c r="B3999" s="23" t="s">
        <v>34</v>
      </c>
      <c r="C3999">
        <v>2020</v>
      </c>
      <c r="D3999" s="23" t="str">
        <f t="shared" si="63"/>
        <v>ene</v>
      </c>
      <c r="E3999" s="24">
        <v>43861</v>
      </c>
      <c r="F3999" s="23" t="s">
        <v>47</v>
      </c>
      <c r="G3999" s="121">
        <v>61518380.819999993</v>
      </c>
      <c r="H3999">
        <v>2020</v>
      </c>
    </row>
    <row r="4000" spans="1:8" outlineLevel="1" x14ac:dyDescent="0.25">
      <c r="A4000" s="23" t="s">
        <v>13</v>
      </c>
      <c r="B4000" s="23" t="s">
        <v>13</v>
      </c>
      <c r="C4000">
        <v>2020</v>
      </c>
      <c r="D4000" s="23" t="str">
        <f t="shared" si="63"/>
        <v>ene</v>
      </c>
      <c r="E4000" s="24">
        <v>43861</v>
      </c>
      <c r="F4000" s="23" t="s">
        <v>47</v>
      </c>
      <c r="G4000" s="121">
        <v>143925921.75</v>
      </c>
      <c r="H4000">
        <v>2020</v>
      </c>
    </row>
    <row r="4001" spans="1:8" outlineLevel="1" x14ac:dyDescent="0.25">
      <c r="A4001" s="23" t="s">
        <v>14</v>
      </c>
      <c r="B4001" s="23" t="s">
        <v>14</v>
      </c>
      <c r="C4001">
        <v>2020</v>
      </c>
      <c r="D4001" s="23" t="str">
        <f t="shared" si="63"/>
        <v>ene</v>
      </c>
      <c r="E4001" s="24">
        <v>43861</v>
      </c>
      <c r="F4001" s="23" t="s">
        <v>47</v>
      </c>
      <c r="G4001" s="121">
        <v>-40373.150000000009</v>
      </c>
      <c r="H4001">
        <v>2020</v>
      </c>
    </row>
    <row r="4002" spans="1:8" outlineLevel="1" x14ac:dyDescent="0.25">
      <c r="A4002" s="23" t="s">
        <v>15</v>
      </c>
      <c r="B4002" s="23" t="s">
        <v>0</v>
      </c>
      <c r="C4002">
        <v>2020</v>
      </c>
      <c r="D4002" s="23" t="str">
        <f t="shared" si="63"/>
        <v>feb</v>
      </c>
      <c r="E4002" s="24">
        <v>43890</v>
      </c>
      <c r="F4002" s="23" t="s">
        <v>47</v>
      </c>
      <c r="G4002" s="121">
        <v>1792362.14</v>
      </c>
      <c r="H4002">
        <v>2020</v>
      </c>
    </row>
    <row r="4003" spans="1:8" outlineLevel="1" x14ac:dyDescent="0.25">
      <c r="A4003" s="23" t="s">
        <v>16</v>
      </c>
      <c r="B4003" s="23" t="s">
        <v>1</v>
      </c>
      <c r="C4003">
        <v>2020</v>
      </c>
      <c r="D4003" s="23" t="str">
        <f t="shared" si="63"/>
        <v>feb</v>
      </c>
      <c r="E4003" s="24">
        <v>43890</v>
      </c>
      <c r="F4003" s="23" t="s">
        <v>47</v>
      </c>
      <c r="G4003" s="121">
        <v>67934668.88000001</v>
      </c>
      <c r="H4003">
        <v>2020</v>
      </c>
    </row>
    <row r="4004" spans="1:8" outlineLevel="1" x14ac:dyDescent="0.25">
      <c r="A4004" s="23" t="s">
        <v>27</v>
      </c>
      <c r="B4004" s="23" t="s">
        <v>2</v>
      </c>
      <c r="C4004">
        <v>2020</v>
      </c>
      <c r="D4004" s="23" t="str">
        <f t="shared" si="63"/>
        <v>feb</v>
      </c>
      <c r="E4004" s="24">
        <v>43890</v>
      </c>
      <c r="F4004" s="23" t="s">
        <v>47</v>
      </c>
      <c r="H4004">
        <v>2020</v>
      </c>
    </row>
    <row r="4005" spans="1:8" outlineLevel="1" x14ac:dyDescent="0.25">
      <c r="A4005" s="23" t="s">
        <v>17</v>
      </c>
      <c r="B4005" s="23" t="s">
        <v>3</v>
      </c>
      <c r="C4005">
        <v>2020</v>
      </c>
      <c r="D4005" s="23" t="str">
        <f t="shared" si="63"/>
        <v>feb</v>
      </c>
      <c r="E4005" s="24">
        <v>43890</v>
      </c>
      <c r="F4005" s="23" t="s">
        <v>47</v>
      </c>
      <c r="G4005" s="121">
        <v>33641181.399999999</v>
      </c>
      <c r="H4005">
        <v>2020</v>
      </c>
    </row>
    <row r="4006" spans="1:8" outlineLevel="1" x14ac:dyDescent="0.25">
      <c r="A4006" s="23" t="s">
        <v>18</v>
      </c>
      <c r="B4006" s="25" t="s">
        <v>4</v>
      </c>
      <c r="C4006">
        <v>2020</v>
      </c>
      <c r="D4006" s="23" t="str">
        <f t="shared" si="63"/>
        <v>feb</v>
      </c>
      <c r="E4006" s="24">
        <v>43890</v>
      </c>
      <c r="F4006" s="23" t="s">
        <v>47</v>
      </c>
      <c r="G4006" s="121">
        <v>764970.85</v>
      </c>
      <c r="H4006">
        <v>2020</v>
      </c>
    </row>
    <row r="4007" spans="1:8" outlineLevel="1" x14ac:dyDescent="0.25">
      <c r="A4007" s="23" t="s">
        <v>19</v>
      </c>
      <c r="B4007" s="25" t="s">
        <v>5</v>
      </c>
      <c r="C4007">
        <v>2020</v>
      </c>
      <c r="D4007" s="23" t="str">
        <f t="shared" si="63"/>
        <v>feb</v>
      </c>
      <c r="E4007" s="24">
        <v>43890</v>
      </c>
      <c r="F4007" s="23" t="s">
        <v>47</v>
      </c>
      <c r="G4007" s="121">
        <v>0</v>
      </c>
      <c r="H4007">
        <v>2020</v>
      </c>
    </row>
    <row r="4008" spans="1:8" outlineLevel="1" x14ac:dyDescent="0.25">
      <c r="A4008" s="23" t="s">
        <v>20</v>
      </c>
      <c r="B4008" s="23" t="s">
        <v>6</v>
      </c>
      <c r="C4008">
        <v>2020</v>
      </c>
      <c r="D4008" s="23" t="str">
        <f t="shared" si="63"/>
        <v>feb</v>
      </c>
      <c r="E4008" s="24">
        <v>43890</v>
      </c>
      <c r="F4008" s="23" t="s">
        <v>47</v>
      </c>
      <c r="G4008" s="121">
        <v>0</v>
      </c>
      <c r="H4008">
        <v>2020</v>
      </c>
    </row>
    <row r="4009" spans="1:8" outlineLevel="1" x14ac:dyDescent="0.25">
      <c r="A4009" s="23" t="s">
        <v>21</v>
      </c>
      <c r="B4009" s="23" t="s">
        <v>7</v>
      </c>
      <c r="C4009">
        <v>2020</v>
      </c>
      <c r="D4009" s="23" t="str">
        <f t="shared" si="63"/>
        <v>feb</v>
      </c>
      <c r="E4009" s="24">
        <v>43890</v>
      </c>
      <c r="F4009" s="23" t="s">
        <v>47</v>
      </c>
      <c r="G4009" s="121">
        <v>51096.29</v>
      </c>
      <c r="H4009">
        <v>2020</v>
      </c>
    </row>
    <row r="4010" spans="1:8" outlineLevel="1" x14ac:dyDescent="0.25">
      <c r="A4010" s="23" t="s">
        <v>22</v>
      </c>
      <c r="B4010" s="23" t="s">
        <v>8</v>
      </c>
      <c r="C4010">
        <v>2020</v>
      </c>
      <c r="D4010" s="23" t="str">
        <f t="shared" si="63"/>
        <v>feb</v>
      </c>
      <c r="E4010" s="24">
        <v>43890</v>
      </c>
      <c r="F4010" s="23" t="s">
        <v>47</v>
      </c>
      <c r="G4010" s="121">
        <v>196652749.60000002</v>
      </c>
      <c r="H4010">
        <v>2020</v>
      </c>
    </row>
    <row r="4011" spans="1:8" outlineLevel="1" x14ac:dyDescent="0.25">
      <c r="A4011" s="23" t="s">
        <v>23</v>
      </c>
      <c r="B4011" s="23" t="s">
        <v>9</v>
      </c>
      <c r="C4011">
        <v>2020</v>
      </c>
      <c r="D4011" s="23" t="str">
        <f t="shared" si="63"/>
        <v>feb</v>
      </c>
      <c r="E4011" s="24">
        <v>43890</v>
      </c>
      <c r="F4011" s="23" t="s">
        <v>47</v>
      </c>
      <c r="H4011">
        <v>2020</v>
      </c>
    </row>
    <row r="4012" spans="1:8" outlineLevel="1" x14ac:dyDescent="0.25">
      <c r="A4012" s="23" t="s">
        <v>24</v>
      </c>
      <c r="B4012" s="25" t="s">
        <v>10</v>
      </c>
      <c r="C4012">
        <v>2020</v>
      </c>
      <c r="D4012" s="23" t="str">
        <f t="shared" si="63"/>
        <v>feb</v>
      </c>
      <c r="E4012" s="24">
        <v>43890</v>
      </c>
      <c r="F4012" s="23" t="s">
        <v>47</v>
      </c>
      <c r="H4012">
        <v>2020</v>
      </c>
    </row>
    <row r="4013" spans="1:8" outlineLevel="1" x14ac:dyDescent="0.25">
      <c r="A4013" s="23" t="s">
        <v>25</v>
      </c>
      <c r="B4013" s="23" t="s">
        <v>11</v>
      </c>
      <c r="C4013">
        <v>2020</v>
      </c>
      <c r="D4013" s="23" t="str">
        <f t="shared" si="63"/>
        <v>feb</v>
      </c>
      <c r="E4013" s="24">
        <v>43890</v>
      </c>
      <c r="F4013" s="23" t="s">
        <v>47</v>
      </c>
      <c r="G4013" s="121">
        <v>12632129.42</v>
      </c>
      <c r="H4013">
        <v>2020</v>
      </c>
    </row>
    <row r="4014" spans="1:8" outlineLevel="1" x14ac:dyDescent="0.25">
      <c r="A4014" s="23" t="s">
        <v>26</v>
      </c>
      <c r="B4014" s="23" t="s">
        <v>12</v>
      </c>
      <c r="C4014">
        <v>2020</v>
      </c>
      <c r="D4014" s="23" t="str">
        <f t="shared" si="63"/>
        <v>feb</v>
      </c>
      <c r="E4014" s="24">
        <v>43890</v>
      </c>
      <c r="F4014" s="23" t="s">
        <v>47</v>
      </c>
      <c r="G4014" s="121">
        <v>632009.43999999994</v>
      </c>
      <c r="H4014">
        <v>2020</v>
      </c>
    </row>
    <row r="4015" spans="1:8" outlineLevel="1" x14ac:dyDescent="0.25">
      <c r="A4015" s="23" t="s">
        <v>43</v>
      </c>
      <c r="B4015" s="23" t="s">
        <v>34</v>
      </c>
      <c r="C4015">
        <v>2020</v>
      </c>
      <c r="D4015" s="23" t="str">
        <f t="shared" si="63"/>
        <v>feb</v>
      </c>
      <c r="E4015" s="24">
        <v>43890</v>
      </c>
      <c r="F4015" s="23" t="s">
        <v>47</v>
      </c>
      <c r="G4015" s="121">
        <v>64493804.32</v>
      </c>
      <c r="H4015">
        <v>2020</v>
      </c>
    </row>
    <row r="4016" spans="1:8" outlineLevel="1" x14ac:dyDescent="0.25">
      <c r="A4016" s="23" t="s">
        <v>13</v>
      </c>
      <c r="B4016" s="23" t="s">
        <v>13</v>
      </c>
      <c r="C4016">
        <v>2020</v>
      </c>
      <c r="D4016" s="23" t="str">
        <f t="shared" si="63"/>
        <v>feb</v>
      </c>
      <c r="E4016" s="24">
        <v>43890</v>
      </c>
      <c r="F4016" s="23" t="s">
        <v>47</v>
      </c>
      <c r="G4016" s="121">
        <v>131587869.7</v>
      </c>
      <c r="H4016">
        <v>2020</v>
      </c>
    </row>
    <row r="4017" spans="1:8" outlineLevel="1" x14ac:dyDescent="0.25">
      <c r="A4017" s="23" t="s">
        <v>14</v>
      </c>
      <c r="B4017" s="23" t="s">
        <v>14</v>
      </c>
      <c r="C4017">
        <v>2020</v>
      </c>
      <c r="D4017" s="23" t="str">
        <f t="shared" si="63"/>
        <v>feb</v>
      </c>
      <c r="E4017" s="24">
        <v>43890</v>
      </c>
      <c r="F4017" s="23" t="s">
        <v>47</v>
      </c>
      <c r="G4017" s="121">
        <v>-143158.03000000003</v>
      </c>
      <c r="H4017">
        <v>2020</v>
      </c>
    </row>
    <row r="4018" spans="1:8" outlineLevel="1" x14ac:dyDescent="0.25">
      <c r="A4018" s="23" t="s">
        <v>15</v>
      </c>
      <c r="B4018" s="23" t="s">
        <v>0</v>
      </c>
      <c r="C4018">
        <v>2020</v>
      </c>
      <c r="D4018" s="23" t="str">
        <f t="shared" si="63"/>
        <v>mar</v>
      </c>
      <c r="E4018" s="24">
        <v>43921</v>
      </c>
      <c r="F4018" s="23" t="s">
        <v>47</v>
      </c>
      <c r="G4018" s="121">
        <v>1792362.14</v>
      </c>
      <c r="H4018">
        <v>2020</v>
      </c>
    </row>
    <row r="4019" spans="1:8" outlineLevel="1" x14ac:dyDescent="0.25">
      <c r="A4019" s="23" t="s">
        <v>16</v>
      </c>
      <c r="B4019" s="23" t="s">
        <v>1</v>
      </c>
      <c r="C4019">
        <v>2020</v>
      </c>
      <c r="D4019" s="23" t="str">
        <f t="shared" si="63"/>
        <v>mar</v>
      </c>
      <c r="E4019" s="24">
        <v>43921</v>
      </c>
      <c r="F4019" s="23" t="s">
        <v>47</v>
      </c>
      <c r="G4019" s="121">
        <v>68316939.180000007</v>
      </c>
      <c r="H4019">
        <v>2020</v>
      </c>
    </row>
    <row r="4020" spans="1:8" outlineLevel="1" x14ac:dyDescent="0.25">
      <c r="A4020" s="23" t="s">
        <v>27</v>
      </c>
      <c r="B4020" s="23" t="s">
        <v>2</v>
      </c>
      <c r="C4020">
        <v>2020</v>
      </c>
      <c r="D4020" s="23" t="str">
        <f t="shared" si="63"/>
        <v>mar</v>
      </c>
      <c r="E4020" s="24">
        <v>43921</v>
      </c>
      <c r="F4020" s="23" t="s">
        <v>47</v>
      </c>
      <c r="H4020">
        <v>2020</v>
      </c>
    </row>
    <row r="4021" spans="1:8" outlineLevel="1" x14ac:dyDescent="0.25">
      <c r="A4021" s="23" t="s">
        <v>17</v>
      </c>
      <c r="B4021" s="23" t="s">
        <v>3</v>
      </c>
      <c r="C4021">
        <v>2020</v>
      </c>
      <c r="D4021" s="23" t="str">
        <f t="shared" si="63"/>
        <v>mar</v>
      </c>
      <c r="E4021" s="24">
        <v>43921</v>
      </c>
      <c r="F4021" s="23" t="s">
        <v>47</v>
      </c>
      <c r="G4021" s="121">
        <v>33722625.350000001</v>
      </c>
      <c r="H4021">
        <v>2020</v>
      </c>
    </row>
    <row r="4022" spans="1:8" outlineLevel="1" x14ac:dyDescent="0.25">
      <c r="A4022" s="23" t="s">
        <v>18</v>
      </c>
      <c r="B4022" s="25" t="s">
        <v>4</v>
      </c>
      <c r="C4022">
        <v>2020</v>
      </c>
      <c r="D4022" s="23" t="str">
        <f t="shared" si="63"/>
        <v>mar</v>
      </c>
      <c r="E4022" s="24">
        <v>43921</v>
      </c>
      <c r="F4022" s="23" t="s">
        <v>47</v>
      </c>
      <c r="G4022" s="121">
        <v>767657.43</v>
      </c>
      <c r="H4022">
        <v>2020</v>
      </c>
    </row>
    <row r="4023" spans="1:8" outlineLevel="1" x14ac:dyDescent="0.25">
      <c r="A4023" s="23" t="s">
        <v>19</v>
      </c>
      <c r="B4023" s="25" t="s">
        <v>5</v>
      </c>
      <c r="C4023">
        <v>2020</v>
      </c>
      <c r="D4023" s="23" t="str">
        <f t="shared" si="63"/>
        <v>mar</v>
      </c>
      <c r="E4023" s="24">
        <v>43921</v>
      </c>
      <c r="F4023" s="23" t="s">
        <v>47</v>
      </c>
      <c r="G4023" s="121">
        <v>0</v>
      </c>
      <c r="H4023">
        <v>2020</v>
      </c>
    </row>
    <row r="4024" spans="1:8" outlineLevel="1" x14ac:dyDescent="0.25">
      <c r="A4024" s="23" t="s">
        <v>20</v>
      </c>
      <c r="B4024" s="23" t="s">
        <v>6</v>
      </c>
      <c r="C4024">
        <v>2020</v>
      </c>
      <c r="D4024" s="23" t="str">
        <f t="shared" si="63"/>
        <v>mar</v>
      </c>
      <c r="E4024" s="24">
        <v>43921</v>
      </c>
      <c r="F4024" s="23" t="s">
        <v>47</v>
      </c>
      <c r="G4024" s="121">
        <v>0</v>
      </c>
      <c r="H4024">
        <v>2020</v>
      </c>
    </row>
    <row r="4025" spans="1:8" outlineLevel="1" x14ac:dyDescent="0.25">
      <c r="A4025" s="23" t="s">
        <v>21</v>
      </c>
      <c r="B4025" s="23" t="s">
        <v>7</v>
      </c>
      <c r="C4025">
        <v>2020</v>
      </c>
      <c r="D4025" s="23" t="str">
        <f t="shared" si="63"/>
        <v>mar</v>
      </c>
      <c r="E4025" s="24">
        <v>43921</v>
      </c>
      <c r="F4025" s="23" t="s">
        <v>47</v>
      </c>
      <c r="G4025" s="121">
        <v>51132.65</v>
      </c>
      <c r="H4025">
        <v>2020</v>
      </c>
    </row>
    <row r="4026" spans="1:8" outlineLevel="1" x14ac:dyDescent="0.25">
      <c r="A4026" s="23" t="s">
        <v>22</v>
      </c>
      <c r="B4026" s="23" t="s">
        <v>8</v>
      </c>
      <c r="C4026">
        <v>2020</v>
      </c>
      <c r="D4026" s="23" t="str">
        <f t="shared" si="63"/>
        <v>mar</v>
      </c>
      <c r="E4026" s="24">
        <v>43921</v>
      </c>
      <c r="F4026" s="23" t="s">
        <v>47</v>
      </c>
      <c r="G4026" s="121">
        <v>198751512.40999997</v>
      </c>
      <c r="H4026">
        <v>2020</v>
      </c>
    </row>
    <row r="4027" spans="1:8" outlineLevel="1" x14ac:dyDescent="0.25">
      <c r="A4027" s="23" t="s">
        <v>23</v>
      </c>
      <c r="B4027" s="23" t="s">
        <v>9</v>
      </c>
      <c r="C4027">
        <v>2020</v>
      </c>
      <c r="D4027" s="23" t="str">
        <f t="shared" si="63"/>
        <v>mar</v>
      </c>
      <c r="E4027" s="24">
        <v>43921</v>
      </c>
      <c r="F4027" s="23" t="s">
        <v>47</v>
      </c>
      <c r="H4027">
        <v>2020</v>
      </c>
    </row>
    <row r="4028" spans="1:8" outlineLevel="1" x14ac:dyDescent="0.25">
      <c r="A4028" s="23" t="s">
        <v>24</v>
      </c>
      <c r="B4028" s="25" t="s">
        <v>10</v>
      </c>
      <c r="C4028">
        <v>2020</v>
      </c>
      <c r="D4028" s="23" t="str">
        <f t="shared" si="63"/>
        <v>mar</v>
      </c>
      <c r="E4028" s="24">
        <v>43921</v>
      </c>
      <c r="F4028" s="23" t="s">
        <v>47</v>
      </c>
      <c r="H4028">
        <v>2020</v>
      </c>
    </row>
    <row r="4029" spans="1:8" outlineLevel="1" x14ac:dyDescent="0.25">
      <c r="A4029" s="23" t="s">
        <v>25</v>
      </c>
      <c r="B4029" s="23" t="s">
        <v>11</v>
      </c>
      <c r="C4029">
        <v>2020</v>
      </c>
      <c r="D4029" s="23" t="str">
        <f t="shared" si="63"/>
        <v>mar</v>
      </c>
      <c r="E4029" s="24">
        <v>43921</v>
      </c>
      <c r="F4029" s="23" t="s">
        <v>47</v>
      </c>
      <c r="G4029" s="121">
        <v>13002671.859999999</v>
      </c>
      <c r="H4029">
        <v>2020</v>
      </c>
    </row>
    <row r="4030" spans="1:8" outlineLevel="1" x14ac:dyDescent="0.25">
      <c r="A4030" s="23" t="s">
        <v>26</v>
      </c>
      <c r="B4030" s="23" t="s">
        <v>12</v>
      </c>
      <c r="C4030">
        <v>2020</v>
      </c>
      <c r="D4030" s="23" t="str">
        <f t="shared" si="63"/>
        <v>mar</v>
      </c>
      <c r="E4030" s="24">
        <v>43921</v>
      </c>
      <c r="F4030" s="23" t="s">
        <v>47</v>
      </c>
      <c r="G4030" s="121">
        <v>539804.52</v>
      </c>
      <c r="H4030">
        <v>2020</v>
      </c>
    </row>
    <row r="4031" spans="1:8" outlineLevel="1" x14ac:dyDescent="0.25">
      <c r="A4031" s="23" t="s">
        <v>43</v>
      </c>
      <c r="B4031" s="23" t="s">
        <v>34</v>
      </c>
      <c r="C4031">
        <v>2020</v>
      </c>
      <c r="D4031" s="23" t="str">
        <f t="shared" si="63"/>
        <v>mar</v>
      </c>
      <c r="E4031" s="24">
        <v>43921</v>
      </c>
      <c r="F4031" s="23" t="s">
        <v>47</v>
      </c>
      <c r="G4031" s="121">
        <v>58305804.329999998</v>
      </c>
      <c r="H4031">
        <v>2020</v>
      </c>
    </row>
    <row r="4032" spans="1:8" outlineLevel="1" x14ac:dyDescent="0.25">
      <c r="A4032" s="23" t="s">
        <v>13</v>
      </c>
      <c r="B4032" s="23" t="s">
        <v>13</v>
      </c>
      <c r="C4032">
        <v>2020</v>
      </c>
      <c r="D4032" s="23" t="str">
        <f t="shared" si="63"/>
        <v>mar</v>
      </c>
      <c r="E4032" s="24">
        <v>43921</v>
      </c>
      <c r="F4032" s="23" t="s">
        <v>47</v>
      </c>
      <c r="G4032" s="121">
        <v>126385900.13999999</v>
      </c>
      <c r="H4032">
        <v>2020</v>
      </c>
    </row>
    <row r="4033" spans="1:8" outlineLevel="1" x14ac:dyDescent="0.25">
      <c r="A4033" s="23" t="s">
        <v>14</v>
      </c>
      <c r="B4033" s="23" t="s">
        <v>14</v>
      </c>
      <c r="C4033">
        <v>2020</v>
      </c>
      <c r="D4033" s="23" t="str">
        <f t="shared" si="63"/>
        <v>mar</v>
      </c>
      <c r="E4033" s="24">
        <v>43921</v>
      </c>
      <c r="F4033" s="23" t="s">
        <v>47</v>
      </c>
      <c r="G4033" s="121">
        <v>-121788.32999999999</v>
      </c>
      <c r="H4033">
        <v>2020</v>
      </c>
    </row>
    <row r="4034" spans="1:8" outlineLevel="1" x14ac:dyDescent="0.25">
      <c r="A4034" s="23" t="s">
        <v>15</v>
      </c>
      <c r="B4034" s="23" t="s">
        <v>0</v>
      </c>
      <c r="C4034">
        <v>2020</v>
      </c>
      <c r="D4034" s="23" t="str">
        <f t="shared" ref="D4034:D4097" si="64">+TEXT(E4034,"mmm")</f>
        <v>abr</v>
      </c>
      <c r="E4034" s="24">
        <v>43951</v>
      </c>
      <c r="F4034" s="23" t="s">
        <v>47</v>
      </c>
      <c r="G4034" s="121">
        <v>1619934.69</v>
      </c>
      <c r="H4034">
        <v>2020</v>
      </c>
    </row>
    <row r="4035" spans="1:8" outlineLevel="1" x14ac:dyDescent="0.25">
      <c r="A4035" s="23" t="s">
        <v>16</v>
      </c>
      <c r="B4035" s="23" t="s">
        <v>1</v>
      </c>
      <c r="C4035">
        <v>2020</v>
      </c>
      <c r="D4035" s="23" t="str">
        <f t="shared" si="64"/>
        <v>abr</v>
      </c>
      <c r="E4035" s="24">
        <v>43951</v>
      </c>
      <c r="F4035" s="23" t="s">
        <v>47</v>
      </c>
      <c r="G4035" s="121">
        <v>67575604.430000007</v>
      </c>
      <c r="H4035">
        <v>2020</v>
      </c>
    </row>
    <row r="4036" spans="1:8" outlineLevel="1" x14ac:dyDescent="0.25">
      <c r="A4036" s="23" t="s">
        <v>27</v>
      </c>
      <c r="B4036" s="23" t="s">
        <v>2</v>
      </c>
      <c r="C4036">
        <v>2020</v>
      </c>
      <c r="D4036" s="23" t="str">
        <f t="shared" si="64"/>
        <v>abr</v>
      </c>
      <c r="E4036" s="24">
        <v>43951</v>
      </c>
      <c r="F4036" s="23" t="s">
        <v>47</v>
      </c>
      <c r="H4036">
        <v>2020</v>
      </c>
    </row>
    <row r="4037" spans="1:8" outlineLevel="1" x14ac:dyDescent="0.25">
      <c r="A4037" s="23" t="s">
        <v>17</v>
      </c>
      <c r="B4037" s="23" t="s">
        <v>3</v>
      </c>
      <c r="C4037">
        <v>2020</v>
      </c>
      <c r="D4037" s="23" t="str">
        <f t="shared" si="64"/>
        <v>abr</v>
      </c>
      <c r="E4037" s="24">
        <v>43951</v>
      </c>
      <c r="F4037" s="23" t="s">
        <v>47</v>
      </c>
      <c r="G4037" s="121">
        <v>33388042.27</v>
      </c>
      <c r="H4037">
        <v>2020</v>
      </c>
    </row>
    <row r="4038" spans="1:8" outlineLevel="1" x14ac:dyDescent="0.25">
      <c r="A4038" s="23" t="s">
        <v>18</v>
      </c>
      <c r="B4038" s="25" t="s">
        <v>4</v>
      </c>
      <c r="C4038">
        <v>2020</v>
      </c>
      <c r="D4038" s="23" t="str">
        <f t="shared" si="64"/>
        <v>abr</v>
      </c>
      <c r="E4038" s="24">
        <v>43951</v>
      </c>
      <c r="F4038" s="23" t="s">
        <v>47</v>
      </c>
      <c r="G4038" s="121">
        <v>770274.78</v>
      </c>
      <c r="H4038">
        <v>2020</v>
      </c>
    </row>
    <row r="4039" spans="1:8" outlineLevel="1" x14ac:dyDescent="0.25">
      <c r="A4039" s="23" t="s">
        <v>19</v>
      </c>
      <c r="B4039" s="25" t="s">
        <v>5</v>
      </c>
      <c r="C4039">
        <v>2020</v>
      </c>
      <c r="D4039" s="23" t="str">
        <f t="shared" si="64"/>
        <v>abr</v>
      </c>
      <c r="E4039" s="24">
        <v>43951</v>
      </c>
      <c r="F4039" s="23" t="s">
        <v>47</v>
      </c>
      <c r="G4039" s="121">
        <v>0</v>
      </c>
      <c r="H4039">
        <v>2020</v>
      </c>
    </row>
    <row r="4040" spans="1:8" outlineLevel="1" x14ac:dyDescent="0.25">
      <c r="A4040" s="23" t="s">
        <v>20</v>
      </c>
      <c r="B4040" s="23" t="s">
        <v>6</v>
      </c>
      <c r="C4040">
        <v>2020</v>
      </c>
      <c r="D4040" s="23" t="str">
        <f t="shared" si="64"/>
        <v>abr</v>
      </c>
      <c r="E4040" s="24">
        <v>43951</v>
      </c>
      <c r="F4040" s="23" t="s">
        <v>47</v>
      </c>
      <c r="G4040" s="121">
        <v>0</v>
      </c>
      <c r="H4040">
        <v>2020</v>
      </c>
    </row>
    <row r="4041" spans="1:8" outlineLevel="1" x14ac:dyDescent="0.25">
      <c r="A4041" s="23" t="s">
        <v>21</v>
      </c>
      <c r="B4041" s="23" t="s">
        <v>7</v>
      </c>
      <c r="C4041">
        <v>2020</v>
      </c>
      <c r="D4041" s="23" t="str">
        <f t="shared" si="64"/>
        <v>abr</v>
      </c>
      <c r="E4041" s="24">
        <v>43951</v>
      </c>
      <c r="F4041" s="23" t="s">
        <v>47</v>
      </c>
      <c r="G4041" s="121">
        <v>51173.37</v>
      </c>
      <c r="H4041">
        <v>2020</v>
      </c>
    </row>
    <row r="4042" spans="1:8" outlineLevel="1" x14ac:dyDescent="0.25">
      <c r="A4042" s="23" t="s">
        <v>22</v>
      </c>
      <c r="B4042" s="23" t="s">
        <v>8</v>
      </c>
      <c r="C4042">
        <v>2020</v>
      </c>
      <c r="D4042" s="23" t="str">
        <f t="shared" si="64"/>
        <v>abr</v>
      </c>
      <c r="E4042" s="24">
        <v>43951</v>
      </c>
      <c r="F4042" s="23" t="s">
        <v>47</v>
      </c>
      <c r="G4042" s="121">
        <v>196698857.01000002</v>
      </c>
      <c r="H4042">
        <v>2020</v>
      </c>
    </row>
    <row r="4043" spans="1:8" outlineLevel="1" x14ac:dyDescent="0.25">
      <c r="A4043" s="23" t="s">
        <v>23</v>
      </c>
      <c r="B4043" s="23" t="s">
        <v>9</v>
      </c>
      <c r="C4043">
        <v>2020</v>
      </c>
      <c r="D4043" s="23" t="str">
        <f t="shared" si="64"/>
        <v>abr</v>
      </c>
      <c r="E4043" s="24">
        <v>43951</v>
      </c>
      <c r="F4043" s="23" t="s">
        <v>47</v>
      </c>
      <c r="H4043">
        <v>2020</v>
      </c>
    </row>
    <row r="4044" spans="1:8" outlineLevel="1" x14ac:dyDescent="0.25">
      <c r="A4044" s="23" t="s">
        <v>24</v>
      </c>
      <c r="B4044" s="25" t="s">
        <v>10</v>
      </c>
      <c r="C4044">
        <v>2020</v>
      </c>
      <c r="D4044" s="23" t="str">
        <f t="shared" si="64"/>
        <v>abr</v>
      </c>
      <c r="E4044" s="24">
        <v>43951</v>
      </c>
      <c r="F4044" s="23" t="s">
        <v>47</v>
      </c>
      <c r="H4044">
        <v>2020</v>
      </c>
    </row>
    <row r="4045" spans="1:8" outlineLevel="1" x14ac:dyDescent="0.25">
      <c r="A4045" s="23" t="s">
        <v>25</v>
      </c>
      <c r="B4045" s="23" t="s">
        <v>11</v>
      </c>
      <c r="C4045">
        <v>2020</v>
      </c>
      <c r="D4045" s="23" t="str">
        <f t="shared" si="64"/>
        <v>abr</v>
      </c>
      <c r="E4045" s="24">
        <v>43951</v>
      </c>
      <c r="F4045" s="23" t="s">
        <v>47</v>
      </c>
      <c r="G4045" s="121">
        <v>14032643.73</v>
      </c>
      <c r="H4045">
        <v>2020</v>
      </c>
    </row>
    <row r="4046" spans="1:8" outlineLevel="1" x14ac:dyDescent="0.25">
      <c r="A4046" s="23" t="s">
        <v>26</v>
      </c>
      <c r="B4046" s="23" t="s">
        <v>12</v>
      </c>
      <c r="C4046">
        <v>2020</v>
      </c>
      <c r="D4046" s="23" t="str">
        <f t="shared" si="64"/>
        <v>abr</v>
      </c>
      <c r="E4046" s="24">
        <v>43951</v>
      </c>
      <c r="F4046" s="23" t="s">
        <v>47</v>
      </c>
      <c r="G4046" s="121">
        <v>447167.51</v>
      </c>
      <c r="H4046">
        <v>2020</v>
      </c>
    </row>
    <row r="4047" spans="1:8" outlineLevel="1" x14ac:dyDescent="0.25">
      <c r="A4047" s="23" t="s">
        <v>43</v>
      </c>
      <c r="B4047" s="23" t="s">
        <v>34</v>
      </c>
      <c r="C4047">
        <v>2020</v>
      </c>
      <c r="D4047" s="23" t="str">
        <f t="shared" si="64"/>
        <v>abr</v>
      </c>
      <c r="E4047" s="24">
        <v>43951</v>
      </c>
      <c r="F4047" s="23" t="s">
        <v>47</v>
      </c>
      <c r="G4047" s="121">
        <v>61805031.300000004</v>
      </c>
      <c r="H4047">
        <v>2020</v>
      </c>
    </row>
    <row r="4048" spans="1:8" outlineLevel="1" x14ac:dyDescent="0.25">
      <c r="A4048" s="23" t="s">
        <v>13</v>
      </c>
      <c r="B4048" s="23" t="s">
        <v>13</v>
      </c>
      <c r="C4048">
        <v>2020</v>
      </c>
      <c r="D4048" s="23" t="str">
        <f t="shared" si="64"/>
        <v>abr</v>
      </c>
      <c r="E4048" s="24">
        <v>43951</v>
      </c>
      <c r="F4048" s="23" t="s">
        <v>47</v>
      </c>
      <c r="G4048" s="121">
        <v>118228887.66999999</v>
      </c>
      <c r="H4048">
        <v>2020</v>
      </c>
    </row>
    <row r="4049" spans="1:8" outlineLevel="1" x14ac:dyDescent="0.25">
      <c r="A4049" s="23" t="s">
        <v>14</v>
      </c>
      <c r="B4049" s="23" t="s">
        <v>14</v>
      </c>
      <c r="C4049">
        <v>2020</v>
      </c>
      <c r="D4049" s="23" t="str">
        <f t="shared" si="64"/>
        <v>abr</v>
      </c>
      <c r="E4049" s="24">
        <v>43951</v>
      </c>
      <c r="F4049" s="23" t="s">
        <v>47</v>
      </c>
      <c r="G4049" s="121">
        <v>-112660.4</v>
      </c>
      <c r="H4049">
        <v>2020</v>
      </c>
    </row>
    <row r="4050" spans="1:8" outlineLevel="1" x14ac:dyDescent="0.25">
      <c r="A4050" s="23" t="s">
        <v>15</v>
      </c>
      <c r="B4050" s="23" t="s">
        <v>0</v>
      </c>
      <c r="C4050">
        <v>2020</v>
      </c>
      <c r="D4050" s="23" t="str">
        <f t="shared" si="64"/>
        <v>may</v>
      </c>
      <c r="E4050" s="24">
        <v>43982</v>
      </c>
      <c r="F4050" s="23" t="s">
        <v>47</v>
      </c>
      <c r="G4050" s="121">
        <v>1626981.07</v>
      </c>
      <c r="H4050">
        <v>2020</v>
      </c>
    </row>
    <row r="4051" spans="1:8" outlineLevel="1" x14ac:dyDescent="0.25">
      <c r="A4051" s="23" t="s">
        <v>16</v>
      </c>
      <c r="B4051" s="23" t="s">
        <v>1</v>
      </c>
      <c r="C4051">
        <v>2020</v>
      </c>
      <c r="D4051" s="23" t="str">
        <f t="shared" si="64"/>
        <v>may</v>
      </c>
      <c r="E4051" s="24">
        <v>43982</v>
      </c>
      <c r="F4051" s="23" t="s">
        <v>47</v>
      </c>
      <c r="G4051" s="121">
        <v>64902456.640000001</v>
      </c>
      <c r="H4051">
        <v>2020</v>
      </c>
    </row>
    <row r="4052" spans="1:8" outlineLevel="1" x14ac:dyDescent="0.25">
      <c r="A4052" s="23" t="s">
        <v>27</v>
      </c>
      <c r="B4052" s="23" t="s">
        <v>2</v>
      </c>
      <c r="C4052">
        <v>2020</v>
      </c>
      <c r="D4052" s="23" t="str">
        <f t="shared" si="64"/>
        <v>may</v>
      </c>
      <c r="E4052" s="24">
        <v>43982</v>
      </c>
      <c r="F4052" s="23" t="s">
        <v>47</v>
      </c>
      <c r="H4052">
        <v>2020</v>
      </c>
    </row>
    <row r="4053" spans="1:8" outlineLevel="1" x14ac:dyDescent="0.25">
      <c r="A4053" s="23" t="s">
        <v>17</v>
      </c>
      <c r="B4053" s="23" t="s">
        <v>3</v>
      </c>
      <c r="C4053">
        <v>2020</v>
      </c>
      <c r="D4053" s="23" t="str">
        <f t="shared" si="64"/>
        <v>may</v>
      </c>
      <c r="E4053" s="24">
        <v>43982</v>
      </c>
      <c r="F4053" s="23" t="s">
        <v>47</v>
      </c>
      <c r="G4053" s="121">
        <v>32343303.729999997</v>
      </c>
      <c r="H4053">
        <v>2020</v>
      </c>
    </row>
    <row r="4054" spans="1:8" outlineLevel="1" x14ac:dyDescent="0.25">
      <c r="A4054" s="23" t="s">
        <v>18</v>
      </c>
      <c r="B4054" s="25" t="s">
        <v>4</v>
      </c>
      <c r="C4054">
        <v>2020</v>
      </c>
      <c r="D4054" s="23" t="str">
        <f t="shared" si="64"/>
        <v>may</v>
      </c>
      <c r="E4054" s="24">
        <v>43982</v>
      </c>
      <c r="F4054" s="23" t="s">
        <v>47</v>
      </c>
      <c r="G4054" s="121">
        <v>753994.17</v>
      </c>
      <c r="H4054">
        <v>2020</v>
      </c>
    </row>
    <row r="4055" spans="1:8" outlineLevel="1" x14ac:dyDescent="0.25">
      <c r="A4055" s="23" t="s">
        <v>19</v>
      </c>
      <c r="B4055" s="25" t="s">
        <v>5</v>
      </c>
      <c r="C4055">
        <v>2020</v>
      </c>
      <c r="D4055" s="23" t="str">
        <f t="shared" si="64"/>
        <v>may</v>
      </c>
      <c r="E4055" s="24">
        <v>43982</v>
      </c>
      <c r="F4055" s="23" t="s">
        <v>47</v>
      </c>
      <c r="G4055" s="121">
        <v>0</v>
      </c>
      <c r="H4055">
        <v>2020</v>
      </c>
    </row>
    <row r="4056" spans="1:8" outlineLevel="1" x14ac:dyDescent="0.25">
      <c r="A4056" s="23" t="s">
        <v>20</v>
      </c>
      <c r="B4056" s="23" t="s">
        <v>6</v>
      </c>
      <c r="C4056">
        <v>2020</v>
      </c>
      <c r="D4056" s="23" t="str">
        <f t="shared" si="64"/>
        <v>may</v>
      </c>
      <c r="E4056" s="24">
        <v>43982</v>
      </c>
      <c r="F4056" s="23" t="s">
        <v>47</v>
      </c>
      <c r="G4056" s="121">
        <v>0</v>
      </c>
      <c r="H4056">
        <v>2020</v>
      </c>
    </row>
    <row r="4057" spans="1:8" outlineLevel="1" x14ac:dyDescent="0.25">
      <c r="A4057" s="23" t="s">
        <v>21</v>
      </c>
      <c r="B4057" s="23" t="s">
        <v>7</v>
      </c>
      <c r="C4057">
        <v>2020</v>
      </c>
      <c r="D4057" s="23" t="str">
        <f t="shared" si="64"/>
        <v>may</v>
      </c>
      <c r="E4057" s="24">
        <v>43982</v>
      </c>
      <c r="F4057" s="23" t="s">
        <v>47</v>
      </c>
      <c r="G4057" s="121">
        <v>51228.49</v>
      </c>
      <c r="H4057">
        <v>2020</v>
      </c>
    </row>
    <row r="4058" spans="1:8" outlineLevel="1" x14ac:dyDescent="0.25">
      <c r="A4058" s="23" t="s">
        <v>22</v>
      </c>
      <c r="B4058" s="23" t="s">
        <v>8</v>
      </c>
      <c r="C4058">
        <v>2020</v>
      </c>
      <c r="D4058" s="23" t="str">
        <f t="shared" si="64"/>
        <v>may</v>
      </c>
      <c r="E4058" s="24">
        <v>43982</v>
      </c>
      <c r="F4058" s="23" t="s">
        <v>47</v>
      </c>
      <c r="G4058" s="121">
        <v>186144382.22000003</v>
      </c>
      <c r="H4058">
        <v>2020</v>
      </c>
    </row>
    <row r="4059" spans="1:8" outlineLevel="1" x14ac:dyDescent="0.25">
      <c r="A4059" s="23" t="s">
        <v>23</v>
      </c>
      <c r="B4059" s="23" t="s">
        <v>9</v>
      </c>
      <c r="C4059">
        <v>2020</v>
      </c>
      <c r="D4059" s="23" t="str">
        <f t="shared" si="64"/>
        <v>may</v>
      </c>
      <c r="E4059" s="24">
        <v>43982</v>
      </c>
      <c r="F4059" s="23" t="s">
        <v>47</v>
      </c>
      <c r="H4059">
        <v>2020</v>
      </c>
    </row>
    <row r="4060" spans="1:8" outlineLevel="1" x14ac:dyDescent="0.25">
      <c r="A4060" s="23" t="s">
        <v>24</v>
      </c>
      <c r="B4060" s="25" t="s">
        <v>10</v>
      </c>
      <c r="C4060">
        <v>2020</v>
      </c>
      <c r="D4060" s="23" t="str">
        <f t="shared" si="64"/>
        <v>may</v>
      </c>
      <c r="E4060" s="24">
        <v>43982</v>
      </c>
      <c r="F4060" s="23" t="s">
        <v>47</v>
      </c>
      <c r="H4060">
        <v>2020</v>
      </c>
    </row>
    <row r="4061" spans="1:8" outlineLevel="1" x14ac:dyDescent="0.25">
      <c r="A4061" s="23" t="s">
        <v>25</v>
      </c>
      <c r="B4061" s="23" t="s">
        <v>11</v>
      </c>
      <c r="C4061">
        <v>2020</v>
      </c>
      <c r="D4061" s="23" t="str">
        <f t="shared" si="64"/>
        <v>may</v>
      </c>
      <c r="E4061" s="24">
        <v>43982</v>
      </c>
      <c r="F4061" s="23" t="s">
        <v>47</v>
      </c>
      <c r="G4061" s="121">
        <v>14358312.569999998</v>
      </c>
      <c r="H4061">
        <v>2020</v>
      </c>
    </row>
    <row r="4062" spans="1:8" outlineLevel="1" x14ac:dyDescent="0.25">
      <c r="A4062" s="23" t="s">
        <v>26</v>
      </c>
      <c r="B4062" s="23" t="s">
        <v>12</v>
      </c>
      <c r="C4062">
        <v>2020</v>
      </c>
      <c r="D4062" s="23" t="str">
        <f t="shared" si="64"/>
        <v>may</v>
      </c>
      <c r="E4062" s="24">
        <v>43982</v>
      </c>
      <c r="F4062" s="23" t="s">
        <v>47</v>
      </c>
      <c r="G4062" s="121">
        <v>354297.97000000003</v>
      </c>
      <c r="H4062">
        <v>2020</v>
      </c>
    </row>
    <row r="4063" spans="1:8" outlineLevel="1" x14ac:dyDescent="0.25">
      <c r="A4063" s="23" t="s">
        <v>43</v>
      </c>
      <c r="B4063" s="23" t="s">
        <v>34</v>
      </c>
      <c r="C4063">
        <v>2020</v>
      </c>
      <c r="D4063" s="23" t="str">
        <f t="shared" si="64"/>
        <v>may</v>
      </c>
      <c r="E4063" s="24">
        <v>43982</v>
      </c>
      <c r="F4063" s="23" t="s">
        <v>47</v>
      </c>
      <c r="G4063" s="121">
        <v>61738028.600000001</v>
      </c>
      <c r="H4063">
        <v>2020</v>
      </c>
    </row>
    <row r="4064" spans="1:8" outlineLevel="1" x14ac:dyDescent="0.25">
      <c r="A4064" s="23" t="s">
        <v>13</v>
      </c>
      <c r="B4064" s="23" t="s">
        <v>13</v>
      </c>
      <c r="C4064">
        <v>2020</v>
      </c>
      <c r="D4064" s="23" t="str">
        <f t="shared" si="64"/>
        <v>may</v>
      </c>
      <c r="E4064" s="24">
        <v>43982</v>
      </c>
      <c r="F4064" s="23" t="s">
        <v>47</v>
      </c>
      <c r="G4064" s="121">
        <v>137126885.08999997</v>
      </c>
      <c r="H4064">
        <v>2020</v>
      </c>
    </row>
    <row r="4065" spans="1:8" outlineLevel="1" x14ac:dyDescent="0.25">
      <c r="A4065" s="23" t="s">
        <v>14</v>
      </c>
      <c r="B4065" s="23" t="s">
        <v>14</v>
      </c>
      <c r="C4065">
        <v>2020</v>
      </c>
      <c r="D4065" s="23" t="str">
        <f t="shared" si="64"/>
        <v>may</v>
      </c>
      <c r="E4065" s="24">
        <v>43982</v>
      </c>
      <c r="F4065" s="23" t="s">
        <v>47</v>
      </c>
      <c r="G4065" s="121">
        <v>-122667.02</v>
      </c>
      <c r="H4065">
        <v>2020</v>
      </c>
    </row>
    <row r="4066" spans="1:8" outlineLevel="1" x14ac:dyDescent="0.25">
      <c r="A4066" s="23" t="s">
        <v>15</v>
      </c>
      <c r="B4066" s="23" t="s">
        <v>0</v>
      </c>
      <c r="C4066">
        <v>2020</v>
      </c>
      <c r="D4066" s="23" t="str">
        <f t="shared" si="64"/>
        <v>jun</v>
      </c>
      <c r="E4066" s="24">
        <v>44012</v>
      </c>
      <c r="F4066" s="23" t="s">
        <v>47</v>
      </c>
      <c r="G4066" s="121">
        <v>1536750.01</v>
      </c>
      <c r="H4066">
        <v>2020</v>
      </c>
    </row>
    <row r="4067" spans="1:8" outlineLevel="1" x14ac:dyDescent="0.25">
      <c r="A4067" s="23" t="s">
        <v>16</v>
      </c>
      <c r="B4067" s="23" t="s">
        <v>1</v>
      </c>
      <c r="C4067">
        <v>2020</v>
      </c>
      <c r="D4067" s="23" t="str">
        <f t="shared" si="64"/>
        <v>jun</v>
      </c>
      <c r="E4067" s="24">
        <v>44012</v>
      </c>
      <c r="F4067" s="23" t="s">
        <v>47</v>
      </c>
      <c r="G4067" s="121">
        <v>65849643.489999995</v>
      </c>
      <c r="H4067">
        <v>2020</v>
      </c>
    </row>
    <row r="4068" spans="1:8" outlineLevel="1" x14ac:dyDescent="0.25">
      <c r="A4068" s="23" t="s">
        <v>27</v>
      </c>
      <c r="B4068" s="23" t="s">
        <v>2</v>
      </c>
      <c r="C4068">
        <v>2020</v>
      </c>
      <c r="D4068" s="23" t="str">
        <f t="shared" si="64"/>
        <v>jun</v>
      </c>
      <c r="E4068" s="24">
        <v>44012</v>
      </c>
      <c r="F4068" s="23" t="s">
        <v>47</v>
      </c>
      <c r="H4068">
        <v>2020</v>
      </c>
    </row>
    <row r="4069" spans="1:8" outlineLevel="1" x14ac:dyDescent="0.25">
      <c r="A4069" s="23" t="s">
        <v>17</v>
      </c>
      <c r="B4069" s="23" t="s">
        <v>3</v>
      </c>
      <c r="C4069">
        <v>2020</v>
      </c>
      <c r="D4069" s="23" t="str">
        <f t="shared" si="64"/>
        <v>jun</v>
      </c>
      <c r="E4069" s="24">
        <v>44012</v>
      </c>
      <c r="F4069" s="23" t="s">
        <v>47</v>
      </c>
      <c r="G4069" s="121">
        <v>32612255.439999998</v>
      </c>
      <c r="H4069">
        <v>2020</v>
      </c>
    </row>
    <row r="4070" spans="1:8" outlineLevel="1" x14ac:dyDescent="0.25">
      <c r="A4070" s="23" t="s">
        <v>18</v>
      </c>
      <c r="B4070" s="25" t="s">
        <v>4</v>
      </c>
      <c r="C4070">
        <v>2020</v>
      </c>
      <c r="D4070" s="23" t="str">
        <f t="shared" si="64"/>
        <v>jun</v>
      </c>
      <c r="E4070" s="24">
        <v>44012</v>
      </c>
      <c r="F4070" s="23" t="s">
        <v>47</v>
      </c>
      <c r="G4070" s="121">
        <v>756530.61</v>
      </c>
      <c r="H4070">
        <v>2020</v>
      </c>
    </row>
    <row r="4071" spans="1:8" outlineLevel="1" x14ac:dyDescent="0.25">
      <c r="A4071" s="23" t="s">
        <v>19</v>
      </c>
      <c r="B4071" s="25" t="s">
        <v>5</v>
      </c>
      <c r="C4071">
        <v>2020</v>
      </c>
      <c r="D4071" s="23" t="str">
        <f t="shared" si="64"/>
        <v>jun</v>
      </c>
      <c r="E4071" s="24">
        <v>44012</v>
      </c>
      <c r="F4071" s="23" t="s">
        <v>47</v>
      </c>
      <c r="G4071" s="121">
        <v>0</v>
      </c>
      <c r="H4071">
        <v>2020</v>
      </c>
    </row>
    <row r="4072" spans="1:8" outlineLevel="1" x14ac:dyDescent="0.25">
      <c r="A4072" s="23" t="s">
        <v>20</v>
      </c>
      <c r="B4072" s="23" t="s">
        <v>6</v>
      </c>
      <c r="C4072">
        <v>2020</v>
      </c>
      <c r="D4072" s="23" t="str">
        <f t="shared" si="64"/>
        <v>jun</v>
      </c>
      <c r="E4072" s="24">
        <v>44012</v>
      </c>
      <c r="F4072" s="23" t="s">
        <v>47</v>
      </c>
      <c r="G4072" s="121">
        <v>0</v>
      </c>
      <c r="H4072">
        <v>2020</v>
      </c>
    </row>
    <row r="4073" spans="1:8" outlineLevel="1" x14ac:dyDescent="0.25">
      <c r="A4073" s="23" t="s">
        <v>21</v>
      </c>
      <c r="B4073" s="23" t="s">
        <v>7</v>
      </c>
      <c r="C4073">
        <v>2020</v>
      </c>
      <c r="D4073" s="23" t="str">
        <f t="shared" si="64"/>
        <v>jun</v>
      </c>
      <c r="E4073" s="24">
        <v>44012</v>
      </c>
      <c r="F4073" s="23" t="s">
        <v>47</v>
      </c>
      <c r="G4073" s="121">
        <v>51254.62</v>
      </c>
      <c r="H4073">
        <v>2020</v>
      </c>
    </row>
    <row r="4074" spans="1:8" outlineLevel="1" x14ac:dyDescent="0.25">
      <c r="A4074" s="23" t="s">
        <v>22</v>
      </c>
      <c r="B4074" s="23" t="s">
        <v>8</v>
      </c>
      <c r="C4074">
        <v>2020</v>
      </c>
      <c r="D4074" s="23" t="str">
        <f t="shared" si="64"/>
        <v>jun</v>
      </c>
      <c r="E4074" s="24">
        <v>44012</v>
      </c>
      <c r="F4074" s="23" t="s">
        <v>47</v>
      </c>
      <c r="G4074" s="121">
        <v>206872317.82000002</v>
      </c>
      <c r="H4074">
        <v>2020</v>
      </c>
    </row>
    <row r="4075" spans="1:8" outlineLevel="1" x14ac:dyDescent="0.25">
      <c r="A4075" s="23" t="s">
        <v>23</v>
      </c>
      <c r="B4075" s="23" t="s">
        <v>9</v>
      </c>
      <c r="C4075">
        <v>2020</v>
      </c>
      <c r="D4075" s="23" t="str">
        <f t="shared" si="64"/>
        <v>jun</v>
      </c>
      <c r="E4075" s="24">
        <v>44012</v>
      </c>
      <c r="F4075" s="23" t="s">
        <v>47</v>
      </c>
      <c r="H4075">
        <v>2020</v>
      </c>
    </row>
    <row r="4076" spans="1:8" outlineLevel="1" x14ac:dyDescent="0.25">
      <c r="A4076" s="23" t="s">
        <v>24</v>
      </c>
      <c r="B4076" s="25" t="s">
        <v>10</v>
      </c>
      <c r="C4076">
        <v>2020</v>
      </c>
      <c r="D4076" s="23" t="str">
        <f t="shared" si="64"/>
        <v>jun</v>
      </c>
      <c r="E4076" s="24">
        <v>44012</v>
      </c>
      <c r="F4076" s="23" t="s">
        <v>47</v>
      </c>
      <c r="H4076">
        <v>2020</v>
      </c>
    </row>
    <row r="4077" spans="1:8" outlineLevel="1" x14ac:dyDescent="0.25">
      <c r="A4077" s="23" t="s">
        <v>25</v>
      </c>
      <c r="B4077" s="23" t="s">
        <v>11</v>
      </c>
      <c r="C4077">
        <v>2020</v>
      </c>
      <c r="D4077" s="23" t="str">
        <f t="shared" si="64"/>
        <v>jun</v>
      </c>
      <c r="E4077" s="24">
        <v>44012</v>
      </c>
      <c r="F4077" s="23" t="s">
        <v>47</v>
      </c>
      <c r="G4077" s="121">
        <v>14227494.560000001</v>
      </c>
      <c r="H4077">
        <v>2020</v>
      </c>
    </row>
    <row r="4078" spans="1:8" outlineLevel="1" x14ac:dyDescent="0.25">
      <c r="A4078" s="23" t="s">
        <v>26</v>
      </c>
      <c r="B4078" s="23" t="s">
        <v>12</v>
      </c>
      <c r="C4078">
        <v>2020</v>
      </c>
      <c r="D4078" s="23" t="str">
        <f t="shared" si="64"/>
        <v>jun</v>
      </c>
      <c r="E4078" s="24">
        <v>44012</v>
      </c>
      <c r="F4078" s="23" t="s">
        <v>47</v>
      </c>
      <c r="G4078" s="121">
        <v>354165.12</v>
      </c>
      <c r="H4078">
        <v>2020</v>
      </c>
    </row>
    <row r="4079" spans="1:8" outlineLevel="1" x14ac:dyDescent="0.25">
      <c r="A4079" s="23" t="s">
        <v>43</v>
      </c>
      <c r="B4079" s="23" t="s">
        <v>34</v>
      </c>
      <c r="C4079">
        <v>2020</v>
      </c>
      <c r="D4079" s="23" t="str">
        <f t="shared" si="64"/>
        <v>jun</v>
      </c>
      <c r="E4079" s="24">
        <v>44012</v>
      </c>
      <c r="F4079" s="23" t="s">
        <v>47</v>
      </c>
      <c r="G4079" s="121">
        <v>59240901.949999996</v>
      </c>
      <c r="H4079">
        <v>2020</v>
      </c>
    </row>
    <row r="4080" spans="1:8" outlineLevel="1" x14ac:dyDescent="0.25">
      <c r="A4080" s="23" t="s">
        <v>13</v>
      </c>
      <c r="B4080" s="23" t="s">
        <v>13</v>
      </c>
      <c r="C4080">
        <v>2020</v>
      </c>
      <c r="D4080" s="23" t="str">
        <f t="shared" si="64"/>
        <v>jun</v>
      </c>
      <c r="E4080" s="24">
        <v>44012</v>
      </c>
      <c r="F4080" s="23" t="s">
        <v>47</v>
      </c>
      <c r="G4080" s="121">
        <v>120782400.58</v>
      </c>
      <c r="H4080">
        <v>2020</v>
      </c>
    </row>
    <row r="4081" spans="1:8" outlineLevel="1" x14ac:dyDescent="0.25">
      <c r="A4081" s="23" t="s">
        <v>14</v>
      </c>
      <c r="B4081" s="23" t="s">
        <v>14</v>
      </c>
      <c r="C4081">
        <v>2020</v>
      </c>
      <c r="D4081" s="23" t="str">
        <f t="shared" si="64"/>
        <v>jun</v>
      </c>
      <c r="E4081" s="24">
        <v>44012</v>
      </c>
      <c r="F4081" s="23" t="s">
        <v>47</v>
      </c>
      <c r="G4081" s="121">
        <v>331379.63</v>
      </c>
      <c r="H4081">
        <v>2020</v>
      </c>
    </row>
    <row r="4082" spans="1:8" outlineLevel="1" x14ac:dyDescent="0.25">
      <c r="A4082" s="23" t="s">
        <v>15</v>
      </c>
      <c r="B4082" s="23" t="s">
        <v>0</v>
      </c>
      <c r="C4082">
        <v>2020</v>
      </c>
      <c r="D4082" s="23" t="str">
        <f t="shared" si="64"/>
        <v>jul</v>
      </c>
      <c r="E4082" s="24">
        <v>44043</v>
      </c>
      <c r="F4082" s="23" t="s">
        <v>47</v>
      </c>
      <c r="G4082" s="121">
        <v>1531522.19</v>
      </c>
      <c r="H4082">
        <v>2020</v>
      </c>
    </row>
    <row r="4083" spans="1:8" outlineLevel="1" x14ac:dyDescent="0.25">
      <c r="A4083" s="23" t="s">
        <v>16</v>
      </c>
      <c r="B4083" s="23" t="s">
        <v>1</v>
      </c>
      <c r="C4083">
        <v>2020</v>
      </c>
      <c r="D4083" s="23" t="str">
        <f t="shared" si="64"/>
        <v>jul</v>
      </c>
      <c r="E4083" s="24">
        <v>44043</v>
      </c>
      <c r="F4083" s="23" t="s">
        <v>47</v>
      </c>
      <c r="G4083" s="121">
        <v>65791358.240000002</v>
      </c>
      <c r="H4083">
        <v>2020</v>
      </c>
    </row>
    <row r="4084" spans="1:8" outlineLevel="1" x14ac:dyDescent="0.25">
      <c r="A4084" s="23" t="s">
        <v>27</v>
      </c>
      <c r="B4084" s="23" t="s">
        <v>2</v>
      </c>
      <c r="C4084">
        <v>2020</v>
      </c>
      <c r="D4084" s="23" t="str">
        <f t="shared" si="64"/>
        <v>jul</v>
      </c>
      <c r="E4084" s="24">
        <v>44043</v>
      </c>
      <c r="F4084" s="23" t="s">
        <v>47</v>
      </c>
      <c r="H4084">
        <v>2020</v>
      </c>
    </row>
    <row r="4085" spans="1:8" outlineLevel="1" x14ac:dyDescent="0.25">
      <c r="A4085" s="23" t="s">
        <v>17</v>
      </c>
      <c r="B4085" s="23" t="s">
        <v>3</v>
      </c>
      <c r="C4085">
        <v>2020</v>
      </c>
      <c r="D4085" s="23" t="str">
        <f t="shared" si="64"/>
        <v>jul</v>
      </c>
      <c r="E4085" s="24">
        <v>44043</v>
      </c>
      <c r="F4085" s="23" t="s">
        <v>47</v>
      </c>
      <c r="G4085" s="121">
        <v>31320605.039999995</v>
      </c>
      <c r="H4085">
        <v>2020</v>
      </c>
    </row>
    <row r="4086" spans="1:8" outlineLevel="1" x14ac:dyDescent="0.25">
      <c r="A4086" s="23" t="s">
        <v>18</v>
      </c>
      <c r="B4086" s="25" t="s">
        <v>4</v>
      </c>
      <c r="C4086">
        <v>2020</v>
      </c>
      <c r="D4086" s="23" t="str">
        <f t="shared" si="64"/>
        <v>jul</v>
      </c>
      <c r="E4086" s="24">
        <v>44043</v>
      </c>
      <c r="F4086" s="23" t="s">
        <v>47</v>
      </c>
      <c r="G4086" s="121">
        <v>759169.83</v>
      </c>
      <c r="H4086">
        <v>2020</v>
      </c>
    </row>
    <row r="4087" spans="1:8" outlineLevel="1" x14ac:dyDescent="0.25">
      <c r="A4087" s="23" t="s">
        <v>19</v>
      </c>
      <c r="B4087" s="25" t="s">
        <v>5</v>
      </c>
      <c r="C4087">
        <v>2020</v>
      </c>
      <c r="D4087" s="23" t="str">
        <f t="shared" si="64"/>
        <v>jul</v>
      </c>
      <c r="E4087" s="24">
        <v>44043</v>
      </c>
      <c r="F4087" s="23" t="s">
        <v>47</v>
      </c>
      <c r="G4087" s="121">
        <v>0</v>
      </c>
      <c r="H4087">
        <v>2020</v>
      </c>
    </row>
    <row r="4088" spans="1:8" outlineLevel="1" x14ac:dyDescent="0.25">
      <c r="A4088" s="23" t="s">
        <v>20</v>
      </c>
      <c r="B4088" s="23" t="s">
        <v>6</v>
      </c>
      <c r="C4088">
        <v>2020</v>
      </c>
      <c r="D4088" s="23" t="str">
        <f t="shared" si="64"/>
        <v>jul</v>
      </c>
      <c r="E4088" s="24">
        <v>44043</v>
      </c>
      <c r="F4088" s="23" t="s">
        <v>47</v>
      </c>
      <c r="H4088">
        <v>2020</v>
      </c>
    </row>
    <row r="4089" spans="1:8" outlineLevel="1" x14ac:dyDescent="0.25">
      <c r="A4089" s="23" t="s">
        <v>21</v>
      </c>
      <c r="B4089" s="23" t="s">
        <v>7</v>
      </c>
      <c r="C4089">
        <v>2020</v>
      </c>
      <c r="D4089" s="23" t="str">
        <f t="shared" si="64"/>
        <v>jul</v>
      </c>
      <c r="E4089" s="24">
        <v>44043</v>
      </c>
      <c r="F4089" s="23" t="s">
        <v>47</v>
      </c>
      <c r="G4089" s="121">
        <v>51293.87</v>
      </c>
      <c r="H4089">
        <v>2020</v>
      </c>
    </row>
    <row r="4090" spans="1:8" outlineLevel="1" x14ac:dyDescent="0.25">
      <c r="A4090" s="23" t="s">
        <v>22</v>
      </c>
      <c r="B4090" s="23" t="s">
        <v>8</v>
      </c>
      <c r="C4090">
        <v>2020</v>
      </c>
      <c r="D4090" s="23" t="str">
        <f t="shared" si="64"/>
        <v>jul</v>
      </c>
      <c r="E4090" s="24">
        <v>44043</v>
      </c>
      <c r="F4090" s="23" t="s">
        <v>47</v>
      </c>
      <c r="G4090" s="121">
        <v>212879527.69999999</v>
      </c>
      <c r="H4090">
        <v>2020</v>
      </c>
    </row>
    <row r="4091" spans="1:8" outlineLevel="1" x14ac:dyDescent="0.25">
      <c r="A4091" s="23" t="s">
        <v>23</v>
      </c>
      <c r="B4091" s="23" t="s">
        <v>9</v>
      </c>
      <c r="C4091">
        <v>2020</v>
      </c>
      <c r="D4091" s="23" t="str">
        <f t="shared" si="64"/>
        <v>jul</v>
      </c>
      <c r="E4091" s="24">
        <v>44043</v>
      </c>
      <c r="F4091" s="23" t="s">
        <v>47</v>
      </c>
      <c r="H4091">
        <v>2020</v>
      </c>
    </row>
    <row r="4092" spans="1:8" outlineLevel="1" x14ac:dyDescent="0.25">
      <c r="A4092" s="23" t="s">
        <v>24</v>
      </c>
      <c r="B4092" s="25" t="s">
        <v>10</v>
      </c>
      <c r="C4092">
        <v>2020</v>
      </c>
      <c r="D4092" s="23" t="str">
        <f t="shared" si="64"/>
        <v>jul</v>
      </c>
      <c r="E4092" s="24">
        <v>44043</v>
      </c>
      <c r="F4092" s="23" t="s">
        <v>47</v>
      </c>
      <c r="H4092">
        <v>2020</v>
      </c>
    </row>
    <row r="4093" spans="1:8" outlineLevel="1" x14ac:dyDescent="0.25">
      <c r="A4093" s="23" t="s">
        <v>25</v>
      </c>
      <c r="B4093" s="23" t="s">
        <v>11</v>
      </c>
      <c r="C4093">
        <v>2020</v>
      </c>
      <c r="D4093" s="23" t="str">
        <f t="shared" si="64"/>
        <v>jul</v>
      </c>
      <c r="E4093" s="24">
        <v>44043</v>
      </c>
      <c r="F4093" s="23" t="s">
        <v>47</v>
      </c>
      <c r="G4093" s="121">
        <v>14336144</v>
      </c>
      <c r="H4093">
        <v>2020</v>
      </c>
    </row>
    <row r="4094" spans="1:8" outlineLevel="1" x14ac:dyDescent="0.25">
      <c r="A4094" s="23" t="s">
        <v>26</v>
      </c>
      <c r="B4094" s="23" t="s">
        <v>12</v>
      </c>
      <c r="C4094">
        <v>2020</v>
      </c>
      <c r="D4094" s="23" t="str">
        <f t="shared" si="64"/>
        <v>jul</v>
      </c>
      <c r="E4094" s="24">
        <v>44043</v>
      </c>
      <c r="F4094" s="23" t="s">
        <v>47</v>
      </c>
      <c r="G4094" s="121">
        <v>354063.24</v>
      </c>
      <c r="H4094">
        <v>2020</v>
      </c>
    </row>
    <row r="4095" spans="1:8" outlineLevel="1" x14ac:dyDescent="0.25">
      <c r="A4095" s="23" t="s">
        <v>43</v>
      </c>
      <c r="B4095" s="23" t="s">
        <v>34</v>
      </c>
      <c r="C4095">
        <v>2020</v>
      </c>
      <c r="D4095" s="23" t="str">
        <f t="shared" si="64"/>
        <v>jul</v>
      </c>
      <c r="E4095" s="24">
        <v>44043</v>
      </c>
      <c r="F4095" s="23" t="s">
        <v>47</v>
      </c>
      <c r="G4095" s="121">
        <v>59084501.640000001</v>
      </c>
      <c r="H4095">
        <v>2020</v>
      </c>
    </row>
    <row r="4096" spans="1:8" outlineLevel="1" x14ac:dyDescent="0.25">
      <c r="A4096" s="23" t="s">
        <v>13</v>
      </c>
      <c r="B4096" s="23" t="s">
        <v>13</v>
      </c>
      <c r="C4096">
        <v>2020</v>
      </c>
      <c r="D4096" s="23" t="str">
        <f t="shared" si="64"/>
        <v>jul</v>
      </c>
      <c r="E4096" s="24">
        <v>44043</v>
      </c>
      <c r="F4096" s="23" t="s">
        <v>47</v>
      </c>
      <c r="G4096" s="121">
        <v>115529989.80999999</v>
      </c>
      <c r="H4096">
        <v>2020</v>
      </c>
    </row>
    <row r="4097" spans="1:8" outlineLevel="1" x14ac:dyDescent="0.25">
      <c r="A4097" s="23" t="s">
        <v>14</v>
      </c>
      <c r="B4097" s="23" t="s">
        <v>14</v>
      </c>
      <c r="C4097">
        <v>2020</v>
      </c>
      <c r="D4097" s="23" t="str">
        <f t="shared" si="64"/>
        <v>jul</v>
      </c>
      <c r="E4097" s="24">
        <v>44043</v>
      </c>
      <c r="F4097" s="23" t="s">
        <v>47</v>
      </c>
      <c r="G4097" s="121">
        <v>273715.78999999998</v>
      </c>
      <c r="H4097">
        <v>2020</v>
      </c>
    </row>
    <row r="4098" spans="1:8" outlineLevel="1" x14ac:dyDescent="0.25">
      <c r="A4098" s="23" t="s">
        <v>15</v>
      </c>
      <c r="B4098" s="23" t="s">
        <v>0</v>
      </c>
      <c r="C4098">
        <v>2020</v>
      </c>
      <c r="D4098" s="23" t="str">
        <f t="shared" ref="D4098:D4161" si="65">+TEXT(E4098,"mmm")</f>
        <v>ago</v>
      </c>
      <c r="E4098" s="24">
        <v>44074</v>
      </c>
      <c r="F4098" s="23" t="s">
        <v>47</v>
      </c>
      <c r="G4098" s="121">
        <v>1610285.75</v>
      </c>
      <c r="H4098">
        <v>2020</v>
      </c>
    </row>
    <row r="4099" spans="1:8" outlineLevel="1" x14ac:dyDescent="0.25">
      <c r="A4099" s="23" t="s">
        <v>16</v>
      </c>
      <c r="B4099" s="23" t="s">
        <v>1</v>
      </c>
      <c r="C4099">
        <v>2020</v>
      </c>
      <c r="D4099" s="23" t="str">
        <f t="shared" si="65"/>
        <v>ago</v>
      </c>
      <c r="E4099" s="24">
        <v>44074</v>
      </c>
      <c r="F4099" s="23" t="s">
        <v>47</v>
      </c>
      <c r="G4099" s="121">
        <v>65267797.060000002</v>
      </c>
      <c r="H4099">
        <v>2020</v>
      </c>
    </row>
    <row r="4100" spans="1:8" outlineLevel="1" x14ac:dyDescent="0.25">
      <c r="A4100" s="23" t="s">
        <v>27</v>
      </c>
      <c r="B4100" s="23" t="s">
        <v>2</v>
      </c>
      <c r="C4100">
        <v>2020</v>
      </c>
      <c r="D4100" s="23" t="str">
        <f t="shared" si="65"/>
        <v>ago</v>
      </c>
      <c r="E4100" s="24">
        <v>44074</v>
      </c>
      <c r="F4100" s="23" t="s">
        <v>47</v>
      </c>
      <c r="H4100">
        <v>2020</v>
      </c>
    </row>
    <row r="4101" spans="1:8" outlineLevel="1" x14ac:dyDescent="0.25">
      <c r="A4101" s="23" t="s">
        <v>17</v>
      </c>
      <c r="B4101" s="23" t="s">
        <v>3</v>
      </c>
      <c r="C4101">
        <v>2020</v>
      </c>
      <c r="D4101" s="23" t="str">
        <f t="shared" si="65"/>
        <v>ago</v>
      </c>
      <c r="E4101" s="24">
        <v>44074</v>
      </c>
      <c r="F4101" s="23" t="s">
        <v>47</v>
      </c>
      <c r="G4101" s="121">
        <v>29190383</v>
      </c>
      <c r="H4101">
        <v>2020</v>
      </c>
    </row>
    <row r="4102" spans="1:8" outlineLevel="1" x14ac:dyDescent="0.25">
      <c r="A4102" s="23" t="s">
        <v>18</v>
      </c>
      <c r="B4102" s="25" t="s">
        <v>4</v>
      </c>
      <c r="C4102">
        <v>2020</v>
      </c>
      <c r="D4102" s="23" t="str">
        <f t="shared" si="65"/>
        <v>ago</v>
      </c>
      <c r="E4102" s="24">
        <v>44074</v>
      </c>
      <c r="F4102" s="23" t="s">
        <v>47</v>
      </c>
      <c r="G4102" s="121">
        <v>761827.99</v>
      </c>
      <c r="H4102">
        <v>2020</v>
      </c>
    </row>
    <row r="4103" spans="1:8" outlineLevel="1" x14ac:dyDescent="0.25">
      <c r="A4103" s="23" t="s">
        <v>19</v>
      </c>
      <c r="B4103" s="25" t="s">
        <v>5</v>
      </c>
      <c r="C4103">
        <v>2020</v>
      </c>
      <c r="D4103" s="23" t="str">
        <f t="shared" si="65"/>
        <v>ago</v>
      </c>
      <c r="E4103" s="24">
        <v>44074</v>
      </c>
      <c r="F4103" s="23" t="s">
        <v>47</v>
      </c>
      <c r="G4103" s="121">
        <v>0</v>
      </c>
      <c r="H4103">
        <v>2020</v>
      </c>
    </row>
    <row r="4104" spans="1:8" outlineLevel="1" x14ac:dyDescent="0.25">
      <c r="A4104" s="23" t="s">
        <v>20</v>
      </c>
      <c r="B4104" s="23" t="s">
        <v>6</v>
      </c>
      <c r="C4104">
        <v>2020</v>
      </c>
      <c r="D4104" s="23" t="str">
        <f t="shared" si="65"/>
        <v>ago</v>
      </c>
      <c r="E4104" s="24">
        <v>44074</v>
      </c>
      <c r="F4104" s="23" t="s">
        <v>47</v>
      </c>
      <c r="H4104">
        <v>2020</v>
      </c>
    </row>
    <row r="4105" spans="1:8" outlineLevel="1" x14ac:dyDescent="0.25">
      <c r="A4105" s="23" t="s">
        <v>21</v>
      </c>
      <c r="B4105" s="23" t="s">
        <v>7</v>
      </c>
      <c r="C4105">
        <v>2020</v>
      </c>
      <c r="D4105" s="23" t="str">
        <f t="shared" si="65"/>
        <v>ago</v>
      </c>
      <c r="E4105" s="24">
        <v>44074</v>
      </c>
      <c r="F4105" s="23" t="s">
        <v>47</v>
      </c>
      <c r="G4105" s="121">
        <v>51334.58</v>
      </c>
      <c r="H4105">
        <v>2020</v>
      </c>
    </row>
    <row r="4106" spans="1:8" outlineLevel="1" x14ac:dyDescent="0.25">
      <c r="A4106" s="23" t="s">
        <v>22</v>
      </c>
      <c r="B4106" s="23" t="s">
        <v>8</v>
      </c>
      <c r="C4106">
        <v>2020</v>
      </c>
      <c r="D4106" s="23" t="str">
        <f t="shared" si="65"/>
        <v>ago</v>
      </c>
      <c r="E4106" s="24">
        <v>44074</v>
      </c>
      <c r="F4106" s="23" t="s">
        <v>47</v>
      </c>
      <c r="G4106" s="121">
        <v>203593252.91999999</v>
      </c>
      <c r="H4106">
        <v>2020</v>
      </c>
    </row>
    <row r="4107" spans="1:8" outlineLevel="1" x14ac:dyDescent="0.25">
      <c r="A4107" s="23" t="s">
        <v>23</v>
      </c>
      <c r="B4107" s="23" t="s">
        <v>9</v>
      </c>
      <c r="C4107">
        <v>2020</v>
      </c>
      <c r="D4107" s="23" t="str">
        <f t="shared" si="65"/>
        <v>ago</v>
      </c>
      <c r="E4107" s="24">
        <v>44074</v>
      </c>
      <c r="F4107" s="23" t="s">
        <v>47</v>
      </c>
      <c r="H4107">
        <v>2020</v>
      </c>
    </row>
    <row r="4108" spans="1:8" outlineLevel="1" x14ac:dyDescent="0.25">
      <c r="A4108" s="23" t="s">
        <v>24</v>
      </c>
      <c r="B4108" s="25" t="s">
        <v>10</v>
      </c>
      <c r="C4108">
        <v>2020</v>
      </c>
      <c r="D4108" s="23" t="str">
        <f t="shared" si="65"/>
        <v>ago</v>
      </c>
      <c r="E4108" s="24">
        <v>44074</v>
      </c>
      <c r="F4108" s="23" t="s">
        <v>47</v>
      </c>
      <c r="H4108">
        <v>2020</v>
      </c>
    </row>
    <row r="4109" spans="1:8" outlineLevel="1" x14ac:dyDescent="0.25">
      <c r="A4109" s="23" t="s">
        <v>25</v>
      </c>
      <c r="B4109" s="23" t="s">
        <v>11</v>
      </c>
      <c r="C4109">
        <v>2020</v>
      </c>
      <c r="D4109" s="23" t="str">
        <f t="shared" si="65"/>
        <v>ago</v>
      </c>
      <c r="E4109" s="24">
        <v>44074</v>
      </c>
      <c r="F4109" s="23" t="s">
        <v>47</v>
      </c>
      <c r="G4109" s="121">
        <v>14618145.099999998</v>
      </c>
      <c r="H4109">
        <v>2020</v>
      </c>
    </row>
    <row r="4110" spans="1:8" outlineLevel="1" x14ac:dyDescent="0.25">
      <c r="A4110" s="23" t="s">
        <v>26</v>
      </c>
      <c r="B4110" s="23" t="s">
        <v>12</v>
      </c>
      <c r="C4110">
        <v>2020</v>
      </c>
      <c r="D4110" s="23" t="str">
        <f t="shared" si="65"/>
        <v>ago</v>
      </c>
      <c r="E4110" s="24">
        <v>44074</v>
      </c>
      <c r="F4110" s="23" t="s">
        <v>47</v>
      </c>
      <c r="G4110" s="121">
        <v>260845.28</v>
      </c>
      <c r="H4110">
        <v>2020</v>
      </c>
    </row>
    <row r="4111" spans="1:8" outlineLevel="1" x14ac:dyDescent="0.25">
      <c r="A4111" s="23" t="s">
        <v>43</v>
      </c>
      <c r="B4111" s="23" t="s">
        <v>34</v>
      </c>
      <c r="C4111">
        <v>2020</v>
      </c>
      <c r="D4111" s="23" t="str">
        <f t="shared" si="65"/>
        <v>ago</v>
      </c>
      <c r="E4111" s="24">
        <v>44074</v>
      </c>
      <c r="F4111" s="23" t="s">
        <v>47</v>
      </c>
      <c r="G4111" s="121">
        <v>58607174.449999996</v>
      </c>
      <c r="H4111">
        <v>2020</v>
      </c>
    </row>
    <row r="4112" spans="1:8" outlineLevel="1" x14ac:dyDescent="0.25">
      <c r="A4112" s="23" t="s">
        <v>13</v>
      </c>
      <c r="B4112" s="23" t="s">
        <v>13</v>
      </c>
      <c r="C4112">
        <v>2020</v>
      </c>
      <c r="D4112" s="23" t="str">
        <f t="shared" si="65"/>
        <v>ago</v>
      </c>
      <c r="E4112" s="24">
        <v>44074</v>
      </c>
      <c r="F4112" s="23" t="s">
        <v>47</v>
      </c>
      <c r="G4112" s="121">
        <v>122212254.36000001</v>
      </c>
      <c r="H4112">
        <v>2020</v>
      </c>
    </row>
    <row r="4113" spans="1:8" outlineLevel="1" x14ac:dyDescent="0.25">
      <c r="A4113" s="23" t="s">
        <v>14</v>
      </c>
      <c r="B4113" s="23" t="s">
        <v>14</v>
      </c>
      <c r="C4113">
        <v>2020</v>
      </c>
      <c r="D4113" s="23" t="str">
        <f t="shared" si="65"/>
        <v>ago</v>
      </c>
      <c r="E4113" s="24">
        <v>44074</v>
      </c>
      <c r="F4113" s="23" t="s">
        <v>47</v>
      </c>
      <c r="G4113" s="121">
        <v>268680.18999999994</v>
      </c>
      <c r="H4113">
        <v>2020</v>
      </c>
    </row>
    <row r="4114" spans="1:8" outlineLevel="1" x14ac:dyDescent="0.25">
      <c r="A4114" s="23" t="s">
        <v>15</v>
      </c>
      <c r="B4114" s="23" t="s">
        <v>0</v>
      </c>
      <c r="C4114">
        <v>2020</v>
      </c>
      <c r="D4114" s="23" t="str">
        <f t="shared" si="65"/>
        <v>sept</v>
      </c>
      <c r="E4114" s="24">
        <v>44104</v>
      </c>
      <c r="F4114" s="23" t="s">
        <v>47</v>
      </c>
      <c r="G4114" s="121">
        <v>1610285.75</v>
      </c>
      <c r="H4114">
        <v>2020</v>
      </c>
    </row>
    <row r="4115" spans="1:8" outlineLevel="1" x14ac:dyDescent="0.25">
      <c r="A4115" s="23" t="s">
        <v>16</v>
      </c>
      <c r="B4115" s="23" t="s">
        <v>1</v>
      </c>
      <c r="C4115">
        <v>2020</v>
      </c>
      <c r="D4115" s="23" t="str">
        <f t="shared" si="65"/>
        <v>sept</v>
      </c>
      <c r="E4115" s="24">
        <v>44104</v>
      </c>
      <c r="F4115" s="23" t="s">
        <v>47</v>
      </c>
      <c r="G4115" s="121">
        <v>64576924.829999998</v>
      </c>
      <c r="H4115">
        <v>2020</v>
      </c>
    </row>
    <row r="4116" spans="1:8" outlineLevel="1" x14ac:dyDescent="0.25">
      <c r="A4116" s="23" t="s">
        <v>27</v>
      </c>
      <c r="B4116" s="23" t="s">
        <v>2</v>
      </c>
      <c r="C4116">
        <v>2020</v>
      </c>
      <c r="D4116" s="23" t="str">
        <f t="shared" si="65"/>
        <v>sept</v>
      </c>
      <c r="E4116" s="24">
        <v>44104</v>
      </c>
      <c r="F4116" s="23" t="s">
        <v>47</v>
      </c>
      <c r="H4116">
        <v>2020</v>
      </c>
    </row>
    <row r="4117" spans="1:8" outlineLevel="1" x14ac:dyDescent="0.25">
      <c r="A4117" s="23" t="s">
        <v>17</v>
      </c>
      <c r="B4117" s="23" t="s">
        <v>3</v>
      </c>
      <c r="C4117">
        <v>2020</v>
      </c>
      <c r="D4117" s="23" t="str">
        <f t="shared" si="65"/>
        <v>sept</v>
      </c>
      <c r="E4117" s="24">
        <v>44104</v>
      </c>
      <c r="F4117" s="23" t="s">
        <v>47</v>
      </c>
      <c r="G4117" s="121">
        <v>29227143.5</v>
      </c>
      <c r="H4117">
        <v>2020</v>
      </c>
    </row>
    <row r="4118" spans="1:8" outlineLevel="1" x14ac:dyDescent="0.25">
      <c r="A4118" s="23" t="s">
        <v>18</v>
      </c>
      <c r="B4118" s="25" t="s">
        <v>4</v>
      </c>
      <c r="C4118">
        <v>2020</v>
      </c>
      <c r="D4118" s="23" t="str">
        <f t="shared" si="65"/>
        <v>sept</v>
      </c>
      <c r="E4118" s="24">
        <v>44104</v>
      </c>
      <c r="F4118" s="23" t="s">
        <v>47</v>
      </c>
      <c r="G4118" s="121">
        <v>764418.37</v>
      </c>
      <c r="H4118">
        <v>2020</v>
      </c>
    </row>
    <row r="4119" spans="1:8" outlineLevel="1" x14ac:dyDescent="0.25">
      <c r="A4119" s="23" t="s">
        <v>19</v>
      </c>
      <c r="B4119" s="25" t="s">
        <v>5</v>
      </c>
      <c r="C4119">
        <v>2020</v>
      </c>
      <c r="D4119" s="23" t="str">
        <f t="shared" si="65"/>
        <v>sept</v>
      </c>
      <c r="E4119" s="24">
        <v>44104</v>
      </c>
      <c r="F4119" s="23" t="s">
        <v>47</v>
      </c>
      <c r="G4119" s="121">
        <v>0</v>
      </c>
      <c r="H4119">
        <v>2020</v>
      </c>
    </row>
    <row r="4120" spans="1:8" outlineLevel="1" x14ac:dyDescent="0.25">
      <c r="A4120" s="23" t="s">
        <v>20</v>
      </c>
      <c r="B4120" s="23" t="s">
        <v>6</v>
      </c>
      <c r="C4120">
        <v>2020</v>
      </c>
      <c r="D4120" s="23" t="str">
        <f t="shared" si="65"/>
        <v>sept</v>
      </c>
      <c r="E4120" s="24">
        <v>44104</v>
      </c>
      <c r="F4120" s="23" t="s">
        <v>47</v>
      </c>
      <c r="G4120" s="121">
        <v>0</v>
      </c>
      <c r="H4120">
        <v>2020</v>
      </c>
    </row>
    <row r="4121" spans="1:8" outlineLevel="1" x14ac:dyDescent="0.25">
      <c r="A4121" s="23" t="s">
        <v>21</v>
      </c>
      <c r="B4121" s="23" t="s">
        <v>7</v>
      </c>
      <c r="C4121">
        <v>2020</v>
      </c>
      <c r="D4121" s="23" t="str">
        <f t="shared" si="65"/>
        <v>sept</v>
      </c>
      <c r="E4121" s="24">
        <v>44104</v>
      </c>
      <c r="F4121" s="23" t="s">
        <v>47</v>
      </c>
      <c r="G4121" s="121">
        <v>51375.27</v>
      </c>
      <c r="H4121">
        <v>2020</v>
      </c>
    </row>
    <row r="4122" spans="1:8" outlineLevel="1" x14ac:dyDescent="0.25">
      <c r="A4122" s="23" t="s">
        <v>22</v>
      </c>
      <c r="B4122" s="23" t="s">
        <v>8</v>
      </c>
      <c r="C4122">
        <v>2020</v>
      </c>
      <c r="D4122" s="23" t="str">
        <f t="shared" si="65"/>
        <v>sept</v>
      </c>
      <c r="E4122" s="24">
        <v>44104</v>
      </c>
      <c r="F4122" s="23" t="s">
        <v>47</v>
      </c>
      <c r="G4122" s="121">
        <v>204380498.25999999</v>
      </c>
      <c r="H4122">
        <v>2020</v>
      </c>
    </row>
    <row r="4123" spans="1:8" outlineLevel="1" x14ac:dyDescent="0.25">
      <c r="A4123" s="23" t="s">
        <v>23</v>
      </c>
      <c r="B4123" s="23" t="s">
        <v>9</v>
      </c>
      <c r="C4123">
        <v>2020</v>
      </c>
      <c r="D4123" s="23" t="str">
        <f t="shared" si="65"/>
        <v>sept</v>
      </c>
      <c r="E4123" s="24">
        <v>44104</v>
      </c>
      <c r="F4123" s="23" t="s">
        <v>47</v>
      </c>
      <c r="H4123">
        <v>2020</v>
      </c>
    </row>
    <row r="4124" spans="1:8" outlineLevel="1" x14ac:dyDescent="0.25">
      <c r="A4124" s="23" t="s">
        <v>24</v>
      </c>
      <c r="B4124" s="25" t="s">
        <v>10</v>
      </c>
      <c r="C4124">
        <v>2020</v>
      </c>
      <c r="D4124" s="23" t="str">
        <f t="shared" si="65"/>
        <v>sept</v>
      </c>
      <c r="E4124" s="24">
        <v>44104</v>
      </c>
      <c r="F4124" s="23" t="s">
        <v>47</v>
      </c>
      <c r="H4124">
        <v>2020</v>
      </c>
    </row>
    <row r="4125" spans="1:8" outlineLevel="1" x14ac:dyDescent="0.25">
      <c r="A4125" s="23" t="s">
        <v>25</v>
      </c>
      <c r="B4125" s="23" t="s">
        <v>11</v>
      </c>
      <c r="C4125">
        <v>2020</v>
      </c>
      <c r="D4125" s="23" t="str">
        <f t="shared" si="65"/>
        <v>sept</v>
      </c>
      <c r="E4125" s="24">
        <v>44104</v>
      </c>
      <c r="F4125" s="23" t="s">
        <v>47</v>
      </c>
      <c r="G4125" s="121">
        <v>11170692.51</v>
      </c>
      <c r="H4125">
        <v>2020</v>
      </c>
    </row>
    <row r="4126" spans="1:8" outlineLevel="1" x14ac:dyDescent="0.25">
      <c r="A4126" s="23" t="s">
        <v>26</v>
      </c>
      <c r="B4126" s="23" t="s">
        <v>12</v>
      </c>
      <c r="C4126">
        <v>2020</v>
      </c>
      <c r="D4126" s="23" t="str">
        <f t="shared" si="65"/>
        <v>sept</v>
      </c>
      <c r="E4126" s="24">
        <v>44104</v>
      </c>
      <c r="F4126" s="23" t="s">
        <v>47</v>
      </c>
      <c r="G4126" s="121">
        <v>260727.90000000002</v>
      </c>
      <c r="H4126">
        <v>2020</v>
      </c>
    </row>
    <row r="4127" spans="1:8" outlineLevel="1" x14ac:dyDescent="0.25">
      <c r="A4127" s="23" t="s">
        <v>43</v>
      </c>
      <c r="B4127" s="23" t="s">
        <v>34</v>
      </c>
      <c r="C4127">
        <v>2020</v>
      </c>
      <c r="D4127" s="23" t="str">
        <f t="shared" si="65"/>
        <v>sept</v>
      </c>
      <c r="E4127" s="24">
        <v>44104</v>
      </c>
      <c r="F4127" s="23" t="s">
        <v>47</v>
      </c>
      <c r="G4127" s="121">
        <v>59007411.600000001</v>
      </c>
      <c r="H4127">
        <v>2020</v>
      </c>
    </row>
    <row r="4128" spans="1:8" outlineLevel="1" x14ac:dyDescent="0.25">
      <c r="A4128" s="23" t="s">
        <v>13</v>
      </c>
      <c r="B4128" s="23" t="s">
        <v>13</v>
      </c>
      <c r="C4128">
        <v>2020</v>
      </c>
      <c r="D4128" s="23" t="str">
        <f t="shared" si="65"/>
        <v>sept</v>
      </c>
      <c r="E4128" s="24">
        <v>44104</v>
      </c>
      <c r="F4128" s="23" t="s">
        <v>47</v>
      </c>
      <c r="G4128" s="121">
        <v>133304949.72999999</v>
      </c>
      <c r="H4128">
        <v>2020</v>
      </c>
    </row>
    <row r="4129" spans="1:8" outlineLevel="1" x14ac:dyDescent="0.25">
      <c r="A4129" s="23" t="s">
        <v>14</v>
      </c>
      <c r="B4129" s="23" t="s">
        <v>14</v>
      </c>
      <c r="C4129">
        <v>2020</v>
      </c>
      <c r="D4129" s="23" t="str">
        <f t="shared" si="65"/>
        <v>sept</v>
      </c>
      <c r="E4129" s="24">
        <v>44104</v>
      </c>
      <c r="F4129" s="23" t="s">
        <v>47</v>
      </c>
      <c r="G4129" s="121">
        <v>199135.12</v>
      </c>
      <c r="H4129">
        <v>2020</v>
      </c>
    </row>
    <row r="4130" spans="1:8" outlineLevel="1" x14ac:dyDescent="0.25">
      <c r="A4130" s="23" t="s">
        <v>15</v>
      </c>
      <c r="B4130" s="23" t="s">
        <v>0</v>
      </c>
      <c r="C4130">
        <v>2020</v>
      </c>
      <c r="D4130" s="23" t="str">
        <f t="shared" si="65"/>
        <v>oct</v>
      </c>
      <c r="E4130" s="24">
        <v>44135</v>
      </c>
      <c r="F4130" s="23" t="s">
        <v>47</v>
      </c>
      <c r="G4130" s="121">
        <v>1559543.7200000002</v>
      </c>
      <c r="H4130">
        <v>2020</v>
      </c>
    </row>
    <row r="4131" spans="1:8" outlineLevel="1" x14ac:dyDescent="0.25">
      <c r="A4131" s="23" t="s">
        <v>16</v>
      </c>
      <c r="B4131" s="23" t="s">
        <v>1</v>
      </c>
      <c r="C4131">
        <v>2020</v>
      </c>
      <c r="D4131" s="23" t="str">
        <f t="shared" si="65"/>
        <v>oct</v>
      </c>
      <c r="E4131" s="24">
        <v>44135</v>
      </c>
      <c r="F4131" s="23" t="s">
        <v>47</v>
      </c>
      <c r="G4131" s="121">
        <v>65421707.030000001</v>
      </c>
      <c r="H4131">
        <v>2020</v>
      </c>
    </row>
    <row r="4132" spans="1:8" outlineLevel="1" x14ac:dyDescent="0.25">
      <c r="A4132" s="23" t="s">
        <v>27</v>
      </c>
      <c r="B4132" s="23" t="s">
        <v>2</v>
      </c>
      <c r="C4132">
        <v>2020</v>
      </c>
      <c r="D4132" s="23" t="str">
        <f t="shared" si="65"/>
        <v>oct</v>
      </c>
      <c r="E4132" s="24">
        <v>44135</v>
      </c>
      <c r="F4132" s="23" t="s">
        <v>47</v>
      </c>
      <c r="H4132">
        <v>2020</v>
      </c>
    </row>
    <row r="4133" spans="1:8" outlineLevel="1" x14ac:dyDescent="0.25">
      <c r="A4133" s="23" t="s">
        <v>17</v>
      </c>
      <c r="B4133" s="23" t="s">
        <v>3</v>
      </c>
      <c r="C4133">
        <v>2020</v>
      </c>
      <c r="D4133" s="23" t="str">
        <f t="shared" si="65"/>
        <v>oct</v>
      </c>
      <c r="E4133" s="24">
        <v>44135</v>
      </c>
      <c r="F4133" s="23" t="s">
        <v>47</v>
      </c>
      <c r="G4133" s="121">
        <v>28548241.5</v>
      </c>
      <c r="H4133">
        <v>2020</v>
      </c>
    </row>
    <row r="4134" spans="1:8" outlineLevel="1" x14ac:dyDescent="0.25">
      <c r="A4134" s="23" t="s">
        <v>18</v>
      </c>
      <c r="B4134" s="25" t="s">
        <v>4</v>
      </c>
      <c r="C4134">
        <v>2020</v>
      </c>
      <c r="D4134" s="23" t="str">
        <f t="shared" si="65"/>
        <v>oct</v>
      </c>
      <c r="E4134" s="24">
        <v>44135</v>
      </c>
      <c r="F4134" s="23" t="s">
        <v>47</v>
      </c>
      <c r="G4134" s="121">
        <v>767112.97</v>
      </c>
      <c r="H4134">
        <v>2020</v>
      </c>
    </row>
    <row r="4135" spans="1:8" outlineLevel="1" x14ac:dyDescent="0.25">
      <c r="A4135" s="23" t="s">
        <v>19</v>
      </c>
      <c r="B4135" s="25" t="s">
        <v>5</v>
      </c>
      <c r="C4135">
        <v>2020</v>
      </c>
      <c r="D4135" s="23" t="str">
        <f t="shared" si="65"/>
        <v>oct</v>
      </c>
      <c r="E4135" s="24">
        <v>44135</v>
      </c>
      <c r="F4135" s="23" t="s">
        <v>47</v>
      </c>
      <c r="G4135" s="121">
        <v>0</v>
      </c>
      <c r="H4135">
        <v>2020</v>
      </c>
    </row>
    <row r="4136" spans="1:8" outlineLevel="1" x14ac:dyDescent="0.25">
      <c r="A4136" s="23" t="s">
        <v>20</v>
      </c>
      <c r="B4136" s="23" t="s">
        <v>6</v>
      </c>
      <c r="C4136">
        <v>2020</v>
      </c>
      <c r="D4136" s="23" t="str">
        <f t="shared" si="65"/>
        <v>oct</v>
      </c>
      <c r="E4136" s="24">
        <v>44135</v>
      </c>
      <c r="F4136" s="23" t="s">
        <v>47</v>
      </c>
      <c r="H4136">
        <v>2020</v>
      </c>
    </row>
    <row r="4137" spans="1:8" outlineLevel="1" x14ac:dyDescent="0.25">
      <c r="A4137" s="23" t="s">
        <v>21</v>
      </c>
      <c r="B4137" s="23" t="s">
        <v>7</v>
      </c>
      <c r="C4137">
        <v>2020</v>
      </c>
      <c r="D4137" s="23" t="str">
        <f t="shared" si="65"/>
        <v>oct</v>
      </c>
      <c r="E4137" s="24">
        <v>44135</v>
      </c>
      <c r="F4137" s="23" t="s">
        <v>47</v>
      </c>
      <c r="G4137" s="121">
        <v>51408.62</v>
      </c>
      <c r="H4137">
        <v>2020</v>
      </c>
    </row>
    <row r="4138" spans="1:8" outlineLevel="1" x14ac:dyDescent="0.25">
      <c r="A4138" s="23" t="s">
        <v>22</v>
      </c>
      <c r="B4138" s="23" t="s">
        <v>8</v>
      </c>
      <c r="C4138">
        <v>2020</v>
      </c>
      <c r="D4138" s="23" t="str">
        <f t="shared" si="65"/>
        <v>oct</v>
      </c>
      <c r="E4138" s="24">
        <v>44135</v>
      </c>
      <c r="F4138" s="23" t="s">
        <v>47</v>
      </c>
      <c r="G4138" s="121">
        <v>209246005.5</v>
      </c>
      <c r="H4138">
        <v>2020</v>
      </c>
    </row>
    <row r="4139" spans="1:8" outlineLevel="1" x14ac:dyDescent="0.25">
      <c r="A4139" s="23" t="s">
        <v>23</v>
      </c>
      <c r="B4139" s="23" t="s">
        <v>9</v>
      </c>
      <c r="C4139">
        <v>2020</v>
      </c>
      <c r="D4139" s="23" t="str">
        <f t="shared" si="65"/>
        <v>oct</v>
      </c>
      <c r="E4139" s="24">
        <v>44135</v>
      </c>
      <c r="F4139" s="23" t="s">
        <v>47</v>
      </c>
      <c r="H4139">
        <v>2020</v>
      </c>
    </row>
    <row r="4140" spans="1:8" outlineLevel="1" x14ac:dyDescent="0.25">
      <c r="A4140" s="23" t="s">
        <v>24</v>
      </c>
      <c r="B4140" s="25" t="s">
        <v>10</v>
      </c>
      <c r="C4140">
        <v>2020</v>
      </c>
      <c r="D4140" s="23" t="str">
        <f t="shared" si="65"/>
        <v>oct</v>
      </c>
      <c r="E4140" s="24">
        <v>44135</v>
      </c>
      <c r="F4140" s="23" t="s">
        <v>47</v>
      </c>
      <c r="H4140">
        <v>2020</v>
      </c>
    </row>
    <row r="4141" spans="1:8" outlineLevel="1" x14ac:dyDescent="0.25">
      <c r="A4141" s="23" t="s">
        <v>25</v>
      </c>
      <c r="B4141" s="23" t="s">
        <v>11</v>
      </c>
      <c r="C4141">
        <v>2020</v>
      </c>
      <c r="D4141" s="23" t="str">
        <f t="shared" si="65"/>
        <v>oct</v>
      </c>
      <c r="E4141" s="24">
        <v>44135</v>
      </c>
      <c r="F4141" s="23" t="s">
        <v>47</v>
      </c>
      <c r="G4141" s="121">
        <v>12244631.949999999</v>
      </c>
      <c r="H4141">
        <v>2020</v>
      </c>
    </row>
    <row r="4142" spans="1:8" outlineLevel="1" x14ac:dyDescent="0.25">
      <c r="A4142" s="23" t="s">
        <v>26</v>
      </c>
      <c r="B4142" s="23" t="s">
        <v>12</v>
      </c>
      <c r="C4142">
        <v>2020</v>
      </c>
      <c r="D4142" s="23" t="str">
        <f t="shared" si="65"/>
        <v>oct</v>
      </c>
      <c r="E4142" s="24">
        <v>44135</v>
      </c>
      <c r="F4142" s="23" t="s">
        <v>47</v>
      </c>
      <c r="G4142" s="121">
        <v>167216.41</v>
      </c>
      <c r="H4142">
        <v>2020</v>
      </c>
    </row>
    <row r="4143" spans="1:8" outlineLevel="1" x14ac:dyDescent="0.25">
      <c r="A4143" s="23" t="s">
        <v>43</v>
      </c>
      <c r="B4143" s="23" t="s">
        <v>34</v>
      </c>
      <c r="C4143">
        <v>2020</v>
      </c>
      <c r="D4143" s="23" t="str">
        <f t="shared" si="65"/>
        <v>oct</v>
      </c>
      <c r="E4143" s="24">
        <v>44135</v>
      </c>
      <c r="F4143" s="23" t="s">
        <v>47</v>
      </c>
      <c r="G4143" s="121">
        <v>58895566.219999999</v>
      </c>
      <c r="H4143">
        <v>2020</v>
      </c>
    </row>
    <row r="4144" spans="1:8" outlineLevel="1" x14ac:dyDescent="0.25">
      <c r="A4144" s="23" t="s">
        <v>13</v>
      </c>
      <c r="B4144" s="23" t="s">
        <v>13</v>
      </c>
      <c r="C4144">
        <v>2020</v>
      </c>
      <c r="D4144" s="23" t="str">
        <f t="shared" si="65"/>
        <v>oct</v>
      </c>
      <c r="E4144" s="24">
        <v>44135</v>
      </c>
      <c r="F4144" s="23" t="s">
        <v>47</v>
      </c>
      <c r="G4144" s="121">
        <v>137822722.69</v>
      </c>
      <c r="H4144">
        <v>2020</v>
      </c>
    </row>
    <row r="4145" spans="1:8" outlineLevel="1" x14ac:dyDescent="0.25">
      <c r="A4145" s="23" t="s">
        <v>14</v>
      </c>
      <c r="B4145" s="23" t="s">
        <v>14</v>
      </c>
      <c r="C4145">
        <v>2020</v>
      </c>
      <c r="D4145" s="23" t="str">
        <f t="shared" si="65"/>
        <v>oct</v>
      </c>
      <c r="E4145" s="24">
        <v>44135</v>
      </c>
      <c r="F4145" s="23" t="s">
        <v>47</v>
      </c>
      <c r="G4145" s="121">
        <v>325546.36</v>
      </c>
      <c r="H4145">
        <v>2020</v>
      </c>
    </row>
    <row r="4146" spans="1:8" outlineLevel="1" x14ac:dyDescent="0.25">
      <c r="A4146" s="23" t="s">
        <v>15</v>
      </c>
      <c r="B4146" s="23" t="s">
        <v>0</v>
      </c>
      <c r="C4146">
        <v>2020</v>
      </c>
      <c r="D4146" s="23" t="str">
        <f t="shared" si="65"/>
        <v>nov</v>
      </c>
      <c r="E4146" s="24">
        <v>44165</v>
      </c>
      <c r="F4146" s="23" t="s">
        <v>47</v>
      </c>
      <c r="G4146" s="121">
        <v>1560271.31</v>
      </c>
      <c r="H4146">
        <v>2020</v>
      </c>
    </row>
    <row r="4147" spans="1:8" outlineLevel="1" x14ac:dyDescent="0.25">
      <c r="A4147" s="23" t="s">
        <v>16</v>
      </c>
      <c r="B4147" s="23" t="s">
        <v>1</v>
      </c>
      <c r="C4147">
        <v>2020</v>
      </c>
      <c r="D4147" s="23" t="str">
        <f t="shared" si="65"/>
        <v>nov</v>
      </c>
      <c r="E4147" s="24">
        <v>44165</v>
      </c>
      <c r="F4147" s="23" t="s">
        <v>47</v>
      </c>
      <c r="G4147" s="121">
        <v>64269698.68</v>
      </c>
      <c r="H4147">
        <v>2020</v>
      </c>
    </row>
    <row r="4148" spans="1:8" outlineLevel="1" x14ac:dyDescent="0.25">
      <c r="A4148" s="23" t="s">
        <v>27</v>
      </c>
      <c r="B4148" s="23" t="s">
        <v>2</v>
      </c>
      <c r="C4148">
        <v>2020</v>
      </c>
      <c r="D4148" s="23" t="str">
        <f t="shared" si="65"/>
        <v>nov</v>
      </c>
      <c r="E4148" s="24">
        <v>44165</v>
      </c>
      <c r="F4148" s="23" t="s">
        <v>47</v>
      </c>
      <c r="H4148">
        <v>2020</v>
      </c>
    </row>
    <row r="4149" spans="1:8" outlineLevel="1" x14ac:dyDescent="0.25">
      <c r="A4149" s="23" t="s">
        <v>17</v>
      </c>
      <c r="B4149" s="23" t="s">
        <v>3</v>
      </c>
      <c r="C4149">
        <v>2020</v>
      </c>
      <c r="D4149" s="23" t="str">
        <f t="shared" si="65"/>
        <v>nov</v>
      </c>
      <c r="E4149" s="24">
        <v>44165</v>
      </c>
      <c r="F4149" s="23" t="s">
        <v>47</v>
      </c>
      <c r="G4149" s="121">
        <v>27727831.84</v>
      </c>
      <c r="H4149">
        <v>2020</v>
      </c>
    </row>
    <row r="4150" spans="1:8" outlineLevel="1" x14ac:dyDescent="0.25">
      <c r="A4150" s="23" t="s">
        <v>18</v>
      </c>
      <c r="B4150" s="25" t="s">
        <v>4</v>
      </c>
      <c r="C4150">
        <v>2020</v>
      </c>
      <c r="D4150" s="23" t="str">
        <f t="shared" si="65"/>
        <v>nov</v>
      </c>
      <c r="E4150" s="24">
        <v>44165</v>
      </c>
      <c r="F4150" s="23" t="s">
        <v>47</v>
      </c>
      <c r="G4150" s="121">
        <v>689965.74</v>
      </c>
      <c r="H4150">
        <v>2020</v>
      </c>
    </row>
    <row r="4151" spans="1:8" outlineLevel="1" x14ac:dyDescent="0.25">
      <c r="A4151" s="23" t="s">
        <v>19</v>
      </c>
      <c r="B4151" s="25" t="s">
        <v>5</v>
      </c>
      <c r="C4151">
        <v>2020</v>
      </c>
      <c r="D4151" s="23" t="str">
        <f t="shared" si="65"/>
        <v>nov</v>
      </c>
      <c r="E4151" s="24">
        <v>44165</v>
      </c>
      <c r="F4151" s="23" t="s">
        <v>47</v>
      </c>
      <c r="G4151" s="121">
        <v>0</v>
      </c>
      <c r="H4151">
        <v>2020</v>
      </c>
    </row>
    <row r="4152" spans="1:8" outlineLevel="1" x14ac:dyDescent="0.25">
      <c r="A4152" s="23" t="s">
        <v>20</v>
      </c>
      <c r="B4152" s="23" t="s">
        <v>6</v>
      </c>
      <c r="C4152">
        <v>2020</v>
      </c>
      <c r="D4152" s="23" t="str">
        <f t="shared" si="65"/>
        <v>nov</v>
      </c>
      <c r="E4152" s="24">
        <v>44165</v>
      </c>
      <c r="F4152" s="23" t="s">
        <v>47</v>
      </c>
      <c r="H4152">
        <v>2020</v>
      </c>
    </row>
    <row r="4153" spans="1:8" outlineLevel="1" x14ac:dyDescent="0.25">
      <c r="A4153" s="23" t="s">
        <v>21</v>
      </c>
      <c r="B4153" s="23" t="s">
        <v>7</v>
      </c>
      <c r="C4153">
        <v>2020</v>
      </c>
      <c r="D4153" s="23" t="str">
        <f t="shared" si="65"/>
        <v>nov</v>
      </c>
      <c r="E4153" s="24">
        <v>44165</v>
      </c>
      <c r="F4153" s="23" t="s">
        <v>47</v>
      </c>
      <c r="G4153" s="121">
        <v>51457.98</v>
      </c>
      <c r="H4153">
        <v>2020</v>
      </c>
    </row>
    <row r="4154" spans="1:8" outlineLevel="1" x14ac:dyDescent="0.25">
      <c r="A4154" s="23" t="s">
        <v>22</v>
      </c>
      <c r="B4154" s="23" t="s">
        <v>8</v>
      </c>
      <c r="C4154">
        <v>2020</v>
      </c>
      <c r="D4154" s="23" t="str">
        <f t="shared" si="65"/>
        <v>nov</v>
      </c>
      <c r="E4154" s="24">
        <v>44165</v>
      </c>
      <c r="F4154" s="23" t="s">
        <v>47</v>
      </c>
      <c r="G4154" s="121">
        <v>214221239.22</v>
      </c>
      <c r="H4154">
        <v>2020</v>
      </c>
    </row>
    <row r="4155" spans="1:8" outlineLevel="1" x14ac:dyDescent="0.25">
      <c r="A4155" s="23" t="s">
        <v>23</v>
      </c>
      <c r="B4155" s="23" t="s">
        <v>9</v>
      </c>
      <c r="C4155">
        <v>2020</v>
      </c>
      <c r="D4155" s="23" t="str">
        <f t="shared" si="65"/>
        <v>nov</v>
      </c>
      <c r="E4155" s="24">
        <v>44165</v>
      </c>
      <c r="F4155" s="23" t="s">
        <v>47</v>
      </c>
      <c r="H4155">
        <v>2020</v>
      </c>
    </row>
    <row r="4156" spans="1:8" outlineLevel="1" x14ac:dyDescent="0.25">
      <c r="A4156" s="23" t="s">
        <v>24</v>
      </c>
      <c r="B4156" s="25" t="s">
        <v>10</v>
      </c>
      <c r="C4156">
        <v>2020</v>
      </c>
      <c r="D4156" s="23" t="str">
        <f t="shared" si="65"/>
        <v>nov</v>
      </c>
      <c r="E4156" s="24">
        <v>44165</v>
      </c>
      <c r="F4156" s="23" t="s">
        <v>47</v>
      </c>
      <c r="H4156">
        <v>2020</v>
      </c>
    </row>
    <row r="4157" spans="1:8" outlineLevel="1" x14ac:dyDescent="0.25">
      <c r="A4157" s="23" t="s">
        <v>25</v>
      </c>
      <c r="B4157" s="23" t="s">
        <v>11</v>
      </c>
      <c r="C4157">
        <v>2020</v>
      </c>
      <c r="D4157" s="23" t="str">
        <f t="shared" si="65"/>
        <v>nov</v>
      </c>
      <c r="E4157" s="24">
        <v>44165</v>
      </c>
      <c r="F4157" s="23" t="s">
        <v>47</v>
      </c>
      <c r="G4157" s="121">
        <v>12246104.67</v>
      </c>
      <c r="H4157">
        <v>2020</v>
      </c>
    </row>
    <row r="4158" spans="1:8" outlineLevel="1" x14ac:dyDescent="0.25">
      <c r="A4158" s="23" t="s">
        <v>26</v>
      </c>
      <c r="B4158" s="23" t="s">
        <v>12</v>
      </c>
      <c r="C4158">
        <v>2020</v>
      </c>
      <c r="D4158" s="23" t="str">
        <f t="shared" si="65"/>
        <v>nov</v>
      </c>
      <c r="E4158" s="24">
        <v>44165</v>
      </c>
      <c r="F4158" s="23" t="s">
        <v>47</v>
      </c>
      <c r="G4158" s="121">
        <v>72971.570000000007</v>
      </c>
      <c r="H4158">
        <v>2020</v>
      </c>
    </row>
    <row r="4159" spans="1:8" outlineLevel="1" x14ac:dyDescent="0.25">
      <c r="A4159" s="23" t="s">
        <v>43</v>
      </c>
      <c r="B4159" s="23" t="s">
        <v>34</v>
      </c>
      <c r="C4159">
        <v>2020</v>
      </c>
      <c r="D4159" s="23" t="str">
        <f t="shared" si="65"/>
        <v>nov</v>
      </c>
      <c r="E4159" s="24">
        <v>44165</v>
      </c>
      <c r="F4159" s="23" t="s">
        <v>47</v>
      </c>
      <c r="G4159" s="121">
        <v>58839122.030000001</v>
      </c>
      <c r="H4159">
        <v>2020</v>
      </c>
    </row>
    <row r="4160" spans="1:8" outlineLevel="1" x14ac:dyDescent="0.25">
      <c r="A4160" s="23" t="s">
        <v>13</v>
      </c>
      <c r="B4160" s="23" t="s">
        <v>13</v>
      </c>
      <c r="C4160">
        <v>2020</v>
      </c>
      <c r="D4160" s="23" t="str">
        <f t="shared" si="65"/>
        <v>nov</v>
      </c>
      <c r="E4160" s="24">
        <v>44165</v>
      </c>
      <c r="F4160" s="23" t="s">
        <v>47</v>
      </c>
      <c r="G4160" s="121">
        <v>138277573.00999999</v>
      </c>
      <c r="H4160">
        <v>2020</v>
      </c>
    </row>
    <row r="4161" spans="1:8" outlineLevel="1" x14ac:dyDescent="0.25">
      <c r="A4161" s="23" t="s">
        <v>14</v>
      </c>
      <c r="B4161" s="23" t="s">
        <v>14</v>
      </c>
      <c r="C4161">
        <v>2020</v>
      </c>
      <c r="D4161" s="23" t="str">
        <f t="shared" si="65"/>
        <v>nov</v>
      </c>
      <c r="E4161" s="24">
        <v>44165</v>
      </c>
      <c r="F4161" s="23" t="s">
        <v>47</v>
      </c>
      <c r="G4161" s="121">
        <v>306246.33999999997</v>
      </c>
      <c r="H4161">
        <v>2020</v>
      </c>
    </row>
    <row r="4162" spans="1:8" outlineLevel="1" x14ac:dyDescent="0.25">
      <c r="A4162" s="23" t="s">
        <v>15</v>
      </c>
      <c r="B4162" s="23" t="s">
        <v>0</v>
      </c>
      <c r="C4162">
        <v>2020</v>
      </c>
      <c r="D4162" s="23" t="str">
        <f t="shared" ref="D4162:D4225" si="66">+TEXT(E4162,"mmm")</f>
        <v>dic</v>
      </c>
      <c r="E4162" s="24">
        <v>44196</v>
      </c>
      <c r="F4162" s="23" t="s">
        <v>47</v>
      </c>
      <c r="G4162" s="121">
        <v>1610639.22</v>
      </c>
      <c r="H4162">
        <v>2020</v>
      </c>
    </row>
    <row r="4163" spans="1:8" outlineLevel="1" x14ac:dyDescent="0.25">
      <c r="A4163" s="23" t="s">
        <v>16</v>
      </c>
      <c r="B4163" s="23" t="s">
        <v>1</v>
      </c>
      <c r="C4163">
        <v>2020</v>
      </c>
      <c r="D4163" s="23" t="str">
        <f t="shared" si="66"/>
        <v>dic</v>
      </c>
      <c r="E4163" s="24">
        <v>44196</v>
      </c>
      <c r="F4163" s="23" t="s">
        <v>47</v>
      </c>
      <c r="G4163" s="121">
        <v>64025274.829999998</v>
      </c>
      <c r="H4163">
        <v>2020</v>
      </c>
    </row>
    <row r="4164" spans="1:8" outlineLevel="1" x14ac:dyDescent="0.25">
      <c r="A4164" s="23" t="s">
        <v>27</v>
      </c>
      <c r="B4164" s="23" t="s">
        <v>2</v>
      </c>
      <c r="C4164">
        <v>2020</v>
      </c>
      <c r="D4164" s="23" t="str">
        <f t="shared" si="66"/>
        <v>dic</v>
      </c>
      <c r="E4164" s="24">
        <v>44196</v>
      </c>
      <c r="F4164" s="23" t="s">
        <v>47</v>
      </c>
      <c r="H4164">
        <v>2020</v>
      </c>
    </row>
    <row r="4165" spans="1:8" outlineLevel="1" x14ac:dyDescent="0.25">
      <c r="A4165" s="23" t="s">
        <v>17</v>
      </c>
      <c r="B4165" s="23" t="s">
        <v>3</v>
      </c>
      <c r="C4165">
        <v>2020</v>
      </c>
      <c r="D4165" s="23" t="str">
        <f t="shared" si="66"/>
        <v>dic</v>
      </c>
      <c r="E4165" s="24">
        <v>44196</v>
      </c>
      <c r="F4165" s="23" t="s">
        <v>47</v>
      </c>
      <c r="G4165" s="121">
        <v>26449787.32</v>
      </c>
      <c r="H4165">
        <v>2020</v>
      </c>
    </row>
    <row r="4166" spans="1:8" outlineLevel="1" x14ac:dyDescent="0.25">
      <c r="A4166" s="23" t="s">
        <v>18</v>
      </c>
      <c r="B4166" s="25" t="s">
        <v>4</v>
      </c>
      <c r="C4166">
        <v>2020</v>
      </c>
      <c r="D4166" s="23" t="str">
        <f t="shared" si="66"/>
        <v>dic</v>
      </c>
      <c r="E4166" s="24">
        <v>44196</v>
      </c>
      <c r="F4166" s="23" t="s">
        <v>47</v>
      </c>
      <c r="G4166" s="121">
        <v>692365.89</v>
      </c>
      <c r="H4166">
        <v>2020</v>
      </c>
    </row>
    <row r="4167" spans="1:8" outlineLevel="1" x14ac:dyDescent="0.25">
      <c r="A4167" s="23" t="s">
        <v>19</v>
      </c>
      <c r="B4167" s="25" t="s">
        <v>5</v>
      </c>
      <c r="C4167">
        <v>2020</v>
      </c>
      <c r="D4167" s="23" t="str">
        <f t="shared" si="66"/>
        <v>dic</v>
      </c>
      <c r="E4167" s="24">
        <v>44196</v>
      </c>
      <c r="F4167" s="23" t="s">
        <v>47</v>
      </c>
      <c r="G4167" s="121">
        <v>0</v>
      </c>
      <c r="H4167">
        <v>2020</v>
      </c>
    </row>
    <row r="4168" spans="1:8" outlineLevel="1" x14ac:dyDescent="0.25">
      <c r="A4168" s="23" t="s">
        <v>20</v>
      </c>
      <c r="B4168" s="23" t="s">
        <v>6</v>
      </c>
      <c r="C4168">
        <v>2020</v>
      </c>
      <c r="D4168" s="23" t="str">
        <f t="shared" si="66"/>
        <v>dic</v>
      </c>
      <c r="E4168" s="24">
        <v>44196</v>
      </c>
      <c r="F4168" s="23" t="s">
        <v>47</v>
      </c>
      <c r="G4168" s="121">
        <v>0</v>
      </c>
      <c r="H4168">
        <v>2020</v>
      </c>
    </row>
    <row r="4169" spans="1:8" outlineLevel="1" x14ac:dyDescent="0.25">
      <c r="A4169" s="23" t="s">
        <v>21</v>
      </c>
      <c r="B4169" s="23" t="s">
        <v>7</v>
      </c>
      <c r="C4169">
        <v>2020</v>
      </c>
      <c r="D4169" s="23" t="str">
        <f t="shared" si="66"/>
        <v>dic</v>
      </c>
      <c r="E4169" s="24">
        <v>44196</v>
      </c>
      <c r="F4169" s="23" t="s">
        <v>47</v>
      </c>
      <c r="G4169" s="121">
        <v>51500.11</v>
      </c>
      <c r="H4169">
        <v>2020</v>
      </c>
    </row>
    <row r="4170" spans="1:8" outlineLevel="1" x14ac:dyDescent="0.25">
      <c r="A4170" s="23" t="s">
        <v>22</v>
      </c>
      <c r="B4170" s="23" t="s">
        <v>8</v>
      </c>
      <c r="C4170">
        <v>2020</v>
      </c>
      <c r="D4170" s="23" t="str">
        <f t="shared" si="66"/>
        <v>dic</v>
      </c>
      <c r="E4170" s="24">
        <v>44196</v>
      </c>
      <c r="F4170" s="23" t="s">
        <v>47</v>
      </c>
      <c r="G4170" s="121">
        <v>213610949.89999998</v>
      </c>
      <c r="H4170">
        <v>2020</v>
      </c>
    </row>
    <row r="4171" spans="1:8" outlineLevel="1" x14ac:dyDescent="0.25">
      <c r="A4171" s="23" t="s">
        <v>23</v>
      </c>
      <c r="B4171" s="23" t="s">
        <v>9</v>
      </c>
      <c r="C4171">
        <v>2020</v>
      </c>
      <c r="D4171" s="23" t="str">
        <f t="shared" si="66"/>
        <v>dic</v>
      </c>
      <c r="E4171" s="24">
        <v>44196</v>
      </c>
      <c r="F4171" s="23" t="s">
        <v>47</v>
      </c>
      <c r="H4171">
        <v>2020</v>
      </c>
    </row>
    <row r="4172" spans="1:8" outlineLevel="1" x14ac:dyDescent="0.25">
      <c r="A4172" s="23" t="s">
        <v>24</v>
      </c>
      <c r="B4172" s="25" t="s">
        <v>10</v>
      </c>
      <c r="C4172">
        <v>2020</v>
      </c>
      <c r="D4172" s="23" t="str">
        <f t="shared" si="66"/>
        <v>dic</v>
      </c>
      <c r="E4172" s="24">
        <v>44196</v>
      </c>
      <c r="F4172" s="23" t="s">
        <v>47</v>
      </c>
      <c r="H4172">
        <v>2020</v>
      </c>
    </row>
    <row r="4173" spans="1:8" outlineLevel="1" x14ac:dyDescent="0.25">
      <c r="A4173" s="23" t="s">
        <v>25</v>
      </c>
      <c r="B4173" s="23" t="s">
        <v>11</v>
      </c>
      <c r="C4173">
        <v>2020</v>
      </c>
      <c r="D4173" s="23" t="str">
        <f t="shared" si="66"/>
        <v>dic</v>
      </c>
      <c r="E4173" s="24">
        <v>44196</v>
      </c>
      <c r="F4173" s="23" t="s">
        <v>47</v>
      </c>
      <c r="G4173" s="121">
        <v>13934627.57</v>
      </c>
      <c r="H4173">
        <v>2020</v>
      </c>
    </row>
    <row r="4174" spans="1:8" outlineLevel="1" x14ac:dyDescent="0.25">
      <c r="A4174" s="23" t="s">
        <v>26</v>
      </c>
      <c r="B4174" s="23" t="s">
        <v>12</v>
      </c>
      <c r="C4174">
        <v>2020</v>
      </c>
      <c r="D4174" s="23" t="str">
        <f t="shared" si="66"/>
        <v>dic</v>
      </c>
      <c r="E4174" s="24">
        <v>44196</v>
      </c>
      <c r="F4174" s="23" t="s">
        <v>47</v>
      </c>
      <c r="G4174" s="121">
        <v>72986.880000000005</v>
      </c>
      <c r="H4174">
        <v>2020</v>
      </c>
    </row>
    <row r="4175" spans="1:8" outlineLevel="1" x14ac:dyDescent="0.25">
      <c r="A4175" s="23" t="s">
        <v>43</v>
      </c>
      <c r="B4175" s="23" t="s">
        <v>34</v>
      </c>
      <c r="C4175">
        <v>2020</v>
      </c>
      <c r="D4175" s="23" t="str">
        <f t="shared" si="66"/>
        <v>dic</v>
      </c>
      <c r="E4175" s="24">
        <v>44196</v>
      </c>
      <c r="F4175" s="23" t="s">
        <v>47</v>
      </c>
      <c r="G4175" s="121">
        <v>58889209.689999998</v>
      </c>
      <c r="H4175">
        <v>2020</v>
      </c>
    </row>
    <row r="4176" spans="1:8" outlineLevel="1" x14ac:dyDescent="0.25">
      <c r="A4176" s="23" t="s">
        <v>13</v>
      </c>
      <c r="B4176" s="23" t="s">
        <v>13</v>
      </c>
      <c r="C4176">
        <v>2020</v>
      </c>
      <c r="D4176" s="23" t="str">
        <f t="shared" si="66"/>
        <v>dic</v>
      </c>
      <c r="E4176" s="24">
        <v>44196</v>
      </c>
      <c r="F4176" s="23" t="s">
        <v>47</v>
      </c>
      <c r="G4176" s="121">
        <v>131249123.09</v>
      </c>
      <c r="H4176">
        <v>2020</v>
      </c>
    </row>
    <row r="4177" spans="1:8" outlineLevel="1" x14ac:dyDescent="0.25">
      <c r="A4177" s="23" t="s">
        <v>14</v>
      </c>
      <c r="B4177" s="23" t="s">
        <v>14</v>
      </c>
      <c r="C4177">
        <v>2020</v>
      </c>
      <c r="D4177" s="23" t="str">
        <f t="shared" si="66"/>
        <v>dic</v>
      </c>
      <c r="E4177" s="24">
        <v>44196</v>
      </c>
      <c r="F4177" s="23" t="s">
        <v>47</v>
      </c>
      <c r="G4177" s="121">
        <v>-107671.74999999999</v>
      </c>
      <c r="H4177">
        <v>2020</v>
      </c>
    </row>
    <row r="4178" spans="1:8" outlineLevel="1" x14ac:dyDescent="0.25">
      <c r="A4178" s="23" t="s">
        <v>15</v>
      </c>
      <c r="B4178" s="23" t="s">
        <v>0</v>
      </c>
      <c r="C4178">
        <v>2021</v>
      </c>
      <c r="D4178" s="23" t="str">
        <f t="shared" si="66"/>
        <v>ene</v>
      </c>
      <c r="E4178" s="24">
        <v>44227</v>
      </c>
      <c r="F4178" s="23" t="s">
        <v>47</v>
      </c>
      <c r="G4178" s="121">
        <v>1607624.48</v>
      </c>
      <c r="H4178">
        <v>2021</v>
      </c>
    </row>
    <row r="4179" spans="1:8" outlineLevel="1" x14ac:dyDescent="0.25">
      <c r="A4179" s="23" t="s">
        <v>16</v>
      </c>
      <c r="B4179" s="23" t="s">
        <v>1</v>
      </c>
      <c r="C4179">
        <v>2021</v>
      </c>
      <c r="D4179" s="23" t="str">
        <f t="shared" si="66"/>
        <v>ene</v>
      </c>
      <c r="E4179" s="24">
        <v>44227</v>
      </c>
      <c r="F4179" s="23" t="s">
        <v>47</v>
      </c>
      <c r="G4179" s="121">
        <v>64130465.339999996</v>
      </c>
      <c r="H4179">
        <v>2021</v>
      </c>
    </row>
    <row r="4180" spans="1:8" outlineLevel="1" x14ac:dyDescent="0.25">
      <c r="A4180" s="23" t="s">
        <v>27</v>
      </c>
      <c r="B4180" s="23" t="s">
        <v>2</v>
      </c>
      <c r="C4180">
        <v>2021</v>
      </c>
      <c r="D4180" s="23" t="str">
        <f t="shared" si="66"/>
        <v>ene</v>
      </c>
      <c r="E4180" s="24">
        <v>44227</v>
      </c>
      <c r="F4180" s="23" t="s">
        <v>47</v>
      </c>
      <c r="H4180">
        <v>2021</v>
      </c>
    </row>
    <row r="4181" spans="1:8" outlineLevel="1" x14ac:dyDescent="0.25">
      <c r="A4181" s="23" t="s">
        <v>17</v>
      </c>
      <c r="B4181" s="23" t="s">
        <v>3</v>
      </c>
      <c r="C4181">
        <v>2021</v>
      </c>
      <c r="D4181" s="23" t="str">
        <f t="shared" si="66"/>
        <v>ene</v>
      </c>
      <c r="E4181" s="24">
        <v>44227</v>
      </c>
      <c r="F4181" s="23" t="s">
        <v>47</v>
      </c>
      <c r="G4181" s="121">
        <v>27000454.299999997</v>
      </c>
      <c r="H4181">
        <v>2021</v>
      </c>
    </row>
    <row r="4182" spans="1:8" outlineLevel="1" x14ac:dyDescent="0.25">
      <c r="A4182" s="23" t="s">
        <v>18</v>
      </c>
      <c r="B4182" s="25" t="s">
        <v>4</v>
      </c>
      <c r="C4182">
        <v>2021</v>
      </c>
      <c r="D4182" s="23" t="str">
        <f t="shared" si="66"/>
        <v>ene</v>
      </c>
      <c r="E4182" s="24">
        <v>44227</v>
      </c>
      <c r="F4182" s="23" t="s">
        <v>47</v>
      </c>
      <c r="G4182" s="121">
        <v>694782.07</v>
      </c>
      <c r="H4182">
        <v>2021</v>
      </c>
    </row>
    <row r="4183" spans="1:8" outlineLevel="1" x14ac:dyDescent="0.25">
      <c r="A4183" s="23" t="s">
        <v>19</v>
      </c>
      <c r="B4183" s="25" t="s">
        <v>5</v>
      </c>
      <c r="C4183">
        <v>2021</v>
      </c>
      <c r="D4183" s="23" t="str">
        <f t="shared" si="66"/>
        <v>ene</v>
      </c>
      <c r="E4183" s="24">
        <v>44227</v>
      </c>
      <c r="F4183" s="23" t="s">
        <v>47</v>
      </c>
      <c r="G4183" s="121">
        <v>0</v>
      </c>
      <c r="H4183">
        <v>2021</v>
      </c>
    </row>
    <row r="4184" spans="1:8" outlineLevel="1" x14ac:dyDescent="0.25">
      <c r="A4184" s="23" t="s">
        <v>20</v>
      </c>
      <c r="B4184" s="23" t="s">
        <v>6</v>
      </c>
      <c r="C4184">
        <v>2021</v>
      </c>
      <c r="D4184" s="23" t="str">
        <f t="shared" si="66"/>
        <v>ene</v>
      </c>
      <c r="E4184" s="24">
        <v>44227</v>
      </c>
      <c r="F4184" s="23" t="s">
        <v>47</v>
      </c>
      <c r="H4184">
        <v>2021</v>
      </c>
    </row>
    <row r="4185" spans="1:8" outlineLevel="1" x14ac:dyDescent="0.25">
      <c r="A4185" s="23" t="s">
        <v>21</v>
      </c>
      <c r="B4185" s="23" t="s">
        <v>7</v>
      </c>
      <c r="C4185">
        <v>2021</v>
      </c>
      <c r="D4185" s="23" t="str">
        <f t="shared" si="66"/>
        <v>ene</v>
      </c>
      <c r="E4185" s="24">
        <v>44227</v>
      </c>
      <c r="F4185" s="23" t="s">
        <v>47</v>
      </c>
      <c r="G4185" s="121">
        <v>51539.38</v>
      </c>
      <c r="H4185">
        <v>2021</v>
      </c>
    </row>
    <row r="4186" spans="1:8" outlineLevel="1" x14ac:dyDescent="0.25">
      <c r="A4186" s="23" t="s">
        <v>22</v>
      </c>
      <c r="B4186" s="23" t="s">
        <v>8</v>
      </c>
      <c r="C4186">
        <v>2021</v>
      </c>
      <c r="D4186" s="23" t="str">
        <f t="shared" si="66"/>
        <v>ene</v>
      </c>
      <c r="E4186" s="24">
        <v>44227</v>
      </c>
      <c r="F4186" s="23" t="s">
        <v>47</v>
      </c>
      <c r="G4186" s="121">
        <v>221559001.18000001</v>
      </c>
      <c r="H4186">
        <v>2021</v>
      </c>
    </row>
    <row r="4187" spans="1:8" outlineLevel="1" x14ac:dyDescent="0.25">
      <c r="A4187" s="23" t="s">
        <v>23</v>
      </c>
      <c r="B4187" s="23" t="s">
        <v>9</v>
      </c>
      <c r="C4187">
        <v>2021</v>
      </c>
      <c r="D4187" s="23" t="str">
        <f t="shared" si="66"/>
        <v>ene</v>
      </c>
      <c r="E4187" s="24">
        <v>44227</v>
      </c>
      <c r="F4187" s="23" t="s">
        <v>47</v>
      </c>
      <c r="H4187">
        <v>2021</v>
      </c>
    </row>
    <row r="4188" spans="1:8" outlineLevel="1" x14ac:dyDescent="0.25">
      <c r="A4188" s="23" t="s">
        <v>24</v>
      </c>
      <c r="B4188" s="25" t="s">
        <v>10</v>
      </c>
      <c r="C4188">
        <v>2021</v>
      </c>
      <c r="D4188" s="23" t="str">
        <f t="shared" si="66"/>
        <v>ene</v>
      </c>
      <c r="E4188" s="24">
        <v>44227</v>
      </c>
      <c r="F4188" s="23" t="s">
        <v>47</v>
      </c>
      <c r="H4188">
        <v>2021</v>
      </c>
    </row>
    <row r="4189" spans="1:8" outlineLevel="1" x14ac:dyDescent="0.25">
      <c r="A4189" s="23" t="s">
        <v>25</v>
      </c>
      <c r="B4189" s="23" t="s">
        <v>11</v>
      </c>
      <c r="C4189">
        <v>2021</v>
      </c>
      <c r="D4189" s="23" t="str">
        <f t="shared" si="66"/>
        <v>ene</v>
      </c>
      <c r="E4189" s="24">
        <v>44227</v>
      </c>
      <c r="F4189" s="23" t="s">
        <v>47</v>
      </c>
      <c r="G4189" s="121">
        <v>13785964.880000001</v>
      </c>
      <c r="H4189">
        <v>2021</v>
      </c>
    </row>
    <row r="4190" spans="1:8" outlineLevel="1" x14ac:dyDescent="0.25">
      <c r="A4190" s="23" t="s">
        <v>26</v>
      </c>
      <c r="B4190" s="23" t="s">
        <v>12</v>
      </c>
      <c r="C4190">
        <v>2021</v>
      </c>
      <c r="D4190" s="23" t="str">
        <f t="shared" si="66"/>
        <v>ene</v>
      </c>
      <c r="E4190" s="24">
        <v>44227</v>
      </c>
      <c r="F4190" s="23" t="s">
        <v>47</v>
      </c>
      <c r="G4190" s="121">
        <v>72986.880000000005</v>
      </c>
      <c r="H4190">
        <v>2021</v>
      </c>
    </row>
    <row r="4191" spans="1:8" outlineLevel="1" x14ac:dyDescent="0.25">
      <c r="A4191" s="23" t="s">
        <v>43</v>
      </c>
      <c r="B4191" s="23" t="s">
        <v>34</v>
      </c>
      <c r="C4191">
        <v>2021</v>
      </c>
      <c r="D4191" s="23" t="str">
        <f t="shared" si="66"/>
        <v>ene</v>
      </c>
      <c r="E4191" s="24">
        <v>44227</v>
      </c>
      <c r="F4191" s="23" t="s">
        <v>47</v>
      </c>
      <c r="G4191" s="121">
        <v>55095086.199999988</v>
      </c>
      <c r="H4191">
        <v>2021</v>
      </c>
    </row>
    <row r="4192" spans="1:8" outlineLevel="1" x14ac:dyDescent="0.25">
      <c r="A4192" s="23" t="s">
        <v>13</v>
      </c>
      <c r="B4192" s="23" t="s">
        <v>13</v>
      </c>
      <c r="C4192">
        <v>2021</v>
      </c>
      <c r="D4192" s="23" t="str">
        <f t="shared" si="66"/>
        <v>ene</v>
      </c>
      <c r="E4192" s="24">
        <v>44227</v>
      </c>
      <c r="F4192" s="23" t="s">
        <v>47</v>
      </c>
      <c r="G4192" s="121">
        <v>130049031.97999999</v>
      </c>
      <c r="H4192">
        <v>2021</v>
      </c>
    </row>
    <row r="4193" spans="1:8" outlineLevel="1" x14ac:dyDescent="0.25">
      <c r="A4193" s="23" t="s">
        <v>14</v>
      </c>
      <c r="B4193" s="23" t="s">
        <v>14</v>
      </c>
      <c r="C4193">
        <v>2021</v>
      </c>
      <c r="D4193" s="23" t="str">
        <f t="shared" si="66"/>
        <v>ene</v>
      </c>
      <c r="E4193" s="24">
        <v>44227</v>
      </c>
      <c r="F4193" s="23" t="s">
        <v>47</v>
      </c>
      <c r="G4193" s="121">
        <v>-104415.03000000001</v>
      </c>
      <c r="H4193">
        <v>2021</v>
      </c>
    </row>
    <row r="4194" spans="1:8" outlineLevel="1" x14ac:dyDescent="0.25">
      <c r="A4194" s="23" t="s">
        <v>15</v>
      </c>
      <c r="B4194" s="23" t="s">
        <v>0</v>
      </c>
      <c r="C4194">
        <v>2021</v>
      </c>
      <c r="D4194" s="23" t="str">
        <f t="shared" si="66"/>
        <v>feb</v>
      </c>
      <c r="E4194" s="24">
        <v>44255</v>
      </c>
      <c r="F4194" s="23" t="s">
        <v>47</v>
      </c>
      <c r="G4194" s="121">
        <v>1613882.9400000002</v>
      </c>
      <c r="H4194">
        <v>2021</v>
      </c>
    </row>
    <row r="4195" spans="1:8" outlineLevel="1" x14ac:dyDescent="0.25">
      <c r="A4195" s="23" t="s">
        <v>16</v>
      </c>
      <c r="B4195" s="23" t="s">
        <v>1</v>
      </c>
      <c r="C4195">
        <v>2021</v>
      </c>
      <c r="D4195" s="23" t="str">
        <f t="shared" si="66"/>
        <v>feb</v>
      </c>
      <c r="E4195" s="24">
        <v>44255</v>
      </c>
      <c r="F4195" s="23" t="s">
        <v>47</v>
      </c>
      <c r="G4195" s="121">
        <v>63603323.700000003</v>
      </c>
      <c r="H4195">
        <v>2021</v>
      </c>
    </row>
    <row r="4196" spans="1:8" outlineLevel="1" x14ac:dyDescent="0.25">
      <c r="A4196" s="23" t="s">
        <v>27</v>
      </c>
      <c r="B4196" s="23" t="s">
        <v>2</v>
      </c>
      <c r="C4196">
        <v>2021</v>
      </c>
      <c r="D4196" s="23" t="str">
        <f t="shared" si="66"/>
        <v>feb</v>
      </c>
      <c r="E4196" s="24">
        <v>44255</v>
      </c>
      <c r="F4196" s="23" t="s">
        <v>47</v>
      </c>
      <c r="H4196">
        <v>2021</v>
      </c>
    </row>
    <row r="4197" spans="1:8" outlineLevel="1" x14ac:dyDescent="0.25">
      <c r="A4197" s="23" t="s">
        <v>17</v>
      </c>
      <c r="B4197" s="23" t="s">
        <v>3</v>
      </c>
      <c r="C4197">
        <v>2021</v>
      </c>
      <c r="D4197" s="23" t="str">
        <f t="shared" si="66"/>
        <v>feb</v>
      </c>
      <c r="E4197" s="24">
        <v>44255</v>
      </c>
      <c r="F4197" s="23" t="s">
        <v>47</v>
      </c>
      <c r="G4197" s="121">
        <v>24550656.07</v>
      </c>
      <c r="H4197">
        <v>2021</v>
      </c>
    </row>
    <row r="4198" spans="1:8" outlineLevel="1" x14ac:dyDescent="0.25">
      <c r="A4198" s="23" t="s">
        <v>18</v>
      </c>
      <c r="B4198" s="25" t="s">
        <v>4</v>
      </c>
      <c r="C4198">
        <v>2021</v>
      </c>
      <c r="D4198" s="23" t="str">
        <f t="shared" si="66"/>
        <v>feb</v>
      </c>
      <c r="E4198" s="24">
        <v>44255</v>
      </c>
      <c r="F4198" s="23" t="s">
        <v>47</v>
      </c>
      <c r="G4198" s="121">
        <v>696979.59</v>
      </c>
      <c r="H4198">
        <v>2021</v>
      </c>
    </row>
    <row r="4199" spans="1:8" outlineLevel="1" x14ac:dyDescent="0.25">
      <c r="A4199" s="23" t="s">
        <v>19</v>
      </c>
      <c r="B4199" s="25" t="s">
        <v>5</v>
      </c>
      <c r="C4199">
        <v>2021</v>
      </c>
      <c r="D4199" s="23" t="str">
        <f t="shared" si="66"/>
        <v>feb</v>
      </c>
      <c r="E4199" s="24">
        <v>44255</v>
      </c>
      <c r="F4199" s="23" t="s">
        <v>47</v>
      </c>
      <c r="G4199" s="121">
        <v>0</v>
      </c>
      <c r="H4199">
        <v>2021</v>
      </c>
    </row>
    <row r="4200" spans="1:8" outlineLevel="1" x14ac:dyDescent="0.25">
      <c r="A4200" s="23" t="s">
        <v>20</v>
      </c>
      <c r="B4200" s="23" t="s">
        <v>6</v>
      </c>
      <c r="C4200">
        <v>2021</v>
      </c>
      <c r="D4200" s="23" t="str">
        <f t="shared" si="66"/>
        <v>feb</v>
      </c>
      <c r="E4200" s="24">
        <v>44255</v>
      </c>
      <c r="F4200" s="23" t="s">
        <v>47</v>
      </c>
      <c r="H4200">
        <v>2021</v>
      </c>
    </row>
    <row r="4201" spans="1:8" outlineLevel="1" x14ac:dyDescent="0.25">
      <c r="A4201" s="23" t="s">
        <v>21</v>
      </c>
      <c r="B4201" s="23" t="s">
        <v>7</v>
      </c>
      <c r="C4201">
        <v>2021</v>
      </c>
      <c r="D4201" s="23" t="str">
        <f t="shared" si="66"/>
        <v>feb</v>
      </c>
      <c r="E4201" s="24">
        <v>44255</v>
      </c>
      <c r="F4201" s="23" t="s">
        <v>47</v>
      </c>
      <c r="G4201" s="121">
        <v>51561.17</v>
      </c>
      <c r="H4201">
        <v>2021</v>
      </c>
    </row>
    <row r="4202" spans="1:8" outlineLevel="1" x14ac:dyDescent="0.25">
      <c r="A4202" s="23" t="s">
        <v>22</v>
      </c>
      <c r="B4202" s="23" t="s">
        <v>8</v>
      </c>
      <c r="C4202">
        <v>2021</v>
      </c>
      <c r="D4202" s="23" t="str">
        <f t="shared" si="66"/>
        <v>feb</v>
      </c>
      <c r="E4202" s="24">
        <v>44255</v>
      </c>
      <c r="F4202" s="23" t="s">
        <v>47</v>
      </c>
      <c r="G4202" s="121">
        <v>228948955.42000002</v>
      </c>
      <c r="H4202">
        <v>2021</v>
      </c>
    </row>
    <row r="4203" spans="1:8" outlineLevel="1" x14ac:dyDescent="0.25">
      <c r="A4203" s="23" t="s">
        <v>23</v>
      </c>
      <c r="B4203" s="23" t="s">
        <v>9</v>
      </c>
      <c r="C4203">
        <v>2021</v>
      </c>
      <c r="D4203" s="23" t="str">
        <f t="shared" si="66"/>
        <v>feb</v>
      </c>
      <c r="E4203" s="24">
        <v>44255</v>
      </c>
      <c r="F4203" s="23" t="s">
        <v>47</v>
      </c>
      <c r="H4203">
        <v>2021</v>
      </c>
    </row>
    <row r="4204" spans="1:8" outlineLevel="1" x14ac:dyDescent="0.25">
      <c r="A4204" s="23" t="s">
        <v>24</v>
      </c>
      <c r="B4204" s="25" t="s">
        <v>10</v>
      </c>
      <c r="C4204">
        <v>2021</v>
      </c>
      <c r="D4204" s="23" t="str">
        <f t="shared" si="66"/>
        <v>feb</v>
      </c>
      <c r="E4204" s="24">
        <v>44255</v>
      </c>
      <c r="F4204" s="23" t="s">
        <v>47</v>
      </c>
      <c r="H4204">
        <v>2021</v>
      </c>
    </row>
    <row r="4205" spans="1:8" outlineLevel="1" x14ac:dyDescent="0.25">
      <c r="A4205" s="23" t="s">
        <v>25</v>
      </c>
      <c r="B4205" s="23" t="s">
        <v>11</v>
      </c>
      <c r="C4205">
        <v>2021</v>
      </c>
      <c r="D4205" s="23" t="str">
        <f t="shared" si="66"/>
        <v>feb</v>
      </c>
      <c r="E4205" s="24">
        <v>44255</v>
      </c>
      <c r="F4205" s="23" t="s">
        <v>47</v>
      </c>
      <c r="G4205" s="121">
        <v>4670814.62</v>
      </c>
      <c r="H4205">
        <v>2021</v>
      </c>
    </row>
    <row r="4206" spans="1:8" outlineLevel="1" x14ac:dyDescent="0.25">
      <c r="A4206" s="23" t="s">
        <v>26</v>
      </c>
      <c r="B4206" s="23" t="s">
        <v>12</v>
      </c>
      <c r="C4206">
        <v>2021</v>
      </c>
      <c r="D4206" s="23" t="str">
        <f t="shared" si="66"/>
        <v>feb</v>
      </c>
      <c r="E4206" s="24">
        <v>44255</v>
      </c>
      <c r="F4206" s="23" t="s">
        <v>47</v>
      </c>
      <c r="G4206" s="121">
        <v>72938.05</v>
      </c>
      <c r="H4206">
        <v>2021</v>
      </c>
    </row>
    <row r="4207" spans="1:8" outlineLevel="1" x14ac:dyDescent="0.25">
      <c r="A4207" s="23" t="s">
        <v>43</v>
      </c>
      <c r="B4207" s="23" t="s">
        <v>34</v>
      </c>
      <c r="C4207">
        <v>2021</v>
      </c>
      <c r="D4207" s="23" t="str">
        <f t="shared" si="66"/>
        <v>feb</v>
      </c>
      <c r="E4207" s="24">
        <v>44255</v>
      </c>
      <c r="F4207" s="23" t="s">
        <v>47</v>
      </c>
      <c r="G4207" s="121">
        <v>56671453.820000008</v>
      </c>
      <c r="H4207">
        <v>2021</v>
      </c>
    </row>
    <row r="4208" spans="1:8" outlineLevel="1" x14ac:dyDescent="0.25">
      <c r="A4208" s="23" t="s">
        <v>13</v>
      </c>
      <c r="B4208" s="23" t="s">
        <v>13</v>
      </c>
      <c r="C4208">
        <v>2021</v>
      </c>
      <c r="D4208" s="23" t="str">
        <f t="shared" si="66"/>
        <v>feb</v>
      </c>
      <c r="E4208" s="24">
        <v>44255</v>
      </c>
      <c r="F4208" s="23" t="s">
        <v>47</v>
      </c>
      <c r="G4208" s="121">
        <v>134591592.67000002</v>
      </c>
      <c r="H4208">
        <v>2021</v>
      </c>
    </row>
    <row r="4209" spans="1:8" outlineLevel="1" x14ac:dyDescent="0.25">
      <c r="A4209" s="23" t="s">
        <v>14</v>
      </c>
      <c r="B4209" s="23" t="s">
        <v>14</v>
      </c>
      <c r="C4209">
        <v>2021</v>
      </c>
      <c r="D4209" s="23" t="str">
        <f t="shared" si="66"/>
        <v>feb</v>
      </c>
      <c r="E4209" s="24">
        <v>44255</v>
      </c>
      <c r="F4209" s="23" t="s">
        <v>47</v>
      </c>
      <c r="G4209" s="121">
        <v>287385.52</v>
      </c>
      <c r="H4209">
        <v>2021</v>
      </c>
    </row>
    <row r="4210" spans="1:8" outlineLevel="1" x14ac:dyDescent="0.25">
      <c r="A4210" s="23" t="s">
        <v>15</v>
      </c>
      <c r="B4210" s="23" t="s">
        <v>0</v>
      </c>
      <c r="C4210">
        <v>2021</v>
      </c>
      <c r="D4210" s="23" t="str">
        <f t="shared" si="66"/>
        <v>mar</v>
      </c>
      <c r="E4210" s="24">
        <v>44286</v>
      </c>
      <c r="F4210" s="23" t="s">
        <v>47</v>
      </c>
      <c r="G4210" s="121">
        <v>1613882.9400000002</v>
      </c>
      <c r="H4210">
        <v>2021</v>
      </c>
    </row>
    <row r="4211" spans="1:8" outlineLevel="1" x14ac:dyDescent="0.25">
      <c r="A4211" s="23" t="s">
        <v>16</v>
      </c>
      <c r="B4211" s="23" t="s">
        <v>1</v>
      </c>
      <c r="C4211">
        <v>2021</v>
      </c>
      <c r="D4211" s="23" t="str">
        <f t="shared" si="66"/>
        <v>mar</v>
      </c>
      <c r="E4211" s="24">
        <v>44286</v>
      </c>
      <c r="F4211" s="23" t="s">
        <v>47</v>
      </c>
      <c r="G4211" s="121">
        <v>62944559.119999997</v>
      </c>
      <c r="H4211">
        <v>2021</v>
      </c>
    </row>
    <row r="4212" spans="1:8" outlineLevel="1" x14ac:dyDescent="0.25">
      <c r="A4212" s="23" t="s">
        <v>27</v>
      </c>
      <c r="B4212" s="23" t="s">
        <v>2</v>
      </c>
      <c r="C4212">
        <v>2021</v>
      </c>
      <c r="D4212" s="23" t="str">
        <f t="shared" si="66"/>
        <v>mar</v>
      </c>
      <c r="E4212" s="24">
        <v>44286</v>
      </c>
      <c r="F4212" s="23" t="s">
        <v>47</v>
      </c>
      <c r="H4212">
        <v>2021</v>
      </c>
    </row>
    <row r="4213" spans="1:8" outlineLevel="1" x14ac:dyDescent="0.25">
      <c r="A4213" s="23" t="s">
        <v>17</v>
      </c>
      <c r="B4213" s="23" t="s">
        <v>3</v>
      </c>
      <c r="C4213">
        <v>2021</v>
      </c>
      <c r="D4213" s="23" t="str">
        <f t="shared" si="66"/>
        <v>mar</v>
      </c>
      <c r="E4213" s="24">
        <v>44286</v>
      </c>
      <c r="F4213" s="23" t="s">
        <v>47</v>
      </c>
      <c r="G4213" s="121">
        <v>25163175.260000002</v>
      </c>
      <c r="H4213">
        <v>2021</v>
      </c>
    </row>
    <row r="4214" spans="1:8" outlineLevel="1" x14ac:dyDescent="0.25">
      <c r="A4214" s="23" t="s">
        <v>18</v>
      </c>
      <c r="B4214" s="25" t="s">
        <v>4</v>
      </c>
      <c r="C4214">
        <v>2021</v>
      </c>
      <c r="D4214" s="23" t="str">
        <f t="shared" si="66"/>
        <v>mar</v>
      </c>
      <c r="E4214" s="24">
        <v>44286</v>
      </c>
      <c r="F4214" s="23" t="s">
        <v>47</v>
      </c>
      <c r="G4214" s="121">
        <v>699428.57</v>
      </c>
      <c r="H4214">
        <v>2021</v>
      </c>
    </row>
    <row r="4215" spans="1:8" outlineLevel="1" x14ac:dyDescent="0.25">
      <c r="A4215" s="23" t="s">
        <v>19</v>
      </c>
      <c r="B4215" s="25" t="s">
        <v>5</v>
      </c>
      <c r="C4215">
        <v>2021</v>
      </c>
      <c r="D4215" s="23" t="str">
        <f t="shared" si="66"/>
        <v>mar</v>
      </c>
      <c r="E4215" s="24">
        <v>44286</v>
      </c>
      <c r="F4215" s="23" t="s">
        <v>47</v>
      </c>
      <c r="G4215" s="121">
        <v>0</v>
      </c>
      <c r="H4215">
        <v>2021</v>
      </c>
    </row>
    <row r="4216" spans="1:8" outlineLevel="1" x14ac:dyDescent="0.25">
      <c r="A4216" s="23" t="s">
        <v>20</v>
      </c>
      <c r="B4216" s="23" t="s">
        <v>6</v>
      </c>
      <c r="C4216">
        <v>2021</v>
      </c>
      <c r="D4216" s="23" t="str">
        <f t="shared" si="66"/>
        <v>mar</v>
      </c>
      <c r="E4216" s="24">
        <v>44286</v>
      </c>
      <c r="F4216" s="23" t="s">
        <v>47</v>
      </c>
      <c r="G4216" s="121">
        <v>0</v>
      </c>
      <c r="H4216">
        <v>2021</v>
      </c>
    </row>
    <row r="4217" spans="1:8" outlineLevel="1" x14ac:dyDescent="0.25">
      <c r="A4217" s="23" t="s">
        <v>21</v>
      </c>
      <c r="B4217" s="23" t="s">
        <v>7</v>
      </c>
      <c r="C4217">
        <v>2021</v>
      </c>
      <c r="D4217" s="23" t="str">
        <f t="shared" si="66"/>
        <v>mar</v>
      </c>
      <c r="E4217" s="24">
        <v>44286</v>
      </c>
      <c r="F4217" s="23" t="s">
        <v>47</v>
      </c>
      <c r="G4217" s="121">
        <v>51601.87</v>
      </c>
      <c r="H4217">
        <v>2021</v>
      </c>
    </row>
    <row r="4218" spans="1:8" outlineLevel="1" x14ac:dyDescent="0.25">
      <c r="A4218" s="23" t="s">
        <v>22</v>
      </c>
      <c r="B4218" s="23" t="s">
        <v>8</v>
      </c>
      <c r="C4218">
        <v>2021</v>
      </c>
      <c r="D4218" s="23" t="str">
        <f t="shared" si="66"/>
        <v>mar</v>
      </c>
      <c r="E4218" s="24">
        <v>44286</v>
      </c>
      <c r="F4218" s="23" t="s">
        <v>47</v>
      </c>
      <c r="G4218" s="121">
        <v>231283862.52000004</v>
      </c>
      <c r="H4218">
        <v>2021</v>
      </c>
    </row>
    <row r="4219" spans="1:8" outlineLevel="1" x14ac:dyDescent="0.25">
      <c r="A4219" s="23" t="s">
        <v>23</v>
      </c>
      <c r="B4219" s="23" t="s">
        <v>9</v>
      </c>
      <c r="C4219">
        <v>2021</v>
      </c>
      <c r="D4219" s="23" t="str">
        <f t="shared" si="66"/>
        <v>mar</v>
      </c>
      <c r="E4219" s="24">
        <v>44286</v>
      </c>
      <c r="F4219" s="23" t="s">
        <v>47</v>
      </c>
      <c r="H4219">
        <v>2021</v>
      </c>
    </row>
    <row r="4220" spans="1:8" outlineLevel="1" x14ac:dyDescent="0.25">
      <c r="A4220" s="23" t="s">
        <v>24</v>
      </c>
      <c r="B4220" s="25" t="s">
        <v>10</v>
      </c>
      <c r="C4220">
        <v>2021</v>
      </c>
      <c r="D4220" s="23" t="str">
        <f t="shared" si="66"/>
        <v>mar</v>
      </c>
      <c r="E4220" s="24">
        <v>44286</v>
      </c>
      <c r="F4220" s="23" t="s">
        <v>47</v>
      </c>
      <c r="H4220">
        <v>2021</v>
      </c>
    </row>
    <row r="4221" spans="1:8" outlineLevel="1" x14ac:dyDescent="0.25">
      <c r="A4221" s="23" t="s">
        <v>25</v>
      </c>
      <c r="B4221" s="23" t="s">
        <v>11</v>
      </c>
      <c r="C4221">
        <v>2021</v>
      </c>
      <c r="D4221" s="23" t="str">
        <f t="shared" si="66"/>
        <v>mar</v>
      </c>
      <c r="E4221" s="24">
        <v>44286</v>
      </c>
      <c r="F4221" s="23" t="s">
        <v>47</v>
      </c>
      <c r="G4221" s="121">
        <v>6281942.8600000003</v>
      </c>
      <c r="H4221">
        <v>2021</v>
      </c>
    </row>
    <row r="4222" spans="1:8" outlineLevel="1" x14ac:dyDescent="0.25">
      <c r="A4222" s="23" t="s">
        <v>26</v>
      </c>
      <c r="B4222" s="23" t="s">
        <v>12</v>
      </c>
      <c r="C4222">
        <v>2021</v>
      </c>
      <c r="D4222" s="23" t="str">
        <f t="shared" si="66"/>
        <v>mar</v>
      </c>
      <c r="E4222" s="24">
        <v>44286</v>
      </c>
      <c r="F4222" s="23" t="s">
        <v>47</v>
      </c>
      <c r="G4222" s="121">
        <v>72986.149999999994</v>
      </c>
      <c r="H4222">
        <v>2021</v>
      </c>
    </row>
    <row r="4223" spans="1:8" outlineLevel="1" x14ac:dyDescent="0.25">
      <c r="A4223" s="23" t="s">
        <v>43</v>
      </c>
      <c r="B4223" s="23" t="s">
        <v>34</v>
      </c>
      <c r="C4223">
        <v>2021</v>
      </c>
      <c r="D4223" s="23" t="str">
        <f t="shared" si="66"/>
        <v>mar</v>
      </c>
      <c r="E4223" s="24">
        <v>44286</v>
      </c>
      <c r="F4223" s="23" t="s">
        <v>47</v>
      </c>
      <c r="G4223" s="121">
        <v>58683611.630000003</v>
      </c>
      <c r="H4223">
        <v>2021</v>
      </c>
    </row>
    <row r="4224" spans="1:8" outlineLevel="1" x14ac:dyDescent="0.25">
      <c r="A4224" s="23" t="s">
        <v>13</v>
      </c>
      <c r="B4224" s="23" t="s">
        <v>13</v>
      </c>
      <c r="C4224">
        <v>2021</v>
      </c>
      <c r="D4224" s="23" t="str">
        <f t="shared" si="66"/>
        <v>mar</v>
      </c>
      <c r="E4224" s="24">
        <v>44286</v>
      </c>
      <c r="F4224" s="23" t="s">
        <v>47</v>
      </c>
      <c r="G4224" s="121">
        <v>128434136.25999999</v>
      </c>
      <c r="H4224">
        <v>2021</v>
      </c>
    </row>
    <row r="4225" spans="1:8" outlineLevel="1" x14ac:dyDescent="0.25">
      <c r="A4225" s="23" t="s">
        <v>14</v>
      </c>
      <c r="B4225" s="23" t="s">
        <v>14</v>
      </c>
      <c r="C4225">
        <v>2021</v>
      </c>
      <c r="D4225" s="23" t="str">
        <f t="shared" si="66"/>
        <v>mar</v>
      </c>
      <c r="E4225" s="24">
        <v>44286</v>
      </c>
      <c r="F4225" s="23" t="s">
        <v>47</v>
      </c>
      <c r="G4225" s="121">
        <v>-29050.61</v>
      </c>
      <c r="H4225">
        <v>2021</v>
      </c>
    </row>
    <row r="4226" spans="1:8" outlineLevel="1" x14ac:dyDescent="0.25">
      <c r="A4226" s="23" t="s">
        <v>15</v>
      </c>
      <c r="B4226" s="23" t="s">
        <v>0</v>
      </c>
      <c r="C4226">
        <v>2021</v>
      </c>
      <c r="D4226" s="23" t="str">
        <f t="shared" ref="D4226:D4289" si="67">+TEXT(E4226,"mmm")</f>
        <v>abr</v>
      </c>
      <c r="E4226" s="24">
        <v>44316</v>
      </c>
      <c r="F4226" s="23" t="s">
        <v>47</v>
      </c>
      <c r="G4226" s="121">
        <v>1611141.15</v>
      </c>
      <c r="H4226">
        <v>2021</v>
      </c>
    </row>
    <row r="4227" spans="1:8" outlineLevel="1" x14ac:dyDescent="0.25">
      <c r="A4227" s="23" t="s">
        <v>16</v>
      </c>
      <c r="B4227" s="23" t="s">
        <v>1</v>
      </c>
      <c r="C4227">
        <v>2021</v>
      </c>
      <c r="D4227" s="23" t="str">
        <f t="shared" si="67"/>
        <v>abr</v>
      </c>
      <c r="E4227" s="24">
        <v>44316</v>
      </c>
      <c r="F4227" s="23" t="s">
        <v>47</v>
      </c>
      <c r="G4227" s="121">
        <v>63947216.270000003</v>
      </c>
      <c r="H4227">
        <v>2021</v>
      </c>
    </row>
    <row r="4228" spans="1:8" outlineLevel="1" x14ac:dyDescent="0.25">
      <c r="A4228" s="23" t="s">
        <v>27</v>
      </c>
      <c r="B4228" s="23" t="s">
        <v>2</v>
      </c>
      <c r="C4228">
        <v>2021</v>
      </c>
      <c r="D4228" s="23" t="str">
        <f t="shared" si="67"/>
        <v>abr</v>
      </c>
      <c r="E4228" s="24">
        <v>44316</v>
      </c>
      <c r="F4228" s="23" t="s">
        <v>47</v>
      </c>
      <c r="H4228">
        <v>2021</v>
      </c>
    </row>
    <row r="4229" spans="1:8" outlineLevel="1" x14ac:dyDescent="0.25">
      <c r="A4229" s="23" t="s">
        <v>17</v>
      </c>
      <c r="B4229" s="23" t="s">
        <v>3</v>
      </c>
      <c r="C4229">
        <v>2021</v>
      </c>
      <c r="D4229" s="23" t="str">
        <f t="shared" si="67"/>
        <v>abr</v>
      </c>
      <c r="E4229" s="24">
        <v>44316</v>
      </c>
      <c r="F4229" s="23" t="s">
        <v>47</v>
      </c>
      <c r="G4229" s="121">
        <v>25650989.680000003</v>
      </c>
      <c r="H4229">
        <v>2021</v>
      </c>
    </row>
    <row r="4230" spans="1:8" outlineLevel="1" x14ac:dyDescent="0.25">
      <c r="A4230" s="23" t="s">
        <v>18</v>
      </c>
      <c r="B4230" s="25" t="s">
        <v>4</v>
      </c>
      <c r="C4230">
        <v>2021</v>
      </c>
      <c r="D4230" s="23" t="str">
        <f t="shared" si="67"/>
        <v>abr</v>
      </c>
      <c r="E4230" s="24">
        <v>44316</v>
      </c>
      <c r="F4230" s="23" t="s">
        <v>47</v>
      </c>
      <c r="G4230" s="121">
        <v>701814.87</v>
      </c>
      <c r="H4230">
        <v>2021</v>
      </c>
    </row>
    <row r="4231" spans="1:8" outlineLevel="1" x14ac:dyDescent="0.25">
      <c r="A4231" s="23" t="s">
        <v>19</v>
      </c>
      <c r="B4231" s="25" t="s">
        <v>5</v>
      </c>
      <c r="C4231">
        <v>2021</v>
      </c>
      <c r="D4231" s="23" t="str">
        <f t="shared" si="67"/>
        <v>abr</v>
      </c>
      <c r="E4231" s="24">
        <v>44316</v>
      </c>
      <c r="F4231" s="23" t="s">
        <v>47</v>
      </c>
      <c r="G4231" s="121">
        <v>0</v>
      </c>
      <c r="H4231">
        <v>2021</v>
      </c>
    </row>
    <row r="4232" spans="1:8" outlineLevel="1" x14ac:dyDescent="0.25">
      <c r="A4232" s="23" t="s">
        <v>20</v>
      </c>
      <c r="B4232" s="23" t="s">
        <v>6</v>
      </c>
      <c r="C4232">
        <v>2021</v>
      </c>
      <c r="D4232" s="23" t="str">
        <f t="shared" si="67"/>
        <v>abr</v>
      </c>
      <c r="E4232" s="24">
        <v>44316</v>
      </c>
      <c r="F4232" s="23" t="s">
        <v>47</v>
      </c>
      <c r="G4232" s="121">
        <v>0</v>
      </c>
      <c r="H4232">
        <v>2021</v>
      </c>
    </row>
    <row r="4233" spans="1:8" outlineLevel="1" x14ac:dyDescent="0.25">
      <c r="A4233" s="23" t="s">
        <v>21</v>
      </c>
      <c r="B4233" s="23" t="s">
        <v>7</v>
      </c>
      <c r="C4233">
        <v>2021</v>
      </c>
      <c r="D4233" s="23" t="str">
        <f t="shared" si="67"/>
        <v>abr</v>
      </c>
      <c r="E4233" s="24">
        <v>44316</v>
      </c>
      <c r="F4233" s="23" t="s">
        <v>47</v>
      </c>
      <c r="G4233" s="121">
        <v>51644</v>
      </c>
      <c r="H4233">
        <v>2021</v>
      </c>
    </row>
    <row r="4234" spans="1:8" outlineLevel="1" x14ac:dyDescent="0.25">
      <c r="A4234" s="23" t="s">
        <v>22</v>
      </c>
      <c r="B4234" s="23" t="s">
        <v>8</v>
      </c>
      <c r="C4234">
        <v>2021</v>
      </c>
      <c r="D4234" s="23" t="str">
        <f t="shared" si="67"/>
        <v>abr</v>
      </c>
      <c r="E4234" s="24">
        <v>44316</v>
      </c>
      <c r="F4234" s="23" t="s">
        <v>47</v>
      </c>
      <c r="G4234" s="121">
        <v>228023196.65000004</v>
      </c>
      <c r="H4234">
        <v>2021</v>
      </c>
    </row>
    <row r="4235" spans="1:8" outlineLevel="1" x14ac:dyDescent="0.25">
      <c r="A4235" s="23" t="s">
        <v>23</v>
      </c>
      <c r="B4235" s="23" t="s">
        <v>9</v>
      </c>
      <c r="C4235">
        <v>2021</v>
      </c>
      <c r="D4235" s="23" t="str">
        <f t="shared" si="67"/>
        <v>abr</v>
      </c>
      <c r="E4235" s="24">
        <v>44316</v>
      </c>
      <c r="F4235" s="23" t="s">
        <v>47</v>
      </c>
      <c r="H4235">
        <v>2021</v>
      </c>
    </row>
    <row r="4236" spans="1:8" outlineLevel="1" x14ac:dyDescent="0.25">
      <c r="A4236" s="23" t="s">
        <v>24</v>
      </c>
      <c r="B4236" s="25" t="s">
        <v>10</v>
      </c>
      <c r="C4236">
        <v>2021</v>
      </c>
      <c r="D4236" s="23" t="str">
        <f t="shared" si="67"/>
        <v>abr</v>
      </c>
      <c r="E4236" s="24">
        <v>44316</v>
      </c>
      <c r="F4236" s="23" t="s">
        <v>47</v>
      </c>
      <c r="H4236">
        <v>2021</v>
      </c>
    </row>
    <row r="4237" spans="1:8" outlineLevel="1" x14ac:dyDescent="0.25">
      <c r="A4237" s="23" t="s">
        <v>25</v>
      </c>
      <c r="B4237" s="23" t="s">
        <v>11</v>
      </c>
      <c r="C4237">
        <v>2021</v>
      </c>
      <c r="D4237" s="23" t="str">
        <f t="shared" si="67"/>
        <v>abr</v>
      </c>
      <c r="E4237" s="24">
        <v>44316</v>
      </c>
      <c r="F4237" s="23" t="s">
        <v>47</v>
      </c>
      <c r="G4237" s="121">
        <v>6777220.3600000003</v>
      </c>
      <c r="H4237">
        <v>2021</v>
      </c>
    </row>
    <row r="4238" spans="1:8" outlineLevel="1" x14ac:dyDescent="0.25">
      <c r="A4238" s="23" t="s">
        <v>26</v>
      </c>
      <c r="B4238" s="23" t="s">
        <v>12</v>
      </c>
      <c r="C4238">
        <v>2021</v>
      </c>
      <c r="D4238" s="23" t="str">
        <f t="shared" si="67"/>
        <v>abr</v>
      </c>
      <c r="E4238" s="24">
        <v>44316</v>
      </c>
      <c r="F4238" s="23" t="s">
        <v>47</v>
      </c>
      <c r="G4238" s="121">
        <v>72969.39</v>
      </c>
      <c r="H4238">
        <v>2021</v>
      </c>
    </row>
    <row r="4239" spans="1:8" outlineLevel="1" x14ac:dyDescent="0.25">
      <c r="A4239" s="23" t="s">
        <v>43</v>
      </c>
      <c r="B4239" s="23" t="s">
        <v>34</v>
      </c>
      <c r="C4239">
        <v>2021</v>
      </c>
      <c r="D4239" s="23" t="str">
        <f t="shared" si="67"/>
        <v>abr</v>
      </c>
      <c r="E4239" s="24">
        <v>44316</v>
      </c>
      <c r="F4239" s="23" t="s">
        <v>47</v>
      </c>
      <c r="G4239" s="121">
        <v>59017108.63000001</v>
      </c>
      <c r="H4239">
        <v>2021</v>
      </c>
    </row>
    <row r="4240" spans="1:8" outlineLevel="1" x14ac:dyDescent="0.25">
      <c r="A4240" s="23" t="s">
        <v>13</v>
      </c>
      <c r="B4240" s="23" t="s">
        <v>13</v>
      </c>
      <c r="C4240">
        <v>2021</v>
      </c>
      <c r="D4240" s="23" t="str">
        <f t="shared" si="67"/>
        <v>abr</v>
      </c>
      <c r="E4240" s="24">
        <v>44316</v>
      </c>
      <c r="F4240" s="23" t="s">
        <v>47</v>
      </c>
      <c r="G4240" s="121">
        <v>125051634.73</v>
      </c>
      <c r="H4240">
        <v>2021</v>
      </c>
    </row>
    <row r="4241" spans="1:8" outlineLevel="1" x14ac:dyDescent="0.25">
      <c r="A4241" s="23" t="s">
        <v>14</v>
      </c>
      <c r="B4241" s="23" t="s">
        <v>14</v>
      </c>
      <c r="C4241">
        <v>2021</v>
      </c>
      <c r="D4241" s="23" t="str">
        <f t="shared" si="67"/>
        <v>abr</v>
      </c>
      <c r="E4241" s="24">
        <v>44316</v>
      </c>
      <c r="F4241" s="23" t="s">
        <v>47</v>
      </c>
      <c r="G4241" s="121">
        <v>-40847.25</v>
      </c>
      <c r="H4241">
        <v>2021</v>
      </c>
    </row>
    <row r="4242" spans="1:8" outlineLevel="1" x14ac:dyDescent="0.25">
      <c r="A4242" s="23" t="s">
        <v>15</v>
      </c>
      <c r="B4242" s="23" t="s">
        <v>0</v>
      </c>
      <c r="C4242">
        <v>2021</v>
      </c>
      <c r="D4242" s="23" t="str">
        <f t="shared" si="67"/>
        <v>may</v>
      </c>
      <c r="E4242" s="24">
        <v>44347</v>
      </c>
      <c r="F4242" s="23" t="s">
        <v>47</v>
      </c>
      <c r="G4242" s="121">
        <v>1702089.5899999999</v>
      </c>
      <c r="H4242">
        <v>2021</v>
      </c>
    </row>
    <row r="4243" spans="1:8" outlineLevel="1" x14ac:dyDescent="0.25">
      <c r="A4243" s="23" t="s">
        <v>16</v>
      </c>
      <c r="B4243" s="23" t="s">
        <v>1</v>
      </c>
      <c r="C4243">
        <v>2021</v>
      </c>
      <c r="D4243" s="23" t="str">
        <f t="shared" si="67"/>
        <v>may</v>
      </c>
      <c r="E4243" s="24">
        <v>44347</v>
      </c>
      <c r="F4243" s="23" t="s">
        <v>47</v>
      </c>
      <c r="G4243" s="121">
        <v>58401204.269999996</v>
      </c>
      <c r="H4243">
        <v>2021</v>
      </c>
    </row>
    <row r="4244" spans="1:8" outlineLevel="1" x14ac:dyDescent="0.25">
      <c r="A4244" s="23" t="s">
        <v>27</v>
      </c>
      <c r="B4244" s="23" t="s">
        <v>2</v>
      </c>
      <c r="C4244">
        <v>2021</v>
      </c>
      <c r="D4244" s="23" t="str">
        <f t="shared" si="67"/>
        <v>may</v>
      </c>
      <c r="E4244" s="24">
        <v>44347</v>
      </c>
      <c r="F4244" s="23" t="s">
        <v>47</v>
      </c>
      <c r="H4244">
        <v>2021</v>
      </c>
    </row>
    <row r="4245" spans="1:8" outlineLevel="1" x14ac:dyDescent="0.25">
      <c r="A4245" s="23" t="s">
        <v>17</v>
      </c>
      <c r="B4245" s="23" t="s">
        <v>3</v>
      </c>
      <c r="C4245">
        <v>2021</v>
      </c>
      <c r="D4245" s="23" t="str">
        <f t="shared" si="67"/>
        <v>may</v>
      </c>
      <c r="E4245" s="24">
        <v>44347</v>
      </c>
      <c r="F4245" s="23" t="s">
        <v>47</v>
      </c>
      <c r="G4245" s="121">
        <v>25154475.530000001</v>
      </c>
      <c r="H4245">
        <v>2021</v>
      </c>
    </row>
    <row r="4246" spans="1:8" outlineLevel="1" x14ac:dyDescent="0.25">
      <c r="A4246" s="23" t="s">
        <v>18</v>
      </c>
      <c r="B4246" s="25" t="s">
        <v>4</v>
      </c>
      <c r="C4246">
        <v>2021</v>
      </c>
      <c r="D4246" s="23" t="str">
        <f t="shared" si="67"/>
        <v>may</v>
      </c>
      <c r="E4246" s="24">
        <v>44347</v>
      </c>
      <c r="F4246" s="23" t="s">
        <v>47</v>
      </c>
      <c r="G4246" s="121">
        <v>626086.73</v>
      </c>
      <c r="H4246">
        <v>2021</v>
      </c>
    </row>
    <row r="4247" spans="1:8" outlineLevel="1" x14ac:dyDescent="0.25">
      <c r="A4247" s="23" t="s">
        <v>19</v>
      </c>
      <c r="B4247" s="25" t="s">
        <v>5</v>
      </c>
      <c r="C4247">
        <v>2021</v>
      </c>
      <c r="D4247" s="23" t="str">
        <f t="shared" si="67"/>
        <v>may</v>
      </c>
      <c r="E4247" s="24">
        <v>44347</v>
      </c>
      <c r="F4247" s="23" t="s">
        <v>47</v>
      </c>
      <c r="G4247" s="121">
        <v>0</v>
      </c>
      <c r="H4247">
        <v>2021</v>
      </c>
    </row>
    <row r="4248" spans="1:8" outlineLevel="1" x14ac:dyDescent="0.25">
      <c r="A4248" s="23" t="s">
        <v>20</v>
      </c>
      <c r="B4248" s="23" t="s">
        <v>6</v>
      </c>
      <c r="C4248">
        <v>2021</v>
      </c>
      <c r="D4248" s="23" t="str">
        <f t="shared" si="67"/>
        <v>may</v>
      </c>
      <c r="E4248" s="24">
        <v>44347</v>
      </c>
      <c r="F4248" s="23" t="s">
        <v>47</v>
      </c>
      <c r="G4248" s="121">
        <v>0</v>
      </c>
      <c r="H4248">
        <v>2021</v>
      </c>
    </row>
    <row r="4249" spans="1:8" outlineLevel="1" x14ac:dyDescent="0.25">
      <c r="A4249" s="23" t="s">
        <v>21</v>
      </c>
      <c r="B4249" s="23" t="s">
        <v>7</v>
      </c>
      <c r="C4249">
        <v>2021</v>
      </c>
      <c r="D4249" s="23" t="str">
        <f t="shared" si="67"/>
        <v>may</v>
      </c>
      <c r="E4249" s="24">
        <v>44347</v>
      </c>
      <c r="F4249" s="23" t="s">
        <v>47</v>
      </c>
      <c r="G4249" s="121">
        <v>51680.38</v>
      </c>
      <c r="H4249">
        <v>2021</v>
      </c>
    </row>
    <row r="4250" spans="1:8" outlineLevel="1" x14ac:dyDescent="0.25">
      <c r="A4250" s="23" t="s">
        <v>22</v>
      </c>
      <c r="B4250" s="23" t="s">
        <v>8</v>
      </c>
      <c r="C4250">
        <v>2021</v>
      </c>
      <c r="D4250" s="23" t="str">
        <f t="shared" si="67"/>
        <v>may</v>
      </c>
      <c r="E4250" s="24">
        <v>44347</v>
      </c>
      <c r="F4250" s="23" t="s">
        <v>47</v>
      </c>
      <c r="G4250" s="121">
        <v>235995311.06999999</v>
      </c>
      <c r="H4250">
        <v>2021</v>
      </c>
    </row>
    <row r="4251" spans="1:8" outlineLevel="1" x14ac:dyDescent="0.25">
      <c r="A4251" s="23" t="s">
        <v>23</v>
      </c>
      <c r="B4251" s="23" t="s">
        <v>9</v>
      </c>
      <c r="C4251">
        <v>2021</v>
      </c>
      <c r="D4251" s="23" t="str">
        <f t="shared" si="67"/>
        <v>may</v>
      </c>
      <c r="E4251" s="24">
        <v>44347</v>
      </c>
      <c r="F4251" s="23" t="s">
        <v>47</v>
      </c>
      <c r="H4251">
        <v>2021</v>
      </c>
    </row>
    <row r="4252" spans="1:8" outlineLevel="1" x14ac:dyDescent="0.25">
      <c r="A4252" s="23" t="s">
        <v>24</v>
      </c>
      <c r="B4252" s="25" t="s">
        <v>10</v>
      </c>
      <c r="C4252">
        <v>2021</v>
      </c>
      <c r="D4252" s="23" t="str">
        <f t="shared" si="67"/>
        <v>may</v>
      </c>
      <c r="E4252" s="24">
        <v>44347</v>
      </c>
      <c r="F4252" s="23" t="s">
        <v>47</v>
      </c>
      <c r="H4252">
        <v>2021</v>
      </c>
    </row>
    <row r="4253" spans="1:8" outlineLevel="1" x14ac:dyDescent="0.25">
      <c r="A4253" s="23" t="s">
        <v>25</v>
      </c>
      <c r="B4253" s="23" t="s">
        <v>11</v>
      </c>
      <c r="C4253">
        <v>2021</v>
      </c>
      <c r="D4253" s="23" t="str">
        <f t="shared" si="67"/>
        <v>may</v>
      </c>
      <c r="E4253" s="24">
        <v>44347</v>
      </c>
      <c r="F4253" s="23" t="s">
        <v>47</v>
      </c>
      <c r="G4253" s="121">
        <v>12800626.780000001</v>
      </c>
      <c r="H4253">
        <v>2021</v>
      </c>
    </row>
    <row r="4254" spans="1:8" outlineLevel="1" x14ac:dyDescent="0.25">
      <c r="A4254" s="23" t="s">
        <v>26</v>
      </c>
      <c r="B4254" s="23" t="s">
        <v>12</v>
      </c>
      <c r="C4254">
        <v>2021</v>
      </c>
      <c r="D4254" s="23" t="str">
        <f t="shared" si="67"/>
        <v>may</v>
      </c>
      <c r="E4254" s="24">
        <v>44347</v>
      </c>
      <c r="F4254" s="23" t="s">
        <v>47</v>
      </c>
      <c r="G4254" s="121">
        <v>73432.94</v>
      </c>
      <c r="H4254">
        <v>2021</v>
      </c>
    </row>
    <row r="4255" spans="1:8" outlineLevel="1" x14ac:dyDescent="0.25">
      <c r="A4255" s="23" t="s">
        <v>43</v>
      </c>
      <c r="B4255" s="23" t="s">
        <v>34</v>
      </c>
      <c r="C4255">
        <v>2021</v>
      </c>
      <c r="D4255" s="23" t="str">
        <f t="shared" si="67"/>
        <v>may</v>
      </c>
      <c r="E4255" s="24">
        <v>44347</v>
      </c>
      <c r="F4255" s="23" t="s">
        <v>47</v>
      </c>
      <c r="G4255" s="121">
        <v>58781321.300000004</v>
      </c>
      <c r="H4255">
        <v>2021</v>
      </c>
    </row>
    <row r="4256" spans="1:8" outlineLevel="1" x14ac:dyDescent="0.25">
      <c r="A4256" s="23" t="s">
        <v>13</v>
      </c>
      <c r="B4256" s="23" t="s">
        <v>13</v>
      </c>
      <c r="C4256">
        <v>2021</v>
      </c>
      <c r="D4256" s="23" t="str">
        <f t="shared" si="67"/>
        <v>may</v>
      </c>
      <c r="E4256" s="24">
        <v>44347</v>
      </c>
      <c r="F4256" s="23" t="s">
        <v>47</v>
      </c>
      <c r="G4256" s="121">
        <v>118598054.81000002</v>
      </c>
      <c r="H4256">
        <v>2021</v>
      </c>
    </row>
    <row r="4257" spans="1:8" outlineLevel="1" x14ac:dyDescent="0.25">
      <c r="A4257" s="23" t="s">
        <v>14</v>
      </c>
      <c r="B4257" s="23" t="s">
        <v>14</v>
      </c>
      <c r="C4257">
        <v>2021</v>
      </c>
      <c r="D4257" s="23" t="str">
        <f t="shared" si="67"/>
        <v>may</v>
      </c>
      <c r="E4257" s="24">
        <v>44347</v>
      </c>
      <c r="F4257" s="23" t="s">
        <v>47</v>
      </c>
      <c r="G4257" s="121">
        <v>-1208.1300000000065</v>
      </c>
      <c r="H4257">
        <v>2021</v>
      </c>
    </row>
    <row r="4258" spans="1:8" outlineLevel="1" x14ac:dyDescent="0.25">
      <c r="A4258" s="23" t="s">
        <v>15</v>
      </c>
      <c r="B4258" s="23" t="s">
        <v>0</v>
      </c>
      <c r="C4258">
        <v>2021</v>
      </c>
      <c r="D4258" s="23" t="str">
        <f t="shared" si="67"/>
        <v>jun</v>
      </c>
      <c r="E4258" s="24">
        <v>44377</v>
      </c>
      <c r="F4258" s="23" t="s">
        <v>47</v>
      </c>
      <c r="G4258" s="121">
        <v>1702089.5899999999</v>
      </c>
      <c r="H4258">
        <v>2021</v>
      </c>
    </row>
    <row r="4259" spans="1:8" outlineLevel="1" x14ac:dyDescent="0.25">
      <c r="A4259" s="23" t="s">
        <v>16</v>
      </c>
      <c r="B4259" s="23" t="s">
        <v>1</v>
      </c>
      <c r="C4259">
        <v>2021</v>
      </c>
      <c r="D4259" s="23" t="str">
        <f t="shared" si="67"/>
        <v>jun</v>
      </c>
      <c r="E4259" s="24">
        <v>44377</v>
      </c>
      <c r="F4259" s="23" t="s">
        <v>47</v>
      </c>
      <c r="G4259" s="121">
        <v>57585270.439999998</v>
      </c>
      <c r="H4259">
        <v>2021</v>
      </c>
    </row>
    <row r="4260" spans="1:8" outlineLevel="1" x14ac:dyDescent="0.25">
      <c r="A4260" s="23" t="s">
        <v>27</v>
      </c>
      <c r="B4260" s="23" t="s">
        <v>2</v>
      </c>
      <c r="C4260">
        <v>2021</v>
      </c>
      <c r="D4260" s="23" t="str">
        <f t="shared" si="67"/>
        <v>jun</v>
      </c>
      <c r="E4260" s="24">
        <v>44377</v>
      </c>
      <c r="F4260" s="23" t="s">
        <v>47</v>
      </c>
      <c r="H4260">
        <v>2021</v>
      </c>
    </row>
    <row r="4261" spans="1:8" outlineLevel="1" x14ac:dyDescent="0.25">
      <c r="A4261" s="23" t="s">
        <v>17</v>
      </c>
      <c r="B4261" s="23" t="s">
        <v>3</v>
      </c>
      <c r="C4261">
        <v>2021</v>
      </c>
      <c r="D4261" s="23" t="str">
        <f t="shared" si="67"/>
        <v>jun</v>
      </c>
      <c r="E4261" s="24">
        <v>44377</v>
      </c>
      <c r="F4261" s="23" t="s">
        <v>47</v>
      </c>
      <c r="G4261" s="121">
        <v>25691530.400000002</v>
      </c>
      <c r="H4261">
        <v>2021</v>
      </c>
    </row>
    <row r="4262" spans="1:8" outlineLevel="1" x14ac:dyDescent="0.25">
      <c r="A4262" s="23" t="s">
        <v>18</v>
      </c>
      <c r="B4262" s="25" t="s">
        <v>4</v>
      </c>
      <c r="C4262">
        <v>2021</v>
      </c>
      <c r="D4262" s="23" t="str">
        <f t="shared" si="67"/>
        <v>jun</v>
      </c>
      <c r="E4262" s="24">
        <v>44377</v>
      </c>
      <c r="F4262" s="23" t="s">
        <v>47</v>
      </c>
      <c r="G4262" s="121">
        <v>628194.61</v>
      </c>
      <c r="H4262">
        <v>2021</v>
      </c>
    </row>
    <row r="4263" spans="1:8" outlineLevel="1" x14ac:dyDescent="0.25">
      <c r="A4263" s="23" t="s">
        <v>19</v>
      </c>
      <c r="B4263" s="25" t="s">
        <v>5</v>
      </c>
      <c r="C4263">
        <v>2021</v>
      </c>
      <c r="D4263" s="23" t="str">
        <f t="shared" si="67"/>
        <v>jun</v>
      </c>
      <c r="E4263" s="24">
        <v>44377</v>
      </c>
      <c r="F4263" s="23" t="s">
        <v>47</v>
      </c>
      <c r="G4263" s="121">
        <v>0</v>
      </c>
      <c r="H4263">
        <v>2021</v>
      </c>
    </row>
    <row r="4264" spans="1:8" outlineLevel="1" x14ac:dyDescent="0.25">
      <c r="A4264" s="23" t="s">
        <v>20</v>
      </c>
      <c r="B4264" s="23" t="s">
        <v>6</v>
      </c>
      <c r="C4264">
        <v>2021</v>
      </c>
      <c r="D4264" s="23" t="str">
        <f t="shared" si="67"/>
        <v>jun</v>
      </c>
      <c r="E4264" s="24">
        <v>44377</v>
      </c>
      <c r="F4264" s="23" t="s">
        <v>47</v>
      </c>
      <c r="G4264" s="121">
        <v>0</v>
      </c>
      <c r="H4264">
        <v>2021</v>
      </c>
    </row>
    <row r="4265" spans="1:8" outlineLevel="1" x14ac:dyDescent="0.25">
      <c r="A4265" s="23" t="s">
        <v>21</v>
      </c>
      <c r="B4265" s="23" t="s">
        <v>7</v>
      </c>
      <c r="C4265">
        <v>2021</v>
      </c>
      <c r="D4265" s="23" t="str">
        <f t="shared" si="67"/>
        <v>jun</v>
      </c>
      <c r="E4265" s="24">
        <v>44377</v>
      </c>
      <c r="F4265" s="23" t="s">
        <v>47</v>
      </c>
      <c r="G4265" s="121">
        <v>51721.08</v>
      </c>
      <c r="H4265">
        <v>2021</v>
      </c>
    </row>
    <row r="4266" spans="1:8" outlineLevel="1" x14ac:dyDescent="0.25">
      <c r="A4266" s="23" t="s">
        <v>22</v>
      </c>
      <c r="B4266" s="23" t="s">
        <v>8</v>
      </c>
      <c r="C4266">
        <v>2021</v>
      </c>
      <c r="D4266" s="23" t="str">
        <f t="shared" si="67"/>
        <v>jun</v>
      </c>
      <c r="E4266" s="24">
        <v>44377</v>
      </c>
      <c r="F4266" s="23" t="s">
        <v>47</v>
      </c>
      <c r="G4266" s="121">
        <v>237757128.21000001</v>
      </c>
      <c r="H4266">
        <v>2021</v>
      </c>
    </row>
    <row r="4267" spans="1:8" outlineLevel="1" x14ac:dyDescent="0.25">
      <c r="A4267" s="23" t="s">
        <v>23</v>
      </c>
      <c r="B4267" s="23" t="s">
        <v>9</v>
      </c>
      <c r="C4267">
        <v>2021</v>
      </c>
      <c r="D4267" s="23" t="str">
        <f t="shared" si="67"/>
        <v>jun</v>
      </c>
      <c r="E4267" s="24">
        <v>44377</v>
      </c>
      <c r="F4267" s="23" t="s">
        <v>47</v>
      </c>
      <c r="H4267">
        <v>2021</v>
      </c>
    </row>
    <row r="4268" spans="1:8" outlineLevel="1" x14ac:dyDescent="0.25">
      <c r="A4268" s="23" t="s">
        <v>24</v>
      </c>
      <c r="B4268" s="25" t="s">
        <v>10</v>
      </c>
      <c r="C4268">
        <v>2021</v>
      </c>
      <c r="D4268" s="23" t="str">
        <f t="shared" si="67"/>
        <v>jun</v>
      </c>
      <c r="E4268" s="24">
        <v>44377</v>
      </c>
      <c r="F4268" s="23" t="s">
        <v>47</v>
      </c>
      <c r="H4268">
        <v>2021</v>
      </c>
    </row>
    <row r="4269" spans="1:8" outlineLevel="1" x14ac:dyDescent="0.25">
      <c r="A4269" s="23" t="s">
        <v>25</v>
      </c>
      <c r="B4269" s="23" t="s">
        <v>11</v>
      </c>
      <c r="C4269">
        <v>2021</v>
      </c>
      <c r="D4269" s="23" t="str">
        <f t="shared" si="67"/>
        <v>jun</v>
      </c>
      <c r="E4269" s="24">
        <v>44377</v>
      </c>
      <c r="F4269" s="23" t="s">
        <v>47</v>
      </c>
      <c r="G4269" s="121">
        <v>12825953.449999999</v>
      </c>
      <c r="H4269">
        <v>2021</v>
      </c>
    </row>
    <row r="4270" spans="1:8" outlineLevel="1" x14ac:dyDescent="0.25">
      <c r="A4270" s="23" t="s">
        <v>26</v>
      </c>
      <c r="B4270" s="23" t="s">
        <v>12</v>
      </c>
      <c r="C4270">
        <v>2021</v>
      </c>
      <c r="D4270" s="23" t="str">
        <f t="shared" si="67"/>
        <v>jun</v>
      </c>
      <c r="E4270" s="24">
        <v>44377</v>
      </c>
      <c r="F4270" s="23" t="s">
        <v>47</v>
      </c>
      <c r="G4270" s="121">
        <v>73891.399999999994</v>
      </c>
      <c r="H4270">
        <v>2021</v>
      </c>
    </row>
    <row r="4271" spans="1:8" outlineLevel="1" x14ac:dyDescent="0.25">
      <c r="A4271" s="23" t="s">
        <v>43</v>
      </c>
      <c r="B4271" s="23" t="s">
        <v>34</v>
      </c>
      <c r="C4271">
        <v>2021</v>
      </c>
      <c r="D4271" s="23" t="str">
        <f t="shared" si="67"/>
        <v>jun</v>
      </c>
      <c r="E4271" s="24">
        <v>44377</v>
      </c>
      <c r="F4271" s="23" t="s">
        <v>47</v>
      </c>
      <c r="G4271" s="121">
        <v>56364823.059999995</v>
      </c>
      <c r="H4271">
        <v>2021</v>
      </c>
    </row>
    <row r="4272" spans="1:8" outlineLevel="1" x14ac:dyDescent="0.25">
      <c r="A4272" s="23" t="s">
        <v>13</v>
      </c>
      <c r="B4272" s="23" t="s">
        <v>13</v>
      </c>
      <c r="C4272">
        <v>2021</v>
      </c>
      <c r="D4272" s="23" t="str">
        <f t="shared" si="67"/>
        <v>jun</v>
      </c>
      <c r="E4272" s="24">
        <v>44377</v>
      </c>
      <c r="F4272" s="23" t="s">
        <v>47</v>
      </c>
      <c r="G4272" s="121">
        <v>123679350.85000001</v>
      </c>
      <c r="H4272">
        <v>2021</v>
      </c>
    </row>
    <row r="4273" spans="1:8" outlineLevel="1" x14ac:dyDescent="0.25">
      <c r="A4273" s="23" t="s">
        <v>14</v>
      </c>
      <c r="B4273" s="23" t="s">
        <v>14</v>
      </c>
      <c r="C4273">
        <v>2021</v>
      </c>
      <c r="D4273" s="23" t="str">
        <f t="shared" si="67"/>
        <v>jun</v>
      </c>
      <c r="E4273" s="24">
        <v>44377</v>
      </c>
      <c r="F4273" s="23" t="s">
        <v>47</v>
      </c>
      <c r="G4273" s="121">
        <v>-22024.930000000004</v>
      </c>
      <c r="H4273">
        <v>2021</v>
      </c>
    </row>
    <row r="4274" spans="1:8" outlineLevel="1" x14ac:dyDescent="0.25">
      <c r="A4274" s="23" t="s">
        <v>15</v>
      </c>
      <c r="B4274" s="23" t="s">
        <v>0</v>
      </c>
      <c r="C4274">
        <v>2021</v>
      </c>
      <c r="D4274" s="23" t="str">
        <f t="shared" si="67"/>
        <v>jul</v>
      </c>
      <c r="E4274" s="24">
        <v>44408</v>
      </c>
      <c r="F4274" s="23" t="s">
        <v>47</v>
      </c>
      <c r="G4274" s="121">
        <v>1642564.81</v>
      </c>
      <c r="H4274">
        <v>2021</v>
      </c>
    </row>
    <row r="4275" spans="1:8" outlineLevel="1" x14ac:dyDescent="0.25">
      <c r="A4275" s="23" t="s">
        <v>16</v>
      </c>
      <c r="B4275" s="23" t="s">
        <v>1</v>
      </c>
      <c r="C4275">
        <v>2021</v>
      </c>
      <c r="D4275" s="23" t="str">
        <f t="shared" si="67"/>
        <v>jul</v>
      </c>
      <c r="E4275" s="24">
        <v>44408</v>
      </c>
      <c r="F4275" s="23" t="s">
        <v>47</v>
      </c>
      <c r="G4275" s="121">
        <v>58080984.82</v>
      </c>
      <c r="H4275">
        <v>2021</v>
      </c>
    </row>
    <row r="4276" spans="1:8" outlineLevel="1" x14ac:dyDescent="0.25">
      <c r="A4276" s="23" t="s">
        <v>27</v>
      </c>
      <c r="B4276" s="23" t="s">
        <v>2</v>
      </c>
      <c r="C4276">
        <v>2021</v>
      </c>
      <c r="D4276" s="23" t="str">
        <f t="shared" si="67"/>
        <v>jul</v>
      </c>
      <c r="E4276" s="24">
        <v>44408</v>
      </c>
      <c r="F4276" s="23" t="s">
        <v>47</v>
      </c>
      <c r="H4276">
        <v>2021</v>
      </c>
    </row>
    <row r="4277" spans="1:8" outlineLevel="1" x14ac:dyDescent="0.25">
      <c r="A4277" s="23" t="s">
        <v>17</v>
      </c>
      <c r="B4277" s="23" t="s">
        <v>3</v>
      </c>
      <c r="C4277">
        <v>2021</v>
      </c>
      <c r="D4277" s="23" t="str">
        <f t="shared" si="67"/>
        <v>jul</v>
      </c>
      <c r="E4277" s="24">
        <v>44408</v>
      </c>
      <c r="F4277" s="23" t="s">
        <v>47</v>
      </c>
      <c r="G4277" s="121">
        <v>25965327.050000004</v>
      </c>
      <c r="H4277">
        <v>2021</v>
      </c>
    </row>
    <row r="4278" spans="1:8" outlineLevel="1" x14ac:dyDescent="0.25">
      <c r="A4278" s="23" t="s">
        <v>18</v>
      </c>
      <c r="B4278" s="25" t="s">
        <v>4</v>
      </c>
      <c r="C4278">
        <v>2021</v>
      </c>
      <c r="D4278" s="23" t="str">
        <f t="shared" si="67"/>
        <v>jul</v>
      </c>
      <c r="E4278" s="24">
        <v>44408</v>
      </c>
      <c r="F4278" s="23" t="s">
        <v>47</v>
      </c>
      <c r="G4278" s="121">
        <v>630387.03</v>
      </c>
      <c r="H4278">
        <v>2021</v>
      </c>
    </row>
    <row r="4279" spans="1:8" outlineLevel="1" x14ac:dyDescent="0.25">
      <c r="A4279" s="23" t="s">
        <v>19</v>
      </c>
      <c r="B4279" s="25" t="s">
        <v>5</v>
      </c>
      <c r="C4279">
        <v>2021</v>
      </c>
      <c r="D4279" s="23" t="str">
        <f t="shared" si="67"/>
        <v>jul</v>
      </c>
      <c r="E4279" s="24">
        <v>44408</v>
      </c>
      <c r="F4279" s="23" t="s">
        <v>47</v>
      </c>
      <c r="G4279" s="121">
        <v>0</v>
      </c>
      <c r="H4279">
        <v>2021</v>
      </c>
    </row>
    <row r="4280" spans="1:8" outlineLevel="1" x14ac:dyDescent="0.25">
      <c r="A4280" s="23" t="s">
        <v>20</v>
      </c>
      <c r="B4280" s="23" t="s">
        <v>6</v>
      </c>
      <c r="C4280">
        <v>2021</v>
      </c>
      <c r="D4280" s="23" t="str">
        <f t="shared" si="67"/>
        <v>jul</v>
      </c>
      <c r="E4280" s="24">
        <v>44408</v>
      </c>
      <c r="F4280" s="23" t="s">
        <v>47</v>
      </c>
      <c r="G4280" s="121">
        <v>0</v>
      </c>
      <c r="H4280">
        <v>2021</v>
      </c>
    </row>
    <row r="4281" spans="1:8" outlineLevel="1" x14ac:dyDescent="0.25">
      <c r="A4281" s="23" t="s">
        <v>21</v>
      </c>
      <c r="B4281" s="23" t="s">
        <v>7</v>
      </c>
      <c r="C4281">
        <v>2021</v>
      </c>
      <c r="D4281" s="23" t="str">
        <f t="shared" si="67"/>
        <v>jul</v>
      </c>
      <c r="E4281" s="24">
        <v>44408</v>
      </c>
      <c r="F4281" s="23" t="s">
        <v>47</v>
      </c>
      <c r="G4281" s="121">
        <v>51747.19</v>
      </c>
      <c r="H4281">
        <v>2021</v>
      </c>
    </row>
    <row r="4282" spans="1:8" outlineLevel="1" x14ac:dyDescent="0.25">
      <c r="A4282" s="23" t="s">
        <v>22</v>
      </c>
      <c r="B4282" s="23" t="s">
        <v>8</v>
      </c>
      <c r="C4282">
        <v>2021</v>
      </c>
      <c r="D4282" s="23" t="str">
        <f t="shared" si="67"/>
        <v>jul</v>
      </c>
      <c r="E4282" s="24">
        <v>44408</v>
      </c>
      <c r="F4282" s="23" t="s">
        <v>47</v>
      </c>
      <c r="G4282" s="121">
        <v>238468894.13000003</v>
      </c>
      <c r="H4282">
        <v>2021</v>
      </c>
    </row>
    <row r="4283" spans="1:8" outlineLevel="1" x14ac:dyDescent="0.25">
      <c r="A4283" s="23" t="s">
        <v>23</v>
      </c>
      <c r="B4283" s="23" t="s">
        <v>9</v>
      </c>
      <c r="C4283">
        <v>2021</v>
      </c>
      <c r="D4283" s="23" t="str">
        <f t="shared" si="67"/>
        <v>jul</v>
      </c>
      <c r="E4283" s="24">
        <v>44408</v>
      </c>
      <c r="F4283" s="23" t="s">
        <v>47</v>
      </c>
      <c r="H4283">
        <v>2021</v>
      </c>
    </row>
    <row r="4284" spans="1:8" outlineLevel="1" x14ac:dyDescent="0.25">
      <c r="A4284" s="23" t="s">
        <v>24</v>
      </c>
      <c r="B4284" s="25" t="s">
        <v>10</v>
      </c>
      <c r="C4284">
        <v>2021</v>
      </c>
      <c r="D4284" s="23" t="str">
        <f t="shared" si="67"/>
        <v>jul</v>
      </c>
      <c r="E4284" s="24">
        <v>44408</v>
      </c>
      <c r="F4284" s="23" t="s">
        <v>47</v>
      </c>
      <c r="H4284">
        <v>2021</v>
      </c>
    </row>
    <row r="4285" spans="1:8" outlineLevel="1" x14ac:dyDescent="0.25">
      <c r="A4285" s="23" t="s">
        <v>25</v>
      </c>
      <c r="B4285" s="23" t="s">
        <v>11</v>
      </c>
      <c r="C4285">
        <v>2021</v>
      </c>
      <c r="D4285" s="23" t="str">
        <f t="shared" si="67"/>
        <v>jul</v>
      </c>
      <c r="E4285" s="24">
        <v>44408</v>
      </c>
      <c r="F4285" s="23" t="s">
        <v>47</v>
      </c>
      <c r="G4285" s="121">
        <v>12852145.68</v>
      </c>
      <c r="H4285">
        <v>2021</v>
      </c>
    </row>
    <row r="4286" spans="1:8" outlineLevel="1" x14ac:dyDescent="0.25">
      <c r="A4286" s="23" t="s">
        <v>26</v>
      </c>
      <c r="B4286" s="23" t="s">
        <v>12</v>
      </c>
      <c r="C4286">
        <v>2021</v>
      </c>
      <c r="D4286" s="23" t="str">
        <f t="shared" si="67"/>
        <v>jul</v>
      </c>
      <c r="E4286" s="24">
        <v>44408</v>
      </c>
      <c r="F4286" s="23" t="s">
        <v>47</v>
      </c>
      <c r="G4286" s="121">
        <v>74371.72</v>
      </c>
      <c r="H4286">
        <v>2021</v>
      </c>
    </row>
    <row r="4287" spans="1:8" outlineLevel="1" x14ac:dyDescent="0.25">
      <c r="A4287" s="23" t="s">
        <v>43</v>
      </c>
      <c r="B4287" s="23" t="s">
        <v>34</v>
      </c>
      <c r="C4287">
        <v>2021</v>
      </c>
      <c r="D4287" s="23" t="str">
        <f t="shared" si="67"/>
        <v>jul</v>
      </c>
      <c r="E4287" s="24">
        <v>44408</v>
      </c>
      <c r="F4287" s="23" t="s">
        <v>47</v>
      </c>
      <c r="G4287" s="121">
        <v>58874802.509999998</v>
      </c>
      <c r="H4287">
        <v>2021</v>
      </c>
    </row>
    <row r="4288" spans="1:8" outlineLevel="1" x14ac:dyDescent="0.25">
      <c r="A4288" s="23" t="s">
        <v>13</v>
      </c>
      <c r="B4288" s="23" t="s">
        <v>13</v>
      </c>
      <c r="C4288">
        <v>2021</v>
      </c>
      <c r="D4288" s="23" t="str">
        <f t="shared" si="67"/>
        <v>jul</v>
      </c>
      <c r="E4288" s="24">
        <v>44408</v>
      </c>
      <c r="F4288" s="23" t="s">
        <v>47</v>
      </c>
      <c r="G4288" s="121">
        <v>129046931.80999999</v>
      </c>
      <c r="H4288">
        <v>2021</v>
      </c>
    </row>
    <row r="4289" spans="1:8" outlineLevel="1" x14ac:dyDescent="0.25">
      <c r="A4289" s="23" t="s">
        <v>14</v>
      </c>
      <c r="B4289" s="23" t="s">
        <v>14</v>
      </c>
      <c r="C4289">
        <v>2021</v>
      </c>
      <c r="D4289" s="23" t="str">
        <f t="shared" si="67"/>
        <v>jul</v>
      </c>
      <c r="E4289" s="24">
        <v>44408</v>
      </c>
      <c r="F4289" s="23" t="s">
        <v>47</v>
      </c>
      <c r="G4289" s="121">
        <v>-15949.199999999999</v>
      </c>
      <c r="H4289">
        <v>2021</v>
      </c>
    </row>
    <row r="4290" spans="1:8" outlineLevel="1" x14ac:dyDescent="0.25">
      <c r="A4290" s="23" t="s">
        <v>15</v>
      </c>
      <c r="B4290" s="23" t="s">
        <v>0</v>
      </c>
      <c r="C4290">
        <v>2016</v>
      </c>
      <c r="D4290" s="23" t="str">
        <f t="shared" ref="D4290:D4353" si="68">+TEXT(E4290,"mmm")</f>
        <v>ene</v>
      </c>
      <c r="E4290" s="24">
        <v>42400</v>
      </c>
      <c r="F4290" s="23" t="s">
        <v>48</v>
      </c>
      <c r="G4290" s="121">
        <v>0</v>
      </c>
      <c r="H4290">
        <v>2016</v>
      </c>
    </row>
    <row r="4291" spans="1:8" outlineLevel="1" x14ac:dyDescent="0.25">
      <c r="A4291" s="23" t="s">
        <v>16</v>
      </c>
      <c r="B4291" s="23" t="s">
        <v>1</v>
      </c>
      <c r="C4291">
        <v>2016</v>
      </c>
      <c r="D4291" s="23" t="str">
        <f t="shared" si="68"/>
        <v>ene</v>
      </c>
      <c r="E4291" s="24">
        <v>42400</v>
      </c>
      <c r="F4291" s="23" t="s">
        <v>48</v>
      </c>
      <c r="G4291" s="121">
        <v>0</v>
      </c>
      <c r="H4291">
        <v>2016</v>
      </c>
    </row>
    <row r="4292" spans="1:8" outlineLevel="1" x14ac:dyDescent="0.25">
      <c r="A4292" s="23" t="s">
        <v>27</v>
      </c>
      <c r="B4292" s="23" t="s">
        <v>2</v>
      </c>
      <c r="C4292">
        <v>2016</v>
      </c>
      <c r="D4292" s="23" t="str">
        <f t="shared" si="68"/>
        <v>ene</v>
      </c>
      <c r="E4292" s="24">
        <v>42400</v>
      </c>
      <c r="F4292" s="23" t="s">
        <v>48</v>
      </c>
      <c r="G4292" s="121">
        <v>0</v>
      </c>
      <c r="H4292">
        <v>2016</v>
      </c>
    </row>
    <row r="4293" spans="1:8" outlineLevel="1" x14ac:dyDescent="0.25">
      <c r="A4293" s="23" t="s">
        <v>17</v>
      </c>
      <c r="B4293" s="23" t="s">
        <v>3</v>
      </c>
      <c r="C4293">
        <v>2016</v>
      </c>
      <c r="D4293" s="23" t="str">
        <f t="shared" si="68"/>
        <v>ene</v>
      </c>
      <c r="E4293" s="24">
        <v>42400</v>
      </c>
      <c r="F4293" s="23" t="s">
        <v>48</v>
      </c>
      <c r="G4293" s="121">
        <v>1121982.1268605248</v>
      </c>
      <c r="H4293">
        <v>2016</v>
      </c>
    </row>
    <row r="4294" spans="1:8" outlineLevel="1" x14ac:dyDescent="0.25">
      <c r="A4294" s="23" t="s">
        <v>18</v>
      </c>
      <c r="B4294" s="25" t="s">
        <v>4</v>
      </c>
      <c r="C4294">
        <v>2016</v>
      </c>
      <c r="D4294" s="23" t="str">
        <f t="shared" si="68"/>
        <v>ene</v>
      </c>
      <c r="E4294" s="24">
        <v>42400</v>
      </c>
      <c r="F4294" s="23" t="s">
        <v>48</v>
      </c>
      <c r="H4294">
        <v>2016</v>
      </c>
    </row>
    <row r="4295" spans="1:8" outlineLevel="1" x14ac:dyDescent="0.25">
      <c r="A4295" s="23" t="s">
        <v>19</v>
      </c>
      <c r="B4295" s="25" t="s">
        <v>5</v>
      </c>
      <c r="C4295">
        <v>2016</v>
      </c>
      <c r="D4295" s="23" t="str">
        <f t="shared" si="68"/>
        <v>ene</v>
      </c>
      <c r="E4295" s="24">
        <v>42400</v>
      </c>
      <c r="F4295" s="23" t="s">
        <v>48</v>
      </c>
      <c r="H4295">
        <v>2016</v>
      </c>
    </row>
    <row r="4296" spans="1:8" outlineLevel="1" x14ac:dyDescent="0.25">
      <c r="A4296" s="23" t="s">
        <v>20</v>
      </c>
      <c r="B4296" s="23" t="s">
        <v>6</v>
      </c>
      <c r="C4296">
        <v>2016</v>
      </c>
      <c r="D4296" s="23" t="str">
        <f t="shared" si="68"/>
        <v>ene</v>
      </c>
      <c r="E4296" s="24">
        <v>42400</v>
      </c>
      <c r="F4296" s="23" t="s">
        <v>48</v>
      </c>
      <c r="G4296" s="121">
        <v>26514366.043095194</v>
      </c>
      <c r="H4296">
        <v>2016</v>
      </c>
    </row>
    <row r="4297" spans="1:8" outlineLevel="1" x14ac:dyDescent="0.25">
      <c r="A4297" s="23" t="s">
        <v>21</v>
      </c>
      <c r="B4297" s="23" t="s">
        <v>7</v>
      </c>
      <c r="C4297">
        <v>2016</v>
      </c>
      <c r="D4297" s="23" t="str">
        <f t="shared" si="68"/>
        <v>ene</v>
      </c>
      <c r="E4297" s="24">
        <v>42400</v>
      </c>
      <c r="F4297" s="23" t="s">
        <v>48</v>
      </c>
      <c r="G4297" s="121">
        <v>3542724.0062834965</v>
      </c>
      <c r="H4297">
        <v>2016</v>
      </c>
    </row>
    <row r="4298" spans="1:8" outlineLevel="1" x14ac:dyDescent="0.25">
      <c r="A4298" s="23" t="s">
        <v>22</v>
      </c>
      <c r="B4298" s="23" t="s">
        <v>8</v>
      </c>
      <c r="C4298">
        <v>2016</v>
      </c>
      <c r="D4298" s="23" t="str">
        <f t="shared" si="68"/>
        <v>ene</v>
      </c>
      <c r="E4298" s="24">
        <v>42400</v>
      </c>
      <c r="F4298" s="23" t="s">
        <v>48</v>
      </c>
      <c r="G4298" s="121">
        <v>13113417.866309948</v>
      </c>
      <c r="H4298">
        <v>2016</v>
      </c>
    </row>
    <row r="4299" spans="1:8" outlineLevel="1" x14ac:dyDescent="0.25">
      <c r="A4299" s="23" t="s">
        <v>23</v>
      </c>
      <c r="B4299" s="23" t="s">
        <v>9</v>
      </c>
      <c r="C4299">
        <v>2016</v>
      </c>
      <c r="D4299" s="23" t="str">
        <f t="shared" si="68"/>
        <v>ene</v>
      </c>
      <c r="E4299" s="24">
        <v>42400</v>
      </c>
      <c r="F4299" s="23" t="s">
        <v>48</v>
      </c>
      <c r="G4299" s="121">
        <v>1166169.0963619824</v>
      </c>
      <c r="H4299">
        <v>2016</v>
      </c>
    </row>
    <row r="4300" spans="1:8" outlineLevel="1" x14ac:dyDescent="0.25">
      <c r="A4300" s="23" t="s">
        <v>24</v>
      </c>
      <c r="B4300" s="25" t="s">
        <v>10</v>
      </c>
      <c r="C4300">
        <v>2016</v>
      </c>
      <c r="D4300" s="23" t="str">
        <f t="shared" si="68"/>
        <v>ene</v>
      </c>
      <c r="E4300" s="24">
        <v>42400</v>
      </c>
      <c r="F4300" s="23" t="s">
        <v>48</v>
      </c>
      <c r="H4300">
        <v>2016</v>
      </c>
    </row>
    <row r="4301" spans="1:8" outlineLevel="1" x14ac:dyDescent="0.25">
      <c r="A4301" s="23" t="s">
        <v>25</v>
      </c>
      <c r="B4301" s="23" t="s">
        <v>11</v>
      </c>
      <c r="C4301">
        <v>2016</v>
      </c>
      <c r="D4301" s="23" t="str">
        <f t="shared" si="68"/>
        <v>ene</v>
      </c>
      <c r="E4301" s="24">
        <v>42400</v>
      </c>
      <c r="F4301" s="23" t="s">
        <v>48</v>
      </c>
      <c r="G4301" s="121">
        <v>0</v>
      </c>
      <c r="H4301">
        <v>2016</v>
      </c>
    </row>
    <row r="4302" spans="1:8" outlineLevel="1" x14ac:dyDescent="0.25">
      <c r="A4302" s="23" t="s">
        <v>26</v>
      </c>
      <c r="B4302" s="23" t="s">
        <v>12</v>
      </c>
      <c r="C4302">
        <v>2016</v>
      </c>
      <c r="D4302" s="23" t="str">
        <f t="shared" si="68"/>
        <v>ene</v>
      </c>
      <c r="E4302" s="24">
        <v>42400</v>
      </c>
      <c r="F4302" s="23" t="s">
        <v>48</v>
      </c>
      <c r="G4302" s="121">
        <v>0</v>
      </c>
      <c r="H4302">
        <v>2016</v>
      </c>
    </row>
    <row r="4303" spans="1:8" outlineLevel="1" x14ac:dyDescent="0.25">
      <c r="A4303" s="23" t="s">
        <v>43</v>
      </c>
      <c r="B4303" s="23" t="s">
        <v>34</v>
      </c>
      <c r="C4303">
        <v>2016</v>
      </c>
      <c r="D4303" s="23" t="str">
        <f t="shared" si="68"/>
        <v>ene</v>
      </c>
      <c r="E4303" s="24">
        <v>42400</v>
      </c>
      <c r="F4303" s="23" t="s">
        <v>48</v>
      </c>
      <c r="G4303" s="121">
        <v>0</v>
      </c>
      <c r="H4303">
        <v>2016</v>
      </c>
    </row>
    <row r="4304" spans="1:8" outlineLevel="1" x14ac:dyDescent="0.25">
      <c r="A4304" s="23" t="s">
        <v>13</v>
      </c>
      <c r="B4304" s="23" t="s">
        <v>13</v>
      </c>
      <c r="C4304">
        <v>2016</v>
      </c>
      <c r="D4304" s="23" t="str">
        <f t="shared" si="68"/>
        <v>ene</v>
      </c>
      <c r="E4304" s="24">
        <v>42400</v>
      </c>
      <c r="F4304" s="23" t="s">
        <v>48</v>
      </c>
      <c r="G4304" s="121">
        <v>4182054.0522628576</v>
      </c>
      <c r="H4304">
        <v>2016</v>
      </c>
    </row>
    <row r="4305" spans="1:8" outlineLevel="1" x14ac:dyDescent="0.25">
      <c r="A4305" s="23" t="s">
        <v>14</v>
      </c>
      <c r="B4305" s="23" t="s">
        <v>14</v>
      </c>
      <c r="C4305">
        <v>2016</v>
      </c>
      <c r="D4305" s="23" t="str">
        <f t="shared" si="68"/>
        <v>ene</v>
      </c>
      <c r="E4305" s="24">
        <v>42400</v>
      </c>
      <c r="F4305" s="23" t="s">
        <v>48</v>
      </c>
      <c r="G4305" s="121">
        <v>-10635.580474285714</v>
      </c>
      <c r="H4305">
        <v>2016</v>
      </c>
    </row>
    <row r="4306" spans="1:8" outlineLevel="1" x14ac:dyDescent="0.25">
      <c r="A4306" s="23" t="s">
        <v>15</v>
      </c>
      <c r="B4306" s="23" t="s">
        <v>0</v>
      </c>
      <c r="C4306">
        <v>2016</v>
      </c>
      <c r="D4306" s="23" t="str">
        <f t="shared" si="68"/>
        <v>feb</v>
      </c>
      <c r="E4306" s="24">
        <v>42429</v>
      </c>
      <c r="F4306" s="23" t="s">
        <v>48</v>
      </c>
      <c r="G4306" s="121">
        <v>0</v>
      </c>
      <c r="H4306">
        <v>2016</v>
      </c>
    </row>
    <row r="4307" spans="1:8" outlineLevel="1" x14ac:dyDescent="0.25">
      <c r="A4307" s="23" t="s">
        <v>16</v>
      </c>
      <c r="B4307" s="23" t="s">
        <v>1</v>
      </c>
      <c r="C4307">
        <v>2016</v>
      </c>
      <c r="D4307" s="23" t="str">
        <f t="shared" si="68"/>
        <v>feb</v>
      </c>
      <c r="E4307" s="24">
        <v>42429</v>
      </c>
      <c r="F4307" s="23" t="s">
        <v>48</v>
      </c>
      <c r="G4307" s="121">
        <v>0</v>
      </c>
      <c r="H4307">
        <v>2016</v>
      </c>
    </row>
    <row r="4308" spans="1:8" outlineLevel="1" x14ac:dyDescent="0.25">
      <c r="A4308" s="23" t="s">
        <v>27</v>
      </c>
      <c r="B4308" s="23" t="s">
        <v>2</v>
      </c>
      <c r="C4308">
        <v>2016</v>
      </c>
      <c r="D4308" s="23" t="str">
        <f t="shared" si="68"/>
        <v>feb</v>
      </c>
      <c r="E4308" s="24">
        <v>42429</v>
      </c>
      <c r="F4308" s="23" t="s">
        <v>48</v>
      </c>
      <c r="G4308" s="121">
        <v>0</v>
      </c>
      <c r="H4308">
        <v>2016</v>
      </c>
    </row>
    <row r="4309" spans="1:8" outlineLevel="1" x14ac:dyDescent="0.25">
      <c r="A4309" s="23" t="s">
        <v>17</v>
      </c>
      <c r="B4309" s="23" t="s">
        <v>3</v>
      </c>
      <c r="C4309">
        <v>2016</v>
      </c>
      <c r="D4309" s="23" t="str">
        <f t="shared" si="68"/>
        <v>feb</v>
      </c>
      <c r="E4309" s="24">
        <v>42429</v>
      </c>
      <c r="F4309" s="23" t="s">
        <v>48</v>
      </c>
      <c r="G4309" s="121">
        <v>757350.28375189519</v>
      </c>
      <c r="H4309">
        <v>2016</v>
      </c>
    </row>
    <row r="4310" spans="1:8" outlineLevel="1" x14ac:dyDescent="0.25">
      <c r="A4310" s="23" t="s">
        <v>18</v>
      </c>
      <c r="B4310" s="25" t="s">
        <v>4</v>
      </c>
      <c r="C4310">
        <v>2016</v>
      </c>
      <c r="D4310" s="23" t="str">
        <f t="shared" si="68"/>
        <v>feb</v>
      </c>
      <c r="E4310" s="24">
        <v>42429</v>
      </c>
      <c r="F4310" s="23" t="s">
        <v>48</v>
      </c>
      <c r="H4310">
        <v>2016</v>
      </c>
    </row>
    <row r="4311" spans="1:8" outlineLevel="1" x14ac:dyDescent="0.25">
      <c r="A4311" s="23" t="s">
        <v>19</v>
      </c>
      <c r="B4311" s="25" t="s">
        <v>5</v>
      </c>
      <c r="C4311">
        <v>2016</v>
      </c>
      <c r="D4311" s="23" t="str">
        <f t="shared" si="68"/>
        <v>feb</v>
      </c>
      <c r="E4311" s="24">
        <v>42429</v>
      </c>
      <c r="F4311" s="23" t="s">
        <v>48</v>
      </c>
      <c r="H4311">
        <v>2016</v>
      </c>
    </row>
    <row r="4312" spans="1:8" outlineLevel="1" x14ac:dyDescent="0.25">
      <c r="A4312" s="23" t="s">
        <v>20</v>
      </c>
      <c r="B4312" s="23" t="s">
        <v>6</v>
      </c>
      <c r="C4312">
        <v>2016</v>
      </c>
      <c r="D4312" s="23" t="str">
        <f t="shared" si="68"/>
        <v>feb</v>
      </c>
      <c r="E4312" s="24">
        <v>42429</v>
      </c>
      <c r="F4312" s="23" t="s">
        <v>48</v>
      </c>
      <c r="G4312" s="121">
        <v>26580376.503291082</v>
      </c>
      <c r="H4312">
        <v>2016</v>
      </c>
    </row>
    <row r="4313" spans="1:8" outlineLevel="1" x14ac:dyDescent="0.25">
      <c r="A4313" s="23" t="s">
        <v>21</v>
      </c>
      <c r="B4313" s="23" t="s">
        <v>7</v>
      </c>
      <c r="C4313">
        <v>2016</v>
      </c>
      <c r="D4313" s="23" t="str">
        <f t="shared" si="68"/>
        <v>feb</v>
      </c>
      <c r="E4313" s="24">
        <v>42429</v>
      </c>
      <c r="F4313" s="23" t="s">
        <v>48</v>
      </c>
      <c r="G4313" s="121">
        <v>3540712.8152545346</v>
      </c>
      <c r="H4313">
        <v>2016</v>
      </c>
    </row>
    <row r="4314" spans="1:8" outlineLevel="1" x14ac:dyDescent="0.25">
      <c r="A4314" s="23" t="s">
        <v>22</v>
      </c>
      <c r="B4314" s="23" t="s">
        <v>8</v>
      </c>
      <c r="C4314">
        <v>2016</v>
      </c>
      <c r="D4314" s="23" t="str">
        <f t="shared" si="68"/>
        <v>feb</v>
      </c>
      <c r="E4314" s="24">
        <v>42429</v>
      </c>
      <c r="F4314" s="23" t="s">
        <v>48</v>
      </c>
      <c r="G4314" s="121">
        <v>14877534.102822293</v>
      </c>
      <c r="H4314">
        <v>2016</v>
      </c>
    </row>
    <row r="4315" spans="1:8" outlineLevel="1" x14ac:dyDescent="0.25">
      <c r="A4315" s="23" t="s">
        <v>23</v>
      </c>
      <c r="B4315" s="23" t="s">
        <v>9</v>
      </c>
      <c r="C4315">
        <v>2016</v>
      </c>
      <c r="D4315" s="23" t="str">
        <f t="shared" si="68"/>
        <v>feb</v>
      </c>
      <c r="E4315" s="24">
        <v>42429</v>
      </c>
      <c r="F4315" s="23" t="s">
        <v>48</v>
      </c>
      <c r="G4315" s="121">
        <v>0</v>
      </c>
      <c r="H4315">
        <v>2016</v>
      </c>
    </row>
    <row r="4316" spans="1:8" outlineLevel="1" x14ac:dyDescent="0.25">
      <c r="A4316" s="23" t="s">
        <v>24</v>
      </c>
      <c r="B4316" s="25" t="s">
        <v>10</v>
      </c>
      <c r="C4316">
        <v>2016</v>
      </c>
      <c r="D4316" s="23" t="str">
        <f t="shared" si="68"/>
        <v>feb</v>
      </c>
      <c r="E4316" s="24">
        <v>42429</v>
      </c>
      <c r="F4316" s="23" t="s">
        <v>48</v>
      </c>
      <c r="H4316">
        <v>2016</v>
      </c>
    </row>
    <row r="4317" spans="1:8" outlineLevel="1" x14ac:dyDescent="0.25">
      <c r="A4317" s="23" t="s">
        <v>25</v>
      </c>
      <c r="B4317" s="23" t="s">
        <v>11</v>
      </c>
      <c r="C4317">
        <v>2016</v>
      </c>
      <c r="D4317" s="23" t="str">
        <f t="shared" si="68"/>
        <v>feb</v>
      </c>
      <c r="E4317" s="24">
        <v>42429</v>
      </c>
      <c r="F4317" s="23" t="s">
        <v>48</v>
      </c>
      <c r="G4317" s="121">
        <v>0</v>
      </c>
      <c r="H4317">
        <v>2016</v>
      </c>
    </row>
    <row r="4318" spans="1:8" outlineLevel="1" x14ac:dyDescent="0.25">
      <c r="A4318" s="23" t="s">
        <v>26</v>
      </c>
      <c r="B4318" s="23" t="s">
        <v>12</v>
      </c>
      <c r="C4318">
        <v>2016</v>
      </c>
      <c r="D4318" s="23" t="str">
        <f t="shared" si="68"/>
        <v>feb</v>
      </c>
      <c r="E4318" s="24">
        <v>42429</v>
      </c>
      <c r="F4318" s="23" t="s">
        <v>48</v>
      </c>
      <c r="G4318" s="121">
        <v>0</v>
      </c>
      <c r="H4318">
        <v>2016</v>
      </c>
    </row>
    <row r="4319" spans="1:8" outlineLevel="1" x14ac:dyDescent="0.25">
      <c r="A4319" s="23" t="s">
        <v>43</v>
      </c>
      <c r="B4319" s="23" t="s">
        <v>34</v>
      </c>
      <c r="C4319">
        <v>2016</v>
      </c>
      <c r="D4319" s="23" t="str">
        <f t="shared" si="68"/>
        <v>feb</v>
      </c>
      <c r="E4319" s="24">
        <v>42429</v>
      </c>
      <c r="F4319" s="23" t="s">
        <v>48</v>
      </c>
      <c r="G4319" s="121">
        <v>0</v>
      </c>
      <c r="H4319">
        <v>2016</v>
      </c>
    </row>
    <row r="4320" spans="1:8" outlineLevel="1" x14ac:dyDescent="0.25">
      <c r="A4320" s="23" t="s">
        <v>13</v>
      </c>
      <c r="B4320" s="23" t="s">
        <v>13</v>
      </c>
      <c r="C4320">
        <v>2016</v>
      </c>
      <c r="D4320" s="23" t="str">
        <f t="shared" si="68"/>
        <v>feb</v>
      </c>
      <c r="E4320" s="24">
        <v>42429</v>
      </c>
      <c r="F4320" s="23" t="s">
        <v>48</v>
      </c>
      <c r="G4320" s="121">
        <v>3039434.0836950433</v>
      </c>
      <c r="H4320">
        <v>2016</v>
      </c>
    </row>
    <row r="4321" spans="1:8" outlineLevel="1" x14ac:dyDescent="0.25">
      <c r="A4321" s="23" t="s">
        <v>14</v>
      </c>
      <c r="B4321" s="23" t="s">
        <v>14</v>
      </c>
      <c r="C4321">
        <v>2016</v>
      </c>
      <c r="D4321" s="23" t="str">
        <f t="shared" si="68"/>
        <v>feb</v>
      </c>
      <c r="E4321" s="24">
        <v>42429</v>
      </c>
      <c r="F4321" s="23" t="s">
        <v>48</v>
      </c>
      <c r="G4321" s="121">
        <v>-7583.2448470845475</v>
      </c>
      <c r="H4321">
        <v>2016</v>
      </c>
    </row>
    <row r="4322" spans="1:8" outlineLevel="1" x14ac:dyDescent="0.25">
      <c r="A4322" s="23" t="s">
        <v>15</v>
      </c>
      <c r="B4322" s="23" t="s">
        <v>0</v>
      </c>
      <c r="C4322">
        <v>2016</v>
      </c>
      <c r="D4322" s="23" t="str">
        <f t="shared" si="68"/>
        <v>mar</v>
      </c>
      <c r="E4322" s="24">
        <v>42460</v>
      </c>
      <c r="F4322" s="23" t="s">
        <v>48</v>
      </c>
      <c r="G4322" s="121">
        <v>0</v>
      </c>
      <c r="H4322">
        <v>2016</v>
      </c>
    </row>
    <row r="4323" spans="1:8" outlineLevel="1" x14ac:dyDescent="0.25">
      <c r="A4323" s="23" t="s">
        <v>16</v>
      </c>
      <c r="B4323" s="23" t="s">
        <v>1</v>
      </c>
      <c r="C4323">
        <v>2016</v>
      </c>
      <c r="D4323" s="23" t="str">
        <f t="shared" si="68"/>
        <v>mar</v>
      </c>
      <c r="E4323" s="24">
        <v>42460</v>
      </c>
      <c r="F4323" s="23" t="s">
        <v>48</v>
      </c>
      <c r="G4323" s="121">
        <v>0</v>
      </c>
      <c r="H4323">
        <v>2016</v>
      </c>
    </row>
    <row r="4324" spans="1:8" outlineLevel="1" x14ac:dyDescent="0.25">
      <c r="A4324" s="23" t="s">
        <v>27</v>
      </c>
      <c r="B4324" s="23" t="s">
        <v>2</v>
      </c>
      <c r="C4324">
        <v>2016</v>
      </c>
      <c r="D4324" s="23" t="str">
        <f t="shared" si="68"/>
        <v>mar</v>
      </c>
      <c r="E4324" s="24">
        <v>42460</v>
      </c>
      <c r="F4324" s="23" t="s">
        <v>48</v>
      </c>
      <c r="G4324" s="121">
        <v>0</v>
      </c>
      <c r="H4324">
        <v>2016</v>
      </c>
    </row>
    <row r="4325" spans="1:8" outlineLevel="1" x14ac:dyDescent="0.25">
      <c r="A4325" s="23" t="s">
        <v>17</v>
      </c>
      <c r="B4325" s="23" t="s">
        <v>3</v>
      </c>
      <c r="C4325">
        <v>2016</v>
      </c>
      <c r="D4325" s="23" t="str">
        <f t="shared" si="68"/>
        <v>mar</v>
      </c>
      <c r="E4325" s="24">
        <v>42460</v>
      </c>
      <c r="F4325" s="23" t="s">
        <v>48</v>
      </c>
      <c r="G4325" s="121">
        <v>759438.64521078765</v>
      </c>
      <c r="H4325">
        <v>2016</v>
      </c>
    </row>
    <row r="4326" spans="1:8" outlineLevel="1" x14ac:dyDescent="0.25">
      <c r="A4326" s="23" t="s">
        <v>18</v>
      </c>
      <c r="B4326" s="25" t="s">
        <v>4</v>
      </c>
      <c r="C4326">
        <v>2016</v>
      </c>
      <c r="D4326" s="23" t="str">
        <f t="shared" si="68"/>
        <v>mar</v>
      </c>
      <c r="E4326" s="24">
        <v>42460</v>
      </c>
      <c r="F4326" s="23" t="s">
        <v>48</v>
      </c>
      <c r="H4326">
        <v>2016</v>
      </c>
    </row>
    <row r="4327" spans="1:8" outlineLevel="1" x14ac:dyDescent="0.25">
      <c r="A4327" s="23" t="s">
        <v>19</v>
      </c>
      <c r="B4327" s="25" t="s">
        <v>5</v>
      </c>
      <c r="C4327">
        <v>2016</v>
      </c>
      <c r="D4327" s="23" t="str">
        <f t="shared" si="68"/>
        <v>mar</v>
      </c>
      <c r="E4327" s="24">
        <v>42460</v>
      </c>
      <c r="F4327" s="23" t="s">
        <v>48</v>
      </c>
      <c r="H4327">
        <v>2016</v>
      </c>
    </row>
    <row r="4328" spans="1:8" outlineLevel="1" x14ac:dyDescent="0.25">
      <c r="A4328" s="23" t="s">
        <v>20</v>
      </c>
      <c r="B4328" s="23" t="s">
        <v>6</v>
      </c>
      <c r="C4328">
        <v>2016</v>
      </c>
      <c r="D4328" s="23" t="str">
        <f t="shared" si="68"/>
        <v>mar</v>
      </c>
      <c r="E4328" s="24">
        <v>42460</v>
      </c>
      <c r="F4328" s="23" t="s">
        <v>48</v>
      </c>
      <c r="G4328" s="121">
        <v>26774622.741975524</v>
      </c>
      <c r="H4328">
        <v>2016</v>
      </c>
    </row>
    <row r="4329" spans="1:8" outlineLevel="1" x14ac:dyDescent="0.25">
      <c r="A4329" s="23" t="s">
        <v>21</v>
      </c>
      <c r="B4329" s="23" t="s">
        <v>7</v>
      </c>
      <c r="C4329">
        <v>2016</v>
      </c>
      <c r="D4329" s="23" t="str">
        <f t="shared" si="68"/>
        <v>mar</v>
      </c>
      <c r="E4329" s="24">
        <v>42460</v>
      </c>
      <c r="F4329" s="23" t="s">
        <v>48</v>
      </c>
      <c r="G4329" s="121">
        <v>3538016.6261133458</v>
      </c>
      <c r="H4329">
        <v>2016</v>
      </c>
    </row>
    <row r="4330" spans="1:8" outlineLevel="1" x14ac:dyDescent="0.25">
      <c r="A4330" s="23" t="s">
        <v>22</v>
      </c>
      <c r="B4330" s="23" t="s">
        <v>8</v>
      </c>
      <c r="C4330">
        <v>2016</v>
      </c>
      <c r="D4330" s="23" t="str">
        <f t="shared" si="68"/>
        <v>mar</v>
      </c>
      <c r="E4330" s="24">
        <v>42460</v>
      </c>
      <c r="F4330" s="23" t="s">
        <v>48</v>
      </c>
      <c r="G4330" s="121">
        <v>15490792.779458627</v>
      </c>
      <c r="H4330">
        <v>2016</v>
      </c>
    </row>
    <row r="4331" spans="1:8" outlineLevel="1" x14ac:dyDescent="0.25">
      <c r="A4331" s="23" t="s">
        <v>23</v>
      </c>
      <c r="B4331" s="23" t="s">
        <v>9</v>
      </c>
      <c r="C4331">
        <v>2016</v>
      </c>
      <c r="D4331" s="23" t="str">
        <f t="shared" si="68"/>
        <v>mar</v>
      </c>
      <c r="E4331" s="24">
        <v>42460</v>
      </c>
      <c r="F4331" s="23" t="s">
        <v>48</v>
      </c>
      <c r="H4331">
        <v>2016</v>
      </c>
    </row>
    <row r="4332" spans="1:8" outlineLevel="1" x14ac:dyDescent="0.25">
      <c r="A4332" s="23" t="s">
        <v>24</v>
      </c>
      <c r="B4332" s="25" t="s">
        <v>10</v>
      </c>
      <c r="C4332">
        <v>2016</v>
      </c>
      <c r="D4332" s="23" t="str">
        <f t="shared" si="68"/>
        <v>mar</v>
      </c>
      <c r="E4332" s="24">
        <v>42460</v>
      </c>
      <c r="F4332" s="23" t="s">
        <v>48</v>
      </c>
      <c r="H4332">
        <v>2016</v>
      </c>
    </row>
    <row r="4333" spans="1:8" outlineLevel="1" x14ac:dyDescent="0.25">
      <c r="A4333" s="23" t="s">
        <v>25</v>
      </c>
      <c r="B4333" s="23" t="s">
        <v>11</v>
      </c>
      <c r="C4333">
        <v>2016</v>
      </c>
      <c r="D4333" s="23" t="str">
        <f t="shared" si="68"/>
        <v>mar</v>
      </c>
      <c r="E4333" s="24">
        <v>42460</v>
      </c>
      <c r="F4333" s="23" t="s">
        <v>48</v>
      </c>
      <c r="G4333" s="121">
        <v>0</v>
      </c>
      <c r="H4333">
        <v>2016</v>
      </c>
    </row>
    <row r="4334" spans="1:8" outlineLevel="1" x14ac:dyDescent="0.25">
      <c r="A4334" s="23" t="s">
        <v>26</v>
      </c>
      <c r="B4334" s="23" t="s">
        <v>12</v>
      </c>
      <c r="C4334">
        <v>2016</v>
      </c>
      <c r="D4334" s="23" t="str">
        <f t="shared" si="68"/>
        <v>mar</v>
      </c>
      <c r="E4334" s="24">
        <v>42460</v>
      </c>
      <c r="F4334" s="23" t="s">
        <v>48</v>
      </c>
      <c r="G4334" s="121">
        <v>0</v>
      </c>
      <c r="H4334">
        <v>2016</v>
      </c>
    </row>
    <row r="4335" spans="1:8" outlineLevel="1" x14ac:dyDescent="0.25">
      <c r="A4335" s="23" t="s">
        <v>43</v>
      </c>
      <c r="B4335" s="23" t="s">
        <v>34</v>
      </c>
      <c r="C4335">
        <v>2016</v>
      </c>
      <c r="D4335" s="23" t="str">
        <f t="shared" si="68"/>
        <v>mar</v>
      </c>
      <c r="E4335" s="24">
        <v>42460</v>
      </c>
      <c r="F4335" s="23" t="s">
        <v>48</v>
      </c>
      <c r="G4335" s="121">
        <v>0</v>
      </c>
      <c r="H4335">
        <v>2016</v>
      </c>
    </row>
    <row r="4336" spans="1:8" outlineLevel="1" x14ac:dyDescent="0.25">
      <c r="A4336" s="23" t="s">
        <v>13</v>
      </c>
      <c r="B4336" s="23" t="s">
        <v>13</v>
      </c>
      <c r="C4336">
        <v>2016</v>
      </c>
      <c r="D4336" s="23" t="str">
        <f t="shared" si="68"/>
        <v>mar</v>
      </c>
      <c r="E4336" s="24">
        <v>42460</v>
      </c>
      <c r="F4336" s="23" t="s">
        <v>48</v>
      </c>
      <c r="G4336" s="121">
        <v>3058637.9767025509</v>
      </c>
      <c r="H4336">
        <v>2016</v>
      </c>
    </row>
    <row r="4337" spans="1:8" outlineLevel="1" x14ac:dyDescent="0.25">
      <c r="A4337" s="23" t="s">
        <v>14</v>
      </c>
      <c r="B4337" s="23" t="s">
        <v>14</v>
      </c>
      <c r="C4337">
        <v>2016</v>
      </c>
      <c r="D4337" s="23" t="str">
        <f t="shared" si="68"/>
        <v>mar</v>
      </c>
      <c r="E4337" s="24">
        <v>42460</v>
      </c>
      <c r="F4337" s="23" t="s">
        <v>48</v>
      </c>
      <c r="G4337" s="121">
        <v>-21067.005799489794</v>
      </c>
      <c r="H4337">
        <v>2016</v>
      </c>
    </row>
    <row r="4338" spans="1:8" outlineLevel="1" x14ac:dyDescent="0.25">
      <c r="A4338" s="23" t="s">
        <v>15</v>
      </c>
      <c r="B4338" s="23" t="s">
        <v>0</v>
      </c>
      <c r="C4338">
        <v>2016</v>
      </c>
      <c r="D4338" s="23" t="str">
        <f t="shared" si="68"/>
        <v>abr</v>
      </c>
      <c r="E4338" s="24">
        <v>42490</v>
      </c>
      <c r="F4338" s="23" t="s">
        <v>48</v>
      </c>
      <c r="G4338" s="121">
        <v>0</v>
      </c>
      <c r="H4338">
        <v>2016</v>
      </c>
    </row>
    <row r="4339" spans="1:8" outlineLevel="1" x14ac:dyDescent="0.25">
      <c r="A4339" s="23" t="s">
        <v>16</v>
      </c>
      <c r="B4339" s="23" t="s">
        <v>1</v>
      </c>
      <c r="C4339">
        <v>2016</v>
      </c>
      <c r="D4339" s="23" t="str">
        <f t="shared" si="68"/>
        <v>abr</v>
      </c>
      <c r="E4339" s="24">
        <v>42490</v>
      </c>
      <c r="F4339" s="23" t="s">
        <v>48</v>
      </c>
      <c r="G4339" s="121">
        <v>0</v>
      </c>
      <c r="H4339">
        <v>2016</v>
      </c>
    </row>
    <row r="4340" spans="1:8" outlineLevel="1" x14ac:dyDescent="0.25">
      <c r="A4340" s="23" t="s">
        <v>27</v>
      </c>
      <c r="B4340" s="23" t="s">
        <v>2</v>
      </c>
      <c r="C4340">
        <v>2016</v>
      </c>
      <c r="D4340" s="23" t="str">
        <f t="shared" si="68"/>
        <v>abr</v>
      </c>
      <c r="E4340" s="24">
        <v>42490</v>
      </c>
      <c r="F4340" s="23" t="s">
        <v>48</v>
      </c>
      <c r="H4340">
        <v>2016</v>
      </c>
    </row>
    <row r="4341" spans="1:8" outlineLevel="1" x14ac:dyDescent="0.25">
      <c r="A4341" s="23" t="s">
        <v>17</v>
      </c>
      <c r="B4341" s="23" t="s">
        <v>3</v>
      </c>
      <c r="C4341">
        <v>2016</v>
      </c>
      <c r="D4341" s="23" t="str">
        <f t="shared" si="68"/>
        <v>abr</v>
      </c>
      <c r="E4341" s="24">
        <v>42490</v>
      </c>
      <c r="F4341" s="23" t="s">
        <v>48</v>
      </c>
      <c r="G4341" s="121">
        <v>753489.1410432948</v>
      </c>
      <c r="H4341">
        <v>2016</v>
      </c>
    </row>
    <row r="4342" spans="1:8" outlineLevel="1" x14ac:dyDescent="0.25">
      <c r="A4342" s="23" t="s">
        <v>18</v>
      </c>
      <c r="B4342" s="25" t="s">
        <v>4</v>
      </c>
      <c r="C4342">
        <v>2016</v>
      </c>
      <c r="D4342" s="23" t="str">
        <f t="shared" si="68"/>
        <v>abr</v>
      </c>
      <c r="E4342" s="24">
        <v>42490</v>
      </c>
      <c r="F4342" s="23" t="s">
        <v>48</v>
      </c>
      <c r="H4342">
        <v>2016</v>
      </c>
    </row>
    <row r="4343" spans="1:8" outlineLevel="1" x14ac:dyDescent="0.25">
      <c r="A4343" s="23" t="s">
        <v>19</v>
      </c>
      <c r="B4343" s="25" t="s">
        <v>5</v>
      </c>
      <c r="C4343">
        <v>2016</v>
      </c>
      <c r="D4343" s="23" t="str">
        <f t="shared" si="68"/>
        <v>abr</v>
      </c>
      <c r="E4343" s="24">
        <v>42490</v>
      </c>
      <c r="F4343" s="23" t="s">
        <v>48</v>
      </c>
      <c r="H4343">
        <v>2016</v>
      </c>
    </row>
    <row r="4344" spans="1:8" outlineLevel="1" x14ac:dyDescent="0.25">
      <c r="A4344" s="23" t="s">
        <v>20</v>
      </c>
      <c r="B4344" s="23" t="s">
        <v>6</v>
      </c>
      <c r="C4344">
        <v>2016</v>
      </c>
      <c r="D4344" s="23" t="str">
        <f t="shared" si="68"/>
        <v>abr</v>
      </c>
      <c r="E4344" s="24">
        <v>42490</v>
      </c>
      <c r="F4344" s="23" t="s">
        <v>48</v>
      </c>
      <c r="G4344" s="121">
        <v>25767862.81006892</v>
      </c>
      <c r="H4344">
        <v>2016</v>
      </c>
    </row>
    <row r="4345" spans="1:8" outlineLevel="1" x14ac:dyDescent="0.25">
      <c r="A4345" s="23" t="s">
        <v>21</v>
      </c>
      <c r="B4345" s="23" t="s">
        <v>7</v>
      </c>
      <c r="C4345">
        <v>2016</v>
      </c>
      <c r="D4345" s="23" t="str">
        <f t="shared" si="68"/>
        <v>abr</v>
      </c>
      <c r="E4345" s="24">
        <v>42490</v>
      </c>
      <c r="F4345" s="23" t="s">
        <v>48</v>
      </c>
      <c r="G4345" s="121">
        <v>3305464.6874971623</v>
      </c>
      <c r="H4345">
        <v>2016</v>
      </c>
    </row>
    <row r="4346" spans="1:8" outlineLevel="1" x14ac:dyDescent="0.25">
      <c r="A4346" s="23" t="s">
        <v>22</v>
      </c>
      <c r="B4346" s="23" t="s">
        <v>8</v>
      </c>
      <c r="C4346">
        <v>2016</v>
      </c>
      <c r="D4346" s="23" t="str">
        <f t="shared" si="68"/>
        <v>abr</v>
      </c>
      <c r="E4346" s="24">
        <v>42490</v>
      </c>
      <c r="F4346" s="23" t="s">
        <v>48</v>
      </c>
      <c r="G4346" s="121">
        <v>9769232.647482302</v>
      </c>
      <c r="H4346">
        <v>2016</v>
      </c>
    </row>
    <row r="4347" spans="1:8" outlineLevel="1" x14ac:dyDescent="0.25">
      <c r="A4347" s="23" t="s">
        <v>23</v>
      </c>
      <c r="B4347" s="23" t="s">
        <v>9</v>
      </c>
      <c r="C4347">
        <v>2016</v>
      </c>
      <c r="D4347" s="23" t="str">
        <f t="shared" si="68"/>
        <v>abr</v>
      </c>
      <c r="E4347" s="24">
        <v>42490</v>
      </c>
      <c r="F4347" s="23" t="s">
        <v>48</v>
      </c>
      <c r="H4347">
        <v>2016</v>
      </c>
    </row>
    <row r="4348" spans="1:8" outlineLevel="1" x14ac:dyDescent="0.25">
      <c r="A4348" s="23" t="s">
        <v>24</v>
      </c>
      <c r="B4348" s="25" t="s">
        <v>10</v>
      </c>
      <c r="C4348">
        <v>2016</v>
      </c>
      <c r="D4348" s="23" t="str">
        <f t="shared" si="68"/>
        <v>abr</v>
      </c>
      <c r="E4348" s="24">
        <v>42490</v>
      </c>
      <c r="F4348" s="23" t="s">
        <v>48</v>
      </c>
      <c r="H4348">
        <v>2016</v>
      </c>
    </row>
    <row r="4349" spans="1:8" outlineLevel="1" x14ac:dyDescent="0.25">
      <c r="A4349" s="23" t="s">
        <v>25</v>
      </c>
      <c r="B4349" s="23" t="s">
        <v>11</v>
      </c>
      <c r="C4349">
        <v>2016</v>
      </c>
      <c r="D4349" s="23" t="str">
        <f t="shared" si="68"/>
        <v>abr</v>
      </c>
      <c r="E4349" s="24">
        <v>42490</v>
      </c>
      <c r="F4349" s="23" t="s">
        <v>48</v>
      </c>
      <c r="G4349" s="121">
        <v>0</v>
      </c>
      <c r="H4349">
        <v>2016</v>
      </c>
    </row>
    <row r="4350" spans="1:8" outlineLevel="1" x14ac:dyDescent="0.25">
      <c r="A4350" s="23" t="s">
        <v>26</v>
      </c>
      <c r="B4350" s="23" t="s">
        <v>12</v>
      </c>
      <c r="C4350">
        <v>2016</v>
      </c>
      <c r="D4350" s="23" t="str">
        <f t="shared" si="68"/>
        <v>abr</v>
      </c>
      <c r="E4350" s="24">
        <v>42490</v>
      </c>
      <c r="F4350" s="23" t="s">
        <v>48</v>
      </c>
      <c r="G4350" s="121">
        <v>0</v>
      </c>
      <c r="H4350">
        <v>2016</v>
      </c>
    </row>
    <row r="4351" spans="1:8" outlineLevel="1" x14ac:dyDescent="0.25">
      <c r="A4351" s="23" t="s">
        <v>43</v>
      </c>
      <c r="B4351" s="23" t="s">
        <v>34</v>
      </c>
      <c r="C4351">
        <v>2016</v>
      </c>
      <c r="D4351" s="23" t="str">
        <f t="shared" si="68"/>
        <v>abr</v>
      </c>
      <c r="E4351" s="24">
        <v>42490</v>
      </c>
      <c r="F4351" s="23" t="s">
        <v>48</v>
      </c>
      <c r="G4351" s="121">
        <v>0</v>
      </c>
      <c r="H4351">
        <v>2016</v>
      </c>
    </row>
    <row r="4352" spans="1:8" outlineLevel="1" x14ac:dyDescent="0.25">
      <c r="A4352" s="23" t="s">
        <v>13</v>
      </c>
      <c r="B4352" s="23" t="s">
        <v>13</v>
      </c>
      <c r="C4352">
        <v>2016</v>
      </c>
      <c r="D4352" s="23" t="str">
        <f t="shared" si="68"/>
        <v>abr</v>
      </c>
      <c r="E4352" s="24">
        <v>42490</v>
      </c>
      <c r="F4352" s="23" t="s">
        <v>48</v>
      </c>
      <c r="G4352" s="121">
        <v>8181861.2785526235</v>
      </c>
      <c r="H4352">
        <v>2016</v>
      </c>
    </row>
    <row r="4353" spans="1:8" outlineLevel="1" x14ac:dyDescent="0.25">
      <c r="A4353" s="23" t="s">
        <v>14</v>
      </c>
      <c r="B4353" s="23" t="s">
        <v>14</v>
      </c>
      <c r="C4353">
        <v>2016</v>
      </c>
      <c r="D4353" s="23" t="str">
        <f t="shared" si="68"/>
        <v>abr</v>
      </c>
      <c r="E4353" s="24">
        <v>42490</v>
      </c>
      <c r="F4353" s="23" t="s">
        <v>48</v>
      </c>
      <c r="G4353" s="121">
        <v>-11261.30344941691</v>
      </c>
      <c r="H4353">
        <v>2016</v>
      </c>
    </row>
    <row r="4354" spans="1:8" outlineLevel="1" x14ac:dyDescent="0.25">
      <c r="A4354" s="23" t="s">
        <v>15</v>
      </c>
      <c r="B4354" s="23" t="s">
        <v>0</v>
      </c>
      <c r="C4354">
        <v>2016</v>
      </c>
      <c r="D4354" s="23" t="str">
        <f t="shared" ref="D4354:D4417" si="69">+TEXT(E4354,"mmm")</f>
        <v>may</v>
      </c>
      <c r="E4354" s="24">
        <v>42521</v>
      </c>
      <c r="F4354" s="23" t="s">
        <v>48</v>
      </c>
      <c r="G4354" s="121">
        <v>0</v>
      </c>
      <c r="H4354">
        <v>2016</v>
      </c>
    </row>
    <row r="4355" spans="1:8" outlineLevel="1" x14ac:dyDescent="0.25">
      <c r="A4355" s="23" t="s">
        <v>16</v>
      </c>
      <c r="B4355" s="23" t="s">
        <v>1</v>
      </c>
      <c r="C4355">
        <v>2016</v>
      </c>
      <c r="D4355" s="23" t="str">
        <f t="shared" si="69"/>
        <v>may</v>
      </c>
      <c r="E4355" s="24">
        <v>42521</v>
      </c>
      <c r="F4355" s="23" t="s">
        <v>48</v>
      </c>
      <c r="G4355" s="121">
        <v>0</v>
      </c>
      <c r="H4355">
        <v>2016</v>
      </c>
    </row>
    <row r="4356" spans="1:8" outlineLevel="1" x14ac:dyDescent="0.25">
      <c r="A4356" s="23" t="s">
        <v>27</v>
      </c>
      <c r="B4356" s="23" t="s">
        <v>2</v>
      </c>
      <c r="C4356">
        <v>2016</v>
      </c>
      <c r="D4356" s="23" t="str">
        <f t="shared" si="69"/>
        <v>may</v>
      </c>
      <c r="E4356" s="24">
        <v>42521</v>
      </c>
      <c r="F4356" s="23" t="s">
        <v>48</v>
      </c>
      <c r="H4356">
        <v>2016</v>
      </c>
    </row>
    <row r="4357" spans="1:8" outlineLevel="1" x14ac:dyDescent="0.25">
      <c r="A4357" s="23" t="s">
        <v>17</v>
      </c>
      <c r="B4357" s="23" t="s">
        <v>3</v>
      </c>
      <c r="C4357">
        <v>2016</v>
      </c>
      <c r="D4357" s="23" t="str">
        <f t="shared" si="69"/>
        <v>may</v>
      </c>
      <c r="E4357" s="24">
        <v>42521</v>
      </c>
      <c r="F4357" s="23" t="s">
        <v>48</v>
      </c>
      <c r="G4357" s="121">
        <v>713884.24871947477</v>
      </c>
      <c r="H4357">
        <v>2016</v>
      </c>
    </row>
    <row r="4358" spans="1:8" outlineLevel="1" x14ac:dyDescent="0.25">
      <c r="A4358" s="23" t="s">
        <v>18</v>
      </c>
      <c r="B4358" s="25" t="s">
        <v>4</v>
      </c>
      <c r="C4358">
        <v>2016</v>
      </c>
      <c r="D4358" s="23" t="str">
        <f t="shared" si="69"/>
        <v>may</v>
      </c>
      <c r="E4358" s="24">
        <v>42521</v>
      </c>
      <c r="F4358" s="23" t="s">
        <v>48</v>
      </c>
      <c r="H4358">
        <v>2016</v>
      </c>
    </row>
    <row r="4359" spans="1:8" outlineLevel="1" x14ac:dyDescent="0.25">
      <c r="A4359" s="23" t="s">
        <v>19</v>
      </c>
      <c r="B4359" s="25" t="s">
        <v>5</v>
      </c>
      <c r="C4359">
        <v>2016</v>
      </c>
      <c r="D4359" s="23" t="str">
        <f t="shared" si="69"/>
        <v>may</v>
      </c>
      <c r="E4359" s="24">
        <v>42521</v>
      </c>
      <c r="F4359" s="23" t="s">
        <v>48</v>
      </c>
      <c r="H4359">
        <v>2016</v>
      </c>
    </row>
    <row r="4360" spans="1:8" outlineLevel="1" x14ac:dyDescent="0.25">
      <c r="A4360" s="23" t="s">
        <v>20</v>
      </c>
      <c r="B4360" s="23" t="s">
        <v>6</v>
      </c>
      <c r="C4360">
        <v>2016</v>
      </c>
      <c r="D4360" s="23" t="str">
        <f t="shared" si="69"/>
        <v>may</v>
      </c>
      <c r="E4360" s="24">
        <v>42521</v>
      </c>
      <c r="F4360" s="23" t="s">
        <v>48</v>
      </c>
      <c r="G4360" s="121">
        <v>25800976.130305443</v>
      </c>
      <c r="H4360">
        <v>2016</v>
      </c>
    </row>
    <row r="4361" spans="1:8" outlineLevel="1" x14ac:dyDescent="0.25">
      <c r="A4361" s="23" t="s">
        <v>21</v>
      </c>
      <c r="B4361" s="23" t="s">
        <v>7</v>
      </c>
      <c r="C4361">
        <v>2016</v>
      </c>
      <c r="D4361" s="23" t="str">
        <f t="shared" si="69"/>
        <v>may</v>
      </c>
      <c r="E4361" s="24">
        <v>42521</v>
      </c>
      <c r="F4361" s="23" t="s">
        <v>48</v>
      </c>
      <c r="G4361" s="121">
        <v>3228780.1386033176</v>
      </c>
      <c r="H4361">
        <v>2016</v>
      </c>
    </row>
    <row r="4362" spans="1:8" outlineLevel="1" x14ac:dyDescent="0.25">
      <c r="A4362" s="23" t="s">
        <v>22</v>
      </c>
      <c r="B4362" s="23" t="s">
        <v>8</v>
      </c>
      <c r="C4362">
        <v>2016</v>
      </c>
      <c r="D4362" s="23" t="str">
        <f t="shared" si="69"/>
        <v>may</v>
      </c>
      <c r="E4362" s="24">
        <v>42521</v>
      </c>
      <c r="F4362" s="23" t="s">
        <v>48</v>
      </c>
      <c r="G4362" s="121">
        <v>13021978.705983365</v>
      </c>
      <c r="H4362">
        <v>2016</v>
      </c>
    </row>
    <row r="4363" spans="1:8" outlineLevel="1" x14ac:dyDescent="0.25">
      <c r="A4363" s="23" t="s">
        <v>23</v>
      </c>
      <c r="B4363" s="23" t="s">
        <v>9</v>
      </c>
      <c r="C4363">
        <v>2016</v>
      </c>
      <c r="D4363" s="23" t="str">
        <f t="shared" si="69"/>
        <v>may</v>
      </c>
      <c r="E4363" s="24">
        <v>42521</v>
      </c>
      <c r="F4363" s="23" t="s">
        <v>48</v>
      </c>
      <c r="H4363">
        <v>2016</v>
      </c>
    </row>
    <row r="4364" spans="1:8" outlineLevel="1" x14ac:dyDescent="0.25">
      <c r="A4364" s="23" t="s">
        <v>24</v>
      </c>
      <c r="B4364" s="25" t="s">
        <v>10</v>
      </c>
      <c r="C4364">
        <v>2016</v>
      </c>
      <c r="D4364" s="23" t="str">
        <f t="shared" si="69"/>
        <v>may</v>
      </c>
      <c r="E4364" s="24">
        <v>42521</v>
      </c>
      <c r="F4364" s="23" t="s">
        <v>48</v>
      </c>
      <c r="H4364">
        <v>2016</v>
      </c>
    </row>
    <row r="4365" spans="1:8" outlineLevel="1" x14ac:dyDescent="0.25">
      <c r="A4365" s="23" t="s">
        <v>25</v>
      </c>
      <c r="B4365" s="23" t="s">
        <v>11</v>
      </c>
      <c r="C4365">
        <v>2016</v>
      </c>
      <c r="D4365" s="23" t="str">
        <f t="shared" si="69"/>
        <v>may</v>
      </c>
      <c r="E4365" s="24">
        <v>42521</v>
      </c>
      <c r="F4365" s="23" t="s">
        <v>48</v>
      </c>
      <c r="G4365" s="121">
        <v>0</v>
      </c>
      <c r="H4365">
        <v>2016</v>
      </c>
    </row>
    <row r="4366" spans="1:8" outlineLevel="1" x14ac:dyDescent="0.25">
      <c r="A4366" s="23" t="s">
        <v>26</v>
      </c>
      <c r="B4366" s="23" t="s">
        <v>12</v>
      </c>
      <c r="C4366">
        <v>2016</v>
      </c>
      <c r="D4366" s="23" t="str">
        <f t="shared" si="69"/>
        <v>may</v>
      </c>
      <c r="E4366" s="24">
        <v>42521</v>
      </c>
      <c r="F4366" s="23" t="s">
        <v>48</v>
      </c>
      <c r="G4366" s="121">
        <v>0</v>
      </c>
      <c r="H4366">
        <v>2016</v>
      </c>
    </row>
    <row r="4367" spans="1:8" outlineLevel="1" x14ac:dyDescent="0.25">
      <c r="A4367" s="23" t="s">
        <v>43</v>
      </c>
      <c r="B4367" s="23" t="s">
        <v>34</v>
      </c>
      <c r="C4367">
        <v>2016</v>
      </c>
      <c r="D4367" s="23" t="str">
        <f t="shared" si="69"/>
        <v>may</v>
      </c>
      <c r="E4367" s="24">
        <v>42521</v>
      </c>
      <c r="F4367" s="23" t="s">
        <v>48</v>
      </c>
      <c r="G4367" s="121">
        <v>0</v>
      </c>
      <c r="H4367">
        <v>2016</v>
      </c>
    </row>
    <row r="4368" spans="1:8" outlineLevel="1" x14ac:dyDescent="0.25">
      <c r="A4368" s="23" t="s">
        <v>13</v>
      </c>
      <c r="B4368" s="23" t="s">
        <v>13</v>
      </c>
      <c r="C4368">
        <v>2016</v>
      </c>
      <c r="D4368" s="23" t="str">
        <f t="shared" si="69"/>
        <v>may</v>
      </c>
      <c r="E4368" s="24">
        <v>42521</v>
      </c>
      <c r="F4368" s="23" t="s">
        <v>48</v>
      </c>
      <c r="G4368" s="121">
        <v>5100818.2790431483</v>
      </c>
      <c r="H4368">
        <v>2016</v>
      </c>
    </row>
    <row r="4369" spans="1:8" outlineLevel="1" x14ac:dyDescent="0.25">
      <c r="A4369" s="23" t="s">
        <v>14</v>
      </c>
      <c r="B4369" s="23" t="s">
        <v>14</v>
      </c>
      <c r="C4369">
        <v>2016</v>
      </c>
      <c r="D4369" s="23" t="str">
        <f t="shared" si="69"/>
        <v>may</v>
      </c>
      <c r="E4369" s="24">
        <v>42521</v>
      </c>
      <c r="F4369" s="23" t="s">
        <v>48</v>
      </c>
      <c r="G4369" s="121">
        <v>-6394.8830499708447</v>
      </c>
      <c r="H4369">
        <v>2016</v>
      </c>
    </row>
    <row r="4370" spans="1:8" outlineLevel="1" x14ac:dyDescent="0.25">
      <c r="A4370" s="23" t="s">
        <v>15</v>
      </c>
      <c r="B4370" s="23" t="s">
        <v>0</v>
      </c>
      <c r="C4370">
        <v>2016</v>
      </c>
      <c r="D4370" s="23" t="str">
        <f t="shared" si="69"/>
        <v>jun</v>
      </c>
      <c r="E4370" s="24">
        <v>42551</v>
      </c>
      <c r="F4370" s="23" t="s">
        <v>48</v>
      </c>
      <c r="G4370" s="121">
        <v>0</v>
      </c>
      <c r="H4370">
        <v>2016</v>
      </c>
    </row>
    <row r="4371" spans="1:8" outlineLevel="1" x14ac:dyDescent="0.25">
      <c r="A4371" s="23" t="s">
        <v>16</v>
      </c>
      <c r="B4371" s="23" t="s">
        <v>1</v>
      </c>
      <c r="C4371">
        <v>2016</v>
      </c>
      <c r="D4371" s="23" t="str">
        <f t="shared" si="69"/>
        <v>jun</v>
      </c>
      <c r="E4371" s="24">
        <v>42551</v>
      </c>
      <c r="F4371" s="23" t="s">
        <v>48</v>
      </c>
      <c r="G4371" s="121">
        <v>0</v>
      </c>
      <c r="H4371">
        <v>2016</v>
      </c>
    </row>
    <row r="4372" spans="1:8" outlineLevel="1" x14ac:dyDescent="0.25">
      <c r="A4372" s="23" t="s">
        <v>27</v>
      </c>
      <c r="B4372" s="23" t="s">
        <v>2</v>
      </c>
      <c r="C4372">
        <v>2016</v>
      </c>
      <c r="D4372" s="23" t="str">
        <f t="shared" si="69"/>
        <v>jun</v>
      </c>
      <c r="E4372" s="24">
        <v>42551</v>
      </c>
      <c r="F4372" s="23" t="s">
        <v>48</v>
      </c>
      <c r="H4372">
        <v>2016</v>
      </c>
    </row>
    <row r="4373" spans="1:8" outlineLevel="1" x14ac:dyDescent="0.25">
      <c r="A4373" s="23" t="s">
        <v>17</v>
      </c>
      <c r="B4373" s="23" t="s">
        <v>3</v>
      </c>
      <c r="C4373">
        <v>2016</v>
      </c>
      <c r="D4373" s="23" t="str">
        <f t="shared" si="69"/>
        <v>jun</v>
      </c>
      <c r="E4373" s="24">
        <v>42551</v>
      </c>
      <c r="F4373" s="23" t="s">
        <v>48</v>
      </c>
      <c r="G4373" s="121">
        <v>707006.94634752232</v>
      </c>
      <c r="H4373">
        <v>2016</v>
      </c>
    </row>
    <row r="4374" spans="1:8" outlineLevel="1" x14ac:dyDescent="0.25">
      <c r="A4374" s="23" t="s">
        <v>18</v>
      </c>
      <c r="B4374" s="25" t="s">
        <v>4</v>
      </c>
      <c r="C4374">
        <v>2016</v>
      </c>
      <c r="D4374" s="23" t="str">
        <f t="shared" si="69"/>
        <v>jun</v>
      </c>
      <c r="E4374" s="24">
        <v>42551</v>
      </c>
      <c r="F4374" s="23" t="s">
        <v>48</v>
      </c>
      <c r="H4374">
        <v>2016</v>
      </c>
    </row>
    <row r="4375" spans="1:8" outlineLevel="1" x14ac:dyDescent="0.25">
      <c r="A4375" s="23" t="s">
        <v>19</v>
      </c>
      <c r="B4375" s="25" t="s">
        <v>5</v>
      </c>
      <c r="C4375">
        <v>2016</v>
      </c>
      <c r="D4375" s="23" t="str">
        <f t="shared" si="69"/>
        <v>jun</v>
      </c>
      <c r="E4375" s="24">
        <v>42551</v>
      </c>
      <c r="F4375" s="23" t="s">
        <v>48</v>
      </c>
      <c r="H4375">
        <v>2016</v>
      </c>
    </row>
    <row r="4376" spans="1:8" outlineLevel="1" x14ac:dyDescent="0.25">
      <c r="A4376" s="23" t="s">
        <v>20</v>
      </c>
      <c r="B4376" s="23" t="s">
        <v>6</v>
      </c>
      <c r="C4376">
        <v>2016</v>
      </c>
      <c r="D4376" s="23" t="str">
        <f t="shared" si="69"/>
        <v>jun</v>
      </c>
      <c r="E4376" s="24">
        <v>42551</v>
      </c>
      <c r="F4376" s="23" t="s">
        <v>48</v>
      </c>
      <c r="G4376" s="121">
        <v>25877634.431497946</v>
      </c>
      <c r="H4376">
        <v>2016</v>
      </c>
    </row>
    <row r="4377" spans="1:8" outlineLevel="1" x14ac:dyDescent="0.25">
      <c r="A4377" s="23" t="s">
        <v>21</v>
      </c>
      <c r="B4377" s="23" t="s">
        <v>7</v>
      </c>
      <c r="C4377">
        <v>2016</v>
      </c>
      <c r="D4377" s="23" t="str">
        <f t="shared" si="69"/>
        <v>jun</v>
      </c>
      <c r="E4377" s="24">
        <v>42551</v>
      </c>
      <c r="F4377" s="23" t="s">
        <v>48</v>
      </c>
      <c r="G4377" s="121">
        <v>3232143.6204340518</v>
      </c>
      <c r="H4377">
        <v>2016</v>
      </c>
    </row>
    <row r="4378" spans="1:8" outlineLevel="1" x14ac:dyDescent="0.25">
      <c r="A4378" s="23" t="s">
        <v>22</v>
      </c>
      <c r="B4378" s="23" t="s">
        <v>8</v>
      </c>
      <c r="C4378">
        <v>2016</v>
      </c>
      <c r="D4378" s="23" t="str">
        <f t="shared" si="69"/>
        <v>jun</v>
      </c>
      <c r="E4378" s="24">
        <v>42551</v>
      </c>
      <c r="F4378" s="23" t="s">
        <v>48</v>
      </c>
      <c r="G4378" s="121">
        <v>13062089.032224547</v>
      </c>
      <c r="H4378">
        <v>2016</v>
      </c>
    </row>
    <row r="4379" spans="1:8" outlineLevel="1" x14ac:dyDescent="0.25">
      <c r="A4379" s="23" t="s">
        <v>23</v>
      </c>
      <c r="B4379" s="23" t="s">
        <v>9</v>
      </c>
      <c r="C4379">
        <v>2016</v>
      </c>
      <c r="D4379" s="23" t="str">
        <f t="shared" si="69"/>
        <v>jun</v>
      </c>
      <c r="E4379" s="24">
        <v>42551</v>
      </c>
      <c r="F4379" s="23" t="s">
        <v>48</v>
      </c>
      <c r="H4379">
        <v>2016</v>
      </c>
    </row>
    <row r="4380" spans="1:8" outlineLevel="1" x14ac:dyDescent="0.25">
      <c r="A4380" s="23" t="s">
        <v>24</v>
      </c>
      <c r="B4380" s="25" t="s">
        <v>10</v>
      </c>
      <c r="C4380">
        <v>2016</v>
      </c>
      <c r="D4380" s="23" t="str">
        <f t="shared" si="69"/>
        <v>jun</v>
      </c>
      <c r="E4380" s="24">
        <v>42551</v>
      </c>
      <c r="F4380" s="23" t="s">
        <v>48</v>
      </c>
      <c r="H4380">
        <v>2016</v>
      </c>
    </row>
    <row r="4381" spans="1:8" outlineLevel="1" x14ac:dyDescent="0.25">
      <c r="A4381" s="23" t="s">
        <v>25</v>
      </c>
      <c r="B4381" s="23" t="s">
        <v>11</v>
      </c>
      <c r="C4381">
        <v>2016</v>
      </c>
      <c r="D4381" s="23" t="str">
        <f t="shared" si="69"/>
        <v>jun</v>
      </c>
      <c r="E4381" s="24">
        <v>42551</v>
      </c>
      <c r="F4381" s="23" t="s">
        <v>48</v>
      </c>
      <c r="G4381" s="121">
        <v>0</v>
      </c>
      <c r="H4381">
        <v>2016</v>
      </c>
    </row>
    <row r="4382" spans="1:8" outlineLevel="1" x14ac:dyDescent="0.25">
      <c r="A4382" s="23" t="s">
        <v>26</v>
      </c>
      <c r="B4382" s="23" t="s">
        <v>12</v>
      </c>
      <c r="C4382">
        <v>2016</v>
      </c>
      <c r="D4382" s="23" t="str">
        <f t="shared" si="69"/>
        <v>jun</v>
      </c>
      <c r="E4382" s="24">
        <v>42551</v>
      </c>
      <c r="F4382" s="23" t="s">
        <v>48</v>
      </c>
      <c r="G4382" s="121">
        <v>0</v>
      </c>
      <c r="H4382">
        <v>2016</v>
      </c>
    </row>
    <row r="4383" spans="1:8" outlineLevel="1" x14ac:dyDescent="0.25">
      <c r="A4383" s="23" t="s">
        <v>43</v>
      </c>
      <c r="B4383" s="23" t="s">
        <v>34</v>
      </c>
      <c r="C4383">
        <v>2016</v>
      </c>
      <c r="D4383" s="23" t="str">
        <f t="shared" si="69"/>
        <v>jun</v>
      </c>
      <c r="E4383" s="24">
        <v>42551</v>
      </c>
      <c r="F4383" s="23" t="s">
        <v>48</v>
      </c>
      <c r="G4383" s="121">
        <v>0</v>
      </c>
      <c r="H4383">
        <v>2016</v>
      </c>
    </row>
    <row r="4384" spans="1:8" outlineLevel="1" x14ac:dyDescent="0.25">
      <c r="A4384" s="23" t="s">
        <v>13</v>
      </c>
      <c r="B4384" s="23" t="s">
        <v>13</v>
      </c>
      <c r="C4384">
        <v>2016</v>
      </c>
      <c r="D4384" s="23" t="str">
        <f t="shared" si="69"/>
        <v>jun</v>
      </c>
      <c r="E4384" s="24">
        <v>42551</v>
      </c>
      <c r="F4384" s="23" t="s">
        <v>48</v>
      </c>
      <c r="G4384" s="121">
        <v>5549092.6006064145</v>
      </c>
      <c r="H4384">
        <v>2016</v>
      </c>
    </row>
    <row r="4385" spans="1:8" outlineLevel="1" x14ac:dyDescent="0.25">
      <c r="A4385" s="23" t="s">
        <v>14</v>
      </c>
      <c r="B4385" s="23" t="s">
        <v>14</v>
      </c>
      <c r="C4385">
        <v>2016</v>
      </c>
      <c r="D4385" s="23" t="str">
        <f t="shared" si="69"/>
        <v>jun</v>
      </c>
      <c r="E4385" s="24">
        <v>42551</v>
      </c>
      <c r="F4385" s="23" t="s">
        <v>48</v>
      </c>
      <c r="G4385" s="121">
        <v>5898.0807269970837</v>
      </c>
      <c r="H4385">
        <v>2016</v>
      </c>
    </row>
    <row r="4386" spans="1:8" outlineLevel="1" x14ac:dyDescent="0.25">
      <c r="A4386" s="23" t="s">
        <v>15</v>
      </c>
      <c r="B4386" s="23" t="s">
        <v>0</v>
      </c>
      <c r="C4386">
        <v>2016</v>
      </c>
      <c r="D4386" s="23" t="str">
        <f t="shared" si="69"/>
        <v>jul</v>
      </c>
      <c r="E4386" s="24">
        <v>42582</v>
      </c>
      <c r="F4386" s="23" t="s">
        <v>48</v>
      </c>
      <c r="G4386" s="121">
        <v>0</v>
      </c>
      <c r="H4386">
        <v>2016</v>
      </c>
    </row>
    <row r="4387" spans="1:8" outlineLevel="1" x14ac:dyDescent="0.25">
      <c r="A4387" s="23" t="s">
        <v>16</v>
      </c>
      <c r="B4387" s="23" t="s">
        <v>1</v>
      </c>
      <c r="C4387">
        <v>2016</v>
      </c>
      <c r="D4387" s="23" t="str">
        <f t="shared" si="69"/>
        <v>jul</v>
      </c>
      <c r="E4387" s="24">
        <v>42582</v>
      </c>
      <c r="F4387" s="23" t="s">
        <v>48</v>
      </c>
      <c r="G4387" s="121">
        <v>0</v>
      </c>
      <c r="H4387">
        <v>2016</v>
      </c>
    </row>
    <row r="4388" spans="1:8" outlineLevel="1" x14ac:dyDescent="0.25">
      <c r="A4388" s="23" t="s">
        <v>27</v>
      </c>
      <c r="B4388" s="23" t="s">
        <v>2</v>
      </c>
      <c r="C4388">
        <v>2016</v>
      </c>
      <c r="D4388" s="23" t="str">
        <f t="shared" si="69"/>
        <v>jul</v>
      </c>
      <c r="E4388" s="24">
        <v>42582</v>
      </c>
      <c r="F4388" s="23" t="s">
        <v>48</v>
      </c>
      <c r="H4388">
        <v>2016</v>
      </c>
    </row>
    <row r="4389" spans="1:8" outlineLevel="1" x14ac:dyDescent="0.25">
      <c r="A4389" s="23" t="s">
        <v>17</v>
      </c>
      <c r="B4389" s="23" t="s">
        <v>3</v>
      </c>
      <c r="C4389">
        <v>2016</v>
      </c>
      <c r="D4389" s="23" t="str">
        <f t="shared" si="69"/>
        <v>jul</v>
      </c>
      <c r="E4389" s="24">
        <v>42582</v>
      </c>
      <c r="F4389" s="23" t="s">
        <v>48</v>
      </c>
      <c r="G4389" s="121">
        <v>708518.13264188089</v>
      </c>
      <c r="H4389">
        <v>2016</v>
      </c>
    </row>
    <row r="4390" spans="1:8" outlineLevel="1" x14ac:dyDescent="0.25">
      <c r="A4390" s="23" t="s">
        <v>18</v>
      </c>
      <c r="B4390" s="25" t="s">
        <v>4</v>
      </c>
      <c r="C4390">
        <v>2016</v>
      </c>
      <c r="D4390" s="23" t="str">
        <f t="shared" si="69"/>
        <v>jul</v>
      </c>
      <c r="E4390" s="24">
        <v>42582</v>
      </c>
      <c r="F4390" s="23" t="s">
        <v>48</v>
      </c>
      <c r="H4390">
        <v>2016</v>
      </c>
    </row>
    <row r="4391" spans="1:8" outlineLevel="1" x14ac:dyDescent="0.25">
      <c r="A4391" s="23" t="s">
        <v>19</v>
      </c>
      <c r="B4391" s="25" t="s">
        <v>5</v>
      </c>
      <c r="C4391">
        <v>2016</v>
      </c>
      <c r="D4391" s="23" t="str">
        <f t="shared" si="69"/>
        <v>jul</v>
      </c>
      <c r="E4391" s="24">
        <v>42582</v>
      </c>
      <c r="F4391" s="23" t="s">
        <v>48</v>
      </c>
      <c r="H4391">
        <v>2016</v>
      </c>
    </row>
    <row r="4392" spans="1:8" outlineLevel="1" x14ac:dyDescent="0.25">
      <c r="A4392" s="23" t="s">
        <v>20</v>
      </c>
      <c r="B4392" s="23" t="s">
        <v>6</v>
      </c>
      <c r="C4392">
        <v>2016</v>
      </c>
      <c r="D4392" s="23" t="str">
        <f t="shared" si="69"/>
        <v>jul</v>
      </c>
      <c r="E4392" s="24">
        <v>42582</v>
      </c>
      <c r="F4392" s="23" t="s">
        <v>48</v>
      </c>
      <c r="G4392" s="121">
        <v>27842109.498222597</v>
      </c>
      <c r="H4392">
        <v>2016</v>
      </c>
    </row>
    <row r="4393" spans="1:8" outlineLevel="1" x14ac:dyDescent="0.25">
      <c r="A4393" s="23" t="s">
        <v>21</v>
      </c>
      <c r="B4393" s="23" t="s">
        <v>7</v>
      </c>
      <c r="C4393">
        <v>2016</v>
      </c>
      <c r="D4393" s="23" t="str">
        <f t="shared" si="69"/>
        <v>jul</v>
      </c>
      <c r="E4393" s="24">
        <v>42582</v>
      </c>
      <c r="F4393" s="23" t="s">
        <v>48</v>
      </c>
      <c r="G4393" s="121">
        <v>3000727.1005784064</v>
      </c>
      <c r="H4393">
        <v>2016</v>
      </c>
    </row>
    <row r="4394" spans="1:8" outlineLevel="1" x14ac:dyDescent="0.25">
      <c r="A4394" s="23" t="s">
        <v>22</v>
      </c>
      <c r="B4394" s="23" t="s">
        <v>8</v>
      </c>
      <c r="C4394">
        <v>2016</v>
      </c>
      <c r="D4394" s="23" t="str">
        <f t="shared" si="69"/>
        <v>jul</v>
      </c>
      <c r="E4394" s="24">
        <v>42582</v>
      </c>
      <c r="F4394" s="23" t="s">
        <v>48</v>
      </c>
      <c r="G4394" s="121">
        <v>14229671.808196533</v>
      </c>
      <c r="H4394">
        <v>2016</v>
      </c>
    </row>
    <row r="4395" spans="1:8" outlineLevel="1" x14ac:dyDescent="0.25">
      <c r="A4395" s="23" t="s">
        <v>23</v>
      </c>
      <c r="B4395" s="23" t="s">
        <v>9</v>
      </c>
      <c r="C4395">
        <v>2016</v>
      </c>
      <c r="D4395" s="23" t="str">
        <f t="shared" si="69"/>
        <v>jul</v>
      </c>
      <c r="E4395" s="24">
        <v>42582</v>
      </c>
      <c r="F4395" s="23" t="s">
        <v>48</v>
      </c>
      <c r="H4395">
        <v>2016</v>
      </c>
    </row>
    <row r="4396" spans="1:8" outlineLevel="1" x14ac:dyDescent="0.25">
      <c r="A4396" s="23" t="s">
        <v>24</v>
      </c>
      <c r="B4396" s="25" t="s">
        <v>10</v>
      </c>
      <c r="C4396">
        <v>2016</v>
      </c>
      <c r="D4396" s="23" t="str">
        <f t="shared" si="69"/>
        <v>jul</v>
      </c>
      <c r="E4396" s="24">
        <v>42582</v>
      </c>
      <c r="F4396" s="23" t="s">
        <v>48</v>
      </c>
      <c r="G4396" s="121">
        <v>0</v>
      </c>
      <c r="H4396">
        <v>2016</v>
      </c>
    </row>
    <row r="4397" spans="1:8" outlineLevel="1" x14ac:dyDescent="0.25">
      <c r="A4397" s="23" t="s">
        <v>25</v>
      </c>
      <c r="B4397" s="23" t="s">
        <v>11</v>
      </c>
      <c r="C4397">
        <v>2016</v>
      </c>
      <c r="D4397" s="23" t="str">
        <f t="shared" si="69"/>
        <v>jul</v>
      </c>
      <c r="E4397" s="24">
        <v>42582</v>
      </c>
      <c r="F4397" s="23" t="s">
        <v>48</v>
      </c>
      <c r="G4397" s="121">
        <v>0</v>
      </c>
      <c r="H4397">
        <v>2016</v>
      </c>
    </row>
    <row r="4398" spans="1:8" outlineLevel="1" x14ac:dyDescent="0.25">
      <c r="A4398" s="23" t="s">
        <v>26</v>
      </c>
      <c r="B4398" s="23" t="s">
        <v>12</v>
      </c>
      <c r="C4398">
        <v>2016</v>
      </c>
      <c r="D4398" s="23" t="str">
        <f t="shared" si="69"/>
        <v>jul</v>
      </c>
      <c r="E4398" s="24">
        <v>42582</v>
      </c>
      <c r="F4398" s="23" t="s">
        <v>48</v>
      </c>
      <c r="G4398" s="121">
        <v>0</v>
      </c>
      <c r="H4398">
        <v>2016</v>
      </c>
    </row>
    <row r="4399" spans="1:8" outlineLevel="1" x14ac:dyDescent="0.25">
      <c r="A4399" s="23" t="s">
        <v>43</v>
      </c>
      <c r="B4399" s="23" t="s">
        <v>34</v>
      </c>
      <c r="C4399">
        <v>2016</v>
      </c>
      <c r="D4399" s="23" t="str">
        <f t="shared" si="69"/>
        <v>jul</v>
      </c>
      <c r="E4399" s="24">
        <v>42582</v>
      </c>
      <c r="F4399" s="23" t="s">
        <v>48</v>
      </c>
      <c r="G4399" s="121">
        <v>0</v>
      </c>
      <c r="H4399">
        <v>2016</v>
      </c>
    </row>
    <row r="4400" spans="1:8" outlineLevel="1" x14ac:dyDescent="0.25">
      <c r="A4400" s="23" t="s">
        <v>13</v>
      </c>
      <c r="B4400" s="23" t="s">
        <v>13</v>
      </c>
      <c r="C4400">
        <v>2016</v>
      </c>
      <c r="D4400" s="23" t="str">
        <f t="shared" si="69"/>
        <v>jul</v>
      </c>
      <c r="E4400" s="24">
        <v>42582</v>
      </c>
      <c r="F4400" s="23" t="s">
        <v>48</v>
      </c>
      <c r="G4400" s="121">
        <v>2391697.692291968</v>
      </c>
      <c r="H4400">
        <v>2016</v>
      </c>
    </row>
    <row r="4401" spans="1:8" outlineLevel="1" x14ac:dyDescent="0.25">
      <c r="A4401" s="23" t="s">
        <v>14</v>
      </c>
      <c r="B4401" s="23" t="s">
        <v>14</v>
      </c>
      <c r="C4401">
        <v>2016</v>
      </c>
      <c r="D4401" s="23" t="str">
        <f t="shared" si="69"/>
        <v>jul</v>
      </c>
      <c r="E4401" s="24">
        <v>42582</v>
      </c>
      <c r="F4401" s="23" t="s">
        <v>48</v>
      </c>
      <c r="G4401" s="121">
        <v>-5983.9464383819231</v>
      </c>
      <c r="H4401">
        <v>2016</v>
      </c>
    </row>
    <row r="4402" spans="1:8" outlineLevel="1" x14ac:dyDescent="0.25">
      <c r="A4402" s="23" t="s">
        <v>15</v>
      </c>
      <c r="B4402" s="23" t="s">
        <v>0</v>
      </c>
      <c r="C4402">
        <v>2016</v>
      </c>
      <c r="D4402" s="23" t="str">
        <f t="shared" si="69"/>
        <v>ago</v>
      </c>
      <c r="E4402" s="24">
        <v>42613</v>
      </c>
      <c r="F4402" s="23" t="s">
        <v>48</v>
      </c>
      <c r="G4402" s="121">
        <v>0</v>
      </c>
      <c r="H4402">
        <v>2016</v>
      </c>
    </row>
    <row r="4403" spans="1:8" outlineLevel="1" x14ac:dyDescent="0.25">
      <c r="A4403" s="23" t="s">
        <v>16</v>
      </c>
      <c r="B4403" s="23" t="s">
        <v>1</v>
      </c>
      <c r="C4403">
        <v>2016</v>
      </c>
      <c r="D4403" s="23" t="str">
        <f t="shared" si="69"/>
        <v>ago</v>
      </c>
      <c r="E4403" s="24">
        <v>42613</v>
      </c>
      <c r="F4403" s="23" t="s">
        <v>48</v>
      </c>
      <c r="G4403" s="121">
        <v>0</v>
      </c>
      <c r="H4403">
        <v>2016</v>
      </c>
    </row>
    <row r="4404" spans="1:8" outlineLevel="1" x14ac:dyDescent="0.25">
      <c r="A4404" s="23" t="s">
        <v>27</v>
      </c>
      <c r="B4404" s="23" t="s">
        <v>2</v>
      </c>
      <c r="C4404">
        <v>2016</v>
      </c>
      <c r="D4404" s="23" t="str">
        <f t="shared" si="69"/>
        <v>ago</v>
      </c>
      <c r="E4404" s="24">
        <v>42613</v>
      </c>
      <c r="F4404" s="23" t="s">
        <v>48</v>
      </c>
      <c r="H4404">
        <v>2016</v>
      </c>
    </row>
    <row r="4405" spans="1:8" outlineLevel="1" x14ac:dyDescent="0.25">
      <c r="A4405" s="23" t="s">
        <v>17</v>
      </c>
      <c r="B4405" s="23" t="s">
        <v>3</v>
      </c>
      <c r="C4405">
        <v>2016</v>
      </c>
      <c r="D4405" s="23" t="str">
        <f t="shared" si="69"/>
        <v>ago</v>
      </c>
      <c r="E4405" s="24">
        <v>42613</v>
      </c>
      <c r="F4405" s="23" t="s">
        <v>48</v>
      </c>
      <c r="G4405" s="121">
        <v>424883.01471214305</v>
      </c>
      <c r="H4405">
        <v>2016</v>
      </c>
    </row>
    <row r="4406" spans="1:8" outlineLevel="1" x14ac:dyDescent="0.25">
      <c r="A4406" s="23" t="s">
        <v>18</v>
      </c>
      <c r="B4406" s="25" t="s">
        <v>4</v>
      </c>
      <c r="C4406">
        <v>2016</v>
      </c>
      <c r="D4406" s="23" t="str">
        <f t="shared" si="69"/>
        <v>ago</v>
      </c>
      <c r="E4406" s="24">
        <v>42613</v>
      </c>
      <c r="F4406" s="23" t="s">
        <v>48</v>
      </c>
      <c r="H4406">
        <v>2016</v>
      </c>
    </row>
    <row r="4407" spans="1:8" outlineLevel="1" x14ac:dyDescent="0.25">
      <c r="A4407" s="23" t="s">
        <v>19</v>
      </c>
      <c r="B4407" s="25" t="s">
        <v>5</v>
      </c>
      <c r="C4407">
        <v>2016</v>
      </c>
      <c r="D4407" s="23" t="str">
        <f t="shared" si="69"/>
        <v>ago</v>
      </c>
      <c r="E4407" s="24">
        <v>42613</v>
      </c>
      <c r="F4407" s="23" t="s">
        <v>48</v>
      </c>
      <c r="H4407">
        <v>2016</v>
      </c>
    </row>
    <row r="4408" spans="1:8" outlineLevel="1" x14ac:dyDescent="0.25">
      <c r="A4408" s="23" t="s">
        <v>20</v>
      </c>
      <c r="B4408" s="23" t="s">
        <v>6</v>
      </c>
      <c r="C4408">
        <v>2016</v>
      </c>
      <c r="D4408" s="23" t="str">
        <f t="shared" si="69"/>
        <v>ago</v>
      </c>
      <c r="E4408" s="24">
        <v>42613</v>
      </c>
      <c r="F4408" s="23" t="s">
        <v>48</v>
      </c>
      <c r="G4408" s="121">
        <v>26427103.384407714</v>
      </c>
      <c r="H4408">
        <v>2016</v>
      </c>
    </row>
    <row r="4409" spans="1:8" outlineLevel="1" x14ac:dyDescent="0.25">
      <c r="A4409" s="23" t="s">
        <v>21</v>
      </c>
      <c r="B4409" s="23" t="s">
        <v>7</v>
      </c>
      <c r="C4409">
        <v>2016</v>
      </c>
      <c r="D4409" s="23" t="str">
        <f t="shared" si="69"/>
        <v>ago</v>
      </c>
      <c r="E4409" s="24">
        <v>42613</v>
      </c>
      <c r="F4409" s="23" t="s">
        <v>48</v>
      </c>
      <c r="G4409" s="121">
        <v>2922787.6121356264</v>
      </c>
      <c r="H4409">
        <v>2016</v>
      </c>
    </row>
    <row r="4410" spans="1:8" outlineLevel="1" x14ac:dyDescent="0.25">
      <c r="A4410" s="23" t="s">
        <v>22</v>
      </c>
      <c r="B4410" s="23" t="s">
        <v>8</v>
      </c>
      <c r="C4410">
        <v>2016</v>
      </c>
      <c r="D4410" s="23" t="str">
        <f t="shared" si="69"/>
        <v>ago</v>
      </c>
      <c r="E4410" s="24">
        <v>42613</v>
      </c>
      <c r="F4410" s="23" t="s">
        <v>48</v>
      </c>
      <c r="G4410" s="121">
        <v>14249695.879039126</v>
      </c>
      <c r="H4410">
        <v>2016</v>
      </c>
    </row>
    <row r="4411" spans="1:8" outlineLevel="1" x14ac:dyDescent="0.25">
      <c r="A4411" s="23" t="s">
        <v>23</v>
      </c>
      <c r="B4411" s="23" t="s">
        <v>9</v>
      </c>
      <c r="C4411">
        <v>2016</v>
      </c>
      <c r="D4411" s="23" t="str">
        <f t="shared" si="69"/>
        <v>ago</v>
      </c>
      <c r="E4411" s="24">
        <v>42613</v>
      </c>
      <c r="F4411" s="23" t="s">
        <v>48</v>
      </c>
      <c r="H4411">
        <v>2016</v>
      </c>
    </row>
    <row r="4412" spans="1:8" outlineLevel="1" x14ac:dyDescent="0.25">
      <c r="A4412" s="23" t="s">
        <v>24</v>
      </c>
      <c r="B4412" s="25" t="s">
        <v>10</v>
      </c>
      <c r="C4412">
        <v>2016</v>
      </c>
      <c r="D4412" s="23" t="str">
        <f t="shared" si="69"/>
        <v>ago</v>
      </c>
      <c r="E4412" s="24">
        <v>42613</v>
      </c>
      <c r="F4412" s="23" t="s">
        <v>48</v>
      </c>
      <c r="G4412" s="121">
        <v>0</v>
      </c>
      <c r="H4412">
        <v>2016</v>
      </c>
    </row>
    <row r="4413" spans="1:8" outlineLevel="1" x14ac:dyDescent="0.25">
      <c r="A4413" s="23" t="s">
        <v>25</v>
      </c>
      <c r="B4413" s="23" t="s">
        <v>11</v>
      </c>
      <c r="C4413">
        <v>2016</v>
      </c>
      <c r="D4413" s="23" t="str">
        <f t="shared" si="69"/>
        <v>ago</v>
      </c>
      <c r="E4413" s="24">
        <v>42613</v>
      </c>
      <c r="F4413" s="23" t="s">
        <v>48</v>
      </c>
      <c r="G4413" s="121">
        <v>0</v>
      </c>
      <c r="H4413">
        <v>2016</v>
      </c>
    </row>
    <row r="4414" spans="1:8" outlineLevel="1" x14ac:dyDescent="0.25">
      <c r="A4414" s="23" t="s">
        <v>26</v>
      </c>
      <c r="B4414" s="23" t="s">
        <v>12</v>
      </c>
      <c r="C4414">
        <v>2016</v>
      </c>
      <c r="D4414" s="23" t="str">
        <f t="shared" si="69"/>
        <v>ago</v>
      </c>
      <c r="E4414" s="24">
        <v>42613</v>
      </c>
      <c r="F4414" s="23" t="s">
        <v>48</v>
      </c>
      <c r="G4414" s="121">
        <v>0</v>
      </c>
      <c r="H4414">
        <v>2016</v>
      </c>
    </row>
    <row r="4415" spans="1:8" outlineLevel="1" x14ac:dyDescent="0.25">
      <c r="A4415" s="23" t="s">
        <v>43</v>
      </c>
      <c r="B4415" s="23" t="s">
        <v>34</v>
      </c>
      <c r="C4415">
        <v>2016</v>
      </c>
      <c r="D4415" s="23" t="str">
        <f t="shared" si="69"/>
        <v>ago</v>
      </c>
      <c r="E4415" s="24">
        <v>42613</v>
      </c>
      <c r="F4415" s="23" t="s">
        <v>48</v>
      </c>
      <c r="G4415" s="121">
        <v>0</v>
      </c>
      <c r="H4415">
        <v>2016</v>
      </c>
    </row>
    <row r="4416" spans="1:8" outlineLevel="1" x14ac:dyDescent="0.25">
      <c r="A4416" s="23" t="s">
        <v>13</v>
      </c>
      <c r="B4416" s="23" t="s">
        <v>13</v>
      </c>
      <c r="C4416">
        <v>2016</v>
      </c>
      <c r="D4416" s="23" t="str">
        <f t="shared" si="69"/>
        <v>ago</v>
      </c>
      <c r="E4416" s="24">
        <v>42613</v>
      </c>
      <c r="F4416" s="23" t="s">
        <v>48</v>
      </c>
      <c r="G4416" s="121">
        <v>2890769.8699007146</v>
      </c>
      <c r="H4416">
        <v>2016</v>
      </c>
    </row>
    <row r="4417" spans="1:8" outlineLevel="1" x14ac:dyDescent="0.25">
      <c r="A4417" s="23" t="s">
        <v>14</v>
      </c>
      <c r="B4417" s="23" t="s">
        <v>14</v>
      </c>
      <c r="C4417">
        <v>2016</v>
      </c>
      <c r="D4417" s="23" t="str">
        <f t="shared" si="69"/>
        <v>ago</v>
      </c>
      <c r="E4417" s="24">
        <v>42613</v>
      </c>
      <c r="F4417" s="23" t="s">
        <v>48</v>
      </c>
      <c r="G4417" s="121">
        <v>3900.8923480758017</v>
      </c>
      <c r="H4417">
        <v>2016</v>
      </c>
    </row>
    <row r="4418" spans="1:8" outlineLevel="1" x14ac:dyDescent="0.25">
      <c r="A4418" s="23" t="s">
        <v>15</v>
      </c>
      <c r="B4418" s="23" t="s">
        <v>0</v>
      </c>
      <c r="C4418">
        <v>2016</v>
      </c>
      <c r="D4418" s="23" t="str">
        <f t="shared" ref="D4418:D4481" si="70">+TEXT(E4418,"mmm")</f>
        <v>sept</v>
      </c>
      <c r="E4418" s="24">
        <v>42643</v>
      </c>
      <c r="F4418" s="23" t="s">
        <v>48</v>
      </c>
      <c r="G4418" s="121">
        <v>0</v>
      </c>
      <c r="H4418">
        <v>2016</v>
      </c>
    </row>
    <row r="4419" spans="1:8" outlineLevel="1" x14ac:dyDescent="0.25">
      <c r="A4419" s="23" t="s">
        <v>16</v>
      </c>
      <c r="B4419" s="23" t="s">
        <v>1</v>
      </c>
      <c r="C4419">
        <v>2016</v>
      </c>
      <c r="D4419" s="23" t="str">
        <f t="shared" si="70"/>
        <v>sept</v>
      </c>
      <c r="E4419" s="24">
        <v>42643</v>
      </c>
      <c r="F4419" s="23" t="s">
        <v>48</v>
      </c>
      <c r="G4419" s="121">
        <v>0</v>
      </c>
      <c r="H4419">
        <v>2016</v>
      </c>
    </row>
    <row r="4420" spans="1:8" outlineLevel="1" x14ac:dyDescent="0.25">
      <c r="A4420" s="23" t="s">
        <v>27</v>
      </c>
      <c r="B4420" s="23" t="s">
        <v>2</v>
      </c>
      <c r="C4420">
        <v>2016</v>
      </c>
      <c r="D4420" s="23" t="str">
        <f t="shared" si="70"/>
        <v>sept</v>
      </c>
      <c r="E4420" s="24">
        <v>42643</v>
      </c>
      <c r="F4420" s="23" t="s">
        <v>48</v>
      </c>
      <c r="H4420">
        <v>2016</v>
      </c>
    </row>
    <row r="4421" spans="1:8" outlineLevel="1" x14ac:dyDescent="0.25">
      <c r="A4421" s="23" t="s">
        <v>17</v>
      </c>
      <c r="B4421" s="23" t="s">
        <v>3</v>
      </c>
      <c r="C4421">
        <v>2016</v>
      </c>
      <c r="D4421" s="23" t="str">
        <f t="shared" si="70"/>
        <v>sept</v>
      </c>
      <c r="E4421" s="24">
        <v>42643</v>
      </c>
      <c r="F4421" s="23" t="s">
        <v>48</v>
      </c>
      <c r="G4421" s="121">
        <v>469140.98142844031</v>
      </c>
      <c r="H4421">
        <v>2016</v>
      </c>
    </row>
    <row r="4422" spans="1:8" outlineLevel="1" x14ac:dyDescent="0.25">
      <c r="A4422" s="23" t="s">
        <v>18</v>
      </c>
      <c r="B4422" s="25" t="s">
        <v>4</v>
      </c>
      <c r="C4422">
        <v>2016</v>
      </c>
      <c r="D4422" s="23" t="str">
        <f t="shared" si="70"/>
        <v>sept</v>
      </c>
      <c r="E4422" s="24">
        <v>42643</v>
      </c>
      <c r="F4422" s="23" t="s">
        <v>48</v>
      </c>
      <c r="H4422">
        <v>2016</v>
      </c>
    </row>
    <row r="4423" spans="1:8" outlineLevel="1" x14ac:dyDescent="0.25">
      <c r="A4423" s="23" t="s">
        <v>19</v>
      </c>
      <c r="B4423" s="25" t="s">
        <v>5</v>
      </c>
      <c r="C4423">
        <v>2016</v>
      </c>
      <c r="D4423" s="23" t="str">
        <f t="shared" si="70"/>
        <v>sept</v>
      </c>
      <c r="E4423" s="24">
        <v>42643</v>
      </c>
      <c r="F4423" s="23" t="s">
        <v>48</v>
      </c>
      <c r="H4423">
        <v>2016</v>
      </c>
    </row>
    <row r="4424" spans="1:8" outlineLevel="1" x14ac:dyDescent="0.25">
      <c r="A4424" s="23" t="s">
        <v>20</v>
      </c>
      <c r="B4424" s="23" t="s">
        <v>6</v>
      </c>
      <c r="C4424">
        <v>2016</v>
      </c>
      <c r="D4424" s="23" t="str">
        <f t="shared" si="70"/>
        <v>sept</v>
      </c>
      <c r="E4424" s="24">
        <v>42643</v>
      </c>
      <c r="F4424" s="23" t="s">
        <v>48</v>
      </c>
      <c r="G4424" s="121">
        <v>28719624.470474146</v>
      </c>
      <c r="H4424">
        <v>2016</v>
      </c>
    </row>
    <row r="4425" spans="1:8" outlineLevel="1" x14ac:dyDescent="0.25">
      <c r="A4425" s="23" t="s">
        <v>21</v>
      </c>
      <c r="B4425" s="23" t="s">
        <v>7</v>
      </c>
      <c r="C4425">
        <v>2016</v>
      </c>
      <c r="D4425" s="23" t="str">
        <f t="shared" si="70"/>
        <v>sept</v>
      </c>
      <c r="E4425" s="24">
        <v>42643</v>
      </c>
      <c r="F4425" s="23" t="s">
        <v>48</v>
      </c>
      <c r="G4425" s="121">
        <v>2922830.8924385537</v>
      </c>
      <c r="H4425">
        <v>2016</v>
      </c>
    </row>
    <row r="4426" spans="1:8" outlineLevel="1" x14ac:dyDescent="0.25">
      <c r="A4426" s="23" t="s">
        <v>22</v>
      </c>
      <c r="B4426" s="23" t="s">
        <v>8</v>
      </c>
      <c r="C4426">
        <v>2016</v>
      </c>
      <c r="D4426" s="23" t="str">
        <f t="shared" si="70"/>
        <v>sept</v>
      </c>
      <c r="E4426" s="24">
        <v>42643</v>
      </c>
      <c r="F4426" s="23" t="s">
        <v>48</v>
      </c>
      <c r="G4426" s="121">
        <v>11244914.408101922</v>
      </c>
      <c r="H4426">
        <v>2016</v>
      </c>
    </row>
    <row r="4427" spans="1:8" outlineLevel="1" x14ac:dyDescent="0.25">
      <c r="A4427" s="23" t="s">
        <v>23</v>
      </c>
      <c r="B4427" s="23" t="s">
        <v>9</v>
      </c>
      <c r="C4427">
        <v>2016</v>
      </c>
      <c r="D4427" s="23" t="str">
        <f t="shared" si="70"/>
        <v>sept</v>
      </c>
      <c r="E4427" s="24">
        <v>42643</v>
      </c>
      <c r="F4427" s="23" t="s">
        <v>48</v>
      </c>
      <c r="H4427">
        <v>2016</v>
      </c>
    </row>
    <row r="4428" spans="1:8" outlineLevel="1" x14ac:dyDescent="0.25">
      <c r="A4428" s="23" t="s">
        <v>24</v>
      </c>
      <c r="B4428" s="25" t="s">
        <v>10</v>
      </c>
      <c r="C4428">
        <v>2016</v>
      </c>
      <c r="D4428" s="23" t="str">
        <f t="shared" si="70"/>
        <v>sept</v>
      </c>
      <c r="E4428" s="24">
        <v>42643</v>
      </c>
      <c r="F4428" s="23" t="s">
        <v>48</v>
      </c>
      <c r="G4428" s="121">
        <v>0</v>
      </c>
      <c r="H4428">
        <v>2016</v>
      </c>
    </row>
    <row r="4429" spans="1:8" outlineLevel="1" x14ac:dyDescent="0.25">
      <c r="A4429" s="23" t="s">
        <v>25</v>
      </c>
      <c r="B4429" s="23" t="s">
        <v>11</v>
      </c>
      <c r="C4429">
        <v>2016</v>
      </c>
      <c r="D4429" s="23" t="str">
        <f t="shared" si="70"/>
        <v>sept</v>
      </c>
      <c r="E4429" s="24">
        <v>42643</v>
      </c>
      <c r="F4429" s="23" t="s">
        <v>48</v>
      </c>
      <c r="G4429" s="121">
        <v>0</v>
      </c>
      <c r="H4429">
        <v>2016</v>
      </c>
    </row>
    <row r="4430" spans="1:8" outlineLevel="1" x14ac:dyDescent="0.25">
      <c r="A4430" s="23" t="s">
        <v>26</v>
      </c>
      <c r="B4430" s="23" t="s">
        <v>12</v>
      </c>
      <c r="C4430">
        <v>2016</v>
      </c>
      <c r="D4430" s="23" t="str">
        <f t="shared" si="70"/>
        <v>sept</v>
      </c>
      <c r="E4430" s="24">
        <v>42643</v>
      </c>
      <c r="F4430" s="23" t="s">
        <v>48</v>
      </c>
      <c r="G4430" s="121">
        <v>0</v>
      </c>
      <c r="H4430">
        <v>2016</v>
      </c>
    </row>
    <row r="4431" spans="1:8" outlineLevel="1" x14ac:dyDescent="0.25">
      <c r="A4431" s="23" t="s">
        <v>43</v>
      </c>
      <c r="B4431" s="23" t="s">
        <v>34</v>
      </c>
      <c r="C4431">
        <v>2016</v>
      </c>
      <c r="D4431" s="23" t="str">
        <f t="shared" si="70"/>
        <v>sept</v>
      </c>
      <c r="E4431" s="24">
        <v>42643</v>
      </c>
      <c r="F4431" s="23" t="s">
        <v>48</v>
      </c>
      <c r="G4431" s="121">
        <v>0</v>
      </c>
      <c r="H4431">
        <v>2016</v>
      </c>
    </row>
    <row r="4432" spans="1:8" outlineLevel="1" x14ac:dyDescent="0.25">
      <c r="A4432" s="23" t="s">
        <v>13</v>
      </c>
      <c r="B4432" s="23" t="s">
        <v>13</v>
      </c>
      <c r="C4432">
        <v>2016</v>
      </c>
      <c r="D4432" s="23" t="str">
        <f t="shared" si="70"/>
        <v>sept</v>
      </c>
      <c r="E4432" s="24">
        <v>42643</v>
      </c>
      <c r="F4432" s="23" t="s">
        <v>48</v>
      </c>
      <c r="G4432" s="121">
        <v>2289052.9157812539</v>
      </c>
      <c r="H4432">
        <v>2016</v>
      </c>
    </row>
    <row r="4433" spans="1:8" outlineLevel="1" x14ac:dyDescent="0.25">
      <c r="A4433" s="23" t="s">
        <v>14</v>
      </c>
      <c r="B4433" s="23" t="s">
        <v>14</v>
      </c>
      <c r="C4433">
        <v>2016</v>
      </c>
      <c r="D4433" s="23" t="str">
        <f t="shared" si="70"/>
        <v>sept</v>
      </c>
      <c r="E4433" s="24">
        <v>42643</v>
      </c>
      <c r="F4433" s="23" t="s">
        <v>48</v>
      </c>
      <c r="G4433" s="121">
        <v>26513.124535583091</v>
      </c>
      <c r="H4433">
        <v>2016</v>
      </c>
    </row>
    <row r="4434" spans="1:8" outlineLevel="1" x14ac:dyDescent="0.25">
      <c r="A4434" s="23" t="s">
        <v>15</v>
      </c>
      <c r="B4434" s="23" t="s">
        <v>0</v>
      </c>
      <c r="C4434">
        <v>2016</v>
      </c>
      <c r="D4434" s="23" t="str">
        <f t="shared" si="70"/>
        <v>oct</v>
      </c>
      <c r="E4434" s="24">
        <v>42674</v>
      </c>
      <c r="F4434" s="23" t="s">
        <v>48</v>
      </c>
      <c r="G4434" s="121">
        <v>0</v>
      </c>
      <c r="H4434">
        <v>2016</v>
      </c>
    </row>
    <row r="4435" spans="1:8" outlineLevel="1" x14ac:dyDescent="0.25">
      <c r="A4435" s="23" t="s">
        <v>16</v>
      </c>
      <c r="B4435" s="23" t="s">
        <v>1</v>
      </c>
      <c r="C4435">
        <v>2016</v>
      </c>
      <c r="D4435" s="23" t="str">
        <f t="shared" si="70"/>
        <v>oct</v>
      </c>
      <c r="E4435" s="24">
        <v>42674</v>
      </c>
      <c r="F4435" s="23" t="s">
        <v>48</v>
      </c>
      <c r="G4435" s="121">
        <v>0</v>
      </c>
      <c r="H4435">
        <v>2016</v>
      </c>
    </row>
    <row r="4436" spans="1:8" outlineLevel="1" x14ac:dyDescent="0.25">
      <c r="A4436" s="23" t="s">
        <v>27</v>
      </c>
      <c r="B4436" s="23" t="s">
        <v>2</v>
      </c>
      <c r="C4436">
        <v>2016</v>
      </c>
      <c r="D4436" s="23" t="str">
        <f t="shared" si="70"/>
        <v>oct</v>
      </c>
      <c r="E4436" s="24">
        <v>42674</v>
      </c>
      <c r="F4436" s="23" t="s">
        <v>48</v>
      </c>
      <c r="H4436">
        <v>2016</v>
      </c>
    </row>
    <row r="4437" spans="1:8" outlineLevel="1" x14ac:dyDescent="0.25">
      <c r="A4437" s="23" t="s">
        <v>17</v>
      </c>
      <c r="B4437" s="23" t="s">
        <v>3</v>
      </c>
      <c r="C4437">
        <v>2016</v>
      </c>
      <c r="D4437" s="23" t="str">
        <f t="shared" si="70"/>
        <v>oct</v>
      </c>
      <c r="E4437" s="24">
        <v>42674</v>
      </c>
      <c r="F4437" s="23" t="s">
        <v>48</v>
      </c>
      <c r="G4437" s="121">
        <v>396004.28203119541</v>
      </c>
      <c r="H4437">
        <v>2016</v>
      </c>
    </row>
    <row r="4438" spans="1:8" outlineLevel="1" x14ac:dyDescent="0.25">
      <c r="A4438" s="23" t="s">
        <v>18</v>
      </c>
      <c r="B4438" s="25" t="s">
        <v>4</v>
      </c>
      <c r="C4438">
        <v>2016</v>
      </c>
      <c r="D4438" s="23" t="str">
        <f t="shared" si="70"/>
        <v>oct</v>
      </c>
      <c r="E4438" s="24">
        <v>42674</v>
      </c>
      <c r="F4438" s="23" t="s">
        <v>48</v>
      </c>
      <c r="H4438">
        <v>2016</v>
      </c>
    </row>
    <row r="4439" spans="1:8" outlineLevel="1" x14ac:dyDescent="0.25">
      <c r="A4439" s="23" t="s">
        <v>19</v>
      </c>
      <c r="B4439" s="25" t="s">
        <v>5</v>
      </c>
      <c r="C4439">
        <v>2016</v>
      </c>
      <c r="D4439" s="23" t="str">
        <f t="shared" si="70"/>
        <v>oct</v>
      </c>
      <c r="E4439" s="24">
        <v>42674</v>
      </c>
      <c r="F4439" s="23" t="s">
        <v>48</v>
      </c>
      <c r="H4439">
        <v>2016</v>
      </c>
    </row>
    <row r="4440" spans="1:8" outlineLevel="1" x14ac:dyDescent="0.25">
      <c r="A4440" s="23" t="s">
        <v>20</v>
      </c>
      <c r="B4440" s="23" t="s">
        <v>6</v>
      </c>
      <c r="C4440">
        <v>2016</v>
      </c>
      <c r="D4440" s="23" t="str">
        <f t="shared" si="70"/>
        <v>oct</v>
      </c>
      <c r="E4440" s="24">
        <v>42674</v>
      </c>
      <c r="F4440" s="23" t="s">
        <v>48</v>
      </c>
      <c r="G4440" s="121">
        <v>28414592.934855614</v>
      </c>
      <c r="H4440">
        <v>2016</v>
      </c>
    </row>
    <row r="4441" spans="1:8" outlineLevel="1" x14ac:dyDescent="0.25">
      <c r="A4441" s="23" t="s">
        <v>21</v>
      </c>
      <c r="B4441" s="23" t="s">
        <v>7</v>
      </c>
      <c r="C4441">
        <v>2016</v>
      </c>
      <c r="D4441" s="23" t="str">
        <f t="shared" si="70"/>
        <v>oct</v>
      </c>
      <c r="E4441" s="24">
        <v>42674</v>
      </c>
      <c r="F4441" s="23" t="s">
        <v>48</v>
      </c>
      <c r="G4441" s="121">
        <v>2922628.36875707</v>
      </c>
      <c r="H4441">
        <v>2016</v>
      </c>
    </row>
    <row r="4442" spans="1:8" outlineLevel="1" x14ac:dyDescent="0.25">
      <c r="A4442" s="23" t="s">
        <v>22</v>
      </c>
      <c r="B4442" s="23" t="s">
        <v>8</v>
      </c>
      <c r="C4442">
        <v>2016</v>
      </c>
      <c r="D4442" s="23" t="str">
        <f t="shared" si="70"/>
        <v>oct</v>
      </c>
      <c r="E4442" s="24">
        <v>42674</v>
      </c>
      <c r="F4442" s="23" t="s">
        <v>48</v>
      </c>
      <c r="G4442" s="121">
        <v>7539747.9681121465</v>
      </c>
      <c r="H4442">
        <v>2016</v>
      </c>
    </row>
    <row r="4443" spans="1:8" outlineLevel="1" x14ac:dyDescent="0.25">
      <c r="A4443" s="23" t="s">
        <v>23</v>
      </c>
      <c r="B4443" s="23" t="s">
        <v>9</v>
      </c>
      <c r="C4443">
        <v>2016</v>
      </c>
      <c r="D4443" s="23" t="str">
        <f t="shared" si="70"/>
        <v>oct</v>
      </c>
      <c r="E4443" s="24">
        <v>42674</v>
      </c>
      <c r="F4443" s="23" t="s">
        <v>48</v>
      </c>
      <c r="H4443">
        <v>2016</v>
      </c>
    </row>
    <row r="4444" spans="1:8" outlineLevel="1" x14ac:dyDescent="0.25">
      <c r="A4444" s="23" t="s">
        <v>24</v>
      </c>
      <c r="B4444" s="25" t="s">
        <v>10</v>
      </c>
      <c r="C4444">
        <v>2016</v>
      </c>
      <c r="D4444" s="23" t="str">
        <f t="shared" si="70"/>
        <v>oct</v>
      </c>
      <c r="E4444" s="24">
        <v>42674</v>
      </c>
      <c r="F4444" s="23" t="s">
        <v>48</v>
      </c>
      <c r="G4444" s="121">
        <v>0</v>
      </c>
      <c r="H4444">
        <v>2016</v>
      </c>
    </row>
    <row r="4445" spans="1:8" outlineLevel="1" x14ac:dyDescent="0.25">
      <c r="A4445" s="23" t="s">
        <v>25</v>
      </c>
      <c r="B4445" s="23" t="s">
        <v>11</v>
      </c>
      <c r="C4445">
        <v>2016</v>
      </c>
      <c r="D4445" s="23" t="str">
        <f t="shared" si="70"/>
        <v>oct</v>
      </c>
      <c r="E4445" s="24">
        <v>42674</v>
      </c>
      <c r="F4445" s="23" t="s">
        <v>48</v>
      </c>
      <c r="G4445" s="121">
        <v>0</v>
      </c>
      <c r="H4445">
        <v>2016</v>
      </c>
    </row>
    <row r="4446" spans="1:8" outlineLevel="1" x14ac:dyDescent="0.25">
      <c r="A4446" s="23" t="s">
        <v>26</v>
      </c>
      <c r="B4446" s="23" t="s">
        <v>12</v>
      </c>
      <c r="C4446">
        <v>2016</v>
      </c>
      <c r="D4446" s="23" t="str">
        <f t="shared" si="70"/>
        <v>oct</v>
      </c>
      <c r="E4446" s="24">
        <v>42674</v>
      </c>
      <c r="F4446" s="23" t="s">
        <v>48</v>
      </c>
      <c r="G4446" s="121">
        <v>0</v>
      </c>
      <c r="H4446">
        <v>2016</v>
      </c>
    </row>
    <row r="4447" spans="1:8" outlineLevel="1" x14ac:dyDescent="0.25">
      <c r="A4447" s="23" t="s">
        <v>43</v>
      </c>
      <c r="B4447" s="23" t="s">
        <v>34</v>
      </c>
      <c r="C4447">
        <v>2016</v>
      </c>
      <c r="D4447" s="23" t="str">
        <f t="shared" si="70"/>
        <v>oct</v>
      </c>
      <c r="E4447" s="24">
        <v>42674</v>
      </c>
      <c r="F4447" s="23" t="s">
        <v>48</v>
      </c>
      <c r="G4447" s="121">
        <v>0</v>
      </c>
      <c r="H4447">
        <v>2016</v>
      </c>
    </row>
    <row r="4448" spans="1:8" outlineLevel="1" x14ac:dyDescent="0.25">
      <c r="A4448" s="23" t="s">
        <v>13</v>
      </c>
      <c r="B4448" s="23" t="s">
        <v>13</v>
      </c>
      <c r="C4448">
        <v>2016</v>
      </c>
      <c r="D4448" s="23" t="str">
        <f t="shared" si="70"/>
        <v>oct</v>
      </c>
      <c r="E4448" s="24">
        <v>42674</v>
      </c>
      <c r="F4448" s="23" t="s">
        <v>48</v>
      </c>
      <c r="G4448" s="121">
        <v>3500621.8697764869</v>
      </c>
      <c r="H4448">
        <v>2016</v>
      </c>
    </row>
    <row r="4449" spans="1:8" outlineLevel="1" x14ac:dyDescent="0.25">
      <c r="A4449" s="23" t="s">
        <v>14</v>
      </c>
      <c r="B4449" s="23" t="s">
        <v>14</v>
      </c>
      <c r="C4449">
        <v>2016</v>
      </c>
      <c r="D4449" s="23" t="str">
        <f t="shared" si="70"/>
        <v>oct</v>
      </c>
      <c r="E4449" s="24">
        <v>42674</v>
      </c>
      <c r="F4449" s="23" t="s">
        <v>48</v>
      </c>
      <c r="G4449" s="121">
        <v>-3713.2239269096208</v>
      </c>
      <c r="H4449">
        <v>2016</v>
      </c>
    </row>
    <row r="4450" spans="1:8" outlineLevel="1" x14ac:dyDescent="0.25">
      <c r="A4450" s="23" t="s">
        <v>15</v>
      </c>
      <c r="B4450" s="23" t="s">
        <v>0</v>
      </c>
      <c r="C4450">
        <v>2016</v>
      </c>
      <c r="D4450" s="23" t="str">
        <f t="shared" si="70"/>
        <v>nov</v>
      </c>
      <c r="E4450" s="24">
        <v>42704</v>
      </c>
      <c r="F4450" s="23" t="s">
        <v>48</v>
      </c>
      <c r="G4450" s="121">
        <v>0</v>
      </c>
      <c r="H4450">
        <v>2016</v>
      </c>
    </row>
    <row r="4451" spans="1:8" outlineLevel="1" x14ac:dyDescent="0.25">
      <c r="A4451" s="23" t="s">
        <v>16</v>
      </c>
      <c r="B4451" s="23" t="s">
        <v>1</v>
      </c>
      <c r="C4451">
        <v>2016</v>
      </c>
      <c r="D4451" s="23" t="str">
        <f t="shared" si="70"/>
        <v>nov</v>
      </c>
      <c r="E4451" s="24">
        <v>42704</v>
      </c>
      <c r="F4451" s="23" t="s">
        <v>48</v>
      </c>
      <c r="G4451" s="121">
        <v>0</v>
      </c>
      <c r="H4451">
        <v>2016</v>
      </c>
    </row>
    <row r="4452" spans="1:8" outlineLevel="1" x14ac:dyDescent="0.25">
      <c r="A4452" s="23" t="s">
        <v>27</v>
      </c>
      <c r="B4452" s="23" t="s">
        <v>2</v>
      </c>
      <c r="C4452">
        <v>2016</v>
      </c>
      <c r="D4452" s="23" t="str">
        <f t="shared" si="70"/>
        <v>nov</v>
      </c>
      <c r="E4452" s="24">
        <v>42704</v>
      </c>
      <c r="F4452" s="23" t="s">
        <v>48</v>
      </c>
      <c r="H4452">
        <v>2016</v>
      </c>
    </row>
    <row r="4453" spans="1:8" outlineLevel="1" x14ac:dyDescent="0.25">
      <c r="A4453" s="23" t="s">
        <v>17</v>
      </c>
      <c r="B4453" s="23" t="s">
        <v>3</v>
      </c>
      <c r="C4453">
        <v>2016</v>
      </c>
      <c r="D4453" s="23" t="str">
        <f t="shared" si="70"/>
        <v>nov</v>
      </c>
      <c r="E4453" s="24">
        <v>42704</v>
      </c>
      <c r="F4453" s="23" t="s">
        <v>48</v>
      </c>
      <c r="G4453" s="121">
        <v>360868.30864688038</v>
      </c>
      <c r="H4453">
        <v>2016</v>
      </c>
    </row>
    <row r="4454" spans="1:8" outlineLevel="1" x14ac:dyDescent="0.25">
      <c r="A4454" s="23" t="s">
        <v>18</v>
      </c>
      <c r="B4454" s="25" t="s">
        <v>4</v>
      </c>
      <c r="C4454">
        <v>2016</v>
      </c>
      <c r="D4454" s="23" t="str">
        <f t="shared" si="70"/>
        <v>nov</v>
      </c>
      <c r="E4454" s="24">
        <v>42704</v>
      </c>
      <c r="F4454" s="23" t="s">
        <v>48</v>
      </c>
      <c r="H4454">
        <v>2016</v>
      </c>
    </row>
    <row r="4455" spans="1:8" outlineLevel="1" x14ac:dyDescent="0.25">
      <c r="A4455" s="23" t="s">
        <v>19</v>
      </c>
      <c r="B4455" s="25" t="s">
        <v>5</v>
      </c>
      <c r="C4455">
        <v>2016</v>
      </c>
      <c r="D4455" s="23" t="str">
        <f t="shared" si="70"/>
        <v>nov</v>
      </c>
      <c r="E4455" s="24">
        <v>42704</v>
      </c>
      <c r="F4455" s="23" t="s">
        <v>48</v>
      </c>
      <c r="H4455">
        <v>2016</v>
      </c>
    </row>
    <row r="4456" spans="1:8" outlineLevel="1" x14ac:dyDescent="0.25">
      <c r="A4456" s="23" t="s">
        <v>20</v>
      </c>
      <c r="B4456" s="23" t="s">
        <v>6</v>
      </c>
      <c r="C4456">
        <v>2016</v>
      </c>
      <c r="D4456" s="23" t="str">
        <f t="shared" si="70"/>
        <v>nov</v>
      </c>
      <c r="E4456" s="24">
        <v>42704</v>
      </c>
      <c r="F4456" s="23" t="s">
        <v>48</v>
      </c>
      <c r="G4456" s="121">
        <v>26687580.849181365</v>
      </c>
      <c r="H4456">
        <v>2016</v>
      </c>
    </row>
    <row r="4457" spans="1:8" outlineLevel="1" x14ac:dyDescent="0.25">
      <c r="A4457" s="23" t="s">
        <v>21</v>
      </c>
      <c r="B4457" s="23" t="s">
        <v>7</v>
      </c>
      <c r="C4457">
        <v>2016</v>
      </c>
      <c r="D4457" s="23" t="str">
        <f t="shared" si="70"/>
        <v>nov</v>
      </c>
      <c r="E4457" s="24">
        <v>42704</v>
      </c>
      <c r="F4457" s="23" t="s">
        <v>48</v>
      </c>
      <c r="G4457" s="121">
        <v>2922680.9390297742</v>
      </c>
      <c r="H4457">
        <v>2016</v>
      </c>
    </row>
    <row r="4458" spans="1:8" outlineLevel="1" x14ac:dyDescent="0.25">
      <c r="A4458" s="23" t="s">
        <v>22</v>
      </c>
      <c r="B4458" s="23" t="s">
        <v>8</v>
      </c>
      <c r="C4458">
        <v>2016</v>
      </c>
      <c r="D4458" s="23" t="str">
        <f t="shared" si="70"/>
        <v>nov</v>
      </c>
      <c r="E4458" s="24">
        <v>42704</v>
      </c>
      <c r="F4458" s="23" t="s">
        <v>48</v>
      </c>
      <c r="G4458" s="121">
        <v>9624847.8932850659</v>
      </c>
      <c r="H4458">
        <v>2016</v>
      </c>
    </row>
    <row r="4459" spans="1:8" outlineLevel="1" x14ac:dyDescent="0.25">
      <c r="A4459" s="23" t="s">
        <v>23</v>
      </c>
      <c r="B4459" s="23" t="s">
        <v>9</v>
      </c>
      <c r="C4459">
        <v>2016</v>
      </c>
      <c r="D4459" s="23" t="str">
        <f t="shared" si="70"/>
        <v>nov</v>
      </c>
      <c r="E4459" s="24">
        <v>42704</v>
      </c>
      <c r="F4459" s="23" t="s">
        <v>48</v>
      </c>
      <c r="H4459">
        <v>2016</v>
      </c>
    </row>
    <row r="4460" spans="1:8" outlineLevel="1" x14ac:dyDescent="0.25">
      <c r="A4460" s="23" t="s">
        <v>24</v>
      </c>
      <c r="B4460" s="25" t="s">
        <v>10</v>
      </c>
      <c r="C4460">
        <v>2016</v>
      </c>
      <c r="D4460" s="23" t="str">
        <f t="shared" si="70"/>
        <v>nov</v>
      </c>
      <c r="E4460" s="24">
        <v>42704</v>
      </c>
      <c r="F4460" s="23" t="s">
        <v>48</v>
      </c>
      <c r="G4460" s="121">
        <v>0</v>
      </c>
      <c r="H4460">
        <v>2016</v>
      </c>
    </row>
    <row r="4461" spans="1:8" outlineLevel="1" x14ac:dyDescent="0.25">
      <c r="A4461" s="23" t="s">
        <v>25</v>
      </c>
      <c r="B4461" s="23" t="s">
        <v>11</v>
      </c>
      <c r="C4461">
        <v>2016</v>
      </c>
      <c r="D4461" s="23" t="str">
        <f t="shared" si="70"/>
        <v>nov</v>
      </c>
      <c r="E4461" s="24">
        <v>42704</v>
      </c>
      <c r="F4461" s="23" t="s">
        <v>48</v>
      </c>
      <c r="G4461" s="121">
        <v>0</v>
      </c>
      <c r="H4461">
        <v>2016</v>
      </c>
    </row>
    <row r="4462" spans="1:8" outlineLevel="1" x14ac:dyDescent="0.25">
      <c r="A4462" s="23" t="s">
        <v>26</v>
      </c>
      <c r="B4462" s="23" t="s">
        <v>12</v>
      </c>
      <c r="C4462">
        <v>2016</v>
      </c>
      <c r="D4462" s="23" t="str">
        <f t="shared" si="70"/>
        <v>nov</v>
      </c>
      <c r="E4462" s="24">
        <v>42704</v>
      </c>
      <c r="F4462" s="23" t="s">
        <v>48</v>
      </c>
      <c r="G4462" s="121">
        <v>0</v>
      </c>
      <c r="H4462">
        <v>2016</v>
      </c>
    </row>
    <row r="4463" spans="1:8" outlineLevel="1" x14ac:dyDescent="0.25">
      <c r="A4463" s="23" t="s">
        <v>43</v>
      </c>
      <c r="B4463" s="23" t="s">
        <v>34</v>
      </c>
      <c r="C4463">
        <v>2016</v>
      </c>
      <c r="D4463" s="23" t="str">
        <f t="shared" si="70"/>
        <v>nov</v>
      </c>
      <c r="E4463" s="24">
        <v>42704</v>
      </c>
      <c r="F4463" s="23" t="s">
        <v>48</v>
      </c>
      <c r="G4463" s="121">
        <v>0</v>
      </c>
      <c r="H4463">
        <v>2016</v>
      </c>
    </row>
    <row r="4464" spans="1:8" outlineLevel="1" x14ac:dyDescent="0.25">
      <c r="A4464" s="23" t="s">
        <v>13</v>
      </c>
      <c r="B4464" s="23" t="s">
        <v>13</v>
      </c>
      <c r="C4464">
        <v>2016</v>
      </c>
      <c r="D4464" s="23" t="str">
        <f t="shared" si="70"/>
        <v>nov</v>
      </c>
      <c r="E4464" s="24">
        <v>42704</v>
      </c>
      <c r="F4464" s="23" t="s">
        <v>48</v>
      </c>
      <c r="G4464" s="121">
        <v>2128623.7958740233</v>
      </c>
      <c r="H4464">
        <v>2016</v>
      </c>
    </row>
    <row r="4465" spans="1:8" outlineLevel="1" x14ac:dyDescent="0.25">
      <c r="A4465" s="23" t="s">
        <v>14</v>
      </c>
      <c r="B4465" s="23" t="s">
        <v>14</v>
      </c>
      <c r="C4465">
        <v>2016</v>
      </c>
      <c r="D4465" s="23" t="str">
        <f t="shared" si="70"/>
        <v>nov</v>
      </c>
      <c r="E4465" s="24">
        <v>42704</v>
      </c>
      <c r="F4465" s="23" t="s">
        <v>48</v>
      </c>
      <c r="G4465" s="121">
        <v>-8639.1134275801742</v>
      </c>
      <c r="H4465">
        <v>2016</v>
      </c>
    </row>
    <row r="4466" spans="1:8" outlineLevel="1" x14ac:dyDescent="0.25">
      <c r="A4466" s="23" t="s">
        <v>15</v>
      </c>
      <c r="B4466" s="23" t="s">
        <v>0</v>
      </c>
      <c r="C4466">
        <v>2016</v>
      </c>
      <c r="D4466" s="23" t="str">
        <f t="shared" si="70"/>
        <v>dic</v>
      </c>
      <c r="E4466" s="24">
        <v>42735</v>
      </c>
      <c r="F4466" s="23" t="s">
        <v>48</v>
      </c>
      <c r="G4466" s="121">
        <v>0</v>
      </c>
      <c r="H4466">
        <v>2016</v>
      </c>
    </row>
    <row r="4467" spans="1:8" outlineLevel="1" x14ac:dyDescent="0.25">
      <c r="A4467" s="23" t="s">
        <v>16</v>
      </c>
      <c r="B4467" s="23" t="s">
        <v>1</v>
      </c>
      <c r="C4467">
        <v>2016</v>
      </c>
      <c r="D4467" s="23" t="str">
        <f t="shared" si="70"/>
        <v>dic</v>
      </c>
      <c r="E4467" s="24">
        <v>42735</v>
      </c>
      <c r="F4467" s="23" t="s">
        <v>48</v>
      </c>
      <c r="G4467" s="121">
        <v>0</v>
      </c>
      <c r="H4467">
        <v>2016</v>
      </c>
    </row>
    <row r="4468" spans="1:8" outlineLevel="1" x14ac:dyDescent="0.25">
      <c r="A4468" s="23" t="s">
        <v>27</v>
      </c>
      <c r="B4468" s="23" t="s">
        <v>2</v>
      </c>
      <c r="C4468">
        <v>2016</v>
      </c>
      <c r="D4468" s="23" t="str">
        <f t="shared" si="70"/>
        <v>dic</v>
      </c>
      <c r="E4468" s="24">
        <v>42735</v>
      </c>
      <c r="F4468" s="23" t="s">
        <v>48</v>
      </c>
      <c r="H4468">
        <v>2016</v>
      </c>
    </row>
    <row r="4469" spans="1:8" outlineLevel="1" x14ac:dyDescent="0.25">
      <c r="A4469" s="23" t="s">
        <v>17</v>
      </c>
      <c r="B4469" s="23" t="s">
        <v>3</v>
      </c>
      <c r="C4469">
        <v>2016</v>
      </c>
      <c r="D4469" s="23" t="str">
        <f t="shared" si="70"/>
        <v>dic</v>
      </c>
      <c r="E4469" s="24">
        <v>42735</v>
      </c>
      <c r="F4469" s="23" t="s">
        <v>48</v>
      </c>
      <c r="G4469" s="121">
        <v>243844.34725479592</v>
      </c>
      <c r="H4469">
        <v>2016</v>
      </c>
    </row>
    <row r="4470" spans="1:8" outlineLevel="1" x14ac:dyDescent="0.25">
      <c r="A4470" s="23" t="s">
        <v>18</v>
      </c>
      <c r="B4470" s="25" t="s">
        <v>4</v>
      </c>
      <c r="C4470">
        <v>2016</v>
      </c>
      <c r="D4470" s="23" t="str">
        <f t="shared" si="70"/>
        <v>dic</v>
      </c>
      <c r="E4470" s="24">
        <v>42735</v>
      </c>
      <c r="F4470" s="23" t="s">
        <v>48</v>
      </c>
      <c r="H4470">
        <v>2016</v>
      </c>
    </row>
    <row r="4471" spans="1:8" outlineLevel="1" x14ac:dyDescent="0.25">
      <c r="A4471" s="23" t="s">
        <v>19</v>
      </c>
      <c r="B4471" s="25" t="s">
        <v>5</v>
      </c>
      <c r="C4471">
        <v>2016</v>
      </c>
      <c r="D4471" s="23" t="str">
        <f t="shared" si="70"/>
        <v>dic</v>
      </c>
      <c r="E4471" s="24">
        <v>42735</v>
      </c>
      <c r="F4471" s="23" t="s">
        <v>48</v>
      </c>
      <c r="H4471">
        <v>2016</v>
      </c>
    </row>
    <row r="4472" spans="1:8" outlineLevel="1" x14ac:dyDescent="0.25">
      <c r="A4472" s="23" t="s">
        <v>20</v>
      </c>
      <c r="B4472" s="23" t="s">
        <v>6</v>
      </c>
      <c r="C4472">
        <v>2016</v>
      </c>
      <c r="D4472" s="23" t="str">
        <f t="shared" si="70"/>
        <v>dic</v>
      </c>
      <c r="E4472" s="24">
        <v>42735</v>
      </c>
      <c r="F4472" s="23" t="s">
        <v>48</v>
      </c>
      <c r="G4472" s="121">
        <v>25047707.006849036</v>
      </c>
      <c r="H4472">
        <v>2016</v>
      </c>
    </row>
    <row r="4473" spans="1:8" outlineLevel="1" x14ac:dyDescent="0.25">
      <c r="A4473" s="23" t="s">
        <v>21</v>
      </c>
      <c r="B4473" s="23" t="s">
        <v>7</v>
      </c>
      <c r="C4473">
        <v>2016</v>
      </c>
      <c r="D4473" s="23" t="str">
        <f t="shared" si="70"/>
        <v>dic</v>
      </c>
      <c r="E4473" s="24">
        <v>42735</v>
      </c>
      <c r="F4473" s="23" t="s">
        <v>48</v>
      </c>
      <c r="G4473" s="121">
        <v>2922998.7443794915</v>
      </c>
      <c r="H4473">
        <v>2016</v>
      </c>
    </row>
    <row r="4474" spans="1:8" outlineLevel="1" x14ac:dyDescent="0.25">
      <c r="A4474" s="23" t="s">
        <v>22</v>
      </c>
      <c r="B4474" s="23" t="s">
        <v>8</v>
      </c>
      <c r="C4474">
        <v>2016</v>
      </c>
      <c r="D4474" s="23" t="str">
        <f t="shared" si="70"/>
        <v>dic</v>
      </c>
      <c r="E4474" s="24">
        <v>42735</v>
      </c>
      <c r="F4474" s="23" t="s">
        <v>48</v>
      </c>
      <c r="G4474" s="121">
        <v>10300695.913775301</v>
      </c>
      <c r="H4474">
        <v>2016</v>
      </c>
    </row>
    <row r="4475" spans="1:8" outlineLevel="1" x14ac:dyDescent="0.25">
      <c r="A4475" s="23" t="s">
        <v>23</v>
      </c>
      <c r="B4475" s="23" t="s">
        <v>9</v>
      </c>
      <c r="C4475">
        <v>2016</v>
      </c>
      <c r="D4475" s="23" t="str">
        <f t="shared" si="70"/>
        <v>dic</v>
      </c>
      <c r="E4475" s="24">
        <v>42735</v>
      </c>
      <c r="F4475" s="23" t="s">
        <v>48</v>
      </c>
      <c r="H4475">
        <v>2016</v>
      </c>
    </row>
    <row r="4476" spans="1:8" outlineLevel="1" x14ac:dyDescent="0.25">
      <c r="A4476" s="23" t="s">
        <v>24</v>
      </c>
      <c r="B4476" s="25" t="s">
        <v>10</v>
      </c>
      <c r="C4476">
        <v>2016</v>
      </c>
      <c r="D4476" s="23" t="str">
        <f t="shared" si="70"/>
        <v>dic</v>
      </c>
      <c r="E4476" s="24">
        <v>42735</v>
      </c>
      <c r="F4476" s="23" t="s">
        <v>48</v>
      </c>
      <c r="G4476" s="121">
        <v>0</v>
      </c>
      <c r="H4476">
        <v>2016</v>
      </c>
    </row>
    <row r="4477" spans="1:8" outlineLevel="1" x14ac:dyDescent="0.25">
      <c r="A4477" s="23" t="s">
        <v>25</v>
      </c>
      <c r="B4477" s="23" t="s">
        <v>11</v>
      </c>
      <c r="C4477">
        <v>2016</v>
      </c>
      <c r="D4477" s="23" t="str">
        <f t="shared" si="70"/>
        <v>dic</v>
      </c>
      <c r="E4477" s="24">
        <v>42735</v>
      </c>
      <c r="F4477" s="23" t="s">
        <v>48</v>
      </c>
      <c r="G4477" s="121">
        <v>0</v>
      </c>
      <c r="H4477">
        <v>2016</v>
      </c>
    </row>
    <row r="4478" spans="1:8" outlineLevel="1" x14ac:dyDescent="0.25">
      <c r="A4478" s="23" t="s">
        <v>26</v>
      </c>
      <c r="B4478" s="23" t="s">
        <v>12</v>
      </c>
      <c r="C4478">
        <v>2016</v>
      </c>
      <c r="D4478" s="23" t="str">
        <f t="shared" si="70"/>
        <v>dic</v>
      </c>
      <c r="E4478" s="24">
        <v>42735</v>
      </c>
      <c r="F4478" s="23" t="s">
        <v>48</v>
      </c>
      <c r="G4478" s="121">
        <v>0</v>
      </c>
      <c r="H4478">
        <v>2016</v>
      </c>
    </row>
    <row r="4479" spans="1:8" outlineLevel="1" x14ac:dyDescent="0.25">
      <c r="A4479" s="23" t="s">
        <v>43</v>
      </c>
      <c r="B4479" s="23" t="s">
        <v>34</v>
      </c>
      <c r="C4479">
        <v>2016</v>
      </c>
      <c r="D4479" s="23" t="str">
        <f t="shared" si="70"/>
        <v>dic</v>
      </c>
      <c r="E4479" s="24">
        <v>42735</v>
      </c>
      <c r="F4479" s="23" t="s">
        <v>48</v>
      </c>
      <c r="G4479" s="121">
        <v>0</v>
      </c>
      <c r="H4479">
        <v>2016</v>
      </c>
    </row>
    <row r="4480" spans="1:8" outlineLevel="1" x14ac:dyDescent="0.25">
      <c r="A4480" s="23" t="s">
        <v>13</v>
      </c>
      <c r="B4480" s="23" t="s">
        <v>13</v>
      </c>
      <c r="C4480">
        <v>2016</v>
      </c>
      <c r="D4480" s="23" t="str">
        <f t="shared" si="70"/>
        <v>dic</v>
      </c>
      <c r="E4480" s="24">
        <v>42735</v>
      </c>
      <c r="F4480" s="23" t="s">
        <v>48</v>
      </c>
      <c r="G4480" s="121">
        <v>4581990.0835703062</v>
      </c>
      <c r="H4480">
        <v>2016</v>
      </c>
    </row>
    <row r="4481" spans="1:8" outlineLevel="1" x14ac:dyDescent="0.25">
      <c r="A4481" s="23" t="s">
        <v>14</v>
      </c>
      <c r="B4481" s="23" t="s">
        <v>14</v>
      </c>
      <c r="C4481">
        <v>2016</v>
      </c>
      <c r="D4481" s="23" t="str">
        <f t="shared" si="70"/>
        <v>dic</v>
      </c>
      <c r="E4481" s="24">
        <v>42735</v>
      </c>
      <c r="F4481" s="23" t="s">
        <v>48</v>
      </c>
      <c r="G4481" s="121">
        <v>-2594.2244779591833</v>
      </c>
      <c r="H4481">
        <v>2016</v>
      </c>
    </row>
    <row r="4482" spans="1:8" outlineLevel="1" x14ac:dyDescent="0.25">
      <c r="A4482" s="23" t="s">
        <v>15</v>
      </c>
      <c r="B4482" s="23" t="s">
        <v>0</v>
      </c>
      <c r="C4482">
        <v>2017</v>
      </c>
      <c r="D4482" s="23" t="str">
        <f t="shared" ref="D4482:D4545" si="71">+TEXT(E4482,"mmm")</f>
        <v>ene</v>
      </c>
      <c r="E4482" s="24">
        <v>42766</v>
      </c>
      <c r="F4482" s="23" t="s">
        <v>48</v>
      </c>
      <c r="G4482" s="121">
        <v>0</v>
      </c>
      <c r="H4482">
        <v>2017</v>
      </c>
    </row>
    <row r="4483" spans="1:8" outlineLevel="1" x14ac:dyDescent="0.25">
      <c r="A4483" s="23" t="s">
        <v>16</v>
      </c>
      <c r="B4483" s="23" t="s">
        <v>1</v>
      </c>
      <c r="C4483">
        <v>2017</v>
      </c>
      <c r="D4483" s="23" t="str">
        <f t="shared" si="71"/>
        <v>ene</v>
      </c>
      <c r="E4483" s="24">
        <v>42766</v>
      </c>
      <c r="F4483" s="23" t="s">
        <v>48</v>
      </c>
      <c r="G4483" s="121">
        <v>0</v>
      </c>
      <c r="H4483">
        <v>2017</v>
      </c>
    </row>
    <row r="4484" spans="1:8" outlineLevel="1" x14ac:dyDescent="0.25">
      <c r="A4484" s="23" t="s">
        <v>27</v>
      </c>
      <c r="B4484" s="23" t="s">
        <v>2</v>
      </c>
      <c r="C4484">
        <v>2017</v>
      </c>
      <c r="D4484" s="23" t="str">
        <f t="shared" si="71"/>
        <v>ene</v>
      </c>
      <c r="E4484" s="24">
        <v>42766</v>
      </c>
      <c r="F4484" s="23" t="s">
        <v>48</v>
      </c>
      <c r="H4484">
        <v>2017</v>
      </c>
    </row>
    <row r="4485" spans="1:8" outlineLevel="1" x14ac:dyDescent="0.25">
      <c r="A4485" s="23" t="s">
        <v>17</v>
      </c>
      <c r="B4485" s="23" t="s">
        <v>3</v>
      </c>
      <c r="C4485">
        <v>2017</v>
      </c>
      <c r="D4485" s="23" t="str">
        <f t="shared" si="71"/>
        <v>ene</v>
      </c>
      <c r="E4485" s="24">
        <v>42766</v>
      </c>
      <c r="F4485" s="23" t="s">
        <v>48</v>
      </c>
      <c r="G4485" s="121">
        <v>0</v>
      </c>
      <c r="H4485">
        <v>2017</v>
      </c>
    </row>
    <row r="4486" spans="1:8" outlineLevel="1" x14ac:dyDescent="0.25">
      <c r="A4486" s="23" t="s">
        <v>18</v>
      </c>
      <c r="B4486" s="25" t="s">
        <v>4</v>
      </c>
      <c r="C4486">
        <v>2017</v>
      </c>
      <c r="D4486" s="23" t="str">
        <f t="shared" si="71"/>
        <v>ene</v>
      </c>
      <c r="E4486" s="24">
        <v>42766</v>
      </c>
      <c r="F4486" s="23" t="s">
        <v>48</v>
      </c>
      <c r="H4486">
        <v>2017</v>
      </c>
    </row>
    <row r="4487" spans="1:8" outlineLevel="1" x14ac:dyDescent="0.25">
      <c r="A4487" s="23" t="s">
        <v>19</v>
      </c>
      <c r="B4487" s="25" t="s">
        <v>5</v>
      </c>
      <c r="C4487">
        <v>2017</v>
      </c>
      <c r="D4487" s="23" t="str">
        <f t="shared" si="71"/>
        <v>ene</v>
      </c>
      <c r="E4487" s="24">
        <v>42766</v>
      </c>
      <c r="F4487" s="23" t="s">
        <v>48</v>
      </c>
      <c r="H4487">
        <v>2017</v>
      </c>
    </row>
    <row r="4488" spans="1:8" outlineLevel="1" x14ac:dyDescent="0.25">
      <c r="A4488" s="23" t="s">
        <v>20</v>
      </c>
      <c r="B4488" s="23" t="s">
        <v>6</v>
      </c>
      <c r="C4488">
        <v>2017</v>
      </c>
      <c r="D4488" s="23" t="str">
        <f t="shared" si="71"/>
        <v>ene</v>
      </c>
      <c r="E4488" s="24">
        <v>42766</v>
      </c>
      <c r="F4488" s="23" t="s">
        <v>48</v>
      </c>
      <c r="G4488" s="121">
        <v>26770927.135625701</v>
      </c>
      <c r="H4488">
        <v>2017</v>
      </c>
    </row>
    <row r="4489" spans="1:8" outlineLevel="1" x14ac:dyDescent="0.25">
      <c r="A4489" s="23" t="s">
        <v>21</v>
      </c>
      <c r="B4489" s="23" t="s">
        <v>7</v>
      </c>
      <c r="C4489">
        <v>2017</v>
      </c>
      <c r="D4489" s="23" t="str">
        <f t="shared" si="71"/>
        <v>ene</v>
      </c>
      <c r="E4489" s="24">
        <v>42766</v>
      </c>
      <c r="F4489" s="23" t="s">
        <v>48</v>
      </c>
      <c r="G4489" s="121">
        <v>2923841.0912082517</v>
      </c>
      <c r="H4489">
        <v>2017</v>
      </c>
    </row>
    <row r="4490" spans="1:8" outlineLevel="1" x14ac:dyDescent="0.25">
      <c r="A4490" s="23" t="s">
        <v>22</v>
      </c>
      <c r="B4490" s="23" t="s">
        <v>8</v>
      </c>
      <c r="C4490">
        <v>2017</v>
      </c>
      <c r="D4490" s="23" t="str">
        <f t="shared" si="71"/>
        <v>ene</v>
      </c>
      <c r="E4490" s="24">
        <v>42766</v>
      </c>
      <c r="F4490" s="23" t="s">
        <v>48</v>
      </c>
      <c r="G4490" s="121">
        <v>7525843.7671094183</v>
      </c>
      <c r="H4490">
        <v>2017</v>
      </c>
    </row>
    <row r="4491" spans="1:8" outlineLevel="1" x14ac:dyDescent="0.25">
      <c r="A4491" s="23" t="s">
        <v>23</v>
      </c>
      <c r="B4491" s="23" t="s">
        <v>9</v>
      </c>
      <c r="C4491">
        <v>2017</v>
      </c>
      <c r="D4491" s="23" t="str">
        <f t="shared" si="71"/>
        <v>ene</v>
      </c>
      <c r="E4491" s="24">
        <v>42766</v>
      </c>
      <c r="F4491" s="23" t="s">
        <v>48</v>
      </c>
      <c r="H4491">
        <v>2017</v>
      </c>
    </row>
    <row r="4492" spans="1:8" outlineLevel="1" x14ac:dyDescent="0.25">
      <c r="A4492" s="23" t="s">
        <v>24</v>
      </c>
      <c r="B4492" s="25" t="s">
        <v>10</v>
      </c>
      <c r="C4492">
        <v>2017</v>
      </c>
      <c r="D4492" s="23" t="str">
        <f t="shared" si="71"/>
        <v>ene</v>
      </c>
      <c r="E4492" s="24">
        <v>42766</v>
      </c>
      <c r="F4492" s="23" t="s">
        <v>48</v>
      </c>
      <c r="G4492" s="121">
        <v>0</v>
      </c>
      <c r="H4492">
        <v>2017</v>
      </c>
    </row>
    <row r="4493" spans="1:8" outlineLevel="1" x14ac:dyDescent="0.25">
      <c r="A4493" s="23" t="s">
        <v>25</v>
      </c>
      <c r="B4493" s="23" t="s">
        <v>11</v>
      </c>
      <c r="C4493">
        <v>2017</v>
      </c>
      <c r="D4493" s="23" t="str">
        <f t="shared" si="71"/>
        <v>ene</v>
      </c>
      <c r="E4493" s="24">
        <v>42766</v>
      </c>
      <c r="F4493" s="23" t="s">
        <v>48</v>
      </c>
      <c r="G4493" s="121">
        <v>0</v>
      </c>
      <c r="H4493">
        <v>2017</v>
      </c>
    </row>
    <row r="4494" spans="1:8" outlineLevel="1" x14ac:dyDescent="0.25">
      <c r="A4494" s="23" t="s">
        <v>26</v>
      </c>
      <c r="B4494" s="23" t="s">
        <v>12</v>
      </c>
      <c r="C4494">
        <v>2017</v>
      </c>
      <c r="D4494" s="23" t="str">
        <f t="shared" si="71"/>
        <v>ene</v>
      </c>
      <c r="E4494" s="24">
        <v>42766</v>
      </c>
      <c r="F4494" s="23" t="s">
        <v>48</v>
      </c>
      <c r="G4494" s="121">
        <v>0</v>
      </c>
      <c r="H4494">
        <v>2017</v>
      </c>
    </row>
    <row r="4495" spans="1:8" outlineLevel="1" x14ac:dyDescent="0.25">
      <c r="A4495" s="23" t="s">
        <v>43</v>
      </c>
      <c r="B4495" s="23" t="s">
        <v>34</v>
      </c>
      <c r="C4495">
        <v>2017</v>
      </c>
      <c r="D4495" s="23" t="str">
        <f t="shared" si="71"/>
        <v>ene</v>
      </c>
      <c r="E4495" s="24">
        <v>42766</v>
      </c>
      <c r="F4495" s="23" t="s">
        <v>48</v>
      </c>
      <c r="G4495" s="121">
        <v>0</v>
      </c>
      <c r="H4495">
        <v>2017</v>
      </c>
    </row>
    <row r="4496" spans="1:8" outlineLevel="1" x14ac:dyDescent="0.25">
      <c r="A4496" s="23" t="s">
        <v>13</v>
      </c>
      <c r="B4496" s="23" t="s">
        <v>13</v>
      </c>
      <c r="C4496">
        <v>2017</v>
      </c>
      <c r="D4496" s="23" t="str">
        <f t="shared" si="71"/>
        <v>ene</v>
      </c>
      <c r="E4496" s="24">
        <v>42766</v>
      </c>
      <c r="F4496" s="23" t="s">
        <v>48</v>
      </c>
      <c r="G4496" s="121">
        <v>3807564.8143240232</v>
      </c>
      <c r="H4496">
        <v>2017</v>
      </c>
    </row>
    <row r="4497" spans="1:8" outlineLevel="1" x14ac:dyDescent="0.25">
      <c r="A4497" s="23" t="s">
        <v>14</v>
      </c>
      <c r="B4497" s="23" t="s">
        <v>14</v>
      </c>
      <c r="C4497">
        <v>2017</v>
      </c>
      <c r="D4497" s="23" t="str">
        <f t="shared" si="71"/>
        <v>ene</v>
      </c>
      <c r="E4497" s="24">
        <v>42766</v>
      </c>
      <c r="F4497" s="23" t="s">
        <v>48</v>
      </c>
      <c r="G4497" s="121">
        <v>-810.32616026239066</v>
      </c>
      <c r="H4497">
        <v>2017</v>
      </c>
    </row>
    <row r="4498" spans="1:8" outlineLevel="1" x14ac:dyDescent="0.25">
      <c r="A4498" s="23" t="s">
        <v>15</v>
      </c>
      <c r="B4498" s="23" t="s">
        <v>0</v>
      </c>
      <c r="C4498">
        <v>2017</v>
      </c>
      <c r="D4498" s="23" t="str">
        <f t="shared" si="71"/>
        <v>feb</v>
      </c>
      <c r="E4498" s="24">
        <v>42794</v>
      </c>
      <c r="F4498" s="23" t="s">
        <v>48</v>
      </c>
      <c r="G4498" s="121">
        <v>0</v>
      </c>
      <c r="H4498">
        <v>2017</v>
      </c>
    </row>
    <row r="4499" spans="1:8" outlineLevel="1" x14ac:dyDescent="0.25">
      <c r="A4499" s="23" t="s">
        <v>16</v>
      </c>
      <c r="B4499" s="23" t="s">
        <v>1</v>
      </c>
      <c r="C4499">
        <v>2017</v>
      </c>
      <c r="D4499" s="23" t="str">
        <f t="shared" si="71"/>
        <v>feb</v>
      </c>
      <c r="E4499" s="24">
        <v>42794</v>
      </c>
      <c r="F4499" s="23" t="s">
        <v>48</v>
      </c>
      <c r="G4499" s="121">
        <v>0</v>
      </c>
      <c r="H4499">
        <v>2017</v>
      </c>
    </row>
    <row r="4500" spans="1:8" outlineLevel="1" x14ac:dyDescent="0.25">
      <c r="A4500" s="23" t="s">
        <v>27</v>
      </c>
      <c r="B4500" s="23" t="s">
        <v>2</v>
      </c>
      <c r="C4500">
        <v>2017</v>
      </c>
      <c r="D4500" s="23" t="str">
        <f t="shared" si="71"/>
        <v>feb</v>
      </c>
      <c r="E4500" s="24">
        <v>42794</v>
      </c>
      <c r="F4500" s="23" t="s">
        <v>48</v>
      </c>
      <c r="H4500">
        <v>2017</v>
      </c>
    </row>
    <row r="4501" spans="1:8" outlineLevel="1" x14ac:dyDescent="0.25">
      <c r="A4501" s="23" t="s">
        <v>17</v>
      </c>
      <c r="B4501" s="23" t="s">
        <v>3</v>
      </c>
      <c r="C4501">
        <v>2017</v>
      </c>
      <c r="D4501" s="23" t="str">
        <f t="shared" si="71"/>
        <v>feb</v>
      </c>
      <c r="E4501" s="24">
        <v>42794</v>
      </c>
      <c r="F4501" s="23" t="s">
        <v>48</v>
      </c>
      <c r="G4501" s="121">
        <v>0</v>
      </c>
      <c r="H4501">
        <v>2017</v>
      </c>
    </row>
    <row r="4502" spans="1:8" outlineLevel="1" x14ac:dyDescent="0.25">
      <c r="A4502" s="23" t="s">
        <v>18</v>
      </c>
      <c r="B4502" s="25" t="s">
        <v>4</v>
      </c>
      <c r="C4502">
        <v>2017</v>
      </c>
      <c r="D4502" s="23" t="str">
        <f t="shared" si="71"/>
        <v>feb</v>
      </c>
      <c r="E4502" s="24">
        <v>42794</v>
      </c>
      <c r="F4502" s="23" t="s">
        <v>48</v>
      </c>
      <c r="H4502">
        <v>2017</v>
      </c>
    </row>
    <row r="4503" spans="1:8" outlineLevel="1" x14ac:dyDescent="0.25">
      <c r="A4503" s="23" t="s">
        <v>19</v>
      </c>
      <c r="B4503" s="25" t="s">
        <v>5</v>
      </c>
      <c r="C4503">
        <v>2017</v>
      </c>
      <c r="D4503" s="23" t="str">
        <f t="shared" si="71"/>
        <v>feb</v>
      </c>
      <c r="E4503" s="24">
        <v>42794</v>
      </c>
      <c r="F4503" s="23" t="s">
        <v>48</v>
      </c>
      <c r="H4503">
        <v>2017</v>
      </c>
    </row>
    <row r="4504" spans="1:8" outlineLevel="1" x14ac:dyDescent="0.25">
      <c r="A4504" s="23" t="s">
        <v>20</v>
      </c>
      <c r="B4504" s="23" t="s">
        <v>6</v>
      </c>
      <c r="C4504">
        <v>2017</v>
      </c>
      <c r="D4504" s="23" t="str">
        <f t="shared" si="71"/>
        <v>feb</v>
      </c>
      <c r="E4504" s="24">
        <v>42794</v>
      </c>
      <c r="F4504" s="23" t="s">
        <v>48</v>
      </c>
      <c r="G4504" s="121">
        <v>26814234.574290525</v>
      </c>
      <c r="H4504">
        <v>2017</v>
      </c>
    </row>
    <row r="4505" spans="1:8" outlineLevel="1" x14ac:dyDescent="0.25">
      <c r="A4505" s="23" t="s">
        <v>21</v>
      </c>
      <c r="B4505" s="23" t="s">
        <v>7</v>
      </c>
      <c r="C4505">
        <v>2017</v>
      </c>
      <c r="D4505" s="23" t="str">
        <f t="shared" si="71"/>
        <v>feb</v>
      </c>
      <c r="E4505" s="24">
        <v>42794</v>
      </c>
      <c r="F4505" s="23" t="s">
        <v>48</v>
      </c>
      <c r="G4505" s="121">
        <v>2924965.8081874456</v>
      </c>
      <c r="H4505">
        <v>2017</v>
      </c>
    </row>
    <row r="4506" spans="1:8" outlineLevel="1" x14ac:dyDescent="0.25">
      <c r="A4506" s="23" t="s">
        <v>22</v>
      </c>
      <c r="B4506" s="23" t="s">
        <v>8</v>
      </c>
      <c r="C4506">
        <v>2017</v>
      </c>
      <c r="D4506" s="23" t="str">
        <f t="shared" si="71"/>
        <v>feb</v>
      </c>
      <c r="E4506" s="24">
        <v>42794</v>
      </c>
      <c r="F4506" s="23" t="s">
        <v>48</v>
      </c>
      <c r="G4506" s="121">
        <v>7576739.5451537939</v>
      </c>
      <c r="H4506">
        <v>2017</v>
      </c>
    </row>
    <row r="4507" spans="1:8" outlineLevel="1" x14ac:dyDescent="0.25">
      <c r="A4507" s="23" t="s">
        <v>23</v>
      </c>
      <c r="B4507" s="23" t="s">
        <v>9</v>
      </c>
      <c r="C4507">
        <v>2017</v>
      </c>
      <c r="D4507" s="23" t="str">
        <f t="shared" si="71"/>
        <v>feb</v>
      </c>
      <c r="E4507" s="24">
        <v>42794</v>
      </c>
      <c r="F4507" s="23" t="s">
        <v>48</v>
      </c>
      <c r="H4507">
        <v>2017</v>
      </c>
    </row>
    <row r="4508" spans="1:8" outlineLevel="1" x14ac:dyDescent="0.25">
      <c r="A4508" s="23" t="s">
        <v>24</v>
      </c>
      <c r="B4508" s="25" t="s">
        <v>10</v>
      </c>
      <c r="C4508">
        <v>2017</v>
      </c>
      <c r="D4508" s="23" t="str">
        <f t="shared" si="71"/>
        <v>feb</v>
      </c>
      <c r="E4508" s="24">
        <v>42794</v>
      </c>
      <c r="F4508" s="23" t="s">
        <v>48</v>
      </c>
      <c r="G4508" s="121">
        <v>0</v>
      </c>
      <c r="H4508">
        <v>2017</v>
      </c>
    </row>
    <row r="4509" spans="1:8" outlineLevel="1" x14ac:dyDescent="0.25">
      <c r="A4509" s="23" t="s">
        <v>25</v>
      </c>
      <c r="B4509" s="23" t="s">
        <v>11</v>
      </c>
      <c r="C4509">
        <v>2017</v>
      </c>
      <c r="D4509" s="23" t="str">
        <f t="shared" si="71"/>
        <v>feb</v>
      </c>
      <c r="E4509" s="24">
        <v>42794</v>
      </c>
      <c r="F4509" s="23" t="s">
        <v>48</v>
      </c>
      <c r="G4509" s="121">
        <v>0</v>
      </c>
      <c r="H4509">
        <v>2017</v>
      </c>
    </row>
    <row r="4510" spans="1:8" outlineLevel="1" x14ac:dyDescent="0.25">
      <c r="A4510" s="23" t="s">
        <v>26</v>
      </c>
      <c r="B4510" s="23" t="s">
        <v>12</v>
      </c>
      <c r="C4510">
        <v>2017</v>
      </c>
      <c r="D4510" s="23" t="str">
        <f t="shared" si="71"/>
        <v>feb</v>
      </c>
      <c r="E4510" s="24">
        <v>42794</v>
      </c>
      <c r="F4510" s="23" t="s">
        <v>48</v>
      </c>
      <c r="G4510" s="121">
        <v>0</v>
      </c>
      <c r="H4510">
        <v>2017</v>
      </c>
    </row>
    <row r="4511" spans="1:8" outlineLevel="1" x14ac:dyDescent="0.25">
      <c r="A4511" s="23" t="s">
        <v>43</v>
      </c>
      <c r="B4511" s="23" t="s">
        <v>34</v>
      </c>
      <c r="C4511">
        <v>2017</v>
      </c>
      <c r="D4511" s="23" t="str">
        <f t="shared" si="71"/>
        <v>feb</v>
      </c>
      <c r="E4511" s="24">
        <v>42794</v>
      </c>
      <c r="F4511" s="23" t="s">
        <v>48</v>
      </c>
      <c r="G4511" s="121">
        <v>0</v>
      </c>
      <c r="H4511">
        <v>2017</v>
      </c>
    </row>
    <row r="4512" spans="1:8" outlineLevel="1" x14ac:dyDescent="0.25">
      <c r="A4512" s="23" t="s">
        <v>13</v>
      </c>
      <c r="B4512" s="23" t="s">
        <v>13</v>
      </c>
      <c r="C4512">
        <v>2017</v>
      </c>
      <c r="D4512" s="23" t="str">
        <f t="shared" si="71"/>
        <v>feb</v>
      </c>
      <c r="E4512" s="24">
        <v>42794</v>
      </c>
      <c r="F4512" s="23" t="s">
        <v>48</v>
      </c>
      <c r="G4512" s="121">
        <v>2121591.2960552769</v>
      </c>
      <c r="H4512">
        <v>2017</v>
      </c>
    </row>
    <row r="4513" spans="1:8" outlineLevel="1" x14ac:dyDescent="0.25">
      <c r="A4513" s="23" t="s">
        <v>14</v>
      </c>
      <c r="B4513" s="23" t="s">
        <v>14</v>
      </c>
      <c r="C4513">
        <v>2017</v>
      </c>
      <c r="D4513" s="23" t="str">
        <f t="shared" si="71"/>
        <v>feb</v>
      </c>
      <c r="E4513" s="24">
        <v>42794</v>
      </c>
      <c r="F4513" s="23" t="s">
        <v>48</v>
      </c>
      <c r="G4513" s="121">
        <v>33316.094256239063</v>
      </c>
      <c r="H4513">
        <v>2017</v>
      </c>
    </row>
    <row r="4514" spans="1:8" outlineLevel="1" x14ac:dyDescent="0.25">
      <c r="A4514" s="23" t="s">
        <v>15</v>
      </c>
      <c r="B4514" s="23" t="s">
        <v>0</v>
      </c>
      <c r="C4514">
        <v>2017</v>
      </c>
      <c r="D4514" s="23" t="str">
        <f t="shared" si="71"/>
        <v>mar</v>
      </c>
      <c r="E4514" s="24">
        <v>42825</v>
      </c>
      <c r="F4514" s="23" t="s">
        <v>48</v>
      </c>
      <c r="G4514" s="121">
        <v>0</v>
      </c>
      <c r="H4514">
        <v>2017</v>
      </c>
    </row>
    <row r="4515" spans="1:8" outlineLevel="1" x14ac:dyDescent="0.25">
      <c r="A4515" s="23" t="s">
        <v>16</v>
      </c>
      <c r="B4515" s="23" t="s">
        <v>1</v>
      </c>
      <c r="C4515">
        <v>2017</v>
      </c>
      <c r="D4515" s="23" t="str">
        <f t="shared" si="71"/>
        <v>mar</v>
      </c>
      <c r="E4515" s="24">
        <v>42825</v>
      </c>
      <c r="F4515" s="23" t="s">
        <v>48</v>
      </c>
      <c r="G4515" s="121">
        <v>0</v>
      </c>
      <c r="H4515">
        <v>2017</v>
      </c>
    </row>
    <row r="4516" spans="1:8" outlineLevel="1" x14ac:dyDescent="0.25">
      <c r="A4516" s="23" t="s">
        <v>27</v>
      </c>
      <c r="B4516" s="23" t="s">
        <v>2</v>
      </c>
      <c r="C4516">
        <v>2017</v>
      </c>
      <c r="D4516" s="23" t="str">
        <f t="shared" si="71"/>
        <v>mar</v>
      </c>
      <c r="E4516" s="24">
        <v>42825</v>
      </c>
      <c r="F4516" s="23" t="s">
        <v>48</v>
      </c>
      <c r="H4516">
        <v>2017</v>
      </c>
    </row>
    <row r="4517" spans="1:8" outlineLevel="1" x14ac:dyDescent="0.25">
      <c r="A4517" s="23" t="s">
        <v>17</v>
      </c>
      <c r="B4517" s="23" t="s">
        <v>3</v>
      </c>
      <c r="C4517">
        <v>2017</v>
      </c>
      <c r="D4517" s="23" t="str">
        <f t="shared" si="71"/>
        <v>mar</v>
      </c>
      <c r="E4517" s="24">
        <v>42825</v>
      </c>
      <c r="F4517" s="23" t="s">
        <v>48</v>
      </c>
      <c r="G4517" s="121">
        <v>0</v>
      </c>
      <c r="H4517">
        <v>2017</v>
      </c>
    </row>
    <row r="4518" spans="1:8" outlineLevel="1" x14ac:dyDescent="0.25">
      <c r="A4518" s="23" t="s">
        <v>18</v>
      </c>
      <c r="B4518" s="25" t="s">
        <v>4</v>
      </c>
      <c r="C4518">
        <v>2017</v>
      </c>
      <c r="D4518" s="23" t="str">
        <f t="shared" si="71"/>
        <v>mar</v>
      </c>
      <c r="E4518" s="24">
        <v>42825</v>
      </c>
      <c r="F4518" s="23" t="s">
        <v>48</v>
      </c>
      <c r="H4518">
        <v>2017</v>
      </c>
    </row>
    <row r="4519" spans="1:8" outlineLevel="1" x14ac:dyDescent="0.25">
      <c r="A4519" s="23" t="s">
        <v>19</v>
      </c>
      <c r="B4519" s="25" t="s">
        <v>5</v>
      </c>
      <c r="C4519">
        <v>2017</v>
      </c>
      <c r="D4519" s="23" t="str">
        <f t="shared" si="71"/>
        <v>mar</v>
      </c>
      <c r="E4519" s="24">
        <v>42825</v>
      </c>
      <c r="F4519" s="23" t="s">
        <v>48</v>
      </c>
      <c r="G4519" s="121">
        <v>0</v>
      </c>
      <c r="H4519">
        <v>2017</v>
      </c>
    </row>
    <row r="4520" spans="1:8" outlineLevel="1" x14ac:dyDescent="0.25">
      <c r="A4520" s="23" t="s">
        <v>20</v>
      </c>
      <c r="B4520" s="23" t="s">
        <v>6</v>
      </c>
      <c r="C4520">
        <v>2017</v>
      </c>
      <c r="D4520" s="23" t="str">
        <f t="shared" si="71"/>
        <v>mar</v>
      </c>
      <c r="E4520" s="24">
        <v>42825</v>
      </c>
      <c r="F4520" s="23" t="s">
        <v>48</v>
      </c>
      <c r="G4520" s="121">
        <v>28481653.358432632</v>
      </c>
      <c r="H4520">
        <v>2017</v>
      </c>
    </row>
    <row r="4521" spans="1:8" outlineLevel="1" x14ac:dyDescent="0.25">
      <c r="A4521" s="23" t="s">
        <v>21</v>
      </c>
      <c r="B4521" s="23" t="s">
        <v>7</v>
      </c>
      <c r="C4521">
        <v>2017</v>
      </c>
      <c r="D4521" s="23" t="str">
        <f t="shared" si="71"/>
        <v>mar</v>
      </c>
      <c r="E4521" s="24">
        <v>42825</v>
      </c>
      <c r="F4521" s="23" t="s">
        <v>48</v>
      </c>
      <c r="G4521" s="121">
        <v>2924779.1075096214</v>
      </c>
      <c r="H4521">
        <v>2017</v>
      </c>
    </row>
    <row r="4522" spans="1:8" outlineLevel="1" x14ac:dyDescent="0.25">
      <c r="A4522" s="23" t="s">
        <v>22</v>
      </c>
      <c r="B4522" s="23" t="s">
        <v>8</v>
      </c>
      <c r="C4522">
        <v>2017</v>
      </c>
      <c r="D4522" s="23" t="str">
        <f t="shared" si="71"/>
        <v>mar</v>
      </c>
      <c r="E4522" s="24">
        <v>42825</v>
      </c>
      <c r="F4522" s="23" t="s">
        <v>48</v>
      </c>
      <c r="G4522" s="121">
        <v>6632143.1904000044</v>
      </c>
      <c r="H4522">
        <v>2017</v>
      </c>
    </row>
    <row r="4523" spans="1:8" outlineLevel="1" x14ac:dyDescent="0.25">
      <c r="A4523" s="23" t="s">
        <v>23</v>
      </c>
      <c r="B4523" s="23" t="s">
        <v>9</v>
      </c>
      <c r="C4523">
        <v>2017</v>
      </c>
      <c r="D4523" s="23" t="str">
        <f t="shared" si="71"/>
        <v>mar</v>
      </c>
      <c r="E4523" s="24">
        <v>42825</v>
      </c>
      <c r="F4523" s="23" t="s">
        <v>48</v>
      </c>
      <c r="H4523">
        <v>2017</v>
      </c>
    </row>
    <row r="4524" spans="1:8" outlineLevel="1" x14ac:dyDescent="0.25">
      <c r="A4524" s="23" t="s">
        <v>24</v>
      </c>
      <c r="B4524" s="25" t="s">
        <v>10</v>
      </c>
      <c r="C4524">
        <v>2017</v>
      </c>
      <c r="D4524" s="23" t="str">
        <f t="shared" si="71"/>
        <v>mar</v>
      </c>
      <c r="E4524" s="24">
        <v>42825</v>
      </c>
      <c r="F4524" s="23" t="s">
        <v>48</v>
      </c>
      <c r="G4524" s="121">
        <v>0</v>
      </c>
      <c r="H4524">
        <v>2017</v>
      </c>
    </row>
    <row r="4525" spans="1:8" outlineLevel="1" x14ac:dyDescent="0.25">
      <c r="A4525" s="23" t="s">
        <v>25</v>
      </c>
      <c r="B4525" s="23" t="s">
        <v>11</v>
      </c>
      <c r="C4525">
        <v>2017</v>
      </c>
      <c r="D4525" s="23" t="str">
        <f t="shared" si="71"/>
        <v>mar</v>
      </c>
      <c r="E4525" s="24">
        <v>42825</v>
      </c>
      <c r="F4525" s="23" t="s">
        <v>48</v>
      </c>
      <c r="G4525" s="121">
        <v>0</v>
      </c>
      <c r="H4525">
        <v>2017</v>
      </c>
    </row>
    <row r="4526" spans="1:8" outlineLevel="1" x14ac:dyDescent="0.25">
      <c r="A4526" s="23" t="s">
        <v>26</v>
      </c>
      <c r="B4526" s="23" t="s">
        <v>12</v>
      </c>
      <c r="C4526">
        <v>2017</v>
      </c>
      <c r="D4526" s="23" t="str">
        <f t="shared" si="71"/>
        <v>mar</v>
      </c>
      <c r="E4526" s="24">
        <v>42825</v>
      </c>
      <c r="F4526" s="23" t="s">
        <v>48</v>
      </c>
      <c r="G4526" s="121">
        <v>0</v>
      </c>
      <c r="H4526">
        <v>2017</v>
      </c>
    </row>
    <row r="4527" spans="1:8" outlineLevel="1" x14ac:dyDescent="0.25">
      <c r="A4527" s="23" t="s">
        <v>43</v>
      </c>
      <c r="B4527" s="23" t="s">
        <v>34</v>
      </c>
      <c r="C4527">
        <v>2017</v>
      </c>
      <c r="D4527" s="23" t="str">
        <f t="shared" si="71"/>
        <v>mar</v>
      </c>
      <c r="E4527" s="24">
        <v>42825</v>
      </c>
      <c r="F4527" s="23" t="s">
        <v>48</v>
      </c>
      <c r="G4527" s="121">
        <v>0</v>
      </c>
      <c r="H4527">
        <v>2017</v>
      </c>
    </row>
    <row r="4528" spans="1:8" outlineLevel="1" x14ac:dyDescent="0.25">
      <c r="A4528" s="23" t="s">
        <v>13</v>
      </c>
      <c r="B4528" s="23" t="s">
        <v>13</v>
      </c>
      <c r="C4528">
        <v>2017</v>
      </c>
      <c r="D4528" s="23" t="str">
        <f t="shared" si="71"/>
        <v>mar</v>
      </c>
      <c r="E4528" s="24">
        <v>42825</v>
      </c>
      <c r="F4528" s="23" t="s">
        <v>48</v>
      </c>
      <c r="G4528" s="121">
        <v>2697821.2259292128</v>
      </c>
      <c r="H4528">
        <v>2017</v>
      </c>
    </row>
    <row r="4529" spans="1:8" outlineLevel="1" x14ac:dyDescent="0.25">
      <c r="A4529" s="23" t="s">
        <v>14</v>
      </c>
      <c r="B4529" s="23" t="s">
        <v>14</v>
      </c>
      <c r="C4529">
        <v>2017</v>
      </c>
      <c r="D4529" s="23" t="str">
        <f t="shared" si="71"/>
        <v>mar</v>
      </c>
      <c r="E4529" s="24">
        <v>42825</v>
      </c>
      <c r="F4529" s="23" t="s">
        <v>48</v>
      </c>
      <c r="G4529" s="121">
        <v>11177.01247276968</v>
      </c>
      <c r="H4529">
        <v>2017</v>
      </c>
    </row>
    <row r="4530" spans="1:8" outlineLevel="1" x14ac:dyDescent="0.25">
      <c r="A4530" s="23" t="s">
        <v>15</v>
      </c>
      <c r="B4530" s="23" t="s">
        <v>0</v>
      </c>
      <c r="C4530">
        <v>2017</v>
      </c>
      <c r="D4530" s="23" t="str">
        <f t="shared" si="71"/>
        <v>abr</v>
      </c>
      <c r="E4530" s="24">
        <v>42855</v>
      </c>
      <c r="F4530" s="23" t="s">
        <v>48</v>
      </c>
      <c r="G4530" s="121">
        <v>0</v>
      </c>
      <c r="H4530">
        <v>2017</v>
      </c>
    </row>
    <row r="4531" spans="1:8" outlineLevel="1" x14ac:dyDescent="0.25">
      <c r="A4531" s="23" t="s">
        <v>16</v>
      </c>
      <c r="B4531" s="23" t="s">
        <v>1</v>
      </c>
      <c r="C4531">
        <v>2017</v>
      </c>
      <c r="D4531" s="23" t="str">
        <f t="shared" si="71"/>
        <v>abr</v>
      </c>
      <c r="E4531" s="24">
        <v>42855</v>
      </c>
      <c r="F4531" s="23" t="s">
        <v>48</v>
      </c>
      <c r="G4531" s="121">
        <v>0</v>
      </c>
      <c r="H4531">
        <v>2017</v>
      </c>
    </row>
    <row r="4532" spans="1:8" outlineLevel="1" x14ac:dyDescent="0.25">
      <c r="A4532" s="23" t="s">
        <v>27</v>
      </c>
      <c r="B4532" s="23" t="s">
        <v>2</v>
      </c>
      <c r="C4532">
        <v>2017</v>
      </c>
      <c r="D4532" s="23" t="str">
        <f t="shared" si="71"/>
        <v>abr</v>
      </c>
      <c r="E4532" s="24">
        <v>42855</v>
      </c>
      <c r="F4532" s="23" t="s">
        <v>48</v>
      </c>
      <c r="H4532">
        <v>2017</v>
      </c>
    </row>
    <row r="4533" spans="1:8" outlineLevel="1" x14ac:dyDescent="0.25">
      <c r="A4533" s="23" t="s">
        <v>17</v>
      </c>
      <c r="B4533" s="23" t="s">
        <v>3</v>
      </c>
      <c r="C4533">
        <v>2017</v>
      </c>
      <c r="D4533" s="23" t="str">
        <f t="shared" si="71"/>
        <v>abr</v>
      </c>
      <c r="E4533" s="24">
        <v>42855</v>
      </c>
      <c r="F4533" s="23" t="s">
        <v>48</v>
      </c>
      <c r="G4533" s="121">
        <v>0</v>
      </c>
      <c r="H4533">
        <v>2017</v>
      </c>
    </row>
    <row r="4534" spans="1:8" outlineLevel="1" x14ac:dyDescent="0.25">
      <c r="A4534" s="23" t="s">
        <v>18</v>
      </c>
      <c r="B4534" s="25" t="s">
        <v>4</v>
      </c>
      <c r="C4534">
        <v>2017</v>
      </c>
      <c r="D4534" s="23" t="str">
        <f t="shared" si="71"/>
        <v>abr</v>
      </c>
      <c r="E4534" s="24">
        <v>42855</v>
      </c>
      <c r="F4534" s="23" t="s">
        <v>48</v>
      </c>
      <c r="H4534">
        <v>2017</v>
      </c>
    </row>
    <row r="4535" spans="1:8" outlineLevel="1" x14ac:dyDescent="0.25">
      <c r="A4535" s="23" t="s">
        <v>19</v>
      </c>
      <c r="B4535" s="25" t="s">
        <v>5</v>
      </c>
      <c r="C4535">
        <v>2017</v>
      </c>
      <c r="D4535" s="23" t="str">
        <f t="shared" si="71"/>
        <v>abr</v>
      </c>
      <c r="E4535" s="24">
        <v>42855</v>
      </c>
      <c r="F4535" s="23" t="s">
        <v>48</v>
      </c>
      <c r="G4535" s="121">
        <v>0</v>
      </c>
      <c r="H4535">
        <v>2017</v>
      </c>
    </row>
    <row r="4536" spans="1:8" outlineLevel="1" x14ac:dyDescent="0.25">
      <c r="A4536" s="23" t="s">
        <v>20</v>
      </c>
      <c r="B4536" s="23" t="s">
        <v>6</v>
      </c>
      <c r="C4536">
        <v>2017</v>
      </c>
      <c r="D4536" s="23" t="str">
        <f t="shared" si="71"/>
        <v>abr</v>
      </c>
      <c r="E4536" s="24">
        <v>42855</v>
      </c>
      <c r="F4536" s="23" t="s">
        <v>48</v>
      </c>
      <c r="G4536" s="121">
        <v>21752955.763785448</v>
      </c>
      <c r="H4536">
        <v>2017</v>
      </c>
    </row>
    <row r="4537" spans="1:8" outlineLevel="1" x14ac:dyDescent="0.25">
      <c r="A4537" s="23" t="s">
        <v>21</v>
      </c>
      <c r="B4537" s="23" t="s">
        <v>7</v>
      </c>
      <c r="C4537">
        <v>2017</v>
      </c>
      <c r="D4537" s="23" t="str">
        <f t="shared" si="71"/>
        <v>abr</v>
      </c>
      <c r="E4537" s="24">
        <v>42855</v>
      </c>
      <c r="F4537" s="23" t="s">
        <v>48</v>
      </c>
      <c r="G4537" s="121">
        <v>2684356.8366102339</v>
      </c>
      <c r="H4537">
        <v>2017</v>
      </c>
    </row>
    <row r="4538" spans="1:8" outlineLevel="1" x14ac:dyDescent="0.25">
      <c r="A4538" s="23" t="s">
        <v>22</v>
      </c>
      <c r="B4538" s="23" t="s">
        <v>8</v>
      </c>
      <c r="C4538">
        <v>2017</v>
      </c>
      <c r="D4538" s="23" t="str">
        <f t="shared" si="71"/>
        <v>abr</v>
      </c>
      <c r="E4538" s="24">
        <v>42855</v>
      </c>
      <c r="F4538" s="23" t="s">
        <v>48</v>
      </c>
      <c r="G4538" s="121">
        <v>5518433.1149785137</v>
      </c>
      <c r="H4538">
        <v>2017</v>
      </c>
    </row>
    <row r="4539" spans="1:8" outlineLevel="1" x14ac:dyDescent="0.25">
      <c r="A4539" s="23" t="s">
        <v>23</v>
      </c>
      <c r="B4539" s="23" t="s">
        <v>9</v>
      </c>
      <c r="C4539">
        <v>2017</v>
      </c>
      <c r="D4539" s="23" t="str">
        <f t="shared" si="71"/>
        <v>abr</v>
      </c>
      <c r="E4539" s="24">
        <v>42855</v>
      </c>
      <c r="F4539" s="23" t="s">
        <v>48</v>
      </c>
      <c r="H4539">
        <v>2017</v>
      </c>
    </row>
    <row r="4540" spans="1:8" outlineLevel="1" x14ac:dyDescent="0.25">
      <c r="A4540" s="23" t="s">
        <v>24</v>
      </c>
      <c r="B4540" s="25" t="s">
        <v>10</v>
      </c>
      <c r="C4540">
        <v>2017</v>
      </c>
      <c r="D4540" s="23" t="str">
        <f t="shared" si="71"/>
        <v>abr</v>
      </c>
      <c r="E4540" s="24">
        <v>42855</v>
      </c>
      <c r="F4540" s="23" t="s">
        <v>48</v>
      </c>
      <c r="G4540" s="121">
        <v>0</v>
      </c>
      <c r="H4540">
        <v>2017</v>
      </c>
    </row>
    <row r="4541" spans="1:8" outlineLevel="1" x14ac:dyDescent="0.25">
      <c r="A4541" s="23" t="s">
        <v>25</v>
      </c>
      <c r="B4541" s="23" t="s">
        <v>11</v>
      </c>
      <c r="C4541">
        <v>2017</v>
      </c>
      <c r="D4541" s="23" t="str">
        <f t="shared" si="71"/>
        <v>abr</v>
      </c>
      <c r="E4541" s="24">
        <v>42855</v>
      </c>
      <c r="F4541" s="23" t="s">
        <v>48</v>
      </c>
      <c r="G4541" s="121">
        <v>0</v>
      </c>
      <c r="H4541">
        <v>2017</v>
      </c>
    </row>
    <row r="4542" spans="1:8" outlineLevel="1" x14ac:dyDescent="0.25">
      <c r="A4542" s="23" t="s">
        <v>26</v>
      </c>
      <c r="B4542" s="23" t="s">
        <v>12</v>
      </c>
      <c r="C4542">
        <v>2017</v>
      </c>
      <c r="D4542" s="23" t="str">
        <f t="shared" si="71"/>
        <v>abr</v>
      </c>
      <c r="E4542" s="24">
        <v>42855</v>
      </c>
      <c r="F4542" s="23" t="s">
        <v>48</v>
      </c>
      <c r="G4542" s="121">
        <v>0</v>
      </c>
      <c r="H4542">
        <v>2017</v>
      </c>
    </row>
    <row r="4543" spans="1:8" outlineLevel="1" x14ac:dyDescent="0.25">
      <c r="A4543" s="23" t="s">
        <v>43</v>
      </c>
      <c r="B4543" s="23" t="s">
        <v>34</v>
      </c>
      <c r="C4543">
        <v>2017</v>
      </c>
      <c r="D4543" s="23" t="str">
        <f t="shared" si="71"/>
        <v>abr</v>
      </c>
      <c r="E4543" s="24">
        <v>42855</v>
      </c>
      <c r="F4543" s="23" t="s">
        <v>48</v>
      </c>
      <c r="G4543" s="121">
        <v>0</v>
      </c>
      <c r="H4543">
        <v>2017</v>
      </c>
    </row>
    <row r="4544" spans="1:8" outlineLevel="1" x14ac:dyDescent="0.25">
      <c r="A4544" s="23" t="s">
        <v>13</v>
      </c>
      <c r="B4544" s="23" t="s">
        <v>13</v>
      </c>
      <c r="C4544">
        <v>2017</v>
      </c>
      <c r="D4544" s="23" t="str">
        <f t="shared" si="71"/>
        <v>abr</v>
      </c>
      <c r="E4544" s="24">
        <v>42855</v>
      </c>
      <c r="F4544" s="23" t="s">
        <v>48</v>
      </c>
      <c r="G4544" s="121">
        <v>5825891.8608380174</v>
      </c>
      <c r="H4544">
        <v>2017</v>
      </c>
    </row>
    <row r="4545" spans="1:8" outlineLevel="1" x14ac:dyDescent="0.25">
      <c r="A4545" s="23" t="s">
        <v>14</v>
      </c>
      <c r="B4545" s="23" t="s">
        <v>14</v>
      </c>
      <c r="C4545">
        <v>2017</v>
      </c>
      <c r="D4545" s="23" t="str">
        <f t="shared" si="71"/>
        <v>abr</v>
      </c>
      <c r="E4545" s="24">
        <v>42855</v>
      </c>
      <c r="F4545" s="23" t="s">
        <v>48</v>
      </c>
      <c r="G4545" s="121">
        <v>-12833.693801574344</v>
      </c>
      <c r="H4545">
        <v>2017</v>
      </c>
    </row>
    <row r="4546" spans="1:8" outlineLevel="1" x14ac:dyDescent="0.25">
      <c r="A4546" s="23" t="s">
        <v>15</v>
      </c>
      <c r="B4546" s="23" t="s">
        <v>0</v>
      </c>
      <c r="C4546">
        <v>2017</v>
      </c>
      <c r="D4546" s="23" t="str">
        <f t="shared" ref="D4546:D4609" si="72">+TEXT(E4546,"mmm")</f>
        <v>may</v>
      </c>
      <c r="E4546" s="24">
        <v>42886</v>
      </c>
      <c r="F4546" s="23" t="s">
        <v>48</v>
      </c>
      <c r="G4546" s="121">
        <v>0</v>
      </c>
      <c r="H4546">
        <v>2017</v>
      </c>
    </row>
    <row r="4547" spans="1:8" outlineLevel="1" x14ac:dyDescent="0.25">
      <c r="A4547" s="23" t="s">
        <v>16</v>
      </c>
      <c r="B4547" s="23" t="s">
        <v>1</v>
      </c>
      <c r="C4547">
        <v>2017</v>
      </c>
      <c r="D4547" s="23" t="str">
        <f t="shared" si="72"/>
        <v>may</v>
      </c>
      <c r="E4547" s="24">
        <v>42886</v>
      </c>
      <c r="F4547" s="23" t="s">
        <v>48</v>
      </c>
      <c r="G4547" s="121">
        <v>0</v>
      </c>
      <c r="H4547">
        <v>2017</v>
      </c>
    </row>
    <row r="4548" spans="1:8" outlineLevel="1" x14ac:dyDescent="0.25">
      <c r="A4548" s="23" t="s">
        <v>27</v>
      </c>
      <c r="B4548" s="23" t="s">
        <v>2</v>
      </c>
      <c r="C4548">
        <v>2017</v>
      </c>
      <c r="D4548" s="23" t="str">
        <f t="shared" si="72"/>
        <v>may</v>
      </c>
      <c r="E4548" s="24">
        <v>42886</v>
      </c>
      <c r="F4548" s="23" t="s">
        <v>48</v>
      </c>
      <c r="H4548">
        <v>2017</v>
      </c>
    </row>
    <row r="4549" spans="1:8" outlineLevel="1" x14ac:dyDescent="0.25">
      <c r="A4549" s="23" t="s">
        <v>17</v>
      </c>
      <c r="B4549" s="23" t="s">
        <v>3</v>
      </c>
      <c r="C4549">
        <v>2017</v>
      </c>
      <c r="D4549" s="23" t="str">
        <f t="shared" si="72"/>
        <v>may</v>
      </c>
      <c r="E4549" s="24">
        <v>42886</v>
      </c>
      <c r="F4549" s="23" t="s">
        <v>48</v>
      </c>
      <c r="G4549" s="121">
        <v>0</v>
      </c>
      <c r="H4549">
        <v>2017</v>
      </c>
    </row>
    <row r="4550" spans="1:8" outlineLevel="1" x14ac:dyDescent="0.25">
      <c r="A4550" s="23" t="s">
        <v>18</v>
      </c>
      <c r="B4550" s="25" t="s">
        <v>4</v>
      </c>
      <c r="C4550">
        <v>2017</v>
      </c>
      <c r="D4550" s="23" t="str">
        <f t="shared" si="72"/>
        <v>may</v>
      </c>
      <c r="E4550" s="24">
        <v>42886</v>
      </c>
      <c r="F4550" s="23" t="s">
        <v>48</v>
      </c>
      <c r="H4550">
        <v>2017</v>
      </c>
    </row>
    <row r="4551" spans="1:8" outlineLevel="1" x14ac:dyDescent="0.25">
      <c r="A4551" s="23" t="s">
        <v>19</v>
      </c>
      <c r="B4551" s="25" t="s">
        <v>5</v>
      </c>
      <c r="C4551">
        <v>2017</v>
      </c>
      <c r="D4551" s="23" t="str">
        <f t="shared" si="72"/>
        <v>may</v>
      </c>
      <c r="E4551" s="24">
        <v>42886</v>
      </c>
      <c r="F4551" s="23" t="s">
        <v>48</v>
      </c>
      <c r="G4551" s="121">
        <v>0</v>
      </c>
      <c r="H4551">
        <v>2017</v>
      </c>
    </row>
    <row r="4552" spans="1:8" outlineLevel="1" x14ac:dyDescent="0.25">
      <c r="A4552" s="23" t="s">
        <v>20</v>
      </c>
      <c r="B4552" s="23" t="s">
        <v>6</v>
      </c>
      <c r="C4552">
        <v>2017</v>
      </c>
      <c r="D4552" s="23" t="str">
        <f t="shared" si="72"/>
        <v>may</v>
      </c>
      <c r="E4552" s="24">
        <v>42886</v>
      </c>
      <c r="F4552" s="23" t="s">
        <v>48</v>
      </c>
      <c r="G4552" s="121">
        <v>21728835.257001225</v>
      </c>
      <c r="H4552">
        <v>2017</v>
      </c>
    </row>
    <row r="4553" spans="1:8" outlineLevel="1" x14ac:dyDescent="0.25">
      <c r="A4553" s="23" t="s">
        <v>21</v>
      </c>
      <c r="B4553" s="23" t="s">
        <v>7</v>
      </c>
      <c r="C4553">
        <v>2017</v>
      </c>
      <c r="D4553" s="23" t="str">
        <f t="shared" si="72"/>
        <v>may</v>
      </c>
      <c r="E4553" s="24">
        <v>42886</v>
      </c>
      <c r="F4553" s="23" t="s">
        <v>48</v>
      </c>
      <c r="G4553" s="121">
        <v>2602444.0383298327</v>
      </c>
      <c r="H4553">
        <v>2017</v>
      </c>
    </row>
    <row r="4554" spans="1:8" outlineLevel="1" x14ac:dyDescent="0.25">
      <c r="A4554" s="23" t="s">
        <v>22</v>
      </c>
      <c r="B4554" s="23" t="s">
        <v>8</v>
      </c>
      <c r="C4554">
        <v>2017</v>
      </c>
      <c r="D4554" s="23" t="str">
        <f t="shared" si="72"/>
        <v>may</v>
      </c>
      <c r="E4554" s="24">
        <v>42886</v>
      </c>
      <c r="F4554" s="23" t="s">
        <v>48</v>
      </c>
      <c r="G4554" s="121">
        <v>6771398.1153149996</v>
      </c>
      <c r="H4554">
        <v>2017</v>
      </c>
    </row>
    <row r="4555" spans="1:8" outlineLevel="1" x14ac:dyDescent="0.25">
      <c r="A4555" s="23" t="s">
        <v>23</v>
      </c>
      <c r="B4555" s="23" t="s">
        <v>9</v>
      </c>
      <c r="C4555">
        <v>2017</v>
      </c>
      <c r="D4555" s="23" t="str">
        <f t="shared" si="72"/>
        <v>may</v>
      </c>
      <c r="E4555" s="24">
        <v>42886</v>
      </c>
      <c r="F4555" s="23" t="s">
        <v>48</v>
      </c>
      <c r="H4555">
        <v>2017</v>
      </c>
    </row>
    <row r="4556" spans="1:8" outlineLevel="1" x14ac:dyDescent="0.25">
      <c r="A4556" s="23" t="s">
        <v>24</v>
      </c>
      <c r="B4556" s="25" t="s">
        <v>10</v>
      </c>
      <c r="C4556">
        <v>2017</v>
      </c>
      <c r="D4556" s="23" t="str">
        <f t="shared" si="72"/>
        <v>may</v>
      </c>
      <c r="E4556" s="24">
        <v>42886</v>
      </c>
      <c r="F4556" s="23" t="s">
        <v>48</v>
      </c>
      <c r="G4556" s="121">
        <v>0</v>
      </c>
      <c r="H4556">
        <v>2017</v>
      </c>
    </row>
    <row r="4557" spans="1:8" outlineLevel="1" x14ac:dyDescent="0.25">
      <c r="A4557" s="23" t="s">
        <v>25</v>
      </c>
      <c r="B4557" s="23" t="s">
        <v>11</v>
      </c>
      <c r="C4557">
        <v>2017</v>
      </c>
      <c r="D4557" s="23" t="str">
        <f t="shared" si="72"/>
        <v>may</v>
      </c>
      <c r="E4557" s="24">
        <v>42886</v>
      </c>
      <c r="F4557" s="23" t="s">
        <v>48</v>
      </c>
      <c r="G4557" s="121">
        <v>0</v>
      </c>
      <c r="H4557">
        <v>2017</v>
      </c>
    </row>
    <row r="4558" spans="1:8" outlineLevel="1" x14ac:dyDescent="0.25">
      <c r="A4558" s="23" t="s">
        <v>26</v>
      </c>
      <c r="B4558" s="23" t="s">
        <v>12</v>
      </c>
      <c r="C4558">
        <v>2017</v>
      </c>
      <c r="D4558" s="23" t="str">
        <f t="shared" si="72"/>
        <v>may</v>
      </c>
      <c r="E4558" s="24">
        <v>42886</v>
      </c>
      <c r="F4558" s="23" t="s">
        <v>48</v>
      </c>
      <c r="G4558" s="121">
        <v>0</v>
      </c>
      <c r="H4558">
        <v>2017</v>
      </c>
    </row>
    <row r="4559" spans="1:8" outlineLevel="1" x14ac:dyDescent="0.25">
      <c r="A4559" s="23" t="s">
        <v>43</v>
      </c>
      <c r="B4559" s="23" t="s">
        <v>34</v>
      </c>
      <c r="C4559">
        <v>2017</v>
      </c>
      <c r="D4559" s="23" t="str">
        <f t="shared" si="72"/>
        <v>may</v>
      </c>
      <c r="E4559" s="24">
        <v>42886</v>
      </c>
      <c r="F4559" s="23" t="s">
        <v>48</v>
      </c>
      <c r="G4559" s="121">
        <v>0</v>
      </c>
      <c r="H4559">
        <v>2017</v>
      </c>
    </row>
    <row r="4560" spans="1:8" outlineLevel="1" x14ac:dyDescent="0.25">
      <c r="A4560" s="23" t="s">
        <v>13</v>
      </c>
      <c r="B4560" s="23" t="s">
        <v>13</v>
      </c>
      <c r="C4560">
        <v>2017</v>
      </c>
      <c r="D4560" s="23" t="str">
        <f t="shared" si="72"/>
        <v>may</v>
      </c>
      <c r="E4560" s="24">
        <v>42886</v>
      </c>
      <c r="F4560" s="23" t="s">
        <v>48</v>
      </c>
      <c r="G4560" s="121">
        <v>4406592.4297972741</v>
      </c>
      <c r="H4560">
        <v>2017</v>
      </c>
    </row>
    <row r="4561" spans="1:8" outlineLevel="1" x14ac:dyDescent="0.25">
      <c r="A4561" s="23" t="s">
        <v>14</v>
      </c>
      <c r="B4561" s="23" t="s">
        <v>14</v>
      </c>
      <c r="C4561">
        <v>2017</v>
      </c>
      <c r="D4561" s="23" t="str">
        <f t="shared" si="72"/>
        <v>may</v>
      </c>
      <c r="E4561" s="24">
        <v>42886</v>
      </c>
      <c r="F4561" s="23" t="s">
        <v>48</v>
      </c>
      <c r="G4561" s="121">
        <v>-2350.5490438775505</v>
      </c>
      <c r="H4561">
        <v>2017</v>
      </c>
    </row>
    <row r="4562" spans="1:8" outlineLevel="1" x14ac:dyDescent="0.25">
      <c r="A4562" s="23" t="s">
        <v>15</v>
      </c>
      <c r="B4562" s="23" t="s">
        <v>0</v>
      </c>
      <c r="C4562">
        <v>2017</v>
      </c>
      <c r="D4562" s="23" t="str">
        <f t="shared" si="72"/>
        <v>jun</v>
      </c>
      <c r="E4562" s="24">
        <v>42916</v>
      </c>
      <c r="F4562" s="23" t="s">
        <v>48</v>
      </c>
      <c r="G4562" s="121">
        <v>0</v>
      </c>
      <c r="H4562">
        <v>2017</v>
      </c>
    </row>
    <row r="4563" spans="1:8" outlineLevel="1" x14ac:dyDescent="0.25">
      <c r="A4563" s="23" t="s">
        <v>16</v>
      </c>
      <c r="B4563" s="23" t="s">
        <v>1</v>
      </c>
      <c r="C4563">
        <v>2017</v>
      </c>
      <c r="D4563" s="23" t="str">
        <f t="shared" si="72"/>
        <v>jun</v>
      </c>
      <c r="E4563" s="24">
        <v>42916</v>
      </c>
      <c r="F4563" s="23" t="s">
        <v>48</v>
      </c>
      <c r="G4563" s="121">
        <v>0</v>
      </c>
      <c r="H4563">
        <v>2017</v>
      </c>
    </row>
    <row r="4564" spans="1:8" outlineLevel="1" x14ac:dyDescent="0.25">
      <c r="A4564" s="23" t="s">
        <v>27</v>
      </c>
      <c r="B4564" s="23" t="s">
        <v>2</v>
      </c>
      <c r="C4564">
        <v>2017</v>
      </c>
      <c r="D4564" s="23" t="str">
        <f t="shared" si="72"/>
        <v>jun</v>
      </c>
      <c r="E4564" s="24">
        <v>42916</v>
      </c>
      <c r="F4564" s="23" t="s">
        <v>48</v>
      </c>
      <c r="H4564">
        <v>2017</v>
      </c>
    </row>
    <row r="4565" spans="1:8" outlineLevel="1" x14ac:dyDescent="0.25">
      <c r="A4565" s="23" t="s">
        <v>17</v>
      </c>
      <c r="B4565" s="23" t="s">
        <v>3</v>
      </c>
      <c r="C4565">
        <v>2017</v>
      </c>
      <c r="D4565" s="23" t="str">
        <f t="shared" si="72"/>
        <v>jun</v>
      </c>
      <c r="E4565" s="24">
        <v>42916</v>
      </c>
      <c r="F4565" s="23" t="s">
        <v>48</v>
      </c>
      <c r="G4565" s="121">
        <v>0</v>
      </c>
      <c r="H4565">
        <v>2017</v>
      </c>
    </row>
    <row r="4566" spans="1:8" outlineLevel="1" x14ac:dyDescent="0.25">
      <c r="A4566" s="23" t="s">
        <v>18</v>
      </c>
      <c r="B4566" s="25" t="s">
        <v>4</v>
      </c>
      <c r="C4566">
        <v>2017</v>
      </c>
      <c r="D4566" s="23" t="str">
        <f t="shared" si="72"/>
        <v>jun</v>
      </c>
      <c r="E4566" s="24">
        <v>42916</v>
      </c>
      <c r="F4566" s="23" t="s">
        <v>48</v>
      </c>
      <c r="H4566">
        <v>2017</v>
      </c>
    </row>
    <row r="4567" spans="1:8" outlineLevel="1" x14ac:dyDescent="0.25">
      <c r="A4567" s="23" t="s">
        <v>19</v>
      </c>
      <c r="B4567" s="25" t="s">
        <v>5</v>
      </c>
      <c r="C4567">
        <v>2017</v>
      </c>
      <c r="D4567" s="23" t="str">
        <f t="shared" si="72"/>
        <v>jun</v>
      </c>
      <c r="E4567" s="24">
        <v>42916</v>
      </c>
      <c r="F4567" s="23" t="s">
        <v>48</v>
      </c>
      <c r="G4567" s="121">
        <v>0</v>
      </c>
      <c r="H4567">
        <v>2017</v>
      </c>
    </row>
    <row r="4568" spans="1:8" outlineLevel="1" x14ac:dyDescent="0.25">
      <c r="A4568" s="23" t="s">
        <v>20</v>
      </c>
      <c r="B4568" s="23" t="s">
        <v>6</v>
      </c>
      <c r="C4568">
        <v>2017</v>
      </c>
      <c r="D4568" s="23" t="str">
        <f t="shared" si="72"/>
        <v>jun</v>
      </c>
      <c r="E4568" s="24">
        <v>42916</v>
      </c>
      <c r="F4568" s="23" t="s">
        <v>48</v>
      </c>
      <c r="G4568" s="121">
        <v>21719237.383708674</v>
      </c>
      <c r="H4568">
        <v>2017</v>
      </c>
    </row>
    <row r="4569" spans="1:8" outlineLevel="1" x14ac:dyDescent="0.25">
      <c r="A4569" s="23" t="s">
        <v>21</v>
      </c>
      <c r="B4569" s="23" t="s">
        <v>7</v>
      </c>
      <c r="C4569">
        <v>2017</v>
      </c>
      <c r="D4569" s="23" t="str">
        <f t="shared" si="72"/>
        <v>jun</v>
      </c>
      <c r="E4569" s="24">
        <v>42916</v>
      </c>
      <c r="F4569" s="23" t="s">
        <v>48</v>
      </c>
      <c r="G4569" s="121">
        <v>2357545.0922480924</v>
      </c>
      <c r="H4569">
        <v>2017</v>
      </c>
    </row>
    <row r="4570" spans="1:8" outlineLevel="1" x14ac:dyDescent="0.25">
      <c r="A4570" s="23" t="s">
        <v>22</v>
      </c>
      <c r="B4570" s="23" t="s">
        <v>8</v>
      </c>
      <c r="C4570">
        <v>2017</v>
      </c>
      <c r="D4570" s="23" t="str">
        <f t="shared" si="72"/>
        <v>jun</v>
      </c>
      <c r="E4570" s="24">
        <v>42916</v>
      </c>
      <c r="F4570" s="23" t="s">
        <v>48</v>
      </c>
      <c r="G4570" s="121">
        <v>9280865.8093486764</v>
      </c>
      <c r="H4570">
        <v>2017</v>
      </c>
    </row>
    <row r="4571" spans="1:8" outlineLevel="1" x14ac:dyDescent="0.25">
      <c r="A4571" s="23" t="s">
        <v>23</v>
      </c>
      <c r="B4571" s="23" t="s">
        <v>9</v>
      </c>
      <c r="C4571">
        <v>2017</v>
      </c>
      <c r="D4571" s="23" t="str">
        <f t="shared" si="72"/>
        <v>jun</v>
      </c>
      <c r="E4571" s="24">
        <v>42916</v>
      </c>
      <c r="F4571" s="23" t="s">
        <v>48</v>
      </c>
      <c r="H4571">
        <v>2017</v>
      </c>
    </row>
    <row r="4572" spans="1:8" outlineLevel="1" x14ac:dyDescent="0.25">
      <c r="A4572" s="23" t="s">
        <v>24</v>
      </c>
      <c r="B4572" s="25" t="s">
        <v>10</v>
      </c>
      <c r="C4572">
        <v>2017</v>
      </c>
      <c r="D4572" s="23" t="str">
        <f t="shared" si="72"/>
        <v>jun</v>
      </c>
      <c r="E4572" s="24">
        <v>42916</v>
      </c>
      <c r="F4572" s="23" t="s">
        <v>48</v>
      </c>
      <c r="H4572">
        <v>2017</v>
      </c>
    </row>
    <row r="4573" spans="1:8" outlineLevel="1" x14ac:dyDescent="0.25">
      <c r="A4573" s="23" t="s">
        <v>25</v>
      </c>
      <c r="B4573" s="23" t="s">
        <v>11</v>
      </c>
      <c r="C4573">
        <v>2017</v>
      </c>
      <c r="D4573" s="23" t="str">
        <f t="shared" si="72"/>
        <v>jun</v>
      </c>
      <c r="E4573" s="24">
        <v>42916</v>
      </c>
      <c r="F4573" s="23" t="s">
        <v>48</v>
      </c>
      <c r="G4573" s="121">
        <v>0</v>
      </c>
      <c r="H4573">
        <v>2017</v>
      </c>
    </row>
    <row r="4574" spans="1:8" outlineLevel="1" x14ac:dyDescent="0.25">
      <c r="A4574" s="23" t="s">
        <v>26</v>
      </c>
      <c r="B4574" s="23" t="s">
        <v>12</v>
      </c>
      <c r="C4574">
        <v>2017</v>
      </c>
      <c r="D4574" s="23" t="str">
        <f t="shared" si="72"/>
        <v>jun</v>
      </c>
      <c r="E4574" s="24">
        <v>42916</v>
      </c>
      <c r="F4574" s="23" t="s">
        <v>48</v>
      </c>
      <c r="G4574" s="121">
        <v>0</v>
      </c>
      <c r="H4574">
        <v>2017</v>
      </c>
    </row>
    <row r="4575" spans="1:8" outlineLevel="1" x14ac:dyDescent="0.25">
      <c r="A4575" s="23" t="s">
        <v>43</v>
      </c>
      <c r="B4575" s="23" t="s">
        <v>34</v>
      </c>
      <c r="C4575">
        <v>2017</v>
      </c>
      <c r="D4575" s="23" t="str">
        <f t="shared" si="72"/>
        <v>jun</v>
      </c>
      <c r="E4575" s="24">
        <v>42916</v>
      </c>
      <c r="F4575" s="23" t="s">
        <v>48</v>
      </c>
      <c r="G4575" s="121">
        <v>0</v>
      </c>
      <c r="H4575">
        <v>2017</v>
      </c>
    </row>
    <row r="4576" spans="1:8" outlineLevel="1" x14ac:dyDescent="0.25">
      <c r="A4576" s="23" t="s">
        <v>13</v>
      </c>
      <c r="B4576" s="23" t="s">
        <v>13</v>
      </c>
      <c r="C4576">
        <v>2017</v>
      </c>
      <c r="D4576" s="23" t="str">
        <f t="shared" si="72"/>
        <v>jun</v>
      </c>
      <c r="E4576" s="24">
        <v>42916</v>
      </c>
      <c r="F4576" s="23" t="s">
        <v>48</v>
      </c>
      <c r="G4576" s="121">
        <v>1950491.1513207434</v>
      </c>
      <c r="H4576">
        <v>2017</v>
      </c>
    </row>
    <row r="4577" spans="1:8" outlineLevel="1" x14ac:dyDescent="0.25">
      <c r="A4577" s="23" t="s">
        <v>14</v>
      </c>
      <c r="B4577" s="23" t="s">
        <v>14</v>
      </c>
      <c r="C4577">
        <v>2017</v>
      </c>
      <c r="D4577" s="23" t="str">
        <f t="shared" si="72"/>
        <v>jun</v>
      </c>
      <c r="E4577" s="24">
        <v>42916</v>
      </c>
      <c r="F4577" s="23" t="s">
        <v>48</v>
      </c>
      <c r="G4577" s="121">
        <v>-3083.5054840524786</v>
      </c>
      <c r="H4577">
        <v>2017</v>
      </c>
    </row>
    <row r="4578" spans="1:8" outlineLevel="1" x14ac:dyDescent="0.25">
      <c r="A4578" s="23" t="s">
        <v>15</v>
      </c>
      <c r="B4578" s="23" t="s">
        <v>0</v>
      </c>
      <c r="C4578">
        <v>2017</v>
      </c>
      <c r="D4578" s="23" t="str">
        <f t="shared" si="72"/>
        <v>jul</v>
      </c>
      <c r="E4578" s="24">
        <v>42947</v>
      </c>
      <c r="F4578" s="23" t="s">
        <v>48</v>
      </c>
      <c r="G4578" s="121">
        <v>0</v>
      </c>
      <c r="H4578">
        <v>2017</v>
      </c>
    </row>
    <row r="4579" spans="1:8" outlineLevel="1" x14ac:dyDescent="0.25">
      <c r="A4579" s="23" t="s">
        <v>16</v>
      </c>
      <c r="B4579" s="23" t="s">
        <v>1</v>
      </c>
      <c r="C4579">
        <v>2017</v>
      </c>
      <c r="D4579" s="23" t="str">
        <f t="shared" si="72"/>
        <v>jul</v>
      </c>
      <c r="E4579" s="24">
        <v>42947</v>
      </c>
      <c r="F4579" s="23" t="s">
        <v>48</v>
      </c>
      <c r="G4579" s="121">
        <v>0</v>
      </c>
      <c r="H4579">
        <v>2017</v>
      </c>
    </row>
    <row r="4580" spans="1:8" outlineLevel="1" x14ac:dyDescent="0.25">
      <c r="A4580" s="23" t="s">
        <v>27</v>
      </c>
      <c r="B4580" s="23" t="s">
        <v>2</v>
      </c>
      <c r="C4580">
        <v>2017</v>
      </c>
      <c r="D4580" s="23" t="str">
        <f t="shared" si="72"/>
        <v>jul</v>
      </c>
      <c r="E4580" s="24">
        <v>42947</v>
      </c>
      <c r="F4580" s="23" t="s">
        <v>48</v>
      </c>
      <c r="H4580">
        <v>2017</v>
      </c>
    </row>
    <row r="4581" spans="1:8" outlineLevel="1" x14ac:dyDescent="0.25">
      <c r="A4581" s="23" t="s">
        <v>17</v>
      </c>
      <c r="B4581" s="23" t="s">
        <v>3</v>
      </c>
      <c r="C4581">
        <v>2017</v>
      </c>
      <c r="D4581" s="23" t="str">
        <f t="shared" si="72"/>
        <v>jul</v>
      </c>
      <c r="E4581" s="24">
        <v>42947</v>
      </c>
      <c r="F4581" s="23" t="s">
        <v>48</v>
      </c>
      <c r="G4581" s="121">
        <v>0</v>
      </c>
      <c r="H4581">
        <v>2017</v>
      </c>
    </row>
    <row r="4582" spans="1:8" outlineLevel="1" x14ac:dyDescent="0.25">
      <c r="A4582" s="23" t="s">
        <v>18</v>
      </c>
      <c r="B4582" s="25" t="s">
        <v>4</v>
      </c>
      <c r="C4582">
        <v>2017</v>
      </c>
      <c r="D4582" s="23" t="str">
        <f t="shared" si="72"/>
        <v>jul</v>
      </c>
      <c r="E4582" s="24">
        <v>42947</v>
      </c>
      <c r="F4582" s="23" t="s">
        <v>48</v>
      </c>
      <c r="H4582">
        <v>2017</v>
      </c>
    </row>
    <row r="4583" spans="1:8" outlineLevel="1" x14ac:dyDescent="0.25">
      <c r="A4583" s="23" t="s">
        <v>19</v>
      </c>
      <c r="B4583" s="25" t="s">
        <v>5</v>
      </c>
      <c r="C4583">
        <v>2017</v>
      </c>
      <c r="D4583" s="23" t="str">
        <f t="shared" si="72"/>
        <v>jul</v>
      </c>
      <c r="E4583" s="24">
        <v>42947</v>
      </c>
      <c r="F4583" s="23" t="s">
        <v>48</v>
      </c>
      <c r="G4583" s="121">
        <v>0</v>
      </c>
      <c r="H4583">
        <v>2017</v>
      </c>
    </row>
    <row r="4584" spans="1:8" outlineLevel="1" x14ac:dyDescent="0.25">
      <c r="A4584" s="23" t="s">
        <v>20</v>
      </c>
      <c r="B4584" s="23" t="s">
        <v>6</v>
      </c>
      <c r="C4584">
        <v>2017</v>
      </c>
      <c r="D4584" s="23" t="str">
        <f t="shared" si="72"/>
        <v>jul</v>
      </c>
      <c r="E4584" s="24">
        <v>42947</v>
      </c>
      <c r="F4584" s="23" t="s">
        <v>48</v>
      </c>
      <c r="G4584" s="121">
        <v>21707449.528787028</v>
      </c>
      <c r="H4584">
        <v>2017</v>
      </c>
    </row>
    <row r="4585" spans="1:8" outlineLevel="1" x14ac:dyDescent="0.25">
      <c r="A4585" s="23" t="s">
        <v>21</v>
      </c>
      <c r="B4585" s="23" t="s">
        <v>7</v>
      </c>
      <c r="C4585">
        <v>2017</v>
      </c>
      <c r="D4585" s="23" t="str">
        <f t="shared" si="72"/>
        <v>jul</v>
      </c>
      <c r="E4585" s="24">
        <v>42947</v>
      </c>
      <c r="F4585" s="23" t="s">
        <v>48</v>
      </c>
      <c r="G4585" s="121">
        <v>2354036.0133070131</v>
      </c>
      <c r="H4585">
        <v>2017</v>
      </c>
    </row>
    <row r="4586" spans="1:8" outlineLevel="1" x14ac:dyDescent="0.25">
      <c r="A4586" s="23" t="s">
        <v>22</v>
      </c>
      <c r="B4586" s="23" t="s">
        <v>8</v>
      </c>
      <c r="C4586">
        <v>2017</v>
      </c>
      <c r="D4586" s="23" t="str">
        <f t="shared" si="72"/>
        <v>jul</v>
      </c>
      <c r="E4586" s="24">
        <v>42947</v>
      </c>
      <c r="F4586" s="23" t="s">
        <v>48</v>
      </c>
      <c r="G4586" s="121">
        <v>8568617.3131781314</v>
      </c>
      <c r="H4586">
        <v>2017</v>
      </c>
    </row>
    <row r="4587" spans="1:8" outlineLevel="1" x14ac:dyDescent="0.25">
      <c r="A4587" s="23" t="s">
        <v>23</v>
      </c>
      <c r="B4587" s="23" t="s">
        <v>9</v>
      </c>
      <c r="C4587">
        <v>2017</v>
      </c>
      <c r="D4587" s="23" t="str">
        <f t="shared" si="72"/>
        <v>jul</v>
      </c>
      <c r="E4587" s="24">
        <v>42947</v>
      </c>
      <c r="F4587" s="23" t="s">
        <v>48</v>
      </c>
      <c r="H4587">
        <v>2017</v>
      </c>
    </row>
    <row r="4588" spans="1:8" outlineLevel="1" x14ac:dyDescent="0.25">
      <c r="A4588" s="23" t="s">
        <v>24</v>
      </c>
      <c r="B4588" s="25" t="s">
        <v>10</v>
      </c>
      <c r="C4588">
        <v>2017</v>
      </c>
      <c r="D4588" s="23" t="str">
        <f t="shared" si="72"/>
        <v>jul</v>
      </c>
      <c r="E4588" s="24">
        <v>42947</v>
      </c>
      <c r="F4588" s="23" t="s">
        <v>48</v>
      </c>
      <c r="H4588">
        <v>2017</v>
      </c>
    </row>
    <row r="4589" spans="1:8" outlineLevel="1" x14ac:dyDescent="0.25">
      <c r="A4589" s="23" t="s">
        <v>25</v>
      </c>
      <c r="B4589" s="23" t="s">
        <v>11</v>
      </c>
      <c r="C4589">
        <v>2017</v>
      </c>
      <c r="D4589" s="23" t="str">
        <f t="shared" si="72"/>
        <v>jul</v>
      </c>
      <c r="E4589" s="24">
        <v>42947</v>
      </c>
      <c r="F4589" s="23" t="s">
        <v>48</v>
      </c>
      <c r="G4589" s="121">
        <v>0</v>
      </c>
      <c r="H4589">
        <v>2017</v>
      </c>
    </row>
    <row r="4590" spans="1:8" outlineLevel="1" x14ac:dyDescent="0.25">
      <c r="A4590" s="23" t="s">
        <v>26</v>
      </c>
      <c r="B4590" s="23" t="s">
        <v>12</v>
      </c>
      <c r="C4590">
        <v>2017</v>
      </c>
      <c r="D4590" s="23" t="str">
        <f t="shared" si="72"/>
        <v>jul</v>
      </c>
      <c r="E4590" s="24">
        <v>42947</v>
      </c>
      <c r="F4590" s="23" t="s">
        <v>48</v>
      </c>
      <c r="G4590" s="121">
        <v>0</v>
      </c>
      <c r="H4590">
        <v>2017</v>
      </c>
    </row>
    <row r="4591" spans="1:8" outlineLevel="1" x14ac:dyDescent="0.25">
      <c r="A4591" s="23" t="s">
        <v>43</v>
      </c>
      <c r="B4591" s="23" t="s">
        <v>34</v>
      </c>
      <c r="C4591">
        <v>2017</v>
      </c>
      <c r="D4591" s="23" t="str">
        <f t="shared" si="72"/>
        <v>jul</v>
      </c>
      <c r="E4591" s="24">
        <v>42947</v>
      </c>
      <c r="F4591" s="23" t="s">
        <v>48</v>
      </c>
      <c r="G4591" s="121">
        <v>0</v>
      </c>
      <c r="H4591">
        <v>2017</v>
      </c>
    </row>
    <row r="4592" spans="1:8" outlineLevel="1" x14ac:dyDescent="0.25">
      <c r="A4592" s="23" t="s">
        <v>13</v>
      </c>
      <c r="B4592" s="23" t="s">
        <v>13</v>
      </c>
      <c r="C4592">
        <v>2017</v>
      </c>
      <c r="D4592" s="23" t="str">
        <f t="shared" si="72"/>
        <v>jul</v>
      </c>
      <c r="E4592" s="24">
        <v>42947</v>
      </c>
      <c r="F4592" s="23" t="s">
        <v>48</v>
      </c>
      <c r="G4592" s="121">
        <v>1886372.5476087756</v>
      </c>
      <c r="H4592">
        <v>2017</v>
      </c>
    </row>
    <row r="4593" spans="1:8" outlineLevel="1" x14ac:dyDescent="0.25">
      <c r="A4593" s="23" t="s">
        <v>14</v>
      </c>
      <c r="B4593" s="23" t="s">
        <v>14</v>
      </c>
      <c r="C4593">
        <v>2017</v>
      </c>
      <c r="D4593" s="23" t="str">
        <f t="shared" si="72"/>
        <v>jul</v>
      </c>
      <c r="E4593" s="24">
        <v>42947</v>
      </c>
      <c r="F4593" s="23" t="s">
        <v>48</v>
      </c>
      <c r="G4593" s="121">
        <v>-13189.903391399417</v>
      </c>
      <c r="H4593">
        <v>2017</v>
      </c>
    </row>
    <row r="4594" spans="1:8" outlineLevel="1" x14ac:dyDescent="0.25">
      <c r="A4594" s="23" t="s">
        <v>15</v>
      </c>
      <c r="B4594" s="23" t="s">
        <v>0</v>
      </c>
      <c r="C4594">
        <v>2017</v>
      </c>
      <c r="D4594" s="23" t="str">
        <f t="shared" si="72"/>
        <v>ago</v>
      </c>
      <c r="E4594" s="24">
        <v>42978</v>
      </c>
      <c r="F4594" s="23" t="s">
        <v>48</v>
      </c>
      <c r="G4594" s="121">
        <v>0</v>
      </c>
      <c r="H4594">
        <v>2017</v>
      </c>
    </row>
    <row r="4595" spans="1:8" outlineLevel="1" x14ac:dyDescent="0.25">
      <c r="A4595" s="23" t="s">
        <v>16</v>
      </c>
      <c r="B4595" s="23" t="s">
        <v>1</v>
      </c>
      <c r="C4595">
        <v>2017</v>
      </c>
      <c r="D4595" s="23" t="str">
        <f t="shared" si="72"/>
        <v>ago</v>
      </c>
      <c r="E4595" s="24">
        <v>42978</v>
      </c>
      <c r="F4595" s="23" t="s">
        <v>48</v>
      </c>
      <c r="G4595" s="121">
        <v>0</v>
      </c>
      <c r="H4595">
        <v>2017</v>
      </c>
    </row>
    <row r="4596" spans="1:8" outlineLevel="1" x14ac:dyDescent="0.25">
      <c r="A4596" s="23" t="s">
        <v>27</v>
      </c>
      <c r="B4596" s="23" t="s">
        <v>2</v>
      </c>
      <c r="C4596">
        <v>2017</v>
      </c>
      <c r="D4596" s="23" t="str">
        <f t="shared" si="72"/>
        <v>ago</v>
      </c>
      <c r="E4596" s="24">
        <v>42978</v>
      </c>
      <c r="F4596" s="23" t="s">
        <v>48</v>
      </c>
      <c r="H4596">
        <v>2017</v>
      </c>
    </row>
    <row r="4597" spans="1:8" outlineLevel="1" x14ac:dyDescent="0.25">
      <c r="A4597" s="23" t="s">
        <v>17</v>
      </c>
      <c r="B4597" s="23" t="s">
        <v>3</v>
      </c>
      <c r="C4597">
        <v>2017</v>
      </c>
      <c r="D4597" s="23" t="str">
        <f t="shared" si="72"/>
        <v>ago</v>
      </c>
      <c r="E4597" s="24">
        <v>42978</v>
      </c>
      <c r="F4597" s="23" t="s">
        <v>48</v>
      </c>
      <c r="G4597" s="121">
        <v>0</v>
      </c>
      <c r="H4597">
        <v>2017</v>
      </c>
    </row>
    <row r="4598" spans="1:8" outlineLevel="1" x14ac:dyDescent="0.25">
      <c r="A4598" s="23" t="s">
        <v>18</v>
      </c>
      <c r="B4598" s="25" t="s">
        <v>4</v>
      </c>
      <c r="C4598">
        <v>2017</v>
      </c>
      <c r="D4598" s="23" t="str">
        <f t="shared" si="72"/>
        <v>ago</v>
      </c>
      <c r="E4598" s="24">
        <v>42978</v>
      </c>
      <c r="F4598" s="23" t="s">
        <v>48</v>
      </c>
      <c r="H4598">
        <v>2017</v>
      </c>
    </row>
    <row r="4599" spans="1:8" outlineLevel="1" x14ac:dyDescent="0.25">
      <c r="A4599" s="23" t="s">
        <v>19</v>
      </c>
      <c r="B4599" s="25" t="s">
        <v>5</v>
      </c>
      <c r="C4599">
        <v>2017</v>
      </c>
      <c r="D4599" s="23" t="str">
        <f t="shared" si="72"/>
        <v>ago</v>
      </c>
      <c r="E4599" s="24">
        <v>42978</v>
      </c>
      <c r="F4599" s="23" t="s">
        <v>48</v>
      </c>
      <c r="G4599" s="121">
        <v>0</v>
      </c>
      <c r="H4599">
        <v>2017</v>
      </c>
    </row>
    <row r="4600" spans="1:8" outlineLevel="1" x14ac:dyDescent="0.25">
      <c r="A4600" s="23" t="s">
        <v>20</v>
      </c>
      <c r="B4600" s="23" t="s">
        <v>6</v>
      </c>
      <c r="C4600">
        <v>2017</v>
      </c>
      <c r="D4600" s="23" t="str">
        <f t="shared" si="72"/>
        <v>ago</v>
      </c>
      <c r="E4600" s="24">
        <v>42978</v>
      </c>
      <c r="F4600" s="23" t="s">
        <v>48</v>
      </c>
      <c r="G4600" s="121">
        <v>20111235.541791927</v>
      </c>
      <c r="H4600">
        <v>2017</v>
      </c>
    </row>
    <row r="4601" spans="1:8" outlineLevel="1" x14ac:dyDescent="0.25">
      <c r="A4601" s="23" t="s">
        <v>21</v>
      </c>
      <c r="B4601" s="23" t="s">
        <v>7</v>
      </c>
      <c r="C4601">
        <v>2017</v>
      </c>
      <c r="D4601" s="23" t="str">
        <f t="shared" si="72"/>
        <v>ago</v>
      </c>
      <c r="E4601" s="24">
        <v>42978</v>
      </c>
      <c r="F4601" s="23" t="s">
        <v>48</v>
      </c>
      <c r="G4601" s="121">
        <v>2271236.3836979601</v>
      </c>
      <c r="H4601">
        <v>2017</v>
      </c>
    </row>
    <row r="4602" spans="1:8" outlineLevel="1" x14ac:dyDescent="0.25">
      <c r="A4602" s="23" t="s">
        <v>22</v>
      </c>
      <c r="B4602" s="23" t="s">
        <v>8</v>
      </c>
      <c r="C4602">
        <v>2017</v>
      </c>
      <c r="D4602" s="23" t="str">
        <f t="shared" si="72"/>
        <v>ago</v>
      </c>
      <c r="E4602" s="24">
        <v>42978</v>
      </c>
      <c r="F4602" s="23" t="s">
        <v>48</v>
      </c>
      <c r="G4602" s="121">
        <v>9945001.0359743219</v>
      </c>
      <c r="H4602">
        <v>2017</v>
      </c>
    </row>
    <row r="4603" spans="1:8" outlineLevel="1" x14ac:dyDescent="0.25">
      <c r="A4603" s="23" t="s">
        <v>23</v>
      </c>
      <c r="B4603" s="23" t="s">
        <v>9</v>
      </c>
      <c r="C4603">
        <v>2017</v>
      </c>
      <c r="D4603" s="23" t="str">
        <f t="shared" si="72"/>
        <v>ago</v>
      </c>
      <c r="E4603" s="24">
        <v>42978</v>
      </c>
      <c r="F4603" s="23" t="s">
        <v>48</v>
      </c>
      <c r="H4603">
        <v>2017</v>
      </c>
    </row>
    <row r="4604" spans="1:8" outlineLevel="1" x14ac:dyDescent="0.25">
      <c r="A4604" s="23" t="s">
        <v>24</v>
      </c>
      <c r="B4604" s="25" t="s">
        <v>10</v>
      </c>
      <c r="C4604">
        <v>2017</v>
      </c>
      <c r="D4604" s="23" t="str">
        <f t="shared" si="72"/>
        <v>ago</v>
      </c>
      <c r="E4604" s="24">
        <v>42978</v>
      </c>
      <c r="F4604" s="23" t="s">
        <v>48</v>
      </c>
      <c r="H4604">
        <v>2017</v>
      </c>
    </row>
    <row r="4605" spans="1:8" outlineLevel="1" x14ac:dyDescent="0.25">
      <c r="A4605" s="23" t="s">
        <v>25</v>
      </c>
      <c r="B4605" s="23" t="s">
        <v>11</v>
      </c>
      <c r="C4605">
        <v>2017</v>
      </c>
      <c r="D4605" s="23" t="str">
        <f t="shared" si="72"/>
        <v>ago</v>
      </c>
      <c r="E4605" s="24">
        <v>42978</v>
      </c>
      <c r="F4605" s="23" t="s">
        <v>48</v>
      </c>
      <c r="G4605" s="121">
        <v>0</v>
      </c>
      <c r="H4605">
        <v>2017</v>
      </c>
    </row>
    <row r="4606" spans="1:8" outlineLevel="1" x14ac:dyDescent="0.25">
      <c r="A4606" s="23" t="s">
        <v>26</v>
      </c>
      <c r="B4606" s="23" t="s">
        <v>12</v>
      </c>
      <c r="C4606">
        <v>2017</v>
      </c>
      <c r="D4606" s="23" t="str">
        <f t="shared" si="72"/>
        <v>ago</v>
      </c>
      <c r="E4606" s="24">
        <v>42978</v>
      </c>
      <c r="F4606" s="23" t="s">
        <v>48</v>
      </c>
      <c r="G4606" s="121">
        <v>0</v>
      </c>
      <c r="H4606">
        <v>2017</v>
      </c>
    </row>
    <row r="4607" spans="1:8" outlineLevel="1" x14ac:dyDescent="0.25">
      <c r="A4607" s="23" t="s">
        <v>43</v>
      </c>
      <c r="B4607" s="23" t="s">
        <v>34</v>
      </c>
      <c r="C4607">
        <v>2017</v>
      </c>
      <c r="D4607" s="23" t="str">
        <f t="shared" si="72"/>
        <v>ago</v>
      </c>
      <c r="E4607" s="24">
        <v>42978</v>
      </c>
      <c r="F4607" s="23" t="s">
        <v>48</v>
      </c>
      <c r="G4607" s="121">
        <v>0</v>
      </c>
      <c r="H4607">
        <v>2017</v>
      </c>
    </row>
    <row r="4608" spans="1:8" outlineLevel="1" x14ac:dyDescent="0.25">
      <c r="A4608" s="23" t="s">
        <v>13</v>
      </c>
      <c r="B4608" s="23" t="s">
        <v>13</v>
      </c>
      <c r="C4608">
        <v>2017</v>
      </c>
      <c r="D4608" s="23" t="str">
        <f t="shared" si="72"/>
        <v>ago</v>
      </c>
      <c r="E4608" s="24">
        <v>42978</v>
      </c>
      <c r="F4608" s="23" t="s">
        <v>48</v>
      </c>
      <c r="G4608" s="121">
        <v>1512464.3344522887</v>
      </c>
      <c r="H4608">
        <v>2017</v>
      </c>
    </row>
    <row r="4609" spans="1:8" outlineLevel="1" x14ac:dyDescent="0.25">
      <c r="A4609" s="23" t="s">
        <v>14</v>
      </c>
      <c r="B4609" s="23" t="s">
        <v>14</v>
      </c>
      <c r="C4609">
        <v>2017</v>
      </c>
      <c r="D4609" s="23" t="str">
        <f t="shared" si="72"/>
        <v>ago</v>
      </c>
      <c r="E4609" s="24">
        <v>42978</v>
      </c>
      <c r="F4609" s="23" t="s">
        <v>48</v>
      </c>
      <c r="G4609" s="121">
        <v>-2357.4326462536442</v>
      </c>
      <c r="H4609">
        <v>2017</v>
      </c>
    </row>
    <row r="4610" spans="1:8" outlineLevel="1" x14ac:dyDescent="0.25">
      <c r="A4610" s="23" t="s">
        <v>15</v>
      </c>
      <c r="B4610" s="23" t="s">
        <v>0</v>
      </c>
      <c r="C4610">
        <v>2017</v>
      </c>
      <c r="D4610" s="23" t="str">
        <f t="shared" ref="D4610:D4673" si="73">+TEXT(E4610,"mmm")</f>
        <v>sept</v>
      </c>
      <c r="E4610" s="24">
        <v>43008</v>
      </c>
      <c r="F4610" s="23" t="s">
        <v>48</v>
      </c>
      <c r="G4610" s="121">
        <v>0</v>
      </c>
      <c r="H4610">
        <v>2017</v>
      </c>
    </row>
    <row r="4611" spans="1:8" outlineLevel="1" x14ac:dyDescent="0.25">
      <c r="A4611" s="23" t="s">
        <v>16</v>
      </c>
      <c r="B4611" s="23" t="s">
        <v>1</v>
      </c>
      <c r="C4611">
        <v>2017</v>
      </c>
      <c r="D4611" s="23" t="str">
        <f t="shared" si="73"/>
        <v>sept</v>
      </c>
      <c r="E4611" s="24">
        <v>43008</v>
      </c>
      <c r="F4611" s="23" t="s">
        <v>48</v>
      </c>
      <c r="G4611" s="121">
        <v>0</v>
      </c>
      <c r="H4611">
        <v>2017</v>
      </c>
    </row>
    <row r="4612" spans="1:8" outlineLevel="1" x14ac:dyDescent="0.25">
      <c r="A4612" s="23" t="s">
        <v>27</v>
      </c>
      <c r="B4612" s="23" t="s">
        <v>2</v>
      </c>
      <c r="C4612">
        <v>2017</v>
      </c>
      <c r="D4612" s="23" t="str">
        <f t="shared" si="73"/>
        <v>sept</v>
      </c>
      <c r="E4612" s="24">
        <v>43008</v>
      </c>
      <c r="F4612" s="23" t="s">
        <v>48</v>
      </c>
      <c r="H4612">
        <v>2017</v>
      </c>
    </row>
    <row r="4613" spans="1:8" outlineLevel="1" x14ac:dyDescent="0.25">
      <c r="A4613" s="23" t="s">
        <v>17</v>
      </c>
      <c r="B4613" s="23" t="s">
        <v>3</v>
      </c>
      <c r="C4613">
        <v>2017</v>
      </c>
      <c r="D4613" s="23" t="str">
        <f t="shared" si="73"/>
        <v>sept</v>
      </c>
      <c r="E4613" s="24">
        <v>43008</v>
      </c>
      <c r="F4613" s="23" t="s">
        <v>48</v>
      </c>
      <c r="G4613" s="121">
        <v>0</v>
      </c>
      <c r="H4613">
        <v>2017</v>
      </c>
    </row>
    <row r="4614" spans="1:8" outlineLevel="1" x14ac:dyDescent="0.25">
      <c r="A4614" s="23" t="s">
        <v>18</v>
      </c>
      <c r="B4614" s="25" t="s">
        <v>4</v>
      </c>
      <c r="C4614">
        <v>2017</v>
      </c>
      <c r="D4614" s="23" t="str">
        <f t="shared" si="73"/>
        <v>sept</v>
      </c>
      <c r="E4614" s="24">
        <v>43008</v>
      </c>
      <c r="F4614" s="23" t="s">
        <v>48</v>
      </c>
      <c r="H4614">
        <v>2017</v>
      </c>
    </row>
    <row r="4615" spans="1:8" outlineLevel="1" x14ac:dyDescent="0.25">
      <c r="A4615" s="23" t="s">
        <v>19</v>
      </c>
      <c r="B4615" s="25" t="s">
        <v>5</v>
      </c>
      <c r="C4615">
        <v>2017</v>
      </c>
      <c r="D4615" s="23" t="str">
        <f t="shared" si="73"/>
        <v>sept</v>
      </c>
      <c r="E4615" s="24">
        <v>43008</v>
      </c>
      <c r="F4615" s="23" t="s">
        <v>48</v>
      </c>
      <c r="G4615" s="121">
        <v>0</v>
      </c>
      <c r="H4615">
        <v>2017</v>
      </c>
    </row>
    <row r="4616" spans="1:8" outlineLevel="1" x14ac:dyDescent="0.25">
      <c r="A4616" s="23" t="s">
        <v>20</v>
      </c>
      <c r="B4616" s="23" t="s">
        <v>6</v>
      </c>
      <c r="C4616">
        <v>2017</v>
      </c>
      <c r="D4616" s="23" t="str">
        <f t="shared" si="73"/>
        <v>sept</v>
      </c>
      <c r="E4616" s="24">
        <v>43008</v>
      </c>
      <c r="F4616" s="23" t="s">
        <v>48</v>
      </c>
      <c r="G4616" s="121">
        <v>17161634.167967305</v>
      </c>
      <c r="H4616">
        <v>2017</v>
      </c>
    </row>
    <row r="4617" spans="1:8" outlineLevel="1" x14ac:dyDescent="0.25">
      <c r="A4617" s="23" t="s">
        <v>21</v>
      </c>
      <c r="B4617" s="23" t="s">
        <v>7</v>
      </c>
      <c r="C4617">
        <v>2017</v>
      </c>
      <c r="D4617" s="23" t="str">
        <f t="shared" si="73"/>
        <v>sept</v>
      </c>
      <c r="E4617" s="24">
        <v>43008</v>
      </c>
      <c r="F4617" s="23" t="s">
        <v>48</v>
      </c>
      <c r="G4617" s="121">
        <v>2270742.6361766392</v>
      </c>
      <c r="H4617">
        <v>2017</v>
      </c>
    </row>
    <row r="4618" spans="1:8" outlineLevel="1" x14ac:dyDescent="0.25">
      <c r="A4618" s="23" t="s">
        <v>22</v>
      </c>
      <c r="B4618" s="23" t="s">
        <v>8</v>
      </c>
      <c r="C4618">
        <v>2017</v>
      </c>
      <c r="D4618" s="23" t="str">
        <f t="shared" si="73"/>
        <v>sept</v>
      </c>
      <c r="E4618" s="24">
        <v>43008</v>
      </c>
      <c r="F4618" s="23" t="s">
        <v>48</v>
      </c>
      <c r="G4618" s="121">
        <v>12710550.308163272</v>
      </c>
      <c r="H4618">
        <v>2017</v>
      </c>
    </row>
    <row r="4619" spans="1:8" outlineLevel="1" x14ac:dyDescent="0.25">
      <c r="A4619" s="23" t="s">
        <v>23</v>
      </c>
      <c r="B4619" s="23" t="s">
        <v>9</v>
      </c>
      <c r="C4619">
        <v>2017</v>
      </c>
      <c r="D4619" s="23" t="str">
        <f t="shared" si="73"/>
        <v>sept</v>
      </c>
      <c r="E4619" s="24">
        <v>43008</v>
      </c>
      <c r="F4619" s="23" t="s">
        <v>48</v>
      </c>
      <c r="H4619">
        <v>2017</v>
      </c>
    </row>
    <row r="4620" spans="1:8" outlineLevel="1" x14ac:dyDescent="0.25">
      <c r="A4620" s="23" t="s">
        <v>24</v>
      </c>
      <c r="B4620" s="25" t="s">
        <v>10</v>
      </c>
      <c r="C4620">
        <v>2017</v>
      </c>
      <c r="D4620" s="23" t="str">
        <f t="shared" si="73"/>
        <v>sept</v>
      </c>
      <c r="E4620" s="24">
        <v>43008</v>
      </c>
      <c r="F4620" s="23" t="s">
        <v>48</v>
      </c>
      <c r="G4620" s="121">
        <v>0</v>
      </c>
      <c r="H4620">
        <v>2017</v>
      </c>
    </row>
    <row r="4621" spans="1:8" outlineLevel="1" x14ac:dyDescent="0.25">
      <c r="A4621" s="23" t="s">
        <v>25</v>
      </c>
      <c r="B4621" s="23" t="s">
        <v>11</v>
      </c>
      <c r="C4621">
        <v>2017</v>
      </c>
      <c r="D4621" s="23" t="str">
        <f t="shared" si="73"/>
        <v>sept</v>
      </c>
      <c r="E4621" s="24">
        <v>43008</v>
      </c>
      <c r="F4621" s="23" t="s">
        <v>48</v>
      </c>
      <c r="G4621" s="121">
        <v>0</v>
      </c>
      <c r="H4621">
        <v>2017</v>
      </c>
    </row>
    <row r="4622" spans="1:8" outlineLevel="1" x14ac:dyDescent="0.25">
      <c r="A4622" s="23" t="s">
        <v>26</v>
      </c>
      <c r="B4622" s="23" t="s">
        <v>12</v>
      </c>
      <c r="C4622">
        <v>2017</v>
      </c>
      <c r="D4622" s="23" t="str">
        <f t="shared" si="73"/>
        <v>sept</v>
      </c>
      <c r="E4622" s="24">
        <v>43008</v>
      </c>
      <c r="F4622" s="23" t="s">
        <v>48</v>
      </c>
      <c r="G4622" s="121">
        <v>0</v>
      </c>
      <c r="H4622">
        <v>2017</v>
      </c>
    </row>
    <row r="4623" spans="1:8" outlineLevel="1" x14ac:dyDescent="0.25">
      <c r="A4623" s="23" t="s">
        <v>43</v>
      </c>
      <c r="B4623" s="23" t="s">
        <v>34</v>
      </c>
      <c r="C4623">
        <v>2017</v>
      </c>
      <c r="D4623" s="23" t="str">
        <f t="shared" si="73"/>
        <v>sept</v>
      </c>
      <c r="E4623" s="24">
        <v>43008</v>
      </c>
      <c r="F4623" s="23" t="s">
        <v>48</v>
      </c>
      <c r="G4623" s="121">
        <v>0</v>
      </c>
      <c r="H4623">
        <v>2017</v>
      </c>
    </row>
    <row r="4624" spans="1:8" outlineLevel="1" x14ac:dyDescent="0.25">
      <c r="A4624" s="23" t="s">
        <v>13</v>
      </c>
      <c r="B4624" s="23" t="s">
        <v>13</v>
      </c>
      <c r="C4624">
        <v>2017</v>
      </c>
      <c r="D4624" s="23" t="str">
        <f t="shared" si="73"/>
        <v>sept</v>
      </c>
      <c r="E4624" s="24">
        <v>43008</v>
      </c>
      <c r="F4624" s="23" t="s">
        <v>48</v>
      </c>
      <c r="G4624" s="121">
        <v>636151.10273540823</v>
      </c>
      <c r="H4624">
        <v>2017</v>
      </c>
    </row>
    <row r="4625" spans="1:8" outlineLevel="1" x14ac:dyDescent="0.25">
      <c r="A4625" s="23" t="s">
        <v>14</v>
      </c>
      <c r="B4625" s="23" t="s">
        <v>14</v>
      </c>
      <c r="C4625">
        <v>2017</v>
      </c>
      <c r="D4625" s="23" t="str">
        <f t="shared" si="73"/>
        <v>sept</v>
      </c>
      <c r="E4625" s="24">
        <v>43008</v>
      </c>
      <c r="F4625" s="23" t="s">
        <v>48</v>
      </c>
      <c r="G4625" s="121">
        <v>-15570.506170758017</v>
      </c>
      <c r="H4625">
        <v>2017</v>
      </c>
    </row>
    <row r="4626" spans="1:8" outlineLevel="1" x14ac:dyDescent="0.25">
      <c r="A4626" s="23" t="s">
        <v>15</v>
      </c>
      <c r="B4626" s="23" t="s">
        <v>0</v>
      </c>
      <c r="C4626">
        <v>2017</v>
      </c>
      <c r="D4626" s="23" t="str">
        <f t="shared" si="73"/>
        <v>oct</v>
      </c>
      <c r="E4626" s="24">
        <v>43039</v>
      </c>
      <c r="F4626" s="23" t="s">
        <v>48</v>
      </c>
      <c r="G4626" s="121">
        <v>0</v>
      </c>
      <c r="H4626">
        <v>2017</v>
      </c>
    </row>
    <row r="4627" spans="1:8" outlineLevel="1" x14ac:dyDescent="0.25">
      <c r="A4627" s="23" t="s">
        <v>16</v>
      </c>
      <c r="B4627" s="23" t="s">
        <v>1</v>
      </c>
      <c r="C4627">
        <v>2017</v>
      </c>
      <c r="D4627" s="23" t="str">
        <f t="shared" si="73"/>
        <v>oct</v>
      </c>
      <c r="E4627" s="24">
        <v>43039</v>
      </c>
      <c r="F4627" s="23" t="s">
        <v>48</v>
      </c>
      <c r="G4627" s="121">
        <v>0</v>
      </c>
      <c r="H4627">
        <v>2017</v>
      </c>
    </row>
    <row r="4628" spans="1:8" outlineLevel="1" x14ac:dyDescent="0.25">
      <c r="A4628" s="23" t="s">
        <v>27</v>
      </c>
      <c r="B4628" s="23" t="s">
        <v>2</v>
      </c>
      <c r="C4628">
        <v>2017</v>
      </c>
      <c r="D4628" s="23" t="str">
        <f t="shared" si="73"/>
        <v>oct</v>
      </c>
      <c r="E4628" s="24">
        <v>43039</v>
      </c>
      <c r="F4628" s="23" t="s">
        <v>48</v>
      </c>
      <c r="H4628">
        <v>2017</v>
      </c>
    </row>
    <row r="4629" spans="1:8" outlineLevel="1" x14ac:dyDescent="0.25">
      <c r="A4629" s="23" t="s">
        <v>17</v>
      </c>
      <c r="B4629" s="23" t="s">
        <v>3</v>
      </c>
      <c r="C4629">
        <v>2017</v>
      </c>
      <c r="D4629" s="23" t="str">
        <f t="shared" si="73"/>
        <v>oct</v>
      </c>
      <c r="E4629" s="24">
        <v>43039</v>
      </c>
      <c r="F4629" s="23" t="s">
        <v>48</v>
      </c>
      <c r="G4629" s="121">
        <v>0</v>
      </c>
      <c r="H4629">
        <v>2017</v>
      </c>
    </row>
    <row r="4630" spans="1:8" outlineLevel="1" x14ac:dyDescent="0.25">
      <c r="A4630" s="23" t="s">
        <v>18</v>
      </c>
      <c r="B4630" s="25" t="s">
        <v>4</v>
      </c>
      <c r="C4630">
        <v>2017</v>
      </c>
      <c r="D4630" s="23" t="str">
        <f t="shared" si="73"/>
        <v>oct</v>
      </c>
      <c r="E4630" s="24">
        <v>43039</v>
      </c>
      <c r="F4630" s="23" t="s">
        <v>48</v>
      </c>
      <c r="H4630">
        <v>2017</v>
      </c>
    </row>
    <row r="4631" spans="1:8" outlineLevel="1" x14ac:dyDescent="0.25">
      <c r="A4631" s="23" t="s">
        <v>19</v>
      </c>
      <c r="B4631" s="25" t="s">
        <v>5</v>
      </c>
      <c r="C4631">
        <v>2017</v>
      </c>
      <c r="D4631" s="23" t="str">
        <f t="shared" si="73"/>
        <v>oct</v>
      </c>
      <c r="E4631" s="24">
        <v>43039</v>
      </c>
      <c r="F4631" s="23" t="s">
        <v>48</v>
      </c>
      <c r="G4631" s="121">
        <v>0</v>
      </c>
      <c r="H4631">
        <v>2017</v>
      </c>
    </row>
    <row r="4632" spans="1:8" outlineLevel="1" x14ac:dyDescent="0.25">
      <c r="A4632" s="23" t="s">
        <v>20</v>
      </c>
      <c r="B4632" s="23" t="s">
        <v>6</v>
      </c>
      <c r="C4632">
        <v>2017</v>
      </c>
      <c r="D4632" s="23" t="str">
        <f t="shared" si="73"/>
        <v>oct</v>
      </c>
      <c r="E4632" s="24">
        <v>43039</v>
      </c>
      <c r="F4632" s="23" t="s">
        <v>48</v>
      </c>
      <c r="G4632" s="121">
        <v>17168530.902333904</v>
      </c>
      <c r="H4632">
        <v>2017</v>
      </c>
    </row>
    <row r="4633" spans="1:8" outlineLevel="1" x14ac:dyDescent="0.25">
      <c r="A4633" s="23" t="s">
        <v>21</v>
      </c>
      <c r="B4633" s="23" t="s">
        <v>7</v>
      </c>
      <c r="C4633">
        <v>2017</v>
      </c>
      <c r="D4633" s="23" t="str">
        <f t="shared" si="73"/>
        <v>oct</v>
      </c>
      <c r="E4633" s="24">
        <v>43039</v>
      </c>
      <c r="F4633" s="23" t="s">
        <v>48</v>
      </c>
      <c r="G4633" s="121">
        <v>2027491.9106220133</v>
      </c>
      <c r="H4633">
        <v>2017</v>
      </c>
    </row>
    <row r="4634" spans="1:8" outlineLevel="1" x14ac:dyDescent="0.25">
      <c r="A4634" s="23" t="s">
        <v>22</v>
      </c>
      <c r="B4634" s="23" t="s">
        <v>8</v>
      </c>
      <c r="C4634">
        <v>2017</v>
      </c>
      <c r="D4634" s="23" t="str">
        <f t="shared" si="73"/>
        <v>oct</v>
      </c>
      <c r="E4634" s="24">
        <v>43039</v>
      </c>
      <c r="F4634" s="23" t="s">
        <v>48</v>
      </c>
      <c r="G4634" s="121">
        <v>11591675.780462438</v>
      </c>
      <c r="H4634">
        <v>2017</v>
      </c>
    </row>
    <row r="4635" spans="1:8" outlineLevel="1" x14ac:dyDescent="0.25">
      <c r="A4635" s="23" t="s">
        <v>23</v>
      </c>
      <c r="B4635" s="23" t="s">
        <v>9</v>
      </c>
      <c r="C4635">
        <v>2017</v>
      </c>
      <c r="D4635" s="23" t="str">
        <f t="shared" si="73"/>
        <v>oct</v>
      </c>
      <c r="E4635" s="24">
        <v>43039</v>
      </c>
      <c r="F4635" s="23" t="s">
        <v>48</v>
      </c>
      <c r="H4635">
        <v>2017</v>
      </c>
    </row>
    <row r="4636" spans="1:8" outlineLevel="1" x14ac:dyDescent="0.25">
      <c r="A4636" s="23" t="s">
        <v>24</v>
      </c>
      <c r="B4636" s="25" t="s">
        <v>10</v>
      </c>
      <c r="C4636">
        <v>2017</v>
      </c>
      <c r="D4636" s="23" t="str">
        <f t="shared" si="73"/>
        <v>oct</v>
      </c>
      <c r="E4636" s="24">
        <v>43039</v>
      </c>
      <c r="F4636" s="23" t="s">
        <v>48</v>
      </c>
      <c r="G4636" s="121">
        <v>0</v>
      </c>
      <c r="H4636">
        <v>2017</v>
      </c>
    </row>
    <row r="4637" spans="1:8" outlineLevel="1" x14ac:dyDescent="0.25">
      <c r="A4637" s="23" t="s">
        <v>25</v>
      </c>
      <c r="B4637" s="23" t="s">
        <v>11</v>
      </c>
      <c r="C4637">
        <v>2017</v>
      </c>
      <c r="D4637" s="23" t="str">
        <f t="shared" si="73"/>
        <v>oct</v>
      </c>
      <c r="E4637" s="24">
        <v>43039</v>
      </c>
      <c r="F4637" s="23" t="s">
        <v>48</v>
      </c>
      <c r="G4637" s="121">
        <v>0</v>
      </c>
      <c r="H4637">
        <v>2017</v>
      </c>
    </row>
    <row r="4638" spans="1:8" outlineLevel="1" x14ac:dyDescent="0.25">
      <c r="A4638" s="23" t="s">
        <v>26</v>
      </c>
      <c r="B4638" s="23" t="s">
        <v>12</v>
      </c>
      <c r="C4638">
        <v>2017</v>
      </c>
      <c r="D4638" s="23" t="str">
        <f t="shared" si="73"/>
        <v>oct</v>
      </c>
      <c r="E4638" s="24">
        <v>43039</v>
      </c>
      <c r="F4638" s="23" t="s">
        <v>48</v>
      </c>
      <c r="G4638" s="121">
        <v>0</v>
      </c>
      <c r="H4638">
        <v>2017</v>
      </c>
    </row>
    <row r="4639" spans="1:8" outlineLevel="1" x14ac:dyDescent="0.25">
      <c r="A4639" s="23" t="s">
        <v>43</v>
      </c>
      <c r="B4639" s="23" t="s">
        <v>34</v>
      </c>
      <c r="C4639">
        <v>2017</v>
      </c>
      <c r="D4639" s="23" t="str">
        <f t="shared" si="73"/>
        <v>oct</v>
      </c>
      <c r="E4639" s="24">
        <v>43039</v>
      </c>
      <c r="F4639" s="23" t="s">
        <v>48</v>
      </c>
      <c r="G4639" s="121">
        <v>0</v>
      </c>
      <c r="H4639">
        <v>2017</v>
      </c>
    </row>
    <row r="4640" spans="1:8" outlineLevel="1" x14ac:dyDescent="0.25">
      <c r="A4640" s="23" t="s">
        <v>13</v>
      </c>
      <c r="B4640" s="23" t="s">
        <v>13</v>
      </c>
      <c r="C4640">
        <v>2017</v>
      </c>
      <c r="D4640" s="23" t="str">
        <f t="shared" si="73"/>
        <v>oct</v>
      </c>
      <c r="E4640" s="24">
        <v>43039</v>
      </c>
      <c r="F4640" s="23" t="s">
        <v>48</v>
      </c>
      <c r="G4640" s="121">
        <v>1837279.8169470262</v>
      </c>
      <c r="H4640">
        <v>2017</v>
      </c>
    </row>
    <row r="4641" spans="1:8" outlineLevel="1" x14ac:dyDescent="0.25">
      <c r="A4641" s="23" t="s">
        <v>14</v>
      </c>
      <c r="B4641" s="23" t="s">
        <v>14</v>
      </c>
      <c r="C4641">
        <v>2017</v>
      </c>
      <c r="D4641" s="23" t="str">
        <f t="shared" si="73"/>
        <v>oct</v>
      </c>
      <c r="E4641" s="24">
        <v>43039</v>
      </c>
      <c r="F4641" s="23" t="s">
        <v>48</v>
      </c>
      <c r="G4641" s="121">
        <v>-734.81027542274046</v>
      </c>
      <c r="H4641">
        <v>2017</v>
      </c>
    </row>
    <row r="4642" spans="1:8" outlineLevel="1" x14ac:dyDescent="0.25">
      <c r="A4642" s="23" t="s">
        <v>15</v>
      </c>
      <c r="B4642" s="23" t="s">
        <v>0</v>
      </c>
      <c r="C4642">
        <v>2017</v>
      </c>
      <c r="D4642" s="23" t="str">
        <f t="shared" si="73"/>
        <v>nov</v>
      </c>
      <c r="E4642" s="24">
        <v>43069</v>
      </c>
      <c r="F4642" s="23" t="s">
        <v>48</v>
      </c>
      <c r="G4642" s="121">
        <v>0</v>
      </c>
      <c r="H4642">
        <v>2017</v>
      </c>
    </row>
    <row r="4643" spans="1:8" outlineLevel="1" x14ac:dyDescent="0.25">
      <c r="A4643" s="23" t="s">
        <v>16</v>
      </c>
      <c r="B4643" s="23" t="s">
        <v>1</v>
      </c>
      <c r="C4643">
        <v>2017</v>
      </c>
      <c r="D4643" s="23" t="str">
        <f t="shared" si="73"/>
        <v>nov</v>
      </c>
      <c r="E4643" s="24">
        <v>43069</v>
      </c>
      <c r="F4643" s="23" t="s">
        <v>48</v>
      </c>
      <c r="G4643" s="121">
        <v>0</v>
      </c>
      <c r="H4643">
        <v>2017</v>
      </c>
    </row>
    <row r="4644" spans="1:8" outlineLevel="1" x14ac:dyDescent="0.25">
      <c r="A4644" s="23" t="s">
        <v>27</v>
      </c>
      <c r="B4644" s="23" t="s">
        <v>2</v>
      </c>
      <c r="C4644">
        <v>2017</v>
      </c>
      <c r="D4644" s="23" t="str">
        <f t="shared" si="73"/>
        <v>nov</v>
      </c>
      <c r="E4644" s="24">
        <v>43069</v>
      </c>
      <c r="F4644" s="23" t="s">
        <v>48</v>
      </c>
      <c r="H4644">
        <v>2017</v>
      </c>
    </row>
    <row r="4645" spans="1:8" outlineLevel="1" x14ac:dyDescent="0.25">
      <c r="A4645" s="23" t="s">
        <v>17</v>
      </c>
      <c r="B4645" s="23" t="s">
        <v>3</v>
      </c>
      <c r="C4645">
        <v>2017</v>
      </c>
      <c r="D4645" s="23" t="str">
        <f t="shared" si="73"/>
        <v>nov</v>
      </c>
      <c r="E4645" s="24">
        <v>43069</v>
      </c>
      <c r="F4645" s="23" t="s">
        <v>48</v>
      </c>
      <c r="G4645" s="121">
        <v>0</v>
      </c>
      <c r="H4645">
        <v>2017</v>
      </c>
    </row>
    <row r="4646" spans="1:8" outlineLevel="1" x14ac:dyDescent="0.25">
      <c r="A4646" s="23" t="s">
        <v>18</v>
      </c>
      <c r="B4646" s="25" t="s">
        <v>4</v>
      </c>
      <c r="C4646">
        <v>2017</v>
      </c>
      <c r="D4646" s="23" t="str">
        <f t="shared" si="73"/>
        <v>nov</v>
      </c>
      <c r="E4646" s="24">
        <v>43069</v>
      </c>
      <c r="F4646" s="23" t="s">
        <v>48</v>
      </c>
      <c r="H4646">
        <v>2017</v>
      </c>
    </row>
    <row r="4647" spans="1:8" outlineLevel="1" x14ac:dyDescent="0.25">
      <c r="A4647" s="23" t="s">
        <v>19</v>
      </c>
      <c r="B4647" s="25" t="s">
        <v>5</v>
      </c>
      <c r="C4647">
        <v>2017</v>
      </c>
      <c r="D4647" s="23" t="str">
        <f t="shared" si="73"/>
        <v>nov</v>
      </c>
      <c r="E4647" s="24">
        <v>43069</v>
      </c>
      <c r="F4647" s="23" t="s">
        <v>48</v>
      </c>
      <c r="G4647" s="121">
        <v>0</v>
      </c>
      <c r="H4647">
        <v>2017</v>
      </c>
    </row>
    <row r="4648" spans="1:8" outlineLevel="1" x14ac:dyDescent="0.25">
      <c r="A4648" s="23" t="s">
        <v>20</v>
      </c>
      <c r="B4648" s="23" t="s">
        <v>6</v>
      </c>
      <c r="C4648">
        <v>2017</v>
      </c>
      <c r="D4648" s="23" t="str">
        <f t="shared" si="73"/>
        <v>nov</v>
      </c>
      <c r="E4648" s="24">
        <v>43069</v>
      </c>
      <c r="F4648" s="23" t="s">
        <v>48</v>
      </c>
      <c r="G4648" s="121">
        <v>20968618.978475712</v>
      </c>
      <c r="H4648">
        <v>2017</v>
      </c>
    </row>
    <row r="4649" spans="1:8" outlineLevel="1" x14ac:dyDescent="0.25">
      <c r="A4649" s="23" t="s">
        <v>21</v>
      </c>
      <c r="B4649" s="23" t="s">
        <v>7</v>
      </c>
      <c r="C4649">
        <v>2017</v>
      </c>
      <c r="D4649" s="23" t="str">
        <f t="shared" si="73"/>
        <v>nov</v>
      </c>
      <c r="E4649" s="24">
        <v>43069</v>
      </c>
      <c r="F4649" s="23" t="s">
        <v>48</v>
      </c>
      <c r="G4649" s="121">
        <v>2027323.1661570333</v>
      </c>
      <c r="H4649">
        <v>2017</v>
      </c>
    </row>
    <row r="4650" spans="1:8" outlineLevel="1" x14ac:dyDescent="0.25">
      <c r="A4650" s="23" t="s">
        <v>22</v>
      </c>
      <c r="B4650" s="23" t="s">
        <v>8</v>
      </c>
      <c r="C4650">
        <v>2017</v>
      </c>
      <c r="D4650" s="23" t="str">
        <f t="shared" si="73"/>
        <v>nov</v>
      </c>
      <c r="E4650" s="24">
        <v>43069</v>
      </c>
      <c r="F4650" s="23" t="s">
        <v>48</v>
      </c>
      <c r="G4650" s="121">
        <v>4783634.8604209842</v>
      </c>
      <c r="H4650">
        <v>2017</v>
      </c>
    </row>
    <row r="4651" spans="1:8" outlineLevel="1" x14ac:dyDescent="0.25">
      <c r="A4651" s="23" t="s">
        <v>23</v>
      </c>
      <c r="B4651" s="23" t="s">
        <v>9</v>
      </c>
      <c r="C4651">
        <v>2017</v>
      </c>
      <c r="D4651" s="23" t="str">
        <f t="shared" si="73"/>
        <v>nov</v>
      </c>
      <c r="E4651" s="24">
        <v>43069</v>
      </c>
      <c r="F4651" s="23" t="s">
        <v>48</v>
      </c>
      <c r="H4651">
        <v>2017</v>
      </c>
    </row>
    <row r="4652" spans="1:8" outlineLevel="1" x14ac:dyDescent="0.25">
      <c r="A4652" s="23" t="s">
        <v>24</v>
      </c>
      <c r="B4652" s="25" t="s">
        <v>10</v>
      </c>
      <c r="C4652">
        <v>2017</v>
      </c>
      <c r="D4652" s="23" t="str">
        <f t="shared" si="73"/>
        <v>nov</v>
      </c>
      <c r="E4652" s="24">
        <v>43069</v>
      </c>
      <c r="F4652" s="23" t="s">
        <v>48</v>
      </c>
      <c r="G4652" s="121">
        <v>0</v>
      </c>
      <c r="H4652">
        <v>2017</v>
      </c>
    </row>
    <row r="4653" spans="1:8" outlineLevel="1" x14ac:dyDescent="0.25">
      <c r="A4653" s="23" t="s">
        <v>25</v>
      </c>
      <c r="B4653" s="23" t="s">
        <v>11</v>
      </c>
      <c r="C4653">
        <v>2017</v>
      </c>
      <c r="D4653" s="23" t="str">
        <f t="shared" si="73"/>
        <v>nov</v>
      </c>
      <c r="E4653" s="24">
        <v>43069</v>
      </c>
      <c r="F4653" s="23" t="s">
        <v>48</v>
      </c>
      <c r="G4653" s="121">
        <v>0</v>
      </c>
      <c r="H4653">
        <v>2017</v>
      </c>
    </row>
    <row r="4654" spans="1:8" outlineLevel="1" x14ac:dyDescent="0.25">
      <c r="A4654" s="23" t="s">
        <v>26</v>
      </c>
      <c r="B4654" s="23" t="s">
        <v>12</v>
      </c>
      <c r="C4654">
        <v>2017</v>
      </c>
      <c r="D4654" s="23" t="str">
        <f t="shared" si="73"/>
        <v>nov</v>
      </c>
      <c r="E4654" s="24">
        <v>43069</v>
      </c>
      <c r="F4654" s="23" t="s">
        <v>48</v>
      </c>
      <c r="G4654" s="121">
        <v>0</v>
      </c>
      <c r="H4654">
        <v>2017</v>
      </c>
    </row>
    <row r="4655" spans="1:8" outlineLevel="1" x14ac:dyDescent="0.25">
      <c r="A4655" s="23" t="s">
        <v>43</v>
      </c>
      <c r="B4655" s="23" t="s">
        <v>34</v>
      </c>
      <c r="C4655">
        <v>2017</v>
      </c>
      <c r="D4655" s="23" t="str">
        <f t="shared" si="73"/>
        <v>nov</v>
      </c>
      <c r="E4655" s="24">
        <v>43069</v>
      </c>
      <c r="F4655" s="23" t="s">
        <v>48</v>
      </c>
      <c r="G4655" s="121">
        <v>0</v>
      </c>
      <c r="H4655">
        <v>2017</v>
      </c>
    </row>
    <row r="4656" spans="1:8" outlineLevel="1" x14ac:dyDescent="0.25">
      <c r="A4656" s="23" t="s">
        <v>13</v>
      </c>
      <c r="B4656" s="23" t="s">
        <v>13</v>
      </c>
      <c r="C4656">
        <v>2017</v>
      </c>
      <c r="D4656" s="23" t="str">
        <f t="shared" si="73"/>
        <v>nov</v>
      </c>
      <c r="E4656" s="24">
        <v>43069</v>
      </c>
      <c r="F4656" s="23" t="s">
        <v>48</v>
      </c>
      <c r="G4656" s="121">
        <v>3937892.921820933</v>
      </c>
      <c r="H4656">
        <v>2017</v>
      </c>
    </row>
    <row r="4657" spans="1:8" outlineLevel="1" x14ac:dyDescent="0.25">
      <c r="A4657" s="23" t="s">
        <v>14</v>
      </c>
      <c r="B4657" s="23" t="s">
        <v>14</v>
      </c>
      <c r="C4657">
        <v>2017</v>
      </c>
      <c r="D4657" s="23" t="str">
        <f t="shared" si="73"/>
        <v>nov</v>
      </c>
      <c r="E4657" s="24">
        <v>43069</v>
      </c>
      <c r="F4657" s="23" t="s">
        <v>48</v>
      </c>
      <c r="G4657" s="121">
        <v>-34036.304195043733</v>
      </c>
      <c r="H4657">
        <v>2017</v>
      </c>
    </row>
    <row r="4658" spans="1:8" outlineLevel="1" x14ac:dyDescent="0.25">
      <c r="A4658" s="23" t="s">
        <v>15</v>
      </c>
      <c r="B4658" s="23" t="s">
        <v>0</v>
      </c>
      <c r="C4658">
        <v>2017</v>
      </c>
      <c r="D4658" s="23" t="str">
        <f t="shared" si="73"/>
        <v>dic</v>
      </c>
      <c r="E4658" s="24">
        <v>43100</v>
      </c>
      <c r="F4658" s="23" t="s">
        <v>48</v>
      </c>
      <c r="G4658" s="121">
        <v>0</v>
      </c>
      <c r="H4658">
        <v>2017</v>
      </c>
    </row>
    <row r="4659" spans="1:8" outlineLevel="1" x14ac:dyDescent="0.25">
      <c r="A4659" s="23" t="s">
        <v>16</v>
      </c>
      <c r="B4659" s="23" t="s">
        <v>1</v>
      </c>
      <c r="C4659">
        <v>2017</v>
      </c>
      <c r="D4659" s="23" t="str">
        <f t="shared" si="73"/>
        <v>dic</v>
      </c>
      <c r="E4659" s="24">
        <v>43100</v>
      </c>
      <c r="F4659" s="23" t="s">
        <v>48</v>
      </c>
      <c r="G4659" s="121">
        <v>0</v>
      </c>
      <c r="H4659">
        <v>2017</v>
      </c>
    </row>
    <row r="4660" spans="1:8" outlineLevel="1" x14ac:dyDescent="0.25">
      <c r="A4660" s="23" t="s">
        <v>27</v>
      </c>
      <c r="B4660" s="23" t="s">
        <v>2</v>
      </c>
      <c r="C4660">
        <v>2017</v>
      </c>
      <c r="D4660" s="23" t="str">
        <f t="shared" si="73"/>
        <v>dic</v>
      </c>
      <c r="E4660" s="24">
        <v>43100</v>
      </c>
      <c r="F4660" s="23" t="s">
        <v>48</v>
      </c>
      <c r="H4660">
        <v>2017</v>
      </c>
    </row>
    <row r="4661" spans="1:8" outlineLevel="1" x14ac:dyDescent="0.25">
      <c r="A4661" s="23" t="s">
        <v>17</v>
      </c>
      <c r="B4661" s="23" t="s">
        <v>3</v>
      </c>
      <c r="C4661">
        <v>2017</v>
      </c>
      <c r="D4661" s="23" t="str">
        <f t="shared" si="73"/>
        <v>dic</v>
      </c>
      <c r="E4661" s="24">
        <v>43100</v>
      </c>
      <c r="F4661" s="23" t="s">
        <v>48</v>
      </c>
      <c r="G4661" s="121">
        <v>0</v>
      </c>
      <c r="H4661">
        <v>2017</v>
      </c>
    </row>
    <row r="4662" spans="1:8" outlineLevel="1" x14ac:dyDescent="0.25">
      <c r="A4662" s="23" t="s">
        <v>18</v>
      </c>
      <c r="B4662" s="25" t="s">
        <v>4</v>
      </c>
      <c r="C4662">
        <v>2017</v>
      </c>
      <c r="D4662" s="23" t="str">
        <f t="shared" si="73"/>
        <v>dic</v>
      </c>
      <c r="E4662" s="24">
        <v>43100</v>
      </c>
      <c r="F4662" s="23" t="s">
        <v>48</v>
      </c>
      <c r="H4662">
        <v>2017</v>
      </c>
    </row>
    <row r="4663" spans="1:8" outlineLevel="1" x14ac:dyDescent="0.25">
      <c r="A4663" s="23" t="s">
        <v>19</v>
      </c>
      <c r="B4663" s="25" t="s">
        <v>5</v>
      </c>
      <c r="C4663">
        <v>2017</v>
      </c>
      <c r="D4663" s="23" t="str">
        <f t="shared" si="73"/>
        <v>dic</v>
      </c>
      <c r="E4663" s="24">
        <v>43100</v>
      </c>
      <c r="F4663" s="23" t="s">
        <v>48</v>
      </c>
      <c r="G4663" s="121">
        <v>0</v>
      </c>
      <c r="H4663">
        <v>2017</v>
      </c>
    </row>
    <row r="4664" spans="1:8" outlineLevel="1" x14ac:dyDescent="0.25">
      <c r="A4664" s="23" t="s">
        <v>20</v>
      </c>
      <c r="B4664" s="23" t="s">
        <v>6</v>
      </c>
      <c r="C4664">
        <v>2017</v>
      </c>
      <c r="D4664" s="23" t="str">
        <f t="shared" si="73"/>
        <v>dic</v>
      </c>
      <c r="E4664" s="24">
        <v>43100</v>
      </c>
      <c r="F4664" s="23" t="s">
        <v>48</v>
      </c>
      <c r="G4664" s="121">
        <v>20974593.980111245</v>
      </c>
      <c r="H4664">
        <v>2017</v>
      </c>
    </row>
    <row r="4665" spans="1:8" outlineLevel="1" x14ac:dyDescent="0.25">
      <c r="A4665" s="23" t="s">
        <v>21</v>
      </c>
      <c r="B4665" s="23" t="s">
        <v>7</v>
      </c>
      <c r="C4665">
        <v>2017</v>
      </c>
      <c r="D4665" s="23" t="str">
        <f t="shared" si="73"/>
        <v>dic</v>
      </c>
      <c r="E4665" s="24">
        <v>43100</v>
      </c>
      <c r="F4665" s="23" t="s">
        <v>48</v>
      </c>
      <c r="G4665" s="121">
        <v>2026381.0182038997</v>
      </c>
      <c r="H4665">
        <v>2017</v>
      </c>
    </row>
    <row r="4666" spans="1:8" outlineLevel="1" x14ac:dyDescent="0.25">
      <c r="A4666" s="23" t="s">
        <v>22</v>
      </c>
      <c r="B4666" s="23" t="s">
        <v>8</v>
      </c>
      <c r="C4666">
        <v>2017</v>
      </c>
      <c r="D4666" s="23" t="str">
        <f t="shared" si="73"/>
        <v>dic</v>
      </c>
      <c r="E4666" s="24">
        <v>43100</v>
      </c>
      <c r="F4666" s="23" t="s">
        <v>48</v>
      </c>
      <c r="G4666" s="121">
        <v>7435097.4929747926</v>
      </c>
      <c r="H4666">
        <v>2017</v>
      </c>
    </row>
    <row r="4667" spans="1:8" outlineLevel="1" x14ac:dyDescent="0.25">
      <c r="A4667" s="23" t="s">
        <v>23</v>
      </c>
      <c r="B4667" s="23" t="s">
        <v>9</v>
      </c>
      <c r="C4667">
        <v>2017</v>
      </c>
      <c r="D4667" s="23" t="str">
        <f t="shared" si="73"/>
        <v>dic</v>
      </c>
      <c r="E4667" s="24">
        <v>43100</v>
      </c>
      <c r="F4667" s="23" t="s">
        <v>48</v>
      </c>
      <c r="H4667">
        <v>2017</v>
      </c>
    </row>
    <row r="4668" spans="1:8" outlineLevel="1" x14ac:dyDescent="0.25">
      <c r="A4668" s="23" t="s">
        <v>24</v>
      </c>
      <c r="B4668" s="25" t="s">
        <v>10</v>
      </c>
      <c r="C4668">
        <v>2017</v>
      </c>
      <c r="D4668" s="23" t="str">
        <f t="shared" si="73"/>
        <v>dic</v>
      </c>
      <c r="E4668" s="24">
        <v>43100</v>
      </c>
      <c r="F4668" s="23" t="s">
        <v>48</v>
      </c>
      <c r="H4668">
        <v>2017</v>
      </c>
    </row>
    <row r="4669" spans="1:8" outlineLevel="1" x14ac:dyDescent="0.25">
      <c r="A4669" s="23" t="s">
        <v>25</v>
      </c>
      <c r="B4669" s="23" t="s">
        <v>11</v>
      </c>
      <c r="C4669">
        <v>2017</v>
      </c>
      <c r="D4669" s="23" t="str">
        <f t="shared" si="73"/>
        <v>dic</v>
      </c>
      <c r="E4669" s="24">
        <v>43100</v>
      </c>
      <c r="F4669" s="23" t="s">
        <v>48</v>
      </c>
      <c r="G4669" s="121">
        <v>0</v>
      </c>
      <c r="H4669">
        <v>2017</v>
      </c>
    </row>
    <row r="4670" spans="1:8" outlineLevel="1" x14ac:dyDescent="0.25">
      <c r="A4670" s="23" t="s">
        <v>26</v>
      </c>
      <c r="B4670" s="23" t="s">
        <v>12</v>
      </c>
      <c r="C4670">
        <v>2017</v>
      </c>
      <c r="D4670" s="23" t="str">
        <f t="shared" si="73"/>
        <v>dic</v>
      </c>
      <c r="E4670" s="24">
        <v>43100</v>
      </c>
      <c r="F4670" s="23" t="s">
        <v>48</v>
      </c>
      <c r="G4670" s="121">
        <v>0</v>
      </c>
      <c r="H4670">
        <v>2017</v>
      </c>
    </row>
    <row r="4671" spans="1:8" outlineLevel="1" x14ac:dyDescent="0.25">
      <c r="A4671" s="23" t="s">
        <v>43</v>
      </c>
      <c r="B4671" s="23" t="s">
        <v>34</v>
      </c>
      <c r="C4671">
        <v>2017</v>
      </c>
      <c r="D4671" s="23" t="str">
        <f t="shared" si="73"/>
        <v>dic</v>
      </c>
      <c r="E4671" s="24">
        <v>43100</v>
      </c>
      <c r="F4671" s="23" t="s">
        <v>48</v>
      </c>
      <c r="G4671" s="121">
        <v>0</v>
      </c>
      <c r="H4671">
        <v>2017</v>
      </c>
    </row>
    <row r="4672" spans="1:8" outlineLevel="1" x14ac:dyDescent="0.25">
      <c r="A4672" s="23" t="s">
        <v>13</v>
      </c>
      <c r="B4672" s="23" t="s">
        <v>13</v>
      </c>
      <c r="C4672">
        <v>2017</v>
      </c>
      <c r="D4672" s="23" t="str">
        <f t="shared" si="73"/>
        <v>dic</v>
      </c>
      <c r="E4672" s="24">
        <v>43100</v>
      </c>
      <c r="F4672" s="23" t="s">
        <v>48</v>
      </c>
      <c r="G4672" s="121">
        <v>928725.93729379016</v>
      </c>
      <c r="H4672">
        <v>2017</v>
      </c>
    </row>
    <row r="4673" spans="1:8" outlineLevel="1" x14ac:dyDescent="0.25">
      <c r="A4673" s="23" t="s">
        <v>14</v>
      </c>
      <c r="B4673" s="23" t="s">
        <v>14</v>
      </c>
      <c r="C4673">
        <v>2017</v>
      </c>
      <c r="D4673" s="23" t="str">
        <f t="shared" si="73"/>
        <v>dic</v>
      </c>
      <c r="E4673" s="24">
        <v>43100</v>
      </c>
      <c r="F4673" s="23" t="s">
        <v>48</v>
      </c>
      <c r="G4673" s="121">
        <v>50953.593228804661</v>
      </c>
      <c r="H4673">
        <v>2017</v>
      </c>
    </row>
    <row r="4674" spans="1:8" outlineLevel="1" x14ac:dyDescent="0.25">
      <c r="A4674" s="23" t="s">
        <v>15</v>
      </c>
      <c r="B4674" s="23" t="s">
        <v>0</v>
      </c>
      <c r="C4674">
        <v>2018</v>
      </c>
      <c r="D4674" s="23" t="str">
        <f t="shared" ref="D4674:D4737" si="74">+TEXT(E4674,"mmm")</f>
        <v>ene</v>
      </c>
      <c r="E4674" s="24">
        <v>43131</v>
      </c>
      <c r="F4674" s="23" t="s">
        <v>48</v>
      </c>
      <c r="G4674" s="121">
        <v>0</v>
      </c>
      <c r="H4674">
        <v>2018</v>
      </c>
    </row>
    <row r="4675" spans="1:8" outlineLevel="1" x14ac:dyDescent="0.25">
      <c r="A4675" s="23" t="s">
        <v>16</v>
      </c>
      <c r="B4675" s="23" t="s">
        <v>1</v>
      </c>
      <c r="C4675">
        <v>2018</v>
      </c>
      <c r="D4675" s="23" t="str">
        <f t="shared" si="74"/>
        <v>ene</v>
      </c>
      <c r="E4675" s="24">
        <v>43131</v>
      </c>
      <c r="F4675" s="23" t="s">
        <v>48</v>
      </c>
      <c r="G4675" s="121">
        <v>0</v>
      </c>
      <c r="H4675">
        <v>2018</v>
      </c>
    </row>
    <row r="4676" spans="1:8" outlineLevel="1" x14ac:dyDescent="0.25">
      <c r="A4676" s="23" t="s">
        <v>27</v>
      </c>
      <c r="B4676" s="23" t="s">
        <v>2</v>
      </c>
      <c r="C4676">
        <v>2018</v>
      </c>
      <c r="D4676" s="23" t="str">
        <f t="shared" si="74"/>
        <v>ene</v>
      </c>
      <c r="E4676" s="24">
        <v>43131</v>
      </c>
      <c r="F4676" s="23" t="s">
        <v>48</v>
      </c>
      <c r="H4676">
        <v>2018</v>
      </c>
    </row>
    <row r="4677" spans="1:8" outlineLevel="1" x14ac:dyDescent="0.25">
      <c r="A4677" s="23" t="s">
        <v>17</v>
      </c>
      <c r="B4677" s="23" t="s">
        <v>3</v>
      </c>
      <c r="C4677">
        <v>2018</v>
      </c>
      <c r="D4677" s="23" t="str">
        <f t="shared" si="74"/>
        <v>ene</v>
      </c>
      <c r="E4677" s="24">
        <v>43131</v>
      </c>
      <c r="F4677" s="23" t="s">
        <v>48</v>
      </c>
      <c r="G4677" s="121">
        <v>0</v>
      </c>
      <c r="H4677">
        <v>2018</v>
      </c>
    </row>
    <row r="4678" spans="1:8" outlineLevel="1" x14ac:dyDescent="0.25">
      <c r="A4678" s="23" t="s">
        <v>18</v>
      </c>
      <c r="B4678" s="25" t="s">
        <v>4</v>
      </c>
      <c r="C4678">
        <v>2018</v>
      </c>
      <c r="D4678" s="23" t="str">
        <f t="shared" si="74"/>
        <v>ene</v>
      </c>
      <c r="E4678" s="24">
        <v>43131</v>
      </c>
      <c r="F4678" s="23" t="s">
        <v>48</v>
      </c>
      <c r="H4678">
        <v>2018</v>
      </c>
    </row>
    <row r="4679" spans="1:8" outlineLevel="1" x14ac:dyDescent="0.25">
      <c r="A4679" s="23" t="s">
        <v>19</v>
      </c>
      <c r="B4679" s="25" t="s">
        <v>5</v>
      </c>
      <c r="C4679">
        <v>2018</v>
      </c>
      <c r="D4679" s="23" t="str">
        <f t="shared" si="74"/>
        <v>ene</v>
      </c>
      <c r="E4679" s="24">
        <v>43131</v>
      </c>
      <c r="F4679" s="23" t="s">
        <v>48</v>
      </c>
      <c r="G4679" s="121">
        <v>0</v>
      </c>
      <c r="H4679">
        <v>2018</v>
      </c>
    </row>
    <row r="4680" spans="1:8" outlineLevel="1" x14ac:dyDescent="0.25">
      <c r="A4680" s="23" t="s">
        <v>20</v>
      </c>
      <c r="B4680" s="23" t="s">
        <v>6</v>
      </c>
      <c r="C4680">
        <v>2018</v>
      </c>
      <c r="D4680" s="23" t="str">
        <f t="shared" si="74"/>
        <v>ene</v>
      </c>
      <c r="E4680" s="24">
        <v>43131</v>
      </c>
      <c r="F4680" s="23" t="s">
        <v>48</v>
      </c>
      <c r="G4680" s="121">
        <v>17507518.76333179</v>
      </c>
      <c r="H4680">
        <v>2018</v>
      </c>
    </row>
    <row r="4681" spans="1:8" outlineLevel="1" x14ac:dyDescent="0.25">
      <c r="A4681" s="23" t="s">
        <v>21</v>
      </c>
      <c r="B4681" s="23" t="s">
        <v>7</v>
      </c>
      <c r="C4681">
        <v>2018</v>
      </c>
      <c r="D4681" s="23" t="str">
        <f t="shared" si="74"/>
        <v>ene</v>
      </c>
      <c r="E4681" s="24">
        <v>43131</v>
      </c>
      <c r="F4681" s="23" t="s">
        <v>48</v>
      </c>
      <c r="G4681" s="121">
        <v>2025249.3691727517</v>
      </c>
      <c r="H4681">
        <v>2018</v>
      </c>
    </row>
    <row r="4682" spans="1:8" outlineLevel="1" x14ac:dyDescent="0.25">
      <c r="A4682" s="23" t="s">
        <v>22</v>
      </c>
      <c r="B4682" s="23" t="s">
        <v>8</v>
      </c>
      <c r="C4682">
        <v>2018</v>
      </c>
      <c r="D4682" s="23" t="str">
        <f t="shared" si="74"/>
        <v>ene</v>
      </c>
      <c r="E4682" s="24">
        <v>43131</v>
      </c>
      <c r="F4682" s="23" t="s">
        <v>48</v>
      </c>
      <c r="G4682" s="121">
        <v>9937324.5277158897</v>
      </c>
      <c r="H4682">
        <v>2018</v>
      </c>
    </row>
    <row r="4683" spans="1:8" outlineLevel="1" x14ac:dyDescent="0.25">
      <c r="A4683" s="23" t="s">
        <v>23</v>
      </c>
      <c r="B4683" s="23" t="s">
        <v>9</v>
      </c>
      <c r="C4683">
        <v>2018</v>
      </c>
      <c r="D4683" s="23" t="str">
        <f t="shared" si="74"/>
        <v>ene</v>
      </c>
      <c r="E4683" s="24">
        <v>43131</v>
      </c>
      <c r="F4683" s="23" t="s">
        <v>48</v>
      </c>
      <c r="H4683">
        <v>2018</v>
      </c>
    </row>
    <row r="4684" spans="1:8" outlineLevel="1" x14ac:dyDescent="0.25">
      <c r="A4684" s="23" t="s">
        <v>24</v>
      </c>
      <c r="B4684" s="25" t="s">
        <v>10</v>
      </c>
      <c r="C4684">
        <v>2018</v>
      </c>
      <c r="D4684" s="23" t="str">
        <f t="shared" si="74"/>
        <v>ene</v>
      </c>
      <c r="E4684" s="24">
        <v>43131</v>
      </c>
      <c r="F4684" s="23" t="s">
        <v>48</v>
      </c>
      <c r="H4684">
        <v>2018</v>
      </c>
    </row>
    <row r="4685" spans="1:8" outlineLevel="1" x14ac:dyDescent="0.25">
      <c r="A4685" s="23" t="s">
        <v>25</v>
      </c>
      <c r="B4685" s="23" t="s">
        <v>11</v>
      </c>
      <c r="C4685">
        <v>2018</v>
      </c>
      <c r="D4685" s="23" t="str">
        <f t="shared" si="74"/>
        <v>ene</v>
      </c>
      <c r="E4685" s="24">
        <v>43131</v>
      </c>
      <c r="F4685" s="23" t="s">
        <v>48</v>
      </c>
      <c r="G4685" s="121">
        <v>0</v>
      </c>
      <c r="H4685">
        <v>2018</v>
      </c>
    </row>
    <row r="4686" spans="1:8" outlineLevel="1" x14ac:dyDescent="0.25">
      <c r="A4686" s="23" t="s">
        <v>26</v>
      </c>
      <c r="B4686" s="23" t="s">
        <v>12</v>
      </c>
      <c r="C4686">
        <v>2018</v>
      </c>
      <c r="D4686" s="23" t="str">
        <f t="shared" si="74"/>
        <v>ene</v>
      </c>
      <c r="E4686" s="24">
        <v>43131</v>
      </c>
      <c r="F4686" s="23" t="s">
        <v>48</v>
      </c>
      <c r="G4686" s="121">
        <v>0</v>
      </c>
      <c r="H4686">
        <v>2018</v>
      </c>
    </row>
    <row r="4687" spans="1:8" outlineLevel="1" x14ac:dyDescent="0.25">
      <c r="A4687" s="23" t="s">
        <v>43</v>
      </c>
      <c r="B4687" s="23" t="s">
        <v>34</v>
      </c>
      <c r="C4687">
        <v>2018</v>
      </c>
      <c r="D4687" s="23" t="str">
        <f t="shared" si="74"/>
        <v>ene</v>
      </c>
      <c r="E4687" s="24">
        <v>43131</v>
      </c>
      <c r="F4687" s="23" t="s">
        <v>48</v>
      </c>
      <c r="G4687" s="121">
        <v>0</v>
      </c>
      <c r="H4687">
        <v>2018</v>
      </c>
    </row>
    <row r="4688" spans="1:8" outlineLevel="1" x14ac:dyDescent="0.25">
      <c r="A4688" s="23" t="s">
        <v>13</v>
      </c>
      <c r="B4688" s="23" t="s">
        <v>13</v>
      </c>
      <c r="C4688">
        <v>2018</v>
      </c>
      <c r="D4688" s="23" t="str">
        <f t="shared" si="74"/>
        <v>ene</v>
      </c>
      <c r="E4688" s="24">
        <v>43131</v>
      </c>
      <c r="F4688" s="23" t="s">
        <v>48</v>
      </c>
      <c r="G4688" s="121">
        <v>1446933.9727836733</v>
      </c>
      <c r="H4688">
        <v>2018</v>
      </c>
    </row>
    <row r="4689" spans="1:8" outlineLevel="1" x14ac:dyDescent="0.25">
      <c r="A4689" s="23" t="s">
        <v>14</v>
      </c>
      <c r="B4689" s="23" t="s">
        <v>14</v>
      </c>
      <c r="C4689">
        <v>2018</v>
      </c>
      <c r="D4689" s="23" t="str">
        <f t="shared" si="74"/>
        <v>ene</v>
      </c>
      <c r="E4689" s="24">
        <v>43131</v>
      </c>
      <c r="F4689" s="23" t="s">
        <v>48</v>
      </c>
      <c r="G4689" s="121">
        <v>-1383.9745447521864</v>
      </c>
      <c r="H4689">
        <v>2018</v>
      </c>
    </row>
    <row r="4690" spans="1:8" outlineLevel="1" x14ac:dyDescent="0.25">
      <c r="A4690" s="23" t="s">
        <v>15</v>
      </c>
      <c r="B4690" s="23" t="s">
        <v>0</v>
      </c>
      <c r="C4690">
        <v>2018</v>
      </c>
      <c r="D4690" s="23" t="str">
        <f t="shared" si="74"/>
        <v>feb</v>
      </c>
      <c r="E4690" s="24">
        <v>43159</v>
      </c>
      <c r="F4690" s="23" t="s">
        <v>48</v>
      </c>
      <c r="G4690" s="121">
        <v>0</v>
      </c>
      <c r="H4690">
        <v>2018</v>
      </c>
    </row>
    <row r="4691" spans="1:8" outlineLevel="1" x14ac:dyDescent="0.25">
      <c r="A4691" s="23" t="s">
        <v>16</v>
      </c>
      <c r="B4691" s="23" t="s">
        <v>1</v>
      </c>
      <c r="C4691">
        <v>2018</v>
      </c>
      <c r="D4691" s="23" t="str">
        <f t="shared" si="74"/>
        <v>feb</v>
      </c>
      <c r="E4691" s="24">
        <v>43159</v>
      </c>
      <c r="F4691" s="23" t="s">
        <v>48</v>
      </c>
      <c r="G4691" s="121">
        <v>0</v>
      </c>
      <c r="H4691">
        <v>2018</v>
      </c>
    </row>
    <row r="4692" spans="1:8" outlineLevel="1" x14ac:dyDescent="0.25">
      <c r="A4692" s="23" t="s">
        <v>27</v>
      </c>
      <c r="B4692" s="23" t="s">
        <v>2</v>
      </c>
      <c r="C4692">
        <v>2018</v>
      </c>
      <c r="D4692" s="23" t="str">
        <f t="shared" si="74"/>
        <v>feb</v>
      </c>
      <c r="E4692" s="24">
        <v>43159</v>
      </c>
      <c r="F4692" s="23" t="s">
        <v>48</v>
      </c>
      <c r="H4692">
        <v>2018</v>
      </c>
    </row>
    <row r="4693" spans="1:8" outlineLevel="1" x14ac:dyDescent="0.25">
      <c r="A4693" s="23" t="s">
        <v>17</v>
      </c>
      <c r="B4693" s="23" t="s">
        <v>3</v>
      </c>
      <c r="C4693">
        <v>2018</v>
      </c>
      <c r="D4693" s="23" t="str">
        <f t="shared" si="74"/>
        <v>feb</v>
      </c>
      <c r="E4693" s="24">
        <v>43159</v>
      </c>
      <c r="F4693" s="23" t="s">
        <v>48</v>
      </c>
      <c r="G4693" s="121">
        <v>0</v>
      </c>
      <c r="H4693">
        <v>2018</v>
      </c>
    </row>
    <row r="4694" spans="1:8" outlineLevel="1" x14ac:dyDescent="0.25">
      <c r="A4694" s="23" t="s">
        <v>18</v>
      </c>
      <c r="B4694" s="25" t="s">
        <v>4</v>
      </c>
      <c r="C4694">
        <v>2018</v>
      </c>
      <c r="D4694" s="23" t="str">
        <f t="shared" si="74"/>
        <v>feb</v>
      </c>
      <c r="E4694" s="24">
        <v>43159</v>
      </c>
      <c r="F4694" s="23" t="s">
        <v>48</v>
      </c>
      <c r="H4694">
        <v>2018</v>
      </c>
    </row>
    <row r="4695" spans="1:8" outlineLevel="1" x14ac:dyDescent="0.25">
      <c r="A4695" s="23" t="s">
        <v>19</v>
      </c>
      <c r="B4695" s="25" t="s">
        <v>5</v>
      </c>
      <c r="C4695">
        <v>2018</v>
      </c>
      <c r="D4695" s="23" t="str">
        <f t="shared" si="74"/>
        <v>feb</v>
      </c>
      <c r="E4695" s="24">
        <v>43159</v>
      </c>
      <c r="F4695" s="23" t="s">
        <v>48</v>
      </c>
      <c r="G4695" s="121">
        <v>0</v>
      </c>
      <c r="H4695">
        <v>2018</v>
      </c>
    </row>
    <row r="4696" spans="1:8" outlineLevel="1" x14ac:dyDescent="0.25">
      <c r="A4696" s="23" t="s">
        <v>20</v>
      </c>
      <c r="B4696" s="23" t="s">
        <v>6</v>
      </c>
      <c r="C4696">
        <v>2018</v>
      </c>
      <c r="D4696" s="23" t="str">
        <f t="shared" si="74"/>
        <v>feb</v>
      </c>
      <c r="E4696" s="24">
        <v>43159</v>
      </c>
      <c r="F4696" s="23" t="s">
        <v>48</v>
      </c>
      <c r="G4696" s="121">
        <v>19114696.411840294</v>
      </c>
      <c r="H4696">
        <v>2018</v>
      </c>
    </row>
    <row r="4697" spans="1:8" outlineLevel="1" x14ac:dyDescent="0.25">
      <c r="A4697" s="23" t="s">
        <v>21</v>
      </c>
      <c r="B4697" s="23" t="s">
        <v>7</v>
      </c>
      <c r="C4697">
        <v>2018</v>
      </c>
      <c r="D4697" s="23" t="str">
        <f t="shared" si="74"/>
        <v>feb</v>
      </c>
      <c r="E4697" s="24">
        <v>43159</v>
      </c>
      <c r="F4697" s="23" t="s">
        <v>48</v>
      </c>
      <c r="G4697" s="121">
        <v>2024887.3726271742</v>
      </c>
      <c r="H4697">
        <v>2018</v>
      </c>
    </row>
    <row r="4698" spans="1:8" outlineLevel="1" x14ac:dyDescent="0.25">
      <c r="A4698" s="23" t="s">
        <v>22</v>
      </c>
      <c r="B4698" s="23" t="s">
        <v>8</v>
      </c>
      <c r="C4698">
        <v>2018</v>
      </c>
      <c r="D4698" s="23" t="str">
        <f t="shared" si="74"/>
        <v>feb</v>
      </c>
      <c r="E4698" s="24">
        <v>43159</v>
      </c>
      <c r="F4698" s="23" t="s">
        <v>48</v>
      </c>
      <c r="G4698" s="121">
        <v>7767759.2580136256</v>
      </c>
      <c r="H4698">
        <v>2018</v>
      </c>
    </row>
    <row r="4699" spans="1:8" outlineLevel="1" x14ac:dyDescent="0.25">
      <c r="A4699" s="23" t="s">
        <v>23</v>
      </c>
      <c r="B4699" s="23" t="s">
        <v>9</v>
      </c>
      <c r="C4699">
        <v>2018</v>
      </c>
      <c r="D4699" s="23" t="str">
        <f t="shared" si="74"/>
        <v>feb</v>
      </c>
      <c r="E4699" s="24">
        <v>43159</v>
      </c>
      <c r="F4699" s="23" t="s">
        <v>48</v>
      </c>
      <c r="H4699">
        <v>2018</v>
      </c>
    </row>
    <row r="4700" spans="1:8" outlineLevel="1" x14ac:dyDescent="0.25">
      <c r="A4700" s="23" t="s">
        <v>24</v>
      </c>
      <c r="B4700" s="25" t="s">
        <v>10</v>
      </c>
      <c r="C4700">
        <v>2018</v>
      </c>
      <c r="D4700" s="23" t="str">
        <f t="shared" si="74"/>
        <v>feb</v>
      </c>
      <c r="E4700" s="24">
        <v>43159</v>
      </c>
      <c r="F4700" s="23" t="s">
        <v>48</v>
      </c>
      <c r="H4700">
        <v>2018</v>
      </c>
    </row>
    <row r="4701" spans="1:8" outlineLevel="1" x14ac:dyDescent="0.25">
      <c r="A4701" s="23" t="s">
        <v>25</v>
      </c>
      <c r="B4701" s="23" t="s">
        <v>11</v>
      </c>
      <c r="C4701">
        <v>2018</v>
      </c>
      <c r="D4701" s="23" t="str">
        <f t="shared" si="74"/>
        <v>feb</v>
      </c>
      <c r="E4701" s="24">
        <v>43159</v>
      </c>
      <c r="F4701" s="23" t="s">
        <v>48</v>
      </c>
      <c r="G4701" s="121">
        <v>0</v>
      </c>
      <c r="H4701">
        <v>2018</v>
      </c>
    </row>
    <row r="4702" spans="1:8" outlineLevel="1" x14ac:dyDescent="0.25">
      <c r="A4702" s="23" t="s">
        <v>26</v>
      </c>
      <c r="B4702" s="23" t="s">
        <v>12</v>
      </c>
      <c r="C4702">
        <v>2018</v>
      </c>
      <c r="D4702" s="23" t="str">
        <f t="shared" si="74"/>
        <v>feb</v>
      </c>
      <c r="E4702" s="24">
        <v>43159</v>
      </c>
      <c r="F4702" s="23" t="s">
        <v>48</v>
      </c>
      <c r="G4702" s="121">
        <v>0</v>
      </c>
      <c r="H4702">
        <v>2018</v>
      </c>
    </row>
    <row r="4703" spans="1:8" outlineLevel="1" x14ac:dyDescent="0.25">
      <c r="A4703" s="23" t="s">
        <v>43</v>
      </c>
      <c r="B4703" s="23" t="s">
        <v>34</v>
      </c>
      <c r="C4703">
        <v>2018</v>
      </c>
      <c r="D4703" s="23" t="str">
        <f t="shared" si="74"/>
        <v>feb</v>
      </c>
      <c r="E4703" s="24">
        <v>43159</v>
      </c>
      <c r="F4703" s="23" t="s">
        <v>48</v>
      </c>
      <c r="G4703" s="121">
        <v>0</v>
      </c>
      <c r="H4703">
        <v>2018</v>
      </c>
    </row>
    <row r="4704" spans="1:8" outlineLevel="1" x14ac:dyDescent="0.25">
      <c r="A4704" s="23" t="s">
        <v>13</v>
      </c>
      <c r="B4704" s="23" t="s">
        <v>13</v>
      </c>
      <c r="C4704">
        <v>2018</v>
      </c>
      <c r="D4704" s="23" t="str">
        <f t="shared" si="74"/>
        <v>feb</v>
      </c>
      <c r="E4704" s="24">
        <v>43159</v>
      </c>
      <c r="F4704" s="23" t="s">
        <v>48</v>
      </c>
      <c r="G4704" s="121">
        <v>1542451.3749246646</v>
      </c>
      <c r="H4704">
        <v>2018</v>
      </c>
    </row>
    <row r="4705" spans="1:8" outlineLevel="1" x14ac:dyDescent="0.25">
      <c r="A4705" s="23" t="s">
        <v>14</v>
      </c>
      <c r="B4705" s="23" t="s">
        <v>14</v>
      </c>
      <c r="C4705">
        <v>2018</v>
      </c>
      <c r="D4705" s="23" t="str">
        <f t="shared" si="74"/>
        <v>feb</v>
      </c>
      <c r="E4705" s="24">
        <v>43159</v>
      </c>
      <c r="F4705" s="23" t="s">
        <v>48</v>
      </c>
      <c r="G4705" s="121">
        <v>-10332.057943206997</v>
      </c>
      <c r="H4705">
        <v>2018</v>
      </c>
    </row>
    <row r="4706" spans="1:8" outlineLevel="1" x14ac:dyDescent="0.25">
      <c r="A4706" s="23" t="s">
        <v>15</v>
      </c>
      <c r="B4706" s="23" t="s">
        <v>0</v>
      </c>
      <c r="C4706">
        <v>2018</v>
      </c>
      <c r="D4706" s="23" t="str">
        <f t="shared" si="74"/>
        <v>mar</v>
      </c>
      <c r="E4706" s="24">
        <v>43190</v>
      </c>
      <c r="F4706" s="23" t="s">
        <v>48</v>
      </c>
      <c r="G4706" s="121">
        <v>0</v>
      </c>
      <c r="H4706">
        <v>2018</v>
      </c>
    </row>
    <row r="4707" spans="1:8" outlineLevel="1" x14ac:dyDescent="0.25">
      <c r="A4707" s="23" t="s">
        <v>16</v>
      </c>
      <c r="B4707" s="23" t="s">
        <v>1</v>
      </c>
      <c r="C4707">
        <v>2018</v>
      </c>
      <c r="D4707" s="23" t="str">
        <f t="shared" si="74"/>
        <v>mar</v>
      </c>
      <c r="E4707" s="24">
        <v>43190</v>
      </c>
      <c r="F4707" s="23" t="s">
        <v>48</v>
      </c>
      <c r="G4707" s="121">
        <v>0</v>
      </c>
      <c r="H4707">
        <v>2018</v>
      </c>
    </row>
    <row r="4708" spans="1:8" outlineLevel="1" x14ac:dyDescent="0.25">
      <c r="A4708" s="23" t="s">
        <v>27</v>
      </c>
      <c r="B4708" s="23" t="s">
        <v>2</v>
      </c>
      <c r="C4708">
        <v>2018</v>
      </c>
      <c r="D4708" s="23" t="str">
        <f t="shared" si="74"/>
        <v>mar</v>
      </c>
      <c r="E4708" s="24">
        <v>43190</v>
      </c>
      <c r="F4708" s="23" t="s">
        <v>48</v>
      </c>
      <c r="H4708">
        <v>2018</v>
      </c>
    </row>
    <row r="4709" spans="1:8" outlineLevel="1" x14ac:dyDescent="0.25">
      <c r="A4709" s="23" t="s">
        <v>17</v>
      </c>
      <c r="B4709" s="23" t="s">
        <v>3</v>
      </c>
      <c r="C4709">
        <v>2018</v>
      </c>
      <c r="D4709" s="23" t="str">
        <f t="shared" si="74"/>
        <v>mar</v>
      </c>
      <c r="E4709" s="24">
        <v>43190</v>
      </c>
      <c r="F4709" s="23" t="s">
        <v>48</v>
      </c>
      <c r="G4709" s="121">
        <v>0</v>
      </c>
      <c r="H4709">
        <v>2018</v>
      </c>
    </row>
    <row r="4710" spans="1:8" outlineLevel="1" x14ac:dyDescent="0.25">
      <c r="A4710" s="23" t="s">
        <v>18</v>
      </c>
      <c r="B4710" s="25" t="s">
        <v>4</v>
      </c>
      <c r="C4710">
        <v>2018</v>
      </c>
      <c r="D4710" s="23" t="str">
        <f t="shared" si="74"/>
        <v>mar</v>
      </c>
      <c r="E4710" s="24">
        <v>43190</v>
      </c>
      <c r="F4710" s="23" t="s">
        <v>48</v>
      </c>
      <c r="H4710">
        <v>2018</v>
      </c>
    </row>
    <row r="4711" spans="1:8" outlineLevel="1" x14ac:dyDescent="0.25">
      <c r="A4711" s="23" t="s">
        <v>19</v>
      </c>
      <c r="B4711" s="25" t="s">
        <v>5</v>
      </c>
      <c r="C4711">
        <v>2018</v>
      </c>
      <c r="D4711" s="23" t="str">
        <f t="shared" si="74"/>
        <v>mar</v>
      </c>
      <c r="E4711" s="24">
        <v>43190</v>
      </c>
      <c r="F4711" s="23" t="s">
        <v>48</v>
      </c>
      <c r="G4711" s="121">
        <v>0</v>
      </c>
      <c r="H4711">
        <v>2018</v>
      </c>
    </row>
    <row r="4712" spans="1:8" outlineLevel="1" x14ac:dyDescent="0.25">
      <c r="A4712" s="23" t="s">
        <v>20</v>
      </c>
      <c r="B4712" s="23" t="s">
        <v>6</v>
      </c>
      <c r="C4712">
        <v>2018</v>
      </c>
      <c r="D4712" s="23" t="str">
        <f t="shared" si="74"/>
        <v>mar</v>
      </c>
      <c r="E4712" s="24">
        <v>43190</v>
      </c>
      <c r="F4712" s="23" t="s">
        <v>48</v>
      </c>
      <c r="G4712" s="121">
        <v>17509713.872891992</v>
      </c>
      <c r="H4712">
        <v>2018</v>
      </c>
    </row>
    <row r="4713" spans="1:8" outlineLevel="1" x14ac:dyDescent="0.25">
      <c r="A4713" s="23" t="s">
        <v>21</v>
      </c>
      <c r="B4713" s="23" t="s">
        <v>7</v>
      </c>
      <c r="C4713">
        <v>2018</v>
      </c>
      <c r="D4713" s="23" t="str">
        <f t="shared" si="74"/>
        <v>mar</v>
      </c>
      <c r="E4713" s="24">
        <v>43190</v>
      </c>
      <c r="F4713" s="23" t="s">
        <v>48</v>
      </c>
      <c r="G4713" s="121">
        <v>2024017.6956743007</v>
      </c>
      <c r="H4713">
        <v>2018</v>
      </c>
    </row>
    <row r="4714" spans="1:8" outlineLevel="1" x14ac:dyDescent="0.25">
      <c r="A4714" s="23" t="s">
        <v>22</v>
      </c>
      <c r="B4714" s="23" t="s">
        <v>8</v>
      </c>
      <c r="C4714">
        <v>2018</v>
      </c>
      <c r="D4714" s="23" t="str">
        <f t="shared" si="74"/>
        <v>mar</v>
      </c>
      <c r="E4714" s="24">
        <v>43190</v>
      </c>
      <c r="F4714" s="23" t="s">
        <v>48</v>
      </c>
      <c r="G4714" s="121">
        <v>7698832.6072113048</v>
      </c>
      <c r="H4714">
        <v>2018</v>
      </c>
    </row>
    <row r="4715" spans="1:8" outlineLevel="1" x14ac:dyDescent="0.25">
      <c r="A4715" s="23" t="s">
        <v>23</v>
      </c>
      <c r="B4715" s="23" t="s">
        <v>9</v>
      </c>
      <c r="C4715">
        <v>2018</v>
      </c>
      <c r="D4715" s="23" t="str">
        <f t="shared" si="74"/>
        <v>mar</v>
      </c>
      <c r="E4715" s="24">
        <v>43190</v>
      </c>
      <c r="F4715" s="23" t="s">
        <v>48</v>
      </c>
      <c r="H4715">
        <v>2018</v>
      </c>
    </row>
    <row r="4716" spans="1:8" outlineLevel="1" x14ac:dyDescent="0.25">
      <c r="A4716" s="23" t="s">
        <v>24</v>
      </c>
      <c r="B4716" s="25" t="s">
        <v>10</v>
      </c>
      <c r="C4716">
        <v>2018</v>
      </c>
      <c r="D4716" s="23" t="str">
        <f t="shared" si="74"/>
        <v>mar</v>
      </c>
      <c r="E4716" s="24">
        <v>43190</v>
      </c>
      <c r="F4716" s="23" t="s">
        <v>48</v>
      </c>
      <c r="H4716">
        <v>2018</v>
      </c>
    </row>
    <row r="4717" spans="1:8" outlineLevel="1" x14ac:dyDescent="0.25">
      <c r="A4717" s="23" t="s">
        <v>25</v>
      </c>
      <c r="B4717" s="23" t="s">
        <v>11</v>
      </c>
      <c r="C4717">
        <v>2018</v>
      </c>
      <c r="D4717" s="23" t="str">
        <f t="shared" si="74"/>
        <v>mar</v>
      </c>
      <c r="E4717" s="24">
        <v>43190</v>
      </c>
      <c r="F4717" s="23" t="s">
        <v>48</v>
      </c>
      <c r="G4717" s="121">
        <v>0</v>
      </c>
      <c r="H4717">
        <v>2018</v>
      </c>
    </row>
    <row r="4718" spans="1:8" outlineLevel="1" x14ac:dyDescent="0.25">
      <c r="A4718" s="23" t="s">
        <v>26</v>
      </c>
      <c r="B4718" s="23" t="s">
        <v>12</v>
      </c>
      <c r="C4718">
        <v>2018</v>
      </c>
      <c r="D4718" s="23" t="str">
        <f t="shared" si="74"/>
        <v>mar</v>
      </c>
      <c r="E4718" s="24">
        <v>43190</v>
      </c>
      <c r="F4718" s="23" t="s">
        <v>48</v>
      </c>
      <c r="G4718" s="121">
        <v>0</v>
      </c>
      <c r="H4718">
        <v>2018</v>
      </c>
    </row>
    <row r="4719" spans="1:8" outlineLevel="1" x14ac:dyDescent="0.25">
      <c r="A4719" s="23" t="s">
        <v>43</v>
      </c>
      <c r="B4719" s="23" t="s">
        <v>34</v>
      </c>
      <c r="C4719">
        <v>2018</v>
      </c>
      <c r="D4719" s="23" t="str">
        <f t="shared" si="74"/>
        <v>mar</v>
      </c>
      <c r="E4719" s="24">
        <v>43190</v>
      </c>
      <c r="F4719" s="23" t="s">
        <v>48</v>
      </c>
      <c r="G4719" s="121">
        <v>0</v>
      </c>
      <c r="H4719">
        <v>2018</v>
      </c>
    </row>
    <row r="4720" spans="1:8" outlineLevel="1" x14ac:dyDescent="0.25">
      <c r="A4720" s="23" t="s">
        <v>13</v>
      </c>
      <c r="B4720" s="23" t="s">
        <v>13</v>
      </c>
      <c r="C4720">
        <v>2018</v>
      </c>
      <c r="D4720" s="23" t="str">
        <f t="shared" si="74"/>
        <v>mar</v>
      </c>
      <c r="E4720" s="24">
        <v>43190</v>
      </c>
      <c r="F4720" s="23" t="s">
        <v>48</v>
      </c>
      <c r="G4720" s="121">
        <v>2392663.3101592856</v>
      </c>
      <c r="H4720">
        <v>2018</v>
      </c>
    </row>
    <row r="4721" spans="1:8" outlineLevel="1" x14ac:dyDescent="0.25">
      <c r="A4721" s="23" t="s">
        <v>14</v>
      </c>
      <c r="B4721" s="23" t="s">
        <v>14</v>
      </c>
      <c r="C4721">
        <v>2018</v>
      </c>
      <c r="D4721" s="23" t="str">
        <f t="shared" si="74"/>
        <v>mar</v>
      </c>
      <c r="E4721" s="24">
        <v>43190</v>
      </c>
      <c r="F4721" s="23" t="s">
        <v>48</v>
      </c>
      <c r="G4721" s="121">
        <v>-2523.8850791836735</v>
      </c>
      <c r="H4721">
        <v>2018</v>
      </c>
    </row>
    <row r="4722" spans="1:8" outlineLevel="1" x14ac:dyDescent="0.25">
      <c r="A4722" s="23" t="s">
        <v>15</v>
      </c>
      <c r="B4722" s="23" t="s">
        <v>0</v>
      </c>
      <c r="C4722">
        <v>2018</v>
      </c>
      <c r="D4722" s="23" t="str">
        <f t="shared" si="74"/>
        <v>abr</v>
      </c>
      <c r="E4722" s="24">
        <v>43220</v>
      </c>
      <c r="F4722" s="23" t="s">
        <v>48</v>
      </c>
      <c r="G4722" s="121">
        <v>0</v>
      </c>
      <c r="H4722">
        <v>2018</v>
      </c>
    </row>
    <row r="4723" spans="1:8" outlineLevel="1" x14ac:dyDescent="0.25">
      <c r="A4723" s="23" t="s">
        <v>16</v>
      </c>
      <c r="B4723" s="23" t="s">
        <v>1</v>
      </c>
      <c r="C4723">
        <v>2018</v>
      </c>
      <c r="D4723" s="23" t="str">
        <f t="shared" si="74"/>
        <v>abr</v>
      </c>
      <c r="E4723" s="24">
        <v>43220</v>
      </c>
      <c r="F4723" s="23" t="s">
        <v>48</v>
      </c>
      <c r="G4723" s="121">
        <v>0</v>
      </c>
      <c r="H4723">
        <v>2018</v>
      </c>
    </row>
    <row r="4724" spans="1:8" outlineLevel="1" x14ac:dyDescent="0.25">
      <c r="A4724" s="23" t="s">
        <v>27</v>
      </c>
      <c r="B4724" s="23" t="s">
        <v>2</v>
      </c>
      <c r="C4724">
        <v>2018</v>
      </c>
      <c r="D4724" s="23" t="str">
        <f t="shared" si="74"/>
        <v>abr</v>
      </c>
      <c r="E4724" s="24">
        <v>43220</v>
      </c>
      <c r="F4724" s="23" t="s">
        <v>48</v>
      </c>
      <c r="H4724">
        <v>2018</v>
      </c>
    </row>
    <row r="4725" spans="1:8" outlineLevel="1" x14ac:dyDescent="0.25">
      <c r="A4725" s="23" t="s">
        <v>17</v>
      </c>
      <c r="B4725" s="23" t="s">
        <v>3</v>
      </c>
      <c r="C4725">
        <v>2018</v>
      </c>
      <c r="D4725" s="23" t="str">
        <f t="shared" si="74"/>
        <v>abr</v>
      </c>
      <c r="E4725" s="24">
        <v>43220</v>
      </c>
      <c r="F4725" s="23" t="s">
        <v>48</v>
      </c>
      <c r="G4725" s="121">
        <v>0</v>
      </c>
      <c r="H4725">
        <v>2018</v>
      </c>
    </row>
    <row r="4726" spans="1:8" outlineLevel="1" x14ac:dyDescent="0.25">
      <c r="A4726" s="23" t="s">
        <v>18</v>
      </c>
      <c r="B4726" s="25" t="s">
        <v>4</v>
      </c>
      <c r="C4726">
        <v>2018</v>
      </c>
      <c r="D4726" s="23" t="str">
        <f t="shared" si="74"/>
        <v>abr</v>
      </c>
      <c r="E4726" s="24">
        <v>43220</v>
      </c>
      <c r="F4726" s="23" t="s">
        <v>48</v>
      </c>
      <c r="H4726">
        <v>2018</v>
      </c>
    </row>
    <row r="4727" spans="1:8" outlineLevel="1" x14ac:dyDescent="0.25">
      <c r="A4727" s="23" t="s">
        <v>19</v>
      </c>
      <c r="B4727" s="25" t="s">
        <v>5</v>
      </c>
      <c r="C4727">
        <v>2018</v>
      </c>
      <c r="D4727" s="23" t="str">
        <f t="shared" si="74"/>
        <v>abr</v>
      </c>
      <c r="E4727" s="24">
        <v>43220</v>
      </c>
      <c r="F4727" s="23" t="s">
        <v>48</v>
      </c>
      <c r="G4727" s="121">
        <v>0</v>
      </c>
      <c r="H4727">
        <v>2018</v>
      </c>
    </row>
    <row r="4728" spans="1:8" outlineLevel="1" x14ac:dyDescent="0.25">
      <c r="A4728" s="23" t="s">
        <v>20</v>
      </c>
      <c r="B4728" s="23" t="s">
        <v>6</v>
      </c>
      <c r="C4728">
        <v>2018</v>
      </c>
      <c r="D4728" s="23" t="str">
        <f t="shared" si="74"/>
        <v>abr</v>
      </c>
      <c r="E4728" s="24">
        <v>43220</v>
      </c>
      <c r="F4728" s="23" t="s">
        <v>48</v>
      </c>
      <c r="G4728" s="121">
        <v>17166333.587498903</v>
      </c>
      <c r="H4728">
        <v>2018</v>
      </c>
    </row>
    <row r="4729" spans="1:8" outlineLevel="1" x14ac:dyDescent="0.25">
      <c r="A4729" s="23" t="s">
        <v>21</v>
      </c>
      <c r="B4729" s="23" t="s">
        <v>7</v>
      </c>
      <c r="C4729">
        <v>2018</v>
      </c>
      <c r="D4729" s="23" t="str">
        <f t="shared" si="74"/>
        <v>abr</v>
      </c>
      <c r="E4729" s="24">
        <v>43220</v>
      </c>
      <c r="F4729" s="23" t="s">
        <v>48</v>
      </c>
      <c r="G4729" s="121">
        <v>1776726.8743504863</v>
      </c>
      <c r="H4729">
        <v>2018</v>
      </c>
    </row>
    <row r="4730" spans="1:8" outlineLevel="1" x14ac:dyDescent="0.25">
      <c r="A4730" s="23" t="s">
        <v>22</v>
      </c>
      <c r="B4730" s="23" t="s">
        <v>8</v>
      </c>
      <c r="C4730">
        <v>2018</v>
      </c>
      <c r="D4730" s="23" t="str">
        <f t="shared" si="74"/>
        <v>abr</v>
      </c>
      <c r="E4730" s="24">
        <v>43220</v>
      </c>
      <c r="F4730" s="23" t="s">
        <v>48</v>
      </c>
      <c r="G4730" s="121">
        <v>9415567.7703347076</v>
      </c>
      <c r="H4730">
        <v>2018</v>
      </c>
    </row>
    <row r="4731" spans="1:8" outlineLevel="1" x14ac:dyDescent="0.25">
      <c r="A4731" s="23" t="s">
        <v>23</v>
      </c>
      <c r="B4731" s="23" t="s">
        <v>9</v>
      </c>
      <c r="C4731">
        <v>2018</v>
      </c>
      <c r="D4731" s="23" t="str">
        <f t="shared" si="74"/>
        <v>abr</v>
      </c>
      <c r="E4731" s="24">
        <v>43220</v>
      </c>
      <c r="F4731" s="23" t="s">
        <v>48</v>
      </c>
      <c r="H4731">
        <v>2018</v>
      </c>
    </row>
    <row r="4732" spans="1:8" outlineLevel="1" x14ac:dyDescent="0.25">
      <c r="A4732" s="23" t="s">
        <v>24</v>
      </c>
      <c r="B4732" s="25" t="s">
        <v>10</v>
      </c>
      <c r="C4732">
        <v>2018</v>
      </c>
      <c r="D4732" s="23" t="str">
        <f t="shared" si="74"/>
        <v>abr</v>
      </c>
      <c r="E4732" s="24">
        <v>43220</v>
      </c>
      <c r="F4732" s="23" t="s">
        <v>48</v>
      </c>
      <c r="H4732">
        <v>2018</v>
      </c>
    </row>
    <row r="4733" spans="1:8" outlineLevel="1" x14ac:dyDescent="0.25">
      <c r="A4733" s="23" t="s">
        <v>25</v>
      </c>
      <c r="B4733" s="23" t="s">
        <v>11</v>
      </c>
      <c r="C4733">
        <v>2018</v>
      </c>
      <c r="D4733" s="23" t="str">
        <f t="shared" si="74"/>
        <v>abr</v>
      </c>
      <c r="E4733" s="24">
        <v>43220</v>
      </c>
      <c r="F4733" s="23" t="s">
        <v>48</v>
      </c>
      <c r="G4733" s="121">
        <v>0</v>
      </c>
      <c r="H4733">
        <v>2018</v>
      </c>
    </row>
    <row r="4734" spans="1:8" outlineLevel="1" x14ac:dyDescent="0.25">
      <c r="A4734" s="23" t="s">
        <v>26</v>
      </c>
      <c r="B4734" s="23" t="s">
        <v>12</v>
      </c>
      <c r="C4734">
        <v>2018</v>
      </c>
      <c r="D4734" s="23" t="str">
        <f t="shared" si="74"/>
        <v>abr</v>
      </c>
      <c r="E4734" s="24">
        <v>43220</v>
      </c>
      <c r="F4734" s="23" t="s">
        <v>48</v>
      </c>
      <c r="G4734" s="121">
        <v>0</v>
      </c>
      <c r="H4734">
        <v>2018</v>
      </c>
    </row>
    <row r="4735" spans="1:8" outlineLevel="1" x14ac:dyDescent="0.25">
      <c r="A4735" s="23" t="s">
        <v>43</v>
      </c>
      <c r="B4735" s="23" t="s">
        <v>34</v>
      </c>
      <c r="C4735">
        <v>2018</v>
      </c>
      <c r="D4735" s="23" t="str">
        <f t="shared" si="74"/>
        <v>abr</v>
      </c>
      <c r="E4735" s="24">
        <v>43220</v>
      </c>
      <c r="F4735" s="23" t="s">
        <v>48</v>
      </c>
      <c r="G4735" s="121">
        <v>0</v>
      </c>
      <c r="H4735">
        <v>2018</v>
      </c>
    </row>
    <row r="4736" spans="1:8" outlineLevel="1" x14ac:dyDescent="0.25">
      <c r="A4736" s="23" t="s">
        <v>13</v>
      </c>
      <c r="B4736" s="23" t="s">
        <v>13</v>
      </c>
      <c r="C4736">
        <v>2018</v>
      </c>
      <c r="D4736" s="23" t="str">
        <f t="shared" si="74"/>
        <v>abr</v>
      </c>
      <c r="E4736" s="24">
        <v>43220</v>
      </c>
      <c r="F4736" s="23" t="s">
        <v>48</v>
      </c>
      <c r="G4736" s="121">
        <v>1123527.1572651165</v>
      </c>
      <c r="H4736">
        <v>2018</v>
      </c>
    </row>
    <row r="4737" spans="1:8" outlineLevel="1" x14ac:dyDescent="0.25">
      <c r="A4737" s="23" t="s">
        <v>14</v>
      </c>
      <c r="B4737" s="23" t="s">
        <v>14</v>
      </c>
      <c r="C4737">
        <v>2018</v>
      </c>
      <c r="D4737" s="23" t="str">
        <f t="shared" si="74"/>
        <v>abr</v>
      </c>
      <c r="E4737" s="24">
        <v>43220</v>
      </c>
      <c r="F4737" s="23" t="s">
        <v>48</v>
      </c>
      <c r="G4737" s="121">
        <v>21832.356480699709</v>
      </c>
      <c r="H4737">
        <v>2018</v>
      </c>
    </row>
    <row r="4738" spans="1:8" outlineLevel="1" x14ac:dyDescent="0.25">
      <c r="A4738" s="23" t="s">
        <v>15</v>
      </c>
      <c r="B4738" s="23" t="s">
        <v>0</v>
      </c>
      <c r="C4738">
        <v>2018</v>
      </c>
      <c r="D4738" s="23" t="str">
        <f t="shared" ref="D4738:D4801" si="75">+TEXT(E4738,"mmm")</f>
        <v>may</v>
      </c>
      <c r="E4738" s="24">
        <v>43251</v>
      </c>
      <c r="F4738" s="23" t="s">
        <v>48</v>
      </c>
      <c r="G4738" s="121">
        <v>0</v>
      </c>
      <c r="H4738">
        <v>2018</v>
      </c>
    </row>
    <row r="4739" spans="1:8" outlineLevel="1" x14ac:dyDescent="0.25">
      <c r="A4739" s="23" t="s">
        <v>16</v>
      </c>
      <c r="B4739" s="23" t="s">
        <v>1</v>
      </c>
      <c r="C4739">
        <v>2018</v>
      </c>
      <c r="D4739" s="23" t="str">
        <f t="shared" si="75"/>
        <v>may</v>
      </c>
      <c r="E4739" s="24">
        <v>43251</v>
      </c>
      <c r="F4739" s="23" t="s">
        <v>48</v>
      </c>
      <c r="G4739" s="121">
        <v>0</v>
      </c>
      <c r="H4739">
        <v>2018</v>
      </c>
    </row>
    <row r="4740" spans="1:8" outlineLevel="1" x14ac:dyDescent="0.25">
      <c r="A4740" s="23" t="s">
        <v>27</v>
      </c>
      <c r="B4740" s="23" t="s">
        <v>2</v>
      </c>
      <c r="C4740">
        <v>2018</v>
      </c>
      <c r="D4740" s="23" t="str">
        <f t="shared" si="75"/>
        <v>may</v>
      </c>
      <c r="E4740" s="24">
        <v>43251</v>
      </c>
      <c r="F4740" s="23" t="s">
        <v>48</v>
      </c>
      <c r="H4740">
        <v>2018</v>
      </c>
    </row>
    <row r="4741" spans="1:8" outlineLevel="1" x14ac:dyDescent="0.25">
      <c r="A4741" s="23" t="s">
        <v>17</v>
      </c>
      <c r="B4741" s="23" t="s">
        <v>3</v>
      </c>
      <c r="C4741">
        <v>2018</v>
      </c>
      <c r="D4741" s="23" t="str">
        <f t="shared" si="75"/>
        <v>may</v>
      </c>
      <c r="E4741" s="24">
        <v>43251</v>
      </c>
      <c r="F4741" s="23" t="s">
        <v>48</v>
      </c>
      <c r="G4741" s="121">
        <v>0</v>
      </c>
      <c r="H4741">
        <v>2018</v>
      </c>
    </row>
    <row r="4742" spans="1:8" outlineLevel="1" x14ac:dyDescent="0.25">
      <c r="A4742" s="23" t="s">
        <v>18</v>
      </c>
      <c r="B4742" s="25" t="s">
        <v>4</v>
      </c>
      <c r="C4742">
        <v>2018</v>
      </c>
      <c r="D4742" s="23" t="str">
        <f t="shared" si="75"/>
        <v>may</v>
      </c>
      <c r="E4742" s="24">
        <v>43251</v>
      </c>
      <c r="F4742" s="23" t="s">
        <v>48</v>
      </c>
      <c r="H4742">
        <v>2018</v>
      </c>
    </row>
    <row r="4743" spans="1:8" outlineLevel="1" x14ac:dyDescent="0.25">
      <c r="A4743" s="23" t="s">
        <v>19</v>
      </c>
      <c r="B4743" s="25" t="s">
        <v>5</v>
      </c>
      <c r="C4743">
        <v>2018</v>
      </c>
      <c r="D4743" s="23" t="str">
        <f t="shared" si="75"/>
        <v>may</v>
      </c>
      <c r="E4743" s="24">
        <v>43251</v>
      </c>
      <c r="F4743" s="23" t="s">
        <v>48</v>
      </c>
      <c r="G4743" s="121">
        <v>0</v>
      </c>
      <c r="H4743">
        <v>2018</v>
      </c>
    </row>
    <row r="4744" spans="1:8" outlineLevel="1" x14ac:dyDescent="0.25">
      <c r="A4744" s="23" t="s">
        <v>20</v>
      </c>
      <c r="B4744" s="23" t="s">
        <v>6</v>
      </c>
      <c r="C4744">
        <v>2018</v>
      </c>
      <c r="D4744" s="23" t="str">
        <f t="shared" si="75"/>
        <v>may</v>
      </c>
      <c r="E4744" s="24">
        <v>43251</v>
      </c>
      <c r="F4744" s="23" t="s">
        <v>48</v>
      </c>
      <c r="G4744" s="121">
        <v>17165360.223437317</v>
      </c>
      <c r="H4744">
        <v>2018</v>
      </c>
    </row>
    <row r="4745" spans="1:8" outlineLevel="1" x14ac:dyDescent="0.25">
      <c r="A4745" s="23" t="s">
        <v>21</v>
      </c>
      <c r="B4745" s="23" t="s">
        <v>7</v>
      </c>
      <c r="C4745">
        <v>2018</v>
      </c>
      <c r="D4745" s="23" t="str">
        <f t="shared" si="75"/>
        <v>may</v>
      </c>
      <c r="E4745" s="24">
        <v>43251</v>
      </c>
      <c r="F4745" s="23" t="s">
        <v>48</v>
      </c>
      <c r="G4745" s="121">
        <v>1693788.2144427146</v>
      </c>
      <c r="H4745">
        <v>2018</v>
      </c>
    </row>
    <row r="4746" spans="1:8" outlineLevel="1" x14ac:dyDescent="0.25">
      <c r="A4746" s="23" t="s">
        <v>22</v>
      </c>
      <c r="B4746" s="23" t="s">
        <v>8</v>
      </c>
      <c r="C4746">
        <v>2018</v>
      </c>
      <c r="D4746" s="23" t="str">
        <f t="shared" si="75"/>
        <v>may</v>
      </c>
      <c r="E4746" s="24">
        <v>43251</v>
      </c>
      <c r="F4746" s="23" t="s">
        <v>48</v>
      </c>
      <c r="G4746" s="121">
        <v>7780222.2541079773</v>
      </c>
      <c r="H4746">
        <v>2018</v>
      </c>
    </row>
    <row r="4747" spans="1:8" outlineLevel="1" x14ac:dyDescent="0.25">
      <c r="A4747" s="23" t="s">
        <v>23</v>
      </c>
      <c r="B4747" s="23" t="s">
        <v>9</v>
      </c>
      <c r="C4747">
        <v>2018</v>
      </c>
      <c r="D4747" s="23" t="str">
        <f t="shared" si="75"/>
        <v>may</v>
      </c>
      <c r="E4747" s="24">
        <v>43251</v>
      </c>
      <c r="F4747" s="23" t="s">
        <v>48</v>
      </c>
      <c r="H4747">
        <v>2018</v>
      </c>
    </row>
    <row r="4748" spans="1:8" outlineLevel="1" x14ac:dyDescent="0.25">
      <c r="A4748" s="23" t="s">
        <v>24</v>
      </c>
      <c r="B4748" s="25" t="s">
        <v>10</v>
      </c>
      <c r="C4748">
        <v>2018</v>
      </c>
      <c r="D4748" s="23" t="str">
        <f t="shared" si="75"/>
        <v>may</v>
      </c>
      <c r="E4748" s="24">
        <v>43251</v>
      </c>
      <c r="F4748" s="23" t="s">
        <v>48</v>
      </c>
      <c r="H4748">
        <v>2018</v>
      </c>
    </row>
    <row r="4749" spans="1:8" outlineLevel="1" x14ac:dyDescent="0.25">
      <c r="A4749" s="23" t="s">
        <v>25</v>
      </c>
      <c r="B4749" s="23" t="s">
        <v>11</v>
      </c>
      <c r="C4749">
        <v>2018</v>
      </c>
      <c r="D4749" s="23" t="str">
        <f t="shared" si="75"/>
        <v>may</v>
      </c>
      <c r="E4749" s="24">
        <v>43251</v>
      </c>
      <c r="F4749" s="23" t="s">
        <v>48</v>
      </c>
      <c r="G4749" s="121">
        <v>0</v>
      </c>
      <c r="H4749">
        <v>2018</v>
      </c>
    </row>
    <row r="4750" spans="1:8" outlineLevel="1" x14ac:dyDescent="0.25">
      <c r="A4750" s="23" t="s">
        <v>26</v>
      </c>
      <c r="B4750" s="23" t="s">
        <v>12</v>
      </c>
      <c r="C4750">
        <v>2018</v>
      </c>
      <c r="D4750" s="23" t="str">
        <f t="shared" si="75"/>
        <v>may</v>
      </c>
      <c r="E4750" s="24">
        <v>43251</v>
      </c>
      <c r="F4750" s="23" t="s">
        <v>48</v>
      </c>
      <c r="G4750" s="121">
        <v>0</v>
      </c>
      <c r="H4750">
        <v>2018</v>
      </c>
    </row>
    <row r="4751" spans="1:8" outlineLevel="1" x14ac:dyDescent="0.25">
      <c r="A4751" s="23" t="s">
        <v>43</v>
      </c>
      <c r="B4751" s="23" t="s">
        <v>34</v>
      </c>
      <c r="C4751">
        <v>2018</v>
      </c>
      <c r="D4751" s="23" t="str">
        <f t="shared" si="75"/>
        <v>may</v>
      </c>
      <c r="E4751" s="24">
        <v>43251</v>
      </c>
      <c r="F4751" s="23" t="s">
        <v>48</v>
      </c>
      <c r="G4751" s="121">
        <v>0</v>
      </c>
      <c r="H4751">
        <v>2018</v>
      </c>
    </row>
    <row r="4752" spans="1:8" outlineLevel="1" x14ac:dyDescent="0.25">
      <c r="A4752" s="23" t="s">
        <v>13</v>
      </c>
      <c r="B4752" s="23" t="s">
        <v>13</v>
      </c>
      <c r="C4752">
        <v>2018</v>
      </c>
      <c r="D4752" s="23" t="str">
        <f t="shared" si="75"/>
        <v>may</v>
      </c>
      <c r="E4752" s="24">
        <v>43251</v>
      </c>
      <c r="F4752" s="23" t="s">
        <v>48</v>
      </c>
      <c r="G4752" s="121">
        <v>2718405.871373659</v>
      </c>
      <c r="H4752">
        <v>2018</v>
      </c>
    </row>
    <row r="4753" spans="1:8" outlineLevel="1" x14ac:dyDescent="0.25">
      <c r="A4753" s="23" t="s">
        <v>14</v>
      </c>
      <c r="B4753" s="23" t="s">
        <v>14</v>
      </c>
      <c r="C4753">
        <v>2018</v>
      </c>
      <c r="D4753" s="23" t="str">
        <f t="shared" si="75"/>
        <v>may</v>
      </c>
      <c r="E4753" s="24">
        <v>43251</v>
      </c>
      <c r="F4753" s="23" t="s">
        <v>48</v>
      </c>
      <c r="G4753" s="121">
        <v>-5134.3457522011659</v>
      </c>
      <c r="H4753">
        <v>2018</v>
      </c>
    </row>
    <row r="4754" spans="1:8" outlineLevel="1" x14ac:dyDescent="0.25">
      <c r="A4754" s="23" t="s">
        <v>15</v>
      </c>
      <c r="B4754" s="23" t="s">
        <v>0</v>
      </c>
      <c r="C4754">
        <v>2018</v>
      </c>
      <c r="D4754" s="23" t="str">
        <f t="shared" si="75"/>
        <v>jun</v>
      </c>
      <c r="E4754" s="24">
        <v>43281</v>
      </c>
      <c r="F4754" s="23" t="s">
        <v>48</v>
      </c>
      <c r="G4754" s="121">
        <v>0</v>
      </c>
      <c r="H4754">
        <v>2018</v>
      </c>
    </row>
    <row r="4755" spans="1:8" outlineLevel="1" x14ac:dyDescent="0.25">
      <c r="A4755" s="23" t="s">
        <v>16</v>
      </c>
      <c r="B4755" s="23" t="s">
        <v>1</v>
      </c>
      <c r="C4755">
        <v>2018</v>
      </c>
      <c r="D4755" s="23" t="str">
        <f t="shared" si="75"/>
        <v>jun</v>
      </c>
      <c r="E4755" s="24">
        <v>43281</v>
      </c>
      <c r="F4755" s="23" t="s">
        <v>48</v>
      </c>
      <c r="G4755" s="121">
        <v>0</v>
      </c>
      <c r="H4755">
        <v>2018</v>
      </c>
    </row>
    <row r="4756" spans="1:8" outlineLevel="1" x14ac:dyDescent="0.25">
      <c r="A4756" s="23" t="s">
        <v>27</v>
      </c>
      <c r="B4756" s="23" t="s">
        <v>2</v>
      </c>
      <c r="C4756">
        <v>2018</v>
      </c>
      <c r="D4756" s="23" t="str">
        <f t="shared" si="75"/>
        <v>jun</v>
      </c>
      <c r="E4756" s="24">
        <v>43281</v>
      </c>
      <c r="F4756" s="23" t="s">
        <v>48</v>
      </c>
      <c r="H4756">
        <v>2018</v>
      </c>
    </row>
    <row r="4757" spans="1:8" outlineLevel="1" x14ac:dyDescent="0.25">
      <c r="A4757" s="23" t="s">
        <v>17</v>
      </c>
      <c r="B4757" s="23" t="s">
        <v>3</v>
      </c>
      <c r="C4757">
        <v>2018</v>
      </c>
      <c r="D4757" s="23" t="str">
        <f t="shared" si="75"/>
        <v>jun</v>
      </c>
      <c r="E4757" s="24">
        <v>43281</v>
      </c>
      <c r="F4757" s="23" t="s">
        <v>48</v>
      </c>
      <c r="G4757" s="121">
        <v>0</v>
      </c>
      <c r="H4757">
        <v>2018</v>
      </c>
    </row>
    <row r="4758" spans="1:8" outlineLevel="1" x14ac:dyDescent="0.25">
      <c r="A4758" s="23" t="s">
        <v>18</v>
      </c>
      <c r="B4758" s="25" t="s">
        <v>4</v>
      </c>
      <c r="C4758">
        <v>2018</v>
      </c>
      <c r="D4758" s="23" t="str">
        <f t="shared" si="75"/>
        <v>jun</v>
      </c>
      <c r="E4758" s="24">
        <v>43281</v>
      </c>
      <c r="F4758" s="23" t="s">
        <v>48</v>
      </c>
      <c r="G4758" s="121">
        <v>0</v>
      </c>
      <c r="H4758">
        <v>2018</v>
      </c>
    </row>
    <row r="4759" spans="1:8" outlineLevel="1" x14ac:dyDescent="0.25">
      <c r="A4759" s="23" t="s">
        <v>19</v>
      </c>
      <c r="B4759" s="25" t="s">
        <v>5</v>
      </c>
      <c r="C4759">
        <v>2018</v>
      </c>
      <c r="D4759" s="23" t="str">
        <f t="shared" si="75"/>
        <v>jun</v>
      </c>
      <c r="E4759" s="24">
        <v>43281</v>
      </c>
      <c r="F4759" s="23" t="s">
        <v>48</v>
      </c>
      <c r="G4759" s="121">
        <v>0</v>
      </c>
      <c r="H4759">
        <v>2018</v>
      </c>
    </row>
    <row r="4760" spans="1:8" outlineLevel="1" x14ac:dyDescent="0.25">
      <c r="A4760" s="23" t="s">
        <v>20</v>
      </c>
      <c r="B4760" s="23" t="s">
        <v>6</v>
      </c>
      <c r="C4760">
        <v>2018</v>
      </c>
      <c r="D4760" s="23" t="str">
        <f t="shared" si="75"/>
        <v>jun</v>
      </c>
      <c r="E4760" s="24">
        <v>43281</v>
      </c>
      <c r="F4760" s="23" t="s">
        <v>48</v>
      </c>
      <c r="G4760" s="121">
        <v>17169574.324680779</v>
      </c>
      <c r="H4760">
        <v>2018</v>
      </c>
    </row>
    <row r="4761" spans="1:8" outlineLevel="1" x14ac:dyDescent="0.25">
      <c r="A4761" s="23" t="s">
        <v>21</v>
      </c>
      <c r="B4761" s="23" t="s">
        <v>7</v>
      </c>
      <c r="C4761">
        <v>2018</v>
      </c>
      <c r="D4761" s="23" t="str">
        <f t="shared" si="75"/>
        <v>jun</v>
      </c>
      <c r="E4761" s="24">
        <v>43281</v>
      </c>
      <c r="F4761" s="23" t="s">
        <v>48</v>
      </c>
      <c r="G4761" s="121">
        <v>1445912.0222335318</v>
      </c>
      <c r="H4761">
        <v>2018</v>
      </c>
    </row>
    <row r="4762" spans="1:8" outlineLevel="1" x14ac:dyDescent="0.25">
      <c r="A4762" s="23" t="s">
        <v>22</v>
      </c>
      <c r="B4762" s="23" t="s">
        <v>8</v>
      </c>
      <c r="C4762">
        <v>2018</v>
      </c>
      <c r="D4762" s="23" t="str">
        <f t="shared" si="75"/>
        <v>jun</v>
      </c>
      <c r="E4762" s="24">
        <v>43281</v>
      </c>
      <c r="F4762" s="23" t="s">
        <v>48</v>
      </c>
      <c r="G4762" s="121">
        <v>9008703.4383928683</v>
      </c>
      <c r="H4762">
        <v>2018</v>
      </c>
    </row>
    <row r="4763" spans="1:8" outlineLevel="1" x14ac:dyDescent="0.25">
      <c r="A4763" s="23" t="s">
        <v>23</v>
      </c>
      <c r="B4763" s="23" t="s">
        <v>9</v>
      </c>
      <c r="C4763">
        <v>2018</v>
      </c>
      <c r="D4763" s="23" t="str">
        <f t="shared" si="75"/>
        <v>jun</v>
      </c>
      <c r="E4763" s="24">
        <v>43281</v>
      </c>
      <c r="F4763" s="23" t="s">
        <v>48</v>
      </c>
      <c r="H4763">
        <v>2018</v>
      </c>
    </row>
    <row r="4764" spans="1:8" outlineLevel="1" x14ac:dyDescent="0.25">
      <c r="A4764" s="23" t="s">
        <v>24</v>
      </c>
      <c r="B4764" s="25" t="s">
        <v>10</v>
      </c>
      <c r="C4764">
        <v>2018</v>
      </c>
      <c r="D4764" s="23" t="str">
        <f t="shared" si="75"/>
        <v>jun</v>
      </c>
      <c r="E4764" s="24">
        <v>43281</v>
      </c>
      <c r="F4764" s="23" t="s">
        <v>48</v>
      </c>
      <c r="H4764">
        <v>2018</v>
      </c>
    </row>
    <row r="4765" spans="1:8" outlineLevel="1" x14ac:dyDescent="0.25">
      <c r="A4765" s="23" t="s">
        <v>25</v>
      </c>
      <c r="B4765" s="23" t="s">
        <v>11</v>
      </c>
      <c r="C4765">
        <v>2018</v>
      </c>
      <c r="D4765" s="23" t="str">
        <f t="shared" si="75"/>
        <v>jun</v>
      </c>
      <c r="E4765" s="24">
        <v>43281</v>
      </c>
      <c r="F4765" s="23" t="s">
        <v>48</v>
      </c>
      <c r="G4765" s="121">
        <v>0</v>
      </c>
      <c r="H4765">
        <v>2018</v>
      </c>
    </row>
    <row r="4766" spans="1:8" outlineLevel="1" x14ac:dyDescent="0.25">
      <c r="A4766" s="23" t="s">
        <v>26</v>
      </c>
      <c r="B4766" s="23" t="s">
        <v>12</v>
      </c>
      <c r="C4766">
        <v>2018</v>
      </c>
      <c r="D4766" s="23" t="str">
        <f t="shared" si="75"/>
        <v>jun</v>
      </c>
      <c r="E4766" s="24">
        <v>43281</v>
      </c>
      <c r="F4766" s="23" t="s">
        <v>48</v>
      </c>
      <c r="G4766" s="121">
        <v>0</v>
      </c>
      <c r="H4766">
        <v>2018</v>
      </c>
    </row>
    <row r="4767" spans="1:8" outlineLevel="1" x14ac:dyDescent="0.25">
      <c r="A4767" s="23" t="s">
        <v>43</v>
      </c>
      <c r="B4767" s="23" t="s">
        <v>34</v>
      </c>
      <c r="C4767">
        <v>2018</v>
      </c>
      <c r="D4767" s="23" t="str">
        <f t="shared" si="75"/>
        <v>jun</v>
      </c>
      <c r="E4767" s="24">
        <v>43281</v>
      </c>
      <c r="F4767" s="23" t="s">
        <v>48</v>
      </c>
      <c r="G4767" s="121">
        <v>0</v>
      </c>
      <c r="H4767">
        <v>2018</v>
      </c>
    </row>
    <row r="4768" spans="1:8" outlineLevel="1" x14ac:dyDescent="0.25">
      <c r="A4768" s="23" t="s">
        <v>13</v>
      </c>
      <c r="B4768" s="23" t="s">
        <v>13</v>
      </c>
      <c r="C4768">
        <v>2018</v>
      </c>
      <c r="D4768" s="23" t="str">
        <f t="shared" si="75"/>
        <v>jun</v>
      </c>
      <c r="E4768" s="24">
        <v>43281</v>
      </c>
      <c r="F4768" s="23" t="s">
        <v>48</v>
      </c>
      <c r="G4768" s="121">
        <v>1543702.766702624</v>
      </c>
      <c r="H4768">
        <v>2018</v>
      </c>
    </row>
    <row r="4769" spans="1:8" outlineLevel="1" x14ac:dyDescent="0.25">
      <c r="A4769" s="23" t="s">
        <v>14</v>
      </c>
      <c r="B4769" s="23" t="s">
        <v>14</v>
      </c>
      <c r="C4769">
        <v>2018</v>
      </c>
      <c r="D4769" s="23" t="str">
        <f t="shared" si="75"/>
        <v>jun</v>
      </c>
      <c r="E4769" s="24">
        <v>43281</v>
      </c>
      <c r="F4769" s="23" t="s">
        <v>48</v>
      </c>
      <c r="G4769" s="121">
        <v>-16626.980526822157</v>
      </c>
      <c r="H4769">
        <v>2018</v>
      </c>
    </row>
    <row r="4770" spans="1:8" outlineLevel="1" x14ac:dyDescent="0.25">
      <c r="A4770" s="23" t="s">
        <v>15</v>
      </c>
      <c r="B4770" s="23" t="s">
        <v>0</v>
      </c>
      <c r="C4770">
        <v>2018</v>
      </c>
      <c r="D4770" s="23" t="str">
        <f t="shared" si="75"/>
        <v>jul</v>
      </c>
      <c r="E4770" s="24">
        <v>43312</v>
      </c>
      <c r="F4770" s="23" t="s">
        <v>48</v>
      </c>
      <c r="G4770" s="121">
        <v>0</v>
      </c>
      <c r="H4770">
        <v>2018</v>
      </c>
    </row>
    <row r="4771" spans="1:8" outlineLevel="1" x14ac:dyDescent="0.25">
      <c r="A4771" s="23" t="s">
        <v>16</v>
      </c>
      <c r="B4771" s="23" t="s">
        <v>1</v>
      </c>
      <c r="C4771">
        <v>2018</v>
      </c>
      <c r="D4771" s="23" t="str">
        <f t="shared" si="75"/>
        <v>jul</v>
      </c>
      <c r="E4771" s="24">
        <v>43312</v>
      </c>
      <c r="F4771" s="23" t="s">
        <v>48</v>
      </c>
      <c r="G4771" s="121">
        <v>0</v>
      </c>
      <c r="H4771">
        <v>2018</v>
      </c>
    </row>
    <row r="4772" spans="1:8" outlineLevel="1" x14ac:dyDescent="0.25">
      <c r="A4772" s="23" t="s">
        <v>27</v>
      </c>
      <c r="B4772" s="23" t="s">
        <v>2</v>
      </c>
      <c r="C4772">
        <v>2018</v>
      </c>
      <c r="D4772" s="23" t="str">
        <f t="shared" si="75"/>
        <v>jul</v>
      </c>
      <c r="E4772" s="24">
        <v>43312</v>
      </c>
      <c r="F4772" s="23" t="s">
        <v>48</v>
      </c>
      <c r="H4772">
        <v>2018</v>
      </c>
    </row>
    <row r="4773" spans="1:8" outlineLevel="1" x14ac:dyDescent="0.25">
      <c r="A4773" s="23" t="s">
        <v>17</v>
      </c>
      <c r="B4773" s="23" t="s">
        <v>3</v>
      </c>
      <c r="C4773">
        <v>2018</v>
      </c>
      <c r="D4773" s="23" t="str">
        <f t="shared" si="75"/>
        <v>jul</v>
      </c>
      <c r="E4773" s="24">
        <v>43312</v>
      </c>
      <c r="F4773" s="23" t="s">
        <v>48</v>
      </c>
      <c r="G4773" s="121">
        <v>0</v>
      </c>
      <c r="H4773">
        <v>2018</v>
      </c>
    </row>
    <row r="4774" spans="1:8" outlineLevel="1" x14ac:dyDescent="0.25">
      <c r="A4774" s="23" t="s">
        <v>18</v>
      </c>
      <c r="B4774" s="25" t="s">
        <v>4</v>
      </c>
      <c r="C4774">
        <v>2018</v>
      </c>
      <c r="D4774" s="23" t="str">
        <f t="shared" si="75"/>
        <v>jul</v>
      </c>
      <c r="E4774" s="24">
        <v>43312</v>
      </c>
      <c r="F4774" s="23" t="s">
        <v>48</v>
      </c>
      <c r="G4774" s="121">
        <v>0</v>
      </c>
      <c r="H4774">
        <v>2018</v>
      </c>
    </row>
    <row r="4775" spans="1:8" outlineLevel="1" x14ac:dyDescent="0.25">
      <c r="A4775" s="23" t="s">
        <v>19</v>
      </c>
      <c r="B4775" s="25" t="s">
        <v>5</v>
      </c>
      <c r="C4775">
        <v>2018</v>
      </c>
      <c r="D4775" s="23" t="str">
        <f t="shared" si="75"/>
        <v>jul</v>
      </c>
      <c r="E4775" s="24">
        <v>43312</v>
      </c>
      <c r="F4775" s="23" t="s">
        <v>48</v>
      </c>
      <c r="G4775" s="121">
        <v>0</v>
      </c>
      <c r="H4775">
        <v>2018</v>
      </c>
    </row>
    <row r="4776" spans="1:8" outlineLevel="1" x14ac:dyDescent="0.25">
      <c r="A4776" s="23" t="s">
        <v>20</v>
      </c>
      <c r="B4776" s="23" t="s">
        <v>6</v>
      </c>
      <c r="C4776">
        <v>2018</v>
      </c>
      <c r="D4776" s="23" t="str">
        <f t="shared" si="75"/>
        <v>jul</v>
      </c>
      <c r="E4776" s="24">
        <v>43312</v>
      </c>
      <c r="F4776" s="23" t="s">
        <v>48</v>
      </c>
      <c r="G4776" s="121">
        <v>17172247.860408824</v>
      </c>
      <c r="H4776">
        <v>2018</v>
      </c>
    </row>
    <row r="4777" spans="1:8" outlineLevel="1" x14ac:dyDescent="0.25">
      <c r="A4777" s="23" t="s">
        <v>21</v>
      </c>
      <c r="B4777" s="23" t="s">
        <v>7</v>
      </c>
      <c r="C4777">
        <v>2018</v>
      </c>
      <c r="D4777" s="23" t="str">
        <f t="shared" si="75"/>
        <v>jul</v>
      </c>
      <c r="E4777" s="24">
        <v>43312</v>
      </c>
      <c r="F4777" s="23" t="s">
        <v>48</v>
      </c>
      <c r="G4777" s="121">
        <v>1445974.1007668781</v>
      </c>
      <c r="H4777">
        <v>2018</v>
      </c>
    </row>
    <row r="4778" spans="1:8" outlineLevel="1" x14ac:dyDescent="0.25">
      <c r="A4778" s="23" t="s">
        <v>22</v>
      </c>
      <c r="B4778" s="23" t="s">
        <v>8</v>
      </c>
      <c r="C4778">
        <v>2018</v>
      </c>
      <c r="D4778" s="23" t="str">
        <f t="shared" si="75"/>
        <v>jul</v>
      </c>
      <c r="E4778" s="24">
        <v>43312</v>
      </c>
      <c r="F4778" s="23" t="s">
        <v>48</v>
      </c>
      <c r="G4778" s="121">
        <v>10281625.277527222</v>
      </c>
      <c r="H4778">
        <v>2018</v>
      </c>
    </row>
    <row r="4779" spans="1:8" outlineLevel="1" x14ac:dyDescent="0.25">
      <c r="A4779" s="23" t="s">
        <v>23</v>
      </c>
      <c r="B4779" s="23" t="s">
        <v>9</v>
      </c>
      <c r="C4779">
        <v>2018</v>
      </c>
      <c r="D4779" s="23" t="str">
        <f t="shared" si="75"/>
        <v>jul</v>
      </c>
      <c r="E4779" s="24">
        <v>43312</v>
      </c>
      <c r="F4779" s="23" t="s">
        <v>48</v>
      </c>
      <c r="H4779">
        <v>2018</v>
      </c>
    </row>
    <row r="4780" spans="1:8" outlineLevel="1" x14ac:dyDescent="0.25">
      <c r="A4780" s="23" t="s">
        <v>24</v>
      </c>
      <c r="B4780" s="25" t="s">
        <v>10</v>
      </c>
      <c r="C4780">
        <v>2018</v>
      </c>
      <c r="D4780" s="23" t="str">
        <f t="shared" si="75"/>
        <v>jul</v>
      </c>
      <c r="E4780" s="24">
        <v>43312</v>
      </c>
      <c r="F4780" s="23" t="s">
        <v>48</v>
      </c>
      <c r="H4780">
        <v>2018</v>
      </c>
    </row>
    <row r="4781" spans="1:8" outlineLevel="1" x14ac:dyDescent="0.25">
      <c r="A4781" s="23" t="s">
        <v>25</v>
      </c>
      <c r="B4781" s="23" t="s">
        <v>11</v>
      </c>
      <c r="C4781">
        <v>2018</v>
      </c>
      <c r="D4781" s="23" t="str">
        <f t="shared" si="75"/>
        <v>jul</v>
      </c>
      <c r="E4781" s="24">
        <v>43312</v>
      </c>
      <c r="F4781" s="23" t="s">
        <v>48</v>
      </c>
      <c r="G4781" s="121">
        <v>0</v>
      </c>
      <c r="H4781">
        <v>2018</v>
      </c>
    </row>
    <row r="4782" spans="1:8" outlineLevel="1" x14ac:dyDescent="0.25">
      <c r="A4782" s="23" t="s">
        <v>26</v>
      </c>
      <c r="B4782" s="23" t="s">
        <v>12</v>
      </c>
      <c r="C4782">
        <v>2018</v>
      </c>
      <c r="D4782" s="23" t="str">
        <f t="shared" si="75"/>
        <v>jul</v>
      </c>
      <c r="E4782" s="24">
        <v>43312</v>
      </c>
      <c r="F4782" s="23" t="s">
        <v>48</v>
      </c>
      <c r="G4782" s="121">
        <v>0</v>
      </c>
      <c r="H4782">
        <v>2018</v>
      </c>
    </row>
    <row r="4783" spans="1:8" outlineLevel="1" x14ac:dyDescent="0.25">
      <c r="A4783" s="23" t="s">
        <v>43</v>
      </c>
      <c r="B4783" s="23" t="s">
        <v>34</v>
      </c>
      <c r="C4783">
        <v>2018</v>
      </c>
      <c r="D4783" s="23" t="str">
        <f t="shared" si="75"/>
        <v>jul</v>
      </c>
      <c r="E4783" s="24">
        <v>43312</v>
      </c>
      <c r="F4783" s="23" t="s">
        <v>48</v>
      </c>
      <c r="G4783" s="121">
        <v>0</v>
      </c>
      <c r="H4783">
        <v>2018</v>
      </c>
    </row>
    <row r="4784" spans="1:8" outlineLevel="1" x14ac:dyDescent="0.25">
      <c r="A4784" s="23" t="s">
        <v>13</v>
      </c>
      <c r="B4784" s="23" t="s">
        <v>13</v>
      </c>
      <c r="C4784">
        <v>2018</v>
      </c>
      <c r="D4784" s="23" t="str">
        <f t="shared" si="75"/>
        <v>jul</v>
      </c>
      <c r="E4784" s="24">
        <v>43312</v>
      </c>
      <c r="F4784" s="23" t="s">
        <v>48</v>
      </c>
      <c r="G4784" s="121">
        <v>2915074.8906193585</v>
      </c>
      <c r="H4784">
        <v>2018</v>
      </c>
    </row>
    <row r="4785" spans="1:8" outlineLevel="1" x14ac:dyDescent="0.25">
      <c r="A4785" s="23" t="s">
        <v>14</v>
      </c>
      <c r="B4785" s="23" t="s">
        <v>14</v>
      </c>
      <c r="C4785">
        <v>2018</v>
      </c>
      <c r="D4785" s="23" t="str">
        <f t="shared" si="75"/>
        <v>jul</v>
      </c>
      <c r="E4785" s="24">
        <v>43312</v>
      </c>
      <c r="F4785" s="23" t="s">
        <v>48</v>
      </c>
      <c r="G4785" s="121">
        <v>-66906.401711836748</v>
      </c>
      <c r="H4785">
        <v>2018</v>
      </c>
    </row>
    <row r="4786" spans="1:8" outlineLevel="1" x14ac:dyDescent="0.25">
      <c r="A4786" s="23" t="s">
        <v>15</v>
      </c>
      <c r="B4786" s="23" t="s">
        <v>0</v>
      </c>
      <c r="C4786">
        <v>2018</v>
      </c>
      <c r="D4786" s="23" t="str">
        <f t="shared" si="75"/>
        <v>ago</v>
      </c>
      <c r="E4786" s="24">
        <v>43343</v>
      </c>
      <c r="F4786" s="23" t="s">
        <v>48</v>
      </c>
      <c r="G4786" s="121">
        <v>0</v>
      </c>
      <c r="H4786">
        <v>2018</v>
      </c>
    </row>
    <row r="4787" spans="1:8" outlineLevel="1" x14ac:dyDescent="0.25">
      <c r="A4787" s="23" t="s">
        <v>16</v>
      </c>
      <c r="B4787" s="23" t="s">
        <v>1</v>
      </c>
      <c r="C4787">
        <v>2018</v>
      </c>
      <c r="D4787" s="23" t="str">
        <f t="shared" si="75"/>
        <v>ago</v>
      </c>
      <c r="E4787" s="24">
        <v>43343</v>
      </c>
      <c r="F4787" s="23" t="s">
        <v>48</v>
      </c>
      <c r="G4787" s="121">
        <v>0</v>
      </c>
      <c r="H4787">
        <v>2018</v>
      </c>
    </row>
    <row r="4788" spans="1:8" outlineLevel="1" x14ac:dyDescent="0.25">
      <c r="A4788" s="23" t="s">
        <v>27</v>
      </c>
      <c r="B4788" s="23" t="s">
        <v>2</v>
      </c>
      <c r="C4788">
        <v>2018</v>
      </c>
      <c r="D4788" s="23" t="str">
        <f t="shared" si="75"/>
        <v>ago</v>
      </c>
      <c r="E4788" s="24">
        <v>43343</v>
      </c>
      <c r="F4788" s="23" t="s">
        <v>48</v>
      </c>
      <c r="H4788">
        <v>2018</v>
      </c>
    </row>
    <row r="4789" spans="1:8" outlineLevel="1" x14ac:dyDescent="0.25">
      <c r="A4789" s="23" t="s">
        <v>17</v>
      </c>
      <c r="B4789" s="23" t="s">
        <v>3</v>
      </c>
      <c r="C4789">
        <v>2018</v>
      </c>
      <c r="D4789" s="23" t="str">
        <f t="shared" si="75"/>
        <v>ago</v>
      </c>
      <c r="E4789" s="24">
        <v>43343</v>
      </c>
      <c r="F4789" s="23" t="s">
        <v>48</v>
      </c>
      <c r="G4789" s="121">
        <v>0</v>
      </c>
      <c r="H4789">
        <v>2018</v>
      </c>
    </row>
    <row r="4790" spans="1:8" outlineLevel="1" x14ac:dyDescent="0.25">
      <c r="A4790" s="23" t="s">
        <v>18</v>
      </c>
      <c r="B4790" s="25" t="s">
        <v>4</v>
      </c>
      <c r="C4790">
        <v>2018</v>
      </c>
      <c r="D4790" s="23" t="str">
        <f t="shared" si="75"/>
        <v>ago</v>
      </c>
      <c r="E4790" s="24">
        <v>43343</v>
      </c>
      <c r="F4790" s="23" t="s">
        <v>48</v>
      </c>
      <c r="G4790" s="121">
        <v>0</v>
      </c>
      <c r="H4790">
        <v>2018</v>
      </c>
    </row>
    <row r="4791" spans="1:8" outlineLevel="1" x14ac:dyDescent="0.25">
      <c r="A4791" s="23" t="s">
        <v>19</v>
      </c>
      <c r="B4791" s="25" t="s">
        <v>5</v>
      </c>
      <c r="C4791">
        <v>2018</v>
      </c>
      <c r="D4791" s="23" t="str">
        <f t="shared" si="75"/>
        <v>ago</v>
      </c>
      <c r="E4791" s="24">
        <v>43343</v>
      </c>
      <c r="F4791" s="23" t="s">
        <v>48</v>
      </c>
      <c r="G4791" s="121">
        <v>0</v>
      </c>
      <c r="H4791">
        <v>2018</v>
      </c>
    </row>
    <row r="4792" spans="1:8" outlineLevel="1" x14ac:dyDescent="0.25">
      <c r="A4792" s="23" t="s">
        <v>20</v>
      </c>
      <c r="B4792" s="23" t="s">
        <v>6</v>
      </c>
      <c r="C4792">
        <v>2018</v>
      </c>
      <c r="D4792" s="23" t="str">
        <f t="shared" si="75"/>
        <v>ago</v>
      </c>
      <c r="E4792" s="24">
        <v>43343</v>
      </c>
      <c r="F4792" s="23" t="s">
        <v>48</v>
      </c>
      <c r="G4792" s="121">
        <v>17168480.933670219</v>
      </c>
      <c r="H4792">
        <v>2018</v>
      </c>
    </row>
    <row r="4793" spans="1:8" outlineLevel="1" x14ac:dyDescent="0.25">
      <c r="A4793" s="23" t="s">
        <v>21</v>
      </c>
      <c r="B4793" s="23" t="s">
        <v>7</v>
      </c>
      <c r="C4793">
        <v>2018</v>
      </c>
      <c r="D4793" s="23" t="str">
        <f t="shared" si="75"/>
        <v>ago</v>
      </c>
      <c r="E4793" s="24">
        <v>43343</v>
      </c>
      <c r="F4793" s="23" t="s">
        <v>48</v>
      </c>
      <c r="G4793" s="121">
        <v>1362536.5022717824</v>
      </c>
      <c r="H4793">
        <v>2018</v>
      </c>
    </row>
    <row r="4794" spans="1:8" outlineLevel="1" x14ac:dyDescent="0.25">
      <c r="A4794" s="23" t="s">
        <v>22</v>
      </c>
      <c r="B4794" s="23" t="s">
        <v>8</v>
      </c>
      <c r="C4794">
        <v>2018</v>
      </c>
      <c r="D4794" s="23" t="str">
        <f t="shared" si="75"/>
        <v>ago</v>
      </c>
      <c r="E4794" s="24">
        <v>43343</v>
      </c>
      <c r="F4794" s="23" t="s">
        <v>48</v>
      </c>
      <c r="G4794" s="121">
        <v>6247753.0708698286</v>
      </c>
      <c r="H4794">
        <v>2018</v>
      </c>
    </row>
    <row r="4795" spans="1:8" outlineLevel="1" x14ac:dyDescent="0.25">
      <c r="A4795" s="23" t="s">
        <v>23</v>
      </c>
      <c r="B4795" s="23" t="s">
        <v>9</v>
      </c>
      <c r="C4795">
        <v>2018</v>
      </c>
      <c r="D4795" s="23" t="str">
        <f t="shared" si="75"/>
        <v>ago</v>
      </c>
      <c r="E4795" s="24">
        <v>43343</v>
      </c>
      <c r="F4795" s="23" t="s">
        <v>48</v>
      </c>
      <c r="H4795">
        <v>2018</v>
      </c>
    </row>
    <row r="4796" spans="1:8" outlineLevel="1" x14ac:dyDescent="0.25">
      <c r="A4796" s="23" t="s">
        <v>24</v>
      </c>
      <c r="B4796" s="25" t="s">
        <v>10</v>
      </c>
      <c r="C4796">
        <v>2018</v>
      </c>
      <c r="D4796" s="23" t="str">
        <f t="shared" si="75"/>
        <v>ago</v>
      </c>
      <c r="E4796" s="24">
        <v>43343</v>
      </c>
      <c r="F4796" s="23" t="s">
        <v>48</v>
      </c>
      <c r="H4796">
        <v>2018</v>
      </c>
    </row>
    <row r="4797" spans="1:8" outlineLevel="1" x14ac:dyDescent="0.25">
      <c r="A4797" s="23" t="s">
        <v>25</v>
      </c>
      <c r="B4797" s="23" t="s">
        <v>11</v>
      </c>
      <c r="C4797">
        <v>2018</v>
      </c>
      <c r="D4797" s="23" t="str">
        <f t="shared" si="75"/>
        <v>ago</v>
      </c>
      <c r="E4797" s="24">
        <v>43343</v>
      </c>
      <c r="F4797" s="23" t="s">
        <v>48</v>
      </c>
      <c r="G4797" s="121">
        <v>0</v>
      </c>
      <c r="H4797">
        <v>2018</v>
      </c>
    </row>
    <row r="4798" spans="1:8" outlineLevel="1" x14ac:dyDescent="0.25">
      <c r="A4798" s="23" t="s">
        <v>26</v>
      </c>
      <c r="B4798" s="23" t="s">
        <v>12</v>
      </c>
      <c r="C4798">
        <v>2018</v>
      </c>
      <c r="D4798" s="23" t="str">
        <f t="shared" si="75"/>
        <v>ago</v>
      </c>
      <c r="E4798" s="24">
        <v>43343</v>
      </c>
      <c r="F4798" s="23" t="s">
        <v>48</v>
      </c>
      <c r="G4798" s="121">
        <v>0</v>
      </c>
      <c r="H4798">
        <v>2018</v>
      </c>
    </row>
    <row r="4799" spans="1:8" outlineLevel="1" x14ac:dyDescent="0.25">
      <c r="A4799" s="23" t="s">
        <v>43</v>
      </c>
      <c r="B4799" s="23" t="s">
        <v>34</v>
      </c>
      <c r="C4799">
        <v>2018</v>
      </c>
      <c r="D4799" s="23" t="str">
        <f t="shared" si="75"/>
        <v>ago</v>
      </c>
      <c r="E4799" s="24">
        <v>43343</v>
      </c>
      <c r="F4799" s="23" t="s">
        <v>48</v>
      </c>
      <c r="G4799" s="121">
        <v>0</v>
      </c>
      <c r="H4799">
        <v>2018</v>
      </c>
    </row>
    <row r="4800" spans="1:8" outlineLevel="1" x14ac:dyDescent="0.25">
      <c r="A4800" s="23" t="s">
        <v>13</v>
      </c>
      <c r="B4800" s="23" t="s">
        <v>13</v>
      </c>
      <c r="C4800">
        <v>2018</v>
      </c>
      <c r="D4800" s="23" t="str">
        <f t="shared" si="75"/>
        <v>ago</v>
      </c>
      <c r="E4800" s="24">
        <v>43343</v>
      </c>
      <c r="F4800" s="23" t="s">
        <v>48</v>
      </c>
      <c r="G4800" s="121">
        <v>1259253.7148443004</v>
      </c>
      <c r="H4800">
        <v>2018</v>
      </c>
    </row>
    <row r="4801" spans="1:8" outlineLevel="1" x14ac:dyDescent="0.25">
      <c r="A4801" s="23" t="s">
        <v>14</v>
      </c>
      <c r="B4801" s="23" t="s">
        <v>14</v>
      </c>
      <c r="C4801">
        <v>2018</v>
      </c>
      <c r="D4801" s="23" t="str">
        <f t="shared" si="75"/>
        <v>ago</v>
      </c>
      <c r="E4801" s="24">
        <v>43343</v>
      </c>
      <c r="F4801" s="23" t="s">
        <v>48</v>
      </c>
      <c r="G4801" s="121">
        <v>-4029.4977082361515</v>
      </c>
      <c r="H4801">
        <v>2018</v>
      </c>
    </row>
    <row r="4802" spans="1:8" outlineLevel="1" x14ac:dyDescent="0.25">
      <c r="A4802" s="23" t="s">
        <v>15</v>
      </c>
      <c r="B4802" s="23" t="s">
        <v>0</v>
      </c>
      <c r="C4802">
        <v>2018</v>
      </c>
      <c r="D4802" s="23" t="str">
        <f t="shared" ref="D4802:D4865" si="76">+TEXT(E4802,"mmm")</f>
        <v>sept</v>
      </c>
      <c r="E4802" s="24">
        <v>43373</v>
      </c>
      <c r="F4802" s="23" t="s">
        <v>48</v>
      </c>
      <c r="G4802" s="121">
        <v>0</v>
      </c>
      <c r="H4802">
        <v>2018</v>
      </c>
    </row>
    <row r="4803" spans="1:8" outlineLevel="1" x14ac:dyDescent="0.25">
      <c r="A4803" s="23" t="s">
        <v>16</v>
      </c>
      <c r="B4803" s="23" t="s">
        <v>1</v>
      </c>
      <c r="C4803">
        <v>2018</v>
      </c>
      <c r="D4803" s="23" t="str">
        <f t="shared" si="76"/>
        <v>sept</v>
      </c>
      <c r="E4803" s="24">
        <v>43373</v>
      </c>
      <c r="F4803" s="23" t="s">
        <v>48</v>
      </c>
      <c r="G4803" s="121">
        <v>0</v>
      </c>
      <c r="H4803">
        <v>2018</v>
      </c>
    </row>
    <row r="4804" spans="1:8" outlineLevel="1" x14ac:dyDescent="0.25">
      <c r="A4804" s="23" t="s">
        <v>27</v>
      </c>
      <c r="B4804" s="23" t="s">
        <v>2</v>
      </c>
      <c r="C4804">
        <v>2018</v>
      </c>
      <c r="D4804" s="23" t="str">
        <f t="shared" si="76"/>
        <v>sept</v>
      </c>
      <c r="E4804" s="24">
        <v>43373</v>
      </c>
      <c r="F4804" s="23" t="s">
        <v>48</v>
      </c>
      <c r="H4804">
        <v>2018</v>
      </c>
    </row>
    <row r="4805" spans="1:8" outlineLevel="1" x14ac:dyDescent="0.25">
      <c r="A4805" s="23" t="s">
        <v>17</v>
      </c>
      <c r="B4805" s="23" t="s">
        <v>3</v>
      </c>
      <c r="C4805">
        <v>2018</v>
      </c>
      <c r="D4805" s="23" t="str">
        <f t="shared" si="76"/>
        <v>sept</v>
      </c>
      <c r="E4805" s="24">
        <v>43373</v>
      </c>
      <c r="F4805" s="23" t="s">
        <v>48</v>
      </c>
      <c r="G4805" s="121">
        <v>0</v>
      </c>
      <c r="H4805">
        <v>2018</v>
      </c>
    </row>
    <row r="4806" spans="1:8" outlineLevel="1" x14ac:dyDescent="0.25">
      <c r="A4806" s="23" t="s">
        <v>18</v>
      </c>
      <c r="B4806" s="25" t="s">
        <v>4</v>
      </c>
      <c r="C4806">
        <v>2018</v>
      </c>
      <c r="D4806" s="23" t="str">
        <f t="shared" si="76"/>
        <v>sept</v>
      </c>
      <c r="E4806" s="24">
        <v>43373</v>
      </c>
      <c r="F4806" s="23" t="s">
        <v>48</v>
      </c>
      <c r="G4806" s="121">
        <v>0</v>
      </c>
      <c r="H4806">
        <v>2018</v>
      </c>
    </row>
    <row r="4807" spans="1:8" outlineLevel="1" x14ac:dyDescent="0.25">
      <c r="A4807" s="23" t="s">
        <v>19</v>
      </c>
      <c r="B4807" s="25" t="s">
        <v>5</v>
      </c>
      <c r="C4807">
        <v>2018</v>
      </c>
      <c r="D4807" s="23" t="str">
        <f t="shared" si="76"/>
        <v>sept</v>
      </c>
      <c r="E4807" s="24">
        <v>43373</v>
      </c>
      <c r="F4807" s="23" t="s">
        <v>48</v>
      </c>
      <c r="G4807" s="121">
        <v>0</v>
      </c>
      <c r="H4807">
        <v>2018</v>
      </c>
    </row>
    <row r="4808" spans="1:8" outlineLevel="1" x14ac:dyDescent="0.25">
      <c r="A4808" s="23" t="s">
        <v>20</v>
      </c>
      <c r="B4808" s="23" t="s">
        <v>6</v>
      </c>
      <c r="C4808">
        <v>2018</v>
      </c>
      <c r="D4808" s="23" t="str">
        <f t="shared" si="76"/>
        <v>sept</v>
      </c>
      <c r="E4808" s="24">
        <v>43373</v>
      </c>
      <c r="F4808" s="23" t="s">
        <v>48</v>
      </c>
      <c r="G4808" s="121">
        <v>12085757.92287669</v>
      </c>
      <c r="H4808">
        <v>2018</v>
      </c>
    </row>
    <row r="4809" spans="1:8" outlineLevel="1" x14ac:dyDescent="0.25">
      <c r="A4809" s="23" t="s">
        <v>21</v>
      </c>
      <c r="B4809" s="23" t="s">
        <v>7</v>
      </c>
      <c r="C4809">
        <v>2018</v>
      </c>
      <c r="D4809" s="23" t="str">
        <f t="shared" si="76"/>
        <v>sept</v>
      </c>
      <c r="E4809" s="24">
        <v>43373</v>
      </c>
      <c r="F4809" s="23" t="s">
        <v>48</v>
      </c>
      <c r="G4809" s="121">
        <v>1361449.3467392703</v>
      </c>
      <c r="H4809">
        <v>2018</v>
      </c>
    </row>
    <row r="4810" spans="1:8" outlineLevel="1" x14ac:dyDescent="0.25">
      <c r="A4810" s="23" t="s">
        <v>22</v>
      </c>
      <c r="B4810" s="23" t="s">
        <v>8</v>
      </c>
      <c r="C4810">
        <v>2018</v>
      </c>
      <c r="D4810" s="23" t="str">
        <f t="shared" si="76"/>
        <v>sept</v>
      </c>
      <c r="E4810" s="24">
        <v>43373</v>
      </c>
      <c r="F4810" s="23" t="s">
        <v>48</v>
      </c>
      <c r="G4810" s="121">
        <v>11272237.376507958</v>
      </c>
      <c r="H4810">
        <v>2018</v>
      </c>
    </row>
    <row r="4811" spans="1:8" outlineLevel="1" x14ac:dyDescent="0.25">
      <c r="A4811" s="23" t="s">
        <v>23</v>
      </c>
      <c r="B4811" s="23" t="s">
        <v>9</v>
      </c>
      <c r="C4811">
        <v>2018</v>
      </c>
      <c r="D4811" s="23" t="str">
        <f t="shared" si="76"/>
        <v>sept</v>
      </c>
      <c r="E4811" s="24">
        <v>43373</v>
      </c>
      <c r="F4811" s="23" t="s">
        <v>48</v>
      </c>
      <c r="H4811">
        <v>2018</v>
      </c>
    </row>
    <row r="4812" spans="1:8" outlineLevel="1" x14ac:dyDescent="0.25">
      <c r="A4812" s="23" t="s">
        <v>24</v>
      </c>
      <c r="B4812" s="25" t="s">
        <v>10</v>
      </c>
      <c r="C4812">
        <v>2018</v>
      </c>
      <c r="D4812" s="23" t="str">
        <f t="shared" si="76"/>
        <v>sept</v>
      </c>
      <c r="E4812" s="24">
        <v>43373</v>
      </c>
      <c r="F4812" s="23" t="s">
        <v>48</v>
      </c>
      <c r="H4812">
        <v>2018</v>
      </c>
    </row>
    <row r="4813" spans="1:8" outlineLevel="1" x14ac:dyDescent="0.25">
      <c r="A4813" s="23" t="s">
        <v>25</v>
      </c>
      <c r="B4813" s="23" t="s">
        <v>11</v>
      </c>
      <c r="C4813">
        <v>2018</v>
      </c>
      <c r="D4813" s="23" t="str">
        <f t="shared" si="76"/>
        <v>sept</v>
      </c>
      <c r="E4813" s="24">
        <v>43373</v>
      </c>
      <c r="F4813" s="23" t="s">
        <v>48</v>
      </c>
      <c r="G4813" s="121">
        <v>0</v>
      </c>
      <c r="H4813">
        <v>2018</v>
      </c>
    </row>
    <row r="4814" spans="1:8" outlineLevel="1" x14ac:dyDescent="0.25">
      <c r="A4814" s="23" t="s">
        <v>26</v>
      </c>
      <c r="B4814" s="23" t="s">
        <v>12</v>
      </c>
      <c r="C4814">
        <v>2018</v>
      </c>
      <c r="D4814" s="23" t="str">
        <f t="shared" si="76"/>
        <v>sept</v>
      </c>
      <c r="E4814" s="24">
        <v>43373</v>
      </c>
      <c r="F4814" s="23" t="s">
        <v>48</v>
      </c>
      <c r="G4814" s="121">
        <v>0</v>
      </c>
      <c r="H4814">
        <v>2018</v>
      </c>
    </row>
    <row r="4815" spans="1:8" outlineLevel="1" x14ac:dyDescent="0.25">
      <c r="A4815" s="23" t="s">
        <v>43</v>
      </c>
      <c r="B4815" s="23" t="s">
        <v>34</v>
      </c>
      <c r="C4815">
        <v>2018</v>
      </c>
      <c r="D4815" s="23" t="str">
        <f t="shared" si="76"/>
        <v>sept</v>
      </c>
      <c r="E4815" s="24">
        <v>43373</v>
      </c>
      <c r="F4815" s="23" t="s">
        <v>48</v>
      </c>
      <c r="G4815" s="121">
        <v>0</v>
      </c>
      <c r="H4815">
        <v>2018</v>
      </c>
    </row>
    <row r="4816" spans="1:8" outlineLevel="1" x14ac:dyDescent="0.25">
      <c r="A4816" s="23" t="s">
        <v>13</v>
      </c>
      <c r="B4816" s="23" t="s">
        <v>13</v>
      </c>
      <c r="C4816">
        <v>2018</v>
      </c>
      <c r="D4816" s="23" t="str">
        <f t="shared" si="76"/>
        <v>sept</v>
      </c>
      <c r="E4816" s="24">
        <v>43373</v>
      </c>
      <c r="F4816" s="23" t="s">
        <v>48</v>
      </c>
      <c r="G4816" s="121">
        <v>1656181.2268171574</v>
      </c>
      <c r="H4816">
        <v>2018</v>
      </c>
    </row>
    <row r="4817" spans="1:8" outlineLevel="1" x14ac:dyDescent="0.25">
      <c r="A4817" s="23" t="s">
        <v>14</v>
      </c>
      <c r="B4817" s="23" t="s">
        <v>14</v>
      </c>
      <c r="C4817">
        <v>2018</v>
      </c>
      <c r="D4817" s="23" t="str">
        <f t="shared" si="76"/>
        <v>sept</v>
      </c>
      <c r="E4817" s="24">
        <v>43373</v>
      </c>
      <c r="F4817" s="23" t="s">
        <v>48</v>
      </c>
      <c r="G4817" s="121">
        <v>-13351.343439358601</v>
      </c>
      <c r="H4817">
        <v>2018</v>
      </c>
    </row>
    <row r="4818" spans="1:8" outlineLevel="1" x14ac:dyDescent="0.25">
      <c r="A4818" s="23" t="s">
        <v>15</v>
      </c>
      <c r="B4818" s="23" t="s">
        <v>0</v>
      </c>
      <c r="C4818">
        <v>2018</v>
      </c>
      <c r="D4818" s="23" t="str">
        <f t="shared" si="76"/>
        <v>oct</v>
      </c>
      <c r="E4818" s="24">
        <v>43404</v>
      </c>
      <c r="F4818" s="23" t="s">
        <v>48</v>
      </c>
      <c r="G4818" s="121">
        <v>0</v>
      </c>
      <c r="H4818">
        <v>2018</v>
      </c>
    </row>
    <row r="4819" spans="1:8" outlineLevel="1" x14ac:dyDescent="0.25">
      <c r="A4819" s="23" t="s">
        <v>16</v>
      </c>
      <c r="B4819" s="23" t="s">
        <v>1</v>
      </c>
      <c r="C4819">
        <v>2018</v>
      </c>
      <c r="D4819" s="23" t="str">
        <f t="shared" si="76"/>
        <v>oct</v>
      </c>
      <c r="E4819" s="24">
        <v>43404</v>
      </c>
      <c r="F4819" s="23" t="s">
        <v>48</v>
      </c>
      <c r="G4819" s="121">
        <v>0</v>
      </c>
      <c r="H4819">
        <v>2018</v>
      </c>
    </row>
    <row r="4820" spans="1:8" outlineLevel="1" x14ac:dyDescent="0.25">
      <c r="A4820" s="23" t="s">
        <v>27</v>
      </c>
      <c r="B4820" s="23" t="s">
        <v>2</v>
      </c>
      <c r="C4820">
        <v>2018</v>
      </c>
      <c r="D4820" s="23" t="str">
        <f t="shared" si="76"/>
        <v>oct</v>
      </c>
      <c r="E4820" s="24">
        <v>43404</v>
      </c>
      <c r="F4820" s="23" t="s">
        <v>48</v>
      </c>
      <c r="H4820">
        <v>2018</v>
      </c>
    </row>
    <row r="4821" spans="1:8" outlineLevel="1" x14ac:dyDescent="0.25">
      <c r="A4821" s="23" t="s">
        <v>17</v>
      </c>
      <c r="B4821" s="23" t="s">
        <v>3</v>
      </c>
      <c r="C4821">
        <v>2018</v>
      </c>
      <c r="D4821" s="23" t="str">
        <f t="shared" si="76"/>
        <v>oct</v>
      </c>
      <c r="E4821" s="24">
        <v>43404</v>
      </c>
      <c r="F4821" s="23" t="s">
        <v>48</v>
      </c>
      <c r="G4821" s="121">
        <v>0</v>
      </c>
      <c r="H4821">
        <v>2018</v>
      </c>
    </row>
    <row r="4822" spans="1:8" outlineLevel="1" x14ac:dyDescent="0.25">
      <c r="A4822" s="23" t="s">
        <v>18</v>
      </c>
      <c r="B4822" s="25" t="s">
        <v>4</v>
      </c>
      <c r="C4822">
        <v>2018</v>
      </c>
      <c r="D4822" s="23" t="str">
        <f t="shared" si="76"/>
        <v>oct</v>
      </c>
      <c r="E4822" s="24">
        <v>43404</v>
      </c>
      <c r="F4822" s="23" t="s">
        <v>48</v>
      </c>
      <c r="G4822" s="121">
        <v>0</v>
      </c>
      <c r="H4822">
        <v>2018</v>
      </c>
    </row>
    <row r="4823" spans="1:8" outlineLevel="1" x14ac:dyDescent="0.25">
      <c r="A4823" s="23" t="s">
        <v>19</v>
      </c>
      <c r="B4823" s="25" t="s">
        <v>5</v>
      </c>
      <c r="C4823">
        <v>2018</v>
      </c>
      <c r="D4823" s="23" t="str">
        <f t="shared" si="76"/>
        <v>oct</v>
      </c>
      <c r="E4823" s="24">
        <v>43404</v>
      </c>
      <c r="F4823" s="23" t="s">
        <v>48</v>
      </c>
      <c r="G4823" s="121">
        <v>0</v>
      </c>
      <c r="H4823">
        <v>2018</v>
      </c>
    </row>
    <row r="4824" spans="1:8" outlineLevel="1" x14ac:dyDescent="0.25">
      <c r="A4824" s="23" t="s">
        <v>20</v>
      </c>
      <c r="B4824" s="23" t="s">
        <v>6</v>
      </c>
      <c r="C4824">
        <v>2018</v>
      </c>
      <c r="D4824" s="23" t="str">
        <f t="shared" si="76"/>
        <v>oct</v>
      </c>
      <c r="E4824" s="24">
        <v>43404</v>
      </c>
      <c r="F4824" s="23" t="s">
        <v>48</v>
      </c>
      <c r="G4824" s="121">
        <v>12068714.160130305</v>
      </c>
      <c r="H4824">
        <v>2018</v>
      </c>
    </row>
    <row r="4825" spans="1:8" outlineLevel="1" x14ac:dyDescent="0.25">
      <c r="A4825" s="23" t="s">
        <v>21</v>
      </c>
      <c r="B4825" s="23" t="s">
        <v>7</v>
      </c>
      <c r="C4825">
        <v>2018</v>
      </c>
      <c r="D4825" s="23" t="str">
        <f t="shared" si="76"/>
        <v>oct</v>
      </c>
      <c r="E4825" s="24">
        <v>43404</v>
      </c>
      <c r="F4825" s="23" t="s">
        <v>48</v>
      </c>
      <c r="G4825" s="121">
        <v>1109783.3672715456</v>
      </c>
      <c r="H4825">
        <v>2018</v>
      </c>
    </row>
    <row r="4826" spans="1:8" outlineLevel="1" x14ac:dyDescent="0.25">
      <c r="A4826" s="23" t="s">
        <v>22</v>
      </c>
      <c r="B4826" s="23" t="s">
        <v>8</v>
      </c>
      <c r="C4826">
        <v>2018</v>
      </c>
      <c r="D4826" s="23" t="str">
        <f t="shared" si="76"/>
        <v>oct</v>
      </c>
      <c r="E4826" s="24">
        <v>43404</v>
      </c>
      <c r="F4826" s="23" t="s">
        <v>48</v>
      </c>
      <c r="G4826" s="121">
        <v>10003373.108505709</v>
      </c>
      <c r="H4826">
        <v>2018</v>
      </c>
    </row>
    <row r="4827" spans="1:8" outlineLevel="1" x14ac:dyDescent="0.25">
      <c r="A4827" s="23" t="s">
        <v>23</v>
      </c>
      <c r="B4827" s="23" t="s">
        <v>9</v>
      </c>
      <c r="C4827">
        <v>2018</v>
      </c>
      <c r="D4827" s="23" t="str">
        <f t="shared" si="76"/>
        <v>oct</v>
      </c>
      <c r="E4827" s="24">
        <v>43404</v>
      </c>
      <c r="F4827" s="23" t="s">
        <v>48</v>
      </c>
      <c r="H4827">
        <v>2018</v>
      </c>
    </row>
    <row r="4828" spans="1:8" outlineLevel="1" x14ac:dyDescent="0.25">
      <c r="A4828" s="23" t="s">
        <v>24</v>
      </c>
      <c r="B4828" s="25" t="s">
        <v>10</v>
      </c>
      <c r="C4828">
        <v>2018</v>
      </c>
      <c r="D4828" s="23" t="str">
        <f t="shared" si="76"/>
        <v>oct</v>
      </c>
      <c r="E4828" s="24">
        <v>43404</v>
      </c>
      <c r="F4828" s="23" t="s">
        <v>48</v>
      </c>
      <c r="H4828">
        <v>2018</v>
      </c>
    </row>
    <row r="4829" spans="1:8" outlineLevel="1" x14ac:dyDescent="0.25">
      <c r="A4829" s="23" t="s">
        <v>25</v>
      </c>
      <c r="B4829" s="23" t="s">
        <v>11</v>
      </c>
      <c r="C4829">
        <v>2018</v>
      </c>
      <c r="D4829" s="23" t="str">
        <f t="shared" si="76"/>
        <v>oct</v>
      </c>
      <c r="E4829" s="24">
        <v>43404</v>
      </c>
      <c r="F4829" s="23" t="s">
        <v>48</v>
      </c>
      <c r="G4829" s="121">
        <v>0</v>
      </c>
      <c r="H4829">
        <v>2018</v>
      </c>
    </row>
    <row r="4830" spans="1:8" outlineLevel="1" x14ac:dyDescent="0.25">
      <c r="A4830" s="23" t="s">
        <v>26</v>
      </c>
      <c r="B4830" s="23" t="s">
        <v>12</v>
      </c>
      <c r="C4830">
        <v>2018</v>
      </c>
      <c r="D4830" s="23" t="str">
        <f t="shared" si="76"/>
        <v>oct</v>
      </c>
      <c r="E4830" s="24">
        <v>43404</v>
      </c>
      <c r="F4830" s="23" t="s">
        <v>48</v>
      </c>
      <c r="G4830" s="121">
        <v>0</v>
      </c>
      <c r="H4830">
        <v>2018</v>
      </c>
    </row>
    <row r="4831" spans="1:8" outlineLevel="1" x14ac:dyDescent="0.25">
      <c r="A4831" s="23" t="s">
        <v>43</v>
      </c>
      <c r="B4831" s="23" t="s">
        <v>34</v>
      </c>
      <c r="C4831">
        <v>2018</v>
      </c>
      <c r="D4831" s="23" t="str">
        <f t="shared" si="76"/>
        <v>oct</v>
      </c>
      <c r="E4831" s="24">
        <v>43404</v>
      </c>
      <c r="F4831" s="23" t="s">
        <v>48</v>
      </c>
      <c r="G4831" s="121">
        <v>0</v>
      </c>
      <c r="H4831">
        <v>2018</v>
      </c>
    </row>
    <row r="4832" spans="1:8" outlineLevel="1" x14ac:dyDescent="0.25">
      <c r="A4832" s="23" t="s">
        <v>13</v>
      </c>
      <c r="B4832" s="23" t="s">
        <v>13</v>
      </c>
      <c r="C4832">
        <v>2018</v>
      </c>
      <c r="D4832" s="23" t="str">
        <f t="shared" si="76"/>
        <v>oct</v>
      </c>
      <c r="E4832" s="24">
        <v>43404</v>
      </c>
      <c r="F4832" s="23" t="s">
        <v>48</v>
      </c>
      <c r="G4832" s="121">
        <v>2113758.3373326822</v>
      </c>
      <c r="H4832">
        <v>2018</v>
      </c>
    </row>
    <row r="4833" spans="1:8" outlineLevel="1" x14ac:dyDescent="0.25">
      <c r="A4833" s="23" t="s">
        <v>14</v>
      </c>
      <c r="B4833" s="23" t="s">
        <v>14</v>
      </c>
      <c r="C4833">
        <v>2018</v>
      </c>
      <c r="D4833" s="23" t="str">
        <f t="shared" si="76"/>
        <v>oct</v>
      </c>
      <c r="E4833" s="24">
        <v>43404</v>
      </c>
      <c r="F4833" s="23" t="s">
        <v>48</v>
      </c>
      <c r="G4833" s="121">
        <v>-716.63690586005828</v>
      </c>
      <c r="H4833">
        <v>2018</v>
      </c>
    </row>
    <row r="4834" spans="1:8" outlineLevel="1" x14ac:dyDescent="0.25">
      <c r="A4834" s="23" t="s">
        <v>15</v>
      </c>
      <c r="B4834" s="23" t="s">
        <v>0</v>
      </c>
      <c r="C4834">
        <v>2018</v>
      </c>
      <c r="D4834" s="23" t="str">
        <f t="shared" si="76"/>
        <v>nov</v>
      </c>
      <c r="E4834" s="24">
        <v>43434</v>
      </c>
      <c r="F4834" s="23" t="s">
        <v>48</v>
      </c>
      <c r="G4834" s="121">
        <v>0</v>
      </c>
      <c r="H4834">
        <v>2018</v>
      </c>
    </row>
    <row r="4835" spans="1:8" outlineLevel="1" x14ac:dyDescent="0.25">
      <c r="A4835" s="23" t="s">
        <v>16</v>
      </c>
      <c r="B4835" s="23" t="s">
        <v>1</v>
      </c>
      <c r="C4835">
        <v>2018</v>
      </c>
      <c r="D4835" s="23" t="str">
        <f t="shared" si="76"/>
        <v>nov</v>
      </c>
      <c r="E4835" s="24">
        <v>43434</v>
      </c>
      <c r="F4835" s="23" t="s">
        <v>48</v>
      </c>
      <c r="G4835" s="121">
        <v>0</v>
      </c>
      <c r="H4835">
        <v>2018</v>
      </c>
    </row>
    <row r="4836" spans="1:8" outlineLevel="1" x14ac:dyDescent="0.25">
      <c r="A4836" s="23" t="s">
        <v>27</v>
      </c>
      <c r="B4836" s="23" t="s">
        <v>2</v>
      </c>
      <c r="C4836">
        <v>2018</v>
      </c>
      <c r="D4836" s="23" t="str">
        <f t="shared" si="76"/>
        <v>nov</v>
      </c>
      <c r="E4836" s="24">
        <v>43434</v>
      </c>
      <c r="F4836" s="23" t="s">
        <v>48</v>
      </c>
      <c r="H4836">
        <v>2018</v>
      </c>
    </row>
    <row r="4837" spans="1:8" outlineLevel="1" x14ac:dyDescent="0.25">
      <c r="A4837" s="23" t="s">
        <v>17</v>
      </c>
      <c r="B4837" s="23" t="s">
        <v>3</v>
      </c>
      <c r="C4837">
        <v>2018</v>
      </c>
      <c r="D4837" s="23" t="str">
        <f t="shared" si="76"/>
        <v>nov</v>
      </c>
      <c r="E4837" s="24">
        <v>43434</v>
      </c>
      <c r="F4837" s="23" t="s">
        <v>48</v>
      </c>
      <c r="G4837" s="121">
        <v>0</v>
      </c>
      <c r="H4837">
        <v>2018</v>
      </c>
    </row>
    <row r="4838" spans="1:8" outlineLevel="1" x14ac:dyDescent="0.25">
      <c r="A4838" s="23" t="s">
        <v>18</v>
      </c>
      <c r="B4838" s="25" t="s">
        <v>4</v>
      </c>
      <c r="C4838">
        <v>2018</v>
      </c>
      <c r="D4838" s="23" t="str">
        <f t="shared" si="76"/>
        <v>nov</v>
      </c>
      <c r="E4838" s="24">
        <v>43434</v>
      </c>
      <c r="F4838" s="23" t="s">
        <v>48</v>
      </c>
      <c r="G4838" s="121">
        <v>0</v>
      </c>
      <c r="H4838">
        <v>2018</v>
      </c>
    </row>
    <row r="4839" spans="1:8" outlineLevel="1" x14ac:dyDescent="0.25">
      <c r="A4839" s="23" t="s">
        <v>19</v>
      </c>
      <c r="B4839" s="25" t="s">
        <v>5</v>
      </c>
      <c r="C4839">
        <v>2018</v>
      </c>
      <c r="D4839" s="23" t="str">
        <f t="shared" si="76"/>
        <v>nov</v>
      </c>
      <c r="E4839" s="24">
        <v>43434</v>
      </c>
      <c r="F4839" s="23" t="s">
        <v>48</v>
      </c>
      <c r="G4839" s="121">
        <v>0</v>
      </c>
      <c r="H4839">
        <v>2018</v>
      </c>
    </row>
    <row r="4840" spans="1:8" outlineLevel="1" x14ac:dyDescent="0.25">
      <c r="A4840" s="23" t="s">
        <v>20</v>
      </c>
      <c r="B4840" s="23" t="s">
        <v>6</v>
      </c>
      <c r="C4840">
        <v>2018</v>
      </c>
      <c r="D4840" s="23" t="str">
        <f t="shared" si="76"/>
        <v>nov</v>
      </c>
      <c r="E4840" s="24">
        <v>43434</v>
      </c>
      <c r="F4840" s="23" t="s">
        <v>48</v>
      </c>
      <c r="G4840" s="121">
        <v>12051790.529177632</v>
      </c>
      <c r="H4840">
        <v>2018</v>
      </c>
    </row>
    <row r="4841" spans="1:8" outlineLevel="1" x14ac:dyDescent="0.25">
      <c r="A4841" s="23" t="s">
        <v>21</v>
      </c>
      <c r="B4841" s="23" t="s">
        <v>7</v>
      </c>
      <c r="C4841">
        <v>2018</v>
      </c>
      <c r="D4841" s="23" t="str">
        <f t="shared" si="76"/>
        <v>nov</v>
      </c>
      <c r="E4841" s="24">
        <v>43434</v>
      </c>
      <c r="F4841" s="23" t="s">
        <v>48</v>
      </c>
      <c r="G4841" s="121">
        <v>1108371.4499428424</v>
      </c>
      <c r="H4841">
        <v>2018</v>
      </c>
    </row>
    <row r="4842" spans="1:8" outlineLevel="1" x14ac:dyDescent="0.25">
      <c r="A4842" s="23" t="s">
        <v>22</v>
      </c>
      <c r="B4842" s="23" t="s">
        <v>8</v>
      </c>
      <c r="C4842">
        <v>2018</v>
      </c>
      <c r="D4842" s="23" t="str">
        <f t="shared" si="76"/>
        <v>nov</v>
      </c>
      <c r="E4842" s="24">
        <v>43434</v>
      </c>
      <c r="F4842" s="23" t="s">
        <v>48</v>
      </c>
      <c r="G4842" s="121">
        <v>8604549.9327861145</v>
      </c>
      <c r="H4842">
        <v>2018</v>
      </c>
    </row>
    <row r="4843" spans="1:8" outlineLevel="1" x14ac:dyDescent="0.25">
      <c r="A4843" s="23" t="s">
        <v>23</v>
      </c>
      <c r="B4843" s="23" t="s">
        <v>9</v>
      </c>
      <c r="C4843">
        <v>2018</v>
      </c>
      <c r="D4843" s="23" t="str">
        <f t="shared" si="76"/>
        <v>nov</v>
      </c>
      <c r="E4843" s="24">
        <v>43434</v>
      </c>
      <c r="F4843" s="23" t="s">
        <v>48</v>
      </c>
      <c r="H4843">
        <v>2018</v>
      </c>
    </row>
    <row r="4844" spans="1:8" outlineLevel="1" x14ac:dyDescent="0.25">
      <c r="A4844" s="23" t="s">
        <v>24</v>
      </c>
      <c r="B4844" s="25" t="s">
        <v>10</v>
      </c>
      <c r="C4844">
        <v>2018</v>
      </c>
      <c r="D4844" s="23" t="str">
        <f t="shared" si="76"/>
        <v>nov</v>
      </c>
      <c r="E4844" s="24">
        <v>43434</v>
      </c>
      <c r="F4844" s="23" t="s">
        <v>48</v>
      </c>
      <c r="H4844">
        <v>2018</v>
      </c>
    </row>
    <row r="4845" spans="1:8" outlineLevel="1" x14ac:dyDescent="0.25">
      <c r="A4845" s="23" t="s">
        <v>25</v>
      </c>
      <c r="B4845" s="23" t="s">
        <v>11</v>
      </c>
      <c r="C4845">
        <v>2018</v>
      </c>
      <c r="D4845" s="23" t="str">
        <f t="shared" si="76"/>
        <v>nov</v>
      </c>
      <c r="E4845" s="24">
        <v>43434</v>
      </c>
      <c r="F4845" s="23" t="s">
        <v>48</v>
      </c>
      <c r="G4845" s="121">
        <v>0</v>
      </c>
      <c r="H4845">
        <v>2018</v>
      </c>
    </row>
    <row r="4846" spans="1:8" outlineLevel="1" x14ac:dyDescent="0.25">
      <c r="A4846" s="23" t="s">
        <v>26</v>
      </c>
      <c r="B4846" s="23" t="s">
        <v>12</v>
      </c>
      <c r="C4846">
        <v>2018</v>
      </c>
      <c r="D4846" s="23" t="str">
        <f t="shared" si="76"/>
        <v>nov</v>
      </c>
      <c r="E4846" s="24">
        <v>43434</v>
      </c>
      <c r="F4846" s="23" t="s">
        <v>48</v>
      </c>
      <c r="G4846" s="121">
        <v>0</v>
      </c>
      <c r="H4846">
        <v>2018</v>
      </c>
    </row>
    <row r="4847" spans="1:8" outlineLevel="1" x14ac:dyDescent="0.25">
      <c r="A4847" s="23" t="s">
        <v>43</v>
      </c>
      <c r="B4847" s="23" t="s">
        <v>34</v>
      </c>
      <c r="C4847">
        <v>2018</v>
      </c>
      <c r="D4847" s="23" t="str">
        <f t="shared" si="76"/>
        <v>nov</v>
      </c>
      <c r="E4847" s="24">
        <v>43434</v>
      </c>
      <c r="F4847" s="23" t="s">
        <v>48</v>
      </c>
      <c r="G4847" s="121">
        <v>0</v>
      </c>
      <c r="H4847">
        <v>2018</v>
      </c>
    </row>
    <row r="4848" spans="1:8" outlineLevel="1" x14ac:dyDescent="0.25">
      <c r="A4848" s="23" t="s">
        <v>13</v>
      </c>
      <c r="B4848" s="23" t="s">
        <v>13</v>
      </c>
      <c r="C4848">
        <v>2018</v>
      </c>
      <c r="D4848" s="23" t="str">
        <f t="shared" si="76"/>
        <v>nov</v>
      </c>
      <c r="E4848" s="24">
        <v>43434</v>
      </c>
      <c r="F4848" s="23" t="s">
        <v>48</v>
      </c>
      <c r="G4848" s="121">
        <v>1496755.0824763121</v>
      </c>
      <c r="H4848">
        <v>2018</v>
      </c>
    </row>
    <row r="4849" spans="1:8" outlineLevel="1" x14ac:dyDescent="0.25">
      <c r="A4849" s="23" t="s">
        <v>14</v>
      </c>
      <c r="B4849" s="23" t="s">
        <v>14</v>
      </c>
      <c r="C4849">
        <v>2018</v>
      </c>
      <c r="D4849" s="23" t="str">
        <f t="shared" si="76"/>
        <v>nov</v>
      </c>
      <c r="E4849" s="24">
        <v>43434</v>
      </c>
      <c r="F4849" s="23" t="s">
        <v>48</v>
      </c>
      <c r="G4849" s="121">
        <v>-24593.103595364431</v>
      </c>
      <c r="H4849">
        <v>2018</v>
      </c>
    </row>
    <row r="4850" spans="1:8" outlineLevel="1" x14ac:dyDescent="0.25">
      <c r="A4850" s="23" t="s">
        <v>15</v>
      </c>
      <c r="B4850" s="23" t="s">
        <v>0</v>
      </c>
      <c r="C4850">
        <v>2018</v>
      </c>
      <c r="D4850" s="23" t="str">
        <f t="shared" si="76"/>
        <v>dic</v>
      </c>
      <c r="E4850" s="24">
        <v>43465</v>
      </c>
      <c r="F4850" s="23" t="s">
        <v>48</v>
      </c>
      <c r="G4850" s="121">
        <v>0</v>
      </c>
      <c r="H4850">
        <v>2018</v>
      </c>
    </row>
    <row r="4851" spans="1:8" outlineLevel="1" x14ac:dyDescent="0.25">
      <c r="A4851" s="23" t="s">
        <v>16</v>
      </c>
      <c r="B4851" s="23" t="s">
        <v>1</v>
      </c>
      <c r="C4851">
        <v>2018</v>
      </c>
      <c r="D4851" s="23" t="str">
        <f t="shared" si="76"/>
        <v>dic</v>
      </c>
      <c r="E4851" s="24">
        <v>43465</v>
      </c>
      <c r="F4851" s="23" t="s">
        <v>48</v>
      </c>
      <c r="G4851" s="121">
        <v>439212.68087655981</v>
      </c>
      <c r="H4851">
        <v>2018</v>
      </c>
    </row>
    <row r="4852" spans="1:8" outlineLevel="1" x14ac:dyDescent="0.25">
      <c r="A4852" s="23" t="s">
        <v>27</v>
      </c>
      <c r="B4852" s="23" t="s">
        <v>2</v>
      </c>
      <c r="C4852">
        <v>2018</v>
      </c>
      <c r="D4852" s="23" t="str">
        <f t="shared" si="76"/>
        <v>dic</v>
      </c>
      <c r="E4852" s="24">
        <v>43465</v>
      </c>
      <c r="F4852" s="23" t="s">
        <v>48</v>
      </c>
      <c r="H4852">
        <v>2018</v>
      </c>
    </row>
    <row r="4853" spans="1:8" outlineLevel="1" x14ac:dyDescent="0.25">
      <c r="A4853" s="23" t="s">
        <v>17</v>
      </c>
      <c r="B4853" s="23" t="s">
        <v>3</v>
      </c>
      <c r="C4853">
        <v>2018</v>
      </c>
      <c r="D4853" s="23" t="str">
        <f t="shared" si="76"/>
        <v>dic</v>
      </c>
      <c r="E4853" s="24">
        <v>43465</v>
      </c>
      <c r="F4853" s="23" t="s">
        <v>48</v>
      </c>
      <c r="G4853" s="121">
        <v>0</v>
      </c>
      <c r="H4853">
        <v>2018</v>
      </c>
    </row>
    <row r="4854" spans="1:8" outlineLevel="1" x14ac:dyDescent="0.25">
      <c r="A4854" s="23" t="s">
        <v>18</v>
      </c>
      <c r="B4854" s="25" t="s">
        <v>4</v>
      </c>
      <c r="C4854">
        <v>2018</v>
      </c>
      <c r="D4854" s="23" t="str">
        <f t="shared" si="76"/>
        <v>dic</v>
      </c>
      <c r="E4854" s="24">
        <v>43465</v>
      </c>
      <c r="F4854" s="23" t="s">
        <v>48</v>
      </c>
      <c r="G4854" s="121">
        <v>0</v>
      </c>
      <c r="H4854">
        <v>2018</v>
      </c>
    </row>
    <row r="4855" spans="1:8" outlineLevel="1" x14ac:dyDescent="0.25">
      <c r="A4855" s="23" t="s">
        <v>19</v>
      </c>
      <c r="B4855" s="25" t="s">
        <v>5</v>
      </c>
      <c r="C4855">
        <v>2018</v>
      </c>
      <c r="D4855" s="23" t="str">
        <f t="shared" si="76"/>
        <v>dic</v>
      </c>
      <c r="E4855" s="24">
        <v>43465</v>
      </c>
      <c r="F4855" s="23" t="s">
        <v>48</v>
      </c>
      <c r="G4855" s="121">
        <v>0</v>
      </c>
      <c r="H4855">
        <v>2018</v>
      </c>
    </row>
    <row r="4856" spans="1:8" outlineLevel="1" x14ac:dyDescent="0.25">
      <c r="A4856" s="23" t="s">
        <v>20</v>
      </c>
      <c r="B4856" s="23" t="s">
        <v>6</v>
      </c>
      <c r="C4856">
        <v>2018</v>
      </c>
      <c r="D4856" s="23" t="str">
        <f t="shared" si="76"/>
        <v>dic</v>
      </c>
      <c r="E4856" s="24">
        <v>43465</v>
      </c>
      <c r="F4856" s="23" t="s">
        <v>48</v>
      </c>
      <c r="G4856" s="121">
        <v>12036505.352988517</v>
      </c>
      <c r="H4856">
        <v>2018</v>
      </c>
    </row>
    <row r="4857" spans="1:8" outlineLevel="1" x14ac:dyDescent="0.25">
      <c r="A4857" s="23" t="s">
        <v>21</v>
      </c>
      <c r="B4857" s="23" t="s">
        <v>7</v>
      </c>
      <c r="C4857">
        <v>2018</v>
      </c>
      <c r="D4857" s="23" t="str">
        <f t="shared" si="76"/>
        <v>dic</v>
      </c>
      <c r="E4857" s="24">
        <v>43465</v>
      </c>
      <c r="F4857" s="23" t="s">
        <v>48</v>
      </c>
      <c r="G4857" s="121">
        <v>1107115.6224799422</v>
      </c>
      <c r="H4857">
        <v>2018</v>
      </c>
    </row>
    <row r="4858" spans="1:8" outlineLevel="1" x14ac:dyDescent="0.25">
      <c r="A4858" s="23" t="s">
        <v>22</v>
      </c>
      <c r="B4858" s="23" t="s">
        <v>8</v>
      </c>
      <c r="C4858">
        <v>2018</v>
      </c>
      <c r="D4858" s="23" t="str">
        <f t="shared" si="76"/>
        <v>dic</v>
      </c>
      <c r="E4858" s="24">
        <v>43465</v>
      </c>
      <c r="F4858" s="23" t="s">
        <v>48</v>
      </c>
      <c r="G4858" s="121">
        <v>8594682.5517881867</v>
      </c>
      <c r="H4858">
        <v>2018</v>
      </c>
    </row>
    <row r="4859" spans="1:8" outlineLevel="1" x14ac:dyDescent="0.25">
      <c r="A4859" s="23" t="s">
        <v>23</v>
      </c>
      <c r="B4859" s="23" t="s">
        <v>9</v>
      </c>
      <c r="C4859">
        <v>2018</v>
      </c>
      <c r="D4859" s="23" t="str">
        <f t="shared" si="76"/>
        <v>dic</v>
      </c>
      <c r="E4859" s="24">
        <v>43465</v>
      </c>
      <c r="F4859" s="23" t="s">
        <v>48</v>
      </c>
      <c r="H4859">
        <v>2018</v>
      </c>
    </row>
    <row r="4860" spans="1:8" outlineLevel="1" x14ac:dyDescent="0.25">
      <c r="A4860" s="23" t="s">
        <v>24</v>
      </c>
      <c r="B4860" s="25" t="s">
        <v>10</v>
      </c>
      <c r="C4860">
        <v>2018</v>
      </c>
      <c r="D4860" s="23" t="str">
        <f t="shared" si="76"/>
        <v>dic</v>
      </c>
      <c r="E4860" s="24">
        <v>43465</v>
      </c>
      <c r="F4860" s="23" t="s">
        <v>48</v>
      </c>
      <c r="H4860">
        <v>2018</v>
      </c>
    </row>
    <row r="4861" spans="1:8" outlineLevel="1" x14ac:dyDescent="0.25">
      <c r="A4861" s="23" t="s">
        <v>25</v>
      </c>
      <c r="B4861" s="23" t="s">
        <v>11</v>
      </c>
      <c r="C4861">
        <v>2018</v>
      </c>
      <c r="D4861" s="23" t="str">
        <f t="shared" si="76"/>
        <v>dic</v>
      </c>
      <c r="E4861" s="24">
        <v>43465</v>
      </c>
      <c r="F4861" s="23" t="s">
        <v>48</v>
      </c>
      <c r="G4861" s="121">
        <v>0</v>
      </c>
      <c r="H4861">
        <v>2018</v>
      </c>
    </row>
    <row r="4862" spans="1:8" outlineLevel="1" x14ac:dyDescent="0.25">
      <c r="A4862" s="23" t="s">
        <v>26</v>
      </c>
      <c r="B4862" s="23" t="s">
        <v>12</v>
      </c>
      <c r="C4862">
        <v>2018</v>
      </c>
      <c r="D4862" s="23" t="str">
        <f t="shared" si="76"/>
        <v>dic</v>
      </c>
      <c r="E4862" s="24">
        <v>43465</v>
      </c>
      <c r="F4862" s="23" t="s">
        <v>48</v>
      </c>
      <c r="G4862" s="121">
        <v>0</v>
      </c>
      <c r="H4862">
        <v>2018</v>
      </c>
    </row>
    <row r="4863" spans="1:8" outlineLevel="1" x14ac:dyDescent="0.25">
      <c r="A4863" s="23" t="s">
        <v>43</v>
      </c>
      <c r="B4863" s="23" t="s">
        <v>34</v>
      </c>
      <c r="C4863">
        <v>2018</v>
      </c>
      <c r="D4863" s="23" t="str">
        <f t="shared" si="76"/>
        <v>dic</v>
      </c>
      <c r="E4863" s="24">
        <v>43465</v>
      </c>
      <c r="F4863" s="23" t="s">
        <v>48</v>
      </c>
      <c r="G4863" s="121">
        <v>0</v>
      </c>
      <c r="H4863">
        <v>2018</v>
      </c>
    </row>
    <row r="4864" spans="1:8" outlineLevel="1" x14ac:dyDescent="0.25">
      <c r="A4864" s="23" t="s">
        <v>13</v>
      </c>
      <c r="B4864" s="23" t="s">
        <v>13</v>
      </c>
      <c r="C4864">
        <v>2018</v>
      </c>
      <c r="D4864" s="23" t="str">
        <f t="shared" si="76"/>
        <v>dic</v>
      </c>
      <c r="E4864" s="24">
        <v>43465</v>
      </c>
      <c r="F4864" s="23" t="s">
        <v>48</v>
      </c>
      <c r="G4864" s="121">
        <v>2456322.5952766179</v>
      </c>
      <c r="H4864">
        <v>2018</v>
      </c>
    </row>
    <row r="4865" spans="1:8" outlineLevel="1" x14ac:dyDescent="0.25">
      <c r="A4865" s="23" t="s">
        <v>14</v>
      </c>
      <c r="B4865" s="23" t="s">
        <v>14</v>
      </c>
      <c r="C4865">
        <v>2018</v>
      </c>
      <c r="D4865" s="23" t="str">
        <f t="shared" si="76"/>
        <v>dic</v>
      </c>
      <c r="E4865" s="24">
        <v>43465</v>
      </c>
      <c r="F4865" s="23" t="s">
        <v>48</v>
      </c>
      <c r="G4865" s="121">
        <v>-6572.4342089212823</v>
      </c>
      <c r="H4865">
        <v>2018</v>
      </c>
    </row>
    <row r="4866" spans="1:8" outlineLevel="1" x14ac:dyDescent="0.25">
      <c r="A4866" s="23" t="s">
        <v>15</v>
      </c>
      <c r="B4866" s="23" t="s">
        <v>0</v>
      </c>
      <c r="C4866">
        <v>2019</v>
      </c>
      <c r="D4866" s="23" t="str">
        <f t="shared" ref="D4866:D4929" si="77">+TEXT(E4866,"mmm")</f>
        <v>ene</v>
      </c>
      <c r="E4866" s="24">
        <v>43496</v>
      </c>
      <c r="F4866" s="23" t="s">
        <v>48</v>
      </c>
      <c r="G4866" s="121">
        <v>0</v>
      </c>
      <c r="H4866">
        <v>2019</v>
      </c>
    </row>
    <row r="4867" spans="1:8" outlineLevel="1" x14ac:dyDescent="0.25">
      <c r="A4867" s="23" t="s">
        <v>16</v>
      </c>
      <c r="B4867" s="23" t="s">
        <v>1</v>
      </c>
      <c r="C4867">
        <v>2019</v>
      </c>
      <c r="D4867" s="23" t="str">
        <f t="shared" si="77"/>
        <v>ene</v>
      </c>
      <c r="E4867" s="24">
        <v>43496</v>
      </c>
      <c r="F4867" s="23" t="s">
        <v>48</v>
      </c>
      <c r="G4867" s="121">
        <v>339637.68039949005</v>
      </c>
      <c r="H4867">
        <v>2019</v>
      </c>
    </row>
    <row r="4868" spans="1:8" outlineLevel="1" x14ac:dyDescent="0.25">
      <c r="A4868" s="23" t="s">
        <v>27</v>
      </c>
      <c r="B4868" s="23" t="s">
        <v>2</v>
      </c>
      <c r="C4868">
        <v>2019</v>
      </c>
      <c r="D4868" s="23" t="str">
        <f t="shared" si="77"/>
        <v>ene</v>
      </c>
      <c r="E4868" s="24">
        <v>43496</v>
      </c>
      <c r="F4868" s="23" t="s">
        <v>48</v>
      </c>
      <c r="H4868">
        <v>2019</v>
      </c>
    </row>
    <row r="4869" spans="1:8" outlineLevel="1" x14ac:dyDescent="0.25">
      <c r="A4869" s="23" t="s">
        <v>17</v>
      </c>
      <c r="B4869" s="23" t="s">
        <v>3</v>
      </c>
      <c r="C4869">
        <v>2019</v>
      </c>
      <c r="D4869" s="23" t="str">
        <f t="shared" si="77"/>
        <v>ene</v>
      </c>
      <c r="E4869" s="24">
        <v>43496</v>
      </c>
      <c r="F4869" s="23" t="s">
        <v>48</v>
      </c>
      <c r="G4869" s="121">
        <v>0</v>
      </c>
      <c r="H4869">
        <v>2019</v>
      </c>
    </row>
    <row r="4870" spans="1:8" outlineLevel="1" x14ac:dyDescent="0.25">
      <c r="A4870" s="23" t="s">
        <v>18</v>
      </c>
      <c r="B4870" s="25" t="s">
        <v>4</v>
      </c>
      <c r="C4870">
        <v>2019</v>
      </c>
      <c r="D4870" s="23" t="str">
        <f t="shared" si="77"/>
        <v>ene</v>
      </c>
      <c r="E4870" s="24">
        <v>43496</v>
      </c>
      <c r="F4870" s="23" t="s">
        <v>48</v>
      </c>
      <c r="G4870" s="121">
        <v>0</v>
      </c>
      <c r="H4870">
        <v>2019</v>
      </c>
    </row>
    <row r="4871" spans="1:8" outlineLevel="1" x14ac:dyDescent="0.25">
      <c r="A4871" s="23" t="s">
        <v>19</v>
      </c>
      <c r="B4871" s="25" t="s">
        <v>5</v>
      </c>
      <c r="C4871">
        <v>2019</v>
      </c>
      <c r="D4871" s="23" t="str">
        <f t="shared" si="77"/>
        <v>ene</v>
      </c>
      <c r="E4871" s="24">
        <v>43496</v>
      </c>
      <c r="F4871" s="23" t="s">
        <v>48</v>
      </c>
      <c r="G4871" s="121">
        <v>0</v>
      </c>
      <c r="H4871">
        <v>2019</v>
      </c>
    </row>
    <row r="4872" spans="1:8" outlineLevel="1" x14ac:dyDescent="0.25">
      <c r="A4872" s="23" t="s">
        <v>20</v>
      </c>
      <c r="B4872" s="23" t="s">
        <v>6</v>
      </c>
      <c r="C4872">
        <v>2019</v>
      </c>
      <c r="D4872" s="23" t="str">
        <f t="shared" si="77"/>
        <v>ene</v>
      </c>
      <c r="E4872" s="24">
        <v>43496</v>
      </c>
      <c r="F4872" s="23" t="s">
        <v>48</v>
      </c>
      <c r="G4872" s="121">
        <v>12021747.129536228</v>
      </c>
      <c r="H4872">
        <v>2019</v>
      </c>
    </row>
    <row r="4873" spans="1:8" outlineLevel="1" x14ac:dyDescent="0.25">
      <c r="A4873" s="23" t="s">
        <v>21</v>
      </c>
      <c r="B4873" s="23" t="s">
        <v>7</v>
      </c>
      <c r="C4873">
        <v>2019</v>
      </c>
      <c r="D4873" s="23" t="str">
        <f t="shared" si="77"/>
        <v>ene</v>
      </c>
      <c r="E4873" s="24">
        <v>43496</v>
      </c>
      <c r="F4873" s="23" t="s">
        <v>48</v>
      </c>
      <c r="G4873" s="121">
        <v>1105908.9039005104</v>
      </c>
      <c r="H4873">
        <v>2019</v>
      </c>
    </row>
    <row r="4874" spans="1:8" outlineLevel="1" x14ac:dyDescent="0.25">
      <c r="A4874" s="23" t="s">
        <v>22</v>
      </c>
      <c r="B4874" s="23" t="s">
        <v>8</v>
      </c>
      <c r="C4874">
        <v>2019</v>
      </c>
      <c r="D4874" s="23" t="str">
        <f t="shared" si="77"/>
        <v>ene</v>
      </c>
      <c r="E4874" s="24">
        <v>43496</v>
      </c>
      <c r="F4874" s="23" t="s">
        <v>48</v>
      </c>
      <c r="G4874" s="121">
        <v>8874854.0586234741</v>
      </c>
      <c r="H4874">
        <v>2019</v>
      </c>
    </row>
    <row r="4875" spans="1:8" outlineLevel="1" x14ac:dyDescent="0.25">
      <c r="A4875" s="23" t="s">
        <v>23</v>
      </c>
      <c r="B4875" s="23" t="s">
        <v>9</v>
      </c>
      <c r="C4875">
        <v>2019</v>
      </c>
      <c r="D4875" s="23" t="str">
        <f t="shared" si="77"/>
        <v>ene</v>
      </c>
      <c r="E4875" s="24">
        <v>43496</v>
      </c>
      <c r="F4875" s="23" t="s">
        <v>48</v>
      </c>
      <c r="H4875">
        <v>2019</v>
      </c>
    </row>
    <row r="4876" spans="1:8" outlineLevel="1" x14ac:dyDescent="0.25">
      <c r="A4876" s="23" t="s">
        <v>24</v>
      </c>
      <c r="B4876" s="25" t="s">
        <v>10</v>
      </c>
      <c r="C4876">
        <v>2019</v>
      </c>
      <c r="D4876" s="23" t="str">
        <f t="shared" si="77"/>
        <v>ene</v>
      </c>
      <c r="E4876" s="24">
        <v>43496</v>
      </c>
      <c r="F4876" s="23" t="s">
        <v>48</v>
      </c>
      <c r="H4876">
        <v>2019</v>
      </c>
    </row>
    <row r="4877" spans="1:8" outlineLevel="1" x14ac:dyDescent="0.25">
      <c r="A4877" s="23" t="s">
        <v>25</v>
      </c>
      <c r="B4877" s="23" t="s">
        <v>11</v>
      </c>
      <c r="C4877">
        <v>2019</v>
      </c>
      <c r="D4877" s="23" t="str">
        <f t="shared" si="77"/>
        <v>ene</v>
      </c>
      <c r="E4877" s="24">
        <v>43496</v>
      </c>
      <c r="F4877" s="23" t="s">
        <v>48</v>
      </c>
      <c r="G4877" s="121">
        <v>0</v>
      </c>
      <c r="H4877">
        <v>2019</v>
      </c>
    </row>
    <row r="4878" spans="1:8" outlineLevel="1" x14ac:dyDescent="0.25">
      <c r="A4878" s="23" t="s">
        <v>26</v>
      </c>
      <c r="B4878" s="23" t="s">
        <v>12</v>
      </c>
      <c r="C4878">
        <v>2019</v>
      </c>
      <c r="D4878" s="23" t="str">
        <f t="shared" si="77"/>
        <v>ene</v>
      </c>
      <c r="E4878" s="24">
        <v>43496</v>
      </c>
      <c r="F4878" s="23" t="s">
        <v>48</v>
      </c>
      <c r="G4878" s="121">
        <v>0</v>
      </c>
      <c r="H4878">
        <v>2019</v>
      </c>
    </row>
    <row r="4879" spans="1:8" outlineLevel="1" x14ac:dyDescent="0.25">
      <c r="A4879" s="23" t="s">
        <v>43</v>
      </c>
      <c r="B4879" s="23" t="s">
        <v>34</v>
      </c>
      <c r="C4879">
        <v>2019</v>
      </c>
      <c r="D4879" s="23" t="str">
        <f t="shared" si="77"/>
        <v>ene</v>
      </c>
      <c r="E4879" s="24">
        <v>43496</v>
      </c>
      <c r="F4879" s="23" t="s">
        <v>48</v>
      </c>
      <c r="G4879" s="121">
        <v>0</v>
      </c>
      <c r="H4879">
        <v>2019</v>
      </c>
    </row>
    <row r="4880" spans="1:8" outlineLevel="1" x14ac:dyDescent="0.25">
      <c r="A4880" s="23" t="s">
        <v>13</v>
      </c>
      <c r="B4880" s="23" t="s">
        <v>13</v>
      </c>
      <c r="C4880">
        <v>2019</v>
      </c>
      <c r="D4880" s="23" t="str">
        <f t="shared" si="77"/>
        <v>ene</v>
      </c>
      <c r="E4880" s="24">
        <v>43496</v>
      </c>
      <c r="F4880" s="23" t="s">
        <v>48</v>
      </c>
      <c r="G4880" s="121">
        <v>1730096.2662540816</v>
      </c>
      <c r="H4880">
        <v>2019</v>
      </c>
    </row>
    <row r="4881" spans="1:8" outlineLevel="1" x14ac:dyDescent="0.25">
      <c r="A4881" s="23" t="s">
        <v>14</v>
      </c>
      <c r="B4881" s="23" t="s">
        <v>14</v>
      </c>
      <c r="C4881">
        <v>2019</v>
      </c>
      <c r="D4881" s="23" t="str">
        <f t="shared" si="77"/>
        <v>ene</v>
      </c>
      <c r="E4881" s="24">
        <v>43496</v>
      </c>
      <c r="F4881" s="23" t="s">
        <v>48</v>
      </c>
      <c r="G4881" s="121">
        <v>30221.830850510203</v>
      </c>
      <c r="H4881">
        <v>2019</v>
      </c>
    </row>
    <row r="4882" spans="1:8" outlineLevel="1" x14ac:dyDescent="0.25">
      <c r="A4882" s="23" t="s">
        <v>15</v>
      </c>
      <c r="B4882" s="23" t="s">
        <v>0</v>
      </c>
      <c r="C4882">
        <v>2019</v>
      </c>
      <c r="D4882" s="23" t="str">
        <f t="shared" si="77"/>
        <v>feb</v>
      </c>
      <c r="E4882" s="24">
        <v>43524</v>
      </c>
      <c r="F4882" s="23" t="s">
        <v>48</v>
      </c>
      <c r="G4882" s="121">
        <v>0</v>
      </c>
      <c r="H4882">
        <v>2019</v>
      </c>
    </row>
    <row r="4883" spans="1:8" outlineLevel="1" x14ac:dyDescent="0.25">
      <c r="A4883" s="23" t="s">
        <v>16</v>
      </c>
      <c r="B4883" s="23" t="s">
        <v>1</v>
      </c>
      <c r="C4883">
        <v>2019</v>
      </c>
      <c r="D4883" s="23" t="str">
        <f t="shared" si="77"/>
        <v>feb</v>
      </c>
      <c r="E4883" s="24">
        <v>43524</v>
      </c>
      <c r="F4883" s="23" t="s">
        <v>48</v>
      </c>
      <c r="G4883" s="121">
        <v>44920.278151530612</v>
      </c>
      <c r="H4883">
        <v>2019</v>
      </c>
    </row>
    <row r="4884" spans="1:8" outlineLevel="1" x14ac:dyDescent="0.25">
      <c r="A4884" s="23" t="s">
        <v>27</v>
      </c>
      <c r="B4884" s="23" t="s">
        <v>2</v>
      </c>
      <c r="C4884">
        <v>2019</v>
      </c>
      <c r="D4884" s="23" t="str">
        <f t="shared" si="77"/>
        <v>feb</v>
      </c>
      <c r="E4884" s="24">
        <v>43524</v>
      </c>
      <c r="F4884" s="23" t="s">
        <v>48</v>
      </c>
      <c r="H4884">
        <v>2019</v>
      </c>
    </row>
    <row r="4885" spans="1:8" outlineLevel="1" x14ac:dyDescent="0.25">
      <c r="A4885" s="23" t="s">
        <v>17</v>
      </c>
      <c r="B4885" s="23" t="s">
        <v>3</v>
      </c>
      <c r="C4885">
        <v>2019</v>
      </c>
      <c r="D4885" s="23" t="str">
        <f t="shared" si="77"/>
        <v>feb</v>
      </c>
      <c r="E4885" s="24">
        <v>43524</v>
      </c>
      <c r="F4885" s="23" t="s">
        <v>48</v>
      </c>
      <c r="G4885" s="121">
        <v>0</v>
      </c>
      <c r="H4885">
        <v>2019</v>
      </c>
    </row>
    <row r="4886" spans="1:8" outlineLevel="1" x14ac:dyDescent="0.25">
      <c r="A4886" s="23" t="s">
        <v>18</v>
      </c>
      <c r="B4886" s="25" t="s">
        <v>4</v>
      </c>
      <c r="C4886">
        <v>2019</v>
      </c>
      <c r="D4886" s="23" t="str">
        <f t="shared" si="77"/>
        <v>feb</v>
      </c>
      <c r="E4886" s="24">
        <v>43524</v>
      </c>
      <c r="F4886" s="23" t="s">
        <v>48</v>
      </c>
      <c r="G4886" s="121">
        <v>0</v>
      </c>
      <c r="H4886">
        <v>2019</v>
      </c>
    </row>
    <row r="4887" spans="1:8" outlineLevel="1" x14ac:dyDescent="0.25">
      <c r="A4887" s="23" t="s">
        <v>19</v>
      </c>
      <c r="B4887" s="25" t="s">
        <v>5</v>
      </c>
      <c r="C4887">
        <v>2019</v>
      </c>
      <c r="D4887" s="23" t="str">
        <f t="shared" si="77"/>
        <v>feb</v>
      </c>
      <c r="E4887" s="24">
        <v>43524</v>
      </c>
      <c r="F4887" s="23" t="s">
        <v>48</v>
      </c>
      <c r="G4887" s="121">
        <v>0</v>
      </c>
      <c r="H4887">
        <v>2019</v>
      </c>
    </row>
    <row r="4888" spans="1:8" outlineLevel="1" x14ac:dyDescent="0.25">
      <c r="A4888" s="23" t="s">
        <v>20</v>
      </c>
      <c r="B4888" s="23" t="s">
        <v>6</v>
      </c>
      <c r="C4888">
        <v>2019</v>
      </c>
      <c r="D4888" s="23" t="str">
        <f t="shared" si="77"/>
        <v>feb</v>
      </c>
      <c r="E4888" s="24">
        <v>43524</v>
      </c>
      <c r="F4888" s="23" t="s">
        <v>48</v>
      </c>
      <c r="G4888" s="121">
        <v>12009881.805667344</v>
      </c>
      <c r="H4888">
        <v>2019</v>
      </c>
    </row>
    <row r="4889" spans="1:8" outlineLevel="1" x14ac:dyDescent="0.25">
      <c r="A4889" s="23" t="s">
        <v>21</v>
      </c>
      <c r="B4889" s="23" t="s">
        <v>7</v>
      </c>
      <c r="C4889">
        <v>2019</v>
      </c>
      <c r="D4889" s="23" t="str">
        <f t="shared" si="77"/>
        <v>feb</v>
      </c>
      <c r="E4889" s="24">
        <v>43524</v>
      </c>
      <c r="F4889" s="23" t="s">
        <v>48</v>
      </c>
      <c r="G4889" s="121">
        <v>1104954.2852969386</v>
      </c>
      <c r="H4889">
        <v>2019</v>
      </c>
    </row>
    <row r="4890" spans="1:8" outlineLevel="1" x14ac:dyDescent="0.25">
      <c r="A4890" s="23" t="s">
        <v>22</v>
      </c>
      <c r="B4890" s="23" t="s">
        <v>8</v>
      </c>
      <c r="C4890">
        <v>2019</v>
      </c>
      <c r="D4890" s="23" t="str">
        <f t="shared" si="77"/>
        <v>feb</v>
      </c>
      <c r="E4890" s="24">
        <v>43524</v>
      </c>
      <c r="F4890" s="23" t="s">
        <v>48</v>
      </c>
      <c r="G4890" s="121">
        <v>8841054.651841851</v>
      </c>
      <c r="H4890">
        <v>2019</v>
      </c>
    </row>
    <row r="4891" spans="1:8" outlineLevel="1" x14ac:dyDescent="0.25">
      <c r="A4891" s="23" t="s">
        <v>23</v>
      </c>
      <c r="B4891" s="23" t="s">
        <v>9</v>
      </c>
      <c r="C4891">
        <v>2019</v>
      </c>
      <c r="D4891" s="23" t="str">
        <f t="shared" si="77"/>
        <v>feb</v>
      </c>
      <c r="E4891" s="24">
        <v>43524</v>
      </c>
      <c r="F4891" s="23" t="s">
        <v>48</v>
      </c>
      <c r="H4891">
        <v>2019</v>
      </c>
    </row>
    <row r="4892" spans="1:8" outlineLevel="1" x14ac:dyDescent="0.25">
      <c r="A4892" s="23" t="s">
        <v>24</v>
      </c>
      <c r="B4892" s="25" t="s">
        <v>10</v>
      </c>
      <c r="C4892">
        <v>2019</v>
      </c>
      <c r="D4892" s="23" t="str">
        <f t="shared" si="77"/>
        <v>feb</v>
      </c>
      <c r="E4892" s="24">
        <v>43524</v>
      </c>
      <c r="F4892" s="23" t="s">
        <v>48</v>
      </c>
      <c r="H4892">
        <v>2019</v>
      </c>
    </row>
    <row r="4893" spans="1:8" outlineLevel="1" x14ac:dyDescent="0.25">
      <c r="A4893" s="23" t="s">
        <v>25</v>
      </c>
      <c r="B4893" s="23" t="s">
        <v>11</v>
      </c>
      <c r="C4893">
        <v>2019</v>
      </c>
      <c r="D4893" s="23" t="str">
        <f t="shared" si="77"/>
        <v>feb</v>
      </c>
      <c r="E4893" s="24">
        <v>43524</v>
      </c>
      <c r="F4893" s="23" t="s">
        <v>48</v>
      </c>
      <c r="G4893" s="121">
        <v>0</v>
      </c>
      <c r="H4893">
        <v>2019</v>
      </c>
    </row>
    <row r="4894" spans="1:8" outlineLevel="1" x14ac:dyDescent="0.25">
      <c r="A4894" s="23" t="s">
        <v>26</v>
      </c>
      <c r="B4894" s="23" t="s">
        <v>12</v>
      </c>
      <c r="C4894">
        <v>2019</v>
      </c>
      <c r="D4894" s="23" t="str">
        <f t="shared" si="77"/>
        <v>feb</v>
      </c>
      <c r="E4894" s="24">
        <v>43524</v>
      </c>
      <c r="F4894" s="23" t="s">
        <v>48</v>
      </c>
      <c r="G4894" s="121">
        <v>0</v>
      </c>
      <c r="H4894">
        <v>2019</v>
      </c>
    </row>
    <row r="4895" spans="1:8" outlineLevel="1" x14ac:dyDescent="0.25">
      <c r="A4895" s="23" t="s">
        <v>43</v>
      </c>
      <c r="B4895" s="23" t="s">
        <v>34</v>
      </c>
      <c r="C4895">
        <v>2019</v>
      </c>
      <c r="D4895" s="23" t="str">
        <f t="shared" si="77"/>
        <v>feb</v>
      </c>
      <c r="E4895" s="24">
        <v>43524</v>
      </c>
      <c r="F4895" s="23" t="s">
        <v>48</v>
      </c>
      <c r="G4895" s="121">
        <v>0</v>
      </c>
      <c r="H4895">
        <v>2019</v>
      </c>
    </row>
    <row r="4896" spans="1:8" outlineLevel="1" x14ac:dyDescent="0.25">
      <c r="A4896" s="23" t="s">
        <v>13</v>
      </c>
      <c r="B4896" s="23" t="s">
        <v>13</v>
      </c>
      <c r="C4896">
        <v>2019</v>
      </c>
      <c r="D4896" s="23" t="str">
        <f t="shared" si="77"/>
        <v>feb</v>
      </c>
      <c r="E4896" s="24">
        <v>43524</v>
      </c>
      <c r="F4896" s="23" t="s">
        <v>48</v>
      </c>
      <c r="G4896" s="121">
        <v>1335997.5939045919</v>
      </c>
      <c r="H4896">
        <v>2019</v>
      </c>
    </row>
    <row r="4897" spans="1:8" outlineLevel="1" x14ac:dyDescent="0.25">
      <c r="A4897" s="23" t="s">
        <v>14</v>
      </c>
      <c r="B4897" s="23" t="s">
        <v>14</v>
      </c>
      <c r="C4897">
        <v>2019</v>
      </c>
      <c r="D4897" s="23" t="str">
        <f t="shared" si="77"/>
        <v>feb</v>
      </c>
      <c r="E4897" s="24">
        <v>43524</v>
      </c>
      <c r="F4897" s="23" t="s">
        <v>48</v>
      </c>
      <c r="G4897" s="121">
        <v>22763.858142857142</v>
      </c>
      <c r="H4897">
        <v>2019</v>
      </c>
    </row>
    <row r="4898" spans="1:8" outlineLevel="1" x14ac:dyDescent="0.25">
      <c r="A4898" s="23" t="s">
        <v>15</v>
      </c>
      <c r="B4898" s="23" t="s">
        <v>0</v>
      </c>
      <c r="C4898">
        <v>2019</v>
      </c>
      <c r="D4898" s="23" t="str">
        <f t="shared" si="77"/>
        <v>mar</v>
      </c>
      <c r="E4898" s="24">
        <v>43555</v>
      </c>
      <c r="F4898" s="23" t="s">
        <v>48</v>
      </c>
      <c r="G4898" s="121">
        <v>0</v>
      </c>
      <c r="H4898">
        <v>2019</v>
      </c>
    </row>
    <row r="4899" spans="1:8" outlineLevel="1" x14ac:dyDescent="0.25">
      <c r="A4899" s="23" t="s">
        <v>16</v>
      </c>
      <c r="B4899" s="23" t="s">
        <v>1</v>
      </c>
      <c r="C4899">
        <v>2019</v>
      </c>
      <c r="D4899" s="23" t="str">
        <f t="shared" si="77"/>
        <v>mar</v>
      </c>
      <c r="E4899" s="24">
        <v>43555</v>
      </c>
      <c r="F4899" s="23" t="s">
        <v>48</v>
      </c>
      <c r="G4899" s="121">
        <v>0</v>
      </c>
      <c r="H4899">
        <v>2019</v>
      </c>
    </row>
    <row r="4900" spans="1:8" outlineLevel="1" x14ac:dyDescent="0.25">
      <c r="A4900" s="23" t="s">
        <v>27</v>
      </c>
      <c r="B4900" s="23" t="s">
        <v>2</v>
      </c>
      <c r="C4900">
        <v>2019</v>
      </c>
      <c r="D4900" s="23" t="str">
        <f t="shared" si="77"/>
        <v>mar</v>
      </c>
      <c r="E4900" s="24">
        <v>43555</v>
      </c>
      <c r="F4900" s="23" t="s">
        <v>48</v>
      </c>
      <c r="H4900">
        <v>2019</v>
      </c>
    </row>
    <row r="4901" spans="1:8" outlineLevel="1" x14ac:dyDescent="0.25">
      <c r="A4901" s="23" t="s">
        <v>17</v>
      </c>
      <c r="B4901" s="23" t="s">
        <v>3</v>
      </c>
      <c r="C4901">
        <v>2019</v>
      </c>
      <c r="D4901" s="23" t="str">
        <f t="shared" si="77"/>
        <v>mar</v>
      </c>
      <c r="E4901" s="24">
        <v>43555</v>
      </c>
      <c r="F4901" s="23" t="s">
        <v>48</v>
      </c>
      <c r="G4901" s="121">
        <v>0</v>
      </c>
      <c r="H4901">
        <v>2019</v>
      </c>
    </row>
    <row r="4902" spans="1:8" outlineLevel="1" x14ac:dyDescent="0.25">
      <c r="A4902" s="23" t="s">
        <v>18</v>
      </c>
      <c r="B4902" s="25" t="s">
        <v>4</v>
      </c>
      <c r="C4902">
        <v>2019</v>
      </c>
      <c r="D4902" s="23" t="str">
        <f t="shared" si="77"/>
        <v>mar</v>
      </c>
      <c r="E4902" s="24">
        <v>43555</v>
      </c>
      <c r="F4902" s="23" t="s">
        <v>48</v>
      </c>
      <c r="G4902" s="121">
        <v>0</v>
      </c>
      <c r="H4902">
        <v>2019</v>
      </c>
    </row>
    <row r="4903" spans="1:8" outlineLevel="1" x14ac:dyDescent="0.25">
      <c r="A4903" s="23" t="s">
        <v>19</v>
      </c>
      <c r="B4903" s="25" t="s">
        <v>5</v>
      </c>
      <c r="C4903">
        <v>2019</v>
      </c>
      <c r="D4903" s="23" t="str">
        <f t="shared" si="77"/>
        <v>mar</v>
      </c>
      <c r="E4903" s="24">
        <v>43555</v>
      </c>
      <c r="F4903" s="23" t="s">
        <v>48</v>
      </c>
      <c r="G4903" s="121">
        <v>0</v>
      </c>
      <c r="H4903">
        <v>2019</v>
      </c>
    </row>
    <row r="4904" spans="1:8" outlineLevel="1" x14ac:dyDescent="0.25">
      <c r="A4904" s="23" t="s">
        <v>20</v>
      </c>
      <c r="B4904" s="23" t="s">
        <v>6</v>
      </c>
      <c r="C4904">
        <v>2019</v>
      </c>
      <c r="D4904" s="23" t="str">
        <f t="shared" si="77"/>
        <v>mar</v>
      </c>
      <c r="E4904" s="24">
        <v>43555</v>
      </c>
      <c r="F4904" s="23" t="s">
        <v>48</v>
      </c>
      <c r="G4904" s="121">
        <v>11991833.866721941</v>
      </c>
      <c r="H4904">
        <v>2019</v>
      </c>
    </row>
    <row r="4905" spans="1:8" outlineLevel="1" x14ac:dyDescent="0.25">
      <c r="A4905" s="23" t="s">
        <v>21</v>
      </c>
      <c r="B4905" s="23" t="s">
        <v>7</v>
      </c>
      <c r="C4905">
        <v>2019</v>
      </c>
      <c r="D4905" s="23" t="str">
        <f t="shared" si="77"/>
        <v>mar</v>
      </c>
      <c r="E4905" s="24">
        <v>43555</v>
      </c>
      <c r="F4905" s="23" t="s">
        <v>48</v>
      </c>
      <c r="G4905" s="121">
        <v>1103446.1011223171</v>
      </c>
      <c r="H4905">
        <v>2019</v>
      </c>
    </row>
    <row r="4906" spans="1:8" outlineLevel="1" x14ac:dyDescent="0.25">
      <c r="A4906" s="23" t="s">
        <v>22</v>
      </c>
      <c r="B4906" s="23" t="s">
        <v>8</v>
      </c>
      <c r="C4906">
        <v>2019</v>
      </c>
      <c r="D4906" s="23" t="str">
        <f t="shared" si="77"/>
        <v>mar</v>
      </c>
      <c r="E4906" s="24">
        <v>43555</v>
      </c>
      <c r="F4906" s="23" t="s">
        <v>48</v>
      </c>
      <c r="G4906" s="121">
        <v>8517162.0328770727</v>
      </c>
      <c r="H4906">
        <v>2019</v>
      </c>
    </row>
    <row r="4907" spans="1:8" outlineLevel="1" x14ac:dyDescent="0.25">
      <c r="A4907" s="23" t="s">
        <v>23</v>
      </c>
      <c r="B4907" s="23" t="s">
        <v>9</v>
      </c>
      <c r="C4907">
        <v>2019</v>
      </c>
      <c r="D4907" s="23" t="str">
        <f t="shared" si="77"/>
        <v>mar</v>
      </c>
      <c r="E4907" s="24">
        <v>43555</v>
      </c>
      <c r="F4907" s="23" t="s">
        <v>48</v>
      </c>
      <c r="H4907">
        <v>2019</v>
      </c>
    </row>
    <row r="4908" spans="1:8" outlineLevel="1" x14ac:dyDescent="0.25">
      <c r="A4908" s="23" t="s">
        <v>24</v>
      </c>
      <c r="B4908" s="25" t="s">
        <v>10</v>
      </c>
      <c r="C4908">
        <v>2019</v>
      </c>
      <c r="D4908" s="23" t="str">
        <f t="shared" si="77"/>
        <v>mar</v>
      </c>
      <c r="E4908" s="24">
        <v>43555</v>
      </c>
      <c r="F4908" s="23" t="s">
        <v>48</v>
      </c>
      <c r="H4908">
        <v>2019</v>
      </c>
    </row>
    <row r="4909" spans="1:8" outlineLevel="1" x14ac:dyDescent="0.25">
      <c r="A4909" s="23" t="s">
        <v>25</v>
      </c>
      <c r="B4909" s="23" t="s">
        <v>11</v>
      </c>
      <c r="C4909">
        <v>2019</v>
      </c>
      <c r="D4909" s="23" t="str">
        <f t="shared" si="77"/>
        <v>mar</v>
      </c>
      <c r="E4909" s="24">
        <v>43555</v>
      </c>
      <c r="F4909" s="23" t="s">
        <v>48</v>
      </c>
      <c r="G4909" s="121">
        <v>0</v>
      </c>
      <c r="H4909">
        <v>2019</v>
      </c>
    </row>
    <row r="4910" spans="1:8" outlineLevel="1" x14ac:dyDescent="0.25">
      <c r="A4910" s="23" t="s">
        <v>26</v>
      </c>
      <c r="B4910" s="23" t="s">
        <v>12</v>
      </c>
      <c r="C4910">
        <v>2019</v>
      </c>
      <c r="D4910" s="23" t="str">
        <f t="shared" si="77"/>
        <v>mar</v>
      </c>
      <c r="E4910" s="24">
        <v>43555</v>
      </c>
      <c r="F4910" s="23" t="s">
        <v>48</v>
      </c>
      <c r="G4910" s="121">
        <v>0</v>
      </c>
      <c r="H4910">
        <v>2019</v>
      </c>
    </row>
    <row r="4911" spans="1:8" outlineLevel="1" x14ac:dyDescent="0.25">
      <c r="A4911" s="23" t="s">
        <v>43</v>
      </c>
      <c r="B4911" s="23" t="s">
        <v>34</v>
      </c>
      <c r="C4911">
        <v>2019</v>
      </c>
      <c r="D4911" s="23" t="str">
        <f t="shared" si="77"/>
        <v>mar</v>
      </c>
      <c r="E4911" s="24">
        <v>43555</v>
      </c>
      <c r="F4911" s="23" t="s">
        <v>48</v>
      </c>
      <c r="G4911" s="121">
        <v>0</v>
      </c>
      <c r="H4911">
        <v>2019</v>
      </c>
    </row>
    <row r="4912" spans="1:8" outlineLevel="1" x14ac:dyDescent="0.25">
      <c r="A4912" s="23" t="s">
        <v>13</v>
      </c>
      <c r="B4912" s="23" t="s">
        <v>13</v>
      </c>
      <c r="C4912">
        <v>2019</v>
      </c>
      <c r="D4912" s="23" t="str">
        <f t="shared" si="77"/>
        <v>mar</v>
      </c>
      <c r="E4912" s="24">
        <v>43555</v>
      </c>
      <c r="F4912" s="23" t="s">
        <v>48</v>
      </c>
      <c r="G4912" s="121">
        <v>1086476.6373700146</v>
      </c>
      <c r="H4912">
        <v>2019</v>
      </c>
    </row>
    <row r="4913" spans="1:8" outlineLevel="1" x14ac:dyDescent="0.25">
      <c r="A4913" s="23" t="s">
        <v>14</v>
      </c>
      <c r="B4913" s="23" t="s">
        <v>14</v>
      </c>
      <c r="C4913">
        <v>2019</v>
      </c>
      <c r="D4913" s="23" t="str">
        <f t="shared" si="77"/>
        <v>mar</v>
      </c>
      <c r="E4913" s="24">
        <v>43555</v>
      </c>
      <c r="F4913" s="23" t="s">
        <v>48</v>
      </c>
      <c r="G4913" s="121">
        <v>-6746.6897504081635</v>
      </c>
      <c r="H4913">
        <v>2019</v>
      </c>
    </row>
    <row r="4914" spans="1:8" outlineLevel="1" x14ac:dyDescent="0.25">
      <c r="A4914" s="23" t="s">
        <v>15</v>
      </c>
      <c r="B4914" s="23" t="s">
        <v>0</v>
      </c>
      <c r="C4914">
        <v>2019</v>
      </c>
      <c r="D4914" s="23" t="str">
        <f t="shared" si="77"/>
        <v>abr</v>
      </c>
      <c r="E4914" s="24">
        <v>43585</v>
      </c>
      <c r="F4914" s="23" t="s">
        <v>48</v>
      </c>
      <c r="G4914" s="121">
        <v>0</v>
      </c>
      <c r="H4914">
        <v>2019</v>
      </c>
    </row>
    <row r="4915" spans="1:8" outlineLevel="1" x14ac:dyDescent="0.25">
      <c r="A4915" s="23" t="s">
        <v>16</v>
      </c>
      <c r="B4915" s="23" t="s">
        <v>1</v>
      </c>
      <c r="C4915">
        <v>2019</v>
      </c>
      <c r="D4915" s="23" t="str">
        <f t="shared" si="77"/>
        <v>abr</v>
      </c>
      <c r="E4915" s="24">
        <v>43585</v>
      </c>
      <c r="F4915" s="23" t="s">
        <v>48</v>
      </c>
      <c r="G4915" s="121">
        <v>0</v>
      </c>
      <c r="H4915">
        <v>2019</v>
      </c>
    </row>
    <row r="4916" spans="1:8" outlineLevel="1" x14ac:dyDescent="0.25">
      <c r="A4916" s="23" t="s">
        <v>27</v>
      </c>
      <c r="B4916" s="23" t="s">
        <v>2</v>
      </c>
      <c r="C4916">
        <v>2019</v>
      </c>
      <c r="D4916" s="23" t="str">
        <f t="shared" si="77"/>
        <v>abr</v>
      </c>
      <c r="E4916" s="24">
        <v>43585</v>
      </c>
      <c r="F4916" s="23" t="s">
        <v>48</v>
      </c>
      <c r="H4916">
        <v>2019</v>
      </c>
    </row>
    <row r="4917" spans="1:8" outlineLevel="1" x14ac:dyDescent="0.25">
      <c r="A4917" s="23" t="s">
        <v>17</v>
      </c>
      <c r="B4917" s="23" t="s">
        <v>3</v>
      </c>
      <c r="C4917">
        <v>2019</v>
      </c>
      <c r="D4917" s="23" t="str">
        <f t="shared" si="77"/>
        <v>abr</v>
      </c>
      <c r="E4917" s="24">
        <v>43585</v>
      </c>
      <c r="F4917" s="23" t="s">
        <v>48</v>
      </c>
      <c r="G4917" s="121">
        <v>0</v>
      </c>
      <c r="H4917">
        <v>2019</v>
      </c>
    </row>
    <row r="4918" spans="1:8" outlineLevel="1" x14ac:dyDescent="0.25">
      <c r="A4918" s="23" t="s">
        <v>18</v>
      </c>
      <c r="B4918" s="25" t="s">
        <v>4</v>
      </c>
      <c r="C4918">
        <v>2019</v>
      </c>
      <c r="D4918" s="23" t="str">
        <f t="shared" si="77"/>
        <v>abr</v>
      </c>
      <c r="E4918" s="24">
        <v>43585</v>
      </c>
      <c r="F4918" s="23" t="s">
        <v>48</v>
      </c>
      <c r="G4918" s="121">
        <v>0</v>
      </c>
      <c r="H4918">
        <v>2019</v>
      </c>
    </row>
    <row r="4919" spans="1:8" outlineLevel="1" x14ac:dyDescent="0.25">
      <c r="A4919" s="23" t="s">
        <v>19</v>
      </c>
      <c r="B4919" s="25" t="s">
        <v>5</v>
      </c>
      <c r="C4919">
        <v>2019</v>
      </c>
      <c r="D4919" s="23" t="str">
        <f t="shared" si="77"/>
        <v>abr</v>
      </c>
      <c r="E4919" s="24">
        <v>43585</v>
      </c>
      <c r="F4919" s="23" t="s">
        <v>48</v>
      </c>
      <c r="G4919" s="121">
        <v>0</v>
      </c>
      <c r="H4919">
        <v>2019</v>
      </c>
    </row>
    <row r="4920" spans="1:8" outlineLevel="1" x14ac:dyDescent="0.25">
      <c r="A4920" s="23" t="s">
        <v>20</v>
      </c>
      <c r="B4920" s="23" t="s">
        <v>6</v>
      </c>
      <c r="C4920">
        <v>2019</v>
      </c>
      <c r="D4920" s="23" t="str">
        <f t="shared" si="77"/>
        <v>abr</v>
      </c>
      <c r="E4920" s="24">
        <v>43585</v>
      </c>
      <c r="F4920" s="23" t="s">
        <v>48</v>
      </c>
      <c r="G4920" s="121">
        <v>10274651.311954228</v>
      </c>
      <c r="H4920">
        <v>2019</v>
      </c>
    </row>
    <row r="4921" spans="1:8" outlineLevel="1" x14ac:dyDescent="0.25">
      <c r="A4921" s="23" t="s">
        <v>21</v>
      </c>
      <c r="B4921" s="23" t="s">
        <v>7</v>
      </c>
      <c r="C4921">
        <v>2019</v>
      </c>
      <c r="D4921" s="23" t="str">
        <f t="shared" si="77"/>
        <v>abr</v>
      </c>
      <c r="E4921" s="24">
        <v>43585</v>
      </c>
      <c r="F4921" s="23" t="s">
        <v>48</v>
      </c>
      <c r="G4921" s="121">
        <v>766896.90694067162</v>
      </c>
      <c r="H4921">
        <v>2019</v>
      </c>
    </row>
    <row r="4922" spans="1:8" outlineLevel="1" x14ac:dyDescent="0.25">
      <c r="A4922" s="23" t="s">
        <v>22</v>
      </c>
      <c r="B4922" s="23" t="s">
        <v>8</v>
      </c>
      <c r="C4922">
        <v>2019</v>
      </c>
      <c r="D4922" s="23" t="str">
        <f t="shared" si="77"/>
        <v>abr</v>
      </c>
      <c r="E4922" s="24">
        <v>43585</v>
      </c>
      <c r="F4922" s="23" t="s">
        <v>48</v>
      </c>
      <c r="G4922" s="121">
        <v>9160229.1999152917</v>
      </c>
      <c r="H4922">
        <v>2019</v>
      </c>
    </row>
    <row r="4923" spans="1:8" outlineLevel="1" x14ac:dyDescent="0.25">
      <c r="A4923" s="23" t="s">
        <v>23</v>
      </c>
      <c r="B4923" s="23" t="s">
        <v>9</v>
      </c>
      <c r="C4923">
        <v>2019</v>
      </c>
      <c r="D4923" s="23" t="str">
        <f t="shared" si="77"/>
        <v>abr</v>
      </c>
      <c r="E4923" s="24">
        <v>43585</v>
      </c>
      <c r="F4923" s="23" t="s">
        <v>48</v>
      </c>
      <c r="H4923">
        <v>2019</v>
      </c>
    </row>
    <row r="4924" spans="1:8" outlineLevel="1" x14ac:dyDescent="0.25">
      <c r="A4924" s="23" t="s">
        <v>24</v>
      </c>
      <c r="B4924" s="25" t="s">
        <v>10</v>
      </c>
      <c r="C4924">
        <v>2019</v>
      </c>
      <c r="D4924" s="23" t="str">
        <f t="shared" si="77"/>
        <v>abr</v>
      </c>
      <c r="E4924" s="24">
        <v>43585</v>
      </c>
      <c r="F4924" s="23" t="s">
        <v>48</v>
      </c>
      <c r="H4924">
        <v>2019</v>
      </c>
    </row>
    <row r="4925" spans="1:8" outlineLevel="1" x14ac:dyDescent="0.25">
      <c r="A4925" s="23" t="s">
        <v>25</v>
      </c>
      <c r="B4925" s="23" t="s">
        <v>11</v>
      </c>
      <c r="C4925">
        <v>2019</v>
      </c>
      <c r="D4925" s="23" t="str">
        <f t="shared" si="77"/>
        <v>abr</v>
      </c>
      <c r="E4925" s="24">
        <v>43585</v>
      </c>
      <c r="F4925" s="23" t="s">
        <v>48</v>
      </c>
      <c r="G4925" s="121">
        <v>0</v>
      </c>
      <c r="H4925">
        <v>2019</v>
      </c>
    </row>
    <row r="4926" spans="1:8" outlineLevel="1" x14ac:dyDescent="0.25">
      <c r="A4926" s="23" t="s">
        <v>26</v>
      </c>
      <c r="B4926" s="23" t="s">
        <v>12</v>
      </c>
      <c r="C4926">
        <v>2019</v>
      </c>
      <c r="D4926" s="23" t="str">
        <f t="shared" si="77"/>
        <v>abr</v>
      </c>
      <c r="E4926" s="24">
        <v>43585</v>
      </c>
      <c r="F4926" s="23" t="s">
        <v>48</v>
      </c>
      <c r="G4926" s="121">
        <v>0</v>
      </c>
      <c r="H4926">
        <v>2019</v>
      </c>
    </row>
    <row r="4927" spans="1:8" outlineLevel="1" x14ac:dyDescent="0.25">
      <c r="A4927" s="23" t="s">
        <v>43</v>
      </c>
      <c r="B4927" s="23" t="s">
        <v>34</v>
      </c>
      <c r="C4927">
        <v>2019</v>
      </c>
      <c r="D4927" s="23" t="str">
        <f t="shared" si="77"/>
        <v>abr</v>
      </c>
      <c r="E4927" s="24">
        <v>43585</v>
      </c>
      <c r="F4927" s="23" t="s">
        <v>48</v>
      </c>
      <c r="G4927" s="121">
        <v>0</v>
      </c>
      <c r="H4927">
        <v>2019</v>
      </c>
    </row>
    <row r="4928" spans="1:8" outlineLevel="1" x14ac:dyDescent="0.25">
      <c r="A4928" s="23" t="s">
        <v>13</v>
      </c>
      <c r="B4928" s="23" t="s">
        <v>13</v>
      </c>
      <c r="C4928">
        <v>2019</v>
      </c>
      <c r="D4928" s="23" t="str">
        <f t="shared" si="77"/>
        <v>abr</v>
      </c>
      <c r="E4928" s="24">
        <v>43585</v>
      </c>
      <c r="F4928" s="23" t="s">
        <v>48</v>
      </c>
      <c r="G4928" s="121">
        <v>334272.86908329447</v>
      </c>
      <c r="H4928">
        <v>2019</v>
      </c>
    </row>
    <row r="4929" spans="1:8" outlineLevel="1" x14ac:dyDescent="0.25">
      <c r="A4929" s="23" t="s">
        <v>14</v>
      </c>
      <c r="B4929" s="23" t="s">
        <v>14</v>
      </c>
      <c r="C4929">
        <v>2019</v>
      </c>
      <c r="D4929" s="23" t="str">
        <f t="shared" si="77"/>
        <v>abr</v>
      </c>
      <c r="E4929" s="24">
        <v>43585</v>
      </c>
      <c r="F4929" s="23" t="s">
        <v>48</v>
      </c>
      <c r="G4929" s="121">
        <v>-3543.446042084548</v>
      </c>
      <c r="H4929">
        <v>2019</v>
      </c>
    </row>
    <row r="4930" spans="1:8" outlineLevel="1" x14ac:dyDescent="0.25">
      <c r="A4930" s="23" t="s">
        <v>15</v>
      </c>
      <c r="B4930" s="23" t="s">
        <v>0</v>
      </c>
      <c r="C4930">
        <v>2019</v>
      </c>
      <c r="D4930" s="23" t="str">
        <f t="shared" ref="D4930:D4993" si="78">+TEXT(E4930,"mmm")</f>
        <v>may</v>
      </c>
      <c r="E4930" s="24">
        <v>43616</v>
      </c>
      <c r="F4930" s="23" t="s">
        <v>48</v>
      </c>
      <c r="G4930" s="121">
        <v>0</v>
      </c>
      <c r="H4930">
        <v>2019</v>
      </c>
    </row>
    <row r="4931" spans="1:8" outlineLevel="1" x14ac:dyDescent="0.25">
      <c r="A4931" s="23" t="s">
        <v>16</v>
      </c>
      <c r="B4931" s="23" t="s">
        <v>1</v>
      </c>
      <c r="C4931">
        <v>2019</v>
      </c>
      <c r="D4931" s="23" t="str">
        <f t="shared" si="78"/>
        <v>may</v>
      </c>
      <c r="E4931" s="24">
        <v>43616</v>
      </c>
      <c r="F4931" s="23" t="s">
        <v>48</v>
      </c>
      <c r="G4931" s="121">
        <v>0</v>
      </c>
      <c r="H4931">
        <v>2019</v>
      </c>
    </row>
    <row r="4932" spans="1:8" outlineLevel="1" x14ac:dyDescent="0.25">
      <c r="A4932" s="23" t="s">
        <v>27</v>
      </c>
      <c r="B4932" s="23" t="s">
        <v>2</v>
      </c>
      <c r="C4932">
        <v>2019</v>
      </c>
      <c r="D4932" s="23" t="str">
        <f t="shared" si="78"/>
        <v>may</v>
      </c>
      <c r="E4932" s="24">
        <v>43616</v>
      </c>
      <c r="F4932" s="23" t="s">
        <v>48</v>
      </c>
      <c r="H4932">
        <v>2019</v>
      </c>
    </row>
    <row r="4933" spans="1:8" outlineLevel="1" x14ac:dyDescent="0.25">
      <c r="A4933" s="23" t="s">
        <v>17</v>
      </c>
      <c r="B4933" s="23" t="s">
        <v>3</v>
      </c>
      <c r="C4933">
        <v>2019</v>
      </c>
      <c r="D4933" s="23" t="str">
        <f t="shared" si="78"/>
        <v>may</v>
      </c>
      <c r="E4933" s="24">
        <v>43616</v>
      </c>
      <c r="F4933" s="23" t="s">
        <v>48</v>
      </c>
      <c r="G4933" s="121">
        <v>0</v>
      </c>
      <c r="H4933">
        <v>2019</v>
      </c>
    </row>
    <row r="4934" spans="1:8" outlineLevel="1" x14ac:dyDescent="0.25">
      <c r="A4934" s="23" t="s">
        <v>18</v>
      </c>
      <c r="B4934" s="25" t="s">
        <v>4</v>
      </c>
      <c r="C4934">
        <v>2019</v>
      </c>
      <c r="D4934" s="23" t="str">
        <f t="shared" si="78"/>
        <v>may</v>
      </c>
      <c r="E4934" s="24">
        <v>43616</v>
      </c>
      <c r="F4934" s="23" t="s">
        <v>48</v>
      </c>
      <c r="G4934" s="121">
        <v>0</v>
      </c>
      <c r="H4934">
        <v>2019</v>
      </c>
    </row>
    <row r="4935" spans="1:8" outlineLevel="1" x14ac:dyDescent="0.25">
      <c r="A4935" s="23" t="s">
        <v>19</v>
      </c>
      <c r="B4935" s="25" t="s">
        <v>5</v>
      </c>
      <c r="C4935">
        <v>2019</v>
      </c>
      <c r="D4935" s="23" t="str">
        <f t="shared" si="78"/>
        <v>may</v>
      </c>
      <c r="E4935" s="24">
        <v>43616</v>
      </c>
      <c r="F4935" s="23" t="s">
        <v>48</v>
      </c>
      <c r="G4935" s="121">
        <v>0</v>
      </c>
      <c r="H4935">
        <v>2019</v>
      </c>
    </row>
    <row r="4936" spans="1:8" outlineLevel="1" x14ac:dyDescent="0.25">
      <c r="A4936" s="23" t="s">
        <v>20</v>
      </c>
      <c r="B4936" s="23" t="s">
        <v>6</v>
      </c>
      <c r="C4936">
        <v>2019</v>
      </c>
      <c r="D4936" s="23" t="str">
        <f t="shared" si="78"/>
        <v>may</v>
      </c>
      <c r="E4936" s="24">
        <v>43616</v>
      </c>
      <c r="F4936" s="23" t="s">
        <v>48</v>
      </c>
      <c r="G4936" s="121">
        <v>6886737.7657594467</v>
      </c>
      <c r="H4936">
        <v>2019</v>
      </c>
    </row>
    <row r="4937" spans="1:8" outlineLevel="1" x14ac:dyDescent="0.25">
      <c r="A4937" s="23" t="s">
        <v>21</v>
      </c>
      <c r="B4937" s="23" t="s">
        <v>7</v>
      </c>
      <c r="C4937">
        <v>2019</v>
      </c>
      <c r="D4937" s="23" t="str">
        <f t="shared" si="78"/>
        <v>may</v>
      </c>
      <c r="E4937" s="24">
        <v>43616</v>
      </c>
      <c r="F4937" s="23" t="s">
        <v>48</v>
      </c>
      <c r="G4937" s="121">
        <v>682194.80637944641</v>
      </c>
      <c r="H4937">
        <v>2019</v>
      </c>
    </row>
    <row r="4938" spans="1:8" outlineLevel="1" x14ac:dyDescent="0.25">
      <c r="A4938" s="23" t="s">
        <v>22</v>
      </c>
      <c r="B4938" s="23" t="s">
        <v>8</v>
      </c>
      <c r="C4938">
        <v>2019</v>
      </c>
      <c r="D4938" s="23" t="str">
        <f t="shared" si="78"/>
        <v>may</v>
      </c>
      <c r="E4938" s="24">
        <v>43616</v>
      </c>
      <c r="F4938" s="23" t="s">
        <v>48</v>
      </c>
      <c r="G4938" s="121">
        <v>9346765.864390377</v>
      </c>
      <c r="H4938">
        <v>2019</v>
      </c>
    </row>
    <row r="4939" spans="1:8" outlineLevel="1" x14ac:dyDescent="0.25">
      <c r="A4939" s="23" t="s">
        <v>23</v>
      </c>
      <c r="B4939" s="23" t="s">
        <v>9</v>
      </c>
      <c r="C4939">
        <v>2019</v>
      </c>
      <c r="D4939" s="23" t="str">
        <f t="shared" si="78"/>
        <v>may</v>
      </c>
      <c r="E4939" s="24">
        <v>43616</v>
      </c>
      <c r="F4939" s="23" t="s">
        <v>48</v>
      </c>
      <c r="H4939">
        <v>2019</v>
      </c>
    </row>
    <row r="4940" spans="1:8" outlineLevel="1" x14ac:dyDescent="0.25">
      <c r="A4940" s="23" t="s">
        <v>24</v>
      </c>
      <c r="B4940" s="25" t="s">
        <v>10</v>
      </c>
      <c r="C4940">
        <v>2019</v>
      </c>
      <c r="D4940" s="23" t="str">
        <f t="shared" si="78"/>
        <v>may</v>
      </c>
      <c r="E4940" s="24">
        <v>43616</v>
      </c>
      <c r="F4940" s="23" t="s">
        <v>48</v>
      </c>
      <c r="H4940">
        <v>2019</v>
      </c>
    </row>
    <row r="4941" spans="1:8" outlineLevel="1" x14ac:dyDescent="0.25">
      <c r="A4941" s="23" t="s">
        <v>25</v>
      </c>
      <c r="B4941" s="23" t="s">
        <v>11</v>
      </c>
      <c r="C4941">
        <v>2019</v>
      </c>
      <c r="D4941" s="23" t="str">
        <f t="shared" si="78"/>
        <v>may</v>
      </c>
      <c r="E4941" s="24">
        <v>43616</v>
      </c>
      <c r="F4941" s="23" t="s">
        <v>48</v>
      </c>
      <c r="G4941" s="121">
        <v>0</v>
      </c>
      <c r="H4941">
        <v>2019</v>
      </c>
    </row>
    <row r="4942" spans="1:8" outlineLevel="1" x14ac:dyDescent="0.25">
      <c r="A4942" s="23" t="s">
        <v>26</v>
      </c>
      <c r="B4942" s="23" t="s">
        <v>12</v>
      </c>
      <c r="C4942">
        <v>2019</v>
      </c>
      <c r="D4942" s="23" t="str">
        <f t="shared" si="78"/>
        <v>may</v>
      </c>
      <c r="E4942" s="24">
        <v>43616</v>
      </c>
      <c r="F4942" s="23" t="s">
        <v>48</v>
      </c>
      <c r="G4942" s="121">
        <v>0</v>
      </c>
      <c r="H4942">
        <v>2019</v>
      </c>
    </row>
    <row r="4943" spans="1:8" outlineLevel="1" x14ac:dyDescent="0.25">
      <c r="A4943" s="23" t="s">
        <v>43</v>
      </c>
      <c r="B4943" s="23" t="s">
        <v>34</v>
      </c>
      <c r="C4943">
        <v>2019</v>
      </c>
      <c r="D4943" s="23" t="str">
        <f t="shared" si="78"/>
        <v>may</v>
      </c>
      <c r="E4943" s="24">
        <v>43616</v>
      </c>
      <c r="F4943" s="23" t="s">
        <v>48</v>
      </c>
      <c r="G4943" s="121">
        <v>0</v>
      </c>
      <c r="H4943">
        <v>2019</v>
      </c>
    </row>
    <row r="4944" spans="1:8" outlineLevel="1" x14ac:dyDescent="0.25">
      <c r="A4944" s="23" t="s">
        <v>13</v>
      </c>
      <c r="B4944" s="23" t="s">
        <v>13</v>
      </c>
      <c r="C4944">
        <v>2019</v>
      </c>
      <c r="D4944" s="23" t="str">
        <f t="shared" si="78"/>
        <v>may</v>
      </c>
      <c r="E4944" s="24">
        <v>43616</v>
      </c>
      <c r="F4944" s="23" t="s">
        <v>48</v>
      </c>
      <c r="G4944" s="121">
        <v>2731873.2925120848</v>
      </c>
      <c r="H4944">
        <v>2019</v>
      </c>
    </row>
    <row r="4945" spans="1:8" outlineLevel="1" x14ac:dyDescent="0.25">
      <c r="A4945" s="23" t="s">
        <v>14</v>
      </c>
      <c r="B4945" s="23" t="s">
        <v>14</v>
      </c>
      <c r="C4945">
        <v>2019</v>
      </c>
      <c r="D4945" s="23" t="str">
        <f t="shared" si="78"/>
        <v>may</v>
      </c>
      <c r="E4945" s="24">
        <v>43616</v>
      </c>
      <c r="F4945" s="23" t="s">
        <v>48</v>
      </c>
      <c r="G4945" s="121">
        <v>-2352.3114964723031</v>
      </c>
      <c r="H4945">
        <v>2019</v>
      </c>
    </row>
    <row r="4946" spans="1:8" outlineLevel="1" x14ac:dyDescent="0.25">
      <c r="A4946" s="23" t="s">
        <v>15</v>
      </c>
      <c r="B4946" s="23" t="s">
        <v>0</v>
      </c>
      <c r="C4946">
        <v>2019</v>
      </c>
      <c r="D4946" s="23" t="str">
        <f t="shared" si="78"/>
        <v>jun</v>
      </c>
      <c r="E4946" s="24">
        <v>43646</v>
      </c>
      <c r="F4946" s="23" t="s">
        <v>48</v>
      </c>
      <c r="G4946" s="121">
        <v>0</v>
      </c>
      <c r="H4946">
        <v>2019</v>
      </c>
    </row>
    <row r="4947" spans="1:8" outlineLevel="1" x14ac:dyDescent="0.25">
      <c r="A4947" s="23" t="s">
        <v>16</v>
      </c>
      <c r="B4947" s="23" t="s">
        <v>1</v>
      </c>
      <c r="C4947">
        <v>2019</v>
      </c>
      <c r="D4947" s="23" t="str">
        <f t="shared" si="78"/>
        <v>jun</v>
      </c>
      <c r="E4947" s="24">
        <v>43646</v>
      </c>
      <c r="F4947" s="23" t="s">
        <v>48</v>
      </c>
      <c r="G4947" s="121">
        <v>0</v>
      </c>
      <c r="H4947">
        <v>2019</v>
      </c>
    </row>
    <row r="4948" spans="1:8" outlineLevel="1" x14ac:dyDescent="0.25">
      <c r="A4948" s="23" t="s">
        <v>27</v>
      </c>
      <c r="B4948" s="23" t="s">
        <v>2</v>
      </c>
      <c r="C4948">
        <v>2019</v>
      </c>
      <c r="D4948" s="23" t="str">
        <f t="shared" si="78"/>
        <v>jun</v>
      </c>
      <c r="E4948" s="24">
        <v>43646</v>
      </c>
      <c r="F4948" s="23" t="s">
        <v>48</v>
      </c>
      <c r="H4948">
        <v>2019</v>
      </c>
    </row>
    <row r="4949" spans="1:8" outlineLevel="1" x14ac:dyDescent="0.25">
      <c r="A4949" s="23" t="s">
        <v>17</v>
      </c>
      <c r="B4949" s="23" t="s">
        <v>3</v>
      </c>
      <c r="C4949">
        <v>2019</v>
      </c>
      <c r="D4949" s="23" t="str">
        <f t="shared" si="78"/>
        <v>jun</v>
      </c>
      <c r="E4949" s="24">
        <v>43646</v>
      </c>
      <c r="F4949" s="23" t="s">
        <v>48</v>
      </c>
      <c r="G4949" s="121">
        <v>0</v>
      </c>
      <c r="H4949">
        <v>2019</v>
      </c>
    </row>
    <row r="4950" spans="1:8" outlineLevel="1" x14ac:dyDescent="0.25">
      <c r="A4950" s="23" t="s">
        <v>18</v>
      </c>
      <c r="B4950" s="25" t="s">
        <v>4</v>
      </c>
      <c r="C4950">
        <v>2019</v>
      </c>
      <c r="D4950" s="23" t="str">
        <f t="shared" si="78"/>
        <v>jun</v>
      </c>
      <c r="E4950" s="24">
        <v>43646</v>
      </c>
      <c r="F4950" s="23" t="s">
        <v>48</v>
      </c>
      <c r="G4950" s="121">
        <v>0</v>
      </c>
      <c r="H4950">
        <v>2019</v>
      </c>
    </row>
    <row r="4951" spans="1:8" outlineLevel="1" x14ac:dyDescent="0.25">
      <c r="A4951" s="23" t="s">
        <v>19</v>
      </c>
      <c r="B4951" s="25" t="s">
        <v>5</v>
      </c>
      <c r="C4951">
        <v>2019</v>
      </c>
      <c r="D4951" s="23" t="str">
        <f t="shared" si="78"/>
        <v>jun</v>
      </c>
      <c r="E4951" s="24">
        <v>43646</v>
      </c>
      <c r="F4951" s="23" t="s">
        <v>48</v>
      </c>
      <c r="G4951" s="121">
        <v>0</v>
      </c>
      <c r="H4951">
        <v>2019</v>
      </c>
    </row>
    <row r="4952" spans="1:8" outlineLevel="1" x14ac:dyDescent="0.25">
      <c r="A4952" s="23" t="s">
        <v>20</v>
      </c>
      <c r="B4952" s="23" t="s">
        <v>6</v>
      </c>
      <c r="C4952">
        <v>2019</v>
      </c>
      <c r="D4952" s="23" t="str">
        <f t="shared" si="78"/>
        <v>jun</v>
      </c>
      <c r="E4952" s="24">
        <v>43646</v>
      </c>
      <c r="F4952" s="23" t="s">
        <v>48</v>
      </c>
      <c r="G4952" s="121">
        <v>5184459.9746407866</v>
      </c>
      <c r="H4952">
        <v>2019</v>
      </c>
    </row>
    <row r="4953" spans="1:8" outlineLevel="1" x14ac:dyDescent="0.25">
      <c r="A4953" s="23" t="s">
        <v>21</v>
      </c>
      <c r="B4953" s="23" t="s">
        <v>7</v>
      </c>
      <c r="C4953">
        <v>2019</v>
      </c>
      <c r="D4953" s="23" t="str">
        <f t="shared" si="78"/>
        <v>jun</v>
      </c>
      <c r="E4953" s="24">
        <v>43646</v>
      </c>
      <c r="F4953" s="23" t="s">
        <v>48</v>
      </c>
      <c r="G4953" s="121">
        <v>428694.02216154517</v>
      </c>
      <c r="H4953">
        <v>2019</v>
      </c>
    </row>
    <row r="4954" spans="1:8" outlineLevel="1" x14ac:dyDescent="0.25">
      <c r="A4954" s="23" t="s">
        <v>22</v>
      </c>
      <c r="B4954" s="23" t="s">
        <v>8</v>
      </c>
      <c r="C4954">
        <v>2019</v>
      </c>
      <c r="D4954" s="23" t="str">
        <f t="shared" si="78"/>
        <v>jun</v>
      </c>
      <c r="E4954" s="24">
        <v>43646</v>
      </c>
      <c r="F4954" s="23" t="s">
        <v>48</v>
      </c>
      <c r="G4954" s="121">
        <v>12552016.612437</v>
      </c>
      <c r="H4954">
        <v>2019</v>
      </c>
    </row>
    <row r="4955" spans="1:8" outlineLevel="1" x14ac:dyDescent="0.25">
      <c r="A4955" s="23" t="s">
        <v>23</v>
      </c>
      <c r="B4955" s="23" t="s">
        <v>9</v>
      </c>
      <c r="C4955">
        <v>2019</v>
      </c>
      <c r="D4955" s="23" t="str">
        <f t="shared" si="78"/>
        <v>jun</v>
      </c>
      <c r="E4955" s="24">
        <v>43646</v>
      </c>
      <c r="F4955" s="23" t="s">
        <v>48</v>
      </c>
      <c r="H4955">
        <v>2019</v>
      </c>
    </row>
    <row r="4956" spans="1:8" outlineLevel="1" x14ac:dyDescent="0.25">
      <c r="A4956" s="23" t="s">
        <v>24</v>
      </c>
      <c r="B4956" s="25" t="s">
        <v>10</v>
      </c>
      <c r="C4956">
        <v>2019</v>
      </c>
      <c r="D4956" s="23" t="str">
        <f t="shared" si="78"/>
        <v>jun</v>
      </c>
      <c r="E4956" s="24">
        <v>43646</v>
      </c>
      <c r="F4956" s="23" t="s">
        <v>48</v>
      </c>
      <c r="H4956">
        <v>2019</v>
      </c>
    </row>
    <row r="4957" spans="1:8" outlineLevel="1" x14ac:dyDescent="0.25">
      <c r="A4957" s="23" t="s">
        <v>25</v>
      </c>
      <c r="B4957" s="23" t="s">
        <v>11</v>
      </c>
      <c r="C4957">
        <v>2019</v>
      </c>
      <c r="D4957" s="23" t="str">
        <f t="shared" si="78"/>
        <v>jun</v>
      </c>
      <c r="E4957" s="24">
        <v>43646</v>
      </c>
      <c r="F4957" s="23" t="s">
        <v>48</v>
      </c>
      <c r="G4957" s="121">
        <v>0</v>
      </c>
      <c r="H4957">
        <v>2019</v>
      </c>
    </row>
    <row r="4958" spans="1:8" outlineLevel="1" x14ac:dyDescent="0.25">
      <c r="A4958" s="23" t="s">
        <v>26</v>
      </c>
      <c r="B4958" s="23" t="s">
        <v>12</v>
      </c>
      <c r="C4958">
        <v>2019</v>
      </c>
      <c r="D4958" s="23" t="str">
        <f t="shared" si="78"/>
        <v>jun</v>
      </c>
      <c r="E4958" s="24">
        <v>43646</v>
      </c>
      <c r="F4958" s="23" t="s">
        <v>48</v>
      </c>
      <c r="G4958" s="121">
        <v>0</v>
      </c>
      <c r="H4958">
        <v>2019</v>
      </c>
    </row>
    <row r="4959" spans="1:8" outlineLevel="1" x14ac:dyDescent="0.25">
      <c r="A4959" s="23" t="s">
        <v>43</v>
      </c>
      <c r="B4959" s="23" t="s">
        <v>34</v>
      </c>
      <c r="C4959">
        <v>2019</v>
      </c>
      <c r="D4959" s="23" t="str">
        <f t="shared" si="78"/>
        <v>jun</v>
      </c>
      <c r="E4959" s="24">
        <v>43646</v>
      </c>
      <c r="F4959" s="23" t="s">
        <v>48</v>
      </c>
      <c r="G4959" s="121">
        <v>0</v>
      </c>
      <c r="H4959">
        <v>2019</v>
      </c>
    </row>
    <row r="4960" spans="1:8" outlineLevel="1" x14ac:dyDescent="0.25">
      <c r="A4960" s="23" t="s">
        <v>13</v>
      </c>
      <c r="B4960" s="23" t="s">
        <v>13</v>
      </c>
      <c r="C4960">
        <v>2019</v>
      </c>
      <c r="D4960" s="23" t="str">
        <f t="shared" si="78"/>
        <v>jun</v>
      </c>
      <c r="E4960" s="24">
        <v>43646</v>
      </c>
      <c r="F4960" s="23" t="s">
        <v>48</v>
      </c>
      <c r="G4960" s="121">
        <v>1147146.0412475802</v>
      </c>
      <c r="H4960">
        <v>2019</v>
      </c>
    </row>
    <row r="4961" spans="1:8" outlineLevel="1" x14ac:dyDescent="0.25">
      <c r="A4961" s="23" t="s">
        <v>14</v>
      </c>
      <c r="B4961" s="23" t="s">
        <v>14</v>
      </c>
      <c r="C4961">
        <v>2019</v>
      </c>
      <c r="D4961" s="23" t="str">
        <f t="shared" si="78"/>
        <v>jun</v>
      </c>
      <c r="E4961" s="24">
        <v>43646</v>
      </c>
      <c r="F4961" s="23" t="s">
        <v>48</v>
      </c>
      <c r="G4961" s="121">
        <v>-8045.3503588921276</v>
      </c>
      <c r="H4961">
        <v>2019</v>
      </c>
    </row>
    <row r="4962" spans="1:8" outlineLevel="1" x14ac:dyDescent="0.25">
      <c r="A4962" s="23" t="s">
        <v>15</v>
      </c>
      <c r="B4962" s="23" t="s">
        <v>0</v>
      </c>
      <c r="C4962">
        <v>2019</v>
      </c>
      <c r="D4962" s="23" t="str">
        <f t="shared" si="78"/>
        <v>jul</v>
      </c>
      <c r="E4962" s="24">
        <v>43677</v>
      </c>
      <c r="F4962" s="23" t="s">
        <v>48</v>
      </c>
      <c r="G4962" s="121">
        <v>0</v>
      </c>
      <c r="H4962">
        <v>2019</v>
      </c>
    </row>
    <row r="4963" spans="1:8" outlineLevel="1" x14ac:dyDescent="0.25">
      <c r="A4963" s="23" t="s">
        <v>16</v>
      </c>
      <c r="B4963" s="23" t="s">
        <v>1</v>
      </c>
      <c r="C4963">
        <v>2019</v>
      </c>
      <c r="D4963" s="23" t="str">
        <f t="shared" si="78"/>
        <v>jul</v>
      </c>
      <c r="E4963" s="24">
        <v>43677</v>
      </c>
      <c r="F4963" s="23" t="s">
        <v>48</v>
      </c>
      <c r="G4963" s="121">
        <v>144897.57384489797</v>
      </c>
      <c r="H4963">
        <v>2019</v>
      </c>
    </row>
    <row r="4964" spans="1:8" outlineLevel="1" x14ac:dyDescent="0.25">
      <c r="A4964" s="23" t="s">
        <v>27</v>
      </c>
      <c r="B4964" s="23" t="s">
        <v>2</v>
      </c>
      <c r="C4964">
        <v>2019</v>
      </c>
      <c r="D4964" s="23" t="str">
        <f t="shared" si="78"/>
        <v>jul</v>
      </c>
      <c r="E4964" s="24">
        <v>43677</v>
      </c>
      <c r="F4964" s="23" t="s">
        <v>48</v>
      </c>
      <c r="H4964">
        <v>2019</v>
      </c>
    </row>
    <row r="4965" spans="1:8" outlineLevel="1" x14ac:dyDescent="0.25">
      <c r="A4965" s="23" t="s">
        <v>17</v>
      </c>
      <c r="B4965" s="23" t="s">
        <v>3</v>
      </c>
      <c r="C4965">
        <v>2019</v>
      </c>
      <c r="D4965" s="23" t="str">
        <f t="shared" si="78"/>
        <v>jul</v>
      </c>
      <c r="E4965" s="24">
        <v>43677</v>
      </c>
      <c r="F4965" s="23" t="s">
        <v>48</v>
      </c>
      <c r="G4965" s="121">
        <v>0</v>
      </c>
      <c r="H4965">
        <v>2019</v>
      </c>
    </row>
    <row r="4966" spans="1:8" outlineLevel="1" x14ac:dyDescent="0.25">
      <c r="A4966" s="23" t="s">
        <v>18</v>
      </c>
      <c r="B4966" s="25" t="s">
        <v>4</v>
      </c>
      <c r="C4966">
        <v>2019</v>
      </c>
      <c r="D4966" s="23" t="str">
        <f t="shared" si="78"/>
        <v>jul</v>
      </c>
      <c r="E4966" s="24">
        <v>43677</v>
      </c>
      <c r="F4966" s="23" t="s">
        <v>48</v>
      </c>
      <c r="G4966" s="121">
        <v>0</v>
      </c>
      <c r="H4966">
        <v>2019</v>
      </c>
    </row>
    <row r="4967" spans="1:8" outlineLevel="1" x14ac:dyDescent="0.25">
      <c r="A4967" s="23" t="s">
        <v>19</v>
      </c>
      <c r="B4967" s="25" t="s">
        <v>5</v>
      </c>
      <c r="C4967">
        <v>2019</v>
      </c>
      <c r="D4967" s="23" t="str">
        <f t="shared" si="78"/>
        <v>jul</v>
      </c>
      <c r="E4967" s="24">
        <v>43677</v>
      </c>
      <c r="F4967" s="23" t="s">
        <v>48</v>
      </c>
      <c r="G4967" s="121">
        <v>0</v>
      </c>
      <c r="H4967">
        <v>2019</v>
      </c>
    </row>
    <row r="4968" spans="1:8" outlineLevel="1" x14ac:dyDescent="0.25">
      <c r="A4968" s="23" t="s">
        <v>20</v>
      </c>
      <c r="B4968" s="23" t="s">
        <v>6</v>
      </c>
      <c r="C4968">
        <v>2019</v>
      </c>
      <c r="D4968" s="23" t="str">
        <f t="shared" si="78"/>
        <v>jul</v>
      </c>
      <c r="E4968" s="24">
        <v>43677</v>
      </c>
      <c r="F4968" s="23" t="s">
        <v>48</v>
      </c>
      <c r="G4968" s="121">
        <v>5179127.5995214283</v>
      </c>
      <c r="H4968">
        <v>2019</v>
      </c>
    </row>
    <row r="4969" spans="1:8" outlineLevel="1" x14ac:dyDescent="0.25">
      <c r="A4969" s="23" t="s">
        <v>21</v>
      </c>
      <c r="B4969" s="23" t="s">
        <v>7</v>
      </c>
      <c r="C4969">
        <v>2019</v>
      </c>
      <c r="D4969" s="23" t="str">
        <f t="shared" si="78"/>
        <v>jul</v>
      </c>
      <c r="E4969" s="24">
        <v>43677</v>
      </c>
      <c r="F4969" s="23" t="s">
        <v>48</v>
      </c>
      <c r="G4969" s="121">
        <v>428199.97646632686</v>
      </c>
      <c r="H4969">
        <v>2019</v>
      </c>
    </row>
    <row r="4970" spans="1:8" outlineLevel="1" x14ac:dyDescent="0.25">
      <c r="A4970" s="23" t="s">
        <v>22</v>
      </c>
      <c r="B4970" s="23" t="s">
        <v>8</v>
      </c>
      <c r="C4970">
        <v>2019</v>
      </c>
      <c r="D4970" s="23" t="str">
        <f t="shared" si="78"/>
        <v>jul</v>
      </c>
      <c r="E4970" s="24">
        <v>43677</v>
      </c>
      <c r="F4970" s="23" t="s">
        <v>48</v>
      </c>
      <c r="G4970" s="121">
        <v>10700830.115260225</v>
      </c>
      <c r="H4970">
        <v>2019</v>
      </c>
    </row>
    <row r="4971" spans="1:8" outlineLevel="1" x14ac:dyDescent="0.25">
      <c r="A4971" s="23" t="s">
        <v>23</v>
      </c>
      <c r="B4971" s="23" t="s">
        <v>9</v>
      </c>
      <c r="C4971">
        <v>2019</v>
      </c>
      <c r="D4971" s="23" t="str">
        <f t="shared" si="78"/>
        <v>jul</v>
      </c>
      <c r="E4971" s="24">
        <v>43677</v>
      </c>
      <c r="F4971" s="23" t="s">
        <v>48</v>
      </c>
      <c r="H4971">
        <v>2019</v>
      </c>
    </row>
    <row r="4972" spans="1:8" outlineLevel="1" x14ac:dyDescent="0.25">
      <c r="A4972" s="23" t="s">
        <v>24</v>
      </c>
      <c r="B4972" s="25" t="s">
        <v>10</v>
      </c>
      <c r="C4972">
        <v>2019</v>
      </c>
      <c r="D4972" s="23" t="str">
        <f t="shared" si="78"/>
        <v>jul</v>
      </c>
      <c r="E4972" s="24">
        <v>43677</v>
      </c>
      <c r="F4972" s="23" t="s">
        <v>48</v>
      </c>
      <c r="H4972">
        <v>2019</v>
      </c>
    </row>
    <row r="4973" spans="1:8" outlineLevel="1" x14ac:dyDescent="0.25">
      <c r="A4973" s="23" t="s">
        <v>25</v>
      </c>
      <c r="B4973" s="23" t="s">
        <v>11</v>
      </c>
      <c r="C4973">
        <v>2019</v>
      </c>
      <c r="D4973" s="23" t="str">
        <f t="shared" si="78"/>
        <v>jul</v>
      </c>
      <c r="E4973" s="24">
        <v>43677</v>
      </c>
      <c r="F4973" s="23" t="s">
        <v>48</v>
      </c>
      <c r="G4973" s="121">
        <v>0</v>
      </c>
      <c r="H4973">
        <v>2019</v>
      </c>
    </row>
    <row r="4974" spans="1:8" outlineLevel="1" x14ac:dyDescent="0.25">
      <c r="A4974" s="23" t="s">
        <v>26</v>
      </c>
      <c r="B4974" s="23" t="s">
        <v>12</v>
      </c>
      <c r="C4974">
        <v>2019</v>
      </c>
      <c r="D4974" s="23" t="str">
        <f t="shared" si="78"/>
        <v>jul</v>
      </c>
      <c r="E4974" s="24">
        <v>43677</v>
      </c>
      <c r="F4974" s="23" t="s">
        <v>48</v>
      </c>
      <c r="G4974" s="121">
        <v>0</v>
      </c>
      <c r="H4974">
        <v>2019</v>
      </c>
    </row>
    <row r="4975" spans="1:8" outlineLevel="1" x14ac:dyDescent="0.25">
      <c r="A4975" s="23" t="s">
        <v>43</v>
      </c>
      <c r="B4975" s="23" t="s">
        <v>34</v>
      </c>
      <c r="C4975">
        <v>2019</v>
      </c>
      <c r="D4975" s="23" t="str">
        <f t="shared" si="78"/>
        <v>jul</v>
      </c>
      <c r="E4975" s="24">
        <v>43677</v>
      </c>
      <c r="F4975" s="23" t="s">
        <v>48</v>
      </c>
      <c r="G4975" s="121">
        <v>0</v>
      </c>
      <c r="H4975">
        <v>2019</v>
      </c>
    </row>
    <row r="4976" spans="1:8" outlineLevel="1" x14ac:dyDescent="0.25">
      <c r="A4976" s="23" t="s">
        <v>13</v>
      </c>
      <c r="B4976" s="23" t="s">
        <v>13</v>
      </c>
      <c r="C4976">
        <v>2019</v>
      </c>
      <c r="D4976" s="23" t="str">
        <f t="shared" si="78"/>
        <v>jul</v>
      </c>
      <c r="E4976" s="24">
        <v>43677</v>
      </c>
      <c r="F4976" s="23" t="s">
        <v>48</v>
      </c>
      <c r="G4976" s="121">
        <v>2432151.1681295917</v>
      </c>
      <c r="H4976">
        <v>2019</v>
      </c>
    </row>
    <row r="4977" spans="1:8" outlineLevel="1" x14ac:dyDescent="0.25">
      <c r="A4977" s="23" t="s">
        <v>14</v>
      </c>
      <c r="B4977" s="23" t="s">
        <v>14</v>
      </c>
      <c r="C4977">
        <v>2019</v>
      </c>
      <c r="D4977" s="23" t="str">
        <f t="shared" si="78"/>
        <v>jul</v>
      </c>
      <c r="E4977" s="24">
        <v>43677</v>
      </c>
      <c r="F4977" s="23" t="s">
        <v>48</v>
      </c>
      <c r="G4977" s="121">
        <v>-284.69023469387753</v>
      </c>
      <c r="H4977">
        <v>2019</v>
      </c>
    </row>
    <row r="4978" spans="1:8" outlineLevel="1" x14ac:dyDescent="0.25">
      <c r="A4978" s="23" t="s">
        <v>15</v>
      </c>
      <c r="B4978" s="23" t="s">
        <v>0</v>
      </c>
      <c r="C4978">
        <v>2019</v>
      </c>
      <c r="D4978" s="23" t="str">
        <f t="shared" si="78"/>
        <v>ago</v>
      </c>
      <c r="E4978" s="24">
        <v>43708</v>
      </c>
      <c r="F4978" s="23" t="s">
        <v>48</v>
      </c>
      <c r="G4978" s="121">
        <v>0</v>
      </c>
      <c r="H4978">
        <v>2019</v>
      </c>
    </row>
    <row r="4979" spans="1:8" outlineLevel="1" x14ac:dyDescent="0.25">
      <c r="A4979" s="23" t="s">
        <v>16</v>
      </c>
      <c r="B4979" s="23" t="s">
        <v>1</v>
      </c>
      <c r="C4979">
        <v>2019</v>
      </c>
      <c r="D4979" s="23" t="str">
        <f t="shared" si="78"/>
        <v>ago</v>
      </c>
      <c r="E4979" s="24">
        <v>43708</v>
      </c>
      <c r="F4979" s="23" t="s">
        <v>48</v>
      </c>
      <c r="G4979" s="121">
        <v>0</v>
      </c>
      <c r="H4979">
        <v>2019</v>
      </c>
    </row>
    <row r="4980" spans="1:8" outlineLevel="1" x14ac:dyDescent="0.25">
      <c r="A4980" s="23" t="s">
        <v>27</v>
      </c>
      <c r="B4980" s="23" t="s">
        <v>2</v>
      </c>
      <c r="C4980">
        <v>2019</v>
      </c>
      <c r="D4980" s="23" t="str">
        <f t="shared" si="78"/>
        <v>ago</v>
      </c>
      <c r="E4980" s="24">
        <v>43708</v>
      </c>
      <c r="F4980" s="23" t="s">
        <v>48</v>
      </c>
      <c r="H4980">
        <v>2019</v>
      </c>
    </row>
    <row r="4981" spans="1:8" outlineLevel="1" x14ac:dyDescent="0.25">
      <c r="A4981" s="23" t="s">
        <v>17</v>
      </c>
      <c r="B4981" s="23" t="s">
        <v>3</v>
      </c>
      <c r="C4981">
        <v>2019</v>
      </c>
      <c r="D4981" s="23" t="str">
        <f t="shared" si="78"/>
        <v>ago</v>
      </c>
      <c r="E4981" s="24">
        <v>43708</v>
      </c>
      <c r="F4981" s="23" t="s">
        <v>48</v>
      </c>
      <c r="G4981" s="121">
        <v>0</v>
      </c>
      <c r="H4981">
        <v>2019</v>
      </c>
    </row>
    <row r="4982" spans="1:8" outlineLevel="1" x14ac:dyDescent="0.25">
      <c r="A4982" s="23" t="s">
        <v>18</v>
      </c>
      <c r="B4982" s="25" t="s">
        <v>4</v>
      </c>
      <c r="C4982">
        <v>2019</v>
      </c>
      <c r="D4982" s="23" t="str">
        <f t="shared" si="78"/>
        <v>ago</v>
      </c>
      <c r="E4982" s="24">
        <v>43708</v>
      </c>
      <c r="F4982" s="23" t="s">
        <v>48</v>
      </c>
      <c r="G4982" s="121">
        <v>0</v>
      </c>
      <c r="H4982">
        <v>2019</v>
      </c>
    </row>
    <row r="4983" spans="1:8" outlineLevel="1" x14ac:dyDescent="0.25">
      <c r="A4983" s="23" t="s">
        <v>19</v>
      </c>
      <c r="B4983" s="25" t="s">
        <v>5</v>
      </c>
      <c r="C4983">
        <v>2019</v>
      </c>
      <c r="D4983" s="23" t="str">
        <f t="shared" si="78"/>
        <v>ago</v>
      </c>
      <c r="E4983" s="24">
        <v>43708</v>
      </c>
      <c r="F4983" s="23" t="s">
        <v>48</v>
      </c>
      <c r="G4983" s="121">
        <v>0</v>
      </c>
      <c r="H4983">
        <v>2019</v>
      </c>
    </row>
    <row r="4984" spans="1:8" outlineLevel="1" x14ac:dyDescent="0.25">
      <c r="A4984" s="23" t="s">
        <v>20</v>
      </c>
      <c r="B4984" s="23" t="s">
        <v>6</v>
      </c>
      <c r="C4984">
        <v>2019</v>
      </c>
      <c r="D4984" s="23" t="str">
        <f t="shared" si="78"/>
        <v>ago</v>
      </c>
      <c r="E4984" s="24">
        <v>43708</v>
      </c>
      <c r="F4984" s="23" t="s">
        <v>48</v>
      </c>
      <c r="G4984" s="121">
        <v>5174483.6128709037</v>
      </c>
      <c r="H4984">
        <v>2019</v>
      </c>
    </row>
    <row r="4985" spans="1:8" outlineLevel="1" x14ac:dyDescent="0.25">
      <c r="A4985" s="23" t="s">
        <v>21</v>
      </c>
      <c r="B4985" s="23" t="s">
        <v>7</v>
      </c>
      <c r="C4985">
        <v>2019</v>
      </c>
      <c r="D4985" s="23" t="str">
        <f t="shared" si="78"/>
        <v>ago</v>
      </c>
      <c r="E4985" s="24">
        <v>43708</v>
      </c>
      <c r="F4985" s="23" t="s">
        <v>48</v>
      </c>
      <c r="G4985" s="121">
        <v>427762.99614320707</v>
      </c>
      <c r="H4985">
        <v>2019</v>
      </c>
    </row>
    <row r="4986" spans="1:8" outlineLevel="1" x14ac:dyDescent="0.25">
      <c r="A4986" s="23" t="s">
        <v>22</v>
      </c>
      <c r="B4986" s="23" t="s">
        <v>8</v>
      </c>
      <c r="C4986">
        <v>2019</v>
      </c>
      <c r="D4986" s="23" t="str">
        <f t="shared" si="78"/>
        <v>ago</v>
      </c>
      <c r="E4986" s="24">
        <v>43708</v>
      </c>
      <c r="F4986" s="23" t="s">
        <v>48</v>
      </c>
      <c r="G4986" s="121">
        <v>11187312.298696881</v>
      </c>
      <c r="H4986">
        <v>2019</v>
      </c>
    </row>
    <row r="4987" spans="1:8" outlineLevel="1" x14ac:dyDescent="0.25">
      <c r="A4987" s="23" t="s">
        <v>23</v>
      </c>
      <c r="B4987" s="23" t="s">
        <v>9</v>
      </c>
      <c r="C4987">
        <v>2019</v>
      </c>
      <c r="D4987" s="23" t="str">
        <f t="shared" si="78"/>
        <v>ago</v>
      </c>
      <c r="E4987" s="24">
        <v>43708</v>
      </c>
      <c r="F4987" s="23" t="s">
        <v>48</v>
      </c>
      <c r="H4987">
        <v>2019</v>
      </c>
    </row>
    <row r="4988" spans="1:8" outlineLevel="1" x14ac:dyDescent="0.25">
      <c r="A4988" s="23" t="s">
        <v>24</v>
      </c>
      <c r="B4988" s="25" t="s">
        <v>10</v>
      </c>
      <c r="C4988">
        <v>2019</v>
      </c>
      <c r="D4988" s="23" t="str">
        <f t="shared" si="78"/>
        <v>ago</v>
      </c>
      <c r="E4988" s="24">
        <v>43708</v>
      </c>
      <c r="F4988" s="23" t="s">
        <v>48</v>
      </c>
      <c r="H4988">
        <v>2019</v>
      </c>
    </row>
    <row r="4989" spans="1:8" outlineLevel="1" x14ac:dyDescent="0.25">
      <c r="A4989" s="23" t="s">
        <v>25</v>
      </c>
      <c r="B4989" s="23" t="s">
        <v>11</v>
      </c>
      <c r="C4989">
        <v>2019</v>
      </c>
      <c r="D4989" s="23" t="str">
        <f t="shared" si="78"/>
        <v>ago</v>
      </c>
      <c r="E4989" s="24">
        <v>43708</v>
      </c>
      <c r="F4989" s="23" t="s">
        <v>48</v>
      </c>
      <c r="G4989" s="121">
        <v>0</v>
      </c>
      <c r="H4989">
        <v>2019</v>
      </c>
    </row>
    <row r="4990" spans="1:8" outlineLevel="1" x14ac:dyDescent="0.25">
      <c r="A4990" s="23" t="s">
        <v>26</v>
      </c>
      <c r="B4990" s="23" t="s">
        <v>12</v>
      </c>
      <c r="C4990">
        <v>2019</v>
      </c>
      <c r="D4990" s="23" t="str">
        <f t="shared" si="78"/>
        <v>ago</v>
      </c>
      <c r="E4990" s="24">
        <v>43708</v>
      </c>
      <c r="F4990" s="23" t="s">
        <v>48</v>
      </c>
      <c r="G4990" s="121">
        <v>0</v>
      </c>
      <c r="H4990">
        <v>2019</v>
      </c>
    </row>
    <row r="4991" spans="1:8" outlineLevel="1" x14ac:dyDescent="0.25">
      <c r="A4991" s="23" t="s">
        <v>43</v>
      </c>
      <c r="B4991" s="23" t="s">
        <v>34</v>
      </c>
      <c r="C4991">
        <v>2019</v>
      </c>
      <c r="D4991" s="23" t="str">
        <f t="shared" si="78"/>
        <v>ago</v>
      </c>
      <c r="E4991" s="24">
        <v>43708</v>
      </c>
      <c r="F4991" s="23" t="s">
        <v>48</v>
      </c>
      <c r="G4991" s="121">
        <v>0</v>
      </c>
      <c r="H4991">
        <v>2019</v>
      </c>
    </row>
    <row r="4992" spans="1:8" outlineLevel="1" x14ac:dyDescent="0.25">
      <c r="A4992" s="23" t="s">
        <v>13</v>
      </c>
      <c r="B4992" s="23" t="s">
        <v>13</v>
      </c>
      <c r="C4992">
        <v>2019</v>
      </c>
      <c r="D4992" s="23" t="str">
        <f t="shared" si="78"/>
        <v>ago</v>
      </c>
      <c r="E4992" s="24">
        <v>43708</v>
      </c>
      <c r="F4992" s="23" t="s">
        <v>48</v>
      </c>
      <c r="G4992" s="121">
        <v>1687698.316698309</v>
      </c>
      <c r="H4992">
        <v>2019</v>
      </c>
    </row>
    <row r="4993" spans="1:8" outlineLevel="1" x14ac:dyDescent="0.25">
      <c r="A4993" s="23" t="s">
        <v>14</v>
      </c>
      <c r="B4993" s="23" t="s">
        <v>14</v>
      </c>
      <c r="C4993">
        <v>2019</v>
      </c>
      <c r="D4993" s="23" t="str">
        <f t="shared" si="78"/>
        <v>ago</v>
      </c>
      <c r="E4993" s="24">
        <v>43708</v>
      </c>
      <c r="F4993" s="23" t="s">
        <v>48</v>
      </c>
      <c r="G4993" s="121">
        <v>-713.43467189504372</v>
      </c>
      <c r="H4993">
        <v>2019</v>
      </c>
    </row>
    <row r="4994" spans="1:8" outlineLevel="1" x14ac:dyDescent="0.25">
      <c r="A4994" s="23" t="s">
        <v>15</v>
      </c>
      <c r="B4994" s="23" t="s">
        <v>0</v>
      </c>
      <c r="C4994">
        <v>2019</v>
      </c>
      <c r="D4994" s="23" t="str">
        <f t="shared" ref="D4994:D5057" si="79">+TEXT(E4994,"mmm")</f>
        <v>sept</v>
      </c>
      <c r="E4994" s="24">
        <v>43738</v>
      </c>
      <c r="F4994" s="23" t="s">
        <v>48</v>
      </c>
      <c r="G4994" s="121">
        <v>0</v>
      </c>
      <c r="H4994">
        <v>2019</v>
      </c>
    </row>
    <row r="4995" spans="1:8" outlineLevel="1" x14ac:dyDescent="0.25">
      <c r="A4995" s="23" t="s">
        <v>16</v>
      </c>
      <c r="B4995" s="23" t="s">
        <v>1</v>
      </c>
      <c r="C4995">
        <v>2019</v>
      </c>
      <c r="D4995" s="23" t="str">
        <f t="shared" si="79"/>
        <v>sept</v>
      </c>
      <c r="E4995" s="24">
        <v>43738</v>
      </c>
      <c r="F4995" s="23" t="s">
        <v>48</v>
      </c>
      <c r="G4995" s="121">
        <v>0</v>
      </c>
      <c r="H4995">
        <v>2019</v>
      </c>
    </row>
    <row r="4996" spans="1:8" outlineLevel="1" x14ac:dyDescent="0.25">
      <c r="A4996" s="23" t="s">
        <v>27</v>
      </c>
      <c r="B4996" s="23" t="s">
        <v>2</v>
      </c>
      <c r="C4996">
        <v>2019</v>
      </c>
      <c r="D4996" s="23" t="str">
        <f t="shared" si="79"/>
        <v>sept</v>
      </c>
      <c r="E4996" s="24">
        <v>43738</v>
      </c>
      <c r="F4996" s="23" t="s">
        <v>48</v>
      </c>
      <c r="H4996">
        <v>2019</v>
      </c>
    </row>
    <row r="4997" spans="1:8" outlineLevel="1" x14ac:dyDescent="0.25">
      <c r="A4997" s="23" t="s">
        <v>17</v>
      </c>
      <c r="B4997" s="23" t="s">
        <v>3</v>
      </c>
      <c r="C4997">
        <v>2019</v>
      </c>
      <c r="D4997" s="23" t="str">
        <f t="shared" si="79"/>
        <v>sept</v>
      </c>
      <c r="E4997" s="24">
        <v>43738</v>
      </c>
      <c r="F4997" s="23" t="s">
        <v>48</v>
      </c>
      <c r="G4997" s="121">
        <v>0</v>
      </c>
      <c r="H4997">
        <v>2019</v>
      </c>
    </row>
    <row r="4998" spans="1:8" outlineLevel="1" x14ac:dyDescent="0.25">
      <c r="A4998" s="23" t="s">
        <v>18</v>
      </c>
      <c r="B4998" s="25" t="s">
        <v>4</v>
      </c>
      <c r="C4998">
        <v>2019</v>
      </c>
      <c r="D4998" s="23" t="str">
        <f t="shared" si="79"/>
        <v>sept</v>
      </c>
      <c r="E4998" s="24">
        <v>43738</v>
      </c>
      <c r="F4998" s="23" t="s">
        <v>48</v>
      </c>
      <c r="G4998" s="121">
        <v>0</v>
      </c>
      <c r="H4998">
        <v>2019</v>
      </c>
    </row>
    <row r="4999" spans="1:8" outlineLevel="1" x14ac:dyDescent="0.25">
      <c r="A4999" s="23" t="s">
        <v>19</v>
      </c>
      <c r="B4999" s="25" t="s">
        <v>5</v>
      </c>
      <c r="C4999">
        <v>2019</v>
      </c>
      <c r="D4999" s="23" t="str">
        <f t="shared" si="79"/>
        <v>sept</v>
      </c>
      <c r="E4999" s="24">
        <v>43738</v>
      </c>
      <c r="F4999" s="23" t="s">
        <v>48</v>
      </c>
      <c r="G4999" s="121">
        <v>0</v>
      </c>
      <c r="H4999">
        <v>2019</v>
      </c>
    </row>
    <row r="5000" spans="1:8" outlineLevel="1" x14ac:dyDescent="0.25">
      <c r="A5000" s="23" t="s">
        <v>20</v>
      </c>
      <c r="B5000" s="23" t="s">
        <v>6</v>
      </c>
      <c r="C5000">
        <v>2019</v>
      </c>
      <c r="D5000" s="23" t="str">
        <f t="shared" si="79"/>
        <v>sept</v>
      </c>
      <c r="E5000" s="24">
        <v>43738</v>
      </c>
      <c r="F5000" s="23" t="s">
        <v>48</v>
      </c>
      <c r="G5000" s="121">
        <v>5171090.0845280467</v>
      </c>
      <c r="H5000">
        <v>2019</v>
      </c>
    </row>
    <row r="5001" spans="1:8" outlineLevel="1" x14ac:dyDescent="0.25">
      <c r="A5001" s="23" t="s">
        <v>21</v>
      </c>
      <c r="B5001" s="23" t="s">
        <v>7</v>
      </c>
      <c r="C5001">
        <v>2019</v>
      </c>
      <c r="D5001" s="23" t="str">
        <f t="shared" si="79"/>
        <v>sept</v>
      </c>
      <c r="E5001" s="24">
        <v>43738</v>
      </c>
      <c r="F5001" s="23" t="s">
        <v>48</v>
      </c>
      <c r="G5001" s="121">
        <v>427431.22091947502</v>
      </c>
      <c r="H5001">
        <v>2019</v>
      </c>
    </row>
    <row r="5002" spans="1:8" outlineLevel="1" x14ac:dyDescent="0.25">
      <c r="A5002" s="23" t="s">
        <v>22</v>
      </c>
      <c r="B5002" s="23" t="s">
        <v>8</v>
      </c>
      <c r="C5002">
        <v>2019</v>
      </c>
      <c r="D5002" s="23" t="str">
        <f t="shared" si="79"/>
        <v>sept</v>
      </c>
      <c r="E5002" s="24">
        <v>43738</v>
      </c>
      <c r="F5002" s="23" t="s">
        <v>48</v>
      </c>
      <c r="G5002" s="121">
        <v>10724165.497280987</v>
      </c>
      <c r="H5002">
        <v>2019</v>
      </c>
    </row>
    <row r="5003" spans="1:8" outlineLevel="1" x14ac:dyDescent="0.25">
      <c r="A5003" s="23" t="s">
        <v>23</v>
      </c>
      <c r="B5003" s="23" t="s">
        <v>9</v>
      </c>
      <c r="C5003">
        <v>2019</v>
      </c>
      <c r="D5003" s="23" t="str">
        <f t="shared" si="79"/>
        <v>sept</v>
      </c>
      <c r="E5003" s="24">
        <v>43738</v>
      </c>
      <c r="F5003" s="23" t="s">
        <v>48</v>
      </c>
      <c r="H5003">
        <v>2019</v>
      </c>
    </row>
    <row r="5004" spans="1:8" outlineLevel="1" x14ac:dyDescent="0.25">
      <c r="A5004" s="23" t="s">
        <v>24</v>
      </c>
      <c r="B5004" s="25" t="s">
        <v>10</v>
      </c>
      <c r="C5004">
        <v>2019</v>
      </c>
      <c r="D5004" s="23" t="str">
        <f t="shared" si="79"/>
        <v>sept</v>
      </c>
      <c r="E5004" s="24">
        <v>43738</v>
      </c>
      <c r="F5004" s="23" t="s">
        <v>48</v>
      </c>
      <c r="H5004">
        <v>2019</v>
      </c>
    </row>
    <row r="5005" spans="1:8" outlineLevel="1" x14ac:dyDescent="0.25">
      <c r="A5005" s="23" t="s">
        <v>25</v>
      </c>
      <c r="B5005" s="23" t="s">
        <v>11</v>
      </c>
      <c r="C5005">
        <v>2019</v>
      </c>
      <c r="D5005" s="23" t="str">
        <f t="shared" si="79"/>
        <v>sept</v>
      </c>
      <c r="E5005" s="24">
        <v>43738</v>
      </c>
      <c r="F5005" s="23" t="s">
        <v>48</v>
      </c>
      <c r="G5005" s="121">
        <v>0</v>
      </c>
      <c r="H5005">
        <v>2019</v>
      </c>
    </row>
    <row r="5006" spans="1:8" outlineLevel="1" x14ac:dyDescent="0.25">
      <c r="A5006" s="23" t="s">
        <v>26</v>
      </c>
      <c r="B5006" s="23" t="s">
        <v>12</v>
      </c>
      <c r="C5006">
        <v>2019</v>
      </c>
      <c r="D5006" s="23" t="str">
        <f t="shared" si="79"/>
        <v>sept</v>
      </c>
      <c r="E5006" s="24">
        <v>43738</v>
      </c>
      <c r="F5006" s="23" t="s">
        <v>48</v>
      </c>
      <c r="G5006" s="121">
        <v>0</v>
      </c>
      <c r="H5006">
        <v>2019</v>
      </c>
    </row>
    <row r="5007" spans="1:8" outlineLevel="1" x14ac:dyDescent="0.25">
      <c r="A5007" s="23" t="s">
        <v>43</v>
      </c>
      <c r="B5007" s="23" t="s">
        <v>34</v>
      </c>
      <c r="C5007">
        <v>2019</v>
      </c>
      <c r="D5007" s="23" t="str">
        <f t="shared" si="79"/>
        <v>sept</v>
      </c>
      <c r="E5007" s="24">
        <v>43738</v>
      </c>
      <c r="F5007" s="23" t="s">
        <v>48</v>
      </c>
      <c r="G5007" s="121">
        <v>0</v>
      </c>
      <c r="H5007">
        <v>2019</v>
      </c>
    </row>
    <row r="5008" spans="1:8" outlineLevel="1" x14ac:dyDescent="0.25">
      <c r="A5008" s="23" t="s">
        <v>13</v>
      </c>
      <c r="B5008" s="23" t="s">
        <v>13</v>
      </c>
      <c r="C5008">
        <v>2019</v>
      </c>
      <c r="D5008" s="23" t="str">
        <f t="shared" si="79"/>
        <v>sept</v>
      </c>
      <c r="E5008" s="24">
        <v>43738</v>
      </c>
      <c r="F5008" s="23" t="s">
        <v>48</v>
      </c>
      <c r="G5008" s="121">
        <v>1825427.7378756269</v>
      </c>
      <c r="H5008">
        <v>2019</v>
      </c>
    </row>
    <row r="5009" spans="1:8" outlineLevel="1" x14ac:dyDescent="0.25">
      <c r="A5009" s="23" t="s">
        <v>14</v>
      </c>
      <c r="B5009" s="23" t="s">
        <v>14</v>
      </c>
      <c r="C5009">
        <v>2019</v>
      </c>
      <c r="D5009" s="23" t="str">
        <f t="shared" si="79"/>
        <v>sept</v>
      </c>
      <c r="E5009" s="24">
        <v>43738</v>
      </c>
      <c r="F5009" s="23" t="s">
        <v>48</v>
      </c>
      <c r="G5009" s="121">
        <v>-2236.4154735860056</v>
      </c>
      <c r="H5009">
        <v>2019</v>
      </c>
    </row>
    <row r="5010" spans="1:8" outlineLevel="1" x14ac:dyDescent="0.25">
      <c r="A5010" s="23" t="s">
        <v>15</v>
      </c>
      <c r="B5010" s="23" t="s">
        <v>0</v>
      </c>
      <c r="C5010">
        <v>2019</v>
      </c>
      <c r="D5010" s="23" t="str">
        <f t="shared" si="79"/>
        <v>oct</v>
      </c>
      <c r="E5010" s="24">
        <v>43769</v>
      </c>
      <c r="F5010" s="23" t="s">
        <v>48</v>
      </c>
      <c r="G5010" s="121">
        <v>0</v>
      </c>
      <c r="H5010">
        <v>2019</v>
      </c>
    </row>
    <row r="5011" spans="1:8" outlineLevel="1" x14ac:dyDescent="0.25">
      <c r="A5011" s="23" t="s">
        <v>16</v>
      </c>
      <c r="B5011" s="23" t="s">
        <v>1</v>
      </c>
      <c r="C5011">
        <v>2019</v>
      </c>
      <c r="D5011" s="23" t="str">
        <f t="shared" si="79"/>
        <v>oct</v>
      </c>
      <c r="E5011" s="24">
        <v>43769</v>
      </c>
      <c r="F5011" s="23" t="s">
        <v>48</v>
      </c>
      <c r="G5011" s="121">
        <v>0</v>
      </c>
      <c r="H5011">
        <v>2019</v>
      </c>
    </row>
    <row r="5012" spans="1:8" outlineLevel="1" x14ac:dyDescent="0.25">
      <c r="A5012" s="23" t="s">
        <v>27</v>
      </c>
      <c r="B5012" s="23" t="s">
        <v>2</v>
      </c>
      <c r="C5012">
        <v>2019</v>
      </c>
      <c r="D5012" s="23" t="str">
        <f t="shared" si="79"/>
        <v>oct</v>
      </c>
      <c r="E5012" s="24">
        <v>43769</v>
      </c>
      <c r="F5012" s="23" t="s">
        <v>48</v>
      </c>
      <c r="H5012">
        <v>2019</v>
      </c>
    </row>
    <row r="5013" spans="1:8" outlineLevel="1" x14ac:dyDescent="0.25">
      <c r="A5013" s="23" t="s">
        <v>17</v>
      </c>
      <c r="B5013" s="23" t="s">
        <v>3</v>
      </c>
      <c r="C5013">
        <v>2019</v>
      </c>
      <c r="D5013" s="23" t="str">
        <f t="shared" si="79"/>
        <v>oct</v>
      </c>
      <c r="E5013" s="24">
        <v>43769</v>
      </c>
      <c r="F5013" s="23" t="s">
        <v>48</v>
      </c>
      <c r="G5013" s="121">
        <v>103999.05986886298</v>
      </c>
      <c r="H5013">
        <v>2019</v>
      </c>
    </row>
    <row r="5014" spans="1:8" outlineLevel="1" x14ac:dyDescent="0.25">
      <c r="A5014" s="23" t="s">
        <v>18</v>
      </c>
      <c r="B5014" s="25" t="s">
        <v>4</v>
      </c>
      <c r="C5014">
        <v>2019</v>
      </c>
      <c r="D5014" s="23" t="str">
        <f t="shared" si="79"/>
        <v>oct</v>
      </c>
      <c r="E5014" s="24">
        <v>43769</v>
      </c>
      <c r="F5014" s="23" t="s">
        <v>48</v>
      </c>
      <c r="G5014" s="121">
        <v>0</v>
      </c>
      <c r="H5014">
        <v>2019</v>
      </c>
    </row>
    <row r="5015" spans="1:8" outlineLevel="1" x14ac:dyDescent="0.25">
      <c r="A5015" s="23" t="s">
        <v>19</v>
      </c>
      <c r="B5015" s="25" t="s">
        <v>5</v>
      </c>
      <c r="C5015">
        <v>2019</v>
      </c>
      <c r="D5015" s="23" t="str">
        <f t="shared" si="79"/>
        <v>oct</v>
      </c>
      <c r="E5015" s="24">
        <v>43769</v>
      </c>
      <c r="F5015" s="23" t="s">
        <v>48</v>
      </c>
      <c r="G5015" s="121">
        <v>0</v>
      </c>
      <c r="H5015">
        <v>2019</v>
      </c>
    </row>
    <row r="5016" spans="1:8" outlineLevel="1" x14ac:dyDescent="0.25">
      <c r="A5016" s="23" t="s">
        <v>20</v>
      </c>
      <c r="B5016" s="23" t="s">
        <v>6</v>
      </c>
      <c r="C5016">
        <v>2019</v>
      </c>
      <c r="D5016" s="23" t="str">
        <f t="shared" si="79"/>
        <v>oct</v>
      </c>
      <c r="E5016" s="24">
        <v>43769</v>
      </c>
      <c r="F5016" s="23" t="s">
        <v>48</v>
      </c>
      <c r="G5016" s="121">
        <v>5168029.706256385</v>
      </c>
      <c r="H5016">
        <v>2019</v>
      </c>
    </row>
    <row r="5017" spans="1:8" outlineLevel="1" x14ac:dyDescent="0.25">
      <c r="A5017" s="23" t="s">
        <v>21</v>
      </c>
      <c r="B5017" s="23" t="s">
        <v>7</v>
      </c>
      <c r="C5017">
        <v>2019</v>
      </c>
      <c r="D5017" s="23" t="str">
        <f t="shared" si="79"/>
        <v>oct</v>
      </c>
      <c r="E5017" s="24">
        <v>43769</v>
      </c>
      <c r="F5017" s="23" t="s">
        <v>48</v>
      </c>
      <c r="G5017" s="121">
        <v>258163.97270379012</v>
      </c>
      <c r="H5017">
        <v>2019</v>
      </c>
    </row>
    <row r="5018" spans="1:8" outlineLevel="1" x14ac:dyDescent="0.25">
      <c r="A5018" s="23" t="s">
        <v>22</v>
      </c>
      <c r="B5018" s="23" t="s">
        <v>8</v>
      </c>
      <c r="C5018">
        <v>2019</v>
      </c>
      <c r="D5018" s="23" t="str">
        <f t="shared" si="79"/>
        <v>oct</v>
      </c>
      <c r="E5018" s="24">
        <v>43769</v>
      </c>
      <c r="F5018" s="23" t="s">
        <v>48</v>
      </c>
      <c r="G5018" s="121">
        <v>9775341.4199670274</v>
      </c>
      <c r="H5018">
        <v>2019</v>
      </c>
    </row>
    <row r="5019" spans="1:8" outlineLevel="1" x14ac:dyDescent="0.25">
      <c r="A5019" s="23" t="s">
        <v>23</v>
      </c>
      <c r="B5019" s="23" t="s">
        <v>9</v>
      </c>
      <c r="C5019">
        <v>2019</v>
      </c>
      <c r="D5019" s="23" t="str">
        <f t="shared" si="79"/>
        <v>oct</v>
      </c>
      <c r="E5019" s="24">
        <v>43769</v>
      </c>
      <c r="F5019" s="23" t="s">
        <v>48</v>
      </c>
      <c r="H5019">
        <v>2019</v>
      </c>
    </row>
    <row r="5020" spans="1:8" outlineLevel="1" x14ac:dyDescent="0.25">
      <c r="A5020" s="23" t="s">
        <v>24</v>
      </c>
      <c r="B5020" s="25" t="s">
        <v>10</v>
      </c>
      <c r="C5020">
        <v>2019</v>
      </c>
      <c r="D5020" s="23" t="str">
        <f t="shared" si="79"/>
        <v>oct</v>
      </c>
      <c r="E5020" s="24">
        <v>43769</v>
      </c>
      <c r="F5020" s="23" t="s">
        <v>48</v>
      </c>
      <c r="H5020">
        <v>2019</v>
      </c>
    </row>
    <row r="5021" spans="1:8" outlineLevel="1" x14ac:dyDescent="0.25">
      <c r="A5021" s="23" t="s">
        <v>25</v>
      </c>
      <c r="B5021" s="23" t="s">
        <v>11</v>
      </c>
      <c r="C5021">
        <v>2019</v>
      </c>
      <c r="D5021" s="23" t="str">
        <f t="shared" si="79"/>
        <v>oct</v>
      </c>
      <c r="E5021" s="24">
        <v>43769</v>
      </c>
      <c r="F5021" s="23" t="s">
        <v>48</v>
      </c>
      <c r="G5021" s="121">
        <v>0</v>
      </c>
      <c r="H5021">
        <v>2019</v>
      </c>
    </row>
    <row r="5022" spans="1:8" outlineLevel="1" x14ac:dyDescent="0.25">
      <c r="A5022" s="23" t="s">
        <v>26</v>
      </c>
      <c r="B5022" s="23" t="s">
        <v>12</v>
      </c>
      <c r="C5022">
        <v>2019</v>
      </c>
      <c r="D5022" s="23" t="str">
        <f t="shared" si="79"/>
        <v>oct</v>
      </c>
      <c r="E5022" s="24">
        <v>43769</v>
      </c>
      <c r="F5022" s="23" t="s">
        <v>48</v>
      </c>
      <c r="G5022" s="121">
        <v>0</v>
      </c>
      <c r="H5022">
        <v>2019</v>
      </c>
    </row>
    <row r="5023" spans="1:8" outlineLevel="1" x14ac:dyDescent="0.25">
      <c r="A5023" s="23" t="s">
        <v>43</v>
      </c>
      <c r="B5023" s="23" t="s">
        <v>34</v>
      </c>
      <c r="C5023">
        <v>2019</v>
      </c>
      <c r="D5023" s="23" t="str">
        <f t="shared" si="79"/>
        <v>oct</v>
      </c>
      <c r="E5023" s="24">
        <v>43769</v>
      </c>
      <c r="F5023" s="23" t="s">
        <v>48</v>
      </c>
      <c r="G5023" s="121">
        <v>0</v>
      </c>
      <c r="H5023">
        <v>2019</v>
      </c>
    </row>
    <row r="5024" spans="1:8" outlineLevel="1" x14ac:dyDescent="0.25">
      <c r="A5024" s="23" t="s">
        <v>13</v>
      </c>
      <c r="B5024" s="23" t="s">
        <v>13</v>
      </c>
      <c r="C5024">
        <v>2019</v>
      </c>
      <c r="D5024" s="23" t="str">
        <f t="shared" si="79"/>
        <v>oct</v>
      </c>
      <c r="E5024" s="24">
        <v>43769</v>
      </c>
      <c r="F5024" s="23" t="s">
        <v>48</v>
      </c>
      <c r="G5024" s="121">
        <v>1242811.0329484839</v>
      </c>
      <c r="H5024">
        <v>2019</v>
      </c>
    </row>
    <row r="5025" spans="1:8" outlineLevel="1" x14ac:dyDescent="0.25">
      <c r="A5025" s="23" t="s">
        <v>14</v>
      </c>
      <c r="B5025" s="23" t="s">
        <v>14</v>
      </c>
      <c r="C5025">
        <v>2019</v>
      </c>
      <c r="D5025" s="23" t="str">
        <f t="shared" si="79"/>
        <v>oct</v>
      </c>
      <c r="E5025" s="24">
        <v>43769</v>
      </c>
      <c r="F5025" s="23" t="s">
        <v>48</v>
      </c>
      <c r="G5025" s="121">
        <v>-75001.098300087455</v>
      </c>
      <c r="H5025">
        <v>2019</v>
      </c>
    </row>
    <row r="5026" spans="1:8" outlineLevel="1" x14ac:dyDescent="0.25">
      <c r="A5026" s="23" t="s">
        <v>15</v>
      </c>
      <c r="B5026" s="23" t="s">
        <v>0</v>
      </c>
      <c r="C5026">
        <v>2019</v>
      </c>
      <c r="D5026" s="23" t="str">
        <f t="shared" si="79"/>
        <v>nov</v>
      </c>
      <c r="E5026" s="24">
        <v>43799</v>
      </c>
      <c r="F5026" s="23" t="s">
        <v>48</v>
      </c>
      <c r="G5026" s="121">
        <v>0</v>
      </c>
      <c r="H5026">
        <v>2019</v>
      </c>
    </row>
    <row r="5027" spans="1:8" outlineLevel="1" x14ac:dyDescent="0.25">
      <c r="A5027" s="23" t="s">
        <v>16</v>
      </c>
      <c r="B5027" s="23" t="s">
        <v>1</v>
      </c>
      <c r="C5027">
        <v>2019</v>
      </c>
      <c r="D5027" s="23" t="str">
        <f t="shared" si="79"/>
        <v>nov</v>
      </c>
      <c r="E5027" s="24">
        <v>43799</v>
      </c>
      <c r="F5027" s="23" t="s">
        <v>48</v>
      </c>
      <c r="G5027" s="121">
        <v>0</v>
      </c>
      <c r="H5027">
        <v>2019</v>
      </c>
    </row>
    <row r="5028" spans="1:8" outlineLevel="1" x14ac:dyDescent="0.25">
      <c r="A5028" s="23" t="s">
        <v>27</v>
      </c>
      <c r="B5028" s="23" t="s">
        <v>2</v>
      </c>
      <c r="C5028">
        <v>2019</v>
      </c>
      <c r="D5028" s="23" t="str">
        <f t="shared" si="79"/>
        <v>nov</v>
      </c>
      <c r="E5028" s="24">
        <v>43799</v>
      </c>
      <c r="F5028" s="23" t="s">
        <v>48</v>
      </c>
      <c r="H5028">
        <v>2019</v>
      </c>
    </row>
    <row r="5029" spans="1:8" outlineLevel="1" x14ac:dyDescent="0.25">
      <c r="A5029" s="23" t="s">
        <v>17</v>
      </c>
      <c r="B5029" s="23" t="s">
        <v>3</v>
      </c>
      <c r="C5029">
        <v>2019</v>
      </c>
      <c r="D5029" s="23" t="str">
        <f t="shared" si="79"/>
        <v>nov</v>
      </c>
      <c r="E5029" s="24">
        <v>43799</v>
      </c>
      <c r="F5029" s="23" t="s">
        <v>48</v>
      </c>
      <c r="G5029" s="121">
        <v>104488.09078906708</v>
      </c>
      <c r="H5029">
        <v>2019</v>
      </c>
    </row>
    <row r="5030" spans="1:8" outlineLevel="1" x14ac:dyDescent="0.25">
      <c r="A5030" s="23" t="s">
        <v>18</v>
      </c>
      <c r="B5030" s="25" t="s">
        <v>4</v>
      </c>
      <c r="C5030">
        <v>2019</v>
      </c>
      <c r="D5030" s="23" t="str">
        <f t="shared" si="79"/>
        <v>nov</v>
      </c>
      <c r="E5030" s="24">
        <v>43799</v>
      </c>
      <c r="F5030" s="23" t="s">
        <v>48</v>
      </c>
      <c r="G5030" s="121">
        <v>0</v>
      </c>
      <c r="H5030">
        <v>2019</v>
      </c>
    </row>
    <row r="5031" spans="1:8" outlineLevel="1" x14ac:dyDescent="0.25">
      <c r="A5031" s="23" t="s">
        <v>19</v>
      </c>
      <c r="B5031" s="25" t="s">
        <v>5</v>
      </c>
      <c r="C5031">
        <v>2019</v>
      </c>
      <c r="D5031" s="23" t="str">
        <f t="shared" si="79"/>
        <v>nov</v>
      </c>
      <c r="E5031" s="24">
        <v>43799</v>
      </c>
      <c r="F5031" s="23" t="s">
        <v>48</v>
      </c>
      <c r="G5031" s="121">
        <v>0</v>
      </c>
      <c r="H5031">
        <v>2019</v>
      </c>
    </row>
    <row r="5032" spans="1:8" outlineLevel="1" x14ac:dyDescent="0.25">
      <c r="A5032" s="23" t="s">
        <v>20</v>
      </c>
      <c r="B5032" s="23" t="s">
        <v>6</v>
      </c>
      <c r="C5032">
        <v>2019</v>
      </c>
      <c r="D5032" s="23" t="str">
        <f t="shared" si="79"/>
        <v>nov</v>
      </c>
      <c r="E5032" s="24">
        <v>43799</v>
      </c>
      <c r="F5032" s="23" t="s">
        <v>48</v>
      </c>
      <c r="G5032" s="121">
        <v>5165941.0240572598</v>
      </c>
      <c r="H5032">
        <v>2019</v>
      </c>
    </row>
    <row r="5033" spans="1:8" outlineLevel="1" x14ac:dyDescent="0.25">
      <c r="A5033" s="23" t="s">
        <v>21</v>
      </c>
      <c r="B5033" s="23" t="s">
        <v>7</v>
      </c>
      <c r="C5033">
        <v>2019</v>
      </c>
      <c r="D5033" s="23" t="str">
        <f t="shared" si="79"/>
        <v>nov</v>
      </c>
      <c r="E5033" s="24">
        <v>43799</v>
      </c>
      <c r="F5033" s="23" t="s">
        <v>48</v>
      </c>
      <c r="G5033" s="121">
        <v>258091.00102775512</v>
      </c>
      <c r="H5033">
        <v>2019</v>
      </c>
    </row>
    <row r="5034" spans="1:8" outlineLevel="1" x14ac:dyDescent="0.25">
      <c r="A5034" s="23" t="s">
        <v>22</v>
      </c>
      <c r="B5034" s="23" t="s">
        <v>8</v>
      </c>
      <c r="C5034">
        <v>2019</v>
      </c>
      <c r="D5034" s="23" t="str">
        <f t="shared" si="79"/>
        <v>nov</v>
      </c>
      <c r="E5034" s="24">
        <v>43799</v>
      </c>
      <c r="F5034" s="23" t="s">
        <v>48</v>
      </c>
      <c r="G5034" s="121">
        <v>8762527.7185056489</v>
      </c>
      <c r="H5034">
        <v>2019</v>
      </c>
    </row>
    <row r="5035" spans="1:8" outlineLevel="1" x14ac:dyDescent="0.25">
      <c r="A5035" s="23" t="s">
        <v>23</v>
      </c>
      <c r="B5035" s="23" t="s">
        <v>9</v>
      </c>
      <c r="C5035">
        <v>2019</v>
      </c>
      <c r="D5035" s="23" t="str">
        <f t="shared" si="79"/>
        <v>nov</v>
      </c>
      <c r="E5035" s="24">
        <v>43799</v>
      </c>
      <c r="F5035" s="23" t="s">
        <v>48</v>
      </c>
      <c r="H5035">
        <v>2019</v>
      </c>
    </row>
    <row r="5036" spans="1:8" outlineLevel="1" x14ac:dyDescent="0.25">
      <c r="A5036" s="23" t="s">
        <v>24</v>
      </c>
      <c r="B5036" s="25" t="s">
        <v>10</v>
      </c>
      <c r="C5036">
        <v>2019</v>
      </c>
      <c r="D5036" s="23" t="str">
        <f t="shared" si="79"/>
        <v>nov</v>
      </c>
      <c r="E5036" s="24">
        <v>43799</v>
      </c>
      <c r="F5036" s="23" t="s">
        <v>48</v>
      </c>
      <c r="H5036">
        <v>2019</v>
      </c>
    </row>
    <row r="5037" spans="1:8" outlineLevel="1" x14ac:dyDescent="0.25">
      <c r="A5037" s="23" t="s">
        <v>25</v>
      </c>
      <c r="B5037" s="23" t="s">
        <v>11</v>
      </c>
      <c r="C5037">
        <v>2019</v>
      </c>
      <c r="D5037" s="23" t="str">
        <f t="shared" si="79"/>
        <v>nov</v>
      </c>
      <c r="E5037" s="24">
        <v>43799</v>
      </c>
      <c r="F5037" s="23" t="s">
        <v>48</v>
      </c>
      <c r="G5037" s="121">
        <v>0</v>
      </c>
      <c r="H5037">
        <v>2019</v>
      </c>
    </row>
    <row r="5038" spans="1:8" outlineLevel="1" x14ac:dyDescent="0.25">
      <c r="A5038" s="23" t="s">
        <v>26</v>
      </c>
      <c r="B5038" s="23" t="s">
        <v>12</v>
      </c>
      <c r="C5038">
        <v>2019</v>
      </c>
      <c r="D5038" s="23" t="str">
        <f t="shared" si="79"/>
        <v>nov</v>
      </c>
      <c r="E5038" s="24">
        <v>43799</v>
      </c>
      <c r="F5038" s="23" t="s">
        <v>48</v>
      </c>
      <c r="G5038" s="121">
        <v>0</v>
      </c>
      <c r="H5038">
        <v>2019</v>
      </c>
    </row>
    <row r="5039" spans="1:8" outlineLevel="1" x14ac:dyDescent="0.25">
      <c r="A5039" s="23" t="s">
        <v>43</v>
      </c>
      <c r="B5039" s="23" t="s">
        <v>34</v>
      </c>
      <c r="C5039">
        <v>2019</v>
      </c>
      <c r="D5039" s="23" t="str">
        <f t="shared" si="79"/>
        <v>nov</v>
      </c>
      <c r="E5039" s="24">
        <v>43799</v>
      </c>
      <c r="F5039" s="23" t="s">
        <v>48</v>
      </c>
      <c r="G5039" s="121">
        <v>0</v>
      </c>
      <c r="H5039">
        <v>2019</v>
      </c>
    </row>
    <row r="5040" spans="1:8" outlineLevel="1" x14ac:dyDescent="0.25">
      <c r="A5040" s="23" t="s">
        <v>13</v>
      </c>
      <c r="B5040" s="23" t="s">
        <v>13</v>
      </c>
      <c r="C5040">
        <v>2019</v>
      </c>
      <c r="D5040" s="23" t="str">
        <f t="shared" si="79"/>
        <v>nov</v>
      </c>
      <c r="E5040" s="24">
        <v>43799</v>
      </c>
      <c r="F5040" s="23" t="s">
        <v>48</v>
      </c>
      <c r="G5040" s="121">
        <v>1174870.799107143</v>
      </c>
      <c r="H5040">
        <v>2019</v>
      </c>
    </row>
    <row r="5041" spans="1:8" outlineLevel="1" x14ac:dyDescent="0.25">
      <c r="A5041" s="23" t="s">
        <v>14</v>
      </c>
      <c r="B5041" s="23" t="s">
        <v>14</v>
      </c>
      <c r="C5041">
        <v>2019</v>
      </c>
      <c r="D5041" s="23" t="str">
        <f t="shared" si="79"/>
        <v>nov</v>
      </c>
      <c r="E5041" s="24">
        <v>43799</v>
      </c>
      <c r="F5041" s="23" t="s">
        <v>48</v>
      </c>
      <c r="G5041" s="121">
        <v>563242.28358457726</v>
      </c>
      <c r="H5041">
        <v>2019</v>
      </c>
    </row>
    <row r="5042" spans="1:8" outlineLevel="1" x14ac:dyDescent="0.25">
      <c r="A5042" s="23" t="s">
        <v>15</v>
      </c>
      <c r="B5042" s="23" t="s">
        <v>0</v>
      </c>
      <c r="C5042">
        <v>2019</v>
      </c>
      <c r="D5042" s="23" t="str">
        <f t="shared" si="79"/>
        <v>dic</v>
      </c>
      <c r="E5042" s="24">
        <v>43830</v>
      </c>
      <c r="F5042" s="23" t="s">
        <v>48</v>
      </c>
      <c r="G5042" s="121">
        <v>0</v>
      </c>
      <c r="H5042">
        <v>2019</v>
      </c>
    </row>
    <row r="5043" spans="1:8" outlineLevel="1" x14ac:dyDescent="0.25">
      <c r="A5043" s="23" t="s">
        <v>16</v>
      </c>
      <c r="B5043" s="23" t="s">
        <v>1</v>
      </c>
      <c r="C5043">
        <v>2019</v>
      </c>
      <c r="D5043" s="23" t="str">
        <f t="shared" si="79"/>
        <v>dic</v>
      </c>
      <c r="E5043" s="24">
        <v>43830</v>
      </c>
      <c r="F5043" s="23" t="s">
        <v>48</v>
      </c>
      <c r="G5043" s="121">
        <v>0</v>
      </c>
      <c r="H5043">
        <v>2019</v>
      </c>
    </row>
    <row r="5044" spans="1:8" outlineLevel="1" x14ac:dyDescent="0.25">
      <c r="A5044" s="23" t="s">
        <v>27</v>
      </c>
      <c r="B5044" s="23" t="s">
        <v>2</v>
      </c>
      <c r="C5044">
        <v>2019</v>
      </c>
      <c r="D5044" s="23" t="str">
        <f t="shared" si="79"/>
        <v>dic</v>
      </c>
      <c r="E5044" s="24">
        <v>43830</v>
      </c>
      <c r="F5044" s="23" t="s">
        <v>48</v>
      </c>
      <c r="H5044">
        <v>2019</v>
      </c>
    </row>
    <row r="5045" spans="1:8" outlineLevel="1" x14ac:dyDescent="0.25">
      <c r="A5045" s="23" t="s">
        <v>17</v>
      </c>
      <c r="B5045" s="23" t="s">
        <v>3</v>
      </c>
      <c r="C5045">
        <v>2019</v>
      </c>
      <c r="D5045" s="23" t="str">
        <f t="shared" si="79"/>
        <v>dic</v>
      </c>
      <c r="E5045" s="24">
        <v>43830</v>
      </c>
      <c r="F5045" s="23" t="s">
        <v>48</v>
      </c>
      <c r="G5045" s="121">
        <v>1428985.7458066621</v>
      </c>
      <c r="H5045">
        <v>2019</v>
      </c>
    </row>
    <row r="5046" spans="1:8" outlineLevel="1" x14ac:dyDescent="0.25">
      <c r="A5046" s="23" t="s">
        <v>18</v>
      </c>
      <c r="B5046" s="25" t="s">
        <v>4</v>
      </c>
      <c r="C5046">
        <v>2019</v>
      </c>
      <c r="D5046" s="23" t="str">
        <f t="shared" si="79"/>
        <v>dic</v>
      </c>
      <c r="E5046" s="24">
        <v>43830</v>
      </c>
      <c r="F5046" s="23" t="s">
        <v>48</v>
      </c>
      <c r="G5046" s="121">
        <v>0</v>
      </c>
      <c r="H5046">
        <v>2019</v>
      </c>
    </row>
    <row r="5047" spans="1:8" outlineLevel="1" x14ac:dyDescent="0.25">
      <c r="A5047" s="23" t="s">
        <v>19</v>
      </c>
      <c r="B5047" s="25" t="s">
        <v>5</v>
      </c>
      <c r="C5047">
        <v>2019</v>
      </c>
      <c r="D5047" s="23" t="str">
        <f t="shared" si="79"/>
        <v>dic</v>
      </c>
      <c r="E5047" s="24">
        <v>43830</v>
      </c>
      <c r="F5047" s="23" t="s">
        <v>48</v>
      </c>
      <c r="G5047" s="121">
        <v>0</v>
      </c>
      <c r="H5047">
        <v>2019</v>
      </c>
    </row>
    <row r="5048" spans="1:8" outlineLevel="1" x14ac:dyDescent="0.25">
      <c r="A5048" s="23" t="s">
        <v>20</v>
      </c>
      <c r="B5048" s="23" t="s">
        <v>6</v>
      </c>
      <c r="C5048">
        <v>2019</v>
      </c>
      <c r="D5048" s="23" t="str">
        <f t="shared" si="79"/>
        <v>dic</v>
      </c>
      <c r="E5048" s="24">
        <v>43830</v>
      </c>
      <c r="F5048" s="23" t="s">
        <v>48</v>
      </c>
      <c r="G5048" s="121">
        <v>5166546.6915812101</v>
      </c>
      <c r="H5048">
        <v>2019</v>
      </c>
    </row>
    <row r="5049" spans="1:8" outlineLevel="1" x14ac:dyDescent="0.25">
      <c r="A5049" s="23" t="s">
        <v>21</v>
      </c>
      <c r="B5049" s="23" t="s">
        <v>7</v>
      </c>
      <c r="C5049">
        <v>2019</v>
      </c>
      <c r="D5049" s="23" t="str">
        <f t="shared" si="79"/>
        <v>dic</v>
      </c>
      <c r="E5049" s="24">
        <v>43830</v>
      </c>
      <c r="F5049" s="23" t="s">
        <v>48</v>
      </c>
      <c r="G5049" s="121">
        <v>258153.67263988341</v>
      </c>
      <c r="H5049">
        <v>2019</v>
      </c>
    </row>
    <row r="5050" spans="1:8" outlineLevel="1" x14ac:dyDescent="0.25">
      <c r="A5050" s="23" t="s">
        <v>22</v>
      </c>
      <c r="B5050" s="23" t="s">
        <v>8</v>
      </c>
      <c r="C5050">
        <v>2019</v>
      </c>
      <c r="D5050" s="23" t="str">
        <f t="shared" si="79"/>
        <v>dic</v>
      </c>
      <c r="E5050" s="24">
        <v>43830</v>
      </c>
      <c r="F5050" s="23" t="s">
        <v>48</v>
      </c>
      <c r="G5050" s="121">
        <v>7658627.9355049152</v>
      </c>
      <c r="H5050">
        <v>2019</v>
      </c>
    </row>
    <row r="5051" spans="1:8" outlineLevel="1" x14ac:dyDescent="0.25">
      <c r="A5051" s="23" t="s">
        <v>23</v>
      </c>
      <c r="B5051" s="23" t="s">
        <v>9</v>
      </c>
      <c r="C5051">
        <v>2019</v>
      </c>
      <c r="D5051" s="23" t="str">
        <f t="shared" si="79"/>
        <v>dic</v>
      </c>
      <c r="E5051" s="24">
        <v>43830</v>
      </c>
      <c r="F5051" s="23" t="s">
        <v>48</v>
      </c>
      <c r="H5051">
        <v>2019</v>
      </c>
    </row>
    <row r="5052" spans="1:8" outlineLevel="1" x14ac:dyDescent="0.25">
      <c r="A5052" s="23" t="s">
        <v>24</v>
      </c>
      <c r="B5052" s="25" t="s">
        <v>10</v>
      </c>
      <c r="C5052">
        <v>2019</v>
      </c>
      <c r="D5052" s="23" t="str">
        <f t="shared" si="79"/>
        <v>dic</v>
      </c>
      <c r="E5052" s="24">
        <v>43830</v>
      </c>
      <c r="F5052" s="23" t="s">
        <v>48</v>
      </c>
      <c r="H5052">
        <v>2019</v>
      </c>
    </row>
    <row r="5053" spans="1:8" outlineLevel="1" x14ac:dyDescent="0.25">
      <c r="A5053" s="23" t="s">
        <v>25</v>
      </c>
      <c r="B5053" s="23" t="s">
        <v>11</v>
      </c>
      <c r="C5053">
        <v>2019</v>
      </c>
      <c r="D5053" s="23" t="str">
        <f t="shared" si="79"/>
        <v>dic</v>
      </c>
      <c r="E5053" s="24">
        <v>43830</v>
      </c>
      <c r="F5053" s="23" t="s">
        <v>48</v>
      </c>
      <c r="G5053" s="121">
        <v>0</v>
      </c>
      <c r="H5053">
        <v>2019</v>
      </c>
    </row>
    <row r="5054" spans="1:8" outlineLevel="1" x14ac:dyDescent="0.25">
      <c r="A5054" s="23" t="s">
        <v>26</v>
      </c>
      <c r="B5054" s="23" t="s">
        <v>12</v>
      </c>
      <c r="C5054">
        <v>2019</v>
      </c>
      <c r="D5054" s="23" t="str">
        <f t="shared" si="79"/>
        <v>dic</v>
      </c>
      <c r="E5054" s="24">
        <v>43830</v>
      </c>
      <c r="F5054" s="23" t="s">
        <v>48</v>
      </c>
      <c r="G5054" s="121">
        <v>0</v>
      </c>
      <c r="H5054">
        <v>2019</v>
      </c>
    </row>
    <row r="5055" spans="1:8" outlineLevel="1" x14ac:dyDescent="0.25">
      <c r="A5055" s="23" t="s">
        <v>43</v>
      </c>
      <c r="B5055" s="23" t="s">
        <v>34</v>
      </c>
      <c r="C5055">
        <v>2019</v>
      </c>
      <c r="D5055" s="23" t="str">
        <f t="shared" si="79"/>
        <v>dic</v>
      </c>
      <c r="E5055" s="24">
        <v>43830</v>
      </c>
      <c r="F5055" s="23" t="s">
        <v>48</v>
      </c>
      <c r="G5055" s="121">
        <v>0</v>
      </c>
      <c r="H5055">
        <v>2019</v>
      </c>
    </row>
    <row r="5056" spans="1:8" outlineLevel="1" x14ac:dyDescent="0.25">
      <c r="A5056" s="23" t="s">
        <v>13</v>
      </c>
      <c r="B5056" s="23" t="s">
        <v>13</v>
      </c>
      <c r="C5056">
        <v>2019</v>
      </c>
      <c r="D5056" s="23" t="str">
        <f t="shared" si="79"/>
        <v>dic</v>
      </c>
      <c r="E5056" s="24">
        <v>43830</v>
      </c>
      <c r="F5056" s="23" t="s">
        <v>48</v>
      </c>
      <c r="G5056" s="121">
        <v>1535260.3199478281</v>
      </c>
      <c r="H5056">
        <v>2019</v>
      </c>
    </row>
    <row r="5057" spans="1:8" outlineLevel="1" x14ac:dyDescent="0.25">
      <c r="A5057" s="23" t="s">
        <v>14</v>
      </c>
      <c r="B5057" s="23" t="s">
        <v>14</v>
      </c>
      <c r="C5057">
        <v>2019</v>
      </c>
      <c r="D5057" s="23" t="str">
        <f t="shared" si="79"/>
        <v>dic</v>
      </c>
      <c r="E5057" s="24">
        <v>43830</v>
      </c>
      <c r="F5057" s="23" t="s">
        <v>48</v>
      </c>
      <c r="G5057" s="121">
        <v>560618.56558644329</v>
      </c>
      <c r="H5057">
        <v>2019</v>
      </c>
    </row>
    <row r="5058" spans="1:8" outlineLevel="1" x14ac:dyDescent="0.25">
      <c r="A5058" s="23" t="s">
        <v>15</v>
      </c>
      <c r="B5058" s="23" t="s">
        <v>0</v>
      </c>
      <c r="C5058">
        <v>2020</v>
      </c>
      <c r="D5058" s="23" t="str">
        <f t="shared" ref="D5058:D5121" si="80">+TEXT(E5058,"mmm")</f>
        <v>ene</v>
      </c>
      <c r="E5058" s="24">
        <v>43861</v>
      </c>
      <c r="F5058" s="23" t="s">
        <v>48</v>
      </c>
      <c r="G5058" s="121">
        <v>0</v>
      </c>
      <c r="H5058">
        <v>2020</v>
      </c>
    </row>
    <row r="5059" spans="1:8" outlineLevel="1" x14ac:dyDescent="0.25">
      <c r="A5059" s="23" t="s">
        <v>16</v>
      </c>
      <c r="B5059" s="23" t="s">
        <v>1</v>
      </c>
      <c r="C5059">
        <v>2020</v>
      </c>
      <c r="D5059" s="23" t="str">
        <f t="shared" si="80"/>
        <v>ene</v>
      </c>
      <c r="E5059" s="24">
        <v>43861</v>
      </c>
      <c r="F5059" s="23" t="s">
        <v>48</v>
      </c>
      <c r="G5059" s="121">
        <v>849134.86790405214</v>
      </c>
      <c r="H5059">
        <v>2020</v>
      </c>
    </row>
    <row r="5060" spans="1:8" outlineLevel="1" x14ac:dyDescent="0.25">
      <c r="A5060" s="23" t="s">
        <v>27</v>
      </c>
      <c r="B5060" s="23" t="s">
        <v>2</v>
      </c>
      <c r="C5060">
        <v>2020</v>
      </c>
      <c r="D5060" s="23" t="str">
        <f t="shared" si="80"/>
        <v>ene</v>
      </c>
      <c r="E5060" s="24">
        <v>43861</v>
      </c>
      <c r="F5060" s="23" t="s">
        <v>48</v>
      </c>
      <c r="H5060">
        <v>2020</v>
      </c>
    </row>
    <row r="5061" spans="1:8" outlineLevel="1" x14ac:dyDescent="0.25">
      <c r="A5061" s="23" t="s">
        <v>17</v>
      </c>
      <c r="B5061" s="23" t="s">
        <v>3</v>
      </c>
      <c r="C5061">
        <v>2020</v>
      </c>
      <c r="D5061" s="23" t="str">
        <f t="shared" si="80"/>
        <v>ene</v>
      </c>
      <c r="E5061" s="24">
        <v>43861</v>
      </c>
      <c r="F5061" s="23" t="s">
        <v>48</v>
      </c>
      <c r="G5061" s="121">
        <v>2113016.4737231173</v>
      </c>
      <c r="H5061">
        <v>2020</v>
      </c>
    </row>
    <row r="5062" spans="1:8" outlineLevel="1" x14ac:dyDescent="0.25">
      <c r="A5062" s="23" t="s">
        <v>18</v>
      </c>
      <c r="B5062" s="25" t="s">
        <v>4</v>
      </c>
      <c r="C5062">
        <v>2020</v>
      </c>
      <c r="D5062" s="23" t="str">
        <f t="shared" si="80"/>
        <v>ene</v>
      </c>
      <c r="E5062" s="24">
        <v>43861</v>
      </c>
      <c r="F5062" s="23" t="s">
        <v>48</v>
      </c>
      <c r="G5062" s="121">
        <v>0</v>
      </c>
      <c r="H5062">
        <v>2020</v>
      </c>
    </row>
    <row r="5063" spans="1:8" outlineLevel="1" x14ac:dyDescent="0.25">
      <c r="A5063" s="23" t="s">
        <v>19</v>
      </c>
      <c r="B5063" s="25" t="s">
        <v>5</v>
      </c>
      <c r="C5063">
        <v>2020</v>
      </c>
      <c r="D5063" s="23" t="str">
        <f t="shared" si="80"/>
        <v>ene</v>
      </c>
      <c r="E5063" s="24">
        <v>43861</v>
      </c>
      <c r="F5063" s="23" t="s">
        <v>48</v>
      </c>
      <c r="G5063" s="121">
        <v>0</v>
      </c>
      <c r="H5063">
        <v>2020</v>
      </c>
    </row>
    <row r="5064" spans="1:8" outlineLevel="1" x14ac:dyDescent="0.25">
      <c r="A5064" s="23" t="s">
        <v>20</v>
      </c>
      <c r="B5064" s="23" t="s">
        <v>6</v>
      </c>
      <c r="C5064">
        <v>2020</v>
      </c>
      <c r="D5064" s="23" t="str">
        <f t="shared" si="80"/>
        <v>ene</v>
      </c>
      <c r="E5064" s="24">
        <v>43861</v>
      </c>
      <c r="F5064" s="23" t="s">
        <v>48</v>
      </c>
      <c r="G5064" s="121">
        <v>5162653.552875218</v>
      </c>
      <c r="H5064">
        <v>2020</v>
      </c>
    </row>
    <row r="5065" spans="1:8" outlineLevel="1" x14ac:dyDescent="0.25">
      <c r="A5065" s="23" t="s">
        <v>21</v>
      </c>
      <c r="B5065" s="23" t="s">
        <v>7</v>
      </c>
      <c r="C5065">
        <v>2020</v>
      </c>
      <c r="D5065" s="23" t="str">
        <f t="shared" si="80"/>
        <v>ene</v>
      </c>
      <c r="E5065" s="24">
        <v>43861</v>
      </c>
      <c r="F5065" s="23" t="s">
        <v>48</v>
      </c>
      <c r="G5065" s="121">
        <v>257991.5453911662</v>
      </c>
      <c r="H5065">
        <v>2020</v>
      </c>
    </row>
    <row r="5066" spans="1:8" outlineLevel="1" x14ac:dyDescent="0.25">
      <c r="A5066" s="23" t="s">
        <v>22</v>
      </c>
      <c r="B5066" s="23" t="s">
        <v>8</v>
      </c>
      <c r="C5066">
        <v>2020</v>
      </c>
      <c r="D5066" s="23" t="str">
        <f t="shared" si="80"/>
        <v>ene</v>
      </c>
      <c r="E5066" s="24">
        <v>43861</v>
      </c>
      <c r="F5066" s="23" t="s">
        <v>48</v>
      </c>
      <c r="G5066" s="121">
        <v>6609341.4657137329</v>
      </c>
      <c r="H5066">
        <v>2020</v>
      </c>
    </row>
    <row r="5067" spans="1:8" outlineLevel="1" x14ac:dyDescent="0.25">
      <c r="A5067" s="23" t="s">
        <v>23</v>
      </c>
      <c r="B5067" s="23" t="s">
        <v>9</v>
      </c>
      <c r="C5067">
        <v>2020</v>
      </c>
      <c r="D5067" s="23" t="str">
        <f t="shared" si="80"/>
        <v>ene</v>
      </c>
      <c r="E5067" s="24">
        <v>43861</v>
      </c>
      <c r="F5067" s="23" t="s">
        <v>48</v>
      </c>
      <c r="H5067">
        <v>2020</v>
      </c>
    </row>
    <row r="5068" spans="1:8" outlineLevel="1" x14ac:dyDescent="0.25">
      <c r="A5068" s="23" t="s">
        <v>24</v>
      </c>
      <c r="B5068" s="25" t="s">
        <v>10</v>
      </c>
      <c r="C5068">
        <v>2020</v>
      </c>
      <c r="D5068" s="23" t="str">
        <f t="shared" si="80"/>
        <v>ene</v>
      </c>
      <c r="E5068" s="24">
        <v>43861</v>
      </c>
      <c r="F5068" s="23" t="s">
        <v>48</v>
      </c>
      <c r="H5068">
        <v>2020</v>
      </c>
    </row>
    <row r="5069" spans="1:8" outlineLevel="1" x14ac:dyDescent="0.25">
      <c r="A5069" s="23" t="s">
        <v>25</v>
      </c>
      <c r="B5069" s="23" t="s">
        <v>11</v>
      </c>
      <c r="C5069">
        <v>2020</v>
      </c>
      <c r="D5069" s="23" t="str">
        <f t="shared" si="80"/>
        <v>ene</v>
      </c>
      <c r="E5069" s="24">
        <v>43861</v>
      </c>
      <c r="F5069" s="23" t="s">
        <v>48</v>
      </c>
      <c r="G5069" s="121">
        <v>0</v>
      </c>
      <c r="H5069">
        <v>2020</v>
      </c>
    </row>
    <row r="5070" spans="1:8" outlineLevel="1" x14ac:dyDescent="0.25">
      <c r="A5070" s="23" t="s">
        <v>26</v>
      </c>
      <c r="B5070" s="23" t="s">
        <v>12</v>
      </c>
      <c r="C5070">
        <v>2020</v>
      </c>
      <c r="D5070" s="23" t="str">
        <f t="shared" si="80"/>
        <v>ene</v>
      </c>
      <c r="E5070" s="24">
        <v>43861</v>
      </c>
      <c r="F5070" s="23" t="s">
        <v>48</v>
      </c>
      <c r="G5070" s="121">
        <v>0</v>
      </c>
      <c r="H5070">
        <v>2020</v>
      </c>
    </row>
    <row r="5071" spans="1:8" outlineLevel="1" x14ac:dyDescent="0.25">
      <c r="A5071" s="23" t="s">
        <v>43</v>
      </c>
      <c r="B5071" s="23" t="s">
        <v>34</v>
      </c>
      <c r="C5071">
        <v>2020</v>
      </c>
      <c r="D5071" s="23" t="str">
        <f t="shared" si="80"/>
        <v>ene</v>
      </c>
      <c r="E5071" s="24">
        <v>43861</v>
      </c>
      <c r="F5071" s="23" t="s">
        <v>48</v>
      </c>
      <c r="G5071" s="121">
        <v>0</v>
      </c>
      <c r="H5071">
        <v>2020</v>
      </c>
    </row>
    <row r="5072" spans="1:8" outlineLevel="1" x14ac:dyDescent="0.25">
      <c r="A5072" s="23" t="s">
        <v>13</v>
      </c>
      <c r="B5072" s="23" t="s">
        <v>13</v>
      </c>
      <c r="C5072">
        <v>2020</v>
      </c>
      <c r="D5072" s="23" t="str">
        <f t="shared" si="80"/>
        <v>ene</v>
      </c>
      <c r="E5072" s="24">
        <v>43861</v>
      </c>
      <c r="F5072" s="23" t="s">
        <v>48</v>
      </c>
      <c r="G5072" s="121">
        <v>501939.14454262395</v>
      </c>
      <c r="H5072">
        <v>2020</v>
      </c>
    </row>
    <row r="5073" spans="1:8" outlineLevel="1" x14ac:dyDescent="0.25">
      <c r="A5073" s="23" t="s">
        <v>14</v>
      </c>
      <c r="B5073" s="23" t="s">
        <v>14</v>
      </c>
      <c r="C5073">
        <v>2020</v>
      </c>
      <c r="D5073" s="23" t="str">
        <f t="shared" si="80"/>
        <v>ene</v>
      </c>
      <c r="E5073" s="24">
        <v>43861</v>
      </c>
      <c r="F5073" s="23" t="s">
        <v>48</v>
      </c>
      <c r="G5073" s="121">
        <v>555407.98783556861</v>
      </c>
      <c r="H5073">
        <v>2020</v>
      </c>
    </row>
    <row r="5074" spans="1:8" outlineLevel="1" x14ac:dyDescent="0.25">
      <c r="A5074" s="23" t="s">
        <v>15</v>
      </c>
      <c r="B5074" s="23" t="s">
        <v>0</v>
      </c>
      <c r="C5074">
        <v>2020</v>
      </c>
      <c r="D5074" s="23" t="str">
        <f t="shared" si="80"/>
        <v>feb</v>
      </c>
      <c r="E5074" s="24">
        <v>43890</v>
      </c>
      <c r="F5074" s="23" t="s">
        <v>48</v>
      </c>
      <c r="G5074" s="121">
        <v>0</v>
      </c>
      <c r="H5074">
        <v>2020</v>
      </c>
    </row>
    <row r="5075" spans="1:8" outlineLevel="1" x14ac:dyDescent="0.25">
      <c r="A5075" s="23" t="s">
        <v>16</v>
      </c>
      <c r="B5075" s="23" t="s">
        <v>1</v>
      </c>
      <c r="C5075">
        <v>2020</v>
      </c>
      <c r="D5075" s="23" t="str">
        <f t="shared" si="80"/>
        <v>feb</v>
      </c>
      <c r="E5075" s="24">
        <v>43890</v>
      </c>
      <c r="F5075" s="23" t="s">
        <v>48</v>
      </c>
      <c r="G5075" s="121">
        <v>844984.36068533489</v>
      </c>
      <c r="H5075">
        <v>2020</v>
      </c>
    </row>
    <row r="5076" spans="1:8" outlineLevel="1" x14ac:dyDescent="0.25">
      <c r="A5076" s="23" t="s">
        <v>27</v>
      </c>
      <c r="B5076" s="23" t="s">
        <v>2</v>
      </c>
      <c r="C5076">
        <v>2020</v>
      </c>
      <c r="D5076" s="23" t="str">
        <f t="shared" si="80"/>
        <v>feb</v>
      </c>
      <c r="E5076" s="24">
        <v>43890</v>
      </c>
      <c r="F5076" s="23" t="s">
        <v>48</v>
      </c>
      <c r="H5076">
        <v>2020</v>
      </c>
    </row>
    <row r="5077" spans="1:8" outlineLevel="1" x14ac:dyDescent="0.25">
      <c r="A5077" s="23" t="s">
        <v>17</v>
      </c>
      <c r="B5077" s="23" t="s">
        <v>3</v>
      </c>
      <c r="C5077">
        <v>2020</v>
      </c>
      <c r="D5077" s="23" t="str">
        <f t="shared" si="80"/>
        <v>feb</v>
      </c>
      <c r="E5077" s="24">
        <v>43890</v>
      </c>
      <c r="F5077" s="23" t="s">
        <v>48</v>
      </c>
      <c r="G5077" s="121">
        <v>2102967.6021514265</v>
      </c>
      <c r="H5077">
        <v>2020</v>
      </c>
    </row>
    <row r="5078" spans="1:8" outlineLevel="1" x14ac:dyDescent="0.25">
      <c r="A5078" s="23" t="s">
        <v>18</v>
      </c>
      <c r="B5078" s="25" t="s">
        <v>4</v>
      </c>
      <c r="C5078">
        <v>2020</v>
      </c>
      <c r="D5078" s="23" t="str">
        <f t="shared" si="80"/>
        <v>feb</v>
      </c>
      <c r="E5078" s="24">
        <v>43890</v>
      </c>
      <c r="F5078" s="23" t="s">
        <v>48</v>
      </c>
      <c r="G5078" s="121">
        <v>0</v>
      </c>
      <c r="H5078">
        <v>2020</v>
      </c>
    </row>
    <row r="5079" spans="1:8" outlineLevel="1" x14ac:dyDescent="0.25">
      <c r="A5079" s="23" t="s">
        <v>19</v>
      </c>
      <c r="B5079" s="25" t="s">
        <v>5</v>
      </c>
      <c r="C5079">
        <v>2020</v>
      </c>
      <c r="D5079" s="23" t="str">
        <f t="shared" si="80"/>
        <v>feb</v>
      </c>
      <c r="E5079" s="24">
        <v>43890</v>
      </c>
      <c r="F5079" s="23" t="s">
        <v>48</v>
      </c>
      <c r="G5079" s="121">
        <v>0</v>
      </c>
      <c r="H5079">
        <v>2020</v>
      </c>
    </row>
    <row r="5080" spans="1:8" outlineLevel="1" x14ac:dyDescent="0.25">
      <c r="A5080" s="23" t="s">
        <v>20</v>
      </c>
      <c r="B5080" s="23" t="s">
        <v>6</v>
      </c>
      <c r="C5080">
        <v>2020</v>
      </c>
      <c r="D5080" s="23" t="str">
        <f t="shared" si="80"/>
        <v>feb</v>
      </c>
      <c r="E5080" s="24">
        <v>43890</v>
      </c>
      <c r="F5080" s="23" t="s">
        <v>48</v>
      </c>
      <c r="G5080" s="121">
        <v>5156326.7679702332</v>
      </c>
      <c r="H5080">
        <v>2020</v>
      </c>
    </row>
    <row r="5081" spans="1:8" outlineLevel="1" x14ac:dyDescent="0.25">
      <c r="A5081" s="23" t="s">
        <v>21</v>
      </c>
      <c r="B5081" s="23" t="s">
        <v>7</v>
      </c>
      <c r="C5081">
        <v>2020</v>
      </c>
      <c r="D5081" s="23" t="str">
        <f t="shared" si="80"/>
        <v>feb</v>
      </c>
      <c r="E5081" s="24">
        <v>43890</v>
      </c>
      <c r="F5081" s="23" t="s">
        <v>48</v>
      </c>
      <c r="G5081" s="121">
        <v>257705.65718055397</v>
      </c>
      <c r="H5081">
        <v>2020</v>
      </c>
    </row>
    <row r="5082" spans="1:8" outlineLevel="1" x14ac:dyDescent="0.25">
      <c r="A5082" s="23" t="s">
        <v>22</v>
      </c>
      <c r="B5082" s="23" t="s">
        <v>8</v>
      </c>
      <c r="C5082">
        <v>2020</v>
      </c>
      <c r="D5082" s="23" t="str">
        <f t="shared" si="80"/>
        <v>feb</v>
      </c>
      <c r="E5082" s="24">
        <v>43890</v>
      </c>
      <c r="F5082" s="23" t="s">
        <v>48</v>
      </c>
      <c r="G5082" s="121">
        <v>6167692.2241590051</v>
      </c>
      <c r="H5082">
        <v>2020</v>
      </c>
    </row>
    <row r="5083" spans="1:8" outlineLevel="1" x14ac:dyDescent="0.25">
      <c r="A5083" s="23" t="s">
        <v>23</v>
      </c>
      <c r="B5083" s="23" t="s">
        <v>9</v>
      </c>
      <c r="C5083">
        <v>2020</v>
      </c>
      <c r="D5083" s="23" t="str">
        <f t="shared" si="80"/>
        <v>feb</v>
      </c>
      <c r="E5083" s="24">
        <v>43890</v>
      </c>
      <c r="F5083" s="23" t="s">
        <v>48</v>
      </c>
      <c r="H5083">
        <v>2020</v>
      </c>
    </row>
    <row r="5084" spans="1:8" outlineLevel="1" x14ac:dyDescent="0.25">
      <c r="A5084" s="23" t="s">
        <v>24</v>
      </c>
      <c r="B5084" s="25" t="s">
        <v>10</v>
      </c>
      <c r="C5084">
        <v>2020</v>
      </c>
      <c r="D5084" s="23" t="str">
        <f t="shared" si="80"/>
        <v>feb</v>
      </c>
      <c r="E5084" s="24">
        <v>43890</v>
      </c>
      <c r="F5084" s="23" t="s">
        <v>48</v>
      </c>
      <c r="H5084">
        <v>2020</v>
      </c>
    </row>
    <row r="5085" spans="1:8" outlineLevel="1" x14ac:dyDescent="0.25">
      <c r="A5085" s="23" t="s">
        <v>25</v>
      </c>
      <c r="B5085" s="23" t="s">
        <v>11</v>
      </c>
      <c r="C5085">
        <v>2020</v>
      </c>
      <c r="D5085" s="23" t="str">
        <f t="shared" si="80"/>
        <v>feb</v>
      </c>
      <c r="E5085" s="24">
        <v>43890</v>
      </c>
      <c r="F5085" s="23" t="s">
        <v>48</v>
      </c>
      <c r="G5085" s="121">
        <v>0</v>
      </c>
      <c r="H5085">
        <v>2020</v>
      </c>
    </row>
    <row r="5086" spans="1:8" outlineLevel="1" x14ac:dyDescent="0.25">
      <c r="A5086" s="23" t="s">
        <v>26</v>
      </c>
      <c r="B5086" s="23" t="s">
        <v>12</v>
      </c>
      <c r="C5086">
        <v>2020</v>
      </c>
      <c r="D5086" s="23" t="str">
        <f t="shared" si="80"/>
        <v>feb</v>
      </c>
      <c r="E5086" s="24">
        <v>43890</v>
      </c>
      <c r="F5086" s="23" t="s">
        <v>48</v>
      </c>
      <c r="G5086" s="121">
        <v>0</v>
      </c>
      <c r="H5086">
        <v>2020</v>
      </c>
    </row>
    <row r="5087" spans="1:8" outlineLevel="1" x14ac:dyDescent="0.25">
      <c r="A5087" s="23" t="s">
        <v>43</v>
      </c>
      <c r="B5087" s="23" t="s">
        <v>34</v>
      </c>
      <c r="C5087">
        <v>2020</v>
      </c>
      <c r="D5087" s="23" t="str">
        <f t="shared" si="80"/>
        <v>feb</v>
      </c>
      <c r="E5087" s="24">
        <v>43890</v>
      </c>
      <c r="F5087" s="23" t="s">
        <v>48</v>
      </c>
      <c r="G5087" s="121">
        <v>0</v>
      </c>
      <c r="H5087">
        <v>2020</v>
      </c>
    </row>
    <row r="5088" spans="1:8" outlineLevel="1" x14ac:dyDescent="0.25">
      <c r="A5088" s="23" t="s">
        <v>13</v>
      </c>
      <c r="B5088" s="23" t="s">
        <v>13</v>
      </c>
      <c r="C5088">
        <v>2020</v>
      </c>
      <c r="D5088" s="23" t="str">
        <f t="shared" si="80"/>
        <v>feb</v>
      </c>
      <c r="E5088" s="24">
        <v>43890</v>
      </c>
      <c r="F5088" s="23" t="s">
        <v>48</v>
      </c>
      <c r="G5088" s="121">
        <v>1031269.5285908746</v>
      </c>
      <c r="H5088">
        <v>2020</v>
      </c>
    </row>
    <row r="5089" spans="1:8" outlineLevel="1" x14ac:dyDescent="0.25">
      <c r="A5089" s="23" t="s">
        <v>14</v>
      </c>
      <c r="B5089" s="23" t="s">
        <v>14</v>
      </c>
      <c r="C5089">
        <v>2020</v>
      </c>
      <c r="D5089" s="23" t="str">
        <f t="shared" si="80"/>
        <v>feb</v>
      </c>
      <c r="E5089" s="24">
        <v>43890</v>
      </c>
      <c r="F5089" s="23" t="s">
        <v>48</v>
      </c>
      <c r="G5089" s="121">
        <v>2518.4488948688049</v>
      </c>
      <c r="H5089">
        <v>2020</v>
      </c>
    </row>
    <row r="5090" spans="1:8" outlineLevel="1" x14ac:dyDescent="0.25">
      <c r="A5090" s="23" t="s">
        <v>15</v>
      </c>
      <c r="B5090" s="23" t="s">
        <v>0</v>
      </c>
      <c r="C5090">
        <v>2020</v>
      </c>
      <c r="D5090" s="23" t="str">
        <f t="shared" si="80"/>
        <v>mar</v>
      </c>
      <c r="E5090" s="24">
        <v>43921</v>
      </c>
      <c r="F5090" s="23" t="s">
        <v>48</v>
      </c>
      <c r="G5090" s="121">
        <v>0</v>
      </c>
      <c r="H5090">
        <v>2020</v>
      </c>
    </row>
    <row r="5091" spans="1:8" outlineLevel="1" x14ac:dyDescent="0.25">
      <c r="A5091" s="23" t="s">
        <v>16</v>
      </c>
      <c r="B5091" s="23" t="s">
        <v>1</v>
      </c>
      <c r="C5091">
        <v>2020</v>
      </c>
      <c r="D5091" s="23" t="str">
        <f t="shared" si="80"/>
        <v>mar</v>
      </c>
      <c r="E5091" s="24">
        <v>43921</v>
      </c>
      <c r="F5091" s="23" t="s">
        <v>48</v>
      </c>
      <c r="G5091" s="121">
        <v>847702.02992317744</v>
      </c>
      <c r="H5091">
        <v>2020</v>
      </c>
    </row>
    <row r="5092" spans="1:8" outlineLevel="1" x14ac:dyDescent="0.25">
      <c r="A5092" s="23" t="s">
        <v>27</v>
      </c>
      <c r="B5092" s="23" t="s">
        <v>2</v>
      </c>
      <c r="C5092">
        <v>2020</v>
      </c>
      <c r="D5092" s="23" t="str">
        <f t="shared" si="80"/>
        <v>mar</v>
      </c>
      <c r="E5092" s="24">
        <v>43921</v>
      </c>
      <c r="F5092" s="23" t="s">
        <v>48</v>
      </c>
      <c r="H5092">
        <v>2020</v>
      </c>
    </row>
    <row r="5093" spans="1:8" outlineLevel="1" x14ac:dyDescent="0.25">
      <c r="A5093" s="23" t="s">
        <v>17</v>
      </c>
      <c r="B5093" s="23" t="s">
        <v>3</v>
      </c>
      <c r="C5093">
        <v>2020</v>
      </c>
      <c r="D5093" s="23" t="str">
        <f t="shared" si="80"/>
        <v>mar</v>
      </c>
      <c r="E5093" s="24">
        <v>43921</v>
      </c>
      <c r="F5093" s="23" t="s">
        <v>48</v>
      </c>
      <c r="G5093" s="121">
        <v>2106793.7574043754</v>
      </c>
      <c r="H5093">
        <v>2020</v>
      </c>
    </row>
    <row r="5094" spans="1:8" outlineLevel="1" x14ac:dyDescent="0.25">
      <c r="A5094" s="23" t="s">
        <v>18</v>
      </c>
      <c r="B5094" s="25" t="s">
        <v>4</v>
      </c>
      <c r="C5094">
        <v>2020</v>
      </c>
      <c r="D5094" s="23" t="str">
        <f t="shared" si="80"/>
        <v>mar</v>
      </c>
      <c r="E5094" s="24">
        <v>43921</v>
      </c>
      <c r="F5094" s="23" t="s">
        <v>48</v>
      </c>
      <c r="G5094" s="121">
        <v>0</v>
      </c>
      <c r="H5094">
        <v>2020</v>
      </c>
    </row>
    <row r="5095" spans="1:8" outlineLevel="1" x14ac:dyDescent="0.25">
      <c r="A5095" s="23" t="s">
        <v>19</v>
      </c>
      <c r="B5095" s="25" t="s">
        <v>5</v>
      </c>
      <c r="C5095">
        <v>2020</v>
      </c>
      <c r="D5095" s="23" t="str">
        <f t="shared" si="80"/>
        <v>mar</v>
      </c>
      <c r="E5095" s="24">
        <v>43921</v>
      </c>
      <c r="F5095" s="23" t="s">
        <v>48</v>
      </c>
      <c r="G5095" s="121">
        <v>0</v>
      </c>
      <c r="H5095">
        <v>2020</v>
      </c>
    </row>
    <row r="5096" spans="1:8" outlineLevel="1" x14ac:dyDescent="0.25">
      <c r="A5096" s="23" t="s">
        <v>20</v>
      </c>
      <c r="B5096" s="23" t="s">
        <v>6</v>
      </c>
      <c r="C5096">
        <v>2020</v>
      </c>
      <c r="D5096" s="23" t="str">
        <f t="shared" si="80"/>
        <v>mar</v>
      </c>
      <c r="E5096" s="24">
        <v>43921</v>
      </c>
      <c r="F5096" s="23" t="s">
        <v>48</v>
      </c>
      <c r="G5096" s="121">
        <v>5149095.3398252185</v>
      </c>
      <c r="H5096">
        <v>2020</v>
      </c>
    </row>
    <row r="5097" spans="1:8" outlineLevel="1" x14ac:dyDescent="0.25">
      <c r="A5097" s="23" t="s">
        <v>21</v>
      </c>
      <c r="B5097" s="23" t="s">
        <v>7</v>
      </c>
      <c r="C5097">
        <v>2020</v>
      </c>
      <c r="D5097" s="23" t="str">
        <f t="shared" si="80"/>
        <v>mar</v>
      </c>
      <c r="E5097" s="24">
        <v>43921</v>
      </c>
      <c r="F5097" s="23" t="s">
        <v>48</v>
      </c>
      <c r="G5097" s="121">
        <v>257376.55377428571</v>
      </c>
      <c r="H5097">
        <v>2020</v>
      </c>
    </row>
    <row r="5098" spans="1:8" outlineLevel="1" x14ac:dyDescent="0.25">
      <c r="A5098" s="23" t="s">
        <v>22</v>
      </c>
      <c r="B5098" s="23" t="s">
        <v>8</v>
      </c>
      <c r="C5098">
        <v>2020</v>
      </c>
      <c r="D5098" s="23" t="str">
        <f t="shared" si="80"/>
        <v>mar</v>
      </c>
      <c r="E5098" s="24">
        <v>43921</v>
      </c>
      <c r="F5098" s="23" t="s">
        <v>48</v>
      </c>
      <c r="G5098" s="121">
        <v>5762069.1449116357</v>
      </c>
      <c r="H5098">
        <v>2020</v>
      </c>
    </row>
    <row r="5099" spans="1:8" outlineLevel="1" x14ac:dyDescent="0.25">
      <c r="A5099" s="23" t="s">
        <v>23</v>
      </c>
      <c r="B5099" s="23" t="s">
        <v>9</v>
      </c>
      <c r="C5099">
        <v>2020</v>
      </c>
      <c r="D5099" s="23" t="str">
        <f t="shared" si="80"/>
        <v>mar</v>
      </c>
      <c r="E5099" s="24">
        <v>43921</v>
      </c>
      <c r="F5099" s="23" t="s">
        <v>48</v>
      </c>
      <c r="H5099">
        <v>2020</v>
      </c>
    </row>
    <row r="5100" spans="1:8" outlineLevel="1" x14ac:dyDescent="0.25">
      <c r="A5100" s="23" t="s">
        <v>24</v>
      </c>
      <c r="B5100" s="25" t="s">
        <v>10</v>
      </c>
      <c r="C5100">
        <v>2020</v>
      </c>
      <c r="D5100" s="23" t="str">
        <f t="shared" si="80"/>
        <v>mar</v>
      </c>
      <c r="E5100" s="24">
        <v>43921</v>
      </c>
      <c r="F5100" s="23" t="s">
        <v>48</v>
      </c>
      <c r="H5100">
        <v>2020</v>
      </c>
    </row>
    <row r="5101" spans="1:8" outlineLevel="1" x14ac:dyDescent="0.25">
      <c r="A5101" s="23" t="s">
        <v>25</v>
      </c>
      <c r="B5101" s="23" t="s">
        <v>11</v>
      </c>
      <c r="C5101">
        <v>2020</v>
      </c>
      <c r="D5101" s="23" t="str">
        <f t="shared" si="80"/>
        <v>mar</v>
      </c>
      <c r="E5101" s="24">
        <v>43921</v>
      </c>
      <c r="F5101" s="23" t="s">
        <v>48</v>
      </c>
      <c r="G5101" s="121">
        <v>0</v>
      </c>
      <c r="H5101">
        <v>2020</v>
      </c>
    </row>
    <row r="5102" spans="1:8" outlineLevel="1" x14ac:dyDescent="0.25">
      <c r="A5102" s="23" t="s">
        <v>26</v>
      </c>
      <c r="B5102" s="23" t="s">
        <v>12</v>
      </c>
      <c r="C5102">
        <v>2020</v>
      </c>
      <c r="D5102" s="23" t="str">
        <f t="shared" si="80"/>
        <v>mar</v>
      </c>
      <c r="E5102" s="24">
        <v>43921</v>
      </c>
      <c r="F5102" s="23" t="s">
        <v>48</v>
      </c>
      <c r="G5102" s="121">
        <v>0</v>
      </c>
      <c r="H5102">
        <v>2020</v>
      </c>
    </row>
    <row r="5103" spans="1:8" outlineLevel="1" x14ac:dyDescent="0.25">
      <c r="A5103" s="23" t="s">
        <v>43</v>
      </c>
      <c r="B5103" s="23" t="s">
        <v>34</v>
      </c>
      <c r="C5103">
        <v>2020</v>
      </c>
      <c r="D5103" s="23" t="str">
        <f t="shared" si="80"/>
        <v>mar</v>
      </c>
      <c r="E5103" s="24">
        <v>43921</v>
      </c>
      <c r="F5103" s="23" t="s">
        <v>48</v>
      </c>
      <c r="G5103" s="121">
        <v>0</v>
      </c>
      <c r="H5103">
        <v>2020</v>
      </c>
    </row>
    <row r="5104" spans="1:8" outlineLevel="1" x14ac:dyDescent="0.25">
      <c r="A5104" s="23" t="s">
        <v>13</v>
      </c>
      <c r="B5104" s="23" t="s">
        <v>13</v>
      </c>
      <c r="C5104">
        <v>2020</v>
      </c>
      <c r="D5104" s="23" t="str">
        <f t="shared" si="80"/>
        <v>mar</v>
      </c>
      <c r="E5104" s="24">
        <v>43921</v>
      </c>
      <c r="F5104" s="23" t="s">
        <v>48</v>
      </c>
      <c r="G5104" s="121">
        <v>908202.79188749276</v>
      </c>
      <c r="H5104">
        <v>2020</v>
      </c>
    </row>
    <row r="5105" spans="1:8" outlineLevel="1" x14ac:dyDescent="0.25">
      <c r="A5105" s="23" t="s">
        <v>14</v>
      </c>
      <c r="B5105" s="23" t="s">
        <v>14</v>
      </c>
      <c r="C5105">
        <v>2020</v>
      </c>
      <c r="D5105" s="23" t="str">
        <f t="shared" si="80"/>
        <v>mar</v>
      </c>
      <c r="E5105" s="24">
        <v>43921</v>
      </c>
      <c r="F5105" s="23" t="s">
        <v>48</v>
      </c>
      <c r="G5105" s="121">
        <v>-1811.231894169096</v>
      </c>
      <c r="H5105">
        <v>2020</v>
      </c>
    </row>
    <row r="5106" spans="1:8" outlineLevel="1" x14ac:dyDescent="0.25">
      <c r="A5106" s="23" t="s">
        <v>15</v>
      </c>
      <c r="B5106" s="23" t="s">
        <v>0</v>
      </c>
      <c r="C5106">
        <v>2020</v>
      </c>
      <c r="D5106" s="23" t="str">
        <f t="shared" si="80"/>
        <v>abr</v>
      </c>
      <c r="E5106" s="24">
        <v>43951</v>
      </c>
      <c r="F5106" s="23" t="s">
        <v>48</v>
      </c>
      <c r="G5106" s="121">
        <v>0</v>
      </c>
      <c r="H5106">
        <v>2020</v>
      </c>
    </row>
    <row r="5107" spans="1:8" outlineLevel="1" x14ac:dyDescent="0.25">
      <c r="A5107" s="23" t="s">
        <v>16</v>
      </c>
      <c r="B5107" s="23" t="s">
        <v>1</v>
      </c>
      <c r="C5107">
        <v>2020</v>
      </c>
      <c r="D5107" s="23" t="str">
        <f t="shared" si="80"/>
        <v>abr</v>
      </c>
      <c r="E5107" s="24">
        <v>43951</v>
      </c>
      <c r="F5107" s="23" t="s">
        <v>48</v>
      </c>
      <c r="G5107" s="121">
        <v>850348.75646285713</v>
      </c>
      <c r="H5107">
        <v>2020</v>
      </c>
    </row>
    <row r="5108" spans="1:8" outlineLevel="1" x14ac:dyDescent="0.25">
      <c r="A5108" s="23" t="s">
        <v>27</v>
      </c>
      <c r="B5108" s="23" t="s">
        <v>2</v>
      </c>
      <c r="C5108">
        <v>2020</v>
      </c>
      <c r="D5108" s="23" t="str">
        <f t="shared" si="80"/>
        <v>abr</v>
      </c>
      <c r="E5108" s="24">
        <v>43951</v>
      </c>
      <c r="F5108" s="23" t="s">
        <v>48</v>
      </c>
      <c r="H5108">
        <v>2020</v>
      </c>
    </row>
    <row r="5109" spans="1:8" outlineLevel="1" x14ac:dyDescent="0.25">
      <c r="A5109" s="23" t="s">
        <v>17</v>
      </c>
      <c r="B5109" s="23" t="s">
        <v>3</v>
      </c>
      <c r="C5109">
        <v>2020</v>
      </c>
      <c r="D5109" s="23" t="str">
        <f t="shared" si="80"/>
        <v>abr</v>
      </c>
      <c r="E5109" s="24">
        <v>43951</v>
      </c>
      <c r="F5109" s="23" t="s">
        <v>48</v>
      </c>
      <c r="G5109" s="121">
        <v>799205.74473449006</v>
      </c>
      <c r="H5109">
        <v>2020</v>
      </c>
    </row>
    <row r="5110" spans="1:8" outlineLevel="1" x14ac:dyDescent="0.25">
      <c r="A5110" s="23" t="s">
        <v>18</v>
      </c>
      <c r="B5110" s="25" t="s">
        <v>4</v>
      </c>
      <c r="C5110">
        <v>2020</v>
      </c>
      <c r="D5110" s="23" t="str">
        <f t="shared" si="80"/>
        <v>abr</v>
      </c>
      <c r="E5110" s="24">
        <v>43951</v>
      </c>
      <c r="F5110" s="23" t="s">
        <v>48</v>
      </c>
      <c r="G5110" s="121">
        <v>0</v>
      </c>
      <c r="H5110">
        <v>2020</v>
      </c>
    </row>
    <row r="5111" spans="1:8" outlineLevel="1" x14ac:dyDescent="0.25">
      <c r="A5111" s="23" t="s">
        <v>19</v>
      </c>
      <c r="B5111" s="25" t="s">
        <v>5</v>
      </c>
      <c r="C5111">
        <v>2020</v>
      </c>
      <c r="D5111" s="23" t="str">
        <f t="shared" si="80"/>
        <v>abr</v>
      </c>
      <c r="E5111" s="24">
        <v>43951</v>
      </c>
      <c r="F5111" s="23" t="s">
        <v>48</v>
      </c>
      <c r="G5111" s="121">
        <v>0</v>
      </c>
      <c r="H5111">
        <v>2020</v>
      </c>
    </row>
    <row r="5112" spans="1:8" outlineLevel="1" x14ac:dyDescent="0.25">
      <c r="A5112" s="23" t="s">
        <v>20</v>
      </c>
      <c r="B5112" s="23" t="s">
        <v>6</v>
      </c>
      <c r="C5112">
        <v>2020</v>
      </c>
      <c r="D5112" s="23" t="str">
        <f t="shared" si="80"/>
        <v>abr</v>
      </c>
      <c r="E5112" s="24">
        <v>43951</v>
      </c>
      <c r="F5112" s="23" t="s">
        <v>48</v>
      </c>
      <c r="G5112" s="121">
        <v>5142540.2313618362</v>
      </c>
      <c r="H5112">
        <v>2020</v>
      </c>
    </row>
    <row r="5113" spans="1:8" outlineLevel="1" x14ac:dyDescent="0.25">
      <c r="A5113" s="23" t="s">
        <v>21</v>
      </c>
      <c r="B5113" s="23" t="s">
        <v>7</v>
      </c>
      <c r="C5113">
        <v>2020</v>
      </c>
      <c r="D5113" s="23" t="str">
        <f t="shared" si="80"/>
        <v>abr</v>
      </c>
      <c r="E5113" s="24">
        <v>43951</v>
      </c>
      <c r="F5113" s="23" t="s">
        <v>48</v>
      </c>
      <c r="G5113" s="121">
        <v>257080.14117244899</v>
      </c>
      <c r="H5113">
        <v>2020</v>
      </c>
    </row>
    <row r="5114" spans="1:8" outlineLevel="1" x14ac:dyDescent="0.25">
      <c r="A5114" s="23" t="s">
        <v>22</v>
      </c>
      <c r="B5114" s="23" t="s">
        <v>8</v>
      </c>
      <c r="C5114">
        <v>2020</v>
      </c>
      <c r="D5114" s="23" t="str">
        <f t="shared" si="80"/>
        <v>abr</v>
      </c>
      <c r="E5114" s="24">
        <v>43951</v>
      </c>
      <c r="F5114" s="23" t="s">
        <v>48</v>
      </c>
      <c r="G5114" s="121">
        <v>4791434.2678948957</v>
      </c>
      <c r="H5114">
        <v>2020</v>
      </c>
    </row>
    <row r="5115" spans="1:8" outlineLevel="1" x14ac:dyDescent="0.25">
      <c r="A5115" s="23" t="s">
        <v>23</v>
      </c>
      <c r="B5115" s="23" t="s">
        <v>9</v>
      </c>
      <c r="C5115">
        <v>2020</v>
      </c>
      <c r="D5115" s="23" t="str">
        <f t="shared" si="80"/>
        <v>abr</v>
      </c>
      <c r="E5115" s="24">
        <v>43951</v>
      </c>
      <c r="F5115" s="23" t="s">
        <v>48</v>
      </c>
      <c r="H5115">
        <v>2020</v>
      </c>
    </row>
    <row r="5116" spans="1:8" outlineLevel="1" x14ac:dyDescent="0.25">
      <c r="A5116" s="23" t="s">
        <v>24</v>
      </c>
      <c r="B5116" s="25" t="s">
        <v>10</v>
      </c>
      <c r="C5116">
        <v>2020</v>
      </c>
      <c r="D5116" s="23" t="str">
        <f t="shared" si="80"/>
        <v>abr</v>
      </c>
      <c r="E5116" s="24">
        <v>43951</v>
      </c>
      <c r="F5116" s="23" t="s">
        <v>48</v>
      </c>
      <c r="H5116">
        <v>2020</v>
      </c>
    </row>
    <row r="5117" spans="1:8" outlineLevel="1" x14ac:dyDescent="0.25">
      <c r="A5117" s="23" t="s">
        <v>25</v>
      </c>
      <c r="B5117" s="23" t="s">
        <v>11</v>
      </c>
      <c r="C5117">
        <v>2020</v>
      </c>
      <c r="D5117" s="23" t="str">
        <f t="shared" si="80"/>
        <v>abr</v>
      </c>
      <c r="E5117" s="24">
        <v>43951</v>
      </c>
      <c r="F5117" s="23" t="s">
        <v>48</v>
      </c>
      <c r="G5117" s="121">
        <v>0</v>
      </c>
      <c r="H5117">
        <v>2020</v>
      </c>
    </row>
    <row r="5118" spans="1:8" outlineLevel="1" x14ac:dyDescent="0.25">
      <c r="A5118" s="23" t="s">
        <v>26</v>
      </c>
      <c r="B5118" s="23" t="s">
        <v>12</v>
      </c>
      <c r="C5118">
        <v>2020</v>
      </c>
      <c r="D5118" s="23" t="str">
        <f t="shared" si="80"/>
        <v>abr</v>
      </c>
      <c r="E5118" s="24">
        <v>43951</v>
      </c>
      <c r="F5118" s="23" t="s">
        <v>48</v>
      </c>
      <c r="G5118" s="121">
        <v>0</v>
      </c>
      <c r="H5118">
        <v>2020</v>
      </c>
    </row>
    <row r="5119" spans="1:8" outlineLevel="1" x14ac:dyDescent="0.25">
      <c r="A5119" s="23" t="s">
        <v>43</v>
      </c>
      <c r="B5119" s="23" t="s">
        <v>34</v>
      </c>
      <c r="C5119">
        <v>2020</v>
      </c>
      <c r="D5119" s="23" t="str">
        <f t="shared" si="80"/>
        <v>abr</v>
      </c>
      <c r="E5119" s="24">
        <v>43951</v>
      </c>
      <c r="F5119" s="23" t="s">
        <v>48</v>
      </c>
      <c r="G5119" s="121">
        <v>0</v>
      </c>
      <c r="H5119">
        <v>2020</v>
      </c>
    </row>
    <row r="5120" spans="1:8" outlineLevel="1" x14ac:dyDescent="0.25">
      <c r="A5120" s="23" t="s">
        <v>13</v>
      </c>
      <c r="B5120" s="23" t="s">
        <v>13</v>
      </c>
      <c r="C5120">
        <v>2020</v>
      </c>
      <c r="D5120" s="23" t="str">
        <f t="shared" si="80"/>
        <v>abr</v>
      </c>
      <c r="E5120" s="24">
        <v>43951</v>
      </c>
      <c r="F5120" s="23" t="s">
        <v>48</v>
      </c>
      <c r="G5120" s="121">
        <v>1443560.6060465307</v>
      </c>
      <c r="H5120">
        <v>2020</v>
      </c>
    </row>
    <row r="5121" spans="1:8" outlineLevel="1" x14ac:dyDescent="0.25">
      <c r="A5121" s="23" t="s">
        <v>14</v>
      </c>
      <c r="B5121" s="23" t="s">
        <v>14</v>
      </c>
      <c r="C5121">
        <v>2020</v>
      </c>
      <c r="D5121" s="23" t="str">
        <f t="shared" si="80"/>
        <v>abr</v>
      </c>
      <c r="E5121" s="24">
        <v>43951</v>
      </c>
      <c r="F5121" s="23" t="s">
        <v>48</v>
      </c>
      <c r="G5121" s="121">
        <v>-27755.17502857143</v>
      </c>
      <c r="H5121">
        <v>2020</v>
      </c>
    </row>
    <row r="5122" spans="1:8" outlineLevel="1" x14ac:dyDescent="0.25">
      <c r="A5122" s="23" t="s">
        <v>15</v>
      </c>
      <c r="B5122" s="23" t="s">
        <v>0</v>
      </c>
      <c r="C5122">
        <v>2020</v>
      </c>
      <c r="D5122" s="23" t="str">
        <f t="shared" ref="D5122:D5185" si="81">+TEXT(E5122,"mmm")</f>
        <v>may</v>
      </c>
      <c r="E5122" s="24">
        <v>43982</v>
      </c>
      <c r="F5122" s="23" t="s">
        <v>48</v>
      </c>
      <c r="G5122" s="121">
        <v>0</v>
      </c>
      <c r="H5122">
        <v>2020</v>
      </c>
    </row>
    <row r="5123" spans="1:8" outlineLevel="1" x14ac:dyDescent="0.25">
      <c r="A5123" s="23" t="s">
        <v>16</v>
      </c>
      <c r="B5123" s="23" t="s">
        <v>1</v>
      </c>
      <c r="C5123">
        <v>2020</v>
      </c>
      <c r="D5123" s="23" t="str">
        <f t="shared" si="81"/>
        <v>may</v>
      </c>
      <c r="E5123" s="24">
        <v>43982</v>
      </c>
      <c r="F5123" s="23" t="s">
        <v>48</v>
      </c>
      <c r="G5123" s="121">
        <v>838417.71369252179</v>
      </c>
      <c r="H5123">
        <v>2020</v>
      </c>
    </row>
    <row r="5124" spans="1:8" outlineLevel="1" x14ac:dyDescent="0.25">
      <c r="A5124" s="23" t="s">
        <v>27</v>
      </c>
      <c r="B5124" s="23" t="s">
        <v>2</v>
      </c>
      <c r="C5124">
        <v>2020</v>
      </c>
      <c r="D5124" s="23" t="str">
        <f t="shared" si="81"/>
        <v>may</v>
      </c>
      <c r="E5124" s="24">
        <v>43982</v>
      </c>
      <c r="F5124" s="23" t="s">
        <v>48</v>
      </c>
      <c r="H5124">
        <v>2020</v>
      </c>
    </row>
    <row r="5125" spans="1:8" outlineLevel="1" x14ac:dyDescent="0.25">
      <c r="A5125" s="23" t="s">
        <v>17</v>
      </c>
      <c r="B5125" s="23" t="s">
        <v>3</v>
      </c>
      <c r="C5125">
        <v>2020</v>
      </c>
      <c r="D5125" s="23" t="str">
        <f t="shared" si="81"/>
        <v>may</v>
      </c>
      <c r="E5125" s="24">
        <v>43982</v>
      </c>
      <c r="F5125" s="23" t="s">
        <v>48</v>
      </c>
      <c r="G5125" s="121">
        <v>802014.79006941651</v>
      </c>
      <c r="H5125">
        <v>2020</v>
      </c>
    </row>
    <row r="5126" spans="1:8" outlineLevel="1" x14ac:dyDescent="0.25">
      <c r="A5126" s="23" t="s">
        <v>18</v>
      </c>
      <c r="B5126" s="25" t="s">
        <v>4</v>
      </c>
      <c r="C5126">
        <v>2020</v>
      </c>
      <c r="D5126" s="23" t="str">
        <f t="shared" si="81"/>
        <v>may</v>
      </c>
      <c r="E5126" s="24">
        <v>43982</v>
      </c>
      <c r="F5126" s="23" t="s">
        <v>48</v>
      </c>
      <c r="G5126" s="121">
        <v>0</v>
      </c>
      <c r="H5126">
        <v>2020</v>
      </c>
    </row>
    <row r="5127" spans="1:8" outlineLevel="1" x14ac:dyDescent="0.25">
      <c r="A5127" s="23" t="s">
        <v>19</v>
      </c>
      <c r="B5127" s="25" t="s">
        <v>5</v>
      </c>
      <c r="C5127">
        <v>2020</v>
      </c>
      <c r="D5127" s="23" t="str">
        <f t="shared" si="81"/>
        <v>may</v>
      </c>
      <c r="E5127" s="24">
        <v>43982</v>
      </c>
      <c r="F5127" s="23" t="s">
        <v>48</v>
      </c>
      <c r="G5127" s="121">
        <v>0</v>
      </c>
      <c r="H5127">
        <v>2020</v>
      </c>
    </row>
    <row r="5128" spans="1:8" outlineLevel="1" x14ac:dyDescent="0.25">
      <c r="A5128" s="23" t="s">
        <v>20</v>
      </c>
      <c r="B5128" s="23" t="s">
        <v>6</v>
      </c>
      <c r="C5128">
        <v>2020</v>
      </c>
      <c r="D5128" s="23" t="str">
        <f t="shared" si="81"/>
        <v>may</v>
      </c>
      <c r="E5128" s="24">
        <v>43982</v>
      </c>
      <c r="F5128" s="23" t="s">
        <v>48</v>
      </c>
      <c r="G5128" s="121">
        <v>5136914.3297458608</v>
      </c>
      <c r="H5128">
        <v>2020</v>
      </c>
    </row>
    <row r="5129" spans="1:8" outlineLevel="1" x14ac:dyDescent="0.25">
      <c r="A5129" s="23" t="s">
        <v>21</v>
      </c>
      <c r="B5129" s="23" t="s">
        <v>7</v>
      </c>
      <c r="C5129">
        <v>2020</v>
      </c>
      <c r="D5129" s="23" t="str">
        <f t="shared" si="81"/>
        <v>may</v>
      </c>
      <c r="E5129" s="24">
        <v>43982</v>
      </c>
      <c r="F5129" s="23" t="s">
        <v>48</v>
      </c>
      <c r="G5129" s="121">
        <v>256831.1510555248</v>
      </c>
      <c r="H5129">
        <v>2020</v>
      </c>
    </row>
    <row r="5130" spans="1:8" outlineLevel="1" x14ac:dyDescent="0.25">
      <c r="A5130" s="23" t="s">
        <v>22</v>
      </c>
      <c r="B5130" s="23" t="s">
        <v>8</v>
      </c>
      <c r="C5130">
        <v>2020</v>
      </c>
      <c r="D5130" s="23" t="str">
        <f t="shared" si="81"/>
        <v>may</v>
      </c>
      <c r="E5130" s="24">
        <v>43982</v>
      </c>
      <c r="F5130" s="23" t="s">
        <v>48</v>
      </c>
      <c r="G5130" s="121">
        <v>4798763.2227127161</v>
      </c>
      <c r="H5130">
        <v>2020</v>
      </c>
    </row>
    <row r="5131" spans="1:8" outlineLevel="1" x14ac:dyDescent="0.25">
      <c r="A5131" s="23" t="s">
        <v>23</v>
      </c>
      <c r="B5131" s="23" t="s">
        <v>9</v>
      </c>
      <c r="C5131">
        <v>2020</v>
      </c>
      <c r="D5131" s="23" t="str">
        <f t="shared" si="81"/>
        <v>may</v>
      </c>
      <c r="E5131" s="24">
        <v>43982</v>
      </c>
      <c r="F5131" s="23" t="s">
        <v>48</v>
      </c>
      <c r="H5131">
        <v>2020</v>
      </c>
    </row>
    <row r="5132" spans="1:8" outlineLevel="1" x14ac:dyDescent="0.25">
      <c r="A5132" s="23" t="s">
        <v>24</v>
      </c>
      <c r="B5132" s="25" t="s">
        <v>10</v>
      </c>
      <c r="C5132">
        <v>2020</v>
      </c>
      <c r="D5132" s="23" t="str">
        <f t="shared" si="81"/>
        <v>may</v>
      </c>
      <c r="E5132" s="24">
        <v>43982</v>
      </c>
      <c r="F5132" s="23" t="s">
        <v>48</v>
      </c>
      <c r="H5132">
        <v>2020</v>
      </c>
    </row>
    <row r="5133" spans="1:8" outlineLevel="1" x14ac:dyDescent="0.25">
      <c r="A5133" s="23" t="s">
        <v>25</v>
      </c>
      <c r="B5133" s="23" t="s">
        <v>11</v>
      </c>
      <c r="C5133">
        <v>2020</v>
      </c>
      <c r="D5133" s="23" t="str">
        <f t="shared" si="81"/>
        <v>may</v>
      </c>
      <c r="E5133" s="24">
        <v>43982</v>
      </c>
      <c r="F5133" s="23" t="s">
        <v>48</v>
      </c>
      <c r="G5133" s="121">
        <v>0</v>
      </c>
      <c r="H5133">
        <v>2020</v>
      </c>
    </row>
    <row r="5134" spans="1:8" outlineLevel="1" x14ac:dyDescent="0.25">
      <c r="A5134" s="23" t="s">
        <v>26</v>
      </c>
      <c r="B5134" s="23" t="s">
        <v>12</v>
      </c>
      <c r="C5134">
        <v>2020</v>
      </c>
      <c r="D5134" s="23" t="str">
        <f t="shared" si="81"/>
        <v>may</v>
      </c>
      <c r="E5134" s="24">
        <v>43982</v>
      </c>
      <c r="F5134" s="23" t="s">
        <v>48</v>
      </c>
      <c r="G5134" s="121">
        <v>0</v>
      </c>
      <c r="H5134">
        <v>2020</v>
      </c>
    </row>
    <row r="5135" spans="1:8" outlineLevel="1" x14ac:dyDescent="0.25">
      <c r="A5135" s="23" t="s">
        <v>43</v>
      </c>
      <c r="B5135" s="23" t="s">
        <v>34</v>
      </c>
      <c r="C5135">
        <v>2020</v>
      </c>
      <c r="D5135" s="23" t="str">
        <f t="shared" si="81"/>
        <v>may</v>
      </c>
      <c r="E5135" s="24">
        <v>43982</v>
      </c>
      <c r="F5135" s="23" t="s">
        <v>48</v>
      </c>
      <c r="G5135" s="121">
        <v>0</v>
      </c>
      <c r="H5135">
        <v>2020</v>
      </c>
    </row>
    <row r="5136" spans="1:8" outlineLevel="1" x14ac:dyDescent="0.25">
      <c r="A5136" s="23" t="s">
        <v>13</v>
      </c>
      <c r="B5136" s="23" t="s">
        <v>13</v>
      </c>
      <c r="C5136">
        <v>2020</v>
      </c>
      <c r="D5136" s="23" t="str">
        <f t="shared" si="81"/>
        <v>may</v>
      </c>
      <c r="E5136" s="24">
        <v>43982</v>
      </c>
      <c r="F5136" s="23" t="s">
        <v>48</v>
      </c>
      <c r="G5136" s="121">
        <v>1102348.5472137609</v>
      </c>
      <c r="H5136">
        <v>2020</v>
      </c>
    </row>
    <row r="5137" spans="1:8" outlineLevel="1" x14ac:dyDescent="0.25">
      <c r="A5137" s="23" t="s">
        <v>14</v>
      </c>
      <c r="B5137" s="23" t="s">
        <v>14</v>
      </c>
      <c r="C5137">
        <v>2020</v>
      </c>
      <c r="D5137" s="23" t="str">
        <f t="shared" si="81"/>
        <v>may</v>
      </c>
      <c r="E5137" s="24">
        <v>43982</v>
      </c>
      <c r="F5137" s="23" t="s">
        <v>48</v>
      </c>
      <c r="G5137" s="121">
        <v>-4790.1110606851307</v>
      </c>
      <c r="H5137">
        <v>2020</v>
      </c>
    </row>
    <row r="5138" spans="1:8" outlineLevel="1" x14ac:dyDescent="0.25">
      <c r="A5138" s="23" t="s">
        <v>15</v>
      </c>
      <c r="B5138" s="23" t="s">
        <v>0</v>
      </c>
      <c r="C5138">
        <v>2020</v>
      </c>
      <c r="D5138" s="23" t="str">
        <f t="shared" si="81"/>
        <v>jun</v>
      </c>
      <c r="E5138" s="24">
        <v>44012</v>
      </c>
      <c r="F5138" s="23" t="s">
        <v>48</v>
      </c>
      <c r="G5138" s="121">
        <v>0</v>
      </c>
      <c r="H5138">
        <v>2020</v>
      </c>
    </row>
    <row r="5139" spans="1:8" outlineLevel="1" x14ac:dyDescent="0.25">
      <c r="A5139" s="23" t="s">
        <v>16</v>
      </c>
      <c r="B5139" s="23" t="s">
        <v>1</v>
      </c>
      <c r="C5139">
        <v>2020</v>
      </c>
      <c r="D5139" s="23" t="str">
        <f t="shared" si="81"/>
        <v>jun</v>
      </c>
      <c r="E5139" s="24">
        <v>44012</v>
      </c>
      <c r="F5139" s="23" t="s">
        <v>48</v>
      </c>
      <c r="G5139" s="121">
        <v>897146.99365581584</v>
      </c>
      <c r="H5139">
        <v>2020</v>
      </c>
    </row>
    <row r="5140" spans="1:8" outlineLevel="1" x14ac:dyDescent="0.25">
      <c r="A5140" s="23" t="s">
        <v>27</v>
      </c>
      <c r="B5140" s="23" t="s">
        <v>2</v>
      </c>
      <c r="C5140">
        <v>2020</v>
      </c>
      <c r="D5140" s="23" t="str">
        <f t="shared" si="81"/>
        <v>jun</v>
      </c>
      <c r="E5140" s="24">
        <v>44012</v>
      </c>
      <c r="F5140" s="23" t="s">
        <v>48</v>
      </c>
      <c r="H5140">
        <v>2020</v>
      </c>
    </row>
    <row r="5141" spans="1:8" outlineLevel="1" x14ac:dyDescent="0.25">
      <c r="A5141" s="23" t="s">
        <v>17</v>
      </c>
      <c r="B5141" s="23" t="s">
        <v>3</v>
      </c>
      <c r="C5141">
        <v>2020</v>
      </c>
      <c r="D5141" s="23" t="str">
        <f t="shared" si="81"/>
        <v>jun</v>
      </c>
      <c r="E5141" s="24">
        <v>44012</v>
      </c>
      <c r="F5141" s="23" t="s">
        <v>48</v>
      </c>
      <c r="G5141" s="121">
        <v>804753.31281634117</v>
      </c>
      <c r="H5141">
        <v>2020</v>
      </c>
    </row>
    <row r="5142" spans="1:8" outlineLevel="1" x14ac:dyDescent="0.25">
      <c r="A5142" s="23" t="s">
        <v>18</v>
      </c>
      <c r="B5142" s="25" t="s">
        <v>4</v>
      </c>
      <c r="C5142">
        <v>2020</v>
      </c>
      <c r="D5142" s="23" t="str">
        <f t="shared" si="81"/>
        <v>jun</v>
      </c>
      <c r="E5142" s="24">
        <v>44012</v>
      </c>
      <c r="F5142" s="23" t="s">
        <v>48</v>
      </c>
      <c r="G5142" s="121">
        <v>0</v>
      </c>
      <c r="H5142">
        <v>2020</v>
      </c>
    </row>
    <row r="5143" spans="1:8" outlineLevel="1" x14ac:dyDescent="0.25">
      <c r="A5143" s="23" t="s">
        <v>19</v>
      </c>
      <c r="B5143" s="25" t="s">
        <v>5</v>
      </c>
      <c r="C5143">
        <v>2020</v>
      </c>
      <c r="D5143" s="23" t="str">
        <f t="shared" si="81"/>
        <v>jun</v>
      </c>
      <c r="E5143" s="24">
        <v>44012</v>
      </c>
      <c r="F5143" s="23" t="s">
        <v>48</v>
      </c>
      <c r="G5143" s="121">
        <v>0</v>
      </c>
      <c r="H5143">
        <v>2020</v>
      </c>
    </row>
    <row r="5144" spans="1:8" outlineLevel="1" x14ac:dyDescent="0.25">
      <c r="A5144" s="23" t="s">
        <v>20</v>
      </c>
      <c r="B5144" s="23" t="s">
        <v>6</v>
      </c>
      <c r="C5144">
        <v>2020</v>
      </c>
      <c r="D5144" s="23" t="str">
        <f t="shared" si="81"/>
        <v>jun</v>
      </c>
      <c r="E5144" s="24">
        <v>44012</v>
      </c>
      <c r="F5144" s="23" t="s">
        <v>48</v>
      </c>
      <c r="G5144" s="121">
        <v>0</v>
      </c>
      <c r="H5144">
        <v>2020</v>
      </c>
    </row>
    <row r="5145" spans="1:8" outlineLevel="1" x14ac:dyDescent="0.25">
      <c r="A5145" s="23" t="s">
        <v>21</v>
      </c>
      <c r="B5145" s="23" t="s">
        <v>7</v>
      </c>
      <c r="C5145">
        <v>2020</v>
      </c>
      <c r="D5145" s="23" t="str">
        <f t="shared" si="81"/>
        <v>jun</v>
      </c>
      <c r="E5145" s="24">
        <v>44012</v>
      </c>
      <c r="F5145" s="23" t="s">
        <v>48</v>
      </c>
      <c r="G5145" s="121">
        <v>0</v>
      </c>
      <c r="H5145">
        <v>2020</v>
      </c>
    </row>
    <row r="5146" spans="1:8" outlineLevel="1" x14ac:dyDescent="0.25">
      <c r="A5146" s="23" t="s">
        <v>22</v>
      </c>
      <c r="B5146" s="23" t="s">
        <v>8</v>
      </c>
      <c r="C5146">
        <v>2020</v>
      </c>
      <c r="D5146" s="23" t="str">
        <f t="shared" si="81"/>
        <v>jun</v>
      </c>
      <c r="E5146" s="24">
        <v>44012</v>
      </c>
      <c r="F5146" s="23" t="s">
        <v>48</v>
      </c>
      <c r="G5146" s="121">
        <v>10273767.896352349</v>
      </c>
      <c r="H5146">
        <v>2020</v>
      </c>
    </row>
    <row r="5147" spans="1:8" outlineLevel="1" x14ac:dyDescent="0.25">
      <c r="A5147" s="23" t="s">
        <v>23</v>
      </c>
      <c r="B5147" s="23" t="s">
        <v>9</v>
      </c>
      <c r="C5147">
        <v>2020</v>
      </c>
      <c r="D5147" s="23" t="str">
        <f t="shared" si="81"/>
        <v>jun</v>
      </c>
      <c r="E5147" s="24">
        <v>44012</v>
      </c>
      <c r="F5147" s="23" t="s">
        <v>48</v>
      </c>
      <c r="H5147">
        <v>2020</v>
      </c>
    </row>
    <row r="5148" spans="1:8" outlineLevel="1" x14ac:dyDescent="0.25">
      <c r="A5148" s="23" t="s">
        <v>24</v>
      </c>
      <c r="B5148" s="25" t="s">
        <v>10</v>
      </c>
      <c r="C5148">
        <v>2020</v>
      </c>
      <c r="D5148" s="23" t="str">
        <f t="shared" si="81"/>
        <v>jun</v>
      </c>
      <c r="E5148" s="24">
        <v>44012</v>
      </c>
      <c r="F5148" s="23" t="s">
        <v>48</v>
      </c>
      <c r="H5148">
        <v>2020</v>
      </c>
    </row>
    <row r="5149" spans="1:8" outlineLevel="1" x14ac:dyDescent="0.25">
      <c r="A5149" s="23" t="s">
        <v>25</v>
      </c>
      <c r="B5149" s="23" t="s">
        <v>11</v>
      </c>
      <c r="C5149">
        <v>2020</v>
      </c>
      <c r="D5149" s="23" t="str">
        <f t="shared" si="81"/>
        <v>jun</v>
      </c>
      <c r="E5149" s="24">
        <v>44012</v>
      </c>
      <c r="F5149" s="23" t="s">
        <v>48</v>
      </c>
      <c r="G5149" s="121">
        <v>0</v>
      </c>
      <c r="H5149">
        <v>2020</v>
      </c>
    </row>
    <row r="5150" spans="1:8" outlineLevel="1" x14ac:dyDescent="0.25">
      <c r="A5150" s="23" t="s">
        <v>26</v>
      </c>
      <c r="B5150" s="23" t="s">
        <v>12</v>
      </c>
      <c r="C5150">
        <v>2020</v>
      </c>
      <c r="D5150" s="23" t="str">
        <f t="shared" si="81"/>
        <v>jun</v>
      </c>
      <c r="E5150" s="24">
        <v>44012</v>
      </c>
      <c r="F5150" s="23" t="s">
        <v>48</v>
      </c>
      <c r="G5150" s="121">
        <v>0</v>
      </c>
      <c r="H5150">
        <v>2020</v>
      </c>
    </row>
    <row r="5151" spans="1:8" outlineLevel="1" x14ac:dyDescent="0.25">
      <c r="A5151" s="23" t="s">
        <v>43</v>
      </c>
      <c r="B5151" s="23" t="s">
        <v>34</v>
      </c>
      <c r="C5151">
        <v>2020</v>
      </c>
      <c r="D5151" s="23" t="str">
        <f t="shared" si="81"/>
        <v>jun</v>
      </c>
      <c r="E5151" s="24">
        <v>44012</v>
      </c>
      <c r="F5151" s="23" t="s">
        <v>48</v>
      </c>
      <c r="G5151" s="121">
        <v>0</v>
      </c>
      <c r="H5151">
        <v>2020</v>
      </c>
    </row>
    <row r="5152" spans="1:8" outlineLevel="1" x14ac:dyDescent="0.25">
      <c r="A5152" s="23" t="s">
        <v>13</v>
      </c>
      <c r="B5152" s="23" t="s">
        <v>13</v>
      </c>
      <c r="C5152">
        <v>2020</v>
      </c>
      <c r="D5152" s="23" t="str">
        <f t="shared" si="81"/>
        <v>jun</v>
      </c>
      <c r="E5152" s="24">
        <v>44012</v>
      </c>
      <c r="F5152" s="23" t="s">
        <v>48</v>
      </c>
      <c r="G5152" s="121">
        <v>1549226.544968484</v>
      </c>
      <c r="H5152">
        <v>2020</v>
      </c>
    </row>
    <row r="5153" spans="1:8" outlineLevel="1" x14ac:dyDescent="0.25">
      <c r="A5153" s="23" t="s">
        <v>14</v>
      </c>
      <c r="B5153" s="23" t="s">
        <v>14</v>
      </c>
      <c r="C5153">
        <v>2020</v>
      </c>
      <c r="D5153" s="23" t="str">
        <f t="shared" si="81"/>
        <v>jun</v>
      </c>
      <c r="E5153" s="24">
        <v>44012</v>
      </c>
      <c r="F5153" s="23" t="s">
        <v>48</v>
      </c>
      <c r="G5153" s="121">
        <v>-5726.322245466471</v>
      </c>
      <c r="H5153">
        <v>2020</v>
      </c>
    </row>
    <row r="5154" spans="1:8" outlineLevel="1" x14ac:dyDescent="0.25">
      <c r="A5154" s="23" t="s">
        <v>15</v>
      </c>
      <c r="B5154" s="23" t="s">
        <v>0</v>
      </c>
      <c r="C5154">
        <v>2020</v>
      </c>
      <c r="D5154" s="23" t="str">
        <f t="shared" si="81"/>
        <v>jul</v>
      </c>
      <c r="E5154" s="24">
        <v>44043</v>
      </c>
      <c r="F5154" s="23" t="s">
        <v>48</v>
      </c>
      <c r="G5154" s="121">
        <v>0</v>
      </c>
      <c r="H5154">
        <v>2020</v>
      </c>
    </row>
    <row r="5155" spans="1:8" outlineLevel="1" x14ac:dyDescent="0.25">
      <c r="A5155" s="23" t="s">
        <v>16</v>
      </c>
      <c r="B5155" s="23" t="s">
        <v>1</v>
      </c>
      <c r="C5155">
        <v>2020</v>
      </c>
      <c r="D5155" s="23" t="str">
        <f t="shared" si="81"/>
        <v>jul</v>
      </c>
      <c r="E5155" s="24">
        <v>44043</v>
      </c>
      <c r="F5155" s="23" t="s">
        <v>48</v>
      </c>
      <c r="G5155" s="121">
        <v>845191.66789049527</v>
      </c>
      <c r="H5155">
        <v>2020</v>
      </c>
    </row>
    <row r="5156" spans="1:8" outlineLevel="1" x14ac:dyDescent="0.25">
      <c r="A5156" s="23" t="s">
        <v>27</v>
      </c>
      <c r="B5156" s="23" t="s">
        <v>2</v>
      </c>
      <c r="C5156">
        <v>2020</v>
      </c>
      <c r="D5156" s="23" t="str">
        <f t="shared" si="81"/>
        <v>jul</v>
      </c>
      <c r="E5156" s="24">
        <v>44043</v>
      </c>
      <c r="F5156" s="23" t="s">
        <v>48</v>
      </c>
      <c r="H5156">
        <v>2020</v>
      </c>
    </row>
    <row r="5157" spans="1:8" outlineLevel="1" x14ac:dyDescent="0.25">
      <c r="A5157" s="23" t="s">
        <v>17</v>
      </c>
      <c r="B5157" s="23" t="s">
        <v>3</v>
      </c>
      <c r="C5157">
        <v>2020</v>
      </c>
      <c r="D5157" s="23" t="str">
        <f t="shared" si="81"/>
        <v>jul</v>
      </c>
      <c r="E5157" s="24">
        <v>44043</v>
      </c>
      <c r="F5157" s="23" t="s">
        <v>48</v>
      </c>
      <c r="G5157" s="121">
        <v>801420.09872588934</v>
      </c>
      <c r="H5157">
        <v>2020</v>
      </c>
    </row>
    <row r="5158" spans="1:8" outlineLevel="1" x14ac:dyDescent="0.25">
      <c r="A5158" s="23" t="s">
        <v>18</v>
      </c>
      <c r="B5158" s="25" t="s">
        <v>4</v>
      </c>
      <c r="C5158">
        <v>2020</v>
      </c>
      <c r="D5158" s="23" t="str">
        <f t="shared" si="81"/>
        <v>jul</v>
      </c>
      <c r="E5158" s="24">
        <v>44043</v>
      </c>
      <c r="F5158" s="23" t="s">
        <v>48</v>
      </c>
      <c r="G5158" s="121">
        <v>0</v>
      </c>
      <c r="H5158">
        <v>2020</v>
      </c>
    </row>
    <row r="5159" spans="1:8" outlineLevel="1" x14ac:dyDescent="0.25">
      <c r="A5159" s="23" t="s">
        <v>19</v>
      </c>
      <c r="B5159" s="25" t="s">
        <v>5</v>
      </c>
      <c r="C5159">
        <v>2020</v>
      </c>
      <c r="D5159" s="23" t="str">
        <f t="shared" si="81"/>
        <v>jul</v>
      </c>
      <c r="E5159" s="24">
        <v>44043</v>
      </c>
      <c r="F5159" s="23" t="s">
        <v>48</v>
      </c>
      <c r="G5159" s="121">
        <v>0</v>
      </c>
      <c r="H5159">
        <v>2020</v>
      </c>
    </row>
    <row r="5160" spans="1:8" outlineLevel="1" x14ac:dyDescent="0.25">
      <c r="A5160" s="23" t="s">
        <v>20</v>
      </c>
      <c r="B5160" s="23" t="s">
        <v>6</v>
      </c>
      <c r="C5160">
        <v>2020</v>
      </c>
      <c r="D5160" s="23" t="str">
        <f t="shared" si="81"/>
        <v>jul</v>
      </c>
      <c r="E5160" s="24">
        <v>44043</v>
      </c>
      <c r="F5160" s="23" t="s">
        <v>48</v>
      </c>
      <c r="H5160">
        <v>2020</v>
      </c>
    </row>
    <row r="5161" spans="1:8" outlineLevel="1" x14ac:dyDescent="0.25">
      <c r="A5161" s="23" t="s">
        <v>21</v>
      </c>
      <c r="B5161" s="23" t="s">
        <v>7</v>
      </c>
      <c r="C5161">
        <v>2020</v>
      </c>
      <c r="D5161" s="23" t="str">
        <f t="shared" si="81"/>
        <v>jul</v>
      </c>
      <c r="E5161" s="24">
        <v>44043</v>
      </c>
      <c r="F5161" s="23" t="s">
        <v>48</v>
      </c>
      <c r="G5161" s="121">
        <v>0</v>
      </c>
      <c r="H5161">
        <v>2020</v>
      </c>
    </row>
    <row r="5162" spans="1:8" outlineLevel="1" x14ac:dyDescent="0.25">
      <c r="A5162" s="23" t="s">
        <v>22</v>
      </c>
      <c r="B5162" s="23" t="s">
        <v>8</v>
      </c>
      <c r="C5162">
        <v>2020</v>
      </c>
      <c r="D5162" s="23" t="str">
        <f t="shared" si="81"/>
        <v>jul</v>
      </c>
      <c r="E5162" s="24">
        <v>44043</v>
      </c>
      <c r="F5162" s="23" t="s">
        <v>48</v>
      </c>
      <c r="G5162" s="121">
        <v>9637001.3761719353</v>
      </c>
      <c r="H5162">
        <v>2020</v>
      </c>
    </row>
    <row r="5163" spans="1:8" outlineLevel="1" x14ac:dyDescent="0.25">
      <c r="A5163" s="23" t="s">
        <v>23</v>
      </c>
      <c r="B5163" s="23" t="s">
        <v>9</v>
      </c>
      <c r="C5163">
        <v>2020</v>
      </c>
      <c r="D5163" s="23" t="str">
        <f t="shared" si="81"/>
        <v>jul</v>
      </c>
      <c r="E5163" s="24">
        <v>44043</v>
      </c>
      <c r="F5163" s="23" t="s">
        <v>48</v>
      </c>
      <c r="H5163">
        <v>2020</v>
      </c>
    </row>
    <row r="5164" spans="1:8" outlineLevel="1" x14ac:dyDescent="0.25">
      <c r="A5164" s="23" t="s">
        <v>24</v>
      </c>
      <c r="B5164" s="25" t="s">
        <v>10</v>
      </c>
      <c r="C5164">
        <v>2020</v>
      </c>
      <c r="D5164" s="23" t="str">
        <f t="shared" si="81"/>
        <v>jul</v>
      </c>
      <c r="E5164" s="24">
        <v>44043</v>
      </c>
      <c r="F5164" s="23" t="s">
        <v>48</v>
      </c>
      <c r="H5164">
        <v>2020</v>
      </c>
    </row>
    <row r="5165" spans="1:8" outlineLevel="1" x14ac:dyDescent="0.25">
      <c r="A5165" s="23" t="s">
        <v>25</v>
      </c>
      <c r="B5165" s="23" t="s">
        <v>11</v>
      </c>
      <c r="C5165">
        <v>2020</v>
      </c>
      <c r="D5165" s="23" t="str">
        <f t="shared" si="81"/>
        <v>jul</v>
      </c>
      <c r="E5165" s="24">
        <v>44043</v>
      </c>
      <c r="F5165" s="23" t="s">
        <v>48</v>
      </c>
      <c r="G5165" s="121">
        <v>0</v>
      </c>
      <c r="H5165">
        <v>2020</v>
      </c>
    </row>
    <row r="5166" spans="1:8" outlineLevel="1" x14ac:dyDescent="0.25">
      <c r="A5166" s="23" t="s">
        <v>26</v>
      </c>
      <c r="B5166" s="23" t="s">
        <v>12</v>
      </c>
      <c r="C5166">
        <v>2020</v>
      </c>
      <c r="D5166" s="23" t="str">
        <f t="shared" si="81"/>
        <v>jul</v>
      </c>
      <c r="E5166" s="24">
        <v>44043</v>
      </c>
      <c r="F5166" s="23" t="s">
        <v>48</v>
      </c>
      <c r="G5166" s="121">
        <v>0</v>
      </c>
      <c r="H5166">
        <v>2020</v>
      </c>
    </row>
    <row r="5167" spans="1:8" outlineLevel="1" x14ac:dyDescent="0.25">
      <c r="A5167" s="23" t="s">
        <v>43</v>
      </c>
      <c r="B5167" s="23" t="s">
        <v>34</v>
      </c>
      <c r="C5167">
        <v>2020</v>
      </c>
      <c r="D5167" s="23" t="str">
        <f t="shared" si="81"/>
        <v>jul</v>
      </c>
      <c r="E5167" s="24">
        <v>44043</v>
      </c>
      <c r="F5167" s="23" t="s">
        <v>48</v>
      </c>
      <c r="G5167" s="121">
        <v>0</v>
      </c>
      <c r="H5167">
        <v>2020</v>
      </c>
    </row>
    <row r="5168" spans="1:8" outlineLevel="1" x14ac:dyDescent="0.25">
      <c r="A5168" s="23" t="s">
        <v>13</v>
      </c>
      <c r="B5168" s="23" t="s">
        <v>13</v>
      </c>
      <c r="C5168">
        <v>2020</v>
      </c>
      <c r="D5168" s="23" t="str">
        <f t="shared" si="81"/>
        <v>jul</v>
      </c>
      <c r="E5168" s="24">
        <v>44043</v>
      </c>
      <c r="F5168" s="23" t="s">
        <v>48</v>
      </c>
      <c r="G5168" s="121">
        <v>989850.73293577251</v>
      </c>
      <c r="H5168">
        <v>2020</v>
      </c>
    </row>
    <row r="5169" spans="1:8" outlineLevel="1" x14ac:dyDescent="0.25">
      <c r="A5169" s="23" t="s">
        <v>14</v>
      </c>
      <c r="B5169" s="23" t="s">
        <v>14</v>
      </c>
      <c r="C5169">
        <v>2020</v>
      </c>
      <c r="D5169" s="23" t="str">
        <f t="shared" si="81"/>
        <v>jul</v>
      </c>
      <c r="E5169" s="24">
        <v>44043</v>
      </c>
      <c r="F5169" s="23" t="s">
        <v>48</v>
      </c>
      <c r="G5169" s="121">
        <v>363693.9976714286</v>
      </c>
      <c r="H5169">
        <v>2020</v>
      </c>
    </row>
    <row r="5170" spans="1:8" outlineLevel="1" x14ac:dyDescent="0.25">
      <c r="A5170" s="23" t="s">
        <v>15</v>
      </c>
      <c r="B5170" s="23" t="s">
        <v>0</v>
      </c>
      <c r="C5170">
        <v>2020</v>
      </c>
      <c r="D5170" s="23" t="str">
        <f t="shared" si="81"/>
        <v>ago</v>
      </c>
      <c r="E5170" s="24">
        <v>44074</v>
      </c>
      <c r="F5170" s="23" t="s">
        <v>48</v>
      </c>
      <c r="G5170" s="121">
        <v>0</v>
      </c>
      <c r="H5170">
        <v>2020</v>
      </c>
    </row>
    <row r="5171" spans="1:8" outlineLevel="1" x14ac:dyDescent="0.25">
      <c r="A5171" s="23" t="s">
        <v>16</v>
      </c>
      <c r="B5171" s="23" t="s">
        <v>1</v>
      </c>
      <c r="C5171">
        <v>2020</v>
      </c>
      <c r="D5171" s="23" t="str">
        <f t="shared" si="81"/>
        <v>ago</v>
      </c>
      <c r="E5171" s="24">
        <v>44074</v>
      </c>
      <c r="F5171" s="23" t="s">
        <v>48</v>
      </c>
      <c r="G5171" s="121">
        <v>839716.46954344027</v>
      </c>
      <c r="H5171">
        <v>2020</v>
      </c>
    </row>
    <row r="5172" spans="1:8" outlineLevel="1" x14ac:dyDescent="0.25">
      <c r="A5172" s="23" t="s">
        <v>27</v>
      </c>
      <c r="B5172" s="23" t="s">
        <v>2</v>
      </c>
      <c r="C5172">
        <v>2020</v>
      </c>
      <c r="D5172" s="23" t="str">
        <f t="shared" si="81"/>
        <v>ago</v>
      </c>
      <c r="E5172" s="24">
        <v>44074</v>
      </c>
      <c r="F5172" s="23" t="s">
        <v>48</v>
      </c>
      <c r="H5172">
        <v>2020</v>
      </c>
    </row>
    <row r="5173" spans="1:8" outlineLevel="1" x14ac:dyDescent="0.25">
      <c r="A5173" s="23" t="s">
        <v>17</v>
      </c>
      <c r="B5173" s="23" t="s">
        <v>3</v>
      </c>
      <c r="C5173">
        <v>2020</v>
      </c>
      <c r="D5173" s="23" t="str">
        <f t="shared" si="81"/>
        <v>ago</v>
      </c>
      <c r="E5173" s="24">
        <v>44074</v>
      </c>
      <c r="F5173" s="23" t="s">
        <v>48</v>
      </c>
      <c r="G5173" s="121">
        <v>618571.8847200434</v>
      </c>
      <c r="H5173">
        <v>2020</v>
      </c>
    </row>
    <row r="5174" spans="1:8" outlineLevel="1" x14ac:dyDescent="0.25">
      <c r="A5174" s="23" t="s">
        <v>18</v>
      </c>
      <c r="B5174" s="25" t="s">
        <v>4</v>
      </c>
      <c r="C5174">
        <v>2020</v>
      </c>
      <c r="D5174" s="23" t="str">
        <f t="shared" si="81"/>
        <v>ago</v>
      </c>
      <c r="E5174" s="24">
        <v>44074</v>
      </c>
      <c r="F5174" s="23" t="s">
        <v>48</v>
      </c>
      <c r="G5174" s="121">
        <v>0</v>
      </c>
      <c r="H5174">
        <v>2020</v>
      </c>
    </row>
    <row r="5175" spans="1:8" outlineLevel="1" x14ac:dyDescent="0.25">
      <c r="A5175" s="23" t="s">
        <v>19</v>
      </c>
      <c r="B5175" s="25" t="s">
        <v>5</v>
      </c>
      <c r="C5175">
        <v>2020</v>
      </c>
      <c r="D5175" s="23" t="str">
        <f t="shared" si="81"/>
        <v>ago</v>
      </c>
      <c r="E5175" s="24">
        <v>44074</v>
      </c>
      <c r="F5175" s="23" t="s">
        <v>48</v>
      </c>
      <c r="G5175" s="121">
        <v>0</v>
      </c>
      <c r="H5175">
        <v>2020</v>
      </c>
    </row>
    <row r="5176" spans="1:8" outlineLevel="1" x14ac:dyDescent="0.25">
      <c r="A5176" s="23" t="s">
        <v>20</v>
      </c>
      <c r="B5176" s="23" t="s">
        <v>6</v>
      </c>
      <c r="C5176">
        <v>2020</v>
      </c>
      <c r="D5176" s="23" t="str">
        <f t="shared" si="81"/>
        <v>ago</v>
      </c>
      <c r="E5176" s="24">
        <v>44074</v>
      </c>
      <c r="F5176" s="23" t="s">
        <v>48</v>
      </c>
      <c r="H5176">
        <v>2020</v>
      </c>
    </row>
    <row r="5177" spans="1:8" outlineLevel="1" x14ac:dyDescent="0.25">
      <c r="A5177" s="23" t="s">
        <v>21</v>
      </c>
      <c r="B5177" s="23" t="s">
        <v>7</v>
      </c>
      <c r="C5177">
        <v>2020</v>
      </c>
      <c r="D5177" s="23" t="str">
        <f t="shared" si="81"/>
        <v>ago</v>
      </c>
      <c r="E5177" s="24">
        <v>44074</v>
      </c>
      <c r="F5177" s="23" t="s">
        <v>48</v>
      </c>
      <c r="G5177" s="121">
        <v>0</v>
      </c>
      <c r="H5177">
        <v>2020</v>
      </c>
    </row>
    <row r="5178" spans="1:8" outlineLevel="1" x14ac:dyDescent="0.25">
      <c r="A5178" s="23" t="s">
        <v>22</v>
      </c>
      <c r="B5178" s="23" t="s">
        <v>8</v>
      </c>
      <c r="C5178">
        <v>2020</v>
      </c>
      <c r="D5178" s="23" t="str">
        <f t="shared" si="81"/>
        <v>ago</v>
      </c>
      <c r="E5178" s="24">
        <v>44074</v>
      </c>
      <c r="F5178" s="23" t="s">
        <v>48</v>
      </c>
      <c r="G5178" s="121">
        <v>9692276.9663066249</v>
      </c>
      <c r="H5178">
        <v>2020</v>
      </c>
    </row>
    <row r="5179" spans="1:8" outlineLevel="1" x14ac:dyDescent="0.25">
      <c r="A5179" s="23" t="s">
        <v>23</v>
      </c>
      <c r="B5179" s="23" t="s">
        <v>9</v>
      </c>
      <c r="C5179">
        <v>2020</v>
      </c>
      <c r="D5179" s="23" t="str">
        <f t="shared" si="81"/>
        <v>ago</v>
      </c>
      <c r="E5179" s="24">
        <v>44074</v>
      </c>
      <c r="F5179" s="23" t="s">
        <v>48</v>
      </c>
      <c r="H5179">
        <v>2020</v>
      </c>
    </row>
    <row r="5180" spans="1:8" outlineLevel="1" x14ac:dyDescent="0.25">
      <c r="A5180" s="23" t="s">
        <v>24</v>
      </c>
      <c r="B5180" s="25" t="s">
        <v>10</v>
      </c>
      <c r="C5180">
        <v>2020</v>
      </c>
      <c r="D5180" s="23" t="str">
        <f t="shared" si="81"/>
        <v>ago</v>
      </c>
      <c r="E5180" s="24">
        <v>44074</v>
      </c>
      <c r="F5180" s="23" t="s">
        <v>48</v>
      </c>
      <c r="H5180">
        <v>2020</v>
      </c>
    </row>
    <row r="5181" spans="1:8" outlineLevel="1" x14ac:dyDescent="0.25">
      <c r="A5181" s="23" t="s">
        <v>25</v>
      </c>
      <c r="B5181" s="23" t="s">
        <v>11</v>
      </c>
      <c r="C5181">
        <v>2020</v>
      </c>
      <c r="D5181" s="23" t="str">
        <f t="shared" si="81"/>
        <v>ago</v>
      </c>
      <c r="E5181" s="24">
        <v>44074</v>
      </c>
      <c r="F5181" s="23" t="s">
        <v>48</v>
      </c>
      <c r="G5181" s="121">
        <v>0</v>
      </c>
      <c r="H5181">
        <v>2020</v>
      </c>
    </row>
    <row r="5182" spans="1:8" outlineLevel="1" x14ac:dyDescent="0.25">
      <c r="A5182" s="23" t="s">
        <v>26</v>
      </c>
      <c r="B5182" s="23" t="s">
        <v>12</v>
      </c>
      <c r="C5182">
        <v>2020</v>
      </c>
      <c r="D5182" s="23" t="str">
        <f t="shared" si="81"/>
        <v>ago</v>
      </c>
      <c r="E5182" s="24">
        <v>44074</v>
      </c>
      <c r="F5182" s="23" t="s">
        <v>48</v>
      </c>
      <c r="G5182" s="121">
        <v>0</v>
      </c>
      <c r="H5182">
        <v>2020</v>
      </c>
    </row>
    <row r="5183" spans="1:8" outlineLevel="1" x14ac:dyDescent="0.25">
      <c r="A5183" s="23" t="s">
        <v>43</v>
      </c>
      <c r="B5183" s="23" t="s">
        <v>34</v>
      </c>
      <c r="C5183">
        <v>2020</v>
      </c>
      <c r="D5183" s="23" t="str">
        <f t="shared" si="81"/>
        <v>ago</v>
      </c>
      <c r="E5183" s="24">
        <v>44074</v>
      </c>
      <c r="F5183" s="23" t="s">
        <v>48</v>
      </c>
      <c r="G5183" s="121">
        <v>0</v>
      </c>
      <c r="H5183">
        <v>2020</v>
      </c>
    </row>
    <row r="5184" spans="1:8" outlineLevel="1" x14ac:dyDescent="0.25">
      <c r="A5184" s="23" t="s">
        <v>13</v>
      </c>
      <c r="B5184" s="23" t="s">
        <v>13</v>
      </c>
      <c r="C5184">
        <v>2020</v>
      </c>
      <c r="D5184" s="23" t="str">
        <f t="shared" si="81"/>
        <v>ago</v>
      </c>
      <c r="E5184" s="24">
        <v>44074</v>
      </c>
      <c r="F5184" s="23" t="s">
        <v>48</v>
      </c>
      <c r="G5184" s="121">
        <v>935830.11854781338</v>
      </c>
      <c r="H5184">
        <v>2020</v>
      </c>
    </row>
    <row r="5185" spans="1:8" outlineLevel="1" x14ac:dyDescent="0.25">
      <c r="A5185" s="23" t="s">
        <v>14</v>
      </c>
      <c r="B5185" s="23" t="s">
        <v>14</v>
      </c>
      <c r="C5185">
        <v>2020</v>
      </c>
      <c r="D5185" s="23" t="str">
        <f t="shared" si="81"/>
        <v>ago</v>
      </c>
      <c r="E5185" s="24">
        <v>44074</v>
      </c>
      <c r="F5185" s="23" t="s">
        <v>48</v>
      </c>
      <c r="G5185" s="121">
        <v>436683.48011632654</v>
      </c>
      <c r="H5185">
        <v>2020</v>
      </c>
    </row>
    <row r="5186" spans="1:8" outlineLevel="1" x14ac:dyDescent="0.25">
      <c r="A5186" s="23" t="s">
        <v>15</v>
      </c>
      <c r="B5186" s="23" t="s">
        <v>0</v>
      </c>
      <c r="C5186">
        <v>2020</v>
      </c>
      <c r="D5186" s="23" t="str">
        <f t="shared" ref="D5186:D5249" si="82">+TEXT(E5186,"mmm")</f>
        <v>sept</v>
      </c>
      <c r="E5186" s="24">
        <v>44104</v>
      </c>
      <c r="F5186" s="23" t="s">
        <v>48</v>
      </c>
      <c r="G5186" s="121">
        <v>0</v>
      </c>
      <c r="H5186">
        <v>2020</v>
      </c>
    </row>
    <row r="5187" spans="1:8" outlineLevel="1" x14ac:dyDescent="0.25">
      <c r="A5187" s="23" t="s">
        <v>16</v>
      </c>
      <c r="B5187" s="23" t="s">
        <v>1</v>
      </c>
      <c r="C5187">
        <v>2020</v>
      </c>
      <c r="D5187" s="23" t="str">
        <f t="shared" si="82"/>
        <v>sept</v>
      </c>
      <c r="E5187" s="24">
        <v>44104</v>
      </c>
      <c r="F5187" s="23" t="s">
        <v>48</v>
      </c>
      <c r="G5187" s="121">
        <v>842330.70971763856</v>
      </c>
      <c r="H5187">
        <v>2020</v>
      </c>
    </row>
    <row r="5188" spans="1:8" outlineLevel="1" x14ac:dyDescent="0.25">
      <c r="A5188" s="23" t="s">
        <v>27</v>
      </c>
      <c r="B5188" s="23" t="s">
        <v>2</v>
      </c>
      <c r="C5188">
        <v>2020</v>
      </c>
      <c r="D5188" s="23" t="str">
        <f t="shared" si="82"/>
        <v>sept</v>
      </c>
      <c r="E5188" s="24">
        <v>44104</v>
      </c>
      <c r="F5188" s="23" t="s">
        <v>48</v>
      </c>
      <c r="H5188">
        <v>2020</v>
      </c>
    </row>
    <row r="5189" spans="1:8" outlineLevel="1" x14ac:dyDescent="0.25">
      <c r="A5189" s="23" t="s">
        <v>17</v>
      </c>
      <c r="B5189" s="23" t="s">
        <v>3</v>
      </c>
      <c r="C5189">
        <v>2020</v>
      </c>
      <c r="D5189" s="23" t="str">
        <f t="shared" si="82"/>
        <v>sept</v>
      </c>
      <c r="E5189" s="24">
        <v>44104</v>
      </c>
      <c r="F5189" s="23" t="s">
        <v>48</v>
      </c>
      <c r="G5189" s="121">
        <v>449722.47141865914</v>
      </c>
      <c r="H5189">
        <v>2020</v>
      </c>
    </row>
    <row r="5190" spans="1:8" outlineLevel="1" x14ac:dyDescent="0.25">
      <c r="A5190" s="23" t="s">
        <v>18</v>
      </c>
      <c r="B5190" s="25" t="s">
        <v>4</v>
      </c>
      <c r="C5190">
        <v>2020</v>
      </c>
      <c r="D5190" s="23" t="str">
        <f t="shared" si="82"/>
        <v>sept</v>
      </c>
      <c r="E5190" s="24">
        <v>44104</v>
      </c>
      <c r="F5190" s="23" t="s">
        <v>48</v>
      </c>
      <c r="G5190" s="121">
        <v>0</v>
      </c>
      <c r="H5190">
        <v>2020</v>
      </c>
    </row>
    <row r="5191" spans="1:8" outlineLevel="1" x14ac:dyDescent="0.25">
      <c r="A5191" s="23" t="s">
        <v>19</v>
      </c>
      <c r="B5191" s="25" t="s">
        <v>5</v>
      </c>
      <c r="C5191">
        <v>2020</v>
      </c>
      <c r="D5191" s="23" t="str">
        <f t="shared" si="82"/>
        <v>sept</v>
      </c>
      <c r="E5191" s="24">
        <v>44104</v>
      </c>
      <c r="F5191" s="23" t="s">
        <v>48</v>
      </c>
      <c r="G5191" s="121">
        <v>0</v>
      </c>
      <c r="H5191">
        <v>2020</v>
      </c>
    </row>
    <row r="5192" spans="1:8" outlineLevel="1" x14ac:dyDescent="0.25">
      <c r="A5192" s="23" t="s">
        <v>20</v>
      </c>
      <c r="B5192" s="23" t="s">
        <v>6</v>
      </c>
      <c r="C5192">
        <v>2020</v>
      </c>
      <c r="D5192" s="23" t="str">
        <f t="shared" si="82"/>
        <v>sept</v>
      </c>
      <c r="E5192" s="24">
        <v>44104</v>
      </c>
      <c r="F5192" s="23" t="s">
        <v>48</v>
      </c>
      <c r="G5192" s="121">
        <v>0</v>
      </c>
      <c r="H5192">
        <v>2020</v>
      </c>
    </row>
    <row r="5193" spans="1:8" outlineLevel="1" x14ac:dyDescent="0.25">
      <c r="A5193" s="23" t="s">
        <v>21</v>
      </c>
      <c r="B5193" s="23" t="s">
        <v>7</v>
      </c>
      <c r="C5193">
        <v>2020</v>
      </c>
      <c r="D5193" s="23" t="str">
        <f t="shared" si="82"/>
        <v>sept</v>
      </c>
      <c r="E5193" s="24">
        <v>44104</v>
      </c>
      <c r="F5193" s="23" t="s">
        <v>48</v>
      </c>
      <c r="G5193" s="121">
        <v>0</v>
      </c>
      <c r="H5193">
        <v>2020</v>
      </c>
    </row>
    <row r="5194" spans="1:8" outlineLevel="1" x14ac:dyDescent="0.25">
      <c r="A5194" s="23" t="s">
        <v>22</v>
      </c>
      <c r="B5194" s="23" t="s">
        <v>8</v>
      </c>
      <c r="C5194">
        <v>2020</v>
      </c>
      <c r="D5194" s="23" t="str">
        <f t="shared" si="82"/>
        <v>sept</v>
      </c>
      <c r="E5194" s="24">
        <v>44104</v>
      </c>
      <c r="F5194" s="23" t="s">
        <v>48</v>
      </c>
      <c r="G5194" s="121">
        <v>9048061.2975848317</v>
      </c>
      <c r="H5194">
        <v>2020</v>
      </c>
    </row>
    <row r="5195" spans="1:8" outlineLevel="1" x14ac:dyDescent="0.25">
      <c r="A5195" s="23" t="s">
        <v>23</v>
      </c>
      <c r="B5195" s="23" t="s">
        <v>9</v>
      </c>
      <c r="C5195">
        <v>2020</v>
      </c>
      <c r="D5195" s="23" t="str">
        <f t="shared" si="82"/>
        <v>sept</v>
      </c>
      <c r="E5195" s="24">
        <v>44104</v>
      </c>
      <c r="F5195" s="23" t="s">
        <v>48</v>
      </c>
      <c r="H5195">
        <v>2020</v>
      </c>
    </row>
    <row r="5196" spans="1:8" outlineLevel="1" x14ac:dyDescent="0.25">
      <c r="A5196" s="23" t="s">
        <v>24</v>
      </c>
      <c r="B5196" s="25" t="s">
        <v>10</v>
      </c>
      <c r="C5196">
        <v>2020</v>
      </c>
      <c r="D5196" s="23" t="str">
        <f t="shared" si="82"/>
        <v>sept</v>
      </c>
      <c r="E5196" s="24">
        <v>44104</v>
      </c>
      <c r="F5196" s="23" t="s">
        <v>48</v>
      </c>
      <c r="H5196">
        <v>2020</v>
      </c>
    </row>
    <row r="5197" spans="1:8" outlineLevel="1" x14ac:dyDescent="0.25">
      <c r="A5197" s="23" t="s">
        <v>25</v>
      </c>
      <c r="B5197" s="23" t="s">
        <v>11</v>
      </c>
      <c r="C5197">
        <v>2020</v>
      </c>
      <c r="D5197" s="23" t="str">
        <f t="shared" si="82"/>
        <v>sept</v>
      </c>
      <c r="E5197" s="24">
        <v>44104</v>
      </c>
      <c r="F5197" s="23" t="s">
        <v>48</v>
      </c>
      <c r="G5197" s="121">
        <v>0</v>
      </c>
      <c r="H5197">
        <v>2020</v>
      </c>
    </row>
    <row r="5198" spans="1:8" outlineLevel="1" x14ac:dyDescent="0.25">
      <c r="A5198" s="23" t="s">
        <v>26</v>
      </c>
      <c r="B5198" s="23" t="s">
        <v>12</v>
      </c>
      <c r="C5198">
        <v>2020</v>
      </c>
      <c r="D5198" s="23" t="str">
        <f t="shared" si="82"/>
        <v>sept</v>
      </c>
      <c r="E5198" s="24">
        <v>44104</v>
      </c>
      <c r="F5198" s="23" t="s">
        <v>48</v>
      </c>
      <c r="G5198" s="121">
        <v>0</v>
      </c>
      <c r="H5198">
        <v>2020</v>
      </c>
    </row>
    <row r="5199" spans="1:8" outlineLevel="1" x14ac:dyDescent="0.25">
      <c r="A5199" s="23" t="s">
        <v>43</v>
      </c>
      <c r="B5199" s="23" t="s">
        <v>34</v>
      </c>
      <c r="C5199">
        <v>2020</v>
      </c>
      <c r="D5199" s="23" t="str">
        <f t="shared" si="82"/>
        <v>sept</v>
      </c>
      <c r="E5199" s="24">
        <v>44104</v>
      </c>
      <c r="F5199" s="23" t="s">
        <v>48</v>
      </c>
      <c r="G5199" s="121">
        <v>0</v>
      </c>
      <c r="H5199">
        <v>2020</v>
      </c>
    </row>
    <row r="5200" spans="1:8" outlineLevel="1" x14ac:dyDescent="0.25">
      <c r="A5200" s="23" t="s">
        <v>13</v>
      </c>
      <c r="B5200" s="23" t="s">
        <v>13</v>
      </c>
      <c r="C5200">
        <v>2020</v>
      </c>
      <c r="D5200" s="23" t="str">
        <f t="shared" si="82"/>
        <v>sept</v>
      </c>
      <c r="E5200" s="24">
        <v>44104</v>
      </c>
      <c r="F5200" s="23" t="s">
        <v>48</v>
      </c>
      <c r="G5200" s="121">
        <v>1594628.1829830175</v>
      </c>
      <c r="H5200">
        <v>2020</v>
      </c>
    </row>
    <row r="5201" spans="1:8" outlineLevel="1" x14ac:dyDescent="0.25">
      <c r="A5201" s="23" t="s">
        <v>14</v>
      </c>
      <c r="B5201" s="23" t="s">
        <v>14</v>
      </c>
      <c r="C5201">
        <v>2020</v>
      </c>
      <c r="D5201" s="23" t="str">
        <f t="shared" si="82"/>
        <v>sept</v>
      </c>
      <c r="E5201" s="24">
        <v>44104</v>
      </c>
      <c r="F5201" s="23" t="s">
        <v>48</v>
      </c>
      <c r="G5201" s="121">
        <v>437104.35175604961</v>
      </c>
      <c r="H5201">
        <v>2020</v>
      </c>
    </row>
    <row r="5202" spans="1:8" outlineLevel="1" x14ac:dyDescent="0.25">
      <c r="A5202" s="23" t="s">
        <v>15</v>
      </c>
      <c r="B5202" s="23" t="s">
        <v>0</v>
      </c>
      <c r="C5202">
        <v>2020</v>
      </c>
      <c r="D5202" s="23" t="str">
        <f t="shared" si="82"/>
        <v>oct</v>
      </c>
      <c r="E5202" s="24">
        <v>44135</v>
      </c>
      <c r="F5202" s="23" t="s">
        <v>48</v>
      </c>
      <c r="G5202" s="121">
        <v>0</v>
      </c>
      <c r="H5202">
        <v>2020</v>
      </c>
    </row>
    <row r="5203" spans="1:8" outlineLevel="1" x14ac:dyDescent="0.25">
      <c r="A5203" s="23" t="s">
        <v>16</v>
      </c>
      <c r="B5203" s="23" t="s">
        <v>1</v>
      </c>
      <c r="C5203">
        <v>2020</v>
      </c>
      <c r="D5203" s="23" t="str">
        <f t="shared" si="82"/>
        <v>oct</v>
      </c>
      <c r="E5203" s="24">
        <v>44135</v>
      </c>
      <c r="F5203" s="23" t="s">
        <v>48</v>
      </c>
      <c r="G5203" s="121">
        <v>826904.21952174883</v>
      </c>
      <c r="H5203">
        <v>2020</v>
      </c>
    </row>
    <row r="5204" spans="1:8" outlineLevel="1" x14ac:dyDescent="0.25">
      <c r="A5204" s="23" t="s">
        <v>27</v>
      </c>
      <c r="B5204" s="23" t="s">
        <v>2</v>
      </c>
      <c r="C5204">
        <v>2020</v>
      </c>
      <c r="D5204" s="23" t="str">
        <f t="shared" si="82"/>
        <v>oct</v>
      </c>
      <c r="E5204" s="24">
        <v>44135</v>
      </c>
      <c r="F5204" s="23" t="s">
        <v>48</v>
      </c>
      <c r="H5204">
        <v>2020</v>
      </c>
    </row>
    <row r="5205" spans="1:8" outlineLevel="1" x14ac:dyDescent="0.25">
      <c r="A5205" s="23" t="s">
        <v>17</v>
      </c>
      <c r="B5205" s="23" t="s">
        <v>3</v>
      </c>
      <c r="C5205">
        <v>2020</v>
      </c>
      <c r="D5205" s="23" t="str">
        <f t="shared" si="82"/>
        <v>oct</v>
      </c>
      <c r="E5205" s="24">
        <v>44135</v>
      </c>
      <c r="F5205" s="23" t="s">
        <v>48</v>
      </c>
      <c r="G5205" s="121">
        <v>451548.30119142827</v>
      </c>
      <c r="H5205">
        <v>2020</v>
      </c>
    </row>
    <row r="5206" spans="1:8" outlineLevel="1" x14ac:dyDescent="0.25">
      <c r="A5206" s="23" t="s">
        <v>18</v>
      </c>
      <c r="B5206" s="25" t="s">
        <v>4</v>
      </c>
      <c r="C5206">
        <v>2020</v>
      </c>
      <c r="D5206" s="23" t="str">
        <f t="shared" si="82"/>
        <v>oct</v>
      </c>
      <c r="E5206" s="24">
        <v>44135</v>
      </c>
      <c r="F5206" s="23" t="s">
        <v>48</v>
      </c>
      <c r="G5206" s="121">
        <v>0</v>
      </c>
      <c r="H5206">
        <v>2020</v>
      </c>
    </row>
    <row r="5207" spans="1:8" outlineLevel="1" x14ac:dyDescent="0.25">
      <c r="A5207" s="23" t="s">
        <v>19</v>
      </c>
      <c r="B5207" s="25" t="s">
        <v>5</v>
      </c>
      <c r="C5207">
        <v>2020</v>
      </c>
      <c r="D5207" s="23" t="str">
        <f t="shared" si="82"/>
        <v>oct</v>
      </c>
      <c r="E5207" s="24">
        <v>44135</v>
      </c>
      <c r="F5207" s="23" t="s">
        <v>48</v>
      </c>
      <c r="G5207" s="121">
        <v>0</v>
      </c>
      <c r="H5207">
        <v>2020</v>
      </c>
    </row>
    <row r="5208" spans="1:8" outlineLevel="1" x14ac:dyDescent="0.25">
      <c r="A5208" s="23" t="s">
        <v>20</v>
      </c>
      <c r="B5208" s="23" t="s">
        <v>6</v>
      </c>
      <c r="C5208">
        <v>2020</v>
      </c>
      <c r="D5208" s="23" t="str">
        <f t="shared" si="82"/>
        <v>oct</v>
      </c>
      <c r="E5208" s="24">
        <v>44135</v>
      </c>
      <c r="F5208" s="23" t="s">
        <v>48</v>
      </c>
      <c r="H5208">
        <v>2020</v>
      </c>
    </row>
    <row r="5209" spans="1:8" outlineLevel="1" x14ac:dyDescent="0.25">
      <c r="A5209" s="23" t="s">
        <v>21</v>
      </c>
      <c r="B5209" s="23" t="s">
        <v>7</v>
      </c>
      <c r="C5209">
        <v>2020</v>
      </c>
      <c r="D5209" s="23" t="str">
        <f t="shared" si="82"/>
        <v>oct</v>
      </c>
      <c r="E5209" s="24">
        <v>44135</v>
      </c>
      <c r="F5209" s="23" t="s">
        <v>48</v>
      </c>
      <c r="G5209" s="121">
        <v>0</v>
      </c>
      <c r="H5209">
        <v>2020</v>
      </c>
    </row>
    <row r="5210" spans="1:8" outlineLevel="1" x14ac:dyDescent="0.25">
      <c r="A5210" s="23" t="s">
        <v>22</v>
      </c>
      <c r="B5210" s="23" t="s">
        <v>8</v>
      </c>
      <c r="C5210">
        <v>2020</v>
      </c>
      <c r="D5210" s="23" t="str">
        <f t="shared" si="82"/>
        <v>oct</v>
      </c>
      <c r="E5210" s="24">
        <v>44135</v>
      </c>
      <c r="F5210" s="23" t="s">
        <v>48</v>
      </c>
      <c r="G5210" s="121">
        <v>9778704.5083827805</v>
      </c>
      <c r="H5210">
        <v>2020</v>
      </c>
    </row>
    <row r="5211" spans="1:8" outlineLevel="1" x14ac:dyDescent="0.25">
      <c r="A5211" s="23" t="s">
        <v>23</v>
      </c>
      <c r="B5211" s="23" t="s">
        <v>9</v>
      </c>
      <c r="C5211">
        <v>2020</v>
      </c>
      <c r="D5211" s="23" t="str">
        <f t="shared" si="82"/>
        <v>oct</v>
      </c>
      <c r="E5211" s="24">
        <v>44135</v>
      </c>
      <c r="F5211" s="23" t="s">
        <v>48</v>
      </c>
      <c r="H5211">
        <v>2020</v>
      </c>
    </row>
    <row r="5212" spans="1:8" outlineLevel="1" x14ac:dyDescent="0.25">
      <c r="A5212" s="23" t="s">
        <v>24</v>
      </c>
      <c r="B5212" s="25" t="s">
        <v>10</v>
      </c>
      <c r="C5212">
        <v>2020</v>
      </c>
      <c r="D5212" s="23" t="str">
        <f t="shared" si="82"/>
        <v>oct</v>
      </c>
      <c r="E5212" s="24">
        <v>44135</v>
      </c>
      <c r="F5212" s="23" t="s">
        <v>48</v>
      </c>
      <c r="H5212">
        <v>2020</v>
      </c>
    </row>
    <row r="5213" spans="1:8" outlineLevel="1" x14ac:dyDescent="0.25">
      <c r="A5213" s="23" t="s">
        <v>25</v>
      </c>
      <c r="B5213" s="23" t="s">
        <v>11</v>
      </c>
      <c r="C5213">
        <v>2020</v>
      </c>
      <c r="D5213" s="23" t="str">
        <f t="shared" si="82"/>
        <v>oct</v>
      </c>
      <c r="E5213" s="24">
        <v>44135</v>
      </c>
      <c r="F5213" s="23" t="s">
        <v>48</v>
      </c>
      <c r="G5213" s="121">
        <v>0</v>
      </c>
      <c r="H5213">
        <v>2020</v>
      </c>
    </row>
    <row r="5214" spans="1:8" outlineLevel="1" x14ac:dyDescent="0.25">
      <c r="A5214" s="23" t="s">
        <v>26</v>
      </c>
      <c r="B5214" s="23" t="s">
        <v>12</v>
      </c>
      <c r="C5214">
        <v>2020</v>
      </c>
      <c r="D5214" s="23" t="str">
        <f t="shared" si="82"/>
        <v>oct</v>
      </c>
      <c r="E5214" s="24">
        <v>44135</v>
      </c>
      <c r="F5214" s="23" t="s">
        <v>48</v>
      </c>
      <c r="G5214" s="121">
        <v>0</v>
      </c>
      <c r="H5214">
        <v>2020</v>
      </c>
    </row>
    <row r="5215" spans="1:8" outlineLevel="1" x14ac:dyDescent="0.25">
      <c r="A5215" s="23" t="s">
        <v>43</v>
      </c>
      <c r="B5215" s="23" t="s">
        <v>34</v>
      </c>
      <c r="C5215">
        <v>2020</v>
      </c>
      <c r="D5215" s="23" t="str">
        <f t="shared" si="82"/>
        <v>oct</v>
      </c>
      <c r="E5215" s="24">
        <v>44135</v>
      </c>
      <c r="F5215" s="23" t="s">
        <v>48</v>
      </c>
      <c r="G5215" s="121">
        <v>0</v>
      </c>
      <c r="H5215">
        <v>2020</v>
      </c>
    </row>
    <row r="5216" spans="1:8" outlineLevel="1" x14ac:dyDescent="0.25">
      <c r="A5216" s="23" t="s">
        <v>13</v>
      </c>
      <c r="B5216" s="23" t="s">
        <v>13</v>
      </c>
      <c r="C5216">
        <v>2020</v>
      </c>
      <c r="D5216" s="23" t="str">
        <f t="shared" si="82"/>
        <v>oct</v>
      </c>
      <c r="E5216" s="24">
        <v>44135</v>
      </c>
      <c r="F5216" s="23" t="s">
        <v>48</v>
      </c>
      <c r="G5216" s="121">
        <v>907930.03404699708</v>
      </c>
      <c r="H5216">
        <v>2020</v>
      </c>
    </row>
    <row r="5217" spans="1:8" outlineLevel="1" x14ac:dyDescent="0.25">
      <c r="A5217" s="23" t="s">
        <v>14</v>
      </c>
      <c r="B5217" s="23" t="s">
        <v>14</v>
      </c>
      <c r="C5217">
        <v>2020</v>
      </c>
      <c r="D5217" s="23" t="str">
        <f t="shared" si="82"/>
        <v>oct</v>
      </c>
      <c r="E5217" s="24">
        <v>44135</v>
      </c>
      <c r="F5217" s="23" t="s">
        <v>48</v>
      </c>
      <c r="G5217" s="121">
        <v>222097.04125137028</v>
      </c>
      <c r="H5217">
        <v>2020</v>
      </c>
    </row>
    <row r="5218" spans="1:8" outlineLevel="1" x14ac:dyDescent="0.25">
      <c r="A5218" s="23" t="s">
        <v>15</v>
      </c>
      <c r="B5218" s="23" t="s">
        <v>0</v>
      </c>
      <c r="C5218">
        <v>2020</v>
      </c>
      <c r="D5218" s="23" t="str">
        <f t="shared" si="82"/>
        <v>nov</v>
      </c>
      <c r="E5218" s="24">
        <v>44165</v>
      </c>
      <c r="F5218" s="23" t="s">
        <v>48</v>
      </c>
      <c r="G5218" s="121">
        <v>0</v>
      </c>
      <c r="H5218">
        <v>2020</v>
      </c>
    </row>
    <row r="5219" spans="1:8" outlineLevel="1" x14ac:dyDescent="0.25">
      <c r="A5219" s="23" t="s">
        <v>16</v>
      </c>
      <c r="B5219" s="23" t="s">
        <v>1</v>
      </c>
      <c r="C5219">
        <v>2020</v>
      </c>
      <c r="D5219" s="23" t="str">
        <f t="shared" si="82"/>
        <v>nov</v>
      </c>
      <c r="E5219" s="24">
        <v>44165</v>
      </c>
      <c r="F5219" s="23" t="s">
        <v>48</v>
      </c>
      <c r="G5219" s="121">
        <v>523352.71358207054</v>
      </c>
      <c r="H5219">
        <v>2020</v>
      </c>
    </row>
    <row r="5220" spans="1:8" outlineLevel="1" x14ac:dyDescent="0.25">
      <c r="A5220" s="23" t="s">
        <v>27</v>
      </c>
      <c r="B5220" s="23" t="s">
        <v>2</v>
      </c>
      <c r="C5220">
        <v>2020</v>
      </c>
      <c r="D5220" s="23" t="str">
        <f t="shared" si="82"/>
        <v>nov</v>
      </c>
      <c r="E5220" s="24">
        <v>44165</v>
      </c>
      <c r="F5220" s="23" t="s">
        <v>48</v>
      </c>
      <c r="H5220">
        <v>2020</v>
      </c>
    </row>
    <row r="5221" spans="1:8" outlineLevel="1" x14ac:dyDescent="0.25">
      <c r="A5221" s="23" t="s">
        <v>17</v>
      </c>
      <c r="B5221" s="23" t="s">
        <v>3</v>
      </c>
      <c r="C5221">
        <v>2020</v>
      </c>
      <c r="D5221" s="23" t="str">
        <f t="shared" si="82"/>
        <v>nov</v>
      </c>
      <c r="E5221" s="24">
        <v>44165</v>
      </c>
      <c r="F5221" s="23" t="s">
        <v>48</v>
      </c>
      <c r="G5221" s="121">
        <v>221329.75164781359</v>
      </c>
      <c r="H5221">
        <v>2020</v>
      </c>
    </row>
    <row r="5222" spans="1:8" outlineLevel="1" x14ac:dyDescent="0.25">
      <c r="A5222" s="23" t="s">
        <v>18</v>
      </c>
      <c r="B5222" s="25" t="s">
        <v>4</v>
      </c>
      <c r="C5222">
        <v>2020</v>
      </c>
      <c r="D5222" s="23" t="str">
        <f t="shared" si="82"/>
        <v>nov</v>
      </c>
      <c r="E5222" s="24">
        <v>44165</v>
      </c>
      <c r="F5222" s="23" t="s">
        <v>48</v>
      </c>
      <c r="G5222" s="121">
        <v>0</v>
      </c>
      <c r="H5222">
        <v>2020</v>
      </c>
    </row>
    <row r="5223" spans="1:8" outlineLevel="1" x14ac:dyDescent="0.25">
      <c r="A5223" s="23" t="s">
        <v>19</v>
      </c>
      <c r="B5223" s="25" t="s">
        <v>5</v>
      </c>
      <c r="C5223">
        <v>2020</v>
      </c>
      <c r="D5223" s="23" t="str">
        <f t="shared" si="82"/>
        <v>nov</v>
      </c>
      <c r="E5223" s="24">
        <v>44165</v>
      </c>
      <c r="F5223" s="23" t="s">
        <v>48</v>
      </c>
      <c r="G5223" s="121">
        <v>0</v>
      </c>
      <c r="H5223">
        <v>2020</v>
      </c>
    </row>
    <row r="5224" spans="1:8" outlineLevel="1" x14ac:dyDescent="0.25">
      <c r="A5224" s="23" t="s">
        <v>20</v>
      </c>
      <c r="B5224" s="23" t="s">
        <v>6</v>
      </c>
      <c r="C5224">
        <v>2020</v>
      </c>
      <c r="D5224" s="23" t="str">
        <f t="shared" si="82"/>
        <v>nov</v>
      </c>
      <c r="E5224" s="24">
        <v>44165</v>
      </c>
      <c r="F5224" s="23" t="s">
        <v>48</v>
      </c>
      <c r="H5224">
        <v>2020</v>
      </c>
    </row>
    <row r="5225" spans="1:8" outlineLevel="1" x14ac:dyDescent="0.25">
      <c r="A5225" s="23" t="s">
        <v>21</v>
      </c>
      <c r="B5225" s="23" t="s">
        <v>7</v>
      </c>
      <c r="C5225">
        <v>2020</v>
      </c>
      <c r="D5225" s="23" t="str">
        <f t="shared" si="82"/>
        <v>nov</v>
      </c>
      <c r="E5225" s="24">
        <v>44165</v>
      </c>
      <c r="F5225" s="23" t="s">
        <v>48</v>
      </c>
      <c r="G5225" s="121">
        <v>0</v>
      </c>
      <c r="H5225">
        <v>2020</v>
      </c>
    </row>
    <row r="5226" spans="1:8" outlineLevel="1" x14ac:dyDescent="0.25">
      <c r="A5226" s="23" t="s">
        <v>22</v>
      </c>
      <c r="B5226" s="23" t="s">
        <v>8</v>
      </c>
      <c r="C5226">
        <v>2020</v>
      </c>
      <c r="D5226" s="23" t="str">
        <f t="shared" si="82"/>
        <v>nov</v>
      </c>
      <c r="E5226" s="24">
        <v>44165</v>
      </c>
      <c r="F5226" s="23" t="s">
        <v>48</v>
      </c>
      <c r="G5226" s="121">
        <v>9479625.1868311297</v>
      </c>
      <c r="H5226">
        <v>2020</v>
      </c>
    </row>
    <row r="5227" spans="1:8" outlineLevel="1" x14ac:dyDescent="0.25">
      <c r="A5227" s="23" t="s">
        <v>23</v>
      </c>
      <c r="B5227" s="23" t="s">
        <v>9</v>
      </c>
      <c r="C5227">
        <v>2020</v>
      </c>
      <c r="D5227" s="23" t="str">
        <f t="shared" si="82"/>
        <v>nov</v>
      </c>
      <c r="E5227" s="24">
        <v>44165</v>
      </c>
      <c r="F5227" s="23" t="s">
        <v>48</v>
      </c>
      <c r="H5227">
        <v>2020</v>
      </c>
    </row>
    <row r="5228" spans="1:8" outlineLevel="1" x14ac:dyDescent="0.25">
      <c r="A5228" s="23" t="s">
        <v>24</v>
      </c>
      <c r="B5228" s="25" t="s">
        <v>10</v>
      </c>
      <c r="C5228">
        <v>2020</v>
      </c>
      <c r="D5228" s="23" t="str">
        <f t="shared" si="82"/>
        <v>nov</v>
      </c>
      <c r="E5228" s="24">
        <v>44165</v>
      </c>
      <c r="F5228" s="23" t="s">
        <v>48</v>
      </c>
      <c r="H5228">
        <v>2020</v>
      </c>
    </row>
    <row r="5229" spans="1:8" outlineLevel="1" x14ac:dyDescent="0.25">
      <c r="A5229" s="23" t="s">
        <v>25</v>
      </c>
      <c r="B5229" s="23" t="s">
        <v>11</v>
      </c>
      <c r="C5229">
        <v>2020</v>
      </c>
      <c r="D5229" s="23" t="str">
        <f t="shared" si="82"/>
        <v>nov</v>
      </c>
      <c r="E5229" s="24">
        <v>44165</v>
      </c>
      <c r="F5229" s="23" t="s">
        <v>48</v>
      </c>
      <c r="G5229" s="121">
        <v>0</v>
      </c>
      <c r="H5229">
        <v>2020</v>
      </c>
    </row>
    <row r="5230" spans="1:8" outlineLevel="1" x14ac:dyDescent="0.25">
      <c r="A5230" s="23" t="s">
        <v>26</v>
      </c>
      <c r="B5230" s="23" t="s">
        <v>12</v>
      </c>
      <c r="C5230">
        <v>2020</v>
      </c>
      <c r="D5230" s="23" t="str">
        <f t="shared" si="82"/>
        <v>nov</v>
      </c>
      <c r="E5230" s="24">
        <v>44165</v>
      </c>
      <c r="F5230" s="23" t="s">
        <v>48</v>
      </c>
      <c r="G5230" s="121">
        <v>0</v>
      </c>
      <c r="H5230">
        <v>2020</v>
      </c>
    </row>
    <row r="5231" spans="1:8" outlineLevel="1" x14ac:dyDescent="0.25">
      <c r="A5231" s="23" t="s">
        <v>43</v>
      </c>
      <c r="B5231" s="23" t="s">
        <v>34</v>
      </c>
      <c r="C5231">
        <v>2020</v>
      </c>
      <c r="D5231" s="23" t="str">
        <f t="shared" si="82"/>
        <v>nov</v>
      </c>
      <c r="E5231" s="24">
        <v>44165</v>
      </c>
      <c r="F5231" s="23" t="s">
        <v>48</v>
      </c>
      <c r="G5231" s="121">
        <v>0</v>
      </c>
      <c r="H5231">
        <v>2020</v>
      </c>
    </row>
    <row r="5232" spans="1:8" outlineLevel="1" x14ac:dyDescent="0.25">
      <c r="A5232" s="23" t="s">
        <v>13</v>
      </c>
      <c r="B5232" s="23" t="s">
        <v>13</v>
      </c>
      <c r="C5232">
        <v>2020</v>
      </c>
      <c r="D5232" s="23" t="str">
        <f t="shared" si="82"/>
        <v>nov</v>
      </c>
      <c r="E5232" s="24">
        <v>44165</v>
      </c>
      <c r="F5232" s="23" t="s">
        <v>48</v>
      </c>
      <c r="G5232" s="121">
        <v>1476208.1662649564</v>
      </c>
      <c r="H5232">
        <v>2020</v>
      </c>
    </row>
    <row r="5233" spans="1:8" outlineLevel="1" x14ac:dyDescent="0.25">
      <c r="A5233" s="23" t="s">
        <v>14</v>
      </c>
      <c r="B5233" s="23" t="s">
        <v>14</v>
      </c>
      <c r="C5233">
        <v>2020</v>
      </c>
      <c r="D5233" s="23" t="str">
        <f t="shared" si="82"/>
        <v>nov</v>
      </c>
      <c r="E5233" s="24">
        <v>44165</v>
      </c>
      <c r="F5233" s="23" t="s">
        <v>48</v>
      </c>
      <c r="G5233" s="121">
        <v>224400.10406072892</v>
      </c>
      <c r="H5233">
        <v>2020</v>
      </c>
    </row>
    <row r="5234" spans="1:8" outlineLevel="1" x14ac:dyDescent="0.25">
      <c r="A5234" s="23" t="s">
        <v>15</v>
      </c>
      <c r="B5234" s="23" t="s">
        <v>0</v>
      </c>
      <c r="C5234">
        <v>2020</v>
      </c>
      <c r="D5234" s="23" t="str">
        <f t="shared" si="82"/>
        <v>dic</v>
      </c>
      <c r="E5234" s="24">
        <v>44196</v>
      </c>
      <c r="F5234" s="23" t="s">
        <v>48</v>
      </c>
      <c r="G5234" s="121">
        <v>0</v>
      </c>
      <c r="H5234">
        <v>2020</v>
      </c>
    </row>
    <row r="5235" spans="1:8" outlineLevel="1" x14ac:dyDescent="0.25">
      <c r="A5235" s="23" t="s">
        <v>16</v>
      </c>
      <c r="B5235" s="23" t="s">
        <v>1</v>
      </c>
      <c r="C5235">
        <v>2020</v>
      </c>
      <c r="D5235" s="23" t="str">
        <f t="shared" si="82"/>
        <v>dic</v>
      </c>
      <c r="E5235" s="24">
        <v>44196</v>
      </c>
      <c r="F5235" s="23" t="s">
        <v>48</v>
      </c>
      <c r="G5235" s="121">
        <v>673460.44227673451</v>
      </c>
      <c r="H5235">
        <v>2020</v>
      </c>
    </row>
    <row r="5236" spans="1:8" outlineLevel="1" x14ac:dyDescent="0.25">
      <c r="A5236" s="23" t="s">
        <v>27</v>
      </c>
      <c r="B5236" s="23" t="s">
        <v>2</v>
      </c>
      <c r="C5236">
        <v>2020</v>
      </c>
      <c r="D5236" s="23" t="str">
        <f t="shared" si="82"/>
        <v>dic</v>
      </c>
      <c r="E5236" s="24">
        <v>44196</v>
      </c>
      <c r="F5236" s="23" t="s">
        <v>48</v>
      </c>
      <c r="H5236">
        <v>2020</v>
      </c>
    </row>
    <row r="5237" spans="1:8" outlineLevel="1" x14ac:dyDescent="0.25">
      <c r="A5237" s="23" t="s">
        <v>17</v>
      </c>
      <c r="B5237" s="23" t="s">
        <v>3</v>
      </c>
      <c r="C5237">
        <v>2020</v>
      </c>
      <c r="D5237" s="23" t="str">
        <f t="shared" si="82"/>
        <v>dic</v>
      </c>
      <c r="E5237" s="24">
        <v>44196</v>
      </c>
      <c r="F5237" s="23" t="s">
        <v>48</v>
      </c>
      <c r="G5237" s="121">
        <v>222290.77082142854</v>
      </c>
      <c r="H5237">
        <v>2020</v>
      </c>
    </row>
    <row r="5238" spans="1:8" outlineLevel="1" x14ac:dyDescent="0.25">
      <c r="A5238" s="23" t="s">
        <v>18</v>
      </c>
      <c r="B5238" s="25" t="s">
        <v>4</v>
      </c>
      <c r="C5238">
        <v>2020</v>
      </c>
      <c r="D5238" s="23" t="str">
        <f t="shared" si="82"/>
        <v>dic</v>
      </c>
      <c r="E5238" s="24">
        <v>44196</v>
      </c>
      <c r="F5238" s="23" t="s">
        <v>48</v>
      </c>
      <c r="G5238" s="121">
        <v>0</v>
      </c>
      <c r="H5238">
        <v>2020</v>
      </c>
    </row>
    <row r="5239" spans="1:8" outlineLevel="1" x14ac:dyDescent="0.25">
      <c r="A5239" s="23" t="s">
        <v>19</v>
      </c>
      <c r="B5239" s="25" t="s">
        <v>5</v>
      </c>
      <c r="C5239">
        <v>2020</v>
      </c>
      <c r="D5239" s="23" t="str">
        <f t="shared" si="82"/>
        <v>dic</v>
      </c>
      <c r="E5239" s="24">
        <v>44196</v>
      </c>
      <c r="F5239" s="23" t="s">
        <v>48</v>
      </c>
      <c r="G5239" s="121">
        <v>0</v>
      </c>
      <c r="H5239">
        <v>2020</v>
      </c>
    </row>
    <row r="5240" spans="1:8" outlineLevel="1" x14ac:dyDescent="0.25">
      <c r="A5240" s="23" t="s">
        <v>20</v>
      </c>
      <c r="B5240" s="23" t="s">
        <v>6</v>
      </c>
      <c r="C5240">
        <v>2020</v>
      </c>
      <c r="D5240" s="23" t="str">
        <f t="shared" si="82"/>
        <v>dic</v>
      </c>
      <c r="E5240" s="24">
        <v>44196</v>
      </c>
      <c r="F5240" s="23" t="s">
        <v>48</v>
      </c>
      <c r="G5240" s="121">
        <v>0</v>
      </c>
      <c r="H5240">
        <v>2020</v>
      </c>
    </row>
    <row r="5241" spans="1:8" outlineLevel="1" x14ac:dyDescent="0.25">
      <c r="A5241" s="23" t="s">
        <v>21</v>
      </c>
      <c r="B5241" s="23" t="s">
        <v>7</v>
      </c>
      <c r="C5241">
        <v>2020</v>
      </c>
      <c r="D5241" s="23" t="str">
        <f t="shared" si="82"/>
        <v>dic</v>
      </c>
      <c r="E5241" s="24">
        <v>44196</v>
      </c>
      <c r="F5241" s="23" t="s">
        <v>48</v>
      </c>
      <c r="G5241" s="121">
        <v>0</v>
      </c>
      <c r="H5241">
        <v>2020</v>
      </c>
    </row>
    <row r="5242" spans="1:8" outlineLevel="1" x14ac:dyDescent="0.25">
      <c r="A5242" s="23" t="s">
        <v>22</v>
      </c>
      <c r="B5242" s="23" t="s">
        <v>8</v>
      </c>
      <c r="C5242">
        <v>2020</v>
      </c>
      <c r="D5242" s="23" t="str">
        <f t="shared" si="82"/>
        <v>dic</v>
      </c>
      <c r="E5242" s="24">
        <v>44196</v>
      </c>
      <c r="F5242" s="23" t="s">
        <v>48</v>
      </c>
      <c r="G5242" s="121">
        <v>9490508.845710909</v>
      </c>
      <c r="H5242">
        <v>2020</v>
      </c>
    </row>
    <row r="5243" spans="1:8" outlineLevel="1" x14ac:dyDescent="0.25">
      <c r="A5243" s="23" t="s">
        <v>23</v>
      </c>
      <c r="B5243" s="23" t="s">
        <v>9</v>
      </c>
      <c r="C5243">
        <v>2020</v>
      </c>
      <c r="D5243" s="23" t="str">
        <f t="shared" si="82"/>
        <v>dic</v>
      </c>
      <c r="E5243" s="24">
        <v>44196</v>
      </c>
      <c r="F5243" s="23" t="s">
        <v>48</v>
      </c>
      <c r="H5243">
        <v>2020</v>
      </c>
    </row>
    <row r="5244" spans="1:8" outlineLevel="1" x14ac:dyDescent="0.25">
      <c r="A5244" s="23" t="s">
        <v>24</v>
      </c>
      <c r="B5244" s="25" t="s">
        <v>10</v>
      </c>
      <c r="C5244">
        <v>2020</v>
      </c>
      <c r="D5244" s="23" t="str">
        <f t="shared" si="82"/>
        <v>dic</v>
      </c>
      <c r="E5244" s="24">
        <v>44196</v>
      </c>
      <c r="F5244" s="23" t="s">
        <v>48</v>
      </c>
      <c r="H5244">
        <v>2020</v>
      </c>
    </row>
    <row r="5245" spans="1:8" outlineLevel="1" x14ac:dyDescent="0.25">
      <c r="A5245" s="23" t="s">
        <v>25</v>
      </c>
      <c r="B5245" s="23" t="s">
        <v>11</v>
      </c>
      <c r="C5245">
        <v>2020</v>
      </c>
      <c r="D5245" s="23" t="str">
        <f t="shared" si="82"/>
        <v>dic</v>
      </c>
      <c r="E5245" s="24">
        <v>44196</v>
      </c>
      <c r="F5245" s="23" t="s">
        <v>48</v>
      </c>
      <c r="G5245" s="121">
        <v>0</v>
      </c>
      <c r="H5245">
        <v>2020</v>
      </c>
    </row>
    <row r="5246" spans="1:8" outlineLevel="1" x14ac:dyDescent="0.25">
      <c r="A5246" s="23" t="s">
        <v>26</v>
      </c>
      <c r="B5246" s="23" t="s">
        <v>12</v>
      </c>
      <c r="C5246">
        <v>2020</v>
      </c>
      <c r="D5246" s="23" t="str">
        <f t="shared" si="82"/>
        <v>dic</v>
      </c>
      <c r="E5246" s="24">
        <v>44196</v>
      </c>
      <c r="F5246" s="23" t="s">
        <v>48</v>
      </c>
      <c r="G5246" s="121">
        <v>0</v>
      </c>
      <c r="H5246">
        <v>2020</v>
      </c>
    </row>
    <row r="5247" spans="1:8" outlineLevel="1" x14ac:dyDescent="0.25">
      <c r="A5247" s="23" t="s">
        <v>43</v>
      </c>
      <c r="B5247" s="23" t="s">
        <v>34</v>
      </c>
      <c r="C5247">
        <v>2020</v>
      </c>
      <c r="D5247" s="23" t="str">
        <f t="shared" si="82"/>
        <v>dic</v>
      </c>
      <c r="E5247" s="24">
        <v>44196</v>
      </c>
      <c r="F5247" s="23" t="s">
        <v>48</v>
      </c>
      <c r="G5247" s="121">
        <v>0</v>
      </c>
      <c r="H5247">
        <v>2020</v>
      </c>
    </row>
    <row r="5248" spans="1:8" outlineLevel="1" x14ac:dyDescent="0.25">
      <c r="A5248" s="23" t="s">
        <v>13</v>
      </c>
      <c r="B5248" s="23" t="s">
        <v>13</v>
      </c>
      <c r="C5248">
        <v>2020</v>
      </c>
      <c r="D5248" s="23" t="str">
        <f t="shared" si="82"/>
        <v>dic</v>
      </c>
      <c r="E5248" s="24">
        <v>44196</v>
      </c>
      <c r="F5248" s="23" t="s">
        <v>48</v>
      </c>
      <c r="G5248" s="121">
        <v>1282341.2776653061</v>
      </c>
      <c r="H5248">
        <v>2020</v>
      </c>
    </row>
    <row r="5249" spans="1:8" outlineLevel="1" x14ac:dyDescent="0.25">
      <c r="A5249" s="23" t="s">
        <v>14</v>
      </c>
      <c r="B5249" s="23" t="s">
        <v>14</v>
      </c>
      <c r="C5249">
        <v>2020</v>
      </c>
      <c r="D5249" s="23" t="str">
        <f t="shared" si="82"/>
        <v>dic</v>
      </c>
      <c r="E5249" s="24">
        <v>44196</v>
      </c>
      <c r="F5249" s="23" t="s">
        <v>48</v>
      </c>
      <c r="G5249" s="121">
        <v>231759.43897408163</v>
      </c>
      <c r="H5249">
        <v>2020</v>
      </c>
    </row>
    <row r="5250" spans="1:8" outlineLevel="1" x14ac:dyDescent="0.25">
      <c r="A5250" s="23" t="s">
        <v>15</v>
      </c>
      <c r="B5250" s="23" t="s">
        <v>0</v>
      </c>
      <c r="C5250">
        <v>2021</v>
      </c>
      <c r="D5250" s="23" t="str">
        <f t="shared" ref="D5250:D5313" si="83">+TEXT(E5250,"mmm")</f>
        <v>ene</v>
      </c>
      <c r="E5250" s="24">
        <v>44227</v>
      </c>
      <c r="F5250" s="23" t="s">
        <v>48</v>
      </c>
      <c r="G5250" s="121">
        <v>0</v>
      </c>
      <c r="H5250">
        <v>2021</v>
      </c>
    </row>
    <row r="5251" spans="1:8" outlineLevel="1" x14ac:dyDescent="0.25">
      <c r="A5251" s="23" t="s">
        <v>16</v>
      </c>
      <c r="B5251" s="23" t="s">
        <v>1</v>
      </c>
      <c r="C5251">
        <v>2021</v>
      </c>
      <c r="D5251" s="23" t="str">
        <f t="shared" si="83"/>
        <v>ene</v>
      </c>
      <c r="E5251" s="24">
        <v>44227</v>
      </c>
      <c r="F5251" s="23" t="s">
        <v>48</v>
      </c>
      <c r="G5251" s="121">
        <v>675604.66787091794</v>
      </c>
      <c r="H5251">
        <v>2021</v>
      </c>
    </row>
    <row r="5252" spans="1:8" outlineLevel="1" x14ac:dyDescent="0.25">
      <c r="A5252" s="23" t="s">
        <v>27</v>
      </c>
      <c r="B5252" s="23" t="s">
        <v>2</v>
      </c>
      <c r="C5252">
        <v>2021</v>
      </c>
      <c r="D5252" s="23" t="str">
        <f t="shared" si="83"/>
        <v>ene</v>
      </c>
      <c r="E5252" s="24">
        <v>44227</v>
      </c>
      <c r="F5252" s="23" t="s">
        <v>48</v>
      </c>
      <c r="H5252">
        <v>2021</v>
      </c>
    </row>
    <row r="5253" spans="1:8" outlineLevel="1" x14ac:dyDescent="0.25">
      <c r="A5253" s="23" t="s">
        <v>17</v>
      </c>
      <c r="B5253" s="23" t="s">
        <v>3</v>
      </c>
      <c r="C5253">
        <v>2021</v>
      </c>
      <c r="D5253" s="23" t="str">
        <f t="shared" si="83"/>
        <v>ene</v>
      </c>
      <c r="E5253" s="24">
        <v>44227</v>
      </c>
      <c r="F5253" s="23" t="s">
        <v>48</v>
      </c>
      <c r="G5253" s="121">
        <v>223260.39846785704</v>
      </c>
      <c r="H5253">
        <v>2021</v>
      </c>
    </row>
    <row r="5254" spans="1:8" outlineLevel="1" x14ac:dyDescent="0.25">
      <c r="A5254" s="23" t="s">
        <v>18</v>
      </c>
      <c r="B5254" s="25" t="s">
        <v>4</v>
      </c>
      <c r="C5254">
        <v>2021</v>
      </c>
      <c r="D5254" s="23" t="str">
        <f t="shared" si="83"/>
        <v>ene</v>
      </c>
      <c r="E5254" s="24">
        <v>44227</v>
      </c>
      <c r="F5254" s="23" t="s">
        <v>48</v>
      </c>
      <c r="G5254" s="121">
        <v>0</v>
      </c>
      <c r="H5254">
        <v>2021</v>
      </c>
    </row>
    <row r="5255" spans="1:8" outlineLevel="1" x14ac:dyDescent="0.25">
      <c r="A5255" s="23" t="s">
        <v>19</v>
      </c>
      <c r="B5255" s="25" t="s">
        <v>5</v>
      </c>
      <c r="C5255">
        <v>2021</v>
      </c>
      <c r="D5255" s="23" t="str">
        <f t="shared" si="83"/>
        <v>ene</v>
      </c>
      <c r="E5255" s="24">
        <v>44227</v>
      </c>
      <c r="F5255" s="23" t="s">
        <v>48</v>
      </c>
      <c r="G5255" s="121">
        <v>0</v>
      </c>
      <c r="H5255">
        <v>2021</v>
      </c>
    </row>
    <row r="5256" spans="1:8" outlineLevel="1" x14ac:dyDescent="0.25">
      <c r="A5256" s="23" t="s">
        <v>20</v>
      </c>
      <c r="B5256" s="23" t="s">
        <v>6</v>
      </c>
      <c r="C5256">
        <v>2021</v>
      </c>
      <c r="D5256" s="23" t="str">
        <f t="shared" si="83"/>
        <v>ene</v>
      </c>
      <c r="E5256" s="24">
        <v>44227</v>
      </c>
      <c r="F5256" s="23" t="s">
        <v>48</v>
      </c>
      <c r="H5256">
        <v>2021</v>
      </c>
    </row>
    <row r="5257" spans="1:8" outlineLevel="1" x14ac:dyDescent="0.25">
      <c r="A5257" s="23" t="s">
        <v>21</v>
      </c>
      <c r="B5257" s="23" t="s">
        <v>7</v>
      </c>
      <c r="C5257">
        <v>2021</v>
      </c>
      <c r="D5257" s="23" t="str">
        <f t="shared" si="83"/>
        <v>ene</v>
      </c>
      <c r="E5257" s="24">
        <v>44227</v>
      </c>
      <c r="F5257" s="23" t="s">
        <v>48</v>
      </c>
      <c r="G5257" s="121">
        <v>0</v>
      </c>
      <c r="H5257">
        <v>2021</v>
      </c>
    </row>
    <row r="5258" spans="1:8" outlineLevel="1" x14ac:dyDescent="0.25">
      <c r="A5258" s="23" t="s">
        <v>22</v>
      </c>
      <c r="B5258" s="23" t="s">
        <v>8</v>
      </c>
      <c r="C5258">
        <v>2021</v>
      </c>
      <c r="D5258" s="23" t="str">
        <f t="shared" si="83"/>
        <v>ene</v>
      </c>
      <c r="E5258" s="24">
        <v>44227</v>
      </c>
      <c r="F5258" s="23" t="s">
        <v>48</v>
      </c>
      <c r="G5258" s="121">
        <v>9500604.0249403249</v>
      </c>
      <c r="H5258">
        <v>2021</v>
      </c>
    </row>
    <row r="5259" spans="1:8" outlineLevel="1" x14ac:dyDescent="0.25">
      <c r="A5259" s="23" t="s">
        <v>23</v>
      </c>
      <c r="B5259" s="23" t="s">
        <v>9</v>
      </c>
      <c r="C5259">
        <v>2021</v>
      </c>
      <c r="D5259" s="23" t="str">
        <f t="shared" si="83"/>
        <v>ene</v>
      </c>
      <c r="E5259" s="24">
        <v>44227</v>
      </c>
      <c r="F5259" s="23" t="s">
        <v>48</v>
      </c>
      <c r="H5259">
        <v>2021</v>
      </c>
    </row>
    <row r="5260" spans="1:8" outlineLevel="1" x14ac:dyDescent="0.25">
      <c r="A5260" s="23" t="s">
        <v>24</v>
      </c>
      <c r="B5260" s="25" t="s">
        <v>10</v>
      </c>
      <c r="C5260">
        <v>2021</v>
      </c>
      <c r="D5260" s="23" t="str">
        <f t="shared" si="83"/>
        <v>ene</v>
      </c>
      <c r="E5260" s="24">
        <v>44227</v>
      </c>
      <c r="F5260" s="23" t="s">
        <v>48</v>
      </c>
      <c r="H5260">
        <v>2021</v>
      </c>
    </row>
    <row r="5261" spans="1:8" outlineLevel="1" x14ac:dyDescent="0.25">
      <c r="A5261" s="23" t="s">
        <v>25</v>
      </c>
      <c r="B5261" s="23" t="s">
        <v>11</v>
      </c>
      <c r="C5261">
        <v>2021</v>
      </c>
      <c r="D5261" s="23" t="str">
        <f t="shared" si="83"/>
        <v>ene</v>
      </c>
      <c r="E5261" s="24">
        <v>44227</v>
      </c>
      <c r="F5261" s="23" t="s">
        <v>48</v>
      </c>
      <c r="G5261" s="121">
        <v>0</v>
      </c>
      <c r="H5261">
        <v>2021</v>
      </c>
    </row>
    <row r="5262" spans="1:8" outlineLevel="1" x14ac:dyDescent="0.25">
      <c r="A5262" s="23" t="s">
        <v>26</v>
      </c>
      <c r="B5262" s="23" t="s">
        <v>12</v>
      </c>
      <c r="C5262">
        <v>2021</v>
      </c>
      <c r="D5262" s="23" t="str">
        <f t="shared" si="83"/>
        <v>ene</v>
      </c>
      <c r="E5262" s="24">
        <v>44227</v>
      </c>
      <c r="F5262" s="23" t="s">
        <v>48</v>
      </c>
      <c r="G5262" s="121">
        <v>0</v>
      </c>
      <c r="H5262">
        <v>2021</v>
      </c>
    </row>
    <row r="5263" spans="1:8" outlineLevel="1" x14ac:dyDescent="0.25">
      <c r="A5263" s="23" t="s">
        <v>43</v>
      </c>
      <c r="B5263" s="23" t="s">
        <v>34</v>
      </c>
      <c r="C5263">
        <v>2021</v>
      </c>
      <c r="D5263" s="23" t="str">
        <f t="shared" si="83"/>
        <v>ene</v>
      </c>
      <c r="E5263" s="24">
        <v>44227</v>
      </c>
      <c r="F5263" s="23" t="s">
        <v>48</v>
      </c>
      <c r="G5263" s="121">
        <v>0</v>
      </c>
      <c r="H5263">
        <v>2021</v>
      </c>
    </row>
    <row r="5264" spans="1:8" outlineLevel="1" x14ac:dyDescent="0.25">
      <c r="A5264" s="23" t="s">
        <v>13</v>
      </c>
      <c r="B5264" s="23" t="s">
        <v>13</v>
      </c>
      <c r="C5264">
        <v>2021</v>
      </c>
      <c r="D5264" s="23" t="str">
        <f t="shared" si="83"/>
        <v>ene</v>
      </c>
      <c r="E5264" s="24">
        <v>44227</v>
      </c>
      <c r="F5264" s="23" t="s">
        <v>48</v>
      </c>
      <c r="G5264" s="121">
        <v>1009408.8339056121</v>
      </c>
      <c r="H5264">
        <v>2021</v>
      </c>
    </row>
    <row r="5265" spans="1:8" outlineLevel="1" x14ac:dyDescent="0.25">
      <c r="A5265" s="23" t="s">
        <v>14</v>
      </c>
      <c r="B5265" s="23" t="s">
        <v>14</v>
      </c>
      <c r="C5265">
        <v>2021</v>
      </c>
      <c r="D5265" s="23" t="str">
        <f t="shared" si="83"/>
        <v>ene</v>
      </c>
      <c r="E5265" s="24">
        <v>44227</v>
      </c>
      <c r="F5265" s="23" t="s">
        <v>48</v>
      </c>
      <c r="G5265" s="121">
        <v>234066.73223265307</v>
      </c>
      <c r="H5265">
        <v>2021</v>
      </c>
    </row>
    <row r="5266" spans="1:8" outlineLevel="1" x14ac:dyDescent="0.25">
      <c r="A5266" s="23" t="s">
        <v>15</v>
      </c>
      <c r="B5266" s="23" t="s">
        <v>0</v>
      </c>
      <c r="C5266">
        <v>2021</v>
      </c>
      <c r="D5266" s="23" t="str">
        <f t="shared" si="83"/>
        <v>feb</v>
      </c>
      <c r="E5266" s="24">
        <v>44255</v>
      </c>
      <c r="F5266" s="23" t="s">
        <v>48</v>
      </c>
      <c r="G5266" s="121">
        <v>0</v>
      </c>
      <c r="H5266">
        <v>2021</v>
      </c>
    </row>
    <row r="5267" spans="1:8" outlineLevel="1" x14ac:dyDescent="0.25">
      <c r="A5267" s="23" t="s">
        <v>16</v>
      </c>
      <c r="B5267" s="23" t="s">
        <v>1</v>
      </c>
      <c r="C5267">
        <v>2021</v>
      </c>
      <c r="D5267" s="23" t="str">
        <f t="shared" si="83"/>
        <v>feb</v>
      </c>
      <c r="E5267" s="24">
        <v>44255</v>
      </c>
      <c r="F5267" s="23" t="s">
        <v>48</v>
      </c>
      <c r="G5267" s="121">
        <v>670842.41095962143</v>
      </c>
      <c r="H5267">
        <v>2021</v>
      </c>
    </row>
    <row r="5268" spans="1:8" outlineLevel="1" x14ac:dyDescent="0.25">
      <c r="A5268" s="23" t="s">
        <v>27</v>
      </c>
      <c r="B5268" s="23" t="s">
        <v>2</v>
      </c>
      <c r="C5268">
        <v>2021</v>
      </c>
      <c r="D5268" s="23" t="str">
        <f t="shared" si="83"/>
        <v>feb</v>
      </c>
      <c r="E5268" s="24">
        <v>44255</v>
      </c>
      <c r="F5268" s="23" t="s">
        <v>48</v>
      </c>
      <c r="H5268">
        <v>2021</v>
      </c>
    </row>
    <row r="5269" spans="1:8" outlineLevel="1" x14ac:dyDescent="0.25">
      <c r="A5269" s="23" t="s">
        <v>17</v>
      </c>
      <c r="B5269" s="23" t="s">
        <v>3</v>
      </c>
      <c r="C5269">
        <v>2021</v>
      </c>
      <c r="D5269" s="23" t="str">
        <f t="shared" si="83"/>
        <v>feb</v>
      </c>
      <c r="E5269" s="24">
        <v>44255</v>
      </c>
      <c r="F5269" s="23" t="s">
        <v>48</v>
      </c>
      <c r="G5269" s="121">
        <v>221357.01148565646</v>
      </c>
      <c r="H5269">
        <v>2021</v>
      </c>
    </row>
    <row r="5270" spans="1:8" outlineLevel="1" x14ac:dyDescent="0.25">
      <c r="A5270" s="23" t="s">
        <v>18</v>
      </c>
      <c r="B5270" s="25" t="s">
        <v>4</v>
      </c>
      <c r="C5270">
        <v>2021</v>
      </c>
      <c r="D5270" s="23" t="str">
        <f t="shared" si="83"/>
        <v>feb</v>
      </c>
      <c r="E5270" s="24">
        <v>44255</v>
      </c>
      <c r="F5270" s="23" t="s">
        <v>48</v>
      </c>
      <c r="G5270" s="121">
        <v>0</v>
      </c>
      <c r="H5270">
        <v>2021</v>
      </c>
    </row>
    <row r="5271" spans="1:8" outlineLevel="1" x14ac:dyDescent="0.25">
      <c r="A5271" s="23" t="s">
        <v>19</v>
      </c>
      <c r="B5271" s="25" t="s">
        <v>5</v>
      </c>
      <c r="C5271">
        <v>2021</v>
      </c>
      <c r="D5271" s="23" t="str">
        <f t="shared" si="83"/>
        <v>feb</v>
      </c>
      <c r="E5271" s="24">
        <v>44255</v>
      </c>
      <c r="F5271" s="23" t="s">
        <v>48</v>
      </c>
      <c r="G5271" s="121">
        <v>0</v>
      </c>
      <c r="H5271">
        <v>2021</v>
      </c>
    </row>
    <row r="5272" spans="1:8" outlineLevel="1" x14ac:dyDescent="0.25">
      <c r="A5272" s="23" t="s">
        <v>20</v>
      </c>
      <c r="B5272" s="23" t="s">
        <v>6</v>
      </c>
      <c r="C5272">
        <v>2021</v>
      </c>
      <c r="D5272" s="23" t="str">
        <f t="shared" si="83"/>
        <v>feb</v>
      </c>
      <c r="E5272" s="24">
        <v>44255</v>
      </c>
      <c r="F5272" s="23" t="s">
        <v>48</v>
      </c>
      <c r="H5272">
        <v>2021</v>
      </c>
    </row>
    <row r="5273" spans="1:8" outlineLevel="1" x14ac:dyDescent="0.25">
      <c r="A5273" s="23" t="s">
        <v>21</v>
      </c>
      <c r="B5273" s="23" t="s">
        <v>7</v>
      </c>
      <c r="C5273">
        <v>2021</v>
      </c>
      <c r="D5273" s="23" t="str">
        <f t="shared" si="83"/>
        <v>feb</v>
      </c>
      <c r="E5273" s="24">
        <v>44255</v>
      </c>
      <c r="F5273" s="23" t="s">
        <v>48</v>
      </c>
      <c r="G5273" s="121">
        <v>0</v>
      </c>
      <c r="H5273">
        <v>2021</v>
      </c>
    </row>
    <row r="5274" spans="1:8" outlineLevel="1" x14ac:dyDescent="0.25">
      <c r="A5274" s="23" t="s">
        <v>22</v>
      </c>
      <c r="B5274" s="23" t="s">
        <v>8</v>
      </c>
      <c r="C5274">
        <v>2021</v>
      </c>
      <c r="D5274" s="23" t="str">
        <f t="shared" si="83"/>
        <v>feb</v>
      </c>
      <c r="E5274" s="24">
        <v>44255</v>
      </c>
      <c r="F5274" s="23" t="s">
        <v>48</v>
      </c>
      <c r="G5274" s="121">
        <v>8861707.2403221224</v>
      </c>
      <c r="H5274">
        <v>2021</v>
      </c>
    </row>
    <row r="5275" spans="1:8" outlineLevel="1" x14ac:dyDescent="0.25">
      <c r="A5275" s="23" t="s">
        <v>23</v>
      </c>
      <c r="B5275" s="23" t="s">
        <v>9</v>
      </c>
      <c r="C5275">
        <v>2021</v>
      </c>
      <c r="D5275" s="23" t="str">
        <f t="shared" si="83"/>
        <v>feb</v>
      </c>
      <c r="E5275" s="24">
        <v>44255</v>
      </c>
      <c r="F5275" s="23" t="s">
        <v>48</v>
      </c>
      <c r="H5275">
        <v>2021</v>
      </c>
    </row>
    <row r="5276" spans="1:8" outlineLevel="1" x14ac:dyDescent="0.25">
      <c r="A5276" s="23" t="s">
        <v>24</v>
      </c>
      <c r="B5276" s="25" t="s">
        <v>10</v>
      </c>
      <c r="C5276">
        <v>2021</v>
      </c>
      <c r="D5276" s="23" t="str">
        <f t="shared" si="83"/>
        <v>feb</v>
      </c>
      <c r="E5276" s="24">
        <v>44255</v>
      </c>
      <c r="F5276" s="23" t="s">
        <v>48</v>
      </c>
      <c r="H5276">
        <v>2021</v>
      </c>
    </row>
    <row r="5277" spans="1:8" outlineLevel="1" x14ac:dyDescent="0.25">
      <c r="A5277" s="23" t="s">
        <v>25</v>
      </c>
      <c r="B5277" s="23" t="s">
        <v>11</v>
      </c>
      <c r="C5277">
        <v>2021</v>
      </c>
      <c r="D5277" s="23" t="str">
        <f t="shared" si="83"/>
        <v>feb</v>
      </c>
      <c r="E5277" s="24">
        <v>44255</v>
      </c>
      <c r="F5277" s="23" t="s">
        <v>48</v>
      </c>
      <c r="G5277" s="121">
        <v>0</v>
      </c>
      <c r="H5277">
        <v>2021</v>
      </c>
    </row>
    <row r="5278" spans="1:8" outlineLevel="1" x14ac:dyDescent="0.25">
      <c r="A5278" s="23" t="s">
        <v>26</v>
      </c>
      <c r="B5278" s="23" t="s">
        <v>12</v>
      </c>
      <c r="C5278">
        <v>2021</v>
      </c>
      <c r="D5278" s="23" t="str">
        <f t="shared" si="83"/>
        <v>feb</v>
      </c>
      <c r="E5278" s="24">
        <v>44255</v>
      </c>
      <c r="F5278" s="23" t="s">
        <v>48</v>
      </c>
      <c r="G5278" s="121">
        <v>0</v>
      </c>
      <c r="H5278">
        <v>2021</v>
      </c>
    </row>
    <row r="5279" spans="1:8" outlineLevel="1" x14ac:dyDescent="0.25">
      <c r="A5279" s="23" t="s">
        <v>43</v>
      </c>
      <c r="B5279" s="23" t="s">
        <v>34</v>
      </c>
      <c r="C5279">
        <v>2021</v>
      </c>
      <c r="D5279" s="23" t="str">
        <f t="shared" si="83"/>
        <v>feb</v>
      </c>
      <c r="E5279" s="24">
        <v>44255</v>
      </c>
      <c r="F5279" s="23" t="s">
        <v>48</v>
      </c>
      <c r="G5279" s="121">
        <v>0</v>
      </c>
      <c r="H5279">
        <v>2021</v>
      </c>
    </row>
    <row r="5280" spans="1:8" outlineLevel="1" x14ac:dyDescent="0.25">
      <c r="A5280" s="23" t="s">
        <v>13</v>
      </c>
      <c r="B5280" s="23" t="s">
        <v>13</v>
      </c>
      <c r="C5280">
        <v>2021</v>
      </c>
      <c r="D5280" s="23" t="str">
        <f t="shared" si="83"/>
        <v>feb</v>
      </c>
      <c r="E5280" s="24">
        <v>44255</v>
      </c>
      <c r="F5280" s="23" t="s">
        <v>48</v>
      </c>
      <c r="G5280" s="121">
        <v>1975159.2721157144</v>
      </c>
      <c r="H5280">
        <v>2021</v>
      </c>
    </row>
    <row r="5281" spans="1:8" outlineLevel="1" x14ac:dyDescent="0.25">
      <c r="A5281" s="23" t="s">
        <v>14</v>
      </c>
      <c r="B5281" s="23" t="s">
        <v>14</v>
      </c>
      <c r="C5281">
        <v>2021</v>
      </c>
      <c r="D5281" s="23" t="str">
        <f t="shared" si="83"/>
        <v>feb</v>
      </c>
      <c r="E5281" s="24">
        <v>44255</v>
      </c>
      <c r="F5281" s="23" t="s">
        <v>48</v>
      </c>
      <c r="G5281" s="121">
        <v>236617.27953500001</v>
      </c>
      <c r="H5281">
        <v>2021</v>
      </c>
    </row>
    <row r="5282" spans="1:8" outlineLevel="1" x14ac:dyDescent="0.25">
      <c r="A5282" s="23" t="s">
        <v>15</v>
      </c>
      <c r="B5282" s="23" t="s">
        <v>0</v>
      </c>
      <c r="C5282">
        <v>2021</v>
      </c>
      <c r="D5282" s="23" t="str">
        <f t="shared" si="83"/>
        <v>mar</v>
      </c>
      <c r="E5282" s="24">
        <v>44286</v>
      </c>
      <c r="F5282" s="23" t="s">
        <v>48</v>
      </c>
      <c r="G5282" s="121">
        <v>0</v>
      </c>
      <c r="H5282">
        <v>2021</v>
      </c>
    </row>
    <row r="5283" spans="1:8" outlineLevel="1" x14ac:dyDescent="0.25">
      <c r="A5283" s="23" t="s">
        <v>16</v>
      </c>
      <c r="B5283" s="23" t="s">
        <v>1</v>
      </c>
      <c r="C5283">
        <v>2021</v>
      </c>
      <c r="D5283" s="23" t="str">
        <f t="shared" si="83"/>
        <v>mar</v>
      </c>
      <c r="E5283" s="24">
        <v>44286</v>
      </c>
      <c r="F5283" s="23" t="s">
        <v>48</v>
      </c>
      <c r="G5283" s="121">
        <v>672981.62581183668</v>
      </c>
      <c r="H5283">
        <v>2021</v>
      </c>
    </row>
    <row r="5284" spans="1:8" outlineLevel="1" x14ac:dyDescent="0.25">
      <c r="A5284" s="23" t="s">
        <v>27</v>
      </c>
      <c r="B5284" s="23" t="s">
        <v>2</v>
      </c>
      <c r="C5284">
        <v>2021</v>
      </c>
      <c r="D5284" s="23" t="str">
        <f t="shared" si="83"/>
        <v>mar</v>
      </c>
      <c r="E5284" s="24">
        <v>44286</v>
      </c>
      <c r="F5284" s="23" t="s">
        <v>48</v>
      </c>
      <c r="H5284">
        <v>2021</v>
      </c>
    </row>
    <row r="5285" spans="1:8" outlineLevel="1" x14ac:dyDescent="0.25">
      <c r="A5285" s="23" t="s">
        <v>17</v>
      </c>
      <c r="B5285" s="23" t="s">
        <v>3</v>
      </c>
      <c r="C5285">
        <v>2021</v>
      </c>
      <c r="D5285" s="23" t="str">
        <f t="shared" si="83"/>
        <v>mar</v>
      </c>
      <c r="E5285" s="24">
        <v>44286</v>
      </c>
      <c r="F5285" s="23" t="s">
        <v>48</v>
      </c>
      <c r="G5285" s="121">
        <v>219339.04087137018</v>
      </c>
      <c r="H5285">
        <v>2021</v>
      </c>
    </row>
    <row r="5286" spans="1:8" outlineLevel="1" x14ac:dyDescent="0.25">
      <c r="A5286" s="23" t="s">
        <v>18</v>
      </c>
      <c r="B5286" s="25" t="s">
        <v>4</v>
      </c>
      <c r="C5286">
        <v>2021</v>
      </c>
      <c r="D5286" s="23" t="str">
        <f t="shared" si="83"/>
        <v>mar</v>
      </c>
      <c r="E5286" s="24">
        <v>44286</v>
      </c>
      <c r="F5286" s="23" t="s">
        <v>48</v>
      </c>
      <c r="G5286" s="121">
        <v>0</v>
      </c>
      <c r="H5286">
        <v>2021</v>
      </c>
    </row>
    <row r="5287" spans="1:8" outlineLevel="1" x14ac:dyDescent="0.25">
      <c r="A5287" s="23" t="s">
        <v>19</v>
      </c>
      <c r="B5287" s="25" t="s">
        <v>5</v>
      </c>
      <c r="C5287">
        <v>2021</v>
      </c>
      <c r="D5287" s="23" t="str">
        <f t="shared" si="83"/>
        <v>mar</v>
      </c>
      <c r="E5287" s="24">
        <v>44286</v>
      </c>
      <c r="F5287" s="23" t="s">
        <v>48</v>
      </c>
      <c r="G5287" s="121">
        <v>0</v>
      </c>
      <c r="H5287">
        <v>2021</v>
      </c>
    </row>
    <row r="5288" spans="1:8" outlineLevel="1" x14ac:dyDescent="0.25">
      <c r="A5288" s="23" t="s">
        <v>20</v>
      </c>
      <c r="B5288" s="23" t="s">
        <v>6</v>
      </c>
      <c r="C5288">
        <v>2021</v>
      </c>
      <c r="D5288" s="23" t="str">
        <f t="shared" si="83"/>
        <v>mar</v>
      </c>
      <c r="E5288" s="24">
        <v>44286</v>
      </c>
      <c r="F5288" s="23" t="s">
        <v>48</v>
      </c>
      <c r="G5288" s="121">
        <v>0</v>
      </c>
      <c r="H5288">
        <v>2021</v>
      </c>
    </row>
    <row r="5289" spans="1:8" outlineLevel="1" x14ac:dyDescent="0.25">
      <c r="A5289" s="23" t="s">
        <v>21</v>
      </c>
      <c r="B5289" s="23" t="s">
        <v>7</v>
      </c>
      <c r="C5289">
        <v>2021</v>
      </c>
      <c r="D5289" s="23" t="str">
        <f t="shared" si="83"/>
        <v>mar</v>
      </c>
      <c r="E5289" s="24">
        <v>44286</v>
      </c>
      <c r="F5289" s="23" t="s">
        <v>48</v>
      </c>
      <c r="G5289" s="121">
        <v>0</v>
      </c>
      <c r="H5289">
        <v>2021</v>
      </c>
    </row>
    <row r="5290" spans="1:8" outlineLevel="1" x14ac:dyDescent="0.25">
      <c r="A5290" s="23" t="s">
        <v>22</v>
      </c>
      <c r="B5290" s="23" t="s">
        <v>8</v>
      </c>
      <c r="C5290">
        <v>2021</v>
      </c>
      <c r="D5290" s="23" t="str">
        <f t="shared" si="83"/>
        <v>mar</v>
      </c>
      <c r="E5290" s="24">
        <v>44286</v>
      </c>
      <c r="F5290" s="23" t="s">
        <v>48</v>
      </c>
      <c r="G5290" s="121">
        <v>9007801.8587904032</v>
      </c>
      <c r="H5290">
        <v>2021</v>
      </c>
    </row>
    <row r="5291" spans="1:8" outlineLevel="1" x14ac:dyDescent="0.25">
      <c r="A5291" s="23" t="s">
        <v>23</v>
      </c>
      <c r="B5291" s="23" t="s">
        <v>9</v>
      </c>
      <c r="C5291">
        <v>2021</v>
      </c>
      <c r="D5291" s="23" t="str">
        <f t="shared" si="83"/>
        <v>mar</v>
      </c>
      <c r="E5291" s="24">
        <v>44286</v>
      </c>
      <c r="F5291" s="23" t="s">
        <v>48</v>
      </c>
      <c r="H5291">
        <v>2021</v>
      </c>
    </row>
    <row r="5292" spans="1:8" outlineLevel="1" x14ac:dyDescent="0.25">
      <c r="A5292" s="23" t="s">
        <v>24</v>
      </c>
      <c r="B5292" s="25" t="s">
        <v>10</v>
      </c>
      <c r="C5292">
        <v>2021</v>
      </c>
      <c r="D5292" s="23" t="str">
        <f t="shared" si="83"/>
        <v>mar</v>
      </c>
      <c r="E5292" s="24">
        <v>44286</v>
      </c>
      <c r="F5292" s="23" t="s">
        <v>48</v>
      </c>
      <c r="H5292">
        <v>2021</v>
      </c>
    </row>
    <row r="5293" spans="1:8" outlineLevel="1" x14ac:dyDescent="0.25">
      <c r="A5293" s="23" t="s">
        <v>25</v>
      </c>
      <c r="B5293" s="23" t="s">
        <v>11</v>
      </c>
      <c r="C5293">
        <v>2021</v>
      </c>
      <c r="D5293" s="23" t="str">
        <f t="shared" si="83"/>
        <v>mar</v>
      </c>
      <c r="E5293" s="24">
        <v>44286</v>
      </c>
      <c r="F5293" s="23" t="s">
        <v>48</v>
      </c>
      <c r="G5293" s="121">
        <v>0</v>
      </c>
      <c r="H5293">
        <v>2021</v>
      </c>
    </row>
    <row r="5294" spans="1:8" outlineLevel="1" x14ac:dyDescent="0.25">
      <c r="A5294" s="23" t="s">
        <v>26</v>
      </c>
      <c r="B5294" s="23" t="s">
        <v>12</v>
      </c>
      <c r="C5294">
        <v>2021</v>
      </c>
      <c r="D5294" s="23" t="str">
        <f t="shared" si="83"/>
        <v>mar</v>
      </c>
      <c r="E5294" s="24">
        <v>44286</v>
      </c>
      <c r="F5294" s="23" t="s">
        <v>48</v>
      </c>
      <c r="G5294" s="121">
        <v>0</v>
      </c>
      <c r="H5294">
        <v>2021</v>
      </c>
    </row>
    <row r="5295" spans="1:8" outlineLevel="1" x14ac:dyDescent="0.25">
      <c r="A5295" s="23" t="s">
        <v>43</v>
      </c>
      <c r="B5295" s="23" t="s">
        <v>34</v>
      </c>
      <c r="C5295">
        <v>2021</v>
      </c>
      <c r="D5295" s="23" t="str">
        <f t="shared" si="83"/>
        <v>mar</v>
      </c>
      <c r="E5295" s="24">
        <v>44286</v>
      </c>
      <c r="F5295" s="23" t="s">
        <v>48</v>
      </c>
      <c r="G5295" s="121">
        <v>0</v>
      </c>
      <c r="H5295">
        <v>2021</v>
      </c>
    </row>
    <row r="5296" spans="1:8" outlineLevel="1" x14ac:dyDescent="0.25">
      <c r="A5296" s="23" t="s">
        <v>13</v>
      </c>
      <c r="B5296" s="23" t="s">
        <v>13</v>
      </c>
      <c r="C5296">
        <v>2021</v>
      </c>
      <c r="D5296" s="23" t="str">
        <f t="shared" si="83"/>
        <v>mar</v>
      </c>
      <c r="E5296" s="24">
        <v>44286</v>
      </c>
      <c r="F5296" s="23" t="s">
        <v>48</v>
      </c>
      <c r="G5296" s="121">
        <v>2472238.68318898</v>
      </c>
      <c r="H5296">
        <v>2021</v>
      </c>
    </row>
    <row r="5297" spans="1:8" outlineLevel="1" x14ac:dyDescent="0.25">
      <c r="A5297" s="23" t="s">
        <v>14</v>
      </c>
      <c r="B5297" s="23" t="s">
        <v>14</v>
      </c>
      <c r="C5297">
        <v>2021</v>
      </c>
      <c r="D5297" s="23" t="str">
        <f t="shared" si="83"/>
        <v>mar</v>
      </c>
      <c r="E5297" s="24">
        <v>44286</v>
      </c>
      <c r="F5297" s="23" t="s">
        <v>48</v>
      </c>
      <c r="G5297" s="121">
        <v>339471.45463533531</v>
      </c>
      <c r="H5297">
        <v>2021</v>
      </c>
    </row>
    <row r="5298" spans="1:8" outlineLevel="1" x14ac:dyDescent="0.25">
      <c r="A5298" s="23" t="s">
        <v>15</v>
      </c>
      <c r="B5298" s="23" t="s">
        <v>0</v>
      </c>
      <c r="C5298">
        <v>2021</v>
      </c>
      <c r="D5298" s="23" t="str">
        <f t="shared" si="83"/>
        <v>abr</v>
      </c>
      <c r="E5298" s="24">
        <v>44316</v>
      </c>
      <c r="F5298" s="23" t="s">
        <v>48</v>
      </c>
      <c r="G5298" s="121">
        <v>0</v>
      </c>
      <c r="H5298">
        <v>2021</v>
      </c>
    </row>
    <row r="5299" spans="1:8" outlineLevel="1" x14ac:dyDescent="0.25">
      <c r="A5299" s="23" t="s">
        <v>16</v>
      </c>
      <c r="B5299" s="23" t="s">
        <v>1</v>
      </c>
      <c r="C5299">
        <v>2021</v>
      </c>
      <c r="D5299" s="23" t="str">
        <f t="shared" si="83"/>
        <v>abr</v>
      </c>
      <c r="E5299" s="24">
        <v>44316</v>
      </c>
      <c r="F5299" s="23" t="s">
        <v>48</v>
      </c>
      <c r="G5299" s="121">
        <v>447491.81499218661</v>
      </c>
      <c r="H5299">
        <v>2021</v>
      </c>
    </row>
    <row r="5300" spans="1:8" outlineLevel="1" x14ac:dyDescent="0.25">
      <c r="A5300" s="23" t="s">
        <v>27</v>
      </c>
      <c r="B5300" s="23" t="s">
        <v>2</v>
      </c>
      <c r="C5300">
        <v>2021</v>
      </c>
      <c r="D5300" s="23" t="str">
        <f t="shared" si="83"/>
        <v>abr</v>
      </c>
      <c r="E5300" s="24">
        <v>44316</v>
      </c>
      <c r="F5300" s="23" t="s">
        <v>48</v>
      </c>
      <c r="H5300">
        <v>2021</v>
      </c>
    </row>
    <row r="5301" spans="1:8" outlineLevel="1" x14ac:dyDescent="0.25">
      <c r="A5301" s="23" t="s">
        <v>17</v>
      </c>
      <c r="B5301" s="23" t="s">
        <v>3</v>
      </c>
      <c r="C5301">
        <v>2021</v>
      </c>
      <c r="D5301" s="23" t="str">
        <f t="shared" si="83"/>
        <v>abr</v>
      </c>
      <c r="E5301" s="24">
        <v>44316</v>
      </c>
      <c r="F5301" s="23" t="s">
        <v>48</v>
      </c>
      <c r="G5301" s="121">
        <v>220252.98442460611</v>
      </c>
      <c r="H5301">
        <v>2021</v>
      </c>
    </row>
    <row r="5302" spans="1:8" outlineLevel="1" x14ac:dyDescent="0.25">
      <c r="A5302" s="23" t="s">
        <v>18</v>
      </c>
      <c r="B5302" s="25" t="s">
        <v>4</v>
      </c>
      <c r="C5302">
        <v>2021</v>
      </c>
      <c r="D5302" s="23" t="str">
        <f t="shared" si="83"/>
        <v>abr</v>
      </c>
      <c r="E5302" s="24">
        <v>44316</v>
      </c>
      <c r="F5302" s="23" t="s">
        <v>48</v>
      </c>
      <c r="G5302" s="121">
        <v>0</v>
      </c>
      <c r="H5302">
        <v>2021</v>
      </c>
    </row>
    <row r="5303" spans="1:8" outlineLevel="1" x14ac:dyDescent="0.25">
      <c r="A5303" s="23" t="s">
        <v>19</v>
      </c>
      <c r="B5303" s="25" t="s">
        <v>5</v>
      </c>
      <c r="C5303">
        <v>2021</v>
      </c>
      <c r="D5303" s="23" t="str">
        <f t="shared" si="83"/>
        <v>abr</v>
      </c>
      <c r="E5303" s="24">
        <v>44316</v>
      </c>
      <c r="F5303" s="23" t="s">
        <v>48</v>
      </c>
      <c r="G5303" s="121">
        <v>0</v>
      </c>
      <c r="H5303">
        <v>2021</v>
      </c>
    </row>
    <row r="5304" spans="1:8" outlineLevel="1" x14ac:dyDescent="0.25">
      <c r="A5304" s="23" t="s">
        <v>20</v>
      </c>
      <c r="B5304" s="23" t="s">
        <v>6</v>
      </c>
      <c r="C5304">
        <v>2021</v>
      </c>
      <c r="D5304" s="23" t="str">
        <f t="shared" si="83"/>
        <v>abr</v>
      </c>
      <c r="E5304" s="24">
        <v>44316</v>
      </c>
      <c r="F5304" s="23" t="s">
        <v>48</v>
      </c>
      <c r="G5304" s="121">
        <v>0</v>
      </c>
      <c r="H5304">
        <v>2021</v>
      </c>
    </row>
    <row r="5305" spans="1:8" outlineLevel="1" x14ac:dyDescent="0.25">
      <c r="A5305" s="23" t="s">
        <v>21</v>
      </c>
      <c r="B5305" s="23" t="s">
        <v>7</v>
      </c>
      <c r="C5305">
        <v>2021</v>
      </c>
      <c r="D5305" s="23" t="str">
        <f t="shared" si="83"/>
        <v>abr</v>
      </c>
      <c r="E5305" s="24">
        <v>44316</v>
      </c>
      <c r="F5305" s="23" t="s">
        <v>48</v>
      </c>
      <c r="G5305" s="121">
        <v>0</v>
      </c>
      <c r="H5305">
        <v>2021</v>
      </c>
    </row>
    <row r="5306" spans="1:8" outlineLevel="1" x14ac:dyDescent="0.25">
      <c r="A5306" s="23" t="s">
        <v>22</v>
      </c>
      <c r="B5306" s="23" t="s">
        <v>8</v>
      </c>
      <c r="C5306">
        <v>2021</v>
      </c>
      <c r="D5306" s="23" t="str">
        <f t="shared" si="83"/>
        <v>abr</v>
      </c>
      <c r="E5306" s="24">
        <v>44316</v>
      </c>
      <c r="F5306" s="23" t="s">
        <v>48</v>
      </c>
      <c r="G5306" s="121">
        <v>8995604.2521239761</v>
      </c>
      <c r="H5306">
        <v>2021</v>
      </c>
    </row>
    <row r="5307" spans="1:8" outlineLevel="1" x14ac:dyDescent="0.25">
      <c r="A5307" s="23" t="s">
        <v>23</v>
      </c>
      <c r="B5307" s="23" t="s">
        <v>9</v>
      </c>
      <c r="C5307">
        <v>2021</v>
      </c>
      <c r="D5307" s="23" t="str">
        <f t="shared" si="83"/>
        <v>abr</v>
      </c>
      <c r="E5307" s="24">
        <v>44316</v>
      </c>
      <c r="F5307" s="23" t="s">
        <v>48</v>
      </c>
      <c r="H5307">
        <v>2021</v>
      </c>
    </row>
    <row r="5308" spans="1:8" outlineLevel="1" x14ac:dyDescent="0.25">
      <c r="A5308" s="23" t="s">
        <v>24</v>
      </c>
      <c r="B5308" s="25" t="s">
        <v>10</v>
      </c>
      <c r="C5308">
        <v>2021</v>
      </c>
      <c r="D5308" s="23" t="str">
        <f t="shared" si="83"/>
        <v>abr</v>
      </c>
      <c r="E5308" s="24">
        <v>44316</v>
      </c>
      <c r="F5308" s="23" t="s">
        <v>48</v>
      </c>
      <c r="H5308">
        <v>2021</v>
      </c>
    </row>
    <row r="5309" spans="1:8" outlineLevel="1" x14ac:dyDescent="0.25">
      <c r="A5309" s="23" t="s">
        <v>25</v>
      </c>
      <c r="B5309" s="23" t="s">
        <v>11</v>
      </c>
      <c r="C5309">
        <v>2021</v>
      </c>
      <c r="D5309" s="23" t="str">
        <f t="shared" si="83"/>
        <v>abr</v>
      </c>
      <c r="E5309" s="24">
        <v>44316</v>
      </c>
      <c r="F5309" s="23" t="s">
        <v>48</v>
      </c>
      <c r="G5309" s="121">
        <v>0</v>
      </c>
      <c r="H5309">
        <v>2021</v>
      </c>
    </row>
    <row r="5310" spans="1:8" outlineLevel="1" x14ac:dyDescent="0.25">
      <c r="A5310" s="23" t="s">
        <v>26</v>
      </c>
      <c r="B5310" s="23" t="s">
        <v>12</v>
      </c>
      <c r="C5310">
        <v>2021</v>
      </c>
      <c r="D5310" s="23" t="str">
        <f t="shared" si="83"/>
        <v>abr</v>
      </c>
      <c r="E5310" s="24">
        <v>44316</v>
      </c>
      <c r="F5310" s="23" t="s">
        <v>48</v>
      </c>
      <c r="G5310" s="121">
        <v>0</v>
      </c>
      <c r="H5310">
        <v>2021</v>
      </c>
    </row>
    <row r="5311" spans="1:8" outlineLevel="1" x14ac:dyDescent="0.25">
      <c r="A5311" s="23" t="s">
        <v>43</v>
      </c>
      <c r="B5311" s="23" t="s">
        <v>34</v>
      </c>
      <c r="C5311">
        <v>2021</v>
      </c>
      <c r="D5311" s="23" t="str">
        <f t="shared" si="83"/>
        <v>abr</v>
      </c>
      <c r="E5311" s="24">
        <v>44316</v>
      </c>
      <c r="F5311" s="23" t="s">
        <v>48</v>
      </c>
      <c r="G5311" s="121">
        <v>0</v>
      </c>
      <c r="H5311">
        <v>2021</v>
      </c>
    </row>
    <row r="5312" spans="1:8" outlineLevel="1" x14ac:dyDescent="0.25">
      <c r="A5312" s="23" t="s">
        <v>13</v>
      </c>
      <c r="B5312" s="23" t="s">
        <v>13</v>
      </c>
      <c r="C5312">
        <v>2021</v>
      </c>
      <c r="D5312" s="23" t="str">
        <f t="shared" si="83"/>
        <v>abr</v>
      </c>
      <c r="E5312" s="24">
        <v>44316</v>
      </c>
      <c r="F5312" s="23" t="s">
        <v>48</v>
      </c>
      <c r="G5312" s="121">
        <v>2483184.2773896209</v>
      </c>
      <c r="H5312">
        <v>2021</v>
      </c>
    </row>
    <row r="5313" spans="1:8" outlineLevel="1" x14ac:dyDescent="0.25">
      <c r="A5313" s="23" t="s">
        <v>14</v>
      </c>
      <c r="B5313" s="23" t="s">
        <v>14</v>
      </c>
      <c r="C5313">
        <v>2021</v>
      </c>
      <c r="D5313" s="23" t="str">
        <f t="shared" si="83"/>
        <v>abr</v>
      </c>
      <c r="E5313" s="24">
        <v>44316</v>
      </c>
      <c r="F5313" s="23" t="s">
        <v>48</v>
      </c>
      <c r="G5313" s="121">
        <v>-1982.3812152769679</v>
      </c>
      <c r="H5313">
        <v>2021</v>
      </c>
    </row>
    <row r="5314" spans="1:8" outlineLevel="1" x14ac:dyDescent="0.25">
      <c r="A5314" s="23" t="s">
        <v>15</v>
      </c>
      <c r="B5314" s="23" t="s">
        <v>0</v>
      </c>
      <c r="C5314">
        <v>2021</v>
      </c>
      <c r="D5314" s="23" t="str">
        <f t="shared" ref="D5314:D5377" si="84">+TEXT(E5314,"mmm")</f>
        <v>may</v>
      </c>
      <c r="E5314" s="24">
        <v>44347</v>
      </c>
      <c r="F5314" s="23" t="s">
        <v>48</v>
      </c>
      <c r="G5314" s="121">
        <v>0</v>
      </c>
      <c r="H5314">
        <v>2021</v>
      </c>
    </row>
    <row r="5315" spans="1:8" outlineLevel="1" x14ac:dyDescent="0.25">
      <c r="A5315" s="23" t="s">
        <v>16</v>
      </c>
      <c r="B5315" s="23" t="s">
        <v>1</v>
      </c>
      <c r="C5315">
        <v>2021</v>
      </c>
      <c r="D5315" s="23" t="str">
        <f t="shared" si="84"/>
        <v>may</v>
      </c>
      <c r="E5315" s="24">
        <v>44347</v>
      </c>
      <c r="F5315" s="23" t="s">
        <v>48</v>
      </c>
      <c r="G5315" s="121">
        <v>438298.70248965017</v>
      </c>
      <c r="H5315">
        <v>2021</v>
      </c>
    </row>
    <row r="5316" spans="1:8" outlineLevel="1" x14ac:dyDescent="0.25">
      <c r="A5316" s="23" t="s">
        <v>27</v>
      </c>
      <c r="B5316" s="23" t="s">
        <v>2</v>
      </c>
      <c r="C5316">
        <v>2021</v>
      </c>
      <c r="D5316" s="23" t="str">
        <f t="shared" si="84"/>
        <v>may</v>
      </c>
      <c r="E5316" s="24">
        <v>44347</v>
      </c>
      <c r="F5316" s="23" t="s">
        <v>48</v>
      </c>
      <c r="H5316">
        <v>2021</v>
      </c>
    </row>
    <row r="5317" spans="1:8" outlineLevel="1" x14ac:dyDescent="0.25">
      <c r="A5317" s="23" t="s">
        <v>17</v>
      </c>
      <c r="B5317" s="23" t="s">
        <v>3</v>
      </c>
      <c r="C5317">
        <v>2021</v>
      </c>
      <c r="D5317" s="23" t="str">
        <f t="shared" si="84"/>
        <v>may</v>
      </c>
      <c r="E5317" s="24">
        <v>44347</v>
      </c>
      <c r="F5317" s="23" t="s">
        <v>48</v>
      </c>
      <c r="G5317" s="121">
        <v>221205.5596008453</v>
      </c>
      <c r="H5317">
        <v>2021</v>
      </c>
    </row>
    <row r="5318" spans="1:8" outlineLevel="1" x14ac:dyDescent="0.25">
      <c r="A5318" s="23" t="s">
        <v>18</v>
      </c>
      <c r="B5318" s="25" t="s">
        <v>4</v>
      </c>
      <c r="C5318">
        <v>2021</v>
      </c>
      <c r="D5318" s="23" t="str">
        <f t="shared" si="84"/>
        <v>may</v>
      </c>
      <c r="E5318" s="24">
        <v>44347</v>
      </c>
      <c r="F5318" s="23" t="s">
        <v>48</v>
      </c>
      <c r="G5318" s="121">
        <v>0</v>
      </c>
      <c r="H5318">
        <v>2021</v>
      </c>
    </row>
    <row r="5319" spans="1:8" outlineLevel="1" x14ac:dyDescent="0.25">
      <c r="A5319" s="23" t="s">
        <v>19</v>
      </c>
      <c r="B5319" s="25" t="s">
        <v>5</v>
      </c>
      <c r="C5319">
        <v>2021</v>
      </c>
      <c r="D5319" s="23" t="str">
        <f t="shared" si="84"/>
        <v>may</v>
      </c>
      <c r="E5319" s="24">
        <v>44347</v>
      </c>
      <c r="F5319" s="23" t="s">
        <v>48</v>
      </c>
      <c r="G5319" s="121">
        <v>0</v>
      </c>
      <c r="H5319">
        <v>2021</v>
      </c>
    </row>
    <row r="5320" spans="1:8" outlineLevel="1" x14ac:dyDescent="0.25">
      <c r="A5320" s="23" t="s">
        <v>20</v>
      </c>
      <c r="B5320" s="23" t="s">
        <v>6</v>
      </c>
      <c r="C5320">
        <v>2021</v>
      </c>
      <c r="D5320" s="23" t="str">
        <f t="shared" si="84"/>
        <v>may</v>
      </c>
      <c r="E5320" s="24">
        <v>44347</v>
      </c>
      <c r="F5320" s="23" t="s">
        <v>48</v>
      </c>
      <c r="G5320" s="121">
        <v>0</v>
      </c>
      <c r="H5320">
        <v>2021</v>
      </c>
    </row>
    <row r="5321" spans="1:8" outlineLevel="1" x14ac:dyDescent="0.25">
      <c r="A5321" s="23" t="s">
        <v>21</v>
      </c>
      <c r="B5321" s="23" t="s">
        <v>7</v>
      </c>
      <c r="C5321">
        <v>2021</v>
      </c>
      <c r="D5321" s="23" t="str">
        <f t="shared" si="84"/>
        <v>may</v>
      </c>
      <c r="E5321" s="24">
        <v>44347</v>
      </c>
      <c r="F5321" s="23" t="s">
        <v>48</v>
      </c>
      <c r="G5321" s="121">
        <v>0</v>
      </c>
      <c r="H5321">
        <v>2021</v>
      </c>
    </row>
    <row r="5322" spans="1:8" outlineLevel="1" x14ac:dyDescent="0.25">
      <c r="A5322" s="23" t="s">
        <v>22</v>
      </c>
      <c r="B5322" s="23" t="s">
        <v>8</v>
      </c>
      <c r="C5322">
        <v>2021</v>
      </c>
      <c r="D5322" s="23" t="str">
        <f t="shared" si="84"/>
        <v>may</v>
      </c>
      <c r="E5322" s="24">
        <v>44347</v>
      </c>
      <c r="F5322" s="23" t="s">
        <v>48</v>
      </c>
      <c r="G5322" s="121">
        <v>9019086.7466373909</v>
      </c>
      <c r="H5322">
        <v>2021</v>
      </c>
    </row>
    <row r="5323" spans="1:8" outlineLevel="1" x14ac:dyDescent="0.25">
      <c r="A5323" s="23" t="s">
        <v>23</v>
      </c>
      <c r="B5323" s="23" t="s">
        <v>9</v>
      </c>
      <c r="C5323">
        <v>2021</v>
      </c>
      <c r="D5323" s="23" t="str">
        <f t="shared" si="84"/>
        <v>may</v>
      </c>
      <c r="E5323" s="24">
        <v>44347</v>
      </c>
      <c r="F5323" s="23" t="s">
        <v>48</v>
      </c>
      <c r="H5323">
        <v>2021</v>
      </c>
    </row>
    <row r="5324" spans="1:8" outlineLevel="1" x14ac:dyDescent="0.25">
      <c r="A5324" s="23" t="s">
        <v>24</v>
      </c>
      <c r="B5324" s="25" t="s">
        <v>10</v>
      </c>
      <c r="C5324">
        <v>2021</v>
      </c>
      <c r="D5324" s="23" t="str">
        <f t="shared" si="84"/>
        <v>may</v>
      </c>
      <c r="E5324" s="24">
        <v>44347</v>
      </c>
      <c r="F5324" s="23" t="s">
        <v>48</v>
      </c>
      <c r="H5324">
        <v>2021</v>
      </c>
    </row>
    <row r="5325" spans="1:8" outlineLevel="1" x14ac:dyDescent="0.25">
      <c r="A5325" s="23" t="s">
        <v>25</v>
      </c>
      <c r="B5325" s="23" t="s">
        <v>11</v>
      </c>
      <c r="C5325">
        <v>2021</v>
      </c>
      <c r="D5325" s="23" t="str">
        <f t="shared" si="84"/>
        <v>may</v>
      </c>
      <c r="E5325" s="24">
        <v>44347</v>
      </c>
      <c r="F5325" s="23" t="s">
        <v>48</v>
      </c>
      <c r="G5325" s="121">
        <v>0</v>
      </c>
      <c r="H5325">
        <v>2021</v>
      </c>
    </row>
    <row r="5326" spans="1:8" outlineLevel="1" x14ac:dyDescent="0.25">
      <c r="A5326" s="23" t="s">
        <v>26</v>
      </c>
      <c r="B5326" s="23" t="s">
        <v>12</v>
      </c>
      <c r="C5326">
        <v>2021</v>
      </c>
      <c r="D5326" s="23" t="str">
        <f t="shared" si="84"/>
        <v>may</v>
      </c>
      <c r="E5326" s="24">
        <v>44347</v>
      </c>
      <c r="F5326" s="23" t="s">
        <v>48</v>
      </c>
      <c r="G5326" s="121">
        <v>0</v>
      </c>
      <c r="H5326">
        <v>2021</v>
      </c>
    </row>
    <row r="5327" spans="1:8" outlineLevel="1" x14ac:dyDescent="0.25">
      <c r="A5327" s="23" t="s">
        <v>43</v>
      </c>
      <c r="B5327" s="23" t="s">
        <v>34</v>
      </c>
      <c r="C5327">
        <v>2021</v>
      </c>
      <c r="D5327" s="23" t="str">
        <f t="shared" si="84"/>
        <v>may</v>
      </c>
      <c r="E5327" s="24">
        <v>44347</v>
      </c>
      <c r="F5327" s="23" t="s">
        <v>48</v>
      </c>
      <c r="G5327" s="121">
        <v>0</v>
      </c>
      <c r="H5327">
        <v>2021</v>
      </c>
    </row>
    <row r="5328" spans="1:8" outlineLevel="1" x14ac:dyDescent="0.25">
      <c r="A5328" s="23" t="s">
        <v>13</v>
      </c>
      <c r="B5328" s="23" t="s">
        <v>13</v>
      </c>
      <c r="C5328">
        <v>2021</v>
      </c>
      <c r="D5328" s="23" t="str">
        <f t="shared" si="84"/>
        <v>may</v>
      </c>
      <c r="E5328" s="24">
        <v>44347</v>
      </c>
      <c r="F5328" s="23" t="s">
        <v>48</v>
      </c>
      <c r="G5328" s="121">
        <v>2412932.9471737319</v>
      </c>
      <c r="H5328">
        <v>2021</v>
      </c>
    </row>
    <row r="5329" spans="1:8" outlineLevel="1" x14ac:dyDescent="0.25">
      <c r="A5329" s="23" t="s">
        <v>14</v>
      </c>
      <c r="B5329" s="23" t="s">
        <v>14</v>
      </c>
      <c r="C5329">
        <v>2021</v>
      </c>
      <c r="D5329" s="23" t="str">
        <f t="shared" si="84"/>
        <v>may</v>
      </c>
      <c r="E5329" s="24">
        <v>44347</v>
      </c>
      <c r="F5329" s="23" t="s">
        <v>48</v>
      </c>
      <c r="G5329" s="121">
        <v>-2673.2194179591834</v>
      </c>
      <c r="H5329">
        <v>2021</v>
      </c>
    </row>
    <row r="5330" spans="1:8" outlineLevel="1" x14ac:dyDescent="0.25">
      <c r="A5330" s="23" t="s">
        <v>15</v>
      </c>
      <c r="B5330" s="23" t="s">
        <v>0</v>
      </c>
      <c r="C5330">
        <v>2021</v>
      </c>
      <c r="D5330" s="23" t="str">
        <f t="shared" si="84"/>
        <v>jun</v>
      </c>
      <c r="E5330" s="24">
        <v>44377</v>
      </c>
      <c r="F5330" s="23" t="s">
        <v>48</v>
      </c>
      <c r="G5330" s="121">
        <v>0</v>
      </c>
      <c r="H5330">
        <v>2021</v>
      </c>
    </row>
    <row r="5331" spans="1:8" outlineLevel="1" x14ac:dyDescent="0.25">
      <c r="A5331" s="23" t="s">
        <v>16</v>
      </c>
      <c r="B5331" s="23" t="s">
        <v>1</v>
      </c>
      <c r="C5331">
        <v>2021</v>
      </c>
      <c r="D5331" s="23" t="str">
        <f t="shared" si="84"/>
        <v>jun</v>
      </c>
      <c r="E5331" s="24">
        <v>44377</v>
      </c>
      <c r="F5331" s="23" t="s">
        <v>48</v>
      </c>
      <c r="G5331" s="121">
        <v>439701.87876743445</v>
      </c>
      <c r="H5331">
        <v>2021</v>
      </c>
    </row>
    <row r="5332" spans="1:8" outlineLevel="1" x14ac:dyDescent="0.25">
      <c r="A5332" s="23" t="s">
        <v>27</v>
      </c>
      <c r="B5332" s="23" t="s">
        <v>2</v>
      </c>
      <c r="C5332">
        <v>2021</v>
      </c>
      <c r="D5332" s="23" t="str">
        <f t="shared" si="84"/>
        <v>jun</v>
      </c>
      <c r="E5332" s="24">
        <v>44377</v>
      </c>
      <c r="F5332" s="23" t="s">
        <v>48</v>
      </c>
      <c r="H5332">
        <v>2021</v>
      </c>
    </row>
    <row r="5333" spans="1:8" outlineLevel="1" x14ac:dyDescent="0.25">
      <c r="A5333" s="23" t="s">
        <v>17</v>
      </c>
      <c r="B5333" s="23" t="s">
        <v>3</v>
      </c>
      <c r="C5333">
        <v>2021</v>
      </c>
      <c r="D5333" s="23" t="str">
        <f t="shared" si="84"/>
        <v>jun</v>
      </c>
      <c r="E5333" s="24">
        <v>44377</v>
      </c>
      <c r="F5333" s="23" t="s">
        <v>48</v>
      </c>
      <c r="G5333" s="121">
        <v>222135.5584005542</v>
      </c>
      <c r="H5333">
        <v>2021</v>
      </c>
    </row>
    <row r="5334" spans="1:8" outlineLevel="1" x14ac:dyDescent="0.25">
      <c r="A5334" s="23" t="s">
        <v>18</v>
      </c>
      <c r="B5334" s="25" t="s">
        <v>4</v>
      </c>
      <c r="C5334">
        <v>2021</v>
      </c>
      <c r="D5334" s="23" t="str">
        <f t="shared" si="84"/>
        <v>jun</v>
      </c>
      <c r="E5334" s="24">
        <v>44377</v>
      </c>
      <c r="F5334" s="23" t="s">
        <v>48</v>
      </c>
      <c r="G5334" s="121">
        <v>0</v>
      </c>
      <c r="H5334">
        <v>2021</v>
      </c>
    </row>
    <row r="5335" spans="1:8" outlineLevel="1" x14ac:dyDescent="0.25">
      <c r="A5335" s="23" t="s">
        <v>19</v>
      </c>
      <c r="B5335" s="25" t="s">
        <v>5</v>
      </c>
      <c r="C5335">
        <v>2021</v>
      </c>
      <c r="D5335" s="23" t="str">
        <f t="shared" si="84"/>
        <v>jun</v>
      </c>
      <c r="E5335" s="24">
        <v>44377</v>
      </c>
      <c r="F5335" s="23" t="s">
        <v>48</v>
      </c>
      <c r="G5335" s="121">
        <v>0</v>
      </c>
      <c r="H5335">
        <v>2021</v>
      </c>
    </row>
    <row r="5336" spans="1:8" outlineLevel="1" x14ac:dyDescent="0.25">
      <c r="A5336" s="23" t="s">
        <v>20</v>
      </c>
      <c r="B5336" s="23" t="s">
        <v>6</v>
      </c>
      <c r="C5336">
        <v>2021</v>
      </c>
      <c r="D5336" s="23" t="str">
        <f t="shared" si="84"/>
        <v>jun</v>
      </c>
      <c r="E5336" s="24">
        <v>44377</v>
      </c>
      <c r="F5336" s="23" t="s">
        <v>48</v>
      </c>
      <c r="G5336" s="121">
        <v>0</v>
      </c>
      <c r="H5336">
        <v>2021</v>
      </c>
    </row>
    <row r="5337" spans="1:8" outlineLevel="1" x14ac:dyDescent="0.25">
      <c r="A5337" s="23" t="s">
        <v>21</v>
      </c>
      <c r="B5337" s="23" t="s">
        <v>7</v>
      </c>
      <c r="C5337">
        <v>2021</v>
      </c>
      <c r="D5337" s="23" t="str">
        <f t="shared" si="84"/>
        <v>jun</v>
      </c>
      <c r="E5337" s="24">
        <v>44377</v>
      </c>
      <c r="F5337" s="23" t="s">
        <v>48</v>
      </c>
      <c r="G5337" s="121">
        <v>0</v>
      </c>
      <c r="H5337">
        <v>2021</v>
      </c>
    </row>
    <row r="5338" spans="1:8" outlineLevel="1" x14ac:dyDescent="0.25">
      <c r="A5338" s="23" t="s">
        <v>22</v>
      </c>
      <c r="B5338" s="23" t="s">
        <v>8</v>
      </c>
      <c r="C5338">
        <v>2021</v>
      </c>
      <c r="D5338" s="23" t="str">
        <f t="shared" si="84"/>
        <v>jun</v>
      </c>
      <c r="E5338" s="24">
        <v>44377</v>
      </c>
      <c r="F5338" s="23" t="s">
        <v>48</v>
      </c>
      <c r="G5338" s="121">
        <v>9018654.3160898071</v>
      </c>
      <c r="H5338">
        <v>2021</v>
      </c>
    </row>
    <row r="5339" spans="1:8" outlineLevel="1" x14ac:dyDescent="0.25">
      <c r="A5339" s="23" t="s">
        <v>23</v>
      </c>
      <c r="B5339" s="23" t="s">
        <v>9</v>
      </c>
      <c r="C5339">
        <v>2021</v>
      </c>
      <c r="D5339" s="23" t="str">
        <f t="shared" si="84"/>
        <v>jun</v>
      </c>
      <c r="E5339" s="24">
        <v>44377</v>
      </c>
      <c r="F5339" s="23" t="s">
        <v>48</v>
      </c>
      <c r="H5339">
        <v>2021</v>
      </c>
    </row>
    <row r="5340" spans="1:8" outlineLevel="1" x14ac:dyDescent="0.25">
      <c r="A5340" s="23" t="s">
        <v>24</v>
      </c>
      <c r="B5340" s="25" t="s">
        <v>10</v>
      </c>
      <c r="C5340">
        <v>2021</v>
      </c>
      <c r="D5340" s="23" t="str">
        <f t="shared" si="84"/>
        <v>jun</v>
      </c>
      <c r="E5340" s="24">
        <v>44377</v>
      </c>
      <c r="F5340" s="23" t="s">
        <v>48</v>
      </c>
      <c r="H5340">
        <v>2021</v>
      </c>
    </row>
    <row r="5341" spans="1:8" outlineLevel="1" x14ac:dyDescent="0.25">
      <c r="A5341" s="23" t="s">
        <v>25</v>
      </c>
      <c r="B5341" s="23" t="s">
        <v>11</v>
      </c>
      <c r="C5341">
        <v>2021</v>
      </c>
      <c r="D5341" s="23" t="str">
        <f t="shared" si="84"/>
        <v>jun</v>
      </c>
      <c r="E5341" s="24">
        <v>44377</v>
      </c>
      <c r="F5341" s="23" t="s">
        <v>48</v>
      </c>
      <c r="G5341" s="121">
        <v>0</v>
      </c>
      <c r="H5341">
        <v>2021</v>
      </c>
    </row>
    <row r="5342" spans="1:8" outlineLevel="1" x14ac:dyDescent="0.25">
      <c r="A5342" s="23" t="s">
        <v>26</v>
      </c>
      <c r="B5342" s="23" t="s">
        <v>12</v>
      </c>
      <c r="C5342">
        <v>2021</v>
      </c>
      <c r="D5342" s="23" t="str">
        <f t="shared" si="84"/>
        <v>jun</v>
      </c>
      <c r="E5342" s="24">
        <v>44377</v>
      </c>
      <c r="F5342" s="23" t="s">
        <v>48</v>
      </c>
      <c r="G5342" s="121">
        <v>0</v>
      </c>
      <c r="H5342">
        <v>2021</v>
      </c>
    </row>
    <row r="5343" spans="1:8" outlineLevel="1" x14ac:dyDescent="0.25">
      <c r="A5343" s="23" t="s">
        <v>43</v>
      </c>
      <c r="B5343" s="23" t="s">
        <v>34</v>
      </c>
      <c r="C5343">
        <v>2021</v>
      </c>
      <c r="D5343" s="23" t="str">
        <f t="shared" si="84"/>
        <v>jun</v>
      </c>
      <c r="E5343" s="24">
        <v>44377</v>
      </c>
      <c r="F5343" s="23" t="s">
        <v>48</v>
      </c>
      <c r="G5343" s="121">
        <v>0</v>
      </c>
      <c r="H5343">
        <v>2021</v>
      </c>
    </row>
    <row r="5344" spans="1:8" outlineLevel="1" x14ac:dyDescent="0.25">
      <c r="A5344" s="23" t="s">
        <v>13</v>
      </c>
      <c r="B5344" s="23" t="s">
        <v>13</v>
      </c>
      <c r="C5344">
        <v>2021</v>
      </c>
      <c r="D5344" s="23" t="str">
        <f t="shared" si="84"/>
        <v>jun</v>
      </c>
      <c r="E5344" s="24">
        <v>44377</v>
      </c>
      <c r="F5344" s="23" t="s">
        <v>48</v>
      </c>
      <c r="G5344" s="121">
        <v>2400792.1894638189</v>
      </c>
      <c r="H5344">
        <v>2021</v>
      </c>
    </row>
    <row r="5345" spans="1:8" outlineLevel="1" x14ac:dyDescent="0.25">
      <c r="A5345" s="23" t="s">
        <v>14</v>
      </c>
      <c r="B5345" s="23" t="s">
        <v>14</v>
      </c>
      <c r="C5345">
        <v>2021</v>
      </c>
      <c r="D5345" s="23" t="str">
        <f t="shared" si="84"/>
        <v>jun</v>
      </c>
      <c r="E5345" s="24">
        <v>44377</v>
      </c>
      <c r="F5345" s="23" t="s">
        <v>48</v>
      </c>
      <c r="G5345" s="121">
        <v>-9154.4508185714276</v>
      </c>
      <c r="H5345">
        <v>2021</v>
      </c>
    </row>
    <row r="5346" spans="1:8" outlineLevel="1" x14ac:dyDescent="0.25">
      <c r="A5346" s="23" t="s">
        <v>15</v>
      </c>
      <c r="B5346" s="23" t="s">
        <v>0</v>
      </c>
      <c r="C5346">
        <v>2021</v>
      </c>
      <c r="D5346" s="23" t="str">
        <f t="shared" si="84"/>
        <v>jul</v>
      </c>
      <c r="E5346" s="24">
        <v>44408</v>
      </c>
      <c r="F5346" s="23" t="s">
        <v>48</v>
      </c>
      <c r="G5346" s="121">
        <v>0</v>
      </c>
      <c r="H5346">
        <v>2021</v>
      </c>
    </row>
    <row r="5347" spans="1:8" outlineLevel="1" x14ac:dyDescent="0.25">
      <c r="A5347" s="23" t="s">
        <v>16</v>
      </c>
      <c r="B5347" s="23" t="s">
        <v>1</v>
      </c>
      <c r="C5347">
        <v>2021</v>
      </c>
      <c r="D5347" s="23" t="str">
        <f t="shared" si="84"/>
        <v>jul</v>
      </c>
      <c r="E5347" s="24">
        <v>44408</v>
      </c>
      <c r="F5347" s="23" t="s">
        <v>48</v>
      </c>
      <c r="G5347" s="121">
        <v>441161.41373906704</v>
      </c>
      <c r="H5347">
        <v>2021</v>
      </c>
    </row>
    <row r="5348" spans="1:8" outlineLevel="1" x14ac:dyDescent="0.25">
      <c r="A5348" s="23" t="s">
        <v>27</v>
      </c>
      <c r="B5348" s="23" t="s">
        <v>2</v>
      </c>
      <c r="C5348">
        <v>2021</v>
      </c>
      <c r="D5348" s="23" t="str">
        <f t="shared" si="84"/>
        <v>jul</v>
      </c>
      <c r="E5348" s="24">
        <v>44408</v>
      </c>
      <c r="F5348" s="23" t="s">
        <v>48</v>
      </c>
      <c r="H5348">
        <v>2021</v>
      </c>
    </row>
    <row r="5349" spans="1:8" outlineLevel="1" x14ac:dyDescent="0.25">
      <c r="A5349" s="23" t="s">
        <v>17</v>
      </c>
      <c r="B5349" s="23" t="s">
        <v>3</v>
      </c>
      <c r="C5349">
        <v>2021</v>
      </c>
      <c r="D5349" s="23" t="str">
        <f t="shared" si="84"/>
        <v>jul</v>
      </c>
      <c r="E5349" s="24">
        <v>44408</v>
      </c>
      <c r="F5349" s="23" t="s">
        <v>48</v>
      </c>
      <c r="G5349" s="121">
        <v>223104.50135171987</v>
      </c>
      <c r="H5349">
        <v>2021</v>
      </c>
    </row>
    <row r="5350" spans="1:8" outlineLevel="1" x14ac:dyDescent="0.25">
      <c r="A5350" s="23" t="s">
        <v>18</v>
      </c>
      <c r="B5350" s="25" t="s">
        <v>4</v>
      </c>
      <c r="C5350">
        <v>2021</v>
      </c>
      <c r="D5350" s="23" t="str">
        <f t="shared" si="84"/>
        <v>jul</v>
      </c>
      <c r="E5350" s="24">
        <v>44408</v>
      </c>
      <c r="F5350" s="23" t="s">
        <v>48</v>
      </c>
      <c r="G5350" s="121">
        <v>0</v>
      </c>
      <c r="H5350">
        <v>2021</v>
      </c>
    </row>
    <row r="5351" spans="1:8" outlineLevel="1" x14ac:dyDescent="0.25">
      <c r="A5351" s="23" t="s">
        <v>19</v>
      </c>
      <c r="B5351" s="25" t="s">
        <v>5</v>
      </c>
      <c r="C5351">
        <v>2021</v>
      </c>
      <c r="D5351" s="23" t="str">
        <f t="shared" si="84"/>
        <v>jul</v>
      </c>
      <c r="E5351" s="24">
        <v>44408</v>
      </c>
      <c r="F5351" s="23" t="s">
        <v>48</v>
      </c>
      <c r="G5351" s="121">
        <v>0</v>
      </c>
      <c r="H5351">
        <v>2021</v>
      </c>
    </row>
    <row r="5352" spans="1:8" outlineLevel="1" x14ac:dyDescent="0.25">
      <c r="A5352" s="23" t="s">
        <v>20</v>
      </c>
      <c r="B5352" s="23" t="s">
        <v>6</v>
      </c>
      <c r="C5352">
        <v>2021</v>
      </c>
      <c r="D5352" s="23" t="str">
        <f t="shared" si="84"/>
        <v>jul</v>
      </c>
      <c r="E5352" s="24">
        <v>44408</v>
      </c>
      <c r="F5352" s="23" t="s">
        <v>48</v>
      </c>
      <c r="G5352" s="121">
        <v>0</v>
      </c>
      <c r="H5352">
        <v>2021</v>
      </c>
    </row>
    <row r="5353" spans="1:8" outlineLevel="1" x14ac:dyDescent="0.25">
      <c r="A5353" s="23" t="s">
        <v>21</v>
      </c>
      <c r="B5353" s="23" t="s">
        <v>7</v>
      </c>
      <c r="C5353">
        <v>2021</v>
      </c>
      <c r="D5353" s="23" t="str">
        <f t="shared" si="84"/>
        <v>jul</v>
      </c>
      <c r="E5353" s="24">
        <v>44408</v>
      </c>
      <c r="F5353" s="23" t="s">
        <v>48</v>
      </c>
      <c r="G5353" s="121">
        <v>0</v>
      </c>
      <c r="H5353">
        <v>2021</v>
      </c>
    </row>
    <row r="5354" spans="1:8" outlineLevel="1" x14ac:dyDescent="0.25">
      <c r="A5354" s="23" t="s">
        <v>22</v>
      </c>
      <c r="B5354" s="23" t="s">
        <v>8</v>
      </c>
      <c r="C5354">
        <v>2021</v>
      </c>
      <c r="D5354" s="23" t="str">
        <f t="shared" si="84"/>
        <v>jul</v>
      </c>
      <c r="E5354" s="24">
        <v>44408</v>
      </c>
      <c r="F5354" s="23" t="s">
        <v>48</v>
      </c>
      <c r="G5354" s="121">
        <v>7960324.8373094825</v>
      </c>
      <c r="H5354">
        <v>2021</v>
      </c>
    </row>
    <row r="5355" spans="1:8" outlineLevel="1" x14ac:dyDescent="0.25">
      <c r="A5355" s="23" t="s">
        <v>23</v>
      </c>
      <c r="B5355" s="23" t="s">
        <v>9</v>
      </c>
      <c r="C5355">
        <v>2021</v>
      </c>
      <c r="D5355" s="23" t="str">
        <f t="shared" si="84"/>
        <v>jul</v>
      </c>
      <c r="E5355" s="24">
        <v>44408</v>
      </c>
      <c r="F5355" s="23" t="s">
        <v>48</v>
      </c>
      <c r="H5355">
        <v>2021</v>
      </c>
    </row>
    <row r="5356" spans="1:8" outlineLevel="1" x14ac:dyDescent="0.25">
      <c r="A5356" s="23" t="s">
        <v>24</v>
      </c>
      <c r="B5356" s="25" t="s">
        <v>10</v>
      </c>
      <c r="C5356">
        <v>2021</v>
      </c>
      <c r="D5356" s="23" t="str">
        <f t="shared" si="84"/>
        <v>jul</v>
      </c>
      <c r="E5356" s="24">
        <v>44408</v>
      </c>
      <c r="F5356" s="23" t="s">
        <v>48</v>
      </c>
      <c r="H5356">
        <v>2021</v>
      </c>
    </row>
    <row r="5357" spans="1:8" outlineLevel="1" x14ac:dyDescent="0.25">
      <c r="A5357" s="23" t="s">
        <v>25</v>
      </c>
      <c r="B5357" s="23" t="s">
        <v>11</v>
      </c>
      <c r="C5357">
        <v>2021</v>
      </c>
      <c r="D5357" s="23" t="str">
        <f t="shared" si="84"/>
        <v>jul</v>
      </c>
      <c r="E5357" s="24">
        <v>44408</v>
      </c>
      <c r="F5357" s="23" t="s">
        <v>48</v>
      </c>
      <c r="G5357" s="121">
        <v>0</v>
      </c>
      <c r="H5357">
        <v>2021</v>
      </c>
    </row>
    <row r="5358" spans="1:8" outlineLevel="1" x14ac:dyDescent="0.25">
      <c r="A5358" s="23" t="s">
        <v>26</v>
      </c>
      <c r="B5358" s="23" t="s">
        <v>12</v>
      </c>
      <c r="C5358">
        <v>2021</v>
      </c>
      <c r="D5358" s="23" t="str">
        <f t="shared" si="84"/>
        <v>jul</v>
      </c>
      <c r="E5358" s="24">
        <v>44408</v>
      </c>
      <c r="F5358" s="23" t="s">
        <v>48</v>
      </c>
      <c r="G5358" s="121">
        <v>0</v>
      </c>
      <c r="H5358">
        <v>2021</v>
      </c>
    </row>
    <row r="5359" spans="1:8" outlineLevel="1" x14ac:dyDescent="0.25">
      <c r="A5359" s="23" t="s">
        <v>43</v>
      </c>
      <c r="B5359" s="23" t="s">
        <v>34</v>
      </c>
      <c r="C5359">
        <v>2021</v>
      </c>
      <c r="D5359" s="23" t="str">
        <f t="shared" si="84"/>
        <v>jul</v>
      </c>
      <c r="E5359" s="24">
        <v>44408</v>
      </c>
      <c r="F5359" s="23" t="s">
        <v>48</v>
      </c>
      <c r="G5359" s="121">
        <v>0</v>
      </c>
      <c r="H5359">
        <v>2021</v>
      </c>
    </row>
    <row r="5360" spans="1:8" outlineLevel="1" x14ac:dyDescent="0.25">
      <c r="A5360" s="23" t="s">
        <v>13</v>
      </c>
      <c r="B5360" s="23" t="s">
        <v>13</v>
      </c>
      <c r="C5360">
        <v>2021</v>
      </c>
      <c r="D5360" s="23" t="str">
        <f t="shared" si="84"/>
        <v>jul</v>
      </c>
      <c r="E5360" s="24">
        <v>44408</v>
      </c>
      <c r="F5360" s="23" t="s">
        <v>48</v>
      </c>
      <c r="G5360" s="121">
        <v>3584453.9721649857</v>
      </c>
      <c r="H5360">
        <v>2021</v>
      </c>
    </row>
    <row r="5361" spans="1:8" outlineLevel="1" x14ac:dyDescent="0.25">
      <c r="A5361" s="23" t="s">
        <v>14</v>
      </c>
      <c r="B5361" s="23" t="s">
        <v>14</v>
      </c>
      <c r="C5361">
        <v>2021</v>
      </c>
      <c r="D5361" s="23" t="str">
        <f t="shared" si="84"/>
        <v>jul</v>
      </c>
      <c r="E5361" s="24">
        <v>44408</v>
      </c>
      <c r="F5361" s="23" t="s">
        <v>48</v>
      </c>
      <c r="G5361" s="121">
        <v>586.890321122449</v>
      </c>
      <c r="H5361">
        <v>2021</v>
      </c>
    </row>
    <row r="5362" spans="1:8" outlineLevel="1" x14ac:dyDescent="0.25">
      <c r="A5362" s="23" t="s">
        <v>15</v>
      </c>
      <c r="B5362" s="23" t="s">
        <v>0</v>
      </c>
      <c r="C5362">
        <v>2016</v>
      </c>
      <c r="D5362" s="23" t="str">
        <f t="shared" si="84"/>
        <v>ene</v>
      </c>
      <c r="E5362" s="24">
        <v>42400</v>
      </c>
      <c r="F5362" s="23" t="s">
        <v>49</v>
      </c>
      <c r="G5362" s="121">
        <v>99603.498542274072</v>
      </c>
      <c r="H5362">
        <v>2016</v>
      </c>
    </row>
    <row r="5363" spans="1:8" outlineLevel="1" x14ac:dyDescent="0.25">
      <c r="A5363" s="23" t="s">
        <v>16</v>
      </c>
      <c r="B5363" s="23" t="s">
        <v>1</v>
      </c>
      <c r="C5363">
        <v>2016</v>
      </c>
      <c r="D5363" s="23" t="str">
        <f t="shared" si="84"/>
        <v>ene</v>
      </c>
      <c r="E5363" s="24">
        <v>42400</v>
      </c>
      <c r="F5363" s="23" t="s">
        <v>49</v>
      </c>
      <c r="G5363" s="121">
        <v>14024507.357142864</v>
      </c>
      <c r="H5363">
        <v>2016</v>
      </c>
    </row>
    <row r="5364" spans="1:8" outlineLevel="1" x14ac:dyDescent="0.25">
      <c r="A5364" s="23" t="s">
        <v>27</v>
      </c>
      <c r="B5364" s="23" t="s">
        <v>2</v>
      </c>
      <c r="C5364">
        <v>2016</v>
      </c>
      <c r="D5364" s="23" t="str">
        <f t="shared" si="84"/>
        <v>ene</v>
      </c>
      <c r="E5364" s="24">
        <v>42400</v>
      </c>
      <c r="F5364" s="23" t="s">
        <v>49</v>
      </c>
      <c r="G5364" s="121">
        <v>3033323.6151603451</v>
      </c>
      <c r="H5364">
        <v>2016</v>
      </c>
    </row>
    <row r="5365" spans="1:8" outlineLevel="1" x14ac:dyDescent="0.25">
      <c r="A5365" s="23" t="s">
        <v>17</v>
      </c>
      <c r="B5365" s="23" t="s">
        <v>3</v>
      </c>
      <c r="C5365">
        <v>2016</v>
      </c>
      <c r="D5365" s="23" t="str">
        <f t="shared" si="84"/>
        <v>ene</v>
      </c>
      <c r="E5365" s="24">
        <v>42400</v>
      </c>
      <c r="F5365" s="23" t="s">
        <v>49</v>
      </c>
      <c r="G5365" s="121">
        <v>14253417.344023328</v>
      </c>
      <c r="H5365">
        <v>2016</v>
      </c>
    </row>
    <row r="5366" spans="1:8" outlineLevel="1" x14ac:dyDescent="0.25">
      <c r="A5366" s="23" t="s">
        <v>18</v>
      </c>
      <c r="B5366" s="25" t="s">
        <v>4</v>
      </c>
      <c r="C5366">
        <v>2016</v>
      </c>
      <c r="D5366" s="23" t="str">
        <f t="shared" si="84"/>
        <v>ene</v>
      </c>
      <c r="E5366" s="24">
        <v>42400</v>
      </c>
      <c r="F5366" s="23" t="s">
        <v>49</v>
      </c>
      <c r="H5366">
        <v>2016</v>
      </c>
    </row>
    <row r="5367" spans="1:8" outlineLevel="1" x14ac:dyDescent="0.25">
      <c r="A5367" s="23" t="s">
        <v>19</v>
      </c>
      <c r="B5367" s="25" t="s">
        <v>5</v>
      </c>
      <c r="C5367">
        <v>2016</v>
      </c>
      <c r="D5367" s="23" t="str">
        <f t="shared" si="84"/>
        <v>ene</v>
      </c>
      <c r="E5367" s="24">
        <v>42400</v>
      </c>
      <c r="F5367" s="23" t="s">
        <v>49</v>
      </c>
      <c r="H5367">
        <v>2016</v>
      </c>
    </row>
    <row r="5368" spans="1:8" outlineLevel="1" x14ac:dyDescent="0.25">
      <c r="A5368" s="23" t="s">
        <v>20</v>
      </c>
      <c r="B5368" s="23" t="s">
        <v>6</v>
      </c>
      <c r="C5368">
        <v>2016</v>
      </c>
      <c r="D5368" s="23" t="str">
        <f t="shared" si="84"/>
        <v>ene</v>
      </c>
      <c r="E5368" s="24">
        <v>42400</v>
      </c>
      <c r="F5368" s="23" t="s">
        <v>49</v>
      </c>
      <c r="G5368" s="121">
        <v>1539502.0962099126</v>
      </c>
      <c r="H5368">
        <v>2016</v>
      </c>
    </row>
    <row r="5369" spans="1:8" outlineLevel="1" x14ac:dyDescent="0.25">
      <c r="A5369" s="23" t="s">
        <v>21</v>
      </c>
      <c r="B5369" s="23" t="s">
        <v>7</v>
      </c>
      <c r="C5369">
        <v>2016</v>
      </c>
      <c r="D5369" s="23" t="str">
        <f t="shared" si="84"/>
        <v>ene</v>
      </c>
      <c r="E5369" s="24">
        <v>42400</v>
      </c>
      <c r="F5369" s="23" t="s">
        <v>49</v>
      </c>
      <c r="G5369" s="121">
        <v>1563091.836734693</v>
      </c>
      <c r="H5369">
        <v>2016</v>
      </c>
    </row>
    <row r="5370" spans="1:8" outlineLevel="1" x14ac:dyDescent="0.25">
      <c r="A5370" s="23" t="s">
        <v>22</v>
      </c>
      <c r="B5370" s="23" t="s">
        <v>8</v>
      </c>
      <c r="C5370">
        <v>2016</v>
      </c>
      <c r="D5370" s="23" t="str">
        <f t="shared" si="84"/>
        <v>ene</v>
      </c>
      <c r="E5370" s="24">
        <v>42400</v>
      </c>
      <c r="F5370" s="23" t="s">
        <v>49</v>
      </c>
      <c r="G5370" s="121">
        <v>46167710.290088497</v>
      </c>
      <c r="H5370">
        <v>2016</v>
      </c>
    </row>
    <row r="5371" spans="1:8" outlineLevel="1" x14ac:dyDescent="0.25">
      <c r="A5371" s="23" t="s">
        <v>23</v>
      </c>
      <c r="B5371" s="23" t="s">
        <v>9</v>
      </c>
      <c r="C5371">
        <v>2016</v>
      </c>
      <c r="D5371" s="23" t="str">
        <f t="shared" si="84"/>
        <v>ene</v>
      </c>
      <c r="E5371" s="24">
        <v>42400</v>
      </c>
      <c r="F5371" s="23" t="s">
        <v>49</v>
      </c>
      <c r="G5371" s="121">
        <v>0</v>
      </c>
      <c r="H5371">
        <v>2016</v>
      </c>
    </row>
    <row r="5372" spans="1:8" outlineLevel="1" x14ac:dyDescent="0.25">
      <c r="A5372" s="23" t="s">
        <v>24</v>
      </c>
      <c r="B5372" s="25" t="s">
        <v>10</v>
      </c>
      <c r="C5372">
        <v>2016</v>
      </c>
      <c r="D5372" s="23" t="str">
        <f t="shared" si="84"/>
        <v>ene</v>
      </c>
      <c r="E5372" s="24">
        <v>42400</v>
      </c>
      <c r="F5372" s="23" t="s">
        <v>49</v>
      </c>
      <c r="H5372">
        <v>2016</v>
      </c>
    </row>
    <row r="5373" spans="1:8" outlineLevel="1" x14ac:dyDescent="0.25">
      <c r="A5373" s="23" t="s">
        <v>25</v>
      </c>
      <c r="B5373" s="23" t="s">
        <v>11</v>
      </c>
      <c r="C5373">
        <v>2016</v>
      </c>
      <c r="D5373" s="23" t="str">
        <f t="shared" si="84"/>
        <v>ene</v>
      </c>
      <c r="E5373" s="24">
        <v>42400</v>
      </c>
      <c r="F5373" s="23" t="s">
        <v>49</v>
      </c>
      <c r="G5373" s="121">
        <v>854661.31195335276</v>
      </c>
      <c r="H5373">
        <v>2016</v>
      </c>
    </row>
    <row r="5374" spans="1:8" outlineLevel="1" x14ac:dyDescent="0.25">
      <c r="A5374" s="23" t="s">
        <v>26</v>
      </c>
      <c r="B5374" s="23" t="s">
        <v>12</v>
      </c>
      <c r="C5374">
        <v>2016</v>
      </c>
      <c r="D5374" s="23" t="str">
        <f t="shared" si="84"/>
        <v>ene</v>
      </c>
      <c r="E5374" s="24">
        <v>42400</v>
      </c>
      <c r="F5374" s="23" t="s">
        <v>49</v>
      </c>
      <c r="G5374" s="121">
        <v>1433372.7492711372</v>
      </c>
      <c r="H5374">
        <v>2016</v>
      </c>
    </row>
    <row r="5375" spans="1:8" outlineLevel="1" x14ac:dyDescent="0.25">
      <c r="A5375" s="23" t="s">
        <v>43</v>
      </c>
      <c r="B5375" s="23" t="s">
        <v>34</v>
      </c>
      <c r="C5375">
        <v>2016</v>
      </c>
      <c r="D5375" s="23" t="str">
        <f t="shared" si="84"/>
        <v>ene</v>
      </c>
      <c r="E5375" s="24">
        <v>42400</v>
      </c>
      <c r="F5375" s="23" t="s">
        <v>49</v>
      </c>
      <c r="G5375" s="121">
        <v>0</v>
      </c>
      <c r="H5375">
        <v>2016</v>
      </c>
    </row>
    <row r="5376" spans="1:8" outlineLevel="1" x14ac:dyDescent="0.25">
      <c r="A5376" s="23" t="s">
        <v>13</v>
      </c>
      <c r="B5376" s="23" t="s">
        <v>13</v>
      </c>
      <c r="C5376">
        <v>2016</v>
      </c>
      <c r="D5376" s="23" t="str">
        <f t="shared" si="84"/>
        <v>ene</v>
      </c>
      <c r="E5376" s="24">
        <v>42400</v>
      </c>
      <c r="F5376" s="23" t="s">
        <v>49</v>
      </c>
      <c r="G5376" s="121">
        <v>13343356.074344024</v>
      </c>
      <c r="H5376">
        <v>2016</v>
      </c>
    </row>
    <row r="5377" spans="1:8" outlineLevel="1" x14ac:dyDescent="0.25">
      <c r="A5377" s="23" t="s">
        <v>14</v>
      </c>
      <c r="B5377" s="23" t="s">
        <v>14</v>
      </c>
      <c r="C5377">
        <v>2016</v>
      </c>
      <c r="D5377" s="23" t="str">
        <f t="shared" si="84"/>
        <v>ene</v>
      </c>
      <c r="E5377" s="24">
        <v>42400</v>
      </c>
      <c r="F5377" s="23" t="s">
        <v>49</v>
      </c>
      <c r="G5377" s="121">
        <v>-39276.131195335278</v>
      </c>
      <c r="H5377">
        <v>2016</v>
      </c>
    </row>
    <row r="5378" spans="1:8" outlineLevel="1" x14ac:dyDescent="0.25">
      <c r="A5378" s="23" t="s">
        <v>15</v>
      </c>
      <c r="B5378" s="23" t="s">
        <v>0</v>
      </c>
      <c r="C5378">
        <v>2016</v>
      </c>
      <c r="D5378" s="23" t="str">
        <f t="shared" ref="D5378:D5441" si="85">+TEXT(E5378,"mmm")</f>
        <v>feb</v>
      </c>
      <c r="E5378" s="24">
        <v>42429</v>
      </c>
      <c r="F5378" s="23" t="s">
        <v>49</v>
      </c>
      <c r="G5378" s="121">
        <v>92629.737609329459</v>
      </c>
      <c r="H5378">
        <v>2016</v>
      </c>
    </row>
    <row r="5379" spans="1:8" outlineLevel="1" x14ac:dyDescent="0.25">
      <c r="A5379" s="23" t="s">
        <v>16</v>
      </c>
      <c r="B5379" s="23" t="s">
        <v>1</v>
      </c>
      <c r="C5379">
        <v>2016</v>
      </c>
      <c r="D5379" s="23" t="str">
        <f t="shared" si="85"/>
        <v>feb</v>
      </c>
      <c r="E5379" s="24">
        <v>42429</v>
      </c>
      <c r="F5379" s="23" t="s">
        <v>49</v>
      </c>
      <c r="G5379" s="121">
        <v>14102590.946064129</v>
      </c>
      <c r="H5379">
        <v>2016</v>
      </c>
    </row>
    <row r="5380" spans="1:8" outlineLevel="1" x14ac:dyDescent="0.25">
      <c r="A5380" s="23" t="s">
        <v>27</v>
      </c>
      <c r="B5380" s="23" t="s">
        <v>2</v>
      </c>
      <c r="C5380">
        <v>2016</v>
      </c>
      <c r="D5380" s="23" t="str">
        <f t="shared" si="85"/>
        <v>feb</v>
      </c>
      <c r="E5380" s="24">
        <v>42429</v>
      </c>
      <c r="F5380" s="23" t="s">
        <v>49</v>
      </c>
      <c r="G5380" s="121">
        <v>3033323.6151603451</v>
      </c>
      <c r="H5380">
        <v>2016</v>
      </c>
    </row>
    <row r="5381" spans="1:8" outlineLevel="1" x14ac:dyDescent="0.25">
      <c r="A5381" s="23" t="s">
        <v>17</v>
      </c>
      <c r="B5381" s="23" t="s">
        <v>3</v>
      </c>
      <c r="C5381">
        <v>2016</v>
      </c>
      <c r="D5381" s="23" t="str">
        <f t="shared" si="85"/>
        <v>feb</v>
      </c>
      <c r="E5381" s="24">
        <v>42429</v>
      </c>
      <c r="F5381" s="23" t="s">
        <v>49</v>
      </c>
      <c r="G5381" s="121">
        <v>14289580.313411105</v>
      </c>
      <c r="H5381">
        <v>2016</v>
      </c>
    </row>
    <row r="5382" spans="1:8" outlineLevel="1" x14ac:dyDescent="0.25">
      <c r="A5382" s="23" t="s">
        <v>18</v>
      </c>
      <c r="B5382" s="25" t="s">
        <v>4</v>
      </c>
      <c r="C5382">
        <v>2016</v>
      </c>
      <c r="D5382" s="23" t="str">
        <f t="shared" si="85"/>
        <v>feb</v>
      </c>
      <c r="E5382" s="24">
        <v>42429</v>
      </c>
      <c r="F5382" s="23" t="s">
        <v>49</v>
      </c>
      <c r="H5382">
        <v>2016</v>
      </c>
    </row>
    <row r="5383" spans="1:8" outlineLevel="1" x14ac:dyDescent="0.25">
      <c r="A5383" s="23" t="s">
        <v>19</v>
      </c>
      <c r="B5383" s="25" t="s">
        <v>5</v>
      </c>
      <c r="C5383">
        <v>2016</v>
      </c>
      <c r="D5383" s="23" t="str">
        <f t="shared" si="85"/>
        <v>feb</v>
      </c>
      <c r="E5383" s="24">
        <v>42429</v>
      </c>
      <c r="F5383" s="23" t="s">
        <v>49</v>
      </c>
      <c r="H5383">
        <v>2016</v>
      </c>
    </row>
    <row r="5384" spans="1:8" outlineLevel="1" x14ac:dyDescent="0.25">
      <c r="A5384" s="23" t="s">
        <v>20</v>
      </c>
      <c r="B5384" s="23" t="s">
        <v>6</v>
      </c>
      <c r="C5384">
        <v>2016</v>
      </c>
      <c r="D5384" s="23" t="str">
        <f t="shared" si="85"/>
        <v>feb</v>
      </c>
      <c r="E5384" s="24">
        <v>42429</v>
      </c>
      <c r="F5384" s="23" t="s">
        <v>49</v>
      </c>
      <c r="G5384" s="121">
        <v>1542653.3381924198</v>
      </c>
      <c r="H5384">
        <v>2016</v>
      </c>
    </row>
    <row r="5385" spans="1:8" outlineLevel="1" x14ac:dyDescent="0.25">
      <c r="A5385" s="23" t="s">
        <v>21</v>
      </c>
      <c r="B5385" s="23" t="s">
        <v>7</v>
      </c>
      <c r="C5385">
        <v>2016</v>
      </c>
      <c r="D5385" s="23" t="str">
        <f t="shared" si="85"/>
        <v>feb</v>
      </c>
      <c r="E5385" s="24">
        <v>42429</v>
      </c>
      <c r="F5385" s="23" t="s">
        <v>49</v>
      </c>
      <c r="G5385" s="121">
        <v>1476736.1516034906</v>
      </c>
      <c r="H5385">
        <v>2016</v>
      </c>
    </row>
    <row r="5386" spans="1:8" outlineLevel="1" x14ac:dyDescent="0.25">
      <c r="A5386" s="23" t="s">
        <v>22</v>
      </c>
      <c r="B5386" s="23" t="s">
        <v>8</v>
      </c>
      <c r="C5386">
        <v>2016</v>
      </c>
      <c r="D5386" s="23" t="str">
        <f t="shared" si="85"/>
        <v>feb</v>
      </c>
      <c r="E5386" s="24">
        <v>42429</v>
      </c>
      <c r="F5386" s="23" t="s">
        <v>49</v>
      </c>
      <c r="G5386" s="121">
        <v>43301958.488338321</v>
      </c>
      <c r="H5386">
        <v>2016</v>
      </c>
    </row>
    <row r="5387" spans="1:8" outlineLevel="1" x14ac:dyDescent="0.25">
      <c r="A5387" s="23" t="s">
        <v>23</v>
      </c>
      <c r="B5387" s="23" t="s">
        <v>9</v>
      </c>
      <c r="C5387">
        <v>2016</v>
      </c>
      <c r="D5387" s="23" t="str">
        <f t="shared" si="85"/>
        <v>feb</v>
      </c>
      <c r="E5387" s="24">
        <v>42429</v>
      </c>
      <c r="F5387" s="23" t="s">
        <v>49</v>
      </c>
      <c r="G5387" s="121">
        <v>0</v>
      </c>
      <c r="H5387">
        <v>2016</v>
      </c>
    </row>
    <row r="5388" spans="1:8" outlineLevel="1" x14ac:dyDescent="0.25">
      <c r="A5388" s="23" t="s">
        <v>24</v>
      </c>
      <c r="B5388" s="25" t="s">
        <v>10</v>
      </c>
      <c r="C5388">
        <v>2016</v>
      </c>
      <c r="D5388" s="23" t="str">
        <f t="shared" si="85"/>
        <v>feb</v>
      </c>
      <c r="E5388" s="24">
        <v>42429</v>
      </c>
      <c r="F5388" s="23" t="s">
        <v>49</v>
      </c>
      <c r="H5388">
        <v>2016</v>
      </c>
    </row>
    <row r="5389" spans="1:8" outlineLevel="1" x14ac:dyDescent="0.25">
      <c r="A5389" s="23" t="s">
        <v>25</v>
      </c>
      <c r="B5389" s="23" t="s">
        <v>11</v>
      </c>
      <c r="C5389">
        <v>2016</v>
      </c>
      <c r="D5389" s="23" t="str">
        <f t="shared" si="85"/>
        <v>feb</v>
      </c>
      <c r="E5389" s="24">
        <v>42429</v>
      </c>
      <c r="F5389" s="23" t="s">
        <v>49</v>
      </c>
      <c r="G5389" s="121">
        <v>1303842.21574344</v>
      </c>
      <c r="H5389">
        <v>2016</v>
      </c>
    </row>
    <row r="5390" spans="1:8" outlineLevel="1" x14ac:dyDescent="0.25">
      <c r="A5390" s="23" t="s">
        <v>26</v>
      </c>
      <c r="B5390" s="23" t="s">
        <v>12</v>
      </c>
      <c r="C5390">
        <v>2016</v>
      </c>
      <c r="D5390" s="23" t="str">
        <f t="shared" si="85"/>
        <v>feb</v>
      </c>
      <c r="E5390" s="24">
        <v>42429</v>
      </c>
      <c r="F5390" s="23" t="s">
        <v>49</v>
      </c>
      <c r="G5390" s="121">
        <v>1395395.3877551025</v>
      </c>
      <c r="H5390">
        <v>2016</v>
      </c>
    </row>
    <row r="5391" spans="1:8" outlineLevel="1" x14ac:dyDescent="0.25">
      <c r="A5391" s="23" t="s">
        <v>43</v>
      </c>
      <c r="B5391" s="23" t="s">
        <v>34</v>
      </c>
      <c r="C5391">
        <v>2016</v>
      </c>
      <c r="D5391" s="23" t="str">
        <f t="shared" si="85"/>
        <v>feb</v>
      </c>
      <c r="E5391" s="24">
        <v>42429</v>
      </c>
      <c r="F5391" s="23" t="s">
        <v>49</v>
      </c>
      <c r="G5391" s="121">
        <v>0</v>
      </c>
      <c r="H5391">
        <v>2016</v>
      </c>
    </row>
    <row r="5392" spans="1:8" outlineLevel="1" x14ac:dyDescent="0.25">
      <c r="A5392" s="23" t="s">
        <v>13</v>
      </c>
      <c r="B5392" s="23" t="s">
        <v>13</v>
      </c>
      <c r="C5392">
        <v>2016</v>
      </c>
      <c r="D5392" s="23" t="str">
        <f t="shared" si="85"/>
        <v>feb</v>
      </c>
      <c r="E5392" s="24">
        <v>42429</v>
      </c>
      <c r="F5392" s="23" t="s">
        <v>49</v>
      </c>
      <c r="G5392" s="121">
        <v>16275511.583090378</v>
      </c>
      <c r="H5392">
        <v>2016</v>
      </c>
    </row>
    <row r="5393" spans="1:8" outlineLevel="1" x14ac:dyDescent="0.25">
      <c r="A5393" s="23" t="s">
        <v>14</v>
      </c>
      <c r="B5393" s="23" t="s">
        <v>14</v>
      </c>
      <c r="C5393">
        <v>2016</v>
      </c>
      <c r="D5393" s="23" t="str">
        <f t="shared" si="85"/>
        <v>feb</v>
      </c>
      <c r="E5393" s="24">
        <v>42429</v>
      </c>
      <c r="F5393" s="23" t="s">
        <v>49</v>
      </c>
      <c r="G5393" s="121">
        <v>-39.747813411078596</v>
      </c>
      <c r="H5393">
        <v>2016</v>
      </c>
    </row>
    <row r="5394" spans="1:8" outlineLevel="1" x14ac:dyDescent="0.25">
      <c r="A5394" s="23" t="s">
        <v>15</v>
      </c>
      <c r="B5394" s="23" t="s">
        <v>0</v>
      </c>
      <c r="C5394">
        <v>2016</v>
      </c>
      <c r="D5394" s="23" t="str">
        <f t="shared" si="85"/>
        <v>mar</v>
      </c>
      <c r="E5394" s="24">
        <v>42460</v>
      </c>
      <c r="F5394" s="23" t="s">
        <v>49</v>
      </c>
      <c r="G5394" s="121">
        <v>92629.737609329459</v>
      </c>
      <c r="H5394">
        <v>2016</v>
      </c>
    </row>
    <row r="5395" spans="1:8" outlineLevel="1" x14ac:dyDescent="0.25">
      <c r="A5395" s="23" t="s">
        <v>16</v>
      </c>
      <c r="B5395" s="23" t="s">
        <v>1</v>
      </c>
      <c r="C5395">
        <v>2016</v>
      </c>
      <c r="D5395" s="23" t="str">
        <f t="shared" si="85"/>
        <v>mar</v>
      </c>
      <c r="E5395" s="24">
        <v>42460</v>
      </c>
      <c r="F5395" s="23" t="s">
        <v>49</v>
      </c>
      <c r="G5395" s="121">
        <v>15298560.472303202</v>
      </c>
      <c r="H5395">
        <v>2016</v>
      </c>
    </row>
    <row r="5396" spans="1:8" outlineLevel="1" x14ac:dyDescent="0.25">
      <c r="A5396" s="23" t="s">
        <v>27</v>
      </c>
      <c r="B5396" s="23" t="s">
        <v>2</v>
      </c>
      <c r="C5396">
        <v>2016</v>
      </c>
      <c r="D5396" s="23" t="str">
        <f t="shared" si="85"/>
        <v>mar</v>
      </c>
      <c r="E5396" s="24">
        <v>42460</v>
      </c>
      <c r="F5396" s="23" t="s">
        <v>49</v>
      </c>
      <c r="G5396" s="121">
        <v>3033323.6151603451</v>
      </c>
      <c r="H5396">
        <v>2016</v>
      </c>
    </row>
    <row r="5397" spans="1:8" outlineLevel="1" x14ac:dyDescent="0.25">
      <c r="A5397" s="23" t="s">
        <v>17</v>
      </c>
      <c r="B5397" s="23" t="s">
        <v>3</v>
      </c>
      <c r="C5397">
        <v>2016</v>
      </c>
      <c r="D5397" s="23" t="str">
        <f t="shared" si="85"/>
        <v>mar</v>
      </c>
      <c r="E5397" s="24">
        <v>42460</v>
      </c>
      <c r="F5397" s="23" t="s">
        <v>49</v>
      </c>
      <c r="G5397" s="121">
        <v>15358803.520408157</v>
      </c>
      <c r="H5397">
        <v>2016</v>
      </c>
    </row>
    <row r="5398" spans="1:8" outlineLevel="1" x14ac:dyDescent="0.25">
      <c r="A5398" s="23" t="s">
        <v>18</v>
      </c>
      <c r="B5398" s="25" t="s">
        <v>4</v>
      </c>
      <c r="C5398">
        <v>2016</v>
      </c>
      <c r="D5398" s="23" t="str">
        <f t="shared" si="85"/>
        <v>mar</v>
      </c>
      <c r="E5398" s="24">
        <v>42460</v>
      </c>
      <c r="F5398" s="23" t="s">
        <v>49</v>
      </c>
      <c r="H5398">
        <v>2016</v>
      </c>
    </row>
    <row r="5399" spans="1:8" outlineLevel="1" x14ac:dyDescent="0.25">
      <c r="A5399" s="23" t="s">
        <v>19</v>
      </c>
      <c r="B5399" s="25" t="s">
        <v>5</v>
      </c>
      <c r="C5399">
        <v>2016</v>
      </c>
      <c r="D5399" s="23" t="str">
        <f t="shared" si="85"/>
        <v>mar</v>
      </c>
      <c r="E5399" s="24">
        <v>42460</v>
      </c>
      <c r="F5399" s="23" t="s">
        <v>49</v>
      </c>
      <c r="H5399">
        <v>2016</v>
      </c>
    </row>
    <row r="5400" spans="1:8" outlineLevel="1" x14ac:dyDescent="0.25">
      <c r="A5400" s="23" t="s">
        <v>20</v>
      </c>
      <c r="B5400" s="23" t="s">
        <v>6</v>
      </c>
      <c r="C5400">
        <v>2016</v>
      </c>
      <c r="D5400" s="23" t="str">
        <f t="shared" si="85"/>
        <v>mar</v>
      </c>
      <c r="E5400" s="24">
        <v>42460</v>
      </c>
      <c r="F5400" s="23" t="s">
        <v>49</v>
      </c>
      <c r="G5400" s="121">
        <v>1545908.8075801749</v>
      </c>
      <c r="H5400">
        <v>2016</v>
      </c>
    </row>
    <row r="5401" spans="1:8" outlineLevel="1" x14ac:dyDescent="0.25">
      <c r="A5401" s="23" t="s">
        <v>21</v>
      </c>
      <c r="B5401" s="23" t="s">
        <v>7</v>
      </c>
      <c r="C5401">
        <v>2016</v>
      </c>
      <c r="D5401" s="23" t="str">
        <f t="shared" si="85"/>
        <v>mar</v>
      </c>
      <c r="E5401" s="24">
        <v>42460</v>
      </c>
      <c r="F5401" s="23" t="s">
        <v>49</v>
      </c>
      <c r="G5401" s="121">
        <v>1335622.4489795901</v>
      </c>
      <c r="H5401">
        <v>2016</v>
      </c>
    </row>
    <row r="5402" spans="1:8" outlineLevel="1" x14ac:dyDescent="0.25">
      <c r="A5402" s="23" t="s">
        <v>22</v>
      </c>
      <c r="B5402" s="23" t="s">
        <v>8</v>
      </c>
      <c r="C5402">
        <v>2016</v>
      </c>
      <c r="D5402" s="23" t="str">
        <f t="shared" si="85"/>
        <v>mar</v>
      </c>
      <c r="E5402" s="24">
        <v>42460</v>
      </c>
      <c r="F5402" s="23" t="s">
        <v>49</v>
      </c>
      <c r="G5402" s="121">
        <v>57050911.086005889</v>
      </c>
      <c r="H5402">
        <v>2016</v>
      </c>
    </row>
    <row r="5403" spans="1:8" outlineLevel="1" x14ac:dyDescent="0.25">
      <c r="A5403" s="23" t="s">
        <v>23</v>
      </c>
      <c r="B5403" s="23" t="s">
        <v>9</v>
      </c>
      <c r="C5403">
        <v>2016</v>
      </c>
      <c r="D5403" s="23" t="str">
        <f t="shared" si="85"/>
        <v>mar</v>
      </c>
      <c r="E5403" s="24">
        <v>42460</v>
      </c>
      <c r="F5403" s="23" t="s">
        <v>49</v>
      </c>
      <c r="H5403">
        <v>2016</v>
      </c>
    </row>
    <row r="5404" spans="1:8" outlineLevel="1" x14ac:dyDescent="0.25">
      <c r="A5404" s="23" t="s">
        <v>24</v>
      </c>
      <c r="B5404" s="25" t="s">
        <v>10</v>
      </c>
      <c r="C5404">
        <v>2016</v>
      </c>
      <c r="D5404" s="23" t="str">
        <f t="shared" si="85"/>
        <v>mar</v>
      </c>
      <c r="E5404" s="24">
        <v>42460</v>
      </c>
      <c r="F5404" s="23" t="s">
        <v>49</v>
      </c>
      <c r="H5404">
        <v>2016</v>
      </c>
    </row>
    <row r="5405" spans="1:8" outlineLevel="1" x14ac:dyDescent="0.25">
      <c r="A5405" s="23" t="s">
        <v>25</v>
      </c>
      <c r="B5405" s="23" t="s">
        <v>11</v>
      </c>
      <c r="C5405">
        <v>2016</v>
      </c>
      <c r="D5405" s="23" t="str">
        <f t="shared" si="85"/>
        <v>mar</v>
      </c>
      <c r="E5405" s="24">
        <v>42460</v>
      </c>
      <c r="F5405" s="23" t="s">
        <v>49</v>
      </c>
      <c r="G5405" s="121">
        <v>1603927.8717201166</v>
      </c>
      <c r="H5405">
        <v>2016</v>
      </c>
    </row>
    <row r="5406" spans="1:8" outlineLevel="1" x14ac:dyDescent="0.25">
      <c r="A5406" s="23" t="s">
        <v>26</v>
      </c>
      <c r="B5406" s="23" t="s">
        <v>12</v>
      </c>
      <c r="C5406">
        <v>2016</v>
      </c>
      <c r="D5406" s="23" t="str">
        <f t="shared" si="85"/>
        <v>mar</v>
      </c>
      <c r="E5406" s="24">
        <v>42460</v>
      </c>
      <c r="F5406" s="23" t="s">
        <v>49</v>
      </c>
      <c r="G5406" s="121">
        <v>1358646.5014577268</v>
      </c>
      <c r="H5406">
        <v>2016</v>
      </c>
    </row>
    <row r="5407" spans="1:8" outlineLevel="1" x14ac:dyDescent="0.25">
      <c r="A5407" s="23" t="s">
        <v>43</v>
      </c>
      <c r="B5407" s="23" t="s">
        <v>34</v>
      </c>
      <c r="C5407">
        <v>2016</v>
      </c>
      <c r="D5407" s="23" t="str">
        <f t="shared" si="85"/>
        <v>mar</v>
      </c>
      <c r="E5407" s="24">
        <v>42460</v>
      </c>
      <c r="F5407" s="23" t="s">
        <v>49</v>
      </c>
      <c r="G5407" s="121">
        <v>0</v>
      </c>
      <c r="H5407">
        <v>2016</v>
      </c>
    </row>
    <row r="5408" spans="1:8" outlineLevel="1" x14ac:dyDescent="0.25">
      <c r="A5408" s="23" t="s">
        <v>13</v>
      </c>
      <c r="B5408" s="23" t="s">
        <v>13</v>
      </c>
      <c r="C5408">
        <v>2016</v>
      </c>
      <c r="D5408" s="23" t="str">
        <f t="shared" si="85"/>
        <v>mar</v>
      </c>
      <c r="E5408" s="24">
        <v>42460</v>
      </c>
      <c r="F5408" s="23" t="s">
        <v>49</v>
      </c>
      <c r="G5408" s="121">
        <v>17420322.795918368</v>
      </c>
      <c r="H5408">
        <v>2016</v>
      </c>
    </row>
    <row r="5409" spans="1:8" outlineLevel="1" x14ac:dyDescent="0.25">
      <c r="A5409" s="23" t="s">
        <v>14</v>
      </c>
      <c r="B5409" s="23" t="s">
        <v>14</v>
      </c>
      <c r="C5409">
        <v>2016</v>
      </c>
      <c r="D5409" s="23" t="str">
        <f t="shared" si="85"/>
        <v>mar</v>
      </c>
      <c r="E5409" s="24">
        <v>42460</v>
      </c>
      <c r="F5409" s="23" t="s">
        <v>49</v>
      </c>
      <c r="G5409" s="121">
        <v>-13659.11224489796</v>
      </c>
      <c r="H5409">
        <v>2016</v>
      </c>
    </row>
    <row r="5410" spans="1:8" outlineLevel="1" x14ac:dyDescent="0.25">
      <c r="A5410" s="23" t="s">
        <v>15</v>
      </c>
      <c r="B5410" s="23" t="s">
        <v>0</v>
      </c>
      <c r="C5410">
        <v>2016</v>
      </c>
      <c r="D5410" s="23" t="str">
        <f t="shared" si="85"/>
        <v>abr</v>
      </c>
      <c r="E5410" s="24">
        <v>42490</v>
      </c>
      <c r="F5410" s="23" t="s">
        <v>49</v>
      </c>
      <c r="G5410" s="121">
        <v>157911.08309037902</v>
      </c>
      <c r="H5410">
        <v>2016</v>
      </c>
    </row>
    <row r="5411" spans="1:8" outlineLevel="1" x14ac:dyDescent="0.25">
      <c r="A5411" s="23" t="s">
        <v>16</v>
      </c>
      <c r="B5411" s="23" t="s">
        <v>1</v>
      </c>
      <c r="C5411">
        <v>2016</v>
      </c>
      <c r="D5411" s="23" t="str">
        <f t="shared" si="85"/>
        <v>abr</v>
      </c>
      <c r="E5411" s="24">
        <v>42490</v>
      </c>
      <c r="F5411" s="23" t="s">
        <v>49</v>
      </c>
      <c r="G5411" s="121">
        <v>17309322.70408164</v>
      </c>
      <c r="H5411">
        <v>2016</v>
      </c>
    </row>
    <row r="5412" spans="1:8" outlineLevel="1" x14ac:dyDescent="0.25">
      <c r="A5412" s="23" t="s">
        <v>27</v>
      </c>
      <c r="B5412" s="23" t="s">
        <v>2</v>
      </c>
      <c r="C5412">
        <v>2016</v>
      </c>
      <c r="D5412" s="23" t="str">
        <f t="shared" si="85"/>
        <v>abr</v>
      </c>
      <c r="E5412" s="24">
        <v>42490</v>
      </c>
      <c r="F5412" s="23" t="s">
        <v>49</v>
      </c>
      <c r="H5412">
        <v>2016</v>
      </c>
    </row>
    <row r="5413" spans="1:8" outlineLevel="1" x14ac:dyDescent="0.25">
      <c r="A5413" s="23" t="s">
        <v>17</v>
      </c>
      <c r="B5413" s="23" t="s">
        <v>3</v>
      </c>
      <c r="C5413">
        <v>2016</v>
      </c>
      <c r="D5413" s="23" t="str">
        <f t="shared" si="85"/>
        <v>abr</v>
      </c>
      <c r="E5413" s="24">
        <v>42490</v>
      </c>
      <c r="F5413" s="23" t="s">
        <v>49</v>
      </c>
      <c r="G5413" s="121">
        <v>15514028.549562674</v>
      </c>
      <c r="H5413">
        <v>2016</v>
      </c>
    </row>
    <row r="5414" spans="1:8" outlineLevel="1" x14ac:dyDescent="0.25">
      <c r="A5414" s="23" t="s">
        <v>18</v>
      </c>
      <c r="B5414" s="25" t="s">
        <v>4</v>
      </c>
      <c r="C5414">
        <v>2016</v>
      </c>
      <c r="D5414" s="23" t="str">
        <f t="shared" si="85"/>
        <v>abr</v>
      </c>
      <c r="E5414" s="24">
        <v>42490</v>
      </c>
      <c r="F5414" s="23" t="s">
        <v>49</v>
      </c>
      <c r="H5414">
        <v>2016</v>
      </c>
    </row>
    <row r="5415" spans="1:8" outlineLevel="1" x14ac:dyDescent="0.25">
      <c r="A5415" s="23" t="s">
        <v>19</v>
      </c>
      <c r="B5415" s="25" t="s">
        <v>5</v>
      </c>
      <c r="C5415">
        <v>2016</v>
      </c>
      <c r="D5415" s="23" t="str">
        <f t="shared" si="85"/>
        <v>abr</v>
      </c>
      <c r="E5415" s="24">
        <v>42490</v>
      </c>
      <c r="F5415" s="23" t="s">
        <v>49</v>
      </c>
      <c r="H5415">
        <v>2016</v>
      </c>
    </row>
    <row r="5416" spans="1:8" outlineLevel="1" x14ac:dyDescent="0.25">
      <c r="A5416" s="23" t="s">
        <v>20</v>
      </c>
      <c r="B5416" s="23" t="s">
        <v>6</v>
      </c>
      <c r="C5416">
        <v>2016</v>
      </c>
      <c r="D5416" s="23" t="str">
        <f t="shared" si="85"/>
        <v>abr</v>
      </c>
      <c r="E5416" s="24">
        <v>42490</v>
      </c>
      <c r="F5416" s="23" t="s">
        <v>49</v>
      </c>
      <c r="G5416" s="121">
        <v>0</v>
      </c>
      <c r="H5416">
        <v>2016</v>
      </c>
    </row>
    <row r="5417" spans="1:8" outlineLevel="1" x14ac:dyDescent="0.25">
      <c r="A5417" s="23" t="s">
        <v>21</v>
      </c>
      <c r="B5417" s="23" t="s">
        <v>7</v>
      </c>
      <c r="C5417">
        <v>2016</v>
      </c>
      <c r="D5417" s="23" t="str">
        <f t="shared" si="85"/>
        <v>abr</v>
      </c>
      <c r="E5417" s="24">
        <v>42490</v>
      </c>
      <c r="F5417" s="23" t="s">
        <v>49</v>
      </c>
      <c r="G5417" s="121">
        <v>535862.97376093315</v>
      </c>
      <c r="H5417">
        <v>2016</v>
      </c>
    </row>
    <row r="5418" spans="1:8" outlineLevel="1" x14ac:dyDescent="0.25">
      <c r="A5418" s="23" t="s">
        <v>22</v>
      </c>
      <c r="B5418" s="23" t="s">
        <v>8</v>
      </c>
      <c r="C5418">
        <v>2016</v>
      </c>
      <c r="D5418" s="23" t="str">
        <f t="shared" si="85"/>
        <v>abr</v>
      </c>
      <c r="E5418" s="24">
        <v>42490</v>
      </c>
      <c r="F5418" s="23" t="s">
        <v>49</v>
      </c>
      <c r="G5418" s="121">
        <v>57955803.966472305</v>
      </c>
      <c r="H5418">
        <v>2016</v>
      </c>
    </row>
    <row r="5419" spans="1:8" outlineLevel="1" x14ac:dyDescent="0.25">
      <c r="A5419" s="23" t="s">
        <v>23</v>
      </c>
      <c r="B5419" s="23" t="s">
        <v>9</v>
      </c>
      <c r="C5419">
        <v>2016</v>
      </c>
      <c r="D5419" s="23" t="str">
        <f t="shared" si="85"/>
        <v>abr</v>
      </c>
      <c r="E5419" s="24">
        <v>42490</v>
      </c>
      <c r="F5419" s="23" t="s">
        <v>49</v>
      </c>
      <c r="H5419">
        <v>2016</v>
      </c>
    </row>
    <row r="5420" spans="1:8" outlineLevel="1" x14ac:dyDescent="0.25">
      <c r="A5420" s="23" t="s">
        <v>24</v>
      </c>
      <c r="B5420" s="25" t="s">
        <v>10</v>
      </c>
      <c r="C5420">
        <v>2016</v>
      </c>
      <c r="D5420" s="23" t="str">
        <f t="shared" si="85"/>
        <v>abr</v>
      </c>
      <c r="E5420" s="24">
        <v>42490</v>
      </c>
      <c r="F5420" s="23" t="s">
        <v>49</v>
      </c>
      <c r="H5420">
        <v>2016</v>
      </c>
    </row>
    <row r="5421" spans="1:8" outlineLevel="1" x14ac:dyDescent="0.25">
      <c r="A5421" s="23" t="s">
        <v>25</v>
      </c>
      <c r="B5421" s="23" t="s">
        <v>11</v>
      </c>
      <c r="C5421">
        <v>2016</v>
      </c>
      <c r="D5421" s="23" t="str">
        <f t="shared" si="85"/>
        <v>abr</v>
      </c>
      <c r="E5421" s="24">
        <v>42490</v>
      </c>
      <c r="F5421" s="23" t="s">
        <v>49</v>
      </c>
      <c r="G5421" s="121">
        <v>1606287.3469387759</v>
      </c>
      <c r="H5421">
        <v>2016</v>
      </c>
    </row>
    <row r="5422" spans="1:8" outlineLevel="1" x14ac:dyDescent="0.25">
      <c r="A5422" s="23" t="s">
        <v>26</v>
      </c>
      <c r="B5422" s="23" t="s">
        <v>12</v>
      </c>
      <c r="C5422">
        <v>2016</v>
      </c>
      <c r="D5422" s="23" t="str">
        <f t="shared" si="85"/>
        <v>abr</v>
      </c>
      <c r="E5422" s="24">
        <v>42490</v>
      </c>
      <c r="F5422" s="23" t="s">
        <v>49</v>
      </c>
      <c r="G5422" s="121">
        <v>1320759.6822157435</v>
      </c>
      <c r="H5422">
        <v>2016</v>
      </c>
    </row>
    <row r="5423" spans="1:8" outlineLevel="1" x14ac:dyDescent="0.25">
      <c r="A5423" s="23" t="s">
        <v>43</v>
      </c>
      <c r="B5423" s="23" t="s">
        <v>34</v>
      </c>
      <c r="C5423">
        <v>2016</v>
      </c>
      <c r="D5423" s="23" t="str">
        <f t="shared" si="85"/>
        <v>abr</v>
      </c>
      <c r="E5423" s="24">
        <v>42490</v>
      </c>
      <c r="F5423" s="23" t="s">
        <v>49</v>
      </c>
      <c r="G5423" s="121">
        <v>0</v>
      </c>
      <c r="H5423">
        <v>2016</v>
      </c>
    </row>
    <row r="5424" spans="1:8" outlineLevel="1" x14ac:dyDescent="0.25">
      <c r="A5424" s="23" t="s">
        <v>13</v>
      </c>
      <c r="B5424" s="23" t="s">
        <v>13</v>
      </c>
      <c r="C5424">
        <v>2016</v>
      </c>
      <c r="D5424" s="23" t="str">
        <f t="shared" si="85"/>
        <v>abr</v>
      </c>
      <c r="E5424" s="24">
        <v>42490</v>
      </c>
      <c r="F5424" s="23" t="s">
        <v>49</v>
      </c>
      <c r="G5424" s="121">
        <v>26343199.645772595</v>
      </c>
      <c r="H5424">
        <v>2016</v>
      </c>
    </row>
    <row r="5425" spans="1:8" outlineLevel="1" x14ac:dyDescent="0.25">
      <c r="A5425" s="23" t="s">
        <v>14</v>
      </c>
      <c r="B5425" s="23" t="s">
        <v>14</v>
      </c>
      <c r="C5425">
        <v>2016</v>
      </c>
      <c r="D5425" s="23" t="str">
        <f t="shared" si="85"/>
        <v>abr</v>
      </c>
      <c r="E5425" s="24">
        <v>42490</v>
      </c>
      <c r="F5425" s="23" t="s">
        <v>49</v>
      </c>
      <c r="G5425" s="121">
        <v>42944.320699708456</v>
      </c>
      <c r="H5425">
        <v>2016</v>
      </c>
    </row>
    <row r="5426" spans="1:8" outlineLevel="1" x14ac:dyDescent="0.25">
      <c r="A5426" s="23" t="s">
        <v>15</v>
      </c>
      <c r="B5426" s="23" t="s">
        <v>0</v>
      </c>
      <c r="C5426">
        <v>2016</v>
      </c>
      <c r="D5426" s="23" t="str">
        <f t="shared" si="85"/>
        <v>may</v>
      </c>
      <c r="E5426" s="24">
        <v>42521</v>
      </c>
      <c r="F5426" s="23" t="s">
        <v>49</v>
      </c>
      <c r="G5426" s="121">
        <v>157911.08309037902</v>
      </c>
      <c r="H5426">
        <v>2016</v>
      </c>
    </row>
    <row r="5427" spans="1:8" outlineLevel="1" x14ac:dyDescent="0.25">
      <c r="A5427" s="23" t="s">
        <v>16</v>
      </c>
      <c r="B5427" s="23" t="s">
        <v>1</v>
      </c>
      <c r="C5427">
        <v>2016</v>
      </c>
      <c r="D5427" s="23" t="str">
        <f t="shared" si="85"/>
        <v>may</v>
      </c>
      <c r="E5427" s="24">
        <v>42521</v>
      </c>
      <c r="F5427" s="23" t="s">
        <v>49</v>
      </c>
      <c r="G5427" s="121">
        <v>20492550.260932945</v>
      </c>
      <c r="H5427">
        <v>2016</v>
      </c>
    </row>
    <row r="5428" spans="1:8" outlineLevel="1" x14ac:dyDescent="0.25">
      <c r="A5428" s="23" t="s">
        <v>27</v>
      </c>
      <c r="B5428" s="23" t="s">
        <v>2</v>
      </c>
      <c r="C5428">
        <v>2016</v>
      </c>
      <c r="D5428" s="23" t="str">
        <f t="shared" si="85"/>
        <v>may</v>
      </c>
      <c r="E5428" s="24">
        <v>42521</v>
      </c>
      <c r="F5428" s="23" t="s">
        <v>49</v>
      </c>
      <c r="H5428">
        <v>2016</v>
      </c>
    </row>
    <row r="5429" spans="1:8" outlineLevel="1" x14ac:dyDescent="0.25">
      <c r="A5429" s="23" t="s">
        <v>17</v>
      </c>
      <c r="B5429" s="23" t="s">
        <v>3</v>
      </c>
      <c r="C5429">
        <v>2016</v>
      </c>
      <c r="D5429" s="23" t="str">
        <f t="shared" si="85"/>
        <v>may</v>
      </c>
      <c r="E5429" s="24">
        <v>42521</v>
      </c>
      <c r="F5429" s="23" t="s">
        <v>49</v>
      </c>
      <c r="G5429" s="121">
        <v>16484854.56997088</v>
      </c>
      <c r="H5429">
        <v>2016</v>
      </c>
    </row>
    <row r="5430" spans="1:8" outlineLevel="1" x14ac:dyDescent="0.25">
      <c r="A5430" s="23" t="s">
        <v>18</v>
      </c>
      <c r="B5430" s="25" t="s">
        <v>4</v>
      </c>
      <c r="C5430">
        <v>2016</v>
      </c>
      <c r="D5430" s="23" t="str">
        <f t="shared" si="85"/>
        <v>may</v>
      </c>
      <c r="E5430" s="24">
        <v>42521</v>
      </c>
      <c r="F5430" s="23" t="s">
        <v>49</v>
      </c>
      <c r="H5430">
        <v>2016</v>
      </c>
    </row>
    <row r="5431" spans="1:8" outlineLevel="1" x14ac:dyDescent="0.25">
      <c r="A5431" s="23" t="s">
        <v>19</v>
      </c>
      <c r="B5431" s="25" t="s">
        <v>5</v>
      </c>
      <c r="C5431">
        <v>2016</v>
      </c>
      <c r="D5431" s="23" t="str">
        <f t="shared" si="85"/>
        <v>may</v>
      </c>
      <c r="E5431" s="24">
        <v>42521</v>
      </c>
      <c r="F5431" s="23" t="s">
        <v>49</v>
      </c>
      <c r="H5431">
        <v>2016</v>
      </c>
    </row>
    <row r="5432" spans="1:8" outlineLevel="1" x14ac:dyDescent="0.25">
      <c r="A5432" s="23" t="s">
        <v>20</v>
      </c>
      <c r="B5432" s="23" t="s">
        <v>6</v>
      </c>
      <c r="C5432">
        <v>2016</v>
      </c>
      <c r="D5432" s="23" t="str">
        <f t="shared" si="85"/>
        <v>may</v>
      </c>
      <c r="E5432" s="24">
        <v>42521</v>
      </c>
      <c r="F5432" s="23" t="s">
        <v>49</v>
      </c>
      <c r="G5432" s="121">
        <v>0</v>
      </c>
      <c r="H5432">
        <v>2016</v>
      </c>
    </row>
    <row r="5433" spans="1:8" outlineLevel="1" x14ac:dyDescent="0.25">
      <c r="A5433" s="23" t="s">
        <v>21</v>
      </c>
      <c r="B5433" s="23" t="s">
        <v>7</v>
      </c>
      <c r="C5433">
        <v>2016</v>
      </c>
      <c r="D5433" s="23" t="str">
        <f t="shared" si="85"/>
        <v>may</v>
      </c>
      <c r="E5433" s="24">
        <v>42521</v>
      </c>
      <c r="F5433" s="23" t="s">
        <v>49</v>
      </c>
      <c r="G5433" s="121">
        <v>1459448.9795918413</v>
      </c>
      <c r="H5433">
        <v>2016</v>
      </c>
    </row>
    <row r="5434" spans="1:8" outlineLevel="1" x14ac:dyDescent="0.25">
      <c r="A5434" s="23" t="s">
        <v>22</v>
      </c>
      <c r="B5434" s="23" t="s">
        <v>8</v>
      </c>
      <c r="C5434">
        <v>2016</v>
      </c>
      <c r="D5434" s="23" t="str">
        <f t="shared" si="85"/>
        <v>may</v>
      </c>
      <c r="E5434" s="24">
        <v>42521</v>
      </c>
      <c r="F5434" s="23" t="s">
        <v>49</v>
      </c>
      <c r="G5434" s="121">
        <v>60031692.915451735</v>
      </c>
      <c r="H5434">
        <v>2016</v>
      </c>
    </row>
    <row r="5435" spans="1:8" outlineLevel="1" x14ac:dyDescent="0.25">
      <c r="A5435" s="23" t="s">
        <v>23</v>
      </c>
      <c r="B5435" s="23" t="s">
        <v>9</v>
      </c>
      <c r="C5435">
        <v>2016</v>
      </c>
      <c r="D5435" s="23" t="str">
        <f t="shared" si="85"/>
        <v>may</v>
      </c>
      <c r="E5435" s="24">
        <v>42521</v>
      </c>
      <c r="F5435" s="23" t="s">
        <v>49</v>
      </c>
      <c r="H5435">
        <v>2016</v>
      </c>
    </row>
    <row r="5436" spans="1:8" outlineLevel="1" x14ac:dyDescent="0.25">
      <c r="A5436" s="23" t="s">
        <v>24</v>
      </c>
      <c r="B5436" s="25" t="s">
        <v>10</v>
      </c>
      <c r="C5436">
        <v>2016</v>
      </c>
      <c r="D5436" s="23" t="str">
        <f t="shared" si="85"/>
        <v>may</v>
      </c>
      <c r="E5436" s="24">
        <v>42521</v>
      </c>
      <c r="F5436" s="23" t="s">
        <v>49</v>
      </c>
      <c r="H5436">
        <v>2016</v>
      </c>
    </row>
    <row r="5437" spans="1:8" outlineLevel="1" x14ac:dyDescent="0.25">
      <c r="A5437" s="23" t="s">
        <v>25</v>
      </c>
      <c r="B5437" s="23" t="s">
        <v>11</v>
      </c>
      <c r="C5437">
        <v>2016</v>
      </c>
      <c r="D5437" s="23" t="str">
        <f t="shared" si="85"/>
        <v>may</v>
      </c>
      <c r="E5437" s="24">
        <v>42521</v>
      </c>
      <c r="F5437" s="23" t="s">
        <v>49</v>
      </c>
      <c r="G5437" s="121">
        <v>1608720.8454810488</v>
      </c>
      <c r="H5437">
        <v>2016</v>
      </c>
    </row>
    <row r="5438" spans="1:8" outlineLevel="1" x14ac:dyDescent="0.25">
      <c r="A5438" s="23" t="s">
        <v>26</v>
      </c>
      <c r="B5438" s="23" t="s">
        <v>12</v>
      </c>
      <c r="C5438">
        <v>2016</v>
      </c>
      <c r="D5438" s="23" t="str">
        <f t="shared" si="85"/>
        <v>may</v>
      </c>
      <c r="E5438" s="24">
        <v>42521</v>
      </c>
      <c r="F5438" s="23" t="s">
        <v>49</v>
      </c>
      <c r="G5438" s="121">
        <v>1283280.8950437328</v>
      </c>
      <c r="H5438">
        <v>2016</v>
      </c>
    </row>
    <row r="5439" spans="1:8" outlineLevel="1" x14ac:dyDescent="0.25">
      <c r="A5439" s="23" t="s">
        <v>43</v>
      </c>
      <c r="B5439" s="23" t="s">
        <v>34</v>
      </c>
      <c r="C5439">
        <v>2016</v>
      </c>
      <c r="D5439" s="23" t="str">
        <f t="shared" si="85"/>
        <v>may</v>
      </c>
      <c r="E5439" s="24">
        <v>42521</v>
      </c>
      <c r="F5439" s="23" t="s">
        <v>49</v>
      </c>
      <c r="G5439" s="121">
        <v>0</v>
      </c>
      <c r="H5439">
        <v>2016</v>
      </c>
    </row>
    <row r="5440" spans="1:8" outlineLevel="1" x14ac:dyDescent="0.25">
      <c r="A5440" s="23" t="s">
        <v>13</v>
      </c>
      <c r="B5440" s="23" t="s">
        <v>13</v>
      </c>
      <c r="C5440">
        <v>2016</v>
      </c>
      <c r="D5440" s="23" t="str">
        <f t="shared" si="85"/>
        <v>may</v>
      </c>
      <c r="E5440" s="24">
        <v>42521</v>
      </c>
      <c r="F5440" s="23" t="s">
        <v>49</v>
      </c>
      <c r="G5440" s="121">
        <v>21350104.483965017</v>
      </c>
      <c r="H5440">
        <v>2016</v>
      </c>
    </row>
    <row r="5441" spans="1:8" outlineLevel="1" x14ac:dyDescent="0.25">
      <c r="A5441" s="23" t="s">
        <v>14</v>
      </c>
      <c r="B5441" s="23" t="s">
        <v>14</v>
      </c>
      <c r="C5441">
        <v>2016</v>
      </c>
      <c r="D5441" s="23" t="str">
        <f t="shared" si="85"/>
        <v>may</v>
      </c>
      <c r="E5441" s="24">
        <v>42521</v>
      </c>
      <c r="F5441" s="23" t="s">
        <v>49</v>
      </c>
      <c r="G5441" s="121">
        <v>-14016.561224489797</v>
      </c>
      <c r="H5441">
        <v>2016</v>
      </c>
    </row>
    <row r="5442" spans="1:8" outlineLevel="1" x14ac:dyDescent="0.25">
      <c r="A5442" s="23" t="s">
        <v>15</v>
      </c>
      <c r="B5442" s="23" t="s">
        <v>0</v>
      </c>
      <c r="C5442">
        <v>2016</v>
      </c>
      <c r="D5442" s="23" t="str">
        <f t="shared" ref="D5442:D5505" si="86">+TEXT(E5442,"mmm")</f>
        <v>jun</v>
      </c>
      <c r="E5442" s="24">
        <v>42551</v>
      </c>
      <c r="F5442" s="23" t="s">
        <v>49</v>
      </c>
      <c r="G5442" s="121">
        <v>174619.25655976677</v>
      </c>
      <c r="H5442">
        <v>2016</v>
      </c>
    </row>
    <row r="5443" spans="1:8" outlineLevel="1" x14ac:dyDescent="0.25">
      <c r="A5443" s="23" t="s">
        <v>16</v>
      </c>
      <c r="B5443" s="23" t="s">
        <v>1</v>
      </c>
      <c r="C5443">
        <v>2016</v>
      </c>
      <c r="D5443" s="23" t="str">
        <f t="shared" si="86"/>
        <v>jun</v>
      </c>
      <c r="E5443" s="24">
        <v>42551</v>
      </c>
      <c r="F5443" s="23" t="s">
        <v>49</v>
      </c>
      <c r="G5443" s="121">
        <v>20822012.21574346</v>
      </c>
      <c r="H5443">
        <v>2016</v>
      </c>
    </row>
    <row r="5444" spans="1:8" outlineLevel="1" x14ac:dyDescent="0.25">
      <c r="A5444" s="23" t="s">
        <v>27</v>
      </c>
      <c r="B5444" s="23" t="s">
        <v>2</v>
      </c>
      <c r="C5444">
        <v>2016</v>
      </c>
      <c r="D5444" s="23" t="str">
        <f t="shared" si="86"/>
        <v>jun</v>
      </c>
      <c r="E5444" s="24">
        <v>42551</v>
      </c>
      <c r="F5444" s="23" t="s">
        <v>49</v>
      </c>
      <c r="H5444">
        <v>2016</v>
      </c>
    </row>
    <row r="5445" spans="1:8" outlineLevel="1" x14ac:dyDescent="0.25">
      <c r="A5445" s="23" t="s">
        <v>17</v>
      </c>
      <c r="B5445" s="23" t="s">
        <v>3</v>
      </c>
      <c r="C5445">
        <v>2016</v>
      </c>
      <c r="D5445" s="23" t="str">
        <f t="shared" si="86"/>
        <v>jun</v>
      </c>
      <c r="E5445" s="24">
        <v>42551</v>
      </c>
      <c r="F5445" s="23" t="s">
        <v>49</v>
      </c>
      <c r="G5445" s="121">
        <v>17233905.434402298</v>
      </c>
      <c r="H5445">
        <v>2016</v>
      </c>
    </row>
    <row r="5446" spans="1:8" outlineLevel="1" x14ac:dyDescent="0.25">
      <c r="A5446" s="23" t="s">
        <v>18</v>
      </c>
      <c r="B5446" s="25" t="s">
        <v>4</v>
      </c>
      <c r="C5446">
        <v>2016</v>
      </c>
      <c r="D5446" s="23" t="str">
        <f t="shared" si="86"/>
        <v>jun</v>
      </c>
      <c r="E5446" s="24">
        <v>42551</v>
      </c>
      <c r="F5446" s="23" t="s">
        <v>49</v>
      </c>
      <c r="H5446">
        <v>2016</v>
      </c>
    </row>
    <row r="5447" spans="1:8" outlineLevel="1" x14ac:dyDescent="0.25">
      <c r="A5447" s="23" t="s">
        <v>19</v>
      </c>
      <c r="B5447" s="25" t="s">
        <v>5</v>
      </c>
      <c r="C5447">
        <v>2016</v>
      </c>
      <c r="D5447" s="23" t="str">
        <f t="shared" si="86"/>
        <v>jun</v>
      </c>
      <c r="E5447" s="24">
        <v>42551</v>
      </c>
      <c r="F5447" s="23" t="s">
        <v>49</v>
      </c>
      <c r="H5447">
        <v>2016</v>
      </c>
    </row>
    <row r="5448" spans="1:8" outlineLevel="1" x14ac:dyDescent="0.25">
      <c r="A5448" s="23" t="s">
        <v>20</v>
      </c>
      <c r="B5448" s="23" t="s">
        <v>6</v>
      </c>
      <c r="C5448">
        <v>2016</v>
      </c>
      <c r="D5448" s="23" t="str">
        <f t="shared" si="86"/>
        <v>jun</v>
      </c>
      <c r="E5448" s="24">
        <v>42551</v>
      </c>
      <c r="F5448" s="23" t="s">
        <v>49</v>
      </c>
      <c r="G5448" s="121">
        <v>0</v>
      </c>
      <c r="H5448">
        <v>2016</v>
      </c>
    </row>
    <row r="5449" spans="1:8" outlineLevel="1" x14ac:dyDescent="0.25">
      <c r="A5449" s="23" t="s">
        <v>21</v>
      </c>
      <c r="B5449" s="23" t="s">
        <v>7</v>
      </c>
      <c r="C5449">
        <v>2016</v>
      </c>
      <c r="D5449" s="23" t="str">
        <f t="shared" si="86"/>
        <v>jun</v>
      </c>
      <c r="E5449" s="24">
        <v>42551</v>
      </c>
      <c r="F5449" s="23" t="s">
        <v>49</v>
      </c>
      <c r="G5449" s="121">
        <v>1466236.151603499</v>
      </c>
      <c r="H5449">
        <v>2016</v>
      </c>
    </row>
    <row r="5450" spans="1:8" outlineLevel="1" x14ac:dyDescent="0.25">
      <c r="A5450" s="23" t="s">
        <v>22</v>
      </c>
      <c r="B5450" s="23" t="s">
        <v>8</v>
      </c>
      <c r="C5450">
        <v>2016</v>
      </c>
      <c r="D5450" s="23" t="str">
        <f t="shared" si="86"/>
        <v>jun</v>
      </c>
      <c r="E5450" s="24">
        <v>42551</v>
      </c>
      <c r="F5450" s="23" t="s">
        <v>49</v>
      </c>
      <c r="G5450" s="121">
        <v>60843871.174926624</v>
      </c>
      <c r="H5450">
        <v>2016</v>
      </c>
    </row>
    <row r="5451" spans="1:8" outlineLevel="1" x14ac:dyDescent="0.25">
      <c r="A5451" s="23" t="s">
        <v>23</v>
      </c>
      <c r="B5451" s="23" t="s">
        <v>9</v>
      </c>
      <c r="C5451">
        <v>2016</v>
      </c>
      <c r="D5451" s="23" t="str">
        <f t="shared" si="86"/>
        <v>jun</v>
      </c>
      <c r="E5451" s="24">
        <v>42551</v>
      </c>
      <c r="F5451" s="23" t="s">
        <v>49</v>
      </c>
      <c r="H5451">
        <v>2016</v>
      </c>
    </row>
    <row r="5452" spans="1:8" outlineLevel="1" x14ac:dyDescent="0.25">
      <c r="A5452" s="23" t="s">
        <v>24</v>
      </c>
      <c r="B5452" s="25" t="s">
        <v>10</v>
      </c>
      <c r="C5452">
        <v>2016</v>
      </c>
      <c r="D5452" s="23" t="str">
        <f t="shared" si="86"/>
        <v>jun</v>
      </c>
      <c r="E5452" s="24">
        <v>42551</v>
      </c>
      <c r="F5452" s="23" t="s">
        <v>49</v>
      </c>
      <c r="H5452">
        <v>2016</v>
      </c>
    </row>
    <row r="5453" spans="1:8" outlineLevel="1" x14ac:dyDescent="0.25">
      <c r="A5453" s="23" t="s">
        <v>25</v>
      </c>
      <c r="B5453" s="23" t="s">
        <v>11</v>
      </c>
      <c r="C5453">
        <v>2016</v>
      </c>
      <c r="D5453" s="23" t="str">
        <f t="shared" si="86"/>
        <v>jun</v>
      </c>
      <c r="E5453" s="24">
        <v>42551</v>
      </c>
      <c r="F5453" s="23" t="s">
        <v>49</v>
      </c>
      <c r="G5453" s="121">
        <v>1612837.5218658899</v>
      </c>
      <c r="H5453">
        <v>2016</v>
      </c>
    </row>
    <row r="5454" spans="1:8" outlineLevel="1" x14ac:dyDescent="0.25">
      <c r="A5454" s="23" t="s">
        <v>26</v>
      </c>
      <c r="B5454" s="23" t="s">
        <v>12</v>
      </c>
      <c r="C5454">
        <v>2016</v>
      </c>
      <c r="D5454" s="23" t="str">
        <f t="shared" si="86"/>
        <v>jun</v>
      </c>
      <c r="E5454" s="24">
        <v>42551</v>
      </c>
      <c r="F5454" s="23" t="s">
        <v>49</v>
      </c>
      <c r="G5454" s="121">
        <v>1245455.0291545189</v>
      </c>
      <c r="H5454">
        <v>2016</v>
      </c>
    </row>
    <row r="5455" spans="1:8" outlineLevel="1" x14ac:dyDescent="0.25">
      <c r="A5455" s="23" t="s">
        <v>43</v>
      </c>
      <c r="B5455" s="23" t="s">
        <v>34</v>
      </c>
      <c r="C5455">
        <v>2016</v>
      </c>
      <c r="D5455" s="23" t="str">
        <f t="shared" si="86"/>
        <v>jun</v>
      </c>
      <c r="E5455" s="24">
        <v>42551</v>
      </c>
      <c r="F5455" s="23" t="s">
        <v>49</v>
      </c>
      <c r="G5455" s="121">
        <v>0</v>
      </c>
      <c r="H5455">
        <v>2016</v>
      </c>
    </row>
    <row r="5456" spans="1:8" outlineLevel="1" x14ac:dyDescent="0.25">
      <c r="A5456" s="23" t="s">
        <v>13</v>
      </c>
      <c r="B5456" s="23" t="s">
        <v>13</v>
      </c>
      <c r="C5456">
        <v>2016</v>
      </c>
      <c r="D5456" s="23" t="str">
        <f t="shared" si="86"/>
        <v>jun</v>
      </c>
      <c r="E5456" s="24">
        <v>42551</v>
      </c>
      <c r="F5456" s="23" t="s">
        <v>49</v>
      </c>
      <c r="G5456" s="121">
        <v>24448782.241982508</v>
      </c>
      <c r="H5456">
        <v>2016</v>
      </c>
    </row>
    <row r="5457" spans="1:8" outlineLevel="1" x14ac:dyDescent="0.25">
      <c r="A5457" s="23" t="s">
        <v>14</v>
      </c>
      <c r="B5457" s="23" t="s">
        <v>14</v>
      </c>
      <c r="C5457">
        <v>2016</v>
      </c>
      <c r="D5457" s="23" t="str">
        <f t="shared" si="86"/>
        <v>jun</v>
      </c>
      <c r="E5457" s="24">
        <v>42551</v>
      </c>
      <c r="F5457" s="23" t="s">
        <v>49</v>
      </c>
      <c r="G5457" s="121">
        <v>-11630.011661807581</v>
      </c>
      <c r="H5457">
        <v>2016</v>
      </c>
    </row>
    <row r="5458" spans="1:8" outlineLevel="1" x14ac:dyDescent="0.25">
      <c r="A5458" s="23" t="s">
        <v>15</v>
      </c>
      <c r="B5458" s="23" t="s">
        <v>0</v>
      </c>
      <c r="C5458">
        <v>2016</v>
      </c>
      <c r="D5458" s="23" t="str">
        <f t="shared" si="86"/>
        <v>jul</v>
      </c>
      <c r="E5458" s="24">
        <v>42582</v>
      </c>
      <c r="F5458" s="23" t="s">
        <v>49</v>
      </c>
      <c r="G5458" s="121">
        <v>163438.59912536445</v>
      </c>
      <c r="H5458">
        <v>2016</v>
      </c>
    </row>
    <row r="5459" spans="1:8" outlineLevel="1" x14ac:dyDescent="0.25">
      <c r="A5459" s="23" t="s">
        <v>16</v>
      </c>
      <c r="B5459" s="23" t="s">
        <v>1</v>
      </c>
      <c r="C5459">
        <v>2016</v>
      </c>
      <c r="D5459" s="23" t="str">
        <f t="shared" si="86"/>
        <v>jul</v>
      </c>
      <c r="E5459" s="24">
        <v>42582</v>
      </c>
      <c r="F5459" s="23" t="s">
        <v>49</v>
      </c>
      <c r="G5459" s="121">
        <v>21116456.50145774</v>
      </c>
      <c r="H5459">
        <v>2016</v>
      </c>
    </row>
    <row r="5460" spans="1:8" outlineLevel="1" x14ac:dyDescent="0.25">
      <c r="A5460" s="23" t="s">
        <v>27</v>
      </c>
      <c r="B5460" s="23" t="s">
        <v>2</v>
      </c>
      <c r="C5460">
        <v>2016</v>
      </c>
      <c r="D5460" s="23" t="str">
        <f t="shared" si="86"/>
        <v>jul</v>
      </c>
      <c r="E5460" s="24">
        <v>42582</v>
      </c>
      <c r="F5460" s="23" t="s">
        <v>49</v>
      </c>
      <c r="H5460">
        <v>2016</v>
      </c>
    </row>
    <row r="5461" spans="1:8" outlineLevel="1" x14ac:dyDescent="0.25">
      <c r="A5461" s="23" t="s">
        <v>17</v>
      </c>
      <c r="B5461" s="23" t="s">
        <v>3</v>
      </c>
      <c r="C5461">
        <v>2016</v>
      </c>
      <c r="D5461" s="23" t="str">
        <f t="shared" si="86"/>
        <v>jul</v>
      </c>
      <c r="E5461" s="24">
        <v>42582</v>
      </c>
      <c r="F5461" s="23" t="s">
        <v>49</v>
      </c>
      <c r="G5461" s="121">
        <v>17969939.800291557</v>
      </c>
      <c r="H5461">
        <v>2016</v>
      </c>
    </row>
    <row r="5462" spans="1:8" outlineLevel="1" x14ac:dyDescent="0.25">
      <c r="A5462" s="23" t="s">
        <v>18</v>
      </c>
      <c r="B5462" s="25" t="s">
        <v>4</v>
      </c>
      <c r="C5462">
        <v>2016</v>
      </c>
      <c r="D5462" s="23" t="str">
        <f t="shared" si="86"/>
        <v>jul</v>
      </c>
      <c r="E5462" s="24">
        <v>42582</v>
      </c>
      <c r="F5462" s="23" t="s">
        <v>49</v>
      </c>
      <c r="H5462">
        <v>2016</v>
      </c>
    </row>
    <row r="5463" spans="1:8" outlineLevel="1" x14ac:dyDescent="0.25">
      <c r="A5463" s="23" t="s">
        <v>19</v>
      </c>
      <c r="B5463" s="25" t="s">
        <v>5</v>
      </c>
      <c r="C5463">
        <v>2016</v>
      </c>
      <c r="D5463" s="23" t="str">
        <f t="shared" si="86"/>
        <v>jul</v>
      </c>
      <c r="E5463" s="24">
        <v>42582</v>
      </c>
      <c r="F5463" s="23" t="s">
        <v>49</v>
      </c>
      <c r="H5463">
        <v>2016</v>
      </c>
    </row>
    <row r="5464" spans="1:8" outlineLevel="1" x14ac:dyDescent="0.25">
      <c r="A5464" s="23" t="s">
        <v>20</v>
      </c>
      <c r="B5464" s="23" t="s">
        <v>6</v>
      </c>
      <c r="C5464">
        <v>2016</v>
      </c>
      <c r="D5464" s="23" t="str">
        <f t="shared" si="86"/>
        <v>jul</v>
      </c>
      <c r="E5464" s="24">
        <v>42582</v>
      </c>
      <c r="F5464" s="23" t="s">
        <v>49</v>
      </c>
      <c r="G5464" s="121">
        <v>0</v>
      </c>
      <c r="H5464">
        <v>2016</v>
      </c>
    </row>
    <row r="5465" spans="1:8" outlineLevel="1" x14ac:dyDescent="0.25">
      <c r="A5465" s="23" t="s">
        <v>21</v>
      </c>
      <c r="B5465" s="23" t="s">
        <v>7</v>
      </c>
      <c r="C5465">
        <v>2016</v>
      </c>
      <c r="D5465" s="23" t="str">
        <f t="shared" si="86"/>
        <v>jul</v>
      </c>
      <c r="E5465" s="24">
        <v>42582</v>
      </c>
      <c r="F5465" s="23" t="s">
        <v>49</v>
      </c>
      <c r="G5465" s="121">
        <v>1401584.5481049602</v>
      </c>
      <c r="H5465">
        <v>2016</v>
      </c>
    </row>
    <row r="5466" spans="1:8" outlineLevel="1" x14ac:dyDescent="0.25">
      <c r="A5466" s="23" t="s">
        <v>22</v>
      </c>
      <c r="B5466" s="23" t="s">
        <v>8</v>
      </c>
      <c r="C5466">
        <v>2016</v>
      </c>
      <c r="D5466" s="23" t="str">
        <f t="shared" si="86"/>
        <v>jul</v>
      </c>
      <c r="E5466" s="24">
        <v>42582</v>
      </c>
      <c r="F5466" s="23" t="s">
        <v>49</v>
      </c>
      <c r="G5466" s="121">
        <v>60983159.123907</v>
      </c>
      <c r="H5466">
        <v>2016</v>
      </c>
    </row>
    <row r="5467" spans="1:8" outlineLevel="1" x14ac:dyDescent="0.25">
      <c r="A5467" s="23" t="s">
        <v>23</v>
      </c>
      <c r="B5467" s="23" t="s">
        <v>9</v>
      </c>
      <c r="C5467">
        <v>2016</v>
      </c>
      <c r="D5467" s="23" t="str">
        <f t="shared" si="86"/>
        <v>jul</v>
      </c>
      <c r="E5467" s="24">
        <v>42582</v>
      </c>
      <c r="F5467" s="23" t="s">
        <v>49</v>
      </c>
      <c r="H5467">
        <v>2016</v>
      </c>
    </row>
    <row r="5468" spans="1:8" outlineLevel="1" x14ac:dyDescent="0.25">
      <c r="A5468" s="23" t="s">
        <v>24</v>
      </c>
      <c r="B5468" s="25" t="s">
        <v>10</v>
      </c>
      <c r="C5468">
        <v>2016</v>
      </c>
      <c r="D5468" s="23" t="str">
        <f t="shared" si="86"/>
        <v>jul</v>
      </c>
      <c r="E5468" s="24">
        <v>42582</v>
      </c>
      <c r="F5468" s="23" t="s">
        <v>49</v>
      </c>
      <c r="G5468" s="121">
        <v>0</v>
      </c>
      <c r="H5468">
        <v>2016</v>
      </c>
    </row>
    <row r="5469" spans="1:8" outlineLevel="1" x14ac:dyDescent="0.25">
      <c r="A5469" s="23" t="s">
        <v>25</v>
      </c>
      <c r="B5469" s="23" t="s">
        <v>11</v>
      </c>
      <c r="C5469">
        <v>2016</v>
      </c>
      <c r="D5469" s="23" t="str">
        <f t="shared" si="86"/>
        <v>jul</v>
      </c>
      <c r="E5469" s="24">
        <v>42582</v>
      </c>
      <c r="F5469" s="23" t="s">
        <v>49</v>
      </c>
      <c r="G5469" s="121">
        <v>1614984.7521865889</v>
      </c>
      <c r="H5469">
        <v>2016</v>
      </c>
    </row>
    <row r="5470" spans="1:8" outlineLevel="1" x14ac:dyDescent="0.25">
      <c r="A5470" s="23" t="s">
        <v>26</v>
      </c>
      <c r="B5470" s="23" t="s">
        <v>12</v>
      </c>
      <c r="C5470">
        <v>2016</v>
      </c>
      <c r="D5470" s="23" t="str">
        <f t="shared" si="86"/>
        <v>jul</v>
      </c>
      <c r="E5470" s="24">
        <v>42582</v>
      </c>
      <c r="F5470" s="23" t="s">
        <v>49</v>
      </c>
      <c r="G5470" s="121">
        <v>1287494.5422740527</v>
      </c>
      <c r="H5470">
        <v>2016</v>
      </c>
    </row>
    <row r="5471" spans="1:8" outlineLevel="1" x14ac:dyDescent="0.25">
      <c r="A5471" s="23" t="s">
        <v>43</v>
      </c>
      <c r="B5471" s="23" t="s">
        <v>34</v>
      </c>
      <c r="C5471">
        <v>2016</v>
      </c>
      <c r="D5471" s="23" t="str">
        <f t="shared" si="86"/>
        <v>jul</v>
      </c>
      <c r="E5471" s="24">
        <v>42582</v>
      </c>
      <c r="F5471" s="23" t="s">
        <v>49</v>
      </c>
      <c r="G5471" s="121">
        <v>0</v>
      </c>
      <c r="H5471">
        <v>2016</v>
      </c>
    </row>
    <row r="5472" spans="1:8" outlineLevel="1" x14ac:dyDescent="0.25">
      <c r="A5472" s="23" t="s">
        <v>13</v>
      </c>
      <c r="B5472" s="23" t="s">
        <v>13</v>
      </c>
      <c r="C5472">
        <v>2016</v>
      </c>
      <c r="D5472" s="23" t="str">
        <f t="shared" si="86"/>
        <v>jul</v>
      </c>
      <c r="E5472" s="24">
        <v>42582</v>
      </c>
      <c r="F5472" s="23" t="s">
        <v>49</v>
      </c>
      <c r="G5472" s="121">
        <v>26842214.463556848</v>
      </c>
      <c r="H5472">
        <v>2016</v>
      </c>
    </row>
    <row r="5473" spans="1:8" outlineLevel="1" x14ac:dyDescent="0.25">
      <c r="A5473" s="23" t="s">
        <v>14</v>
      </c>
      <c r="B5473" s="23" t="s">
        <v>14</v>
      </c>
      <c r="C5473">
        <v>2016</v>
      </c>
      <c r="D5473" s="23" t="str">
        <f t="shared" si="86"/>
        <v>jul</v>
      </c>
      <c r="E5473" s="24">
        <v>42582</v>
      </c>
      <c r="F5473" s="23" t="s">
        <v>49</v>
      </c>
      <c r="G5473" s="121">
        <v>9461.5247813411079</v>
      </c>
      <c r="H5473">
        <v>2016</v>
      </c>
    </row>
    <row r="5474" spans="1:8" outlineLevel="1" x14ac:dyDescent="0.25">
      <c r="A5474" s="23" t="s">
        <v>15</v>
      </c>
      <c r="B5474" s="23" t="s">
        <v>0</v>
      </c>
      <c r="C5474">
        <v>2016</v>
      </c>
      <c r="D5474" s="23" t="str">
        <f t="shared" si="86"/>
        <v>ago</v>
      </c>
      <c r="E5474" s="24">
        <v>42613</v>
      </c>
      <c r="F5474" s="23" t="s">
        <v>49</v>
      </c>
      <c r="G5474" s="121">
        <v>163438.59912536445</v>
      </c>
      <c r="H5474">
        <v>2016</v>
      </c>
    </row>
    <row r="5475" spans="1:8" outlineLevel="1" x14ac:dyDescent="0.25">
      <c r="A5475" s="23" t="s">
        <v>16</v>
      </c>
      <c r="B5475" s="23" t="s">
        <v>1</v>
      </c>
      <c r="C5475">
        <v>2016</v>
      </c>
      <c r="D5475" s="23" t="str">
        <f t="shared" si="86"/>
        <v>ago</v>
      </c>
      <c r="E5475" s="24">
        <v>42613</v>
      </c>
      <c r="F5475" s="23" t="s">
        <v>49</v>
      </c>
      <c r="G5475" s="121">
        <v>23869383.47667639</v>
      </c>
      <c r="H5475">
        <v>2016</v>
      </c>
    </row>
    <row r="5476" spans="1:8" outlineLevel="1" x14ac:dyDescent="0.25">
      <c r="A5476" s="23" t="s">
        <v>27</v>
      </c>
      <c r="B5476" s="23" t="s">
        <v>2</v>
      </c>
      <c r="C5476">
        <v>2016</v>
      </c>
      <c r="D5476" s="23" t="str">
        <f t="shared" si="86"/>
        <v>ago</v>
      </c>
      <c r="E5476" s="24">
        <v>42613</v>
      </c>
      <c r="F5476" s="23" t="s">
        <v>49</v>
      </c>
      <c r="H5476">
        <v>2016</v>
      </c>
    </row>
    <row r="5477" spans="1:8" outlineLevel="1" x14ac:dyDescent="0.25">
      <c r="A5477" s="23" t="s">
        <v>17</v>
      </c>
      <c r="B5477" s="23" t="s">
        <v>3</v>
      </c>
      <c r="C5477">
        <v>2016</v>
      </c>
      <c r="D5477" s="23" t="str">
        <f t="shared" si="86"/>
        <v>ago</v>
      </c>
      <c r="E5477" s="24">
        <v>42613</v>
      </c>
      <c r="F5477" s="23" t="s">
        <v>49</v>
      </c>
      <c r="G5477" s="121">
        <v>24005199.004373189</v>
      </c>
      <c r="H5477">
        <v>2016</v>
      </c>
    </row>
    <row r="5478" spans="1:8" outlineLevel="1" x14ac:dyDescent="0.25">
      <c r="A5478" s="23" t="s">
        <v>18</v>
      </c>
      <c r="B5478" s="25" t="s">
        <v>4</v>
      </c>
      <c r="C5478">
        <v>2016</v>
      </c>
      <c r="D5478" s="23" t="str">
        <f t="shared" si="86"/>
        <v>ago</v>
      </c>
      <c r="E5478" s="24">
        <v>42613</v>
      </c>
      <c r="F5478" s="23" t="s">
        <v>49</v>
      </c>
      <c r="H5478">
        <v>2016</v>
      </c>
    </row>
    <row r="5479" spans="1:8" outlineLevel="1" x14ac:dyDescent="0.25">
      <c r="A5479" s="23" t="s">
        <v>19</v>
      </c>
      <c r="B5479" s="25" t="s">
        <v>5</v>
      </c>
      <c r="C5479">
        <v>2016</v>
      </c>
      <c r="D5479" s="23" t="str">
        <f t="shared" si="86"/>
        <v>ago</v>
      </c>
      <c r="E5479" s="24">
        <v>42613</v>
      </c>
      <c r="F5479" s="23" t="s">
        <v>49</v>
      </c>
      <c r="H5479">
        <v>2016</v>
      </c>
    </row>
    <row r="5480" spans="1:8" outlineLevel="1" x14ac:dyDescent="0.25">
      <c r="A5480" s="23" t="s">
        <v>20</v>
      </c>
      <c r="B5480" s="23" t="s">
        <v>6</v>
      </c>
      <c r="C5480">
        <v>2016</v>
      </c>
      <c r="D5480" s="23" t="str">
        <f t="shared" si="86"/>
        <v>ago</v>
      </c>
      <c r="E5480" s="24">
        <v>42613</v>
      </c>
      <c r="F5480" s="23" t="s">
        <v>49</v>
      </c>
      <c r="G5480" s="121">
        <v>0</v>
      </c>
      <c r="H5480">
        <v>2016</v>
      </c>
    </row>
    <row r="5481" spans="1:8" outlineLevel="1" x14ac:dyDescent="0.25">
      <c r="A5481" s="23" t="s">
        <v>21</v>
      </c>
      <c r="B5481" s="23" t="s">
        <v>7</v>
      </c>
      <c r="C5481">
        <v>2016</v>
      </c>
      <c r="D5481" s="23" t="str">
        <f t="shared" si="86"/>
        <v>ago</v>
      </c>
      <c r="E5481" s="24">
        <v>42613</v>
      </c>
      <c r="F5481" s="23" t="s">
        <v>49</v>
      </c>
      <c r="G5481" s="121">
        <v>1405087.4635568489</v>
      </c>
      <c r="H5481">
        <v>2016</v>
      </c>
    </row>
    <row r="5482" spans="1:8" outlineLevel="1" x14ac:dyDescent="0.25">
      <c r="A5482" s="23" t="s">
        <v>22</v>
      </c>
      <c r="B5482" s="23" t="s">
        <v>8</v>
      </c>
      <c r="C5482">
        <v>2016</v>
      </c>
      <c r="D5482" s="23" t="str">
        <f t="shared" si="86"/>
        <v>ago</v>
      </c>
      <c r="E5482" s="24">
        <v>42613</v>
      </c>
      <c r="F5482" s="23" t="s">
        <v>49</v>
      </c>
      <c r="G5482" s="121">
        <v>62842965.332361259</v>
      </c>
      <c r="H5482">
        <v>2016</v>
      </c>
    </row>
    <row r="5483" spans="1:8" outlineLevel="1" x14ac:dyDescent="0.25">
      <c r="A5483" s="23" t="s">
        <v>23</v>
      </c>
      <c r="B5483" s="23" t="s">
        <v>9</v>
      </c>
      <c r="C5483">
        <v>2016</v>
      </c>
      <c r="D5483" s="23" t="str">
        <f t="shared" si="86"/>
        <v>ago</v>
      </c>
      <c r="E5483" s="24">
        <v>42613</v>
      </c>
      <c r="F5483" s="23" t="s">
        <v>49</v>
      </c>
      <c r="H5483">
        <v>2016</v>
      </c>
    </row>
    <row r="5484" spans="1:8" outlineLevel="1" x14ac:dyDescent="0.25">
      <c r="A5484" s="23" t="s">
        <v>24</v>
      </c>
      <c r="B5484" s="25" t="s">
        <v>10</v>
      </c>
      <c r="C5484">
        <v>2016</v>
      </c>
      <c r="D5484" s="23" t="str">
        <f t="shared" si="86"/>
        <v>ago</v>
      </c>
      <c r="E5484" s="24">
        <v>42613</v>
      </c>
      <c r="F5484" s="23" t="s">
        <v>49</v>
      </c>
      <c r="G5484" s="121">
        <v>0</v>
      </c>
      <c r="H5484">
        <v>2016</v>
      </c>
    </row>
    <row r="5485" spans="1:8" outlineLevel="1" x14ac:dyDescent="0.25">
      <c r="A5485" s="23" t="s">
        <v>25</v>
      </c>
      <c r="B5485" s="23" t="s">
        <v>11</v>
      </c>
      <c r="C5485">
        <v>2016</v>
      </c>
      <c r="D5485" s="23" t="str">
        <f t="shared" si="86"/>
        <v>ago</v>
      </c>
      <c r="E5485" s="24">
        <v>42613</v>
      </c>
      <c r="F5485" s="23" t="s">
        <v>49</v>
      </c>
      <c r="G5485" s="121">
        <v>1618219.0379008749</v>
      </c>
      <c r="H5485">
        <v>2016</v>
      </c>
    </row>
    <row r="5486" spans="1:8" outlineLevel="1" x14ac:dyDescent="0.25">
      <c r="A5486" s="23" t="s">
        <v>26</v>
      </c>
      <c r="B5486" s="23" t="s">
        <v>12</v>
      </c>
      <c r="C5486">
        <v>2016</v>
      </c>
      <c r="D5486" s="23" t="str">
        <f t="shared" si="86"/>
        <v>ago</v>
      </c>
      <c r="E5486" s="24">
        <v>42613</v>
      </c>
      <c r="F5486" s="23" t="s">
        <v>49</v>
      </c>
      <c r="G5486" s="121">
        <v>1264300.1516034992</v>
      </c>
      <c r="H5486">
        <v>2016</v>
      </c>
    </row>
    <row r="5487" spans="1:8" outlineLevel="1" x14ac:dyDescent="0.25">
      <c r="A5487" s="23" t="s">
        <v>43</v>
      </c>
      <c r="B5487" s="23" t="s">
        <v>34</v>
      </c>
      <c r="C5487">
        <v>2016</v>
      </c>
      <c r="D5487" s="23" t="str">
        <f t="shared" si="86"/>
        <v>ago</v>
      </c>
      <c r="E5487" s="24">
        <v>42613</v>
      </c>
      <c r="F5487" s="23" t="s">
        <v>49</v>
      </c>
      <c r="G5487" s="121">
        <v>0</v>
      </c>
      <c r="H5487">
        <v>2016</v>
      </c>
    </row>
    <row r="5488" spans="1:8" outlineLevel="1" x14ac:dyDescent="0.25">
      <c r="A5488" s="23" t="s">
        <v>13</v>
      </c>
      <c r="B5488" s="23" t="s">
        <v>13</v>
      </c>
      <c r="C5488">
        <v>2016</v>
      </c>
      <c r="D5488" s="23" t="str">
        <f t="shared" si="86"/>
        <v>ago</v>
      </c>
      <c r="E5488" s="24">
        <v>42613</v>
      </c>
      <c r="F5488" s="23" t="s">
        <v>49</v>
      </c>
      <c r="G5488" s="121">
        <v>22747680.962099124</v>
      </c>
      <c r="H5488">
        <v>2016</v>
      </c>
    </row>
    <row r="5489" spans="1:8" outlineLevel="1" x14ac:dyDescent="0.25">
      <c r="A5489" s="23" t="s">
        <v>14</v>
      </c>
      <c r="B5489" s="23" t="s">
        <v>14</v>
      </c>
      <c r="C5489">
        <v>2016</v>
      </c>
      <c r="D5489" s="23" t="str">
        <f t="shared" si="86"/>
        <v>ago</v>
      </c>
      <c r="E5489" s="24">
        <v>42613</v>
      </c>
      <c r="F5489" s="23" t="s">
        <v>49</v>
      </c>
      <c r="G5489" s="121">
        <v>663.98542274052465</v>
      </c>
      <c r="H5489">
        <v>2016</v>
      </c>
    </row>
    <row r="5490" spans="1:8" outlineLevel="1" x14ac:dyDescent="0.25">
      <c r="A5490" s="23" t="s">
        <v>15</v>
      </c>
      <c r="B5490" s="23" t="s">
        <v>0</v>
      </c>
      <c r="C5490">
        <v>2016</v>
      </c>
      <c r="D5490" s="23" t="str">
        <f t="shared" si="86"/>
        <v>sept</v>
      </c>
      <c r="E5490" s="24">
        <v>42643</v>
      </c>
      <c r="F5490" s="23" t="s">
        <v>49</v>
      </c>
      <c r="G5490" s="121">
        <v>163438.59912536445</v>
      </c>
      <c r="H5490">
        <v>2016</v>
      </c>
    </row>
    <row r="5491" spans="1:8" outlineLevel="1" x14ac:dyDescent="0.25">
      <c r="A5491" s="23" t="s">
        <v>16</v>
      </c>
      <c r="B5491" s="23" t="s">
        <v>1</v>
      </c>
      <c r="C5491">
        <v>2016</v>
      </c>
      <c r="D5491" s="23" t="str">
        <f t="shared" si="86"/>
        <v>sept</v>
      </c>
      <c r="E5491" s="24">
        <v>42643</v>
      </c>
      <c r="F5491" s="23" t="s">
        <v>49</v>
      </c>
      <c r="G5491" s="121">
        <v>23450540.628279846</v>
      </c>
      <c r="H5491">
        <v>2016</v>
      </c>
    </row>
    <row r="5492" spans="1:8" outlineLevel="1" x14ac:dyDescent="0.25">
      <c r="A5492" s="23" t="s">
        <v>27</v>
      </c>
      <c r="B5492" s="23" t="s">
        <v>2</v>
      </c>
      <c r="C5492">
        <v>2016</v>
      </c>
      <c r="D5492" s="23" t="str">
        <f t="shared" si="86"/>
        <v>sept</v>
      </c>
      <c r="E5492" s="24">
        <v>42643</v>
      </c>
      <c r="F5492" s="23" t="s">
        <v>49</v>
      </c>
      <c r="H5492">
        <v>2016</v>
      </c>
    </row>
    <row r="5493" spans="1:8" outlineLevel="1" x14ac:dyDescent="0.25">
      <c r="A5493" s="23" t="s">
        <v>17</v>
      </c>
      <c r="B5493" s="23" t="s">
        <v>3</v>
      </c>
      <c r="C5493">
        <v>2016</v>
      </c>
      <c r="D5493" s="23" t="str">
        <f t="shared" si="86"/>
        <v>sept</v>
      </c>
      <c r="E5493" s="24">
        <v>42643</v>
      </c>
      <c r="F5493" s="23" t="s">
        <v>49</v>
      </c>
      <c r="G5493" s="121">
        <v>25302188.752186596</v>
      </c>
      <c r="H5493">
        <v>2016</v>
      </c>
    </row>
    <row r="5494" spans="1:8" outlineLevel="1" x14ac:dyDescent="0.25">
      <c r="A5494" s="23" t="s">
        <v>18</v>
      </c>
      <c r="B5494" s="25" t="s">
        <v>4</v>
      </c>
      <c r="C5494">
        <v>2016</v>
      </c>
      <c r="D5494" s="23" t="str">
        <f t="shared" si="86"/>
        <v>sept</v>
      </c>
      <c r="E5494" s="24">
        <v>42643</v>
      </c>
      <c r="F5494" s="23" t="s">
        <v>49</v>
      </c>
      <c r="H5494">
        <v>2016</v>
      </c>
    </row>
    <row r="5495" spans="1:8" outlineLevel="1" x14ac:dyDescent="0.25">
      <c r="A5495" s="23" t="s">
        <v>19</v>
      </c>
      <c r="B5495" s="25" t="s">
        <v>5</v>
      </c>
      <c r="C5495">
        <v>2016</v>
      </c>
      <c r="D5495" s="23" t="str">
        <f t="shared" si="86"/>
        <v>sept</v>
      </c>
      <c r="E5495" s="24">
        <v>42643</v>
      </c>
      <c r="F5495" s="23" t="s">
        <v>49</v>
      </c>
      <c r="H5495">
        <v>2016</v>
      </c>
    </row>
    <row r="5496" spans="1:8" outlineLevel="1" x14ac:dyDescent="0.25">
      <c r="A5496" s="23" t="s">
        <v>20</v>
      </c>
      <c r="B5496" s="23" t="s">
        <v>6</v>
      </c>
      <c r="C5496">
        <v>2016</v>
      </c>
      <c r="D5496" s="23" t="str">
        <f t="shared" si="86"/>
        <v>sept</v>
      </c>
      <c r="E5496" s="24">
        <v>42643</v>
      </c>
      <c r="F5496" s="23" t="s">
        <v>49</v>
      </c>
      <c r="G5496" s="121">
        <v>5826034.9854227407</v>
      </c>
      <c r="H5496">
        <v>2016</v>
      </c>
    </row>
    <row r="5497" spans="1:8" outlineLevel="1" x14ac:dyDescent="0.25">
      <c r="A5497" s="23" t="s">
        <v>21</v>
      </c>
      <c r="B5497" s="23" t="s">
        <v>7</v>
      </c>
      <c r="C5497">
        <v>2016</v>
      </c>
      <c r="D5497" s="23" t="str">
        <f t="shared" si="86"/>
        <v>sept</v>
      </c>
      <c r="E5497" s="24">
        <v>42643</v>
      </c>
      <c r="F5497" s="23" t="s">
        <v>49</v>
      </c>
      <c r="G5497" s="121">
        <v>1406093.2944606403</v>
      </c>
      <c r="H5497">
        <v>2016</v>
      </c>
    </row>
    <row r="5498" spans="1:8" outlineLevel="1" x14ac:dyDescent="0.25">
      <c r="A5498" s="23" t="s">
        <v>22</v>
      </c>
      <c r="B5498" s="23" t="s">
        <v>8</v>
      </c>
      <c r="C5498">
        <v>2016</v>
      </c>
      <c r="D5498" s="23" t="str">
        <f t="shared" si="86"/>
        <v>sept</v>
      </c>
      <c r="E5498" s="24">
        <v>42643</v>
      </c>
      <c r="F5498" s="23" t="s">
        <v>49</v>
      </c>
      <c r="G5498" s="121">
        <v>63029394.500000268</v>
      </c>
      <c r="H5498">
        <v>2016</v>
      </c>
    </row>
    <row r="5499" spans="1:8" outlineLevel="1" x14ac:dyDescent="0.25">
      <c r="A5499" s="23" t="s">
        <v>23</v>
      </c>
      <c r="B5499" s="23" t="s">
        <v>9</v>
      </c>
      <c r="C5499">
        <v>2016</v>
      </c>
      <c r="D5499" s="23" t="str">
        <f t="shared" si="86"/>
        <v>sept</v>
      </c>
      <c r="E5499" s="24">
        <v>42643</v>
      </c>
      <c r="F5499" s="23" t="s">
        <v>49</v>
      </c>
      <c r="H5499">
        <v>2016</v>
      </c>
    </row>
    <row r="5500" spans="1:8" outlineLevel="1" x14ac:dyDescent="0.25">
      <c r="A5500" s="23" t="s">
        <v>24</v>
      </c>
      <c r="B5500" s="25" t="s">
        <v>10</v>
      </c>
      <c r="C5500">
        <v>2016</v>
      </c>
      <c r="D5500" s="23" t="str">
        <f t="shared" si="86"/>
        <v>sept</v>
      </c>
      <c r="E5500" s="24">
        <v>42643</v>
      </c>
      <c r="F5500" s="23" t="s">
        <v>49</v>
      </c>
      <c r="G5500" s="121">
        <v>0</v>
      </c>
      <c r="H5500">
        <v>2016</v>
      </c>
    </row>
    <row r="5501" spans="1:8" outlineLevel="1" x14ac:dyDescent="0.25">
      <c r="A5501" s="23" t="s">
        <v>25</v>
      </c>
      <c r="B5501" s="23" t="s">
        <v>11</v>
      </c>
      <c r="C5501">
        <v>2016</v>
      </c>
      <c r="D5501" s="23" t="str">
        <f t="shared" si="86"/>
        <v>sept</v>
      </c>
      <c r="E5501" s="24">
        <v>42643</v>
      </c>
      <c r="F5501" s="23" t="s">
        <v>49</v>
      </c>
      <c r="G5501" s="121">
        <v>1620031.2827988346</v>
      </c>
      <c r="H5501">
        <v>2016</v>
      </c>
    </row>
    <row r="5502" spans="1:8" outlineLevel="1" x14ac:dyDescent="0.25">
      <c r="A5502" s="23" t="s">
        <v>26</v>
      </c>
      <c r="B5502" s="23" t="s">
        <v>12</v>
      </c>
      <c r="C5502">
        <v>2016</v>
      </c>
      <c r="D5502" s="23" t="str">
        <f t="shared" si="86"/>
        <v>sept</v>
      </c>
      <c r="E5502" s="24">
        <v>42643</v>
      </c>
      <c r="F5502" s="23" t="s">
        <v>49</v>
      </c>
      <c r="G5502" s="121">
        <v>1218958.3206997085</v>
      </c>
      <c r="H5502">
        <v>2016</v>
      </c>
    </row>
    <row r="5503" spans="1:8" outlineLevel="1" x14ac:dyDescent="0.25">
      <c r="A5503" s="23" t="s">
        <v>43</v>
      </c>
      <c r="B5503" s="23" t="s">
        <v>34</v>
      </c>
      <c r="C5503">
        <v>2016</v>
      </c>
      <c r="D5503" s="23" t="str">
        <f t="shared" si="86"/>
        <v>sept</v>
      </c>
      <c r="E5503" s="24">
        <v>42643</v>
      </c>
      <c r="F5503" s="23" t="s">
        <v>49</v>
      </c>
      <c r="G5503" s="121">
        <v>0</v>
      </c>
      <c r="H5503">
        <v>2016</v>
      </c>
    </row>
    <row r="5504" spans="1:8" outlineLevel="1" x14ac:dyDescent="0.25">
      <c r="A5504" s="23" t="s">
        <v>13</v>
      </c>
      <c r="B5504" s="23" t="s">
        <v>13</v>
      </c>
      <c r="C5504">
        <v>2016</v>
      </c>
      <c r="D5504" s="23" t="str">
        <f t="shared" si="86"/>
        <v>sept</v>
      </c>
      <c r="E5504" s="24">
        <v>42643</v>
      </c>
      <c r="F5504" s="23" t="s">
        <v>49</v>
      </c>
      <c r="G5504" s="121">
        <v>19301381.206997085</v>
      </c>
      <c r="H5504">
        <v>2016</v>
      </c>
    </row>
    <row r="5505" spans="1:8" outlineLevel="1" x14ac:dyDescent="0.25">
      <c r="A5505" s="23" t="s">
        <v>14</v>
      </c>
      <c r="B5505" s="23" t="s">
        <v>14</v>
      </c>
      <c r="C5505">
        <v>2016</v>
      </c>
      <c r="D5505" s="23" t="str">
        <f t="shared" si="86"/>
        <v>sept</v>
      </c>
      <c r="E5505" s="24">
        <v>42643</v>
      </c>
      <c r="F5505" s="23" t="s">
        <v>49</v>
      </c>
      <c r="G5505" s="121">
        <v>-4339.2857142857138</v>
      </c>
      <c r="H5505">
        <v>2016</v>
      </c>
    </row>
    <row r="5506" spans="1:8" outlineLevel="1" x14ac:dyDescent="0.25">
      <c r="A5506" s="23" t="s">
        <v>15</v>
      </c>
      <c r="B5506" s="23" t="s">
        <v>0</v>
      </c>
      <c r="C5506">
        <v>2016</v>
      </c>
      <c r="D5506" s="23" t="str">
        <f t="shared" ref="D5506:D5569" si="87">+TEXT(E5506,"mmm")</f>
        <v>oct</v>
      </c>
      <c r="E5506" s="24">
        <v>42674</v>
      </c>
      <c r="F5506" s="23" t="s">
        <v>49</v>
      </c>
      <c r="G5506" s="121">
        <v>169342.99125364434</v>
      </c>
      <c r="H5506">
        <v>2016</v>
      </c>
    </row>
    <row r="5507" spans="1:8" outlineLevel="1" x14ac:dyDescent="0.25">
      <c r="A5507" s="23" t="s">
        <v>16</v>
      </c>
      <c r="B5507" s="23" t="s">
        <v>1</v>
      </c>
      <c r="C5507">
        <v>2016</v>
      </c>
      <c r="D5507" s="23" t="str">
        <f t="shared" si="87"/>
        <v>oct</v>
      </c>
      <c r="E5507" s="24">
        <v>42674</v>
      </c>
      <c r="F5507" s="23" t="s">
        <v>49</v>
      </c>
      <c r="G5507" s="121">
        <v>22496889.209912553</v>
      </c>
      <c r="H5507">
        <v>2016</v>
      </c>
    </row>
    <row r="5508" spans="1:8" outlineLevel="1" x14ac:dyDescent="0.25">
      <c r="A5508" s="23" t="s">
        <v>27</v>
      </c>
      <c r="B5508" s="23" t="s">
        <v>2</v>
      </c>
      <c r="C5508">
        <v>2016</v>
      </c>
      <c r="D5508" s="23" t="str">
        <f t="shared" si="87"/>
        <v>oct</v>
      </c>
      <c r="E5508" s="24">
        <v>42674</v>
      </c>
      <c r="F5508" s="23" t="s">
        <v>49</v>
      </c>
      <c r="H5508">
        <v>2016</v>
      </c>
    </row>
    <row r="5509" spans="1:8" outlineLevel="1" x14ac:dyDescent="0.25">
      <c r="A5509" s="23" t="s">
        <v>17</v>
      </c>
      <c r="B5509" s="23" t="s">
        <v>3</v>
      </c>
      <c r="C5509">
        <v>2016</v>
      </c>
      <c r="D5509" s="23" t="str">
        <f t="shared" si="87"/>
        <v>oct</v>
      </c>
      <c r="E5509" s="24">
        <v>42674</v>
      </c>
      <c r="F5509" s="23" t="s">
        <v>49</v>
      </c>
      <c r="G5509" s="121">
        <v>25445241.357142907</v>
      </c>
      <c r="H5509">
        <v>2016</v>
      </c>
    </row>
    <row r="5510" spans="1:8" outlineLevel="1" x14ac:dyDescent="0.25">
      <c r="A5510" s="23" t="s">
        <v>18</v>
      </c>
      <c r="B5510" s="25" t="s">
        <v>4</v>
      </c>
      <c r="C5510">
        <v>2016</v>
      </c>
      <c r="D5510" s="23" t="str">
        <f t="shared" si="87"/>
        <v>oct</v>
      </c>
      <c r="E5510" s="24">
        <v>42674</v>
      </c>
      <c r="F5510" s="23" t="s">
        <v>49</v>
      </c>
      <c r="H5510">
        <v>2016</v>
      </c>
    </row>
    <row r="5511" spans="1:8" outlineLevel="1" x14ac:dyDescent="0.25">
      <c r="A5511" s="23" t="s">
        <v>19</v>
      </c>
      <c r="B5511" s="25" t="s">
        <v>5</v>
      </c>
      <c r="C5511">
        <v>2016</v>
      </c>
      <c r="D5511" s="23" t="str">
        <f t="shared" si="87"/>
        <v>oct</v>
      </c>
      <c r="E5511" s="24">
        <v>42674</v>
      </c>
      <c r="F5511" s="23" t="s">
        <v>49</v>
      </c>
      <c r="H5511">
        <v>2016</v>
      </c>
    </row>
    <row r="5512" spans="1:8" outlineLevel="1" x14ac:dyDescent="0.25">
      <c r="A5512" s="23" t="s">
        <v>20</v>
      </c>
      <c r="B5512" s="23" t="s">
        <v>6</v>
      </c>
      <c r="C5512">
        <v>2016</v>
      </c>
      <c r="D5512" s="23" t="str">
        <f t="shared" si="87"/>
        <v>oct</v>
      </c>
      <c r="E5512" s="24">
        <v>42674</v>
      </c>
      <c r="F5512" s="23" t="s">
        <v>49</v>
      </c>
      <c r="G5512" s="121">
        <v>0</v>
      </c>
      <c r="H5512">
        <v>2016</v>
      </c>
    </row>
    <row r="5513" spans="1:8" outlineLevel="1" x14ac:dyDescent="0.25">
      <c r="A5513" s="23" t="s">
        <v>21</v>
      </c>
      <c r="B5513" s="23" t="s">
        <v>7</v>
      </c>
      <c r="C5513">
        <v>2016</v>
      </c>
      <c r="D5513" s="23" t="str">
        <f t="shared" si="87"/>
        <v>oct</v>
      </c>
      <c r="E5513" s="24">
        <v>42674</v>
      </c>
      <c r="F5513" s="23" t="s">
        <v>49</v>
      </c>
      <c r="G5513" s="121">
        <v>1414211.3702623935</v>
      </c>
      <c r="H5513">
        <v>2016</v>
      </c>
    </row>
    <row r="5514" spans="1:8" outlineLevel="1" x14ac:dyDescent="0.25">
      <c r="A5514" s="23" t="s">
        <v>22</v>
      </c>
      <c r="B5514" s="23" t="s">
        <v>8</v>
      </c>
      <c r="C5514">
        <v>2016</v>
      </c>
      <c r="D5514" s="23" t="str">
        <f t="shared" si="87"/>
        <v>oct</v>
      </c>
      <c r="E5514" s="24">
        <v>42674</v>
      </c>
      <c r="F5514" s="23" t="s">
        <v>49</v>
      </c>
      <c r="G5514" s="121">
        <v>60786213.836734727</v>
      </c>
      <c r="H5514">
        <v>2016</v>
      </c>
    </row>
    <row r="5515" spans="1:8" outlineLevel="1" x14ac:dyDescent="0.25">
      <c r="A5515" s="23" t="s">
        <v>23</v>
      </c>
      <c r="B5515" s="23" t="s">
        <v>9</v>
      </c>
      <c r="C5515">
        <v>2016</v>
      </c>
      <c r="D5515" s="23" t="str">
        <f t="shared" si="87"/>
        <v>oct</v>
      </c>
      <c r="E5515" s="24">
        <v>42674</v>
      </c>
      <c r="F5515" s="23" t="s">
        <v>49</v>
      </c>
      <c r="H5515">
        <v>2016</v>
      </c>
    </row>
    <row r="5516" spans="1:8" outlineLevel="1" x14ac:dyDescent="0.25">
      <c r="A5516" s="23" t="s">
        <v>24</v>
      </c>
      <c r="B5516" s="25" t="s">
        <v>10</v>
      </c>
      <c r="C5516">
        <v>2016</v>
      </c>
      <c r="D5516" s="23" t="str">
        <f t="shared" si="87"/>
        <v>oct</v>
      </c>
      <c r="E5516" s="24">
        <v>42674</v>
      </c>
      <c r="F5516" s="23" t="s">
        <v>49</v>
      </c>
      <c r="G5516" s="121">
        <v>11309766.763848398</v>
      </c>
      <c r="H5516">
        <v>2016</v>
      </c>
    </row>
    <row r="5517" spans="1:8" outlineLevel="1" x14ac:dyDescent="0.25">
      <c r="A5517" s="23" t="s">
        <v>25</v>
      </c>
      <c r="B5517" s="23" t="s">
        <v>11</v>
      </c>
      <c r="C5517">
        <v>2016</v>
      </c>
      <c r="D5517" s="23" t="str">
        <f t="shared" si="87"/>
        <v>oct</v>
      </c>
      <c r="E5517" s="24">
        <v>42674</v>
      </c>
      <c r="F5517" s="23" t="s">
        <v>49</v>
      </c>
      <c r="G5517" s="121">
        <v>1022477.8425655981</v>
      </c>
      <c r="H5517">
        <v>2016</v>
      </c>
    </row>
    <row r="5518" spans="1:8" outlineLevel="1" x14ac:dyDescent="0.25">
      <c r="A5518" s="23" t="s">
        <v>26</v>
      </c>
      <c r="B5518" s="23" t="s">
        <v>12</v>
      </c>
      <c r="C5518">
        <v>2016</v>
      </c>
      <c r="D5518" s="23" t="str">
        <f t="shared" si="87"/>
        <v>oct</v>
      </c>
      <c r="E5518" s="24">
        <v>42674</v>
      </c>
      <c r="F5518" s="23" t="s">
        <v>49</v>
      </c>
      <c r="G5518" s="121">
        <v>1174009.3381924203</v>
      </c>
      <c r="H5518">
        <v>2016</v>
      </c>
    </row>
    <row r="5519" spans="1:8" outlineLevel="1" x14ac:dyDescent="0.25">
      <c r="A5519" s="23" t="s">
        <v>43</v>
      </c>
      <c r="B5519" s="23" t="s">
        <v>34</v>
      </c>
      <c r="C5519">
        <v>2016</v>
      </c>
      <c r="D5519" s="23" t="str">
        <f t="shared" si="87"/>
        <v>oct</v>
      </c>
      <c r="E5519" s="24">
        <v>42674</v>
      </c>
      <c r="F5519" s="23" t="s">
        <v>49</v>
      </c>
      <c r="G5519" s="121">
        <v>0</v>
      </c>
      <c r="H5519">
        <v>2016</v>
      </c>
    </row>
    <row r="5520" spans="1:8" outlineLevel="1" x14ac:dyDescent="0.25">
      <c r="A5520" s="23" t="s">
        <v>13</v>
      </c>
      <c r="B5520" s="23" t="s">
        <v>13</v>
      </c>
      <c r="C5520">
        <v>2016</v>
      </c>
      <c r="D5520" s="23" t="str">
        <f t="shared" si="87"/>
        <v>oct</v>
      </c>
      <c r="E5520" s="24">
        <v>42674</v>
      </c>
      <c r="F5520" s="23" t="s">
        <v>49</v>
      </c>
      <c r="G5520" s="121">
        <v>20963830.209912539</v>
      </c>
      <c r="H5520">
        <v>2016</v>
      </c>
    </row>
    <row r="5521" spans="1:8" outlineLevel="1" x14ac:dyDescent="0.25">
      <c r="A5521" s="23" t="s">
        <v>14</v>
      </c>
      <c r="B5521" s="23" t="s">
        <v>14</v>
      </c>
      <c r="C5521">
        <v>2016</v>
      </c>
      <c r="D5521" s="23" t="str">
        <f t="shared" si="87"/>
        <v>oct</v>
      </c>
      <c r="E5521" s="24">
        <v>42674</v>
      </c>
      <c r="F5521" s="23" t="s">
        <v>49</v>
      </c>
      <c r="G5521" s="121">
        <v>32198.010204081635</v>
      </c>
      <c r="H5521">
        <v>2016</v>
      </c>
    </row>
    <row r="5522" spans="1:8" outlineLevel="1" x14ac:dyDescent="0.25">
      <c r="A5522" s="23" t="s">
        <v>15</v>
      </c>
      <c r="B5522" s="23" t="s">
        <v>0</v>
      </c>
      <c r="C5522">
        <v>2016</v>
      </c>
      <c r="D5522" s="23" t="str">
        <f t="shared" si="87"/>
        <v>nov</v>
      </c>
      <c r="E5522" s="24">
        <v>42704</v>
      </c>
      <c r="F5522" s="23" t="s">
        <v>49</v>
      </c>
      <c r="G5522" s="121">
        <v>175875.51020408166</v>
      </c>
      <c r="H5522">
        <v>2016</v>
      </c>
    </row>
    <row r="5523" spans="1:8" outlineLevel="1" x14ac:dyDescent="0.25">
      <c r="A5523" s="23" t="s">
        <v>16</v>
      </c>
      <c r="B5523" s="23" t="s">
        <v>1</v>
      </c>
      <c r="C5523">
        <v>2016</v>
      </c>
      <c r="D5523" s="23" t="str">
        <f t="shared" si="87"/>
        <v>nov</v>
      </c>
      <c r="E5523" s="24">
        <v>42704</v>
      </c>
      <c r="F5523" s="23" t="s">
        <v>49</v>
      </c>
      <c r="G5523" s="121">
        <v>24576074.418367449</v>
      </c>
      <c r="H5523">
        <v>2016</v>
      </c>
    </row>
    <row r="5524" spans="1:8" outlineLevel="1" x14ac:dyDescent="0.25">
      <c r="A5524" s="23" t="s">
        <v>27</v>
      </c>
      <c r="B5524" s="23" t="s">
        <v>2</v>
      </c>
      <c r="C5524">
        <v>2016</v>
      </c>
      <c r="D5524" s="23" t="str">
        <f t="shared" si="87"/>
        <v>nov</v>
      </c>
      <c r="E5524" s="24">
        <v>42704</v>
      </c>
      <c r="F5524" s="23" t="s">
        <v>49</v>
      </c>
      <c r="H5524">
        <v>2016</v>
      </c>
    </row>
    <row r="5525" spans="1:8" outlineLevel="1" x14ac:dyDescent="0.25">
      <c r="A5525" s="23" t="s">
        <v>17</v>
      </c>
      <c r="B5525" s="23" t="s">
        <v>3</v>
      </c>
      <c r="C5525">
        <v>2016</v>
      </c>
      <c r="D5525" s="23" t="str">
        <f t="shared" si="87"/>
        <v>nov</v>
      </c>
      <c r="E5525" s="24">
        <v>42704</v>
      </c>
      <c r="F5525" s="23" t="s">
        <v>49</v>
      </c>
      <c r="G5525" s="121">
        <v>25837182.126822155</v>
      </c>
      <c r="H5525">
        <v>2016</v>
      </c>
    </row>
    <row r="5526" spans="1:8" outlineLevel="1" x14ac:dyDescent="0.25">
      <c r="A5526" s="23" t="s">
        <v>18</v>
      </c>
      <c r="B5526" s="25" t="s">
        <v>4</v>
      </c>
      <c r="C5526">
        <v>2016</v>
      </c>
      <c r="D5526" s="23" t="str">
        <f t="shared" si="87"/>
        <v>nov</v>
      </c>
      <c r="E5526" s="24">
        <v>42704</v>
      </c>
      <c r="F5526" s="23" t="s">
        <v>49</v>
      </c>
      <c r="H5526">
        <v>2016</v>
      </c>
    </row>
    <row r="5527" spans="1:8" outlineLevel="1" x14ac:dyDescent="0.25">
      <c r="A5527" s="23" t="s">
        <v>19</v>
      </c>
      <c r="B5527" s="25" t="s">
        <v>5</v>
      </c>
      <c r="C5527">
        <v>2016</v>
      </c>
      <c r="D5527" s="23" t="str">
        <f t="shared" si="87"/>
        <v>nov</v>
      </c>
      <c r="E5527" s="24">
        <v>42704</v>
      </c>
      <c r="F5527" s="23" t="s">
        <v>49</v>
      </c>
      <c r="H5527">
        <v>2016</v>
      </c>
    </row>
    <row r="5528" spans="1:8" outlineLevel="1" x14ac:dyDescent="0.25">
      <c r="A5528" s="23" t="s">
        <v>20</v>
      </c>
      <c r="B5528" s="23" t="s">
        <v>6</v>
      </c>
      <c r="C5528">
        <v>2016</v>
      </c>
      <c r="D5528" s="23" t="str">
        <f t="shared" si="87"/>
        <v>nov</v>
      </c>
      <c r="E5528" s="24">
        <v>42704</v>
      </c>
      <c r="F5528" s="23" t="s">
        <v>49</v>
      </c>
      <c r="G5528" s="121">
        <v>0</v>
      </c>
      <c r="H5528">
        <v>2016</v>
      </c>
    </row>
    <row r="5529" spans="1:8" outlineLevel="1" x14ac:dyDescent="0.25">
      <c r="A5529" s="23" t="s">
        <v>21</v>
      </c>
      <c r="B5529" s="23" t="s">
        <v>7</v>
      </c>
      <c r="C5529">
        <v>2016</v>
      </c>
      <c r="D5529" s="23" t="str">
        <f t="shared" si="87"/>
        <v>nov</v>
      </c>
      <c r="E5529" s="24">
        <v>42704</v>
      </c>
      <c r="F5529" s="23" t="s">
        <v>49</v>
      </c>
      <c r="G5529" s="121">
        <v>1341046.997084551</v>
      </c>
      <c r="H5529">
        <v>2016</v>
      </c>
    </row>
    <row r="5530" spans="1:8" outlineLevel="1" x14ac:dyDescent="0.25">
      <c r="A5530" s="23" t="s">
        <v>22</v>
      </c>
      <c r="B5530" s="23" t="s">
        <v>8</v>
      </c>
      <c r="C5530">
        <v>2016</v>
      </c>
      <c r="D5530" s="23" t="str">
        <f t="shared" si="87"/>
        <v>nov</v>
      </c>
      <c r="E5530" s="24">
        <v>42704</v>
      </c>
      <c r="F5530" s="23" t="s">
        <v>49</v>
      </c>
      <c r="G5530" s="121">
        <v>63184733.673468769</v>
      </c>
      <c r="H5530">
        <v>2016</v>
      </c>
    </row>
    <row r="5531" spans="1:8" outlineLevel="1" x14ac:dyDescent="0.25">
      <c r="A5531" s="23" t="s">
        <v>23</v>
      </c>
      <c r="B5531" s="23" t="s">
        <v>9</v>
      </c>
      <c r="C5531">
        <v>2016</v>
      </c>
      <c r="D5531" s="23" t="str">
        <f t="shared" si="87"/>
        <v>nov</v>
      </c>
      <c r="E5531" s="24">
        <v>42704</v>
      </c>
      <c r="F5531" s="23" t="s">
        <v>49</v>
      </c>
      <c r="H5531">
        <v>2016</v>
      </c>
    </row>
    <row r="5532" spans="1:8" outlineLevel="1" x14ac:dyDescent="0.25">
      <c r="A5532" s="23" t="s">
        <v>24</v>
      </c>
      <c r="B5532" s="25" t="s">
        <v>10</v>
      </c>
      <c r="C5532">
        <v>2016</v>
      </c>
      <c r="D5532" s="23" t="str">
        <f t="shared" si="87"/>
        <v>nov</v>
      </c>
      <c r="E5532" s="24">
        <v>42704</v>
      </c>
      <c r="F5532" s="23" t="s">
        <v>49</v>
      </c>
      <c r="G5532" s="121">
        <v>11299814.169096209</v>
      </c>
      <c r="H5532">
        <v>2016</v>
      </c>
    </row>
    <row r="5533" spans="1:8" outlineLevel="1" x14ac:dyDescent="0.25">
      <c r="A5533" s="23" t="s">
        <v>25</v>
      </c>
      <c r="B5533" s="23" t="s">
        <v>11</v>
      </c>
      <c r="C5533">
        <v>2016</v>
      </c>
      <c r="D5533" s="23" t="str">
        <f t="shared" si="87"/>
        <v>nov</v>
      </c>
      <c r="E5533" s="24">
        <v>42704</v>
      </c>
      <c r="F5533" s="23" t="s">
        <v>49</v>
      </c>
      <c r="G5533" s="121">
        <v>1023456.909620991</v>
      </c>
      <c r="H5533">
        <v>2016</v>
      </c>
    </row>
    <row r="5534" spans="1:8" outlineLevel="1" x14ac:dyDescent="0.25">
      <c r="A5534" s="23" t="s">
        <v>26</v>
      </c>
      <c r="B5534" s="23" t="s">
        <v>12</v>
      </c>
      <c r="C5534">
        <v>2016</v>
      </c>
      <c r="D5534" s="23" t="str">
        <f t="shared" si="87"/>
        <v>nov</v>
      </c>
      <c r="E5534" s="24">
        <v>42704</v>
      </c>
      <c r="F5534" s="23" t="s">
        <v>49</v>
      </c>
      <c r="G5534" s="121">
        <v>1150638.6472303204</v>
      </c>
      <c r="H5534">
        <v>2016</v>
      </c>
    </row>
    <row r="5535" spans="1:8" outlineLevel="1" x14ac:dyDescent="0.25">
      <c r="A5535" s="23" t="s">
        <v>43</v>
      </c>
      <c r="B5535" s="23" t="s">
        <v>34</v>
      </c>
      <c r="C5535">
        <v>2016</v>
      </c>
      <c r="D5535" s="23" t="str">
        <f t="shared" si="87"/>
        <v>nov</v>
      </c>
      <c r="E5535" s="24">
        <v>42704</v>
      </c>
      <c r="F5535" s="23" t="s">
        <v>49</v>
      </c>
      <c r="G5535" s="121">
        <v>0</v>
      </c>
      <c r="H5535">
        <v>2016</v>
      </c>
    </row>
    <row r="5536" spans="1:8" outlineLevel="1" x14ac:dyDescent="0.25">
      <c r="A5536" s="23" t="s">
        <v>13</v>
      </c>
      <c r="B5536" s="23" t="s">
        <v>13</v>
      </c>
      <c r="C5536">
        <v>2016</v>
      </c>
      <c r="D5536" s="23" t="str">
        <f t="shared" si="87"/>
        <v>nov</v>
      </c>
      <c r="E5536" s="24">
        <v>42704</v>
      </c>
      <c r="F5536" s="23" t="s">
        <v>49</v>
      </c>
      <c r="G5536" s="121">
        <v>15650332.024781341</v>
      </c>
      <c r="H5536">
        <v>2016</v>
      </c>
    </row>
    <row r="5537" spans="1:8" outlineLevel="1" x14ac:dyDescent="0.25">
      <c r="A5537" s="23" t="s">
        <v>14</v>
      </c>
      <c r="B5537" s="23" t="s">
        <v>14</v>
      </c>
      <c r="C5537">
        <v>2016</v>
      </c>
      <c r="D5537" s="23" t="str">
        <f t="shared" si="87"/>
        <v>nov</v>
      </c>
      <c r="E5537" s="24">
        <v>42704</v>
      </c>
      <c r="F5537" s="23" t="s">
        <v>49</v>
      </c>
      <c r="G5537" s="121">
        <v>1366.0962099125363</v>
      </c>
      <c r="H5537">
        <v>2016</v>
      </c>
    </row>
    <row r="5538" spans="1:8" outlineLevel="1" x14ac:dyDescent="0.25">
      <c r="A5538" s="23" t="s">
        <v>15</v>
      </c>
      <c r="B5538" s="23" t="s">
        <v>0</v>
      </c>
      <c r="C5538">
        <v>2016</v>
      </c>
      <c r="D5538" s="23" t="str">
        <f t="shared" si="87"/>
        <v>dic</v>
      </c>
      <c r="E5538" s="24">
        <v>42735</v>
      </c>
      <c r="F5538" s="23" t="s">
        <v>49</v>
      </c>
      <c r="G5538" s="121">
        <v>175875.51020408166</v>
      </c>
      <c r="H5538">
        <v>2016</v>
      </c>
    </row>
    <row r="5539" spans="1:8" outlineLevel="1" x14ac:dyDescent="0.25">
      <c r="A5539" s="23" t="s">
        <v>16</v>
      </c>
      <c r="B5539" s="23" t="s">
        <v>1</v>
      </c>
      <c r="C5539">
        <v>2016</v>
      </c>
      <c r="D5539" s="23" t="str">
        <f t="shared" si="87"/>
        <v>dic</v>
      </c>
      <c r="E5539" s="24">
        <v>42735</v>
      </c>
      <c r="F5539" s="23" t="s">
        <v>49</v>
      </c>
      <c r="G5539" s="121">
        <v>23964375.543731771</v>
      </c>
      <c r="H5539">
        <v>2016</v>
      </c>
    </row>
    <row r="5540" spans="1:8" outlineLevel="1" x14ac:dyDescent="0.25">
      <c r="A5540" s="23" t="s">
        <v>27</v>
      </c>
      <c r="B5540" s="23" t="s">
        <v>2</v>
      </c>
      <c r="C5540">
        <v>2016</v>
      </c>
      <c r="D5540" s="23" t="str">
        <f t="shared" si="87"/>
        <v>dic</v>
      </c>
      <c r="E5540" s="24">
        <v>42735</v>
      </c>
      <c r="F5540" s="23" t="s">
        <v>49</v>
      </c>
      <c r="H5540">
        <v>2016</v>
      </c>
    </row>
    <row r="5541" spans="1:8" outlineLevel="1" x14ac:dyDescent="0.25">
      <c r="A5541" s="23" t="s">
        <v>17</v>
      </c>
      <c r="B5541" s="23" t="s">
        <v>3</v>
      </c>
      <c r="C5541">
        <v>2016</v>
      </c>
      <c r="D5541" s="23" t="str">
        <f t="shared" si="87"/>
        <v>dic</v>
      </c>
      <c r="E5541" s="24">
        <v>42735</v>
      </c>
      <c r="F5541" s="23" t="s">
        <v>49</v>
      </c>
      <c r="G5541" s="121">
        <v>24992019.750728857</v>
      </c>
      <c r="H5541">
        <v>2016</v>
      </c>
    </row>
    <row r="5542" spans="1:8" outlineLevel="1" x14ac:dyDescent="0.25">
      <c r="A5542" s="23" t="s">
        <v>18</v>
      </c>
      <c r="B5542" s="25" t="s">
        <v>4</v>
      </c>
      <c r="C5542">
        <v>2016</v>
      </c>
      <c r="D5542" s="23" t="str">
        <f t="shared" si="87"/>
        <v>dic</v>
      </c>
      <c r="E5542" s="24">
        <v>42735</v>
      </c>
      <c r="F5542" s="23" t="s">
        <v>49</v>
      </c>
      <c r="H5542">
        <v>2016</v>
      </c>
    </row>
    <row r="5543" spans="1:8" outlineLevel="1" x14ac:dyDescent="0.25">
      <c r="A5543" s="23" t="s">
        <v>19</v>
      </c>
      <c r="B5543" s="25" t="s">
        <v>5</v>
      </c>
      <c r="C5543">
        <v>2016</v>
      </c>
      <c r="D5543" s="23" t="str">
        <f t="shared" si="87"/>
        <v>dic</v>
      </c>
      <c r="E5543" s="24">
        <v>42735</v>
      </c>
      <c r="F5543" s="23" t="s">
        <v>49</v>
      </c>
      <c r="H5543">
        <v>2016</v>
      </c>
    </row>
    <row r="5544" spans="1:8" outlineLevel="1" x14ac:dyDescent="0.25">
      <c r="A5544" s="23" t="s">
        <v>20</v>
      </c>
      <c r="B5544" s="23" t="s">
        <v>6</v>
      </c>
      <c r="C5544">
        <v>2016</v>
      </c>
      <c r="D5544" s="23" t="str">
        <f t="shared" si="87"/>
        <v>dic</v>
      </c>
      <c r="E5544" s="24">
        <v>42735</v>
      </c>
      <c r="F5544" s="23" t="s">
        <v>49</v>
      </c>
      <c r="G5544" s="121">
        <v>0</v>
      </c>
      <c r="H5544">
        <v>2016</v>
      </c>
    </row>
    <row r="5545" spans="1:8" outlineLevel="1" x14ac:dyDescent="0.25">
      <c r="A5545" s="23" t="s">
        <v>21</v>
      </c>
      <c r="B5545" s="23" t="s">
        <v>7</v>
      </c>
      <c r="C5545">
        <v>2016</v>
      </c>
      <c r="D5545" s="23" t="str">
        <f t="shared" si="87"/>
        <v>dic</v>
      </c>
      <c r="E5545" s="24">
        <v>42735</v>
      </c>
      <c r="F5545" s="23" t="s">
        <v>49</v>
      </c>
      <c r="G5545" s="121">
        <v>1347419.0670553963</v>
      </c>
      <c r="H5545">
        <v>2016</v>
      </c>
    </row>
    <row r="5546" spans="1:8" outlineLevel="1" x14ac:dyDescent="0.25">
      <c r="A5546" s="23" t="s">
        <v>22</v>
      </c>
      <c r="B5546" s="23" t="s">
        <v>8</v>
      </c>
      <c r="C5546">
        <v>2016</v>
      </c>
      <c r="D5546" s="23" t="str">
        <f t="shared" si="87"/>
        <v>dic</v>
      </c>
      <c r="E5546" s="24">
        <v>42735</v>
      </c>
      <c r="F5546" s="23" t="s">
        <v>49</v>
      </c>
      <c r="G5546" s="121">
        <v>69640357.231779069</v>
      </c>
      <c r="H5546">
        <v>2016</v>
      </c>
    </row>
    <row r="5547" spans="1:8" outlineLevel="1" x14ac:dyDescent="0.25">
      <c r="A5547" s="23" t="s">
        <v>23</v>
      </c>
      <c r="B5547" s="23" t="s">
        <v>9</v>
      </c>
      <c r="C5547">
        <v>2016</v>
      </c>
      <c r="D5547" s="23" t="str">
        <f t="shared" si="87"/>
        <v>dic</v>
      </c>
      <c r="E5547" s="24">
        <v>42735</v>
      </c>
      <c r="F5547" s="23" t="s">
        <v>49</v>
      </c>
      <c r="H5547">
        <v>2016</v>
      </c>
    </row>
    <row r="5548" spans="1:8" outlineLevel="1" x14ac:dyDescent="0.25">
      <c r="A5548" s="23" t="s">
        <v>24</v>
      </c>
      <c r="B5548" s="25" t="s">
        <v>10</v>
      </c>
      <c r="C5548">
        <v>2016</v>
      </c>
      <c r="D5548" s="23" t="str">
        <f t="shared" si="87"/>
        <v>dic</v>
      </c>
      <c r="E5548" s="24">
        <v>42735</v>
      </c>
      <c r="F5548" s="23" t="s">
        <v>49</v>
      </c>
      <c r="G5548" s="121">
        <v>0</v>
      </c>
      <c r="H5548">
        <v>2016</v>
      </c>
    </row>
    <row r="5549" spans="1:8" outlineLevel="1" x14ac:dyDescent="0.25">
      <c r="A5549" s="23" t="s">
        <v>25</v>
      </c>
      <c r="B5549" s="23" t="s">
        <v>11</v>
      </c>
      <c r="C5549">
        <v>2016</v>
      </c>
      <c r="D5549" s="23" t="str">
        <f t="shared" si="87"/>
        <v>dic</v>
      </c>
      <c r="E5549" s="24">
        <v>42735</v>
      </c>
      <c r="F5549" s="23" t="s">
        <v>49</v>
      </c>
      <c r="G5549" s="121">
        <v>522205.53935860062</v>
      </c>
      <c r="H5549">
        <v>2016</v>
      </c>
    </row>
    <row r="5550" spans="1:8" outlineLevel="1" x14ac:dyDescent="0.25">
      <c r="A5550" s="23" t="s">
        <v>26</v>
      </c>
      <c r="B5550" s="23" t="s">
        <v>12</v>
      </c>
      <c r="C5550">
        <v>2016</v>
      </c>
      <c r="D5550" s="23" t="str">
        <f t="shared" si="87"/>
        <v>dic</v>
      </c>
      <c r="E5550" s="24">
        <v>42735</v>
      </c>
      <c r="F5550" s="23" t="s">
        <v>49</v>
      </c>
      <c r="G5550" s="121">
        <v>1366239.8658892133</v>
      </c>
      <c r="H5550">
        <v>2016</v>
      </c>
    </row>
    <row r="5551" spans="1:8" outlineLevel="1" x14ac:dyDescent="0.25">
      <c r="A5551" s="23" t="s">
        <v>43</v>
      </c>
      <c r="B5551" s="23" t="s">
        <v>34</v>
      </c>
      <c r="C5551">
        <v>2016</v>
      </c>
      <c r="D5551" s="23" t="str">
        <f t="shared" si="87"/>
        <v>dic</v>
      </c>
      <c r="E5551" s="24">
        <v>42735</v>
      </c>
      <c r="F5551" s="23" t="s">
        <v>49</v>
      </c>
      <c r="G5551" s="121">
        <v>0</v>
      </c>
      <c r="H5551">
        <v>2016</v>
      </c>
    </row>
    <row r="5552" spans="1:8" outlineLevel="1" x14ac:dyDescent="0.25">
      <c r="A5552" s="23" t="s">
        <v>13</v>
      </c>
      <c r="B5552" s="23" t="s">
        <v>13</v>
      </c>
      <c r="C5552">
        <v>2016</v>
      </c>
      <c r="D5552" s="23" t="str">
        <f t="shared" si="87"/>
        <v>dic</v>
      </c>
      <c r="E5552" s="24">
        <v>42735</v>
      </c>
      <c r="F5552" s="23" t="s">
        <v>49</v>
      </c>
      <c r="G5552" s="121">
        <v>29035339.19825073</v>
      </c>
      <c r="H5552">
        <v>2016</v>
      </c>
    </row>
    <row r="5553" spans="1:8" outlineLevel="1" x14ac:dyDescent="0.25">
      <c r="A5553" s="23" t="s">
        <v>14</v>
      </c>
      <c r="B5553" s="23" t="s">
        <v>14</v>
      </c>
      <c r="C5553">
        <v>2016</v>
      </c>
      <c r="D5553" s="23" t="str">
        <f t="shared" si="87"/>
        <v>dic</v>
      </c>
      <c r="E5553" s="24">
        <v>42735</v>
      </c>
      <c r="F5553" s="23" t="s">
        <v>49</v>
      </c>
      <c r="G5553" s="121">
        <v>-3482.8979591836728</v>
      </c>
      <c r="H5553">
        <v>2016</v>
      </c>
    </row>
    <row r="5554" spans="1:8" outlineLevel="1" x14ac:dyDescent="0.25">
      <c r="A5554" s="23" t="s">
        <v>15</v>
      </c>
      <c r="B5554" s="23" t="s">
        <v>0</v>
      </c>
      <c r="C5554">
        <v>2017</v>
      </c>
      <c r="D5554" s="23" t="str">
        <f t="shared" si="87"/>
        <v>ene</v>
      </c>
      <c r="E5554" s="24">
        <v>42766</v>
      </c>
      <c r="F5554" s="23" t="s">
        <v>49</v>
      </c>
      <c r="G5554" s="121">
        <v>164569.22740524783</v>
      </c>
      <c r="H5554">
        <v>2017</v>
      </c>
    </row>
    <row r="5555" spans="1:8" outlineLevel="1" x14ac:dyDescent="0.25">
      <c r="A5555" s="23" t="s">
        <v>16</v>
      </c>
      <c r="B5555" s="23" t="s">
        <v>1</v>
      </c>
      <c r="C5555">
        <v>2017</v>
      </c>
      <c r="D5555" s="23" t="str">
        <f t="shared" si="87"/>
        <v>ene</v>
      </c>
      <c r="E5555" s="24">
        <v>42766</v>
      </c>
      <c r="F5555" s="23" t="s">
        <v>49</v>
      </c>
      <c r="G5555" s="121">
        <v>27152440.479591772</v>
      </c>
      <c r="H5555">
        <v>2017</v>
      </c>
    </row>
    <row r="5556" spans="1:8" outlineLevel="1" x14ac:dyDescent="0.25">
      <c r="A5556" s="23" t="s">
        <v>27</v>
      </c>
      <c r="B5556" s="23" t="s">
        <v>2</v>
      </c>
      <c r="C5556">
        <v>2017</v>
      </c>
      <c r="D5556" s="23" t="str">
        <f t="shared" si="87"/>
        <v>ene</v>
      </c>
      <c r="E5556" s="24">
        <v>42766</v>
      </c>
      <c r="F5556" s="23" t="s">
        <v>49</v>
      </c>
      <c r="H5556">
        <v>2017</v>
      </c>
    </row>
    <row r="5557" spans="1:8" outlineLevel="1" x14ac:dyDescent="0.25">
      <c r="A5557" s="23" t="s">
        <v>17</v>
      </c>
      <c r="B5557" s="23" t="s">
        <v>3</v>
      </c>
      <c r="C5557">
        <v>2017</v>
      </c>
      <c r="D5557" s="23" t="str">
        <f t="shared" si="87"/>
        <v>ene</v>
      </c>
      <c r="E5557" s="24">
        <v>42766</v>
      </c>
      <c r="F5557" s="23" t="s">
        <v>49</v>
      </c>
      <c r="G5557" s="121">
        <v>25869657.116618074</v>
      </c>
      <c r="H5557">
        <v>2017</v>
      </c>
    </row>
    <row r="5558" spans="1:8" outlineLevel="1" x14ac:dyDescent="0.25">
      <c r="A5558" s="23" t="s">
        <v>18</v>
      </c>
      <c r="B5558" s="25" t="s">
        <v>4</v>
      </c>
      <c r="C5558">
        <v>2017</v>
      </c>
      <c r="D5558" s="23" t="str">
        <f t="shared" si="87"/>
        <v>ene</v>
      </c>
      <c r="E5558" s="24">
        <v>42766</v>
      </c>
      <c r="F5558" s="23" t="s">
        <v>49</v>
      </c>
      <c r="H5558">
        <v>2017</v>
      </c>
    </row>
    <row r="5559" spans="1:8" outlineLevel="1" x14ac:dyDescent="0.25">
      <c r="A5559" s="23" t="s">
        <v>19</v>
      </c>
      <c r="B5559" s="25" t="s">
        <v>5</v>
      </c>
      <c r="C5559">
        <v>2017</v>
      </c>
      <c r="D5559" s="23" t="str">
        <f t="shared" si="87"/>
        <v>ene</v>
      </c>
      <c r="E5559" s="24">
        <v>42766</v>
      </c>
      <c r="F5559" s="23" t="s">
        <v>49</v>
      </c>
      <c r="H5559">
        <v>2017</v>
      </c>
    </row>
    <row r="5560" spans="1:8" outlineLevel="1" x14ac:dyDescent="0.25">
      <c r="A5560" s="23" t="s">
        <v>20</v>
      </c>
      <c r="B5560" s="23" t="s">
        <v>6</v>
      </c>
      <c r="C5560">
        <v>2017</v>
      </c>
      <c r="D5560" s="23" t="str">
        <f t="shared" si="87"/>
        <v>ene</v>
      </c>
      <c r="E5560" s="24">
        <v>42766</v>
      </c>
      <c r="F5560" s="23" t="s">
        <v>49</v>
      </c>
      <c r="G5560" s="121">
        <v>0</v>
      </c>
      <c r="H5560">
        <v>2017</v>
      </c>
    </row>
    <row r="5561" spans="1:8" outlineLevel="1" x14ac:dyDescent="0.25">
      <c r="A5561" s="23" t="s">
        <v>21</v>
      </c>
      <c r="B5561" s="23" t="s">
        <v>7</v>
      </c>
      <c r="C5561">
        <v>2017</v>
      </c>
      <c r="D5561" s="23" t="str">
        <f t="shared" si="87"/>
        <v>ene</v>
      </c>
      <c r="E5561" s="24">
        <v>42766</v>
      </c>
      <c r="F5561" s="23" t="s">
        <v>49</v>
      </c>
      <c r="G5561" s="121">
        <v>1348315.3935860009</v>
      </c>
      <c r="H5561">
        <v>2017</v>
      </c>
    </row>
    <row r="5562" spans="1:8" outlineLevel="1" x14ac:dyDescent="0.25">
      <c r="A5562" s="23" t="s">
        <v>22</v>
      </c>
      <c r="B5562" s="23" t="s">
        <v>8</v>
      </c>
      <c r="C5562">
        <v>2017</v>
      </c>
      <c r="D5562" s="23" t="str">
        <f t="shared" si="87"/>
        <v>ene</v>
      </c>
      <c r="E5562" s="24">
        <v>42766</v>
      </c>
      <c r="F5562" s="23" t="s">
        <v>49</v>
      </c>
      <c r="G5562" s="121">
        <v>65841056.351311915</v>
      </c>
      <c r="H5562">
        <v>2017</v>
      </c>
    </row>
    <row r="5563" spans="1:8" outlineLevel="1" x14ac:dyDescent="0.25">
      <c r="A5563" s="23" t="s">
        <v>23</v>
      </c>
      <c r="B5563" s="23" t="s">
        <v>9</v>
      </c>
      <c r="C5563">
        <v>2017</v>
      </c>
      <c r="D5563" s="23" t="str">
        <f t="shared" si="87"/>
        <v>ene</v>
      </c>
      <c r="E5563" s="24">
        <v>42766</v>
      </c>
      <c r="F5563" s="23" t="s">
        <v>49</v>
      </c>
      <c r="H5563">
        <v>2017</v>
      </c>
    </row>
    <row r="5564" spans="1:8" outlineLevel="1" x14ac:dyDescent="0.25">
      <c r="A5564" s="23" t="s">
        <v>24</v>
      </c>
      <c r="B5564" s="25" t="s">
        <v>10</v>
      </c>
      <c r="C5564">
        <v>2017</v>
      </c>
      <c r="D5564" s="23" t="str">
        <f t="shared" si="87"/>
        <v>ene</v>
      </c>
      <c r="E5564" s="24">
        <v>42766</v>
      </c>
      <c r="F5564" s="23" t="s">
        <v>49</v>
      </c>
      <c r="G5564" s="121">
        <v>2549937.7915451895</v>
      </c>
      <c r="H5564">
        <v>2017</v>
      </c>
    </row>
    <row r="5565" spans="1:8" outlineLevel="1" x14ac:dyDescent="0.25">
      <c r="A5565" s="23" t="s">
        <v>25</v>
      </c>
      <c r="B5565" s="23" t="s">
        <v>11</v>
      </c>
      <c r="C5565">
        <v>2017</v>
      </c>
      <c r="D5565" s="23" t="str">
        <f t="shared" si="87"/>
        <v>ene</v>
      </c>
      <c r="E5565" s="24">
        <v>42766</v>
      </c>
      <c r="F5565" s="23" t="s">
        <v>49</v>
      </c>
      <c r="G5565" s="121">
        <v>522856.41399416915</v>
      </c>
      <c r="H5565">
        <v>2017</v>
      </c>
    </row>
    <row r="5566" spans="1:8" outlineLevel="1" x14ac:dyDescent="0.25">
      <c r="A5566" s="23" t="s">
        <v>26</v>
      </c>
      <c r="B5566" s="23" t="s">
        <v>12</v>
      </c>
      <c r="C5566">
        <v>2017</v>
      </c>
      <c r="D5566" s="23" t="str">
        <f t="shared" si="87"/>
        <v>ene</v>
      </c>
      <c r="E5566" s="24">
        <v>42766</v>
      </c>
      <c r="F5566" s="23" t="s">
        <v>49</v>
      </c>
      <c r="G5566" s="121">
        <v>1068915.3848396505</v>
      </c>
      <c r="H5566">
        <v>2017</v>
      </c>
    </row>
    <row r="5567" spans="1:8" outlineLevel="1" x14ac:dyDescent="0.25">
      <c r="A5567" s="23" t="s">
        <v>43</v>
      </c>
      <c r="B5567" s="23" t="s">
        <v>34</v>
      </c>
      <c r="C5567">
        <v>2017</v>
      </c>
      <c r="D5567" s="23" t="str">
        <f t="shared" si="87"/>
        <v>ene</v>
      </c>
      <c r="E5567" s="24">
        <v>42766</v>
      </c>
      <c r="F5567" s="23" t="s">
        <v>49</v>
      </c>
      <c r="G5567" s="121">
        <v>0</v>
      </c>
      <c r="H5567">
        <v>2017</v>
      </c>
    </row>
    <row r="5568" spans="1:8" outlineLevel="1" x14ac:dyDescent="0.25">
      <c r="A5568" s="23" t="s">
        <v>13</v>
      </c>
      <c r="B5568" s="23" t="s">
        <v>13</v>
      </c>
      <c r="C5568">
        <v>2017</v>
      </c>
      <c r="D5568" s="23" t="str">
        <f t="shared" si="87"/>
        <v>ene</v>
      </c>
      <c r="E5568" s="24">
        <v>42766</v>
      </c>
      <c r="F5568" s="23" t="s">
        <v>49</v>
      </c>
      <c r="G5568" s="121">
        <v>22899518.706997089</v>
      </c>
      <c r="H5568">
        <v>2017</v>
      </c>
    </row>
    <row r="5569" spans="1:8" outlineLevel="1" x14ac:dyDescent="0.25">
      <c r="A5569" s="23" t="s">
        <v>14</v>
      </c>
      <c r="B5569" s="23" t="s">
        <v>14</v>
      </c>
      <c r="C5569">
        <v>2017</v>
      </c>
      <c r="D5569" s="23" t="str">
        <f t="shared" si="87"/>
        <v>ene</v>
      </c>
      <c r="E5569" s="24">
        <v>42766</v>
      </c>
      <c r="F5569" s="23" t="s">
        <v>49</v>
      </c>
      <c r="G5569" s="121">
        <v>4819.3440233236142</v>
      </c>
      <c r="H5569">
        <v>2017</v>
      </c>
    </row>
    <row r="5570" spans="1:8" outlineLevel="1" x14ac:dyDescent="0.25">
      <c r="A5570" s="23" t="s">
        <v>15</v>
      </c>
      <c r="B5570" s="23" t="s">
        <v>0</v>
      </c>
      <c r="C5570">
        <v>2017</v>
      </c>
      <c r="D5570" s="23" t="str">
        <f t="shared" ref="D5570:D5633" si="88">+TEXT(E5570,"mmm")</f>
        <v>feb</v>
      </c>
      <c r="E5570" s="24">
        <v>42794</v>
      </c>
      <c r="F5570" s="23" t="s">
        <v>49</v>
      </c>
      <c r="G5570" s="121">
        <v>164569.22740524783</v>
      </c>
      <c r="H5570">
        <v>2017</v>
      </c>
    </row>
    <row r="5571" spans="1:8" outlineLevel="1" x14ac:dyDescent="0.25">
      <c r="A5571" s="23" t="s">
        <v>16</v>
      </c>
      <c r="B5571" s="23" t="s">
        <v>1</v>
      </c>
      <c r="C5571">
        <v>2017</v>
      </c>
      <c r="D5571" s="23" t="str">
        <f t="shared" si="88"/>
        <v>feb</v>
      </c>
      <c r="E5571" s="24">
        <v>42794</v>
      </c>
      <c r="F5571" s="23" t="s">
        <v>49</v>
      </c>
      <c r="G5571" s="121">
        <v>25912720.957725979</v>
      </c>
      <c r="H5571">
        <v>2017</v>
      </c>
    </row>
    <row r="5572" spans="1:8" outlineLevel="1" x14ac:dyDescent="0.25">
      <c r="A5572" s="23" t="s">
        <v>27</v>
      </c>
      <c r="B5572" s="23" t="s">
        <v>2</v>
      </c>
      <c r="C5572">
        <v>2017</v>
      </c>
      <c r="D5572" s="23" t="str">
        <f t="shared" si="88"/>
        <v>feb</v>
      </c>
      <c r="E5572" s="24">
        <v>42794</v>
      </c>
      <c r="F5572" s="23" t="s">
        <v>49</v>
      </c>
      <c r="H5572">
        <v>2017</v>
      </c>
    </row>
    <row r="5573" spans="1:8" outlineLevel="1" x14ac:dyDescent="0.25">
      <c r="A5573" s="23" t="s">
        <v>17</v>
      </c>
      <c r="B5573" s="23" t="s">
        <v>3</v>
      </c>
      <c r="C5573">
        <v>2017</v>
      </c>
      <c r="D5573" s="23" t="str">
        <f t="shared" si="88"/>
        <v>feb</v>
      </c>
      <c r="E5573" s="24">
        <v>42794</v>
      </c>
      <c r="F5573" s="23" t="s">
        <v>49</v>
      </c>
      <c r="G5573" s="121">
        <v>26532824.744897943</v>
      </c>
      <c r="H5573">
        <v>2017</v>
      </c>
    </row>
    <row r="5574" spans="1:8" outlineLevel="1" x14ac:dyDescent="0.25">
      <c r="A5574" s="23" t="s">
        <v>18</v>
      </c>
      <c r="B5574" s="25" t="s">
        <v>4</v>
      </c>
      <c r="C5574">
        <v>2017</v>
      </c>
      <c r="D5574" s="23" t="str">
        <f t="shared" si="88"/>
        <v>feb</v>
      </c>
      <c r="E5574" s="24">
        <v>42794</v>
      </c>
      <c r="F5574" s="23" t="s">
        <v>49</v>
      </c>
      <c r="H5574">
        <v>2017</v>
      </c>
    </row>
    <row r="5575" spans="1:8" outlineLevel="1" x14ac:dyDescent="0.25">
      <c r="A5575" s="23" t="s">
        <v>19</v>
      </c>
      <c r="B5575" s="25" t="s">
        <v>5</v>
      </c>
      <c r="C5575">
        <v>2017</v>
      </c>
      <c r="D5575" s="23" t="str">
        <f t="shared" si="88"/>
        <v>feb</v>
      </c>
      <c r="E5575" s="24">
        <v>42794</v>
      </c>
      <c r="F5575" s="23" t="s">
        <v>49</v>
      </c>
      <c r="H5575">
        <v>2017</v>
      </c>
    </row>
    <row r="5576" spans="1:8" outlineLevel="1" x14ac:dyDescent="0.25">
      <c r="A5576" s="23" t="s">
        <v>20</v>
      </c>
      <c r="B5576" s="23" t="s">
        <v>6</v>
      </c>
      <c r="C5576">
        <v>2017</v>
      </c>
      <c r="D5576" s="23" t="str">
        <f t="shared" si="88"/>
        <v>feb</v>
      </c>
      <c r="E5576" s="24">
        <v>42794</v>
      </c>
      <c r="F5576" s="23" t="s">
        <v>49</v>
      </c>
      <c r="G5576" s="121">
        <v>0</v>
      </c>
      <c r="H5576">
        <v>2017</v>
      </c>
    </row>
    <row r="5577" spans="1:8" outlineLevel="1" x14ac:dyDescent="0.25">
      <c r="A5577" s="23" t="s">
        <v>21</v>
      </c>
      <c r="B5577" s="23" t="s">
        <v>7</v>
      </c>
      <c r="C5577">
        <v>2017</v>
      </c>
      <c r="D5577" s="23" t="str">
        <f t="shared" si="88"/>
        <v>feb</v>
      </c>
      <c r="E5577" s="24">
        <v>42794</v>
      </c>
      <c r="F5577" s="23" t="s">
        <v>49</v>
      </c>
      <c r="G5577" s="121">
        <v>1331311.9533527698</v>
      </c>
      <c r="H5577">
        <v>2017</v>
      </c>
    </row>
    <row r="5578" spans="1:8" outlineLevel="1" x14ac:dyDescent="0.25">
      <c r="A5578" s="23" t="s">
        <v>22</v>
      </c>
      <c r="B5578" s="23" t="s">
        <v>8</v>
      </c>
      <c r="C5578">
        <v>2017</v>
      </c>
      <c r="D5578" s="23" t="str">
        <f t="shared" si="88"/>
        <v>feb</v>
      </c>
      <c r="E5578" s="24">
        <v>42794</v>
      </c>
      <c r="F5578" s="23" t="s">
        <v>49</v>
      </c>
      <c r="G5578" s="121">
        <v>67727499.647230208</v>
      </c>
      <c r="H5578">
        <v>2017</v>
      </c>
    </row>
    <row r="5579" spans="1:8" outlineLevel="1" x14ac:dyDescent="0.25">
      <c r="A5579" s="23" t="s">
        <v>23</v>
      </c>
      <c r="B5579" s="23" t="s">
        <v>9</v>
      </c>
      <c r="C5579">
        <v>2017</v>
      </c>
      <c r="D5579" s="23" t="str">
        <f t="shared" si="88"/>
        <v>feb</v>
      </c>
      <c r="E5579" s="24">
        <v>42794</v>
      </c>
      <c r="F5579" s="23" t="s">
        <v>49</v>
      </c>
      <c r="H5579">
        <v>2017</v>
      </c>
    </row>
    <row r="5580" spans="1:8" outlineLevel="1" x14ac:dyDescent="0.25">
      <c r="A5580" s="23" t="s">
        <v>24</v>
      </c>
      <c r="B5580" s="25" t="s">
        <v>10</v>
      </c>
      <c r="C5580">
        <v>2017</v>
      </c>
      <c r="D5580" s="23" t="str">
        <f t="shared" si="88"/>
        <v>feb</v>
      </c>
      <c r="E5580" s="24">
        <v>42794</v>
      </c>
      <c r="F5580" s="23" t="s">
        <v>49</v>
      </c>
      <c r="G5580" s="121">
        <v>2026380.1311953354</v>
      </c>
      <c r="H5580">
        <v>2017</v>
      </c>
    </row>
    <row r="5581" spans="1:8" outlineLevel="1" x14ac:dyDescent="0.25">
      <c r="A5581" s="23" t="s">
        <v>25</v>
      </c>
      <c r="B5581" s="23" t="s">
        <v>11</v>
      </c>
      <c r="C5581">
        <v>2017</v>
      </c>
      <c r="D5581" s="23" t="str">
        <f t="shared" si="88"/>
        <v>feb</v>
      </c>
      <c r="E5581" s="24">
        <v>42794</v>
      </c>
      <c r="F5581" s="23" t="s">
        <v>49</v>
      </c>
      <c r="G5581" s="121">
        <v>523446.06413994171</v>
      </c>
      <c r="H5581">
        <v>2017</v>
      </c>
    </row>
    <row r="5582" spans="1:8" outlineLevel="1" x14ac:dyDescent="0.25">
      <c r="A5582" s="23" t="s">
        <v>26</v>
      </c>
      <c r="B5582" s="23" t="s">
        <v>12</v>
      </c>
      <c r="C5582">
        <v>2017</v>
      </c>
      <c r="D5582" s="23" t="str">
        <f t="shared" si="88"/>
        <v>feb</v>
      </c>
      <c r="E5582" s="24">
        <v>42794</v>
      </c>
      <c r="F5582" s="23" t="s">
        <v>49</v>
      </c>
      <c r="G5582" s="121">
        <v>1058434.4314868799</v>
      </c>
      <c r="H5582">
        <v>2017</v>
      </c>
    </row>
    <row r="5583" spans="1:8" outlineLevel="1" x14ac:dyDescent="0.25">
      <c r="A5583" s="23" t="s">
        <v>43</v>
      </c>
      <c r="B5583" s="23" t="s">
        <v>34</v>
      </c>
      <c r="C5583">
        <v>2017</v>
      </c>
      <c r="D5583" s="23" t="str">
        <f t="shared" si="88"/>
        <v>feb</v>
      </c>
      <c r="E5583" s="24">
        <v>42794</v>
      </c>
      <c r="F5583" s="23" t="s">
        <v>49</v>
      </c>
      <c r="G5583" s="121">
        <v>0</v>
      </c>
      <c r="H5583">
        <v>2017</v>
      </c>
    </row>
    <row r="5584" spans="1:8" outlineLevel="1" x14ac:dyDescent="0.25">
      <c r="A5584" s="23" t="s">
        <v>13</v>
      </c>
      <c r="B5584" s="23" t="s">
        <v>13</v>
      </c>
      <c r="C5584">
        <v>2017</v>
      </c>
      <c r="D5584" s="23" t="str">
        <f t="shared" si="88"/>
        <v>feb</v>
      </c>
      <c r="E5584" s="24">
        <v>42794</v>
      </c>
      <c r="F5584" s="23" t="s">
        <v>49</v>
      </c>
      <c r="G5584" s="121">
        <v>24139302.606413994</v>
      </c>
      <c r="H5584">
        <v>2017</v>
      </c>
    </row>
    <row r="5585" spans="1:8" outlineLevel="1" x14ac:dyDescent="0.25">
      <c r="A5585" s="23" t="s">
        <v>14</v>
      </c>
      <c r="B5585" s="23" t="s">
        <v>14</v>
      </c>
      <c r="C5585">
        <v>2017</v>
      </c>
      <c r="D5585" s="23" t="str">
        <f t="shared" si="88"/>
        <v>feb</v>
      </c>
      <c r="E5585" s="24">
        <v>42794</v>
      </c>
      <c r="F5585" s="23" t="s">
        <v>49</v>
      </c>
      <c r="G5585" s="121">
        <v>8755.9373177842572</v>
      </c>
      <c r="H5585">
        <v>2017</v>
      </c>
    </row>
    <row r="5586" spans="1:8" outlineLevel="1" x14ac:dyDescent="0.25">
      <c r="A5586" s="23" t="s">
        <v>15</v>
      </c>
      <c r="B5586" s="23" t="s">
        <v>0</v>
      </c>
      <c r="C5586">
        <v>2017</v>
      </c>
      <c r="D5586" s="23" t="str">
        <f t="shared" si="88"/>
        <v>mar</v>
      </c>
      <c r="E5586" s="24">
        <v>42825</v>
      </c>
      <c r="F5586" s="23" t="s">
        <v>49</v>
      </c>
      <c r="G5586" s="121">
        <v>164569.22740524783</v>
      </c>
      <c r="H5586">
        <v>2017</v>
      </c>
    </row>
    <row r="5587" spans="1:8" outlineLevel="1" x14ac:dyDescent="0.25">
      <c r="A5587" s="23" t="s">
        <v>16</v>
      </c>
      <c r="B5587" s="23" t="s">
        <v>1</v>
      </c>
      <c r="C5587">
        <v>2017</v>
      </c>
      <c r="D5587" s="23" t="str">
        <f t="shared" si="88"/>
        <v>mar</v>
      </c>
      <c r="E5587" s="24">
        <v>42825</v>
      </c>
      <c r="F5587" s="23" t="s">
        <v>49</v>
      </c>
      <c r="G5587" s="121">
        <v>25155872.206997119</v>
      </c>
      <c r="H5587">
        <v>2017</v>
      </c>
    </row>
    <row r="5588" spans="1:8" outlineLevel="1" x14ac:dyDescent="0.25">
      <c r="A5588" s="23" t="s">
        <v>27</v>
      </c>
      <c r="B5588" s="23" t="s">
        <v>2</v>
      </c>
      <c r="C5588">
        <v>2017</v>
      </c>
      <c r="D5588" s="23" t="str">
        <f t="shared" si="88"/>
        <v>mar</v>
      </c>
      <c r="E5588" s="24">
        <v>42825</v>
      </c>
      <c r="F5588" s="23" t="s">
        <v>49</v>
      </c>
      <c r="H5588">
        <v>2017</v>
      </c>
    </row>
    <row r="5589" spans="1:8" outlineLevel="1" x14ac:dyDescent="0.25">
      <c r="A5589" s="23" t="s">
        <v>17</v>
      </c>
      <c r="B5589" s="23" t="s">
        <v>3</v>
      </c>
      <c r="C5589">
        <v>2017</v>
      </c>
      <c r="D5589" s="23" t="str">
        <f t="shared" si="88"/>
        <v>mar</v>
      </c>
      <c r="E5589" s="24">
        <v>42825</v>
      </c>
      <c r="F5589" s="23" t="s">
        <v>49</v>
      </c>
      <c r="G5589" s="121">
        <v>25834445.002915386</v>
      </c>
      <c r="H5589">
        <v>2017</v>
      </c>
    </row>
    <row r="5590" spans="1:8" outlineLevel="1" x14ac:dyDescent="0.25">
      <c r="A5590" s="23" t="s">
        <v>18</v>
      </c>
      <c r="B5590" s="25" t="s">
        <v>4</v>
      </c>
      <c r="C5590">
        <v>2017</v>
      </c>
      <c r="D5590" s="23" t="str">
        <f t="shared" si="88"/>
        <v>mar</v>
      </c>
      <c r="E5590" s="24">
        <v>42825</v>
      </c>
      <c r="F5590" s="23" t="s">
        <v>49</v>
      </c>
      <c r="H5590">
        <v>2017</v>
      </c>
    </row>
    <row r="5591" spans="1:8" outlineLevel="1" x14ac:dyDescent="0.25">
      <c r="A5591" s="23" t="s">
        <v>19</v>
      </c>
      <c r="B5591" s="25" t="s">
        <v>5</v>
      </c>
      <c r="C5591">
        <v>2017</v>
      </c>
      <c r="D5591" s="23" t="str">
        <f t="shared" si="88"/>
        <v>mar</v>
      </c>
      <c r="E5591" s="24">
        <v>42825</v>
      </c>
      <c r="F5591" s="23" t="s">
        <v>49</v>
      </c>
      <c r="G5591" s="121">
        <v>440050.14577259478</v>
      </c>
      <c r="H5591">
        <v>2017</v>
      </c>
    </row>
    <row r="5592" spans="1:8" outlineLevel="1" x14ac:dyDescent="0.25">
      <c r="A5592" s="23" t="s">
        <v>20</v>
      </c>
      <c r="B5592" s="23" t="s">
        <v>6</v>
      </c>
      <c r="C5592">
        <v>2017</v>
      </c>
      <c r="D5592" s="23" t="str">
        <f t="shared" si="88"/>
        <v>mar</v>
      </c>
      <c r="E5592" s="24">
        <v>42825</v>
      </c>
      <c r="F5592" s="23" t="s">
        <v>49</v>
      </c>
      <c r="G5592" s="121">
        <v>0</v>
      </c>
      <c r="H5592">
        <v>2017</v>
      </c>
    </row>
    <row r="5593" spans="1:8" outlineLevel="1" x14ac:dyDescent="0.25">
      <c r="A5593" s="23" t="s">
        <v>21</v>
      </c>
      <c r="B5593" s="23" t="s">
        <v>7</v>
      </c>
      <c r="C5593">
        <v>2017</v>
      </c>
      <c r="D5593" s="23" t="str">
        <f t="shared" si="88"/>
        <v>mar</v>
      </c>
      <c r="E5593" s="24">
        <v>42825</v>
      </c>
      <c r="F5593" s="23" t="s">
        <v>49</v>
      </c>
      <c r="G5593" s="121">
        <v>1330408.1632653098</v>
      </c>
      <c r="H5593">
        <v>2017</v>
      </c>
    </row>
    <row r="5594" spans="1:8" outlineLevel="1" x14ac:dyDescent="0.25">
      <c r="A5594" s="23" t="s">
        <v>22</v>
      </c>
      <c r="B5594" s="23" t="s">
        <v>8</v>
      </c>
      <c r="C5594">
        <v>2017</v>
      </c>
      <c r="D5594" s="23" t="str">
        <f t="shared" si="88"/>
        <v>mar</v>
      </c>
      <c r="E5594" s="24">
        <v>42825</v>
      </c>
      <c r="F5594" s="23" t="s">
        <v>49</v>
      </c>
      <c r="G5594" s="121">
        <v>70014368.782799035</v>
      </c>
      <c r="H5594">
        <v>2017</v>
      </c>
    </row>
    <row r="5595" spans="1:8" outlineLevel="1" x14ac:dyDescent="0.25">
      <c r="A5595" s="23" t="s">
        <v>23</v>
      </c>
      <c r="B5595" s="23" t="s">
        <v>9</v>
      </c>
      <c r="C5595">
        <v>2017</v>
      </c>
      <c r="D5595" s="23" t="str">
        <f t="shared" si="88"/>
        <v>mar</v>
      </c>
      <c r="E5595" s="24">
        <v>42825</v>
      </c>
      <c r="F5595" s="23" t="s">
        <v>49</v>
      </c>
      <c r="H5595">
        <v>2017</v>
      </c>
    </row>
    <row r="5596" spans="1:8" outlineLevel="1" x14ac:dyDescent="0.25">
      <c r="A5596" s="23" t="s">
        <v>24</v>
      </c>
      <c r="B5596" s="25" t="s">
        <v>10</v>
      </c>
      <c r="C5596">
        <v>2017</v>
      </c>
      <c r="D5596" s="23" t="str">
        <f t="shared" si="88"/>
        <v>mar</v>
      </c>
      <c r="E5596" s="24">
        <v>42825</v>
      </c>
      <c r="F5596" s="23" t="s">
        <v>49</v>
      </c>
      <c r="G5596" s="121">
        <v>0</v>
      </c>
      <c r="H5596">
        <v>2017</v>
      </c>
    </row>
    <row r="5597" spans="1:8" outlineLevel="1" x14ac:dyDescent="0.25">
      <c r="A5597" s="23" t="s">
        <v>25</v>
      </c>
      <c r="B5597" s="23" t="s">
        <v>11</v>
      </c>
      <c r="C5597">
        <v>2017</v>
      </c>
      <c r="D5597" s="23" t="str">
        <f t="shared" si="88"/>
        <v>mar</v>
      </c>
      <c r="E5597" s="24">
        <v>42825</v>
      </c>
      <c r="F5597" s="23" t="s">
        <v>49</v>
      </c>
      <c r="G5597" s="121">
        <v>74254.373177842572</v>
      </c>
      <c r="H5597">
        <v>2017</v>
      </c>
    </row>
    <row r="5598" spans="1:8" outlineLevel="1" x14ac:dyDescent="0.25">
      <c r="A5598" s="23" t="s">
        <v>26</v>
      </c>
      <c r="B5598" s="23" t="s">
        <v>12</v>
      </c>
      <c r="C5598">
        <v>2017</v>
      </c>
      <c r="D5598" s="23" t="str">
        <f t="shared" si="88"/>
        <v>mar</v>
      </c>
      <c r="E5598" s="24">
        <v>42825</v>
      </c>
      <c r="F5598" s="23" t="s">
        <v>49</v>
      </c>
      <c r="G5598" s="121">
        <v>1048812.9300291548</v>
      </c>
      <c r="H5598">
        <v>2017</v>
      </c>
    </row>
    <row r="5599" spans="1:8" outlineLevel="1" x14ac:dyDescent="0.25">
      <c r="A5599" s="23" t="s">
        <v>43</v>
      </c>
      <c r="B5599" s="23" t="s">
        <v>34</v>
      </c>
      <c r="C5599">
        <v>2017</v>
      </c>
      <c r="D5599" s="23" t="str">
        <f t="shared" si="88"/>
        <v>mar</v>
      </c>
      <c r="E5599" s="24">
        <v>42825</v>
      </c>
      <c r="F5599" s="23" t="s">
        <v>49</v>
      </c>
      <c r="G5599" s="121">
        <v>0</v>
      </c>
      <c r="H5599">
        <v>2017</v>
      </c>
    </row>
    <row r="5600" spans="1:8" outlineLevel="1" x14ac:dyDescent="0.25">
      <c r="A5600" s="23" t="s">
        <v>13</v>
      </c>
      <c r="B5600" s="23" t="s">
        <v>13</v>
      </c>
      <c r="C5600">
        <v>2017</v>
      </c>
      <c r="D5600" s="23" t="str">
        <f t="shared" si="88"/>
        <v>mar</v>
      </c>
      <c r="E5600" s="24">
        <v>42825</v>
      </c>
      <c r="F5600" s="23" t="s">
        <v>49</v>
      </c>
      <c r="G5600" s="121">
        <v>24979039.258017492</v>
      </c>
      <c r="H5600">
        <v>2017</v>
      </c>
    </row>
    <row r="5601" spans="1:8" outlineLevel="1" x14ac:dyDescent="0.25">
      <c r="A5601" s="23" t="s">
        <v>14</v>
      </c>
      <c r="B5601" s="23" t="s">
        <v>14</v>
      </c>
      <c r="C5601">
        <v>2017</v>
      </c>
      <c r="D5601" s="23" t="str">
        <f t="shared" si="88"/>
        <v>mar</v>
      </c>
      <c r="E5601" s="24">
        <v>42825</v>
      </c>
      <c r="F5601" s="23" t="s">
        <v>49</v>
      </c>
      <c r="G5601" s="121">
        <v>-20166.390670553938</v>
      </c>
      <c r="H5601">
        <v>2017</v>
      </c>
    </row>
    <row r="5602" spans="1:8" outlineLevel="1" x14ac:dyDescent="0.25">
      <c r="A5602" s="23" t="s">
        <v>15</v>
      </c>
      <c r="B5602" s="23" t="s">
        <v>0</v>
      </c>
      <c r="C5602">
        <v>2017</v>
      </c>
      <c r="D5602" s="23" t="str">
        <f t="shared" si="88"/>
        <v>abr</v>
      </c>
      <c r="E5602" s="24">
        <v>42855</v>
      </c>
      <c r="F5602" s="23" t="s">
        <v>49</v>
      </c>
      <c r="G5602" s="121">
        <v>170724.87026239067</v>
      </c>
      <c r="H5602">
        <v>2017</v>
      </c>
    </row>
    <row r="5603" spans="1:8" outlineLevel="1" x14ac:dyDescent="0.25">
      <c r="A5603" s="23" t="s">
        <v>16</v>
      </c>
      <c r="B5603" s="23" t="s">
        <v>1</v>
      </c>
      <c r="C5603">
        <v>2017</v>
      </c>
      <c r="D5603" s="23" t="str">
        <f t="shared" si="88"/>
        <v>abr</v>
      </c>
      <c r="E5603" s="24">
        <v>42855</v>
      </c>
      <c r="F5603" s="23" t="s">
        <v>49</v>
      </c>
      <c r="G5603" s="121">
        <v>26851055.763848335</v>
      </c>
      <c r="H5603">
        <v>2017</v>
      </c>
    </row>
    <row r="5604" spans="1:8" outlineLevel="1" x14ac:dyDescent="0.25">
      <c r="A5604" s="23" t="s">
        <v>27</v>
      </c>
      <c r="B5604" s="23" t="s">
        <v>2</v>
      </c>
      <c r="C5604">
        <v>2017</v>
      </c>
      <c r="D5604" s="23" t="str">
        <f t="shared" si="88"/>
        <v>abr</v>
      </c>
      <c r="E5604" s="24">
        <v>42855</v>
      </c>
      <c r="F5604" s="23" t="s">
        <v>49</v>
      </c>
      <c r="H5604">
        <v>2017</v>
      </c>
    </row>
    <row r="5605" spans="1:8" outlineLevel="1" x14ac:dyDescent="0.25">
      <c r="A5605" s="23" t="s">
        <v>17</v>
      </c>
      <c r="B5605" s="23" t="s">
        <v>3</v>
      </c>
      <c r="C5605">
        <v>2017</v>
      </c>
      <c r="D5605" s="23" t="str">
        <f t="shared" si="88"/>
        <v>abr</v>
      </c>
      <c r="E5605" s="24">
        <v>42855</v>
      </c>
      <c r="F5605" s="23" t="s">
        <v>49</v>
      </c>
      <c r="G5605" s="121">
        <v>26411533.518950433</v>
      </c>
      <c r="H5605">
        <v>2017</v>
      </c>
    </row>
    <row r="5606" spans="1:8" outlineLevel="1" x14ac:dyDescent="0.25">
      <c r="A5606" s="23" t="s">
        <v>18</v>
      </c>
      <c r="B5606" s="25" t="s">
        <v>4</v>
      </c>
      <c r="C5606">
        <v>2017</v>
      </c>
      <c r="D5606" s="23" t="str">
        <f t="shared" si="88"/>
        <v>abr</v>
      </c>
      <c r="E5606" s="24">
        <v>42855</v>
      </c>
      <c r="F5606" s="23" t="s">
        <v>49</v>
      </c>
      <c r="H5606">
        <v>2017</v>
      </c>
    </row>
    <row r="5607" spans="1:8" outlineLevel="1" x14ac:dyDescent="0.25">
      <c r="A5607" s="23" t="s">
        <v>19</v>
      </c>
      <c r="B5607" s="25" t="s">
        <v>5</v>
      </c>
      <c r="C5607">
        <v>2017</v>
      </c>
      <c r="D5607" s="23" t="str">
        <f t="shared" si="88"/>
        <v>abr</v>
      </c>
      <c r="E5607" s="24">
        <v>42855</v>
      </c>
      <c r="F5607" s="23" t="s">
        <v>49</v>
      </c>
      <c r="G5607" s="121">
        <v>442204.37317784259</v>
      </c>
      <c r="H5607">
        <v>2017</v>
      </c>
    </row>
    <row r="5608" spans="1:8" outlineLevel="1" x14ac:dyDescent="0.25">
      <c r="A5608" s="23" t="s">
        <v>20</v>
      </c>
      <c r="B5608" s="23" t="s">
        <v>6</v>
      </c>
      <c r="C5608">
        <v>2017</v>
      </c>
      <c r="D5608" s="23" t="str">
        <f t="shared" si="88"/>
        <v>abr</v>
      </c>
      <c r="E5608" s="24">
        <v>42855</v>
      </c>
      <c r="F5608" s="23" t="s">
        <v>49</v>
      </c>
      <c r="G5608" s="121">
        <v>0</v>
      </c>
      <c r="H5608">
        <v>2017</v>
      </c>
    </row>
    <row r="5609" spans="1:8" outlineLevel="1" x14ac:dyDescent="0.25">
      <c r="A5609" s="23" t="s">
        <v>21</v>
      </c>
      <c r="B5609" s="23" t="s">
        <v>7</v>
      </c>
      <c r="C5609">
        <v>2017</v>
      </c>
      <c r="D5609" s="23" t="str">
        <f t="shared" si="88"/>
        <v>abr</v>
      </c>
      <c r="E5609" s="24">
        <v>42855</v>
      </c>
      <c r="F5609" s="23" t="s">
        <v>49</v>
      </c>
      <c r="G5609" s="121">
        <v>1330727.405247814</v>
      </c>
      <c r="H5609">
        <v>2017</v>
      </c>
    </row>
    <row r="5610" spans="1:8" outlineLevel="1" x14ac:dyDescent="0.25">
      <c r="A5610" s="23" t="s">
        <v>22</v>
      </c>
      <c r="B5610" s="23" t="s">
        <v>8</v>
      </c>
      <c r="C5610">
        <v>2017</v>
      </c>
      <c r="D5610" s="23" t="str">
        <f t="shared" si="88"/>
        <v>abr</v>
      </c>
      <c r="E5610" s="24">
        <v>42855</v>
      </c>
      <c r="F5610" s="23" t="s">
        <v>49</v>
      </c>
      <c r="G5610" s="121">
        <v>73436648.502916306</v>
      </c>
      <c r="H5610">
        <v>2017</v>
      </c>
    </row>
    <row r="5611" spans="1:8" outlineLevel="1" x14ac:dyDescent="0.25">
      <c r="A5611" s="23" t="s">
        <v>23</v>
      </c>
      <c r="B5611" s="23" t="s">
        <v>9</v>
      </c>
      <c r="C5611">
        <v>2017</v>
      </c>
      <c r="D5611" s="23" t="str">
        <f t="shared" si="88"/>
        <v>abr</v>
      </c>
      <c r="E5611" s="24">
        <v>42855</v>
      </c>
      <c r="F5611" s="23" t="s">
        <v>49</v>
      </c>
      <c r="H5611">
        <v>2017</v>
      </c>
    </row>
    <row r="5612" spans="1:8" outlineLevel="1" x14ac:dyDescent="0.25">
      <c r="A5612" s="23" t="s">
        <v>24</v>
      </c>
      <c r="B5612" s="25" t="s">
        <v>10</v>
      </c>
      <c r="C5612">
        <v>2017</v>
      </c>
      <c r="D5612" s="23" t="str">
        <f t="shared" si="88"/>
        <v>abr</v>
      </c>
      <c r="E5612" s="24">
        <v>42855</v>
      </c>
      <c r="F5612" s="23" t="s">
        <v>49</v>
      </c>
      <c r="G5612" s="121">
        <v>0</v>
      </c>
      <c r="H5612">
        <v>2017</v>
      </c>
    </row>
    <row r="5613" spans="1:8" outlineLevel="1" x14ac:dyDescent="0.25">
      <c r="A5613" s="23" t="s">
        <v>25</v>
      </c>
      <c r="B5613" s="23" t="s">
        <v>11</v>
      </c>
      <c r="C5613">
        <v>2017</v>
      </c>
      <c r="D5613" s="23" t="str">
        <f t="shared" si="88"/>
        <v>abr</v>
      </c>
      <c r="E5613" s="24">
        <v>42855</v>
      </c>
      <c r="F5613" s="23" t="s">
        <v>49</v>
      </c>
      <c r="G5613" s="121">
        <v>74383.381924198256</v>
      </c>
      <c r="H5613">
        <v>2017</v>
      </c>
    </row>
    <row r="5614" spans="1:8" outlineLevel="1" x14ac:dyDescent="0.25">
      <c r="A5614" s="23" t="s">
        <v>26</v>
      </c>
      <c r="B5614" s="23" t="s">
        <v>12</v>
      </c>
      <c r="C5614">
        <v>2017</v>
      </c>
      <c r="D5614" s="23" t="str">
        <f t="shared" si="88"/>
        <v>abr</v>
      </c>
      <c r="E5614" s="24">
        <v>42855</v>
      </c>
      <c r="F5614" s="23" t="s">
        <v>49</v>
      </c>
      <c r="G5614" s="121">
        <v>1410221.1661807578</v>
      </c>
      <c r="H5614">
        <v>2017</v>
      </c>
    </row>
    <row r="5615" spans="1:8" outlineLevel="1" x14ac:dyDescent="0.25">
      <c r="A5615" s="23" t="s">
        <v>43</v>
      </c>
      <c r="B5615" s="23" t="s">
        <v>34</v>
      </c>
      <c r="C5615">
        <v>2017</v>
      </c>
      <c r="D5615" s="23" t="str">
        <f t="shared" si="88"/>
        <v>abr</v>
      </c>
      <c r="E5615" s="24">
        <v>42855</v>
      </c>
      <c r="F5615" s="23" t="s">
        <v>49</v>
      </c>
      <c r="G5615" s="121">
        <v>0</v>
      </c>
      <c r="H5615">
        <v>2017</v>
      </c>
    </row>
    <row r="5616" spans="1:8" outlineLevel="1" x14ac:dyDescent="0.25">
      <c r="A5616" s="23" t="s">
        <v>13</v>
      </c>
      <c r="B5616" s="23" t="s">
        <v>13</v>
      </c>
      <c r="C5616">
        <v>2017</v>
      </c>
      <c r="D5616" s="23" t="str">
        <f t="shared" si="88"/>
        <v>abr</v>
      </c>
      <c r="E5616" s="24">
        <v>42855</v>
      </c>
      <c r="F5616" s="23" t="s">
        <v>49</v>
      </c>
      <c r="G5616" s="121">
        <v>16836854.842565596</v>
      </c>
      <c r="H5616">
        <v>2017</v>
      </c>
    </row>
    <row r="5617" spans="1:8" outlineLevel="1" x14ac:dyDescent="0.25">
      <c r="A5617" s="23" t="s">
        <v>14</v>
      </c>
      <c r="B5617" s="23" t="s">
        <v>14</v>
      </c>
      <c r="C5617">
        <v>2017</v>
      </c>
      <c r="D5617" s="23" t="str">
        <f t="shared" si="88"/>
        <v>abr</v>
      </c>
      <c r="E5617" s="24">
        <v>42855</v>
      </c>
      <c r="F5617" s="23" t="s">
        <v>49</v>
      </c>
      <c r="G5617" s="121">
        <v>62334.800291545187</v>
      </c>
      <c r="H5617">
        <v>2017</v>
      </c>
    </row>
    <row r="5618" spans="1:8" outlineLevel="1" x14ac:dyDescent="0.25">
      <c r="A5618" s="23" t="s">
        <v>15</v>
      </c>
      <c r="B5618" s="23" t="s">
        <v>0</v>
      </c>
      <c r="C5618">
        <v>2017</v>
      </c>
      <c r="D5618" s="23" t="str">
        <f t="shared" si="88"/>
        <v>may</v>
      </c>
      <c r="E5618" s="24">
        <v>42886</v>
      </c>
      <c r="F5618" s="23" t="s">
        <v>49</v>
      </c>
      <c r="G5618" s="121">
        <v>170724.87026239067</v>
      </c>
      <c r="H5618">
        <v>2017</v>
      </c>
    </row>
    <row r="5619" spans="1:8" outlineLevel="1" x14ac:dyDescent="0.25">
      <c r="A5619" s="23" t="s">
        <v>16</v>
      </c>
      <c r="B5619" s="23" t="s">
        <v>1</v>
      </c>
      <c r="C5619">
        <v>2017</v>
      </c>
      <c r="D5619" s="23" t="str">
        <f t="shared" si="88"/>
        <v>may</v>
      </c>
      <c r="E5619" s="24">
        <v>42886</v>
      </c>
      <c r="F5619" s="23" t="s">
        <v>49</v>
      </c>
      <c r="G5619" s="121">
        <v>26781673.422740579</v>
      </c>
      <c r="H5619">
        <v>2017</v>
      </c>
    </row>
    <row r="5620" spans="1:8" outlineLevel="1" x14ac:dyDescent="0.25">
      <c r="A5620" s="23" t="s">
        <v>27</v>
      </c>
      <c r="B5620" s="23" t="s">
        <v>2</v>
      </c>
      <c r="C5620">
        <v>2017</v>
      </c>
      <c r="D5620" s="23" t="str">
        <f t="shared" si="88"/>
        <v>may</v>
      </c>
      <c r="E5620" s="24">
        <v>42886</v>
      </c>
      <c r="F5620" s="23" t="s">
        <v>49</v>
      </c>
      <c r="H5620">
        <v>2017</v>
      </c>
    </row>
    <row r="5621" spans="1:8" outlineLevel="1" x14ac:dyDescent="0.25">
      <c r="A5621" s="23" t="s">
        <v>17</v>
      </c>
      <c r="B5621" s="23" t="s">
        <v>3</v>
      </c>
      <c r="C5621">
        <v>2017</v>
      </c>
      <c r="D5621" s="23" t="str">
        <f t="shared" si="88"/>
        <v>may</v>
      </c>
      <c r="E5621" s="24">
        <v>42886</v>
      </c>
      <c r="F5621" s="23" t="s">
        <v>49</v>
      </c>
      <c r="G5621" s="121">
        <v>25930165.129737623</v>
      </c>
      <c r="H5621">
        <v>2017</v>
      </c>
    </row>
    <row r="5622" spans="1:8" outlineLevel="1" x14ac:dyDescent="0.25">
      <c r="A5622" s="23" t="s">
        <v>18</v>
      </c>
      <c r="B5622" s="25" t="s">
        <v>4</v>
      </c>
      <c r="C5622">
        <v>2017</v>
      </c>
      <c r="D5622" s="23" t="str">
        <f t="shared" si="88"/>
        <v>may</v>
      </c>
      <c r="E5622" s="24">
        <v>42886</v>
      </c>
      <c r="F5622" s="23" t="s">
        <v>49</v>
      </c>
      <c r="H5622">
        <v>2017</v>
      </c>
    </row>
    <row r="5623" spans="1:8" outlineLevel="1" x14ac:dyDescent="0.25">
      <c r="A5623" s="23" t="s">
        <v>19</v>
      </c>
      <c r="B5623" s="25" t="s">
        <v>5</v>
      </c>
      <c r="C5623">
        <v>2017</v>
      </c>
      <c r="D5623" s="23" t="str">
        <f t="shared" si="88"/>
        <v>may</v>
      </c>
      <c r="E5623" s="24">
        <v>42886</v>
      </c>
      <c r="F5623" s="23" t="s">
        <v>49</v>
      </c>
      <c r="G5623" s="121">
        <v>444453.06122448988</v>
      </c>
      <c r="H5623">
        <v>2017</v>
      </c>
    </row>
    <row r="5624" spans="1:8" outlineLevel="1" x14ac:dyDescent="0.25">
      <c r="A5624" s="23" t="s">
        <v>20</v>
      </c>
      <c r="B5624" s="23" t="s">
        <v>6</v>
      </c>
      <c r="C5624">
        <v>2017</v>
      </c>
      <c r="D5624" s="23" t="str">
        <f t="shared" si="88"/>
        <v>may</v>
      </c>
      <c r="E5624" s="24">
        <v>42886</v>
      </c>
      <c r="F5624" s="23" t="s">
        <v>49</v>
      </c>
      <c r="G5624" s="121">
        <v>0</v>
      </c>
      <c r="H5624">
        <v>2017</v>
      </c>
    </row>
    <row r="5625" spans="1:8" outlineLevel="1" x14ac:dyDescent="0.25">
      <c r="A5625" s="23" t="s">
        <v>21</v>
      </c>
      <c r="B5625" s="23" t="s">
        <v>7</v>
      </c>
      <c r="C5625">
        <v>2017</v>
      </c>
      <c r="D5625" s="23" t="str">
        <f t="shared" si="88"/>
        <v>may</v>
      </c>
      <c r="E5625" s="24">
        <v>42886</v>
      </c>
      <c r="F5625" s="23" t="s">
        <v>49</v>
      </c>
      <c r="G5625" s="121">
        <v>1331731.778425649</v>
      </c>
      <c r="H5625">
        <v>2017</v>
      </c>
    </row>
    <row r="5626" spans="1:8" outlineLevel="1" x14ac:dyDescent="0.25">
      <c r="A5626" s="23" t="s">
        <v>22</v>
      </c>
      <c r="B5626" s="23" t="s">
        <v>8</v>
      </c>
      <c r="C5626">
        <v>2017</v>
      </c>
      <c r="D5626" s="23" t="str">
        <f t="shared" si="88"/>
        <v>may</v>
      </c>
      <c r="E5626" s="24">
        <v>42886</v>
      </c>
      <c r="F5626" s="23" t="s">
        <v>49</v>
      </c>
      <c r="G5626" s="121">
        <v>72037466.32069993</v>
      </c>
      <c r="H5626">
        <v>2017</v>
      </c>
    </row>
    <row r="5627" spans="1:8" outlineLevel="1" x14ac:dyDescent="0.25">
      <c r="A5627" s="23" t="s">
        <v>23</v>
      </c>
      <c r="B5627" s="23" t="s">
        <v>9</v>
      </c>
      <c r="C5627">
        <v>2017</v>
      </c>
      <c r="D5627" s="23" t="str">
        <f t="shared" si="88"/>
        <v>may</v>
      </c>
      <c r="E5627" s="24">
        <v>42886</v>
      </c>
      <c r="F5627" s="23" t="s">
        <v>49</v>
      </c>
      <c r="H5627">
        <v>2017</v>
      </c>
    </row>
    <row r="5628" spans="1:8" outlineLevel="1" x14ac:dyDescent="0.25">
      <c r="A5628" s="23" t="s">
        <v>24</v>
      </c>
      <c r="B5628" s="25" t="s">
        <v>10</v>
      </c>
      <c r="C5628">
        <v>2017</v>
      </c>
      <c r="D5628" s="23" t="str">
        <f t="shared" si="88"/>
        <v>may</v>
      </c>
      <c r="E5628" s="24">
        <v>42886</v>
      </c>
      <c r="F5628" s="23" t="s">
        <v>49</v>
      </c>
      <c r="G5628" s="121">
        <v>0</v>
      </c>
      <c r="H5628">
        <v>2017</v>
      </c>
    </row>
    <row r="5629" spans="1:8" outlineLevel="1" x14ac:dyDescent="0.25">
      <c r="A5629" s="23" t="s">
        <v>25</v>
      </c>
      <c r="B5629" s="23" t="s">
        <v>11</v>
      </c>
      <c r="C5629">
        <v>2017</v>
      </c>
      <c r="D5629" s="23" t="str">
        <f t="shared" si="88"/>
        <v>may</v>
      </c>
      <c r="E5629" s="24">
        <v>42886</v>
      </c>
      <c r="F5629" s="23" t="s">
        <v>49</v>
      </c>
      <c r="G5629" s="121">
        <v>74517.492711370258</v>
      </c>
      <c r="H5629">
        <v>2017</v>
      </c>
    </row>
    <row r="5630" spans="1:8" outlineLevel="1" x14ac:dyDescent="0.25">
      <c r="A5630" s="23" t="s">
        <v>26</v>
      </c>
      <c r="B5630" s="23" t="s">
        <v>12</v>
      </c>
      <c r="C5630">
        <v>2017</v>
      </c>
      <c r="D5630" s="23" t="str">
        <f t="shared" si="88"/>
        <v>may</v>
      </c>
      <c r="E5630" s="24">
        <v>42886</v>
      </c>
      <c r="F5630" s="23" t="s">
        <v>49</v>
      </c>
      <c r="G5630" s="121">
        <v>1327186.3760932954</v>
      </c>
      <c r="H5630">
        <v>2017</v>
      </c>
    </row>
    <row r="5631" spans="1:8" outlineLevel="1" x14ac:dyDescent="0.25">
      <c r="A5631" s="23" t="s">
        <v>43</v>
      </c>
      <c r="B5631" s="23" t="s">
        <v>34</v>
      </c>
      <c r="C5631">
        <v>2017</v>
      </c>
      <c r="D5631" s="23" t="str">
        <f t="shared" si="88"/>
        <v>may</v>
      </c>
      <c r="E5631" s="24">
        <v>42886</v>
      </c>
      <c r="F5631" s="23" t="s">
        <v>49</v>
      </c>
      <c r="G5631" s="121">
        <v>0</v>
      </c>
      <c r="H5631">
        <v>2017</v>
      </c>
    </row>
    <row r="5632" spans="1:8" outlineLevel="1" x14ac:dyDescent="0.25">
      <c r="A5632" s="23" t="s">
        <v>13</v>
      </c>
      <c r="B5632" s="23" t="s">
        <v>13</v>
      </c>
      <c r="C5632">
        <v>2017</v>
      </c>
      <c r="D5632" s="23" t="str">
        <f t="shared" si="88"/>
        <v>may</v>
      </c>
      <c r="E5632" s="24">
        <v>42886</v>
      </c>
      <c r="F5632" s="23" t="s">
        <v>49</v>
      </c>
      <c r="G5632" s="121">
        <v>15013835.739067055</v>
      </c>
      <c r="H5632">
        <v>2017</v>
      </c>
    </row>
    <row r="5633" spans="1:8" outlineLevel="1" x14ac:dyDescent="0.25">
      <c r="A5633" s="23" t="s">
        <v>14</v>
      </c>
      <c r="B5633" s="23" t="s">
        <v>14</v>
      </c>
      <c r="C5633">
        <v>2017</v>
      </c>
      <c r="D5633" s="23" t="str">
        <f t="shared" si="88"/>
        <v>may</v>
      </c>
      <c r="E5633" s="24">
        <v>42886</v>
      </c>
      <c r="F5633" s="23" t="s">
        <v>49</v>
      </c>
      <c r="G5633" s="121">
        <v>-370.53644314868802</v>
      </c>
      <c r="H5633">
        <v>2017</v>
      </c>
    </row>
    <row r="5634" spans="1:8" outlineLevel="1" x14ac:dyDescent="0.25">
      <c r="A5634" s="23" t="s">
        <v>15</v>
      </c>
      <c r="B5634" s="23" t="s">
        <v>0</v>
      </c>
      <c r="C5634">
        <v>2017</v>
      </c>
      <c r="D5634" s="23" t="str">
        <f t="shared" ref="D5634:D5697" si="89">+TEXT(E5634,"mmm")</f>
        <v>jun</v>
      </c>
      <c r="E5634" s="24">
        <v>42916</v>
      </c>
      <c r="F5634" s="23" t="s">
        <v>49</v>
      </c>
      <c r="G5634" s="121">
        <v>170724.87026239067</v>
      </c>
      <c r="H5634">
        <v>2017</v>
      </c>
    </row>
    <row r="5635" spans="1:8" outlineLevel="1" x14ac:dyDescent="0.25">
      <c r="A5635" s="23" t="s">
        <v>16</v>
      </c>
      <c r="B5635" s="23" t="s">
        <v>1</v>
      </c>
      <c r="C5635">
        <v>2017</v>
      </c>
      <c r="D5635" s="23" t="str">
        <f t="shared" si="89"/>
        <v>jun</v>
      </c>
      <c r="E5635" s="24">
        <v>42916</v>
      </c>
      <c r="F5635" s="23" t="s">
        <v>49</v>
      </c>
      <c r="G5635" s="121">
        <v>27047799.147230301</v>
      </c>
      <c r="H5635">
        <v>2017</v>
      </c>
    </row>
    <row r="5636" spans="1:8" outlineLevel="1" x14ac:dyDescent="0.25">
      <c r="A5636" s="23" t="s">
        <v>27</v>
      </c>
      <c r="B5636" s="23" t="s">
        <v>2</v>
      </c>
      <c r="C5636">
        <v>2017</v>
      </c>
      <c r="D5636" s="23" t="str">
        <f t="shared" si="89"/>
        <v>jun</v>
      </c>
      <c r="E5636" s="24">
        <v>42916</v>
      </c>
      <c r="F5636" s="23" t="s">
        <v>49</v>
      </c>
      <c r="H5636">
        <v>2017</v>
      </c>
    </row>
    <row r="5637" spans="1:8" outlineLevel="1" x14ac:dyDescent="0.25">
      <c r="A5637" s="23" t="s">
        <v>17</v>
      </c>
      <c r="B5637" s="23" t="s">
        <v>3</v>
      </c>
      <c r="C5637">
        <v>2017</v>
      </c>
      <c r="D5637" s="23" t="str">
        <f t="shared" si="89"/>
        <v>jun</v>
      </c>
      <c r="E5637" s="24">
        <v>42916</v>
      </c>
      <c r="F5637" s="23" t="s">
        <v>49</v>
      </c>
      <c r="G5637" s="121">
        <v>25453738.645772591</v>
      </c>
      <c r="H5637">
        <v>2017</v>
      </c>
    </row>
    <row r="5638" spans="1:8" outlineLevel="1" x14ac:dyDescent="0.25">
      <c r="A5638" s="23" t="s">
        <v>18</v>
      </c>
      <c r="B5638" s="25" t="s">
        <v>4</v>
      </c>
      <c r="C5638">
        <v>2017</v>
      </c>
      <c r="D5638" s="23" t="str">
        <f t="shared" si="89"/>
        <v>jun</v>
      </c>
      <c r="E5638" s="24">
        <v>42916</v>
      </c>
      <c r="F5638" s="23" t="s">
        <v>49</v>
      </c>
      <c r="H5638">
        <v>2017</v>
      </c>
    </row>
    <row r="5639" spans="1:8" outlineLevel="1" x14ac:dyDescent="0.25">
      <c r="A5639" s="23" t="s">
        <v>19</v>
      </c>
      <c r="B5639" s="25" t="s">
        <v>5</v>
      </c>
      <c r="C5639">
        <v>2017</v>
      </c>
      <c r="D5639" s="23" t="str">
        <f t="shared" si="89"/>
        <v>jun</v>
      </c>
      <c r="E5639" s="24">
        <v>42916</v>
      </c>
      <c r="F5639" s="23" t="s">
        <v>49</v>
      </c>
      <c r="G5639" s="121">
        <v>446651.02040816331</v>
      </c>
      <c r="H5639">
        <v>2017</v>
      </c>
    </row>
    <row r="5640" spans="1:8" outlineLevel="1" x14ac:dyDescent="0.25">
      <c r="A5640" s="23" t="s">
        <v>20</v>
      </c>
      <c r="B5640" s="23" t="s">
        <v>6</v>
      </c>
      <c r="C5640">
        <v>2017</v>
      </c>
      <c r="D5640" s="23" t="str">
        <f t="shared" si="89"/>
        <v>jun</v>
      </c>
      <c r="E5640" s="24">
        <v>42916</v>
      </c>
      <c r="F5640" s="23" t="s">
        <v>49</v>
      </c>
      <c r="G5640" s="121">
        <v>0</v>
      </c>
      <c r="H5640">
        <v>2017</v>
      </c>
    </row>
    <row r="5641" spans="1:8" outlineLevel="1" x14ac:dyDescent="0.25">
      <c r="A5641" s="23" t="s">
        <v>21</v>
      </c>
      <c r="B5641" s="23" t="s">
        <v>7</v>
      </c>
      <c r="C5641">
        <v>2017</v>
      </c>
      <c r="D5641" s="23" t="str">
        <f t="shared" si="89"/>
        <v>jun</v>
      </c>
      <c r="E5641" s="24">
        <v>42916</v>
      </c>
      <c r="F5641" s="23" t="s">
        <v>49</v>
      </c>
      <c r="G5641" s="121">
        <v>1332940.2332361538</v>
      </c>
      <c r="H5641">
        <v>2017</v>
      </c>
    </row>
    <row r="5642" spans="1:8" outlineLevel="1" x14ac:dyDescent="0.25">
      <c r="A5642" s="23" t="s">
        <v>22</v>
      </c>
      <c r="B5642" s="23" t="s">
        <v>8</v>
      </c>
      <c r="C5642">
        <v>2017</v>
      </c>
      <c r="D5642" s="23" t="str">
        <f t="shared" si="89"/>
        <v>jun</v>
      </c>
      <c r="E5642" s="24">
        <v>42916</v>
      </c>
      <c r="F5642" s="23" t="s">
        <v>49</v>
      </c>
      <c r="G5642" s="121">
        <v>69755897.153060615</v>
      </c>
      <c r="H5642">
        <v>2017</v>
      </c>
    </row>
    <row r="5643" spans="1:8" outlineLevel="1" x14ac:dyDescent="0.25">
      <c r="A5643" s="23" t="s">
        <v>23</v>
      </c>
      <c r="B5643" s="23" t="s">
        <v>9</v>
      </c>
      <c r="C5643">
        <v>2017</v>
      </c>
      <c r="D5643" s="23" t="str">
        <f t="shared" si="89"/>
        <v>jun</v>
      </c>
      <c r="E5643" s="24">
        <v>42916</v>
      </c>
      <c r="F5643" s="23" t="s">
        <v>49</v>
      </c>
      <c r="H5643">
        <v>2017</v>
      </c>
    </row>
    <row r="5644" spans="1:8" outlineLevel="1" x14ac:dyDescent="0.25">
      <c r="A5644" s="23" t="s">
        <v>24</v>
      </c>
      <c r="B5644" s="25" t="s">
        <v>10</v>
      </c>
      <c r="C5644">
        <v>2017</v>
      </c>
      <c r="D5644" s="23" t="str">
        <f t="shared" si="89"/>
        <v>jun</v>
      </c>
      <c r="E5644" s="24">
        <v>42916</v>
      </c>
      <c r="F5644" s="23" t="s">
        <v>49</v>
      </c>
      <c r="H5644">
        <v>2017</v>
      </c>
    </row>
    <row r="5645" spans="1:8" outlineLevel="1" x14ac:dyDescent="0.25">
      <c r="A5645" s="23" t="s">
        <v>25</v>
      </c>
      <c r="B5645" s="23" t="s">
        <v>11</v>
      </c>
      <c r="C5645">
        <v>2017</v>
      </c>
      <c r="D5645" s="23" t="str">
        <f t="shared" si="89"/>
        <v>jun</v>
      </c>
      <c r="E5645" s="24">
        <v>42916</v>
      </c>
      <c r="F5645" s="23" t="s">
        <v>49</v>
      </c>
      <c r="G5645" s="121">
        <v>74647.230320699702</v>
      </c>
      <c r="H5645">
        <v>2017</v>
      </c>
    </row>
    <row r="5646" spans="1:8" outlineLevel="1" x14ac:dyDescent="0.25">
      <c r="A5646" s="23" t="s">
        <v>26</v>
      </c>
      <c r="B5646" s="23" t="s">
        <v>12</v>
      </c>
      <c r="C5646">
        <v>2017</v>
      </c>
      <c r="D5646" s="23" t="str">
        <f t="shared" si="89"/>
        <v>jun</v>
      </c>
      <c r="E5646" s="24">
        <v>42916</v>
      </c>
      <c r="F5646" s="23" t="s">
        <v>49</v>
      </c>
      <c r="G5646" s="121">
        <v>1316697.6530612241</v>
      </c>
      <c r="H5646">
        <v>2017</v>
      </c>
    </row>
    <row r="5647" spans="1:8" outlineLevel="1" x14ac:dyDescent="0.25">
      <c r="A5647" s="23" t="s">
        <v>43</v>
      </c>
      <c r="B5647" s="23" t="s">
        <v>34</v>
      </c>
      <c r="C5647">
        <v>2017</v>
      </c>
      <c r="D5647" s="23" t="str">
        <f t="shared" si="89"/>
        <v>jun</v>
      </c>
      <c r="E5647" s="24">
        <v>42916</v>
      </c>
      <c r="F5647" s="23" t="s">
        <v>49</v>
      </c>
      <c r="G5647" s="121">
        <v>0</v>
      </c>
      <c r="H5647">
        <v>2017</v>
      </c>
    </row>
    <row r="5648" spans="1:8" outlineLevel="1" x14ac:dyDescent="0.25">
      <c r="A5648" s="23" t="s">
        <v>13</v>
      </c>
      <c r="B5648" s="23" t="s">
        <v>13</v>
      </c>
      <c r="C5648">
        <v>2017</v>
      </c>
      <c r="D5648" s="23" t="str">
        <f t="shared" si="89"/>
        <v>jun</v>
      </c>
      <c r="E5648" s="24">
        <v>42916</v>
      </c>
      <c r="F5648" s="23" t="s">
        <v>49</v>
      </c>
      <c r="G5648" s="121">
        <v>17268719.119533528</v>
      </c>
      <c r="H5648">
        <v>2017</v>
      </c>
    </row>
    <row r="5649" spans="1:8" outlineLevel="1" x14ac:dyDescent="0.25">
      <c r="A5649" s="23" t="s">
        <v>14</v>
      </c>
      <c r="B5649" s="23" t="s">
        <v>14</v>
      </c>
      <c r="C5649">
        <v>2017</v>
      </c>
      <c r="D5649" s="23" t="str">
        <f t="shared" si="89"/>
        <v>jun</v>
      </c>
      <c r="E5649" s="24">
        <v>42916</v>
      </c>
      <c r="F5649" s="23" t="s">
        <v>49</v>
      </c>
      <c r="G5649" s="121">
        <v>-19313.043731778424</v>
      </c>
      <c r="H5649">
        <v>2017</v>
      </c>
    </row>
    <row r="5650" spans="1:8" outlineLevel="1" x14ac:dyDescent="0.25">
      <c r="A5650" s="23" t="s">
        <v>15</v>
      </c>
      <c r="B5650" s="23" t="s">
        <v>0</v>
      </c>
      <c r="C5650">
        <v>2017</v>
      </c>
      <c r="D5650" s="23" t="str">
        <f t="shared" si="89"/>
        <v>jul</v>
      </c>
      <c r="E5650" s="24">
        <v>42947</v>
      </c>
      <c r="F5650" s="23" t="s">
        <v>49</v>
      </c>
      <c r="G5650" s="121">
        <v>175373.00874635571</v>
      </c>
      <c r="H5650">
        <v>2017</v>
      </c>
    </row>
    <row r="5651" spans="1:8" outlineLevel="1" x14ac:dyDescent="0.25">
      <c r="A5651" s="23" t="s">
        <v>16</v>
      </c>
      <c r="B5651" s="23" t="s">
        <v>1</v>
      </c>
      <c r="C5651">
        <v>2017</v>
      </c>
      <c r="D5651" s="23" t="str">
        <f t="shared" si="89"/>
        <v>jul</v>
      </c>
      <c r="E5651" s="24">
        <v>42947</v>
      </c>
      <c r="F5651" s="23" t="s">
        <v>49</v>
      </c>
      <c r="G5651" s="121">
        <v>26942296.892128363</v>
      </c>
      <c r="H5651">
        <v>2017</v>
      </c>
    </row>
    <row r="5652" spans="1:8" outlineLevel="1" x14ac:dyDescent="0.25">
      <c r="A5652" s="23" t="s">
        <v>27</v>
      </c>
      <c r="B5652" s="23" t="s">
        <v>2</v>
      </c>
      <c r="C5652">
        <v>2017</v>
      </c>
      <c r="D5652" s="23" t="str">
        <f t="shared" si="89"/>
        <v>jul</v>
      </c>
      <c r="E5652" s="24">
        <v>42947</v>
      </c>
      <c r="F5652" s="23" t="s">
        <v>49</v>
      </c>
      <c r="H5652">
        <v>2017</v>
      </c>
    </row>
    <row r="5653" spans="1:8" outlineLevel="1" x14ac:dyDescent="0.25">
      <c r="A5653" s="23" t="s">
        <v>17</v>
      </c>
      <c r="B5653" s="23" t="s">
        <v>3</v>
      </c>
      <c r="C5653">
        <v>2017</v>
      </c>
      <c r="D5653" s="23" t="str">
        <f t="shared" si="89"/>
        <v>jul</v>
      </c>
      <c r="E5653" s="24">
        <v>42947</v>
      </c>
      <c r="F5653" s="23" t="s">
        <v>49</v>
      </c>
      <c r="G5653" s="121">
        <v>25524040.596209899</v>
      </c>
      <c r="H5653">
        <v>2017</v>
      </c>
    </row>
    <row r="5654" spans="1:8" outlineLevel="1" x14ac:dyDescent="0.25">
      <c r="A5654" s="23" t="s">
        <v>18</v>
      </c>
      <c r="B5654" s="25" t="s">
        <v>4</v>
      </c>
      <c r="C5654">
        <v>2017</v>
      </c>
      <c r="D5654" s="23" t="str">
        <f t="shared" si="89"/>
        <v>jul</v>
      </c>
      <c r="E5654" s="24">
        <v>42947</v>
      </c>
      <c r="F5654" s="23" t="s">
        <v>49</v>
      </c>
      <c r="H5654">
        <v>2017</v>
      </c>
    </row>
    <row r="5655" spans="1:8" outlineLevel="1" x14ac:dyDescent="0.25">
      <c r="A5655" s="23" t="s">
        <v>19</v>
      </c>
      <c r="B5655" s="25" t="s">
        <v>5</v>
      </c>
      <c r="C5655">
        <v>2017</v>
      </c>
      <c r="D5655" s="23" t="str">
        <f t="shared" si="89"/>
        <v>jul</v>
      </c>
      <c r="E5655" s="24">
        <v>42947</v>
      </c>
      <c r="F5655" s="23" t="s">
        <v>49</v>
      </c>
      <c r="G5655" s="121">
        <v>448945.18950437324</v>
      </c>
      <c r="H5655">
        <v>2017</v>
      </c>
    </row>
    <row r="5656" spans="1:8" outlineLevel="1" x14ac:dyDescent="0.25">
      <c r="A5656" s="23" t="s">
        <v>20</v>
      </c>
      <c r="B5656" s="23" t="s">
        <v>6</v>
      </c>
      <c r="C5656">
        <v>2017</v>
      </c>
      <c r="D5656" s="23" t="str">
        <f t="shared" si="89"/>
        <v>jul</v>
      </c>
      <c r="E5656" s="24">
        <v>42947</v>
      </c>
      <c r="F5656" s="23" t="s">
        <v>49</v>
      </c>
      <c r="G5656" s="121">
        <v>0</v>
      </c>
      <c r="H5656">
        <v>2017</v>
      </c>
    </row>
    <row r="5657" spans="1:8" outlineLevel="1" x14ac:dyDescent="0.25">
      <c r="A5657" s="23" t="s">
        <v>21</v>
      </c>
      <c r="B5657" s="23" t="s">
        <v>7</v>
      </c>
      <c r="C5657">
        <v>2017</v>
      </c>
      <c r="D5657" s="23" t="str">
        <f t="shared" si="89"/>
        <v>jul</v>
      </c>
      <c r="E5657" s="24">
        <v>42947</v>
      </c>
      <c r="F5657" s="23" t="s">
        <v>49</v>
      </c>
      <c r="G5657" s="121">
        <v>366379.00874635589</v>
      </c>
      <c r="H5657">
        <v>2017</v>
      </c>
    </row>
    <row r="5658" spans="1:8" outlineLevel="1" x14ac:dyDescent="0.25">
      <c r="A5658" s="23" t="s">
        <v>22</v>
      </c>
      <c r="B5658" s="23" t="s">
        <v>8</v>
      </c>
      <c r="C5658">
        <v>2017</v>
      </c>
      <c r="D5658" s="23" t="str">
        <f t="shared" si="89"/>
        <v>jul</v>
      </c>
      <c r="E5658" s="24">
        <v>42947</v>
      </c>
      <c r="F5658" s="23" t="s">
        <v>49</v>
      </c>
      <c r="G5658" s="121">
        <v>68934369.99125357</v>
      </c>
      <c r="H5658">
        <v>2017</v>
      </c>
    </row>
    <row r="5659" spans="1:8" outlineLevel="1" x14ac:dyDescent="0.25">
      <c r="A5659" s="23" t="s">
        <v>23</v>
      </c>
      <c r="B5659" s="23" t="s">
        <v>9</v>
      </c>
      <c r="C5659">
        <v>2017</v>
      </c>
      <c r="D5659" s="23" t="str">
        <f t="shared" si="89"/>
        <v>jul</v>
      </c>
      <c r="E5659" s="24">
        <v>42947</v>
      </c>
      <c r="F5659" s="23" t="s">
        <v>49</v>
      </c>
      <c r="H5659">
        <v>2017</v>
      </c>
    </row>
    <row r="5660" spans="1:8" outlineLevel="1" x14ac:dyDescent="0.25">
      <c r="A5660" s="23" t="s">
        <v>24</v>
      </c>
      <c r="B5660" s="25" t="s">
        <v>10</v>
      </c>
      <c r="C5660">
        <v>2017</v>
      </c>
      <c r="D5660" s="23" t="str">
        <f t="shared" si="89"/>
        <v>jul</v>
      </c>
      <c r="E5660" s="24">
        <v>42947</v>
      </c>
      <c r="F5660" s="23" t="s">
        <v>49</v>
      </c>
      <c r="H5660">
        <v>2017</v>
      </c>
    </row>
    <row r="5661" spans="1:8" outlineLevel="1" x14ac:dyDescent="0.25">
      <c r="A5661" s="23" t="s">
        <v>25</v>
      </c>
      <c r="B5661" s="23" t="s">
        <v>11</v>
      </c>
      <c r="C5661">
        <v>2017</v>
      </c>
      <c r="D5661" s="23" t="str">
        <f t="shared" si="89"/>
        <v>jul</v>
      </c>
      <c r="E5661" s="24">
        <v>42947</v>
      </c>
      <c r="F5661" s="23" t="s">
        <v>49</v>
      </c>
      <c r="G5661" s="121">
        <v>74781.341107871718</v>
      </c>
      <c r="H5661">
        <v>2017</v>
      </c>
    </row>
    <row r="5662" spans="1:8" outlineLevel="1" x14ac:dyDescent="0.25">
      <c r="A5662" s="23" t="s">
        <v>26</v>
      </c>
      <c r="B5662" s="23" t="s">
        <v>12</v>
      </c>
      <c r="C5662">
        <v>2017</v>
      </c>
      <c r="D5662" s="23" t="str">
        <f t="shared" si="89"/>
        <v>jul</v>
      </c>
      <c r="E5662" s="24">
        <v>42947</v>
      </c>
      <c r="F5662" s="23" t="s">
        <v>49</v>
      </c>
      <c r="G5662" s="121">
        <v>1313852.1661807585</v>
      </c>
      <c r="H5662">
        <v>2017</v>
      </c>
    </row>
    <row r="5663" spans="1:8" outlineLevel="1" x14ac:dyDescent="0.25">
      <c r="A5663" s="23" t="s">
        <v>43</v>
      </c>
      <c r="B5663" s="23" t="s">
        <v>34</v>
      </c>
      <c r="C5663">
        <v>2017</v>
      </c>
      <c r="D5663" s="23" t="str">
        <f t="shared" si="89"/>
        <v>jul</v>
      </c>
      <c r="E5663" s="24">
        <v>42947</v>
      </c>
      <c r="F5663" s="23" t="s">
        <v>49</v>
      </c>
      <c r="G5663" s="121">
        <v>0</v>
      </c>
      <c r="H5663">
        <v>2017</v>
      </c>
    </row>
    <row r="5664" spans="1:8" outlineLevel="1" x14ac:dyDescent="0.25">
      <c r="A5664" s="23" t="s">
        <v>13</v>
      </c>
      <c r="B5664" s="23" t="s">
        <v>13</v>
      </c>
      <c r="C5664">
        <v>2017</v>
      </c>
      <c r="D5664" s="23" t="str">
        <f t="shared" si="89"/>
        <v>jul</v>
      </c>
      <c r="E5664" s="24">
        <v>42947</v>
      </c>
      <c r="F5664" s="23" t="s">
        <v>49</v>
      </c>
      <c r="G5664" s="121">
        <v>19995987.892128281</v>
      </c>
      <c r="H5664">
        <v>2017</v>
      </c>
    </row>
    <row r="5665" spans="1:8" outlineLevel="1" x14ac:dyDescent="0.25">
      <c r="A5665" s="23" t="s">
        <v>14</v>
      </c>
      <c r="B5665" s="23" t="s">
        <v>14</v>
      </c>
      <c r="C5665">
        <v>2017</v>
      </c>
      <c r="D5665" s="23" t="str">
        <f t="shared" si="89"/>
        <v>jul</v>
      </c>
      <c r="E5665" s="24">
        <v>42947</v>
      </c>
      <c r="F5665" s="23" t="s">
        <v>49</v>
      </c>
      <c r="G5665" s="121">
        <v>17439.857142857145</v>
      </c>
      <c r="H5665">
        <v>2017</v>
      </c>
    </row>
    <row r="5666" spans="1:8" outlineLevel="1" x14ac:dyDescent="0.25">
      <c r="A5666" s="23" t="s">
        <v>15</v>
      </c>
      <c r="B5666" s="23" t="s">
        <v>0</v>
      </c>
      <c r="C5666">
        <v>2017</v>
      </c>
      <c r="D5666" s="23" t="str">
        <f t="shared" si="89"/>
        <v>ago</v>
      </c>
      <c r="E5666" s="24">
        <v>42978</v>
      </c>
      <c r="F5666" s="23" t="s">
        <v>49</v>
      </c>
      <c r="G5666" s="121">
        <v>175373.00874635571</v>
      </c>
      <c r="H5666">
        <v>2017</v>
      </c>
    </row>
    <row r="5667" spans="1:8" outlineLevel="1" x14ac:dyDescent="0.25">
      <c r="A5667" s="23" t="s">
        <v>16</v>
      </c>
      <c r="B5667" s="23" t="s">
        <v>1</v>
      </c>
      <c r="C5667">
        <v>2017</v>
      </c>
      <c r="D5667" s="23" t="str">
        <f t="shared" si="89"/>
        <v>ago</v>
      </c>
      <c r="E5667" s="24">
        <v>42978</v>
      </c>
      <c r="F5667" s="23" t="s">
        <v>49</v>
      </c>
      <c r="G5667" s="121">
        <v>26093631.330903754</v>
      </c>
      <c r="H5667">
        <v>2017</v>
      </c>
    </row>
    <row r="5668" spans="1:8" outlineLevel="1" x14ac:dyDescent="0.25">
      <c r="A5668" s="23" t="s">
        <v>27</v>
      </c>
      <c r="B5668" s="23" t="s">
        <v>2</v>
      </c>
      <c r="C5668">
        <v>2017</v>
      </c>
      <c r="D5668" s="23" t="str">
        <f t="shared" si="89"/>
        <v>ago</v>
      </c>
      <c r="E5668" s="24">
        <v>42978</v>
      </c>
      <c r="F5668" s="23" t="s">
        <v>49</v>
      </c>
      <c r="H5668">
        <v>2017</v>
      </c>
    </row>
    <row r="5669" spans="1:8" outlineLevel="1" x14ac:dyDescent="0.25">
      <c r="A5669" s="23" t="s">
        <v>17</v>
      </c>
      <c r="B5669" s="23" t="s">
        <v>3</v>
      </c>
      <c r="C5669">
        <v>2017</v>
      </c>
      <c r="D5669" s="23" t="str">
        <f t="shared" si="89"/>
        <v>ago</v>
      </c>
      <c r="E5669" s="24">
        <v>42978</v>
      </c>
      <c r="F5669" s="23" t="s">
        <v>49</v>
      </c>
      <c r="G5669" s="121">
        <v>25820079.806122422</v>
      </c>
      <c r="H5669">
        <v>2017</v>
      </c>
    </row>
    <row r="5670" spans="1:8" outlineLevel="1" x14ac:dyDescent="0.25">
      <c r="A5670" s="23" t="s">
        <v>18</v>
      </c>
      <c r="B5670" s="25" t="s">
        <v>4</v>
      </c>
      <c r="C5670">
        <v>2017</v>
      </c>
      <c r="D5670" s="23" t="str">
        <f t="shared" si="89"/>
        <v>ago</v>
      </c>
      <c r="E5670" s="24">
        <v>42978</v>
      </c>
      <c r="F5670" s="23" t="s">
        <v>49</v>
      </c>
      <c r="H5670">
        <v>2017</v>
      </c>
    </row>
    <row r="5671" spans="1:8" outlineLevel="1" x14ac:dyDescent="0.25">
      <c r="A5671" s="23" t="s">
        <v>19</v>
      </c>
      <c r="B5671" s="25" t="s">
        <v>5</v>
      </c>
      <c r="C5671">
        <v>2017</v>
      </c>
      <c r="D5671" s="23" t="str">
        <f t="shared" si="89"/>
        <v>ago</v>
      </c>
      <c r="E5671" s="24">
        <v>42978</v>
      </c>
      <c r="F5671" s="23" t="s">
        <v>49</v>
      </c>
      <c r="G5671" s="121">
        <v>366735.05830903794</v>
      </c>
      <c r="H5671">
        <v>2017</v>
      </c>
    </row>
    <row r="5672" spans="1:8" outlineLevel="1" x14ac:dyDescent="0.25">
      <c r="A5672" s="23" t="s">
        <v>20</v>
      </c>
      <c r="B5672" s="23" t="s">
        <v>6</v>
      </c>
      <c r="C5672">
        <v>2017</v>
      </c>
      <c r="D5672" s="23" t="str">
        <f t="shared" si="89"/>
        <v>ago</v>
      </c>
      <c r="E5672" s="24">
        <v>42978</v>
      </c>
      <c r="F5672" s="23" t="s">
        <v>49</v>
      </c>
      <c r="G5672" s="121">
        <v>0</v>
      </c>
      <c r="H5672">
        <v>2017</v>
      </c>
    </row>
    <row r="5673" spans="1:8" outlineLevel="1" x14ac:dyDescent="0.25">
      <c r="A5673" s="23" t="s">
        <v>21</v>
      </c>
      <c r="B5673" s="23" t="s">
        <v>7</v>
      </c>
      <c r="C5673">
        <v>2017</v>
      </c>
      <c r="D5673" s="23" t="str">
        <f t="shared" si="89"/>
        <v>ago</v>
      </c>
      <c r="E5673" s="24">
        <v>42978</v>
      </c>
      <c r="F5673" s="23" t="s">
        <v>49</v>
      </c>
      <c r="G5673" s="121">
        <v>969712.82798833796</v>
      </c>
      <c r="H5673">
        <v>2017</v>
      </c>
    </row>
    <row r="5674" spans="1:8" outlineLevel="1" x14ac:dyDescent="0.25">
      <c r="A5674" s="23" t="s">
        <v>22</v>
      </c>
      <c r="B5674" s="23" t="s">
        <v>8</v>
      </c>
      <c r="C5674">
        <v>2017</v>
      </c>
      <c r="D5674" s="23" t="str">
        <f t="shared" si="89"/>
        <v>ago</v>
      </c>
      <c r="E5674" s="24">
        <v>42978</v>
      </c>
      <c r="F5674" s="23" t="s">
        <v>49</v>
      </c>
      <c r="G5674" s="121">
        <v>72754852.021865577</v>
      </c>
      <c r="H5674">
        <v>2017</v>
      </c>
    </row>
    <row r="5675" spans="1:8" outlineLevel="1" x14ac:dyDescent="0.25">
      <c r="A5675" s="23" t="s">
        <v>23</v>
      </c>
      <c r="B5675" s="23" t="s">
        <v>9</v>
      </c>
      <c r="C5675">
        <v>2017</v>
      </c>
      <c r="D5675" s="23" t="str">
        <f t="shared" si="89"/>
        <v>ago</v>
      </c>
      <c r="E5675" s="24">
        <v>42978</v>
      </c>
      <c r="F5675" s="23" t="s">
        <v>49</v>
      </c>
      <c r="H5675">
        <v>2017</v>
      </c>
    </row>
    <row r="5676" spans="1:8" outlineLevel="1" x14ac:dyDescent="0.25">
      <c r="A5676" s="23" t="s">
        <v>24</v>
      </c>
      <c r="B5676" s="25" t="s">
        <v>10</v>
      </c>
      <c r="C5676">
        <v>2017</v>
      </c>
      <c r="D5676" s="23" t="str">
        <f t="shared" si="89"/>
        <v>ago</v>
      </c>
      <c r="E5676" s="24">
        <v>42978</v>
      </c>
      <c r="F5676" s="23" t="s">
        <v>49</v>
      </c>
      <c r="H5676">
        <v>2017</v>
      </c>
    </row>
    <row r="5677" spans="1:8" outlineLevel="1" x14ac:dyDescent="0.25">
      <c r="A5677" s="23" t="s">
        <v>25</v>
      </c>
      <c r="B5677" s="23" t="s">
        <v>11</v>
      </c>
      <c r="C5677">
        <v>2017</v>
      </c>
      <c r="D5677" s="23" t="str">
        <f t="shared" si="89"/>
        <v>ago</v>
      </c>
      <c r="E5677" s="24">
        <v>42978</v>
      </c>
      <c r="F5677" s="23" t="s">
        <v>49</v>
      </c>
      <c r="G5677" s="121">
        <v>74915.451895043734</v>
      </c>
      <c r="H5677">
        <v>2017</v>
      </c>
    </row>
    <row r="5678" spans="1:8" outlineLevel="1" x14ac:dyDescent="0.25">
      <c r="A5678" s="23" t="s">
        <v>26</v>
      </c>
      <c r="B5678" s="23" t="s">
        <v>12</v>
      </c>
      <c r="C5678">
        <v>2017</v>
      </c>
      <c r="D5678" s="23" t="str">
        <f t="shared" si="89"/>
        <v>ago</v>
      </c>
      <c r="E5678" s="24">
        <v>42978</v>
      </c>
      <c r="F5678" s="23" t="s">
        <v>49</v>
      </c>
      <c r="G5678" s="121">
        <v>1090305.139941691</v>
      </c>
      <c r="H5678">
        <v>2017</v>
      </c>
    </row>
    <row r="5679" spans="1:8" outlineLevel="1" x14ac:dyDescent="0.25">
      <c r="A5679" s="23" t="s">
        <v>43</v>
      </c>
      <c r="B5679" s="23" t="s">
        <v>34</v>
      </c>
      <c r="C5679">
        <v>2017</v>
      </c>
      <c r="D5679" s="23" t="str">
        <f t="shared" si="89"/>
        <v>ago</v>
      </c>
      <c r="E5679" s="24">
        <v>42978</v>
      </c>
      <c r="F5679" s="23" t="s">
        <v>49</v>
      </c>
      <c r="G5679" s="121">
        <v>0</v>
      </c>
      <c r="H5679">
        <v>2017</v>
      </c>
    </row>
    <row r="5680" spans="1:8" outlineLevel="1" x14ac:dyDescent="0.25">
      <c r="A5680" s="23" t="s">
        <v>13</v>
      </c>
      <c r="B5680" s="23" t="s">
        <v>13</v>
      </c>
      <c r="C5680">
        <v>2017</v>
      </c>
      <c r="D5680" s="23" t="str">
        <f t="shared" si="89"/>
        <v>ago</v>
      </c>
      <c r="E5680" s="24">
        <v>42978</v>
      </c>
      <c r="F5680" s="23" t="s">
        <v>49</v>
      </c>
      <c r="G5680" s="121">
        <v>10056135.330903791</v>
      </c>
      <c r="H5680">
        <v>2017</v>
      </c>
    </row>
    <row r="5681" spans="1:8" outlineLevel="1" x14ac:dyDescent="0.25">
      <c r="A5681" s="23" t="s">
        <v>14</v>
      </c>
      <c r="B5681" s="23" t="s">
        <v>14</v>
      </c>
      <c r="C5681">
        <v>2017</v>
      </c>
      <c r="D5681" s="23" t="str">
        <f t="shared" si="89"/>
        <v>ago</v>
      </c>
      <c r="E5681" s="24">
        <v>42978</v>
      </c>
      <c r="F5681" s="23" t="s">
        <v>49</v>
      </c>
      <c r="G5681" s="121">
        <v>-2723.1166180758014</v>
      </c>
      <c r="H5681">
        <v>2017</v>
      </c>
    </row>
    <row r="5682" spans="1:8" outlineLevel="1" x14ac:dyDescent="0.25">
      <c r="A5682" s="23" t="s">
        <v>15</v>
      </c>
      <c r="B5682" s="23" t="s">
        <v>0</v>
      </c>
      <c r="C5682">
        <v>2017</v>
      </c>
      <c r="D5682" s="23" t="str">
        <f t="shared" si="89"/>
        <v>sept</v>
      </c>
      <c r="E5682" s="24">
        <v>43008</v>
      </c>
      <c r="F5682" s="23" t="s">
        <v>49</v>
      </c>
      <c r="G5682" s="121">
        <v>175373.00874635571</v>
      </c>
      <c r="H5682">
        <v>2017</v>
      </c>
    </row>
    <row r="5683" spans="1:8" outlineLevel="1" x14ac:dyDescent="0.25">
      <c r="A5683" s="23" t="s">
        <v>16</v>
      </c>
      <c r="B5683" s="23" t="s">
        <v>1</v>
      </c>
      <c r="C5683">
        <v>2017</v>
      </c>
      <c r="D5683" s="23" t="str">
        <f t="shared" si="89"/>
        <v>sept</v>
      </c>
      <c r="E5683" s="24">
        <v>43008</v>
      </c>
      <c r="F5683" s="23" t="s">
        <v>49</v>
      </c>
      <c r="G5683" s="121">
        <v>25230155.880466472</v>
      </c>
      <c r="H5683">
        <v>2017</v>
      </c>
    </row>
    <row r="5684" spans="1:8" outlineLevel="1" x14ac:dyDescent="0.25">
      <c r="A5684" s="23" t="s">
        <v>27</v>
      </c>
      <c r="B5684" s="23" t="s">
        <v>2</v>
      </c>
      <c r="C5684">
        <v>2017</v>
      </c>
      <c r="D5684" s="23" t="str">
        <f t="shared" si="89"/>
        <v>sept</v>
      </c>
      <c r="E5684" s="24">
        <v>43008</v>
      </c>
      <c r="F5684" s="23" t="s">
        <v>49</v>
      </c>
      <c r="H5684">
        <v>2017</v>
      </c>
    </row>
    <row r="5685" spans="1:8" outlineLevel="1" x14ac:dyDescent="0.25">
      <c r="A5685" s="23" t="s">
        <v>17</v>
      </c>
      <c r="B5685" s="23" t="s">
        <v>3</v>
      </c>
      <c r="C5685">
        <v>2017</v>
      </c>
      <c r="D5685" s="23" t="str">
        <f t="shared" si="89"/>
        <v>sept</v>
      </c>
      <c r="E5685" s="24">
        <v>43008</v>
      </c>
      <c r="F5685" s="23" t="s">
        <v>49</v>
      </c>
      <c r="G5685" s="121">
        <v>23103888.932944603</v>
      </c>
      <c r="H5685">
        <v>2017</v>
      </c>
    </row>
    <row r="5686" spans="1:8" outlineLevel="1" x14ac:dyDescent="0.25">
      <c r="A5686" s="23" t="s">
        <v>18</v>
      </c>
      <c r="B5686" s="25" t="s">
        <v>4</v>
      </c>
      <c r="C5686">
        <v>2017</v>
      </c>
      <c r="D5686" s="23" t="str">
        <f t="shared" si="89"/>
        <v>sept</v>
      </c>
      <c r="E5686" s="24">
        <v>43008</v>
      </c>
      <c r="F5686" s="23" t="s">
        <v>49</v>
      </c>
      <c r="H5686">
        <v>2017</v>
      </c>
    </row>
    <row r="5687" spans="1:8" outlineLevel="1" x14ac:dyDescent="0.25">
      <c r="A5687" s="23" t="s">
        <v>19</v>
      </c>
      <c r="B5687" s="25" t="s">
        <v>5</v>
      </c>
      <c r="C5687">
        <v>2017</v>
      </c>
      <c r="D5687" s="23" t="str">
        <f t="shared" si="89"/>
        <v>sept</v>
      </c>
      <c r="E5687" s="24">
        <v>43008</v>
      </c>
      <c r="F5687" s="23" t="s">
        <v>49</v>
      </c>
      <c r="G5687" s="121">
        <v>368491.25364431489</v>
      </c>
      <c r="H5687">
        <v>2017</v>
      </c>
    </row>
    <row r="5688" spans="1:8" outlineLevel="1" x14ac:dyDescent="0.25">
      <c r="A5688" s="23" t="s">
        <v>20</v>
      </c>
      <c r="B5688" s="23" t="s">
        <v>6</v>
      </c>
      <c r="C5688">
        <v>2017</v>
      </c>
      <c r="D5688" s="23" t="str">
        <f t="shared" si="89"/>
        <v>sept</v>
      </c>
      <c r="E5688" s="24">
        <v>43008</v>
      </c>
      <c r="F5688" s="23" t="s">
        <v>49</v>
      </c>
      <c r="G5688" s="121">
        <v>0</v>
      </c>
      <c r="H5688">
        <v>2017</v>
      </c>
    </row>
    <row r="5689" spans="1:8" outlineLevel="1" x14ac:dyDescent="0.25">
      <c r="A5689" s="23" t="s">
        <v>21</v>
      </c>
      <c r="B5689" s="23" t="s">
        <v>7</v>
      </c>
      <c r="C5689">
        <v>2017</v>
      </c>
      <c r="D5689" s="23" t="str">
        <f t="shared" si="89"/>
        <v>sept</v>
      </c>
      <c r="E5689" s="24">
        <v>43008</v>
      </c>
      <c r="F5689" s="23" t="s">
        <v>49</v>
      </c>
      <c r="G5689" s="121">
        <v>967542.27405248</v>
      </c>
      <c r="H5689">
        <v>2017</v>
      </c>
    </row>
    <row r="5690" spans="1:8" outlineLevel="1" x14ac:dyDescent="0.25">
      <c r="A5690" s="23" t="s">
        <v>22</v>
      </c>
      <c r="B5690" s="23" t="s">
        <v>8</v>
      </c>
      <c r="C5690">
        <v>2017</v>
      </c>
      <c r="D5690" s="23" t="str">
        <f t="shared" si="89"/>
        <v>sept</v>
      </c>
      <c r="E5690" s="24">
        <v>43008</v>
      </c>
      <c r="F5690" s="23" t="s">
        <v>49</v>
      </c>
      <c r="G5690" s="121">
        <v>70112723.396502167</v>
      </c>
      <c r="H5690">
        <v>2017</v>
      </c>
    </row>
    <row r="5691" spans="1:8" outlineLevel="1" x14ac:dyDescent="0.25">
      <c r="A5691" s="23" t="s">
        <v>23</v>
      </c>
      <c r="B5691" s="23" t="s">
        <v>9</v>
      </c>
      <c r="C5691">
        <v>2017</v>
      </c>
      <c r="D5691" s="23" t="str">
        <f t="shared" si="89"/>
        <v>sept</v>
      </c>
      <c r="E5691" s="24">
        <v>43008</v>
      </c>
      <c r="F5691" s="23" t="s">
        <v>49</v>
      </c>
      <c r="H5691">
        <v>2017</v>
      </c>
    </row>
    <row r="5692" spans="1:8" outlineLevel="1" x14ac:dyDescent="0.25">
      <c r="A5692" s="23" t="s">
        <v>24</v>
      </c>
      <c r="B5692" s="25" t="s">
        <v>10</v>
      </c>
      <c r="C5692">
        <v>2017</v>
      </c>
      <c r="D5692" s="23" t="str">
        <f t="shared" si="89"/>
        <v>sept</v>
      </c>
      <c r="E5692" s="24">
        <v>43008</v>
      </c>
      <c r="F5692" s="23" t="s">
        <v>49</v>
      </c>
      <c r="G5692" s="121">
        <v>0</v>
      </c>
      <c r="H5692">
        <v>2017</v>
      </c>
    </row>
    <row r="5693" spans="1:8" outlineLevel="1" x14ac:dyDescent="0.25">
      <c r="A5693" s="23" t="s">
        <v>25</v>
      </c>
      <c r="B5693" s="23" t="s">
        <v>11</v>
      </c>
      <c r="C5693">
        <v>2017</v>
      </c>
      <c r="D5693" s="23" t="str">
        <f t="shared" si="89"/>
        <v>sept</v>
      </c>
      <c r="E5693" s="24">
        <v>43008</v>
      </c>
      <c r="F5693" s="23" t="s">
        <v>49</v>
      </c>
      <c r="G5693" s="121">
        <v>75045.918367346938</v>
      </c>
      <c r="H5693">
        <v>2017</v>
      </c>
    </row>
    <row r="5694" spans="1:8" outlineLevel="1" x14ac:dyDescent="0.25">
      <c r="A5694" s="23" t="s">
        <v>26</v>
      </c>
      <c r="B5694" s="23" t="s">
        <v>12</v>
      </c>
      <c r="C5694">
        <v>2017</v>
      </c>
      <c r="D5694" s="23" t="str">
        <f t="shared" si="89"/>
        <v>sept</v>
      </c>
      <c r="E5694" s="24">
        <v>43008</v>
      </c>
      <c r="F5694" s="23" t="s">
        <v>49</v>
      </c>
      <c r="G5694" s="121">
        <v>1629670.9329446075</v>
      </c>
      <c r="H5694">
        <v>2017</v>
      </c>
    </row>
    <row r="5695" spans="1:8" outlineLevel="1" x14ac:dyDescent="0.25">
      <c r="A5695" s="23" t="s">
        <v>43</v>
      </c>
      <c r="B5695" s="23" t="s">
        <v>34</v>
      </c>
      <c r="C5695">
        <v>2017</v>
      </c>
      <c r="D5695" s="23" t="str">
        <f t="shared" si="89"/>
        <v>sept</v>
      </c>
      <c r="E5695" s="24">
        <v>43008</v>
      </c>
      <c r="F5695" s="23" t="s">
        <v>49</v>
      </c>
      <c r="G5695" s="121">
        <v>0</v>
      </c>
      <c r="H5695">
        <v>2017</v>
      </c>
    </row>
    <row r="5696" spans="1:8" outlineLevel="1" x14ac:dyDescent="0.25">
      <c r="A5696" s="23" t="s">
        <v>13</v>
      </c>
      <c r="B5696" s="23" t="s">
        <v>13</v>
      </c>
      <c r="C5696">
        <v>2017</v>
      </c>
      <c r="D5696" s="23" t="str">
        <f t="shared" si="89"/>
        <v>sept</v>
      </c>
      <c r="E5696" s="24">
        <v>43008</v>
      </c>
      <c r="F5696" s="23" t="s">
        <v>49</v>
      </c>
      <c r="G5696" s="121">
        <v>16590561.91253644</v>
      </c>
      <c r="H5696">
        <v>2017</v>
      </c>
    </row>
    <row r="5697" spans="1:8" outlineLevel="1" x14ac:dyDescent="0.25">
      <c r="A5697" s="23" t="s">
        <v>14</v>
      </c>
      <c r="B5697" s="23" t="s">
        <v>14</v>
      </c>
      <c r="C5697">
        <v>2017</v>
      </c>
      <c r="D5697" s="23" t="str">
        <f t="shared" si="89"/>
        <v>sept</v>
      </c>
      <c r="E5697" s="24">
        <v>43008</v>
      </c>
      <c r="F5697" s="23" t="s">
        <v>49</v>
      </c>
      <c r="G5697" s="121">
        <v>-8629.9154518950436</v>
      </c>
      <c r="H5697">
        <v>2017</v>
      </c>
    </row>
    <row r="5698" spans="1:8" outlineLevel="1" x14ac:dyDescent="0.25">
      <c r="A5698" s="23" t="s">
        <v>15</v>
      </c>
      <c r="B5698" s="23" t="s">
        <v>0</v>
      </c>
      <c r="C5698">
        <v>2017</v>
      </c>
      <c r="D5698" s="23" t="str">
        <f t="shared" ref="D5698:D5761" si="90">+TEXT(E5698,"mmm")</f>
        <v>oct</v>
      </c>
      <c r="E5698" s="24">
        <v>43039</v>
      </c>
      <c r="F5698" s="23" t="s">
        <v>49</v>
      </c>
      <c r="G5698" s="121">
        <v>207281.85131195339</v>
      </c>
      <c r="H5698">
        <v>2017</v>
      </c>
    </row>
    <row r="5699" spans="1:8" outlineLevel="1" x14ac:dyDescent="0.25">
      <c r="A5699" s="23" t="s">
        <v>16</v>
      </c>
      <c r="B5699" s="23" t="s">
        <v>1</v>
      </c>
      <c r="C5699">
        <v>2017</v>
      </c>
      <c r="D5699" s="23" t="str">
        <f t="shared" si="90"/>
        <v>oct</v>
      </c>
      <c r="E5699" s="24">
        <v>43039</v>
      </c>
      <c r="F5699" s="23" t="s">
        <v>49</v>
      </c>
      <c r="G5699" s="121">
        <v>24390044.890670586</v>
      </c>
      <c r="H5699">
        <v>2017</v>
      </c>
    </row>
    <row r="5700" spans="1:8" outlineLevel="1" x14ac:dyDescent="0.25">
      <c r="A5700" s="23" t="s">
        <v>27</v>
      </c>
      <c r="B5700" s="23" t="s">
        <v>2</v>
      </c>
      <c r="C5700">
        <v>2017</v>
      </c>
      <c r="D5700" s="23" t="str">
        <f t="shared" si="90"/>
        <v>oct</v>
      </c>
      <c r="E5700" s="24">
        <v>43039</v>
      </c>
      <c r="F5700" s="23" t="s">
        <v>49</v>
      </c>
      <c r="H5700">
        <v>2017</v>
      </c>
    </row>
    <row r="5701" spans="1:8" outlineLevel="1" x14ac:dyDescent="0.25">
      <c r="A5701" s="23" t="s">
        <v>17</v>
      </c>
      <c r="B5701" s="23" t="s">
        <v>3</v>
      </c>
      <c r="C5701">
        <v>2017</v>
      </c>
      <c r="D5701" s="23" t="str">
        <f t="shared" si="90"/>
        <v>oct</v>
      </c>
      <c r="E5701" s="24">
        <v>43039</v>
      </c>
      <c r="F5701" s="23" t="s">
        <v>49</v>
      </c>
      <c r="G5701" s="121">
        <v>22631334.565597691</v>
      </c>
      <c r="H5701">
        <v>2017</v>
      </c>
    </row>
    <row r="5702" spans="1:8" outlineLevel="1" x14ac:dyDescent="0.25">
      <c r="A5702" s="23" t="s">
        <v>18</v>
      </c>
      <c r="B5702" s="25" t="s">
        <v>4</v>
      </c>
      <c r="C5702">
        <v>2017</v>
      </c>
      <c r="D5702" s="23" t="str">
        <f t="shared" si="90"/>
        <v>oct</v>
      </c>
      <c r="E5702" s="24">
        <v>43039</v>
      </c>
      <c r="F5702" s="23" t="s">
        <v>49</v>
      </c>
      <c r="H5702">
        <v>2017</v>
      </c>
    </row>
    <row r="5703" spans="1:8" outlineLevel="1" x14ac:dyDescent="0.25">
      <c r="A5703" s="23" t="s">
        <v>19</v>
      </c>
      <c r="B5703" s="25" t="s">
        <v>5</v>
      </c>
      <c r="C5703">
        <v>2017</v>
      </c>
      <c r="D5703" s="23" t="str">
        <f t="shared" si="90"/>
        <v>oct</v>
      </c>
      <c r="E5703" s="24">
        <v>43039</v>
      </c>
      <c r="F5703" s="23" t="s">
        <v>49</v>
      </c>
      <c r="G5703" s="121">
        <v>370323.97959183675</v>
      </c>
      <c r="H5703">
        <v>2017</v>
      </c>
    </row>
    <row r="5704" spans="1:8" outlineLevel="1" x14ac:dyDescent="0.25">
      <c r="A5704" s="23" t="s">
        <v>20</v>
      </c>
      <c r="B5704" s="23" t="s">
        <v>6</v>
      </c>
      <c r="C5704">
        <v>2017</v>
      </c>
      <c r="D5704" s="23" t="str">
        <f t="shared" si="90"/>
        <v>oct</v>
      </c>
      <c r="E5704" s="24">
        <v>43039</v>
      </c>
      <c r="F5704" s="23" t="s">
        <v>49</v>
      </c>
      <c r="G5704" s="121">
        <v>0</v>
      </c>
      <c r="H5704">
        <v>2017</v>
      </c>
    </row>
    <row r="5705" spans="1:8" outlineLevel="1" x14ac:dyDescent="0.25">
      <c r="A5705" s="23" t="s">
        <v>21</v>
      </c>
      <c r="B5705" s="23" t="s">
        <v>7</v>
      </c>
      <c r="C5705">
        <v>2017</v>
      </c>
      <c r="D5705" s="23" t="str">
        <f t="shared" si="90"/>
        <v>oct</v>
      </c>
      <c r="E5705" s="24">
        <v>43039</v>
      </c>
      <c r="F5705" s="23" t="s">
        <v>49</v>
      </c>
      <c r="G5705" s="121">
        <v>975533.52769679192</v>
      </c>
      <c r="H5705">
        <v>2017</v>
      </c>
    </row>
    <row r="5706" spans="1:8" outlineLevel="1" x14ac:dyDescent="0.25">
      <c r="A5706" s="23" t="s">
        <v>22</v>
      </c>
      <c r="B5706" s="23" t="s">
        <v>8</v>
      </c>
      <c r="C5706">
        <v>2017</v>
      </c>
      <c r="D5706" s="23" t="str">
        <f t="shared" si="90"/>
        <v>oct</v>
      </c>
      <c r="E5706" s="24">
        <v>43039</v>
      </c>
      <c r="F5706" s="23" t="s">
        <v>49</v>
      </c>
      <c r="G5706" s="121">
        <v>75975895.692419872</v>
      </c>
      <c r="H5706">
        <v>2017</v>
      </c>
    </row>
    <row r="5707" spans="1:8" outlineLevel="1" x14ac:dyDescent="0.25">
      <c r="A5707" s="23" t="s">
        <v>23</v>
      </c>
      <c r="B5707" s="23" t="s">
        <v>9</v>
      </c>
      <c r="C5707">
        <v>2017</v>
      </c>
      <c r="D5707" s="23" t="str">
        <f t="shared" si="90"/>
        <v>oct</v>
      </c>
      <c r="E5707" s="24">
        <v>43039</v>
      </c>
      <c r="F5707" s="23" t="s">
        <v>49</v>
      </c>
      <c r="H5707">
        <v>2017</v>
      </c>
    </row>
    <row r="5708" spans="1:8" outlineLevel="1" x14ac:dyDescent="0.25">
      <c r="A5708" s="23" t="s">
        <v>24</v>
      </c>
      <c r="B5708" s="25" t="s">
        <v>10</v>
      </c>
      <c r="C5708">
        <v>2017</v>
      </c>
      <c r="D5708" s="23" t="str">
        <f t="shared" si="90"/>
        <v>oct</v>
      </c>
      <c r="E5708" s="24">
        <v>43039</v>
      </c>
      <c r="F5708" s="23" t="s">
        <v>49</v>
      </c>
      <c r="G5708" s="121">
        <v>0</v>
      </c>
      <c r="H5708">
        <v>2017</v>
      </c>
    </row>
    <row r="5709" spans="1:8" outlineLevel="1" x14ac:dyDescent="0.25">
      <c r="A5709" s="23" t="s">
        <v>25</v>
      </c>
      <c r="B5709" s="23" t="s">
        <v>11</v>
      </c>
      <c r="C5709">
        <v>2017</v>
      </c>
      <c r="D5709" s="23" t="str">
        <f t="shared" si="90"/>
        <v>oct</v>
      </c>
      <c r="E5709" s="24">
        <v>43039</v>
      </c>
      <c r="F5709" s="23" t="s">
        <v>49</v>
      </c>
      <c r="G5709" s="121">
        <v>75180.758017492713</v>
      </c>
      <c r="H5709">
        <v>2017</v>
      </c>
    </row>
    <row r="5710" spans="1:8" outlineLevel="1" x14ac:dyDescent="0.25">
      <c r="A5710" s="23" t="s">
        <v>26</v>
      </c>
      <c r="B5710" s="23" t="s">
        <v>12</v>
      </c>
      <c r="C5710">
        <v>2017</v>
      </c>
      <c r="D5710" s="23" t="str">
        <f t="shared" si="90"/>
        <v>oct</v>
      </c>
      <c r="E5710" s="24">
        <v>43039</v>
      </c>
      <c r="F5710" s="23" t="s">
        <v>49</v>
      </c>
      <c r="G5710" s="121">
        <v>1266330.7463556835</v>
      </c>
      <c r="H5710">
        <v>2017</v>
      </c>
    </row>
    <row r="5711" spans="1:8" outlineLevel="1" x14ac:dyDescent="0.25">
      <c r="A5711" s="23" t="s">
        <v>43</v>
      </c>
      <c r="B5711" s="23" t="s">
        <v>34</v>
      </c>
      <c r="C5711">
        <v>2017</v>
      </c>
      <c r="D5711" s="23" t="str">
        <f t="shared" si="90"/>
        <v>oct</v>
      </c>
      <c r="E5711" s="24">
        <v>43039</v>
      </c>
      <c r="F5711" s="23" t="s">
        <v>49</v>
      </c>
      <c r="G5711" s="121">
        <v>0</v>
      </c>
      <c r="H5711">
        <v>2017</v>
      </c>
    </row>
    <row r="5712" spans="1:8" outlineLevel="1" x14ac:dyDescent="0.25">
      <c r="A5712" s="23" t="s">
        <v>13</v>
      </c>
      <c r="B5712" s="23" t="s">
        <v>13</v>
      </c>
      <c r="C5712">
        <v>2017</v>
      </c>
      <c r="D5712" s="23" t="str">
        <f t="shared" si="90"/>
        <v>oct</v>
      </c>
      <c r="E5712" s="24">
        <v>43039</v>
      </c>
      <c r="F5712" s="23" t="s">
        <v>49</v>
      </c>
      <c r="G5712" s="121">
        <v>13579783.778425658</v>
      </c>
      <c r="H5712">
        <v>2017</v>
      </c>
    </row>
    <row r="5713" spans="1:8" outlineLevel="1" x14ac:dyDescent="0.25">
      <c r="A5713" s="23" t="s">
        <v>14</v>
      </c>
      <c r="B5713" s="23" t="s">
        <v>14</v>
      </c>
      <c r="C5713">
        <v>2017</v>
      </c>
      <c r="D5713" s="23" t="str">
        <f t="shared" si="90"/>
        <v>oct</v>
      </c>
      <c r="E5713" s="24">
        <v>43039</v>
      </c>
      <c r="F5713" s="23" t="s">
        <v>49</v>
      </c>
      <c r="G5713" s="121">
        <v>2310.685131195336</v>
      </c>
      <c r="H5713">
        <v>2017</v>
      </c>
    </row>
    <row r="5714" spans="1:8" outlineLevel="1" x14ac:dyDescent="0.25">
      <c r="A5714" s="23" t="s">
        <v>15</v>
      </c>
      <c r="B5714" s="23" t="s">
        <v>0</v>
      </c>
      <c r="C5714">
        <v>2017</v>
      </c>
      <c r="D5714" s="23" t="str">
        <f t="shared" si="90"/>
        <v>nov</v>
      </c>
      <c r="E5714" s="24">
        <v>43069</v>
      </c>
      <c r="F5714" s="23" t="s">
        <v>49</v>
      </c>
      <c r="G5714" s="121">
        <v>207281.85131195339</v>
      </c>
      <c r="H5714">
        <v>2017</v>
      </c>
    </row>
    <row r="5715" spans="1:8" outlineLevel="1" x14ac:dyDescent="0.25">
      <c r="A5715" s="23" t="s">
        <v>16</v>
      </c>
      <c r="B5715" s="23" t="s">
        <v>1</v>
      </c>
      <c r="C5715">
        <v>2017</v>
      </c>
      <c r="D5715" s="23" t="str">
        <f t="shared" si="90"/>
        <v>nov</v>
      </c>
      <c r="E5715" s="24">
        <v>43069</v>
      </c>
      <c r="F5715" s="23" t="s">
        <v>49</v>
      </c>
      <c r="G5715" s="121">
        <v>24658664.71282801</v>
      </c>
      <c r="H5715">
        <v>2017</v>
      </c>
    </row>
    <row r="5716" spans="1:8" outlineLevel="1" x14ac:dyDescent="0.25">
      <c r="A5716" s="23" t="s">
        <v>27</v>
      </c>
      <c r="B5716" s="23" t="s">
        <v>2</v>
      </c>
      <c r="C5716">
        <v>2017</v>
      </c>
      <c r="D5716" s="23" t="str">
        <f t="shared" si="90"/>
        <v>nov</v>
      </c>
      <c r="E5716" s="24">
        <v>43069</v>
      </c>
      <c r="F5716" s="23" t="s">
        <v>49</v>
      </c>
      <c r="H5716">
        <v>2017</v>
      </c>
    </row>
    <row r="5717" spans="1:8" outlineLevel="1" x14ac:dyDescent="0.25">
      <c r="A5717" s="23" t="s">
        <v>17</v>
      </c>
      <c r="B5717" s="23" t="s">
        <v>3</v>
      </c>
      <c r="C5717">
        <v>2017</v>
      </c>
      <c r="D5717" s="23" t="str">
        <f t="shared" si="90"/>
        <v>nov</v>
      </c>
      <c r="E5717" s="24">
        <v>43069</v>
      </c>
      <c r="F5717" s="23" t="s">
        <v>49</v>
      </c>
      <c r="G5717" s="121">
        <v>20967766.552478097</v>
      </c>
      <c r="H5717">
        <v>2017</v>
      </c>
    </row>
    <row r="5718" spans="1:8" outlineLevel="1" x14ac:dyDescent="0.25">
      <c r="A5718" s="23" t="s">
        <v>18</v>
      </c>
      <c r="B5718" s="25" t="s">
        <v>4</v>
      </c>
      <c r="C5718">
        <v>2017</v>
      </c>
      <c r="D5718" s="23" t="str">
        <f t="shared" si="90"/>
        <v>nov</v>
      </c>
      <c r="E5718" s="24">
        <v>43069</v>
      </c>
      <c r="F5718" s="23" t="s">
        <v>49</v>
      </c>
      <c r="H5718">
        <v>2017</v>
      </c>
    </row>
    <row r="5719" spans="1:8" outlineLevel="1" x14ac:dyDescent="0.25">
      <c r="A5719" s="23" t="s">
        <v>19</v>
      </c>
      <c r="B5719" s="25" t="s">
        <v>5</v>
      </c>
      <c r="C5719">
        <v>2017</v>
      </c>
      <c r="D5719" s="23" t="str">
        <f t="shared" si="90"/>
        <v>nov</v>
      </c>
      <c r="E5719" s="24">
        <v>43069</v>
      </c>
      <c r="F5719" s="23" t="s">
        <v>49</v>
      </c>
      <c r="G5719" s="121">
        <v>372114.79591836734</v>
      </c>
      <c r="H5719">
        <v>2017</v>
      </c>
    </row>
    <row r="5720" spans="1:8" outlineLevel="1" x14ac:dyDescent="0.25">
      <c r="A5720" s="23" t="s">
        <v>20</v>
      </c>
      <c r="B5720" s="23" t="s">
        <v>6</v>
      </c>
      <c r="C5720">
        <v>2017</v>
      </c>
      <c r="D5720" s="23" t="str">
        <f t="shared" si="90"/>
        <v>nov</v>
      </c>
      <c r="E5720" s="24">
        <v>43069</v>
      </c>
      <c r="F5720" s="23" t="s">
        <v>49</v>
      </c>
      <c r="G5720" s="121">
        <v>0</v>
      </c>
      <c r="H5720">
        <v>2017</v>
      </c>
    </row>
    <row r="5721" spans="1:8" outlineLevel="1" x14ac:dyDescent="0.25">
      <c r="A5721" s="23" t="s">
        <v>21</v>
      </c>
      <c r="B5721" s="23" t="s">
        <v>7</v>
      </c>
      <c r="C5721">
        <v>2017</v>
      </c>
      <c r="D5721" s="23" t="str">
        <f t="shared" si="90"/>
        <v>nov</v>
      </c>
      <c r="E5721" s="24">
        <v>43069</v>
      </c>
      <c r="F5721" s="23" t="s">
        <v>49</v>
      </c>
      <c r="G5721" s="121">
        <v>976367.3469387769</v>
      </c>
      <c r="H5721">
        <v>2017</v>
      </c>
    </row>
    <row r="5722" spans="1:8" outlineLevel="1" x14ac:dyDescent="0.25">
      <c r="A5722" s="23" t="s">
        <v>22</v>
      </c>
      <c r="B5722" s="23" t="s">
        <v>8</v>
      </c>
      <c r="C5722">
        <v>2017</v>
      </c>
      <c r="D5722" s="23" t="str">
        <f t="shared" si="90"/>
        <v>nov</v>
      </c>
      <c r="E5722" s="24">
        <v>43069</v>
      </c>
      <c r="F5722" s="23" t="s">
        <v>49</v>
      </c>
      <c r="G5722" s="121">
        <v>75112207.505830988</v>
      </c>
      <c r="H5722">
        <v>2017</v>
      </c>
    </row>
    <row r="5723" spans="1:8" outlineLevel="1" x14ac:dyDescent="0.25">
      <c r="A5723" s="23" t="s">
        <v>23</v>
      </c>
      <c r="B5723" s="23" t="s">
        <v>9</v>
      </c>
      <c r="C5723">
        <v>2017</v>
      </c>
      <c r="D5723" s="23" t="str">
        <f t="shared" si="90"/>
        <v>nov</v>
      </c>
      <c r="E5723" s="24">
        <v>43069</v>
      </c>
      <c r="F5723" s="23" t="s">
        <v>49</v>
      </c>
      <c r="H5723">
        <v>2017</v>
      </c>
    </row>
    <row r="5724" spans="1:8" outlineLevel="1" x14ac:dyDescent="0.25">
      <c r="A5724" s="23" t="s">
        <v>24</v>
      </c>
      <c r="B5724" s="25" t="s">
        <v>10</v>
      </c>
      <c r="C5724">
        <v>2017</v>
      </c>
      <c r="D5724" s="23" t="str">
        <f t="shared" si="90"/>
        <v>nov</v>
      </c>
      <c r="E5724" s="24">
        <v>43069</v>
      </c>
      <c r="F5724" s="23" t="s">
        <v>49</v>
      </c>
      <c r="G5724" s="121">
        <v>0</v>
      </c>
      <c r="H5724">
        <v>2017</v>
      </c>
    </row>
    <row r="5725" spans="1:8" outlineLevel="1" x14ac:dyDescent="0.25">
      <c r="A5725" s="23" t="s">
        <v>25</v>
      </c>
      <c r="B5725" s="23" t="s">
        <v>11</v>
      </c>
      <c r="C5725">
        <v>2017</v>
      </c>
      <c r="D5725" s="23" t="str">
        <f t="shared" si="90"/>
        <v>nov</v>
      </c>
      <c r="E5725" s="24">
        <v>43069</v>
      </c>
      <c r="F5725" s="23" t="s">
        <v>49</v>
      </c>
      <c r="G5725" s="121">
        <v>0</v>
      </c>
      <c r="H5725">
        <v>2017</v>
      </c>
    </row>
    <row r="5726" spans="1:8" outlineLevel="1" x14ac:dyDescent="0.25">
      <c r="A5726" s="23" t="s">
        <v>26</v>
      </c>
      <c r="B5726" s="23" t="s">
        <v>12</v>
      </c>
      <c r="C5726">
        <v>2017</v>
      </c>
      <c r="D5726" s="23" t="str">
        <f t="shared" si="90"/>
        <v>nov</v>
      </c>
      <c r="E5726" s="24">
        <v>43069</v>
      </c>
      <c r="F5726" s="23" t="s">
        <v>49</v>
      </c>
      <c r="G5726" s="121">
        <v>1229923.6909620999</v>
      </c>
      <c r="H5726">
        <v>2017</v>
      </c>
    </row>
    <row r="5727" spans="1:8" outlineLevel="1" x14ac:dyDescent="0.25">
      <c r="A5727" s="23" t="s">
        <v>43</v>
      </c>
      <c r="B5727" s="23" t="s">
        <v>34</v>
      </c>
      <c r="C5727">
        <v>2017</v>
      </c>
      <c r="D5727" s="23" t="str">
        <f t="shared" si="90"/>
        <v>nov</v>
      </c>
      <c r="E5727" s="24">
        <v>43069</v>
      </c>
      <c r="F5727" s="23" t="s">
        <v>49</v>
      </c>
      <c r="G5727" s="121">
        <v>0</v>
      </c>
      <c r="H5727">
        <v>2017</v>
      </c>
    </row>
    <row r="5728" spans="1:8" outlineLevel="1" x14ac:dyDescent="0.25">
      <c r="A5728" s="23" t="s">
        <v>13</v>
      </c>
      <c r="B5728" s="23" t="s">
        <v>13</v>
      </c>
      <c r="C5728">
        <v>2017</v>
      </c>
      <c r="D5728" s="23" t="str">
        <f t="shared" si="90"/>
        <v>nov</v>
      </c>
      <c r="E5728" s="24">
        <v>43069</v>
      </c>
      <c r="F5728" s="23" t="s">
        <v>49</v>
      </c>
      <c r="G5728" s="121">
        <v>16483607.905247813</v>
      </c>
      <c r="H5728">
        <v>2017</v>
      </c>
    </row>
    <row r="5729" spans="1:8" outlineLevel="1" x14ac:dyDescent="0.25">
      <c r="A5729" s="23" t="s">
        <v>14</v>
      </c>
      <c r="B5729" s="23" t="s">
        <v>14</v>
      </c>
      <c r="C5729">
        <v>2017</v>
      </c>
      <c r="D5729" s="23" t="str">
        <f t="shared" si="90"/>
        <v>nov</v>
      </c>
      <c r="E5729" s="24">
        <v>43069</v>
      </c>
      <c r="F5729" s="23" t="s">
        <v>49</v>
      </c>
      <c r="G5729" s="121">
        <v>-182488.18804664724</v>
      </c>
      <c r="H5729">
        <v>2017</v>
      </c>
    </row>
    <row r="5730" spans="1:8" outlineLevel="1" x14ac:dyDescent="0.25">
      <c r="A5730" s="23" t="s">
        <v>15</v>
      </c>
      <c r="B5730" s="23" t="s">
        <v>0</v>
      </c>
      <c r="C5730">
        <v>2017</v>
      </c>
      <c r="D5730" s="23" t="str">
        <f t="shared" si="90"/>
        <v>dic</v>
      </c>
      <c r="E5730" s="24">
        <v>43100</v>
      </c>
      <c r="F5730" s="23" t="s">
        <v>49</v>
      </c>
      <c r="G5730" s="121">
        <v>207281.85131195339</v>
      </c>
      <c r="H5730">
        <v>2017</v>
      </c>
    </row>
    <row r="5731" spans="1:8" outlineLevel="1" x14ac:dyDescent="0.25">
      <c r="A5731" s="23" t="s">
        <v>16</v>
      </c>
      <c r="B5731" s="23" t="s">
        <v>1</v>
      </c>
      <c r="C5731">
        <v>2017</v>
      </c>
      <c r="D5731" s="23" t="str">
        <f t="shared" si="90"/>
        <v>dic</v>
      </c>
      <c r="E5731" s="24">
        <v>43100</v>
      </c>
      <c r="F5731" s="23" t="s">
        <v>49</v>
      </c>
      <c r="G5731" s="121">
        <v>24002664.03207</v>
      </c>
      <c r="H5731">
        <v>2017</v>
      </c>
    </row>
    <row r="5732" spans="1:8" outlineLevel="1" x14ac:dyDescent="0.25">
      <c r="A5732" s="23" t="s">
        <v>27</v>
      </c>
      <c r="B5732" s="23" t="s">
        <v>2</v>
      </c>
      <c r="C5732">
        <v>2017</v>
      </c>
      <c r="D5732" s="23" t="str">
        <f t="shared" si="90"/>
        <v>dic</v>
      </c>
      <c r="E5732" s="24">
        <v>43100</v>
      </c>
      <c r="F5732" s="23" t="s">
        <v>49</v>
      </c>
      <c r="H5732">
        <v>2017</v>
      </c>
    </row>
    <row r="5733" spans="1:8" outlineLevel="1" x14ac:dyDescent="0.25">
      <c r="A5733" s="23" t="s">
        <v>17</v>
      </c>
      <c r="B5733" s="23" t="s">
        <v>3</v>
      </c>
      <c r="C5733">
        <v>2017</v>
      </c>
      <c r="D5733" s="23" t="str">
        <f t="shared" si="90"/>
        <v>dic</v>
      </c>
      <c r="E5733" s="24">
        <v>43100</v>
      </c>
      <c r="F5733" s="23" t="s">
        <v>49</v>
      </c>
      <c r="G5733" s="121">
        <v>21313067.937317804</v>
      </c>
      <c r="H5733">
        <v>2017</v>
      </c>
    </row>
    <row r="5734" spans="1:8" outlineLevel="1" x14ac:dyDescent="0.25">
      <c r="A5734" s="23" t="s">
        <v>18</v>
      </c>
      <c r="B5734" s="25" t="s">
        <v>4</v>
      </c>
      <c r="C5734">
        <v>2017</v>
      </c>
      <c r="D5734" s="23" t="str">
        <f t="shared" si="90"/>
        <v>dic</v>
      </c>
      <c r="E5734" s="24">
        <v>43100</v>
      </c>
      <c r="F5734" s="23" t="s">
        <v>49</v>
      </c>
      <c r="H5734">
        <v>2017</v>
      </c>
    </row>
    <row r="5735" spans="1:8" outlineLevel="1" x14ac:dyDescent="0.25">
      <c r="A5735" s="23" t="s">
        <v>19</v>
      </c>
      <c r="B5735" s="25" t="s">
        <v>5</v>
      </c>
      <c r="C5735">
        <v>2017</v>
      </c>
      <c r="D5735" s="23" t="str">
        <f t="shared" si="90"/>
        <v>dic</v>
      </c>
      <c r="E5735" s="24">
        <v>43100</v>
      </c>
      <c r="F5735" s="23" t="s">
        <v>49</v>
      </c>
      <c r="G5735" s="121">
        <v>373983.60058309039</v>
      </c>
      <c r="H5735">
        <v>2017</v>
      </c>
    </row>
    <row r="5736" spans="1:8" outlineLevel="1" x14ac:dyDescent="0.25">
      <c r="A5736" s="23" t="s">
        <v>20</v>
      </c>
      <c r="B5736" s="23" t="s">
        <v>6</v>
      </c>
      <c r="C5736">
        <v>2017</v>
      </c>
      <c r="D5736" s="23" t="str">
        <f t="shared" si="90"/>
        <v>dic</v>
      </c>
      <c r="E5736" s="24">
        <v>43100</v>
      </c>
      <c r="F5736" s="23" t="s">
        <v>49</v>
      </c>
      <c r="G5736" s="121">
        <v>0</v>
      </c>
      <c r="H5736">
        <v>2017</v>
      </c>
    </row>
    <row r="5737" spans="1:8" outlineLevel="1" x14ac:dyDescent="0.25">
      <c r="A5737" s="23" t="s">
        <v>21</v>
      </c>
      <c r="B5737" s="23" t="s">
        <v>7</v>
      </c>
      <c r="C5737">
        <v>2017</v>
      </c>
      <c r="D5737" s="23" t="str">
        <f t="shared" si="90"/>
        <v>dic</v>
      </c>
      <c r="E5737" s="24">
        <v>43100</v>
      </c>
      <c r="F5737" s="23" t="s">
        <v>49</v>
      </c>
      <c r="G5737" s="121">
        <v>991466.47230320587</v>
      </c>
      <c r="H5737">
        <v>2017</v>
      </c>
    </row>
    <row r="5738" spans="1:8" outlineLevel="1" x14ac:dyDescent="0.25">
      <c r="A5738" s="23" t="s">
        <v>22</v>
      </c>
      <c r="B5738" s="23" t="s">
        <v>8</v>
      </c>
      <c r="C5738">
        <v>2017</v>
      </c>
      <c r="D5738" s="23" t="str">
        <f t="shared" si="90"/>
        <v>dic</v>
      </c>
      <c r="E5738" s="24">
        <v>43100</v>
      </c>
      <c r="F5738" s="23" t="s">
        <v>49</v>
      </c>
      <c r="G5738" s="121">
        <v>68888288.612244546</v>
      </c>
      <c r="H5738">
        <v>2017</v>
      </c>
    </row>
    <row r="5739" spans="1:8" outlineLevel="1" x14ac:dyDescent="0.25">
      <c r="A5739" s="23" t="s">
        <v>23</v>
      </c>
      <c r="B5739" s="23" t="s">
        <v>9</v>
      </c>
      <c r="C5739">
        <v>2017</v>
      </c>
      <c r="D5739" s="23" t="str">
        <f t="shared" si="90"/>
        <v>dic</v>
      </c>
      <c r="E5739" s="24">
        <v>43100</v>
      </c>
      <c r="F5739" s="23" t="s">
        <v>49</v>
      </c>
      <c r="H5739">
        <v>2017</v>
      </c>
    </row>
    <row r="5740" spans="1:8" outlineLevel="1" x14ac:dyDescent="0.25">
      <c r="A5740" s="23" t="s">
        <v>24</v>
      </c>
      <c r="B5740" s="25" t="s">
        <v>10</v>
      </c>
      <c r="C5740">
        <v>2017</v>
      </c>
      <c r="D5740" s="23" t="str">
        <f t="shared" si="90"/>
        <v>dic</v>
      </c>
      <c r="E5740" s="24">
        <v>43100</v>
      </c>
      <c r="F5740" s="23" t="s">
        <v>49</v>
      </c>
      <c r="H5740">
        <v>2017</v>
      </c>
    </row>
    <row r="5741" spans="1:8" outlineLevel="1" x14ac:dyDescent="0.25">
      <c r="A5741" s="23" t="s">
        <v>25</v>
      </c>
      <c r="B5741" s="23" t="s">
        <v>11</v>
      </c>
      <c r="C5741">
        <v>2017</v>
      </c>
      <c r="D5741" s="23" t="str">
        <f t="shared" si="90"/>
        <v>dic</v>
      </c>
      <c r="E5741" s="24">
        <v>43100</v>
      </c>
      <c r="F5741" s="23" t="s">
        <v>49</v>
      </c>
      <c r="G5741" s="121">
        <v>0</v>
      </c>
      <c r="H5741">
        <v>2017</v>
      </c>
    </row>
    <row r="5742" spans="1:8" outlineLevel="1" x14ac:dyDescent="0.25">
      <c r="A5742" s="23" t="s">
        <v>26</v>
      </c>
      <c r="B5742" s="23" t="s">
        <v>12</v>
      </c>
      <c r="C5742">
        <v>2017</v>
      </c>
      <c r="D5742" s="23" t="str">
        <f t="shared" si="90"/>
        <v>dic</v>
      </c>
      <c r="E5742" s="24">
        <v>43100</v>
      </c>
      <c r="F5742" s="23" t="s">
        <v>49</v>
      </c>
      <c r="G5742" s="121">
        <v>2197579.7346938783</v>
      </c>
      <c r="H5742">
        <v>2017</v>
      </c>
    </row>
    <row r="5743" spans="1:8" outlineLevel="1" x14ac:dyDescent="0.25">
      <c r="A5743" s="23" t="s">
        <v>43</v>
      </c>
      <c r="B5743" s="23" t="s">
        <v>34</v>
      </c>
      <c r="C5743">
        <v>2017</v>
      </c>
      <c r="D5743" s="23" t="str">
        <f t="shared" si="90"/>
        <v>dic</v>
      </c>
      <c r="E5743" s="24">
        <v>43100</v>
      </c>
      <c r="F5743" s="23" t="s">
        <v>49</v>
      </c>
      <c r="G5743" s="121">
        <v>0</v>
      </c>
      <c r="H5743">
        <v>2017</v>
      </c>
    </row>
    <row r="5744" spans="1:8" outlineLevel="1" x14ac:dyDescent="0.25">
      <c r="A5744" s="23" t="s">
        <v>13</v>
      </c>
      <c r="B5744" s="23" t="s">
        <v>13</v>
      </c>
      <c r="C5744">
        <v>2017</v>
      </c>
      <c r="D5744" s="23" t="str">
        <f t="shared" si="90"/>
        <v>dic</v>
      </c>
      <c r="E5744" s="24">
        <v>43100</v>
      </c>
      <c r="F5744" s="23" t="s">
        <v>49</v>
      </c>
      <c r="G5744" s="121">
        <v>22440482.431486882</v>
      </c>
      <c r="H5744">
        <v>2017</v>
      </c>
    </row>
    <row r="5745" spans="1:8" outlineLevel="1" x14ac:dyDescent="0.25">
      <c r="A5745" s="23" t="s">
        <v>14</v>
      </c>
      <c r="B5745" s="23" t="s">
        <v>14</v>
      </c>
      <c r="C5745">
        <v>2017</v>
      </c>
      <c r="D5745" s="23" t="str">
        <f t="shared" si="90"/>
        <v>dic</v>
      </c>
      <c r="E5745" s="24">
        <v>43100</v>
      </c>
      <c r="F5745" s="23" t="s">
        <v>49</v>
      </c>
      <c r="G5745" s="121">
        <v>14723.05976676385</v>
      </c>
      <c r="H5745">
        <v>2017</v>
      </c>
    </row>
    <row r="5746" spans="1:8" outlineLevel="1" x14ac:dyDescent="0.25">
      <c r="A5746" s="23" t="s">
        <v>15</v>
      </c>
      <c r="B5746" s="23" t="s">
        <v>0</v>
      </c>
      <c r="C5746">
        <v>2018</v>
      </c>
      <c r="D5746" s="23" t="str">
        <f t="shared" si="90"/>
        <v>ene</v>
      </c>
      <c r="E5746" s="24">
        <v>43131</v>
      </c>
      <c r="F5746" s="23" t="s">
        <v>49</v>
      </c>
      <c r="G5746" s="121">
        <v>172106.74927113703</v>
      </c>
      <c r="H5746">
        <v>2018</v>
      </c>
    </row>
    <row r="5747" spans="1:8" outlineLevel="1" x14ac:dyDescent="0.25">
      <c r="A5747" s="23" t="s">
        <v>16</v>
      </c>
      <c r="B5747" s="23" t="s">
        <v>1</v>
      </c>
      <c r="C5747">
        <v>2018</v>
      </c>
      <c r="D5747" s="23" t="str">
        <f t="shared" si="90"/>
        <v>ene</v>
      </c>
      <c r="E5747" s="24">
        <v>43131</v>
      </c>
      <c r="F5747" s="23" t="s">
        <v>49</v>
      </c>
      <c r="G5747" s="121">
        <v>26607467.583090346</v>
      </c>
      <c r="H5747">
        <v>2018</v>
      </c>
    </row>
    <row r="5748" spans="1:8" outlineLevel="1" x14ac:dyDescent="0.25">
      <c r="A5748" s="23" t="s">
        <v>27</v>
      </c>
      <c r="B5748" s="23" t="s">
        <v>2</v>
      </c>
      <c r="C5748">
        <v>2018</v>
      </c>
      <c r="D5748" s="23" t="str">
        <f t="shared" si="90"/>
        <v>ene</v>
      </c>
      <c r="E5748" s="24">
        <v>43131</v>
      </c>
      <c r="F5748" s="23" t="s">
        <v>49</v>
      </c>
      <c r="H5748">
        <v>2018</v>
      </c>
    </row>
    <row r="5749" spans="1:8" outlineLevel="1" x14ac:dyDescent="0.25">
      <c r="A5749" s="23" t="s">
        <v>17</v>
      </c>
      <c r="B5749" s="23" t="s">
        <v>3</v>
      </c>
      <c r="C5749">
        <v>2018</v>
      </c>
      <c r="D5749" s="23" t="str">
        <f t="shared" si="90"/>
        <v>ene</v>
      </c>
      <c r="E5749" s="24">
        <v>43131</v>
      </c>
      <c r="F5749" s="23" t="s">
        <v>49</v>
      </c>
      <c r="G5749" s="121">
        <v>23994087.774052512</v>
      </c>
      <c r="H5749">
        <v>2018</v>
      </c>
    </row>
    <row r="5750" spans="1:8" outlineLevel="1" x14ac:dyDescent="0.25">
      <c r="A5750" s="23" t="s">
        <v>18</v>
      </c>
      <c r="B5750" s="25" t="s">
        <v>4</v>
      </c>
      <c r="C5750">
        <v>2018</v>
      </c>
      <c r="D5750" s="23" t="str">
        <f t="shared" si="90"/>
        <v>ene</v>
      </c>
      <c r="E5750" s="24">
        <v>43131</v>
      </c>
      <c r="F5750" s="23" t="s">
        <v>49</v>
      </c>
      <c r="H5750">
        <v>2018</v>
      </c>
    </row>
    <row r="5751" spans="1:8" outlineLevel="1" x14ac:dyDescent="0.25">
      <c r="A5751" s="23" t="s">
        <v>19</v>
      </c>
      <c r="B5751" s="25" t="s">
        <v>5</v>
      </c>
      <c r="C5751">
        <v>2018</v>
      </c>
      <c r="D5751" s="23" t="str">
        <f t="shared" si="90"/>
        <v>ene</v>
      </c>
      <c r="E5751" s="24">
        <v>43131</v>
      </c>
      <c r="F5751" s="23" t="s">
        <v>49</v>
      </c>
      <c r="G5751" s="121">
        <v>375871.35568513122</v>
      </c>
      <c r="H5751">
        <v>2018</v>
      </c>
    </row>
    <row r="5752" spans="1:8" outlineLevel="1" x14ac:dyDescent="0.25">
      <c r="A5752" s="23" t="s">
        <v>20</v>
      </c>
      <c r="B5752" s="23" t="s">
        <v>6</v>
      </c>
      <c r="C5752">
        <v>2018</v>
      </c>
      <c r="D5752" s="23" t="str">
        <f t="shared" si="90"/>
        <v>ene</v>
      </c>
      <c r="E5752" s="24">
        <v>43131</v>
      </c>
      <c r="F5752" s="23" t="s">
        <v>49</v>
      </c>
      <c r="G5752" s="121">
        <v>1636809.0437317784</v>
      </c>
      <c r="H5752">
        <v>2018</v>
      </c>
    </row>
    <row r="5753" spans="1:8" outlineLevel="1" x14ac:dyDescent="0.25">
      <c r="A5753" s="23" t="s">
        <v>21</v>
      </c>
      <c r="B5753" s="23" t="s">
        <v>7</v>
      </c>
      <c r="C5753">
        <v>2018</v>
      </c>
      <c r="D5753" s="23" t="str">
        <f t="shared" si="90"/>
        <v>ene</v>
      </c>
      <c r="E5753" s="24">
        <v>43131</v>
      </c>
      <c r="F5753" s="23" t="s">
        <v>49</v>
      </c>
      <c r="G5753" s="121">
        <v>996793.00291545421</v>
      </c>
      <c r="H5753">
        <v>2018</v>
      </c>
    </row>
    <row r="5754" spans="1:8" outlineLevel="1" x14ac:dyDescent="0.25">
      <c r="A5754" s="23" t="s">
        <v>22</v>
      </c>
      <c r="B5754" s="23" t="s">
        <v>8</v>
      </c>
      <c r="C5754">
        <v>2018</v>
      </c>
      <c r="D5754" s="23" t="str">
        <f t="shared" si="90"/>
        <v>ene</v>
      </c>
      <c r="E5754" s="24">
        <v>43131</v>
      </c>
      <c r="F5754" s="23" t="s">
        <v>49</v>
      </c>
      <c r="G5754" s="121">
        <v>78759968.056852087</v>
      </c>
      <c r="H5754">
        <v>2018</v>
      </c>
    </row>
    <row r="5755" spans="1:8" outlineLevel="1" x14ac:dyDescent="0.25">
      <c r="A5755" s="23" t="s">
        <v>23</v>
      </c>
      <c r="B5755" s="23" t="s">
        <v>9</v>
      </c>
      <c r="C5755">
        <v>2018</v>
      </c>
      <c r="D5755" s="23" t="str">
        <f t="shared" si="90"/>
        <v>ene</v>
      </c>
      <c r="E5755" s="24">
        <v>43131</v>
      </c>
      <c r="F5755" s="23" t="s">
        <v>49</v>
      </c>
      <c r="H5755">
        <v>2018</v>
      </c>
    </row>
    <row r="5756" spans="1:8" outlineLevel="1" x14ac:dyDescent="0.25">
      <c r="A5756" s="23" t="s">
        <v>24</v>
      </c>
      <c r="B5756" s="25" t="s">
        <v>10</v>
      </c>
      <c r="C5756">
        <v>2018</v>
      </c>
      <c r="D5756" s="23" t="str">
        <f t="shared" si="90"/>
        <v>ene</v>
      </c>
      <c r="E5756" s="24">
        <v>43131</v>
      </c>
      <c r="F5756" s="23" t="s">
        <v>49</v>
      </c>
      <c r="H5756">
        <v>2018</v>
      </c>
    </row>
    <row r="5757" spans="1:8" outlineLevel="1" x14ac:dyDescent="0.25">
      <c r="A5757" s="23" t="s">
        <v>25</v>
      </c>
      <c r="B5757" s="23" t="s">
        <v>11</v>
      </c>
      <c r="C5757">
        <v>2018</v>
      </c>
      <c r="D5757" s="23" t="str">
        <f t="shared" si="90"/>
        <v>ene</v>
      </c>
      <c r="E5757" s="24">
        <v>43131</v>
      </c>
      <c r="F5757" s="23" t="s">
        <v>49</v>
      </c>
      <c r="G5757" s="121">
        <v>0</v>
      </c>
      <c r="H5757">
        <v>2018</v>
      </c>
    </row>
    <row r="5758" spans="1:8" outlineLevel="1" x14ac:dyDescent="0.25">
      <c r="A5758" s="23" t="s">
        <v>26</v>
      </c>
      <c r="B5758" s="23" t="s">
        <v>12</v>
      </c>
      <c r="C5758">
        <v>2018</v>
      </c>
      <c r="D5758" s="23" t="str">
        <f t="shared" si="90"/>
        <v>ene</v>
      </c>
      <c r="E5758" s="24">
        <v>43131</v>
      </c>
      <c r="F5758" s="23" t="s">
        <v>49</v>
      </c>
      <c r="G5758" s="121">
        <v>1676764.1311953352</v>
      </c>
      <c r="H5758">
        <v>2018</v>
      </c>
    </row>
    <row r="5759" spans="1:8" outlineLevel="1" x14ac:dyDescent="0.25">
      <c r="A5759" s="23" t="s">
        <v>43</v>
      </c>
      <c r="B5759" s="23" t="s">
        <v>34</v>
      </c>
      <c r="C5759">
        <v>2018</v>
      </c>
      <c r="D5759" s="23" t="str">
        <f t="shared" si="90"/>
        <v>ene</v>
      </c>
      <c r="E5759" s="24">
        <v>43131</v>
      </c>
      <c r="F5759" s="23" t="s">
        <v>49</v>
      </c>
      <c r="G5759" s="121">
        <v>0</v>
      </c>
      <c r="H5759">
        <v>2018</v>
      </c>
    </row>
    <row r="5760" spans="1:8" outlineLevel="1" x14ac:dyDescent="0.25">
      <c r="A5760" s="23" t="s">
        <v>13</v>
      </c>
      <c r="B5760" s="23" t="s">
        <v>13</v>
      </c>
      <c r="C5760">
        <v>2018</v>
      </c>
      <c r="D5760" s="23" t="str">
        <f t="shared" si="90"/>
        <v>ene</v>
      </c>
      <c r="E5760" s="24">
        <v>43131</v>
      </c>
      <c r="F5760" s="23" t="s">
        <v>49</v>
      </c>
      <c r="G5760" s="121">
        <v>21113162.785714284</v>
      </c>
      <c r="H5760">
        <v>2018</v>
      </c>
    </row>
    <row r="5761" spans="1:8" outlineLevel="1" x14ac:dyDescent="0.25">
      <c r="A5761" s="23" t="s">
        <v>14</v>
      </c>
      <c r="B5761" s="23" t="s">
        <v>14</v>
      </c>
      <c r="C5761">
        <v>2018</v>
      </c>
      <c r="D5761" s="23" t="str">
        <f t="shared" si="90"/>
        <v>ene</v>
      </c>
      <c r="E5761" s="24">
        <v>43131</v>
      </c>
      <c r="F5761" s="23" t="s">
        <v>49</v>
      </c>
      <c r="G5761" s="121">
        <v>-43977.963556851311</v>
      </c>
      <c r="H5761">
        <v>2018</v>
      </c>
    </row>
    <row r="5762" spans="1:8" outlineLevel="1" x14ac:dyDescent="0.25">
      <c r="A5762" s="23" t="s">
        <v>15</v>
      </c>
      <c r="B5762" s="23" t="s">
        <v>0</v>
      </c>
      <c r="C5762">
        <v>2018</v>
      </c>
      <c r="D5762" s="23" t="str">
        <f t="shared" ref="D5762:D5825" si="91">+TEXT(E5762,"mmm")</f>
        <v>feb</v>
      </c>
      <c r="E5762" s="24">
        <v>43159</v>
      </c>
      <c r="F5762" s="23" t="s">
        <v>49</v>
      </c>
      <c r="G5762" s="121">
        <v>172106.74927113703</v>
      </c>
      <c r="H5762">
        <v>2018</v>
      </c>
    </row>
    <row r="5763" spans="1:8" outlineLevel="1" x14ac:dyDescent="0.25">
      <c r="A5763" s="23" t="s">
        <v>16</v>
      </c>
      <c r="B5763" s="23" t="s">
        <v>1</v>
      </c>
      <c r="C5763">
        <v>2018</v>
      </c>
      <c r="D5763" s="23" t="str">
        <f t="shared" si="91"/>
        <v>feb</v>
      </c>
      <c r="E5763" s="24">
        <v>43159</v>
      </c>
      <c r="F5763" s="23" t="s">
        <v>49</v>
      </c>
      <c r="G5763" s="121">
        <v>26674249.446064129</v>
      </c>
      <c r="H5763">
        <v>2018</v>
      </c>
    </row>
    <row r="5764" spans="1:8" outlineLevel="1" x14ac:dyDescent="0.25">
      <c r="A5764" s="23" t="s">
        <v>27</v>
      </c>
      <c r="B5764" s="23" t="s">
        <v>2</v>
      </c>
      <c r="C5764">
        <v>2018</v>
      </c>
      <c r="D5764" s="23" t="str">
        <f t="shared" si="91"/>
        <v>feb</v>
      </c>
      <c r="E5764" s="24">
        <v>43159</v>
      </c>
      <c r="F5764" s="23" t="s">
        <v>49</v>
      </c>
      <c r="H5764">
        <v>2018</v>
      </c>
    </row>
    <row r="5765" spans="1:8" outlineLevel="1" x14ac:dyDescent="0.25">
      <c r="A5765" s="23" t="s">
        <v>17</v>
      </c>
      <c r="B5765" s="23" t="s">
        <v>3</v>
      </c>
      <c r="C5765">
        <v>2018</v>
      </c>
      <c r="D5765" s="23" t="str">
        <f t="shared" si="91"/>
        <v>feb</v>
      </c>
      <c r="E5765" s="24">
        <v>43159</v>
      </c>
      <c r="F5765" s="23" t="s">
        <v>49</v>
      </c>
      <c r="G5765" s="121">
        <v>22953725.793002896</v>
      </c>
      <c r="H5765">
        <v>2018</v>
      </c>
    </row>
    <row r="5766" spans="1:8" outlineLevel="1" x14ac:dyDescent="0.25">
      <c r="A5766" s="23" t="s">
        <v>18</v>
      </c>
      <c r="B5766" s="25" t="s">
        <v>4</v>
      </c>
      <c r="C5766">
        <v>2018</v>
      </c>
      <c r="D5766" s="23" t="str">
        <f t="shared" si="91"/>
        <v>feb</v>
      </c>
      <c r="E5766" s="24">
        <v>43159</v>
      </c>
      <c r="F5766" s="23" t="s">
        <v>49</v>
      </c>
      <c r="H5766">
        <v>2018</v>
      </c>
    </row>
    <row r="5767" spans="1:8" outlineLevel="1" x14ac:dyDescent="0.25">
      <c r="A5767" s="23" t="s">
        <v>19</v>
      </c>
      <c r="B5767" s="25" t="s">
        <v>5</v>
      </c>
      <c r="C5767">
        <v>2018</v>
      </c>
      <c r="D5767" s="23" t="str">
        <f t="shared" si="91"/>
        <v>feb</v>
      </c>
      <c r="E5767" s="24">
        <v>43159</v>
      </c>
      <c r="F5767" s="23" t="s">
        <v>49</v>
      </c>
      <c r="G5767" s="121">
        <v>366628.64431486884</v>
      </c>
      <c r="H5767">
        <v>2018</v>
      </c>
    </row>
    <row r="5768" spans="1:8" outlineLevel="1" x14ac:dyDescent="0.25">
      <c r="A5768" s="23" t="s">
        <v>20</v>
      </c>
      <c r="B5768" s="23" t="s">
        <v>6</v>
      </c>
      <c r="C5768">
        <v>2018</v>
      </c>
      <c r="D5768" s="23" t="str">
        <f t="shared" si="91"/>
        <v>feb</v>
      </c>
      <c r="E5768" s="24">
        <v>43159</v>
      </c>
      <c r="F5768" s="23" t="s">
        <v>49</v>
      </c>
      <c r="G5768" s="121">
        <v>13100936.790087473</v>
      </c>
      <c r="H5768">
        <v>2018</v>
      </c>
    </row>
    <row r="5769" spans="1:8" outlineLevel="1" x14ac:dyDescent="0.25">
      <c r="A5769" s="23" t="s">
        <v>21</v>
      </c>
      <c r="B5769" s="23" t="s">
        <v>7</v>
      </c>
      <c r="C5769">
        <v>2018</v>
      </c>
      <c r="D5769" s="23" t="str">
        <f t="shared" si="91"/>
        <v>feb</v>
      </c>
      <c r="E5769" s="24">
        <v>43159</v>
      </c>
      <c r="F5769" s="23" t="s">
        <v>49</v>
      </c>
      <c r="G5769" s="121">
        <v>997494.16909621144</v>
      </c>
      <c r="H5769">
        <v>2018</v>
      </c>
    </row>
    <row r="5770" spans="1:8" outlineLevel="1" x14ac:dyDescent="0.25">
      <c r="A5770" s="23" t="s">
        <v>22</v>
      </c>
      <c r="B5770" s="23" t="s">
        <v>8</v>
      </c>
      <c r="C5770">
        <v>2018</v>
      </c>
      <c r="D5770" s="23" t="str">
        <f t="shared" si="91"/>
        <v>feb</v>
      </c>
      <c r="E5770" s="24">
        <v>43159</v>
      </c>
      <c r="F5770" s="23" t="s">
        <v>49</v>
      </c>
      <c r="G5770" s="121">
        <v>69855393.427113801</v>
      </c>
      <c r="H5770">
        <v>2018</v>
      </c>
    </row>
    <row r="5771" spans="1:8" outlineLevel="1" x14ac:dyDescent="0.25">
      <c r="A5771" s="23" t="s">
        <v>23</v>
      </c>
      <c r="B5771" s="23" t="s">
        <v>9</v>
      </c>
      <c r="C5771">
        <v>2018</v>
      </c>
      <c r="D5771" s="23" t="str">
        <f t="shared" si="91"/>
        <v>feb</v>
      </c>
      <c r="E5771" s="24">
        <v>43159</v>
      </c>
      <c r="F5771" s="23" t="s">
        <v>49</v>
      </c>
      <c r="H5771">
        <v>2018</v>
      </c>
    </row>
    <row r="5772" spans="1:8" outlineLevel="1" x14ac:dyDescent="0.25">
      <c r="A5772" s="23" t="s">
        <v>24</v>
      </c>
      <c r="B5772" s="25" t="s">
        <v>10</v>
      </c>
      <c r="C5772">
        <v>2018</v>
      </c>
      <c r="D5772" s="23" t="str">
        <f t="shared" si="91"/>
        <v>feb</v>
      </c>
      <c r="E5772" s="24">
        <v>43159</v>
      </c>
      <c r="F5772" s="23" t="s">
        <v>49</v>
      </c>
      <c r="H5772">
        <v>2018</v>
      </c>
    </row>
    <row r="5773" spans="1:8" outlineLevel="1" x14ac:dyDescent="0.25">
      <c r="A5773" s="23" t="s">
        <v>25</v>
      </c>
      <c r="B5773" s="23" t="s">
        <v>11</v>
      </c>
      <c r="C5773">
        <v>2018</v>
      </c>
      <c r="D5773" s="23" t="str">
        <f t="shared" si="91"/>
        <v>feb</v>
      </c>
      <c r="E5773" s="24">
        <v>43159</v>
      </c>
      <c r="F5773" s="23" t="s">
        <v>49</v>
      </c>
      <c r="G5773" s="121">
        <v>0</v>
      </c>
      <c r="H5773">
        <v>2018</v>
      </c>
    </row>
    <row r="5774" spans="1:8" outlineLevel="1" x14ac:dyDescent="0.25">
      <c r="A5774" s="23" t="s">
        <v>26</v>
      </c>
      <c r="B5774" s="23" t="s">
        <v>12</v>
      </c>
      <c r="C5774">
        <v>2018</v>
      </c>
      <c r="D5774" s="23" t="str">
        <f t="shared" si="91"/>
        <v>feb</v>
      </c>
      <c r="E5774" s="24">
        <v>43159</v>
      </c>
      <c r="F5774" s="23" t="s">
        <v>49</v>
      </c>
      <c r="G5774" s="121">
        <v>1496402.8586005843</v>
      </c>
      <c r="H5774">
        <v>2018</v>
      </c>
    </row>
    <row r="5775" spans="1:8" outlineLevel="1" x14ac:dyDescent="0.25">
      <c r="A5775" s="23" t="s">
        <v>43</v>
      </c>
      <c r="B5775" s="23" t="s">
        <v>34</v>
      </c>
      <c r="C5775">
        <v>2018</v>
      </c>
      <c r="D5775" s="23" t="str">
        <f t="shared" si="91"/>
        <v>feb</v>
      </c>
      <c r="E5775" s="24">
        <v>43159</v>
      </c>
      <c r="F5775" s="23" t="s">
        <v>49</v>
      </c>
      <c r="G5775" s="121">
        <v>0</v>
      </c>
      <c r="H5775">
        <v>2018</v>
      </c>
    </row>
    <row r="5776" spans="1:8" outlineLevel="1" x14ac:dyDescent="0.25">
      <c r="A5776" s="23" t="s">
        <v>13</v>
      </c>
      <c r="B5776" s="23" t="s">
        <v>13</v>
      </c>
      <c r="C5776">
        <v>2018</v>
      </c>
      <c r="D5776" s="23" t="str">
        <f t="shared" si="91"/>
        <v>feb</v>
      </c>
      <c r="E5776" s="24">
        <v>43159</v>
      </c>
      <c r="F5776" s="23" t="s">
        <v>49</v>
      </c>
      <c r="G5776" s="121">
        <v>26708816.924198247</v>
      </c>
      <c r="H5776">
        <v>2018</v>
      </c>
    </row>
    <row r="5777" spans="1:8" outlineLevel="1" x14ac:dyDescent="0.25">
      <c r="A5777" s="23" t="s">
        <v>14</v>
      </c>
      <c r="B5777" s="23" t="s">
        <v>14</v>
      </c>
      <c r="C5777">
        <v>2018</v>
      </c>
      <c r="D5777" s="23" t="str">
        <f t="shared" si="91"/>
        <v>feb</v>
      </c>
      <c r="E5777" s="24">
        <v>43159</v>
      </c>
      <c r="F5777" s="23" t="s">
        <v>49</v>
      </c>
      <c r="G5777" s="121">
        <v>18865.039358600585</v>
      </c>
      <c r="H5777">
        <v>2018</v>
      </c>
    </row>
    <row r="5778" spans="1:8" outlineLevel="1" x14ac:dyDescent="0.25">
      <c r="A5778" s="23" t="s">
        <v>15</v>
      </c>
      <c r="B5778" s="23" t="s">
        <v>0</v>
      </c>
      <c r="C5778">
        <v>2018</v>
      </c>
      <c r="D5778" s="23" t="str">
        <f t="shared" si="91"/>
        <v>mar</v>
      </c>
      <c r="E5778" s="24">
        <v>43190</v>
      </c>
      <c r="F5778" s="23" t="s">
        <v>49</v>
      </c>
      <c r="G5778" s="121">
        <v>172106.74927113703</v>
      </c>
      <c r="H5778">
        <v>2018</v>
      </c>
    </row>
    <row r="5779" spans="1:8" outlineLevel="1" x14ac:dyDescent="0.25">
      <c r="A5779" s="23" t="s">
        <v>16</v>
      </c>
      <c r="B5779" s="23" t="s">
        <v>1</v>
      </c>
      <c r="C5779">
        <v>2018</v>
      </c>
      <c r="D5779" s="23" t="str">
        <f t="shared" si="91"/>
        <v>mar</v>
      </c>
      <c r="E5779" s="24">
        <v>43190</v>
      </c>
      <c r="F5779" s="23" t="s">
        <v>49</v>
      </c>
      <c r="G5779" s="121">
        <v>28626405.459183618</v>
      </c>
      <c r="H5779">
        <v>2018</v>
      </c>
    </row>
    <row r="5780" spans="1:8" outlineLevel="1" x14ac:dyDescent="0.25">
      <c r="A5780" s="23" t="s">
        <v>27</v>
      </c>
      <c r="B5780" s="23" t="s">
        <v>2</v>
      </c>
      <c r="C5780">
        <v>2018</v>
      </c>
      <c r="D5780" s="23" t="str">
        <f t="shared" si="91"/>
        <v>mar</v>
      </c>
      <c r="E5780" s="24">
        <v>43190</v>
      </c>
      <c r="F5780" s="23" t="s">
        <v>49</v>
      </c>
      <c r="H5780">
        <v>2018</v>
      </c>
    </row>
    <row r="5781" spans="1:8" outlineLevel="1" x14ac:dyDescent="0.25">
      <c r="A5781" s="23" t="s">
        <v>17</v>
      </c>
      <c r="B5781" s="23" t="s">
        <v>3</v>
      </c>
      <c r="C5781">
        <v>2018</v>
      </c>
      <c r="D5781" s="23" t="str">
        <f t="shared" si="91"/>
        <v>mar</v>
      </c>
      <c r="E5781" s="24">
        <v>43190</v>
      </c>
      <c r="F5781" s="23" t="s">
        <v>49</v>
      </c>
      <c r="G5781" s="121">
        <v>20403427.801749282</v>
      </c>
      <c r="H5781">
        <v>2018</v>
      </c>
    </row>
    <row r="5782" spans="1:8" outlineLevel="1" x14ac:dyDescent="0.25">
      <c r="A5782" s="23" t="s">
        <v>18</v>
      </c>
      <c r="B5782" s="25" t="s">
        <v>4</v>
      </c>
      <c r="C5782">
        <v>2018</v>
      </c>
      <c r="D5782" s="23" t="str">
        <f t="shared" si="91"/>
        <v>mar</v>
      </c>
      <c r="E5782" s="24">
        <v>43190</v>
      </c>
      <c r="F5782" s="23" t="s">
        <v>49</v>
      </c>
      <c r="H5782">
        <v>2018</v>
      </c>
    </row>
    <row r="5783" spans="1:8" outlineLevel="1" x14ac:dyDescent="0.25">
      <c r="A5783" s="23" t="s">
        <v>19</v>
      </c>
      <c r="B5783" s="25" t="s">
        <v>5</v>
      </c>
      <c r="C5783">
        <v>2018</v>
      </c>
      <c r="D5783" s="23" t="str">
        <f t="shared" si="91"/>
        <v>mar</v>
      </c>
      <c r="E5783" s="24">
        <v>43190</v>
      </c>
      <c r="F5783" s="23" t="s">
        <v>49</v>
      </c>
      <c r="G5783" s="121">
        <v>368443.51311953354</v>
      </c>
      <c r="H5783">
        <v>2018</v>
      </c>
    </row>
    <row r="5784" spans="1:8" outlineLevel="1" x14ac:dyDescent="0.25">
      <c r="A5784" s="23" t="s">
        <v>20</v>
      </c>
      <c r="B5784" s="23" t="s">
        <v>6</v>
      </c>
      <c r="C5784">
        <v>2018</v>
      </c>
      <c r="D5784" s="23" t="str">
        <f t="shared" si="91"/>
        <v>mar</v>
      </c>
      <c r="E5784" s="24">
        <v>43190</v>
      </c>
      <c r="F5784" s="23" t="s">
        <v>49</v>
      </c>
      <c r="G5784" s="121">
        <v>1320600.0568513121</v>
      </c>
      <c r="H5784">
        <v>2018</v>
      </c>
    </row>
    <row r="5785" spans="1:8" outlineLevel="1" x14ac:dyDescent="0.25">
      <c r="A5785" s="23" t="s">
        <v>21</v>
      </c>
      <c r="B5785" s="23" t="s">
        <v>7</v>
      </c>
      <c r="C5785">
        <v>2018</v>
      </c>
      <c r="D5785" s="23" t="str">
        <f t="shared" si="91"/>
        <v>mar</v>
      </c>
      <c r="E5785" s="24">
        <v>43190</v>
      </c>
      <c r="F5785" s="23" t="s">
        <v>49</v>
      </c>
      <c r="G5785" s="121">
        <v>1002016.0349854218</v>
      </c>
      <c r="H5785">
        <v>2018</v>
      </c>
    </row>
    <row r="5786" spans="1:8" outlineLevel="1" x14ac:dyDescent="0.25">
      <c r="A5786" s="23" t="s">
        <v>22</v>
      </c>
      <c r="B5786" s="23" t="s">
        <v>8</v>
      </c>
      <c r="C5786">
        <v>2018</v>
      </c>
      <c r="D5786" s="23" t="str">
        <f t="shared" si="91"/>
        <v>mar</v>
      </c>
      <c r="E5786" s="24">
        <v>43190</v>
      </c>
      <c r="F5786" s="23" t="s">
        <v>49</v>
      </c>
      <c r="G5786" s="121">
        <v>75552580.890670702</v>
      </c>
      <c r="H5786">
        <v>2018</v>
      </c>
    </row>
    <row r="5787" spans="1:8" outlineLevel="1" x14ac:dyDescent="0.25">
      <c r="A5787" s="23" t="s">
        <v>23</v>
      </c>
      <c r="B5787" s="23" t="s">
        <v>9</v>
      </c>
      <c r="C5787">
        <v>2018</v>
      </c>
      <c r="D5787" s="23" t="str">
        <f t="shared" si="91"/>
        <v>mar</v>
      </c>
      <c r="E5787" s="24">
        <v>43190</v>
      </c>
      <c r="F5787" s="23" t="s">
        <v>49</v>
      </c>
      <c r="H5787">
        <v>2018</v>
      </c>
    </row>
    <row r="5788" spans="1:8" outlineLevel="1" x14ac:dyDescent="0.25">
      <c r="A5788" s="23" t="s">
        <v>24</v>
      </c>
      <c r="B5788" s="25" t="s">
        <v>10</v>
      </c>
      <c r="C5788">
        <v>2018</v>
      </c>
      <c r="D5788" s="23" t="str">
        <f t="shared" si="91"/>
        <v>mar</v>
      </c>
      <c r="E5788" s="24">
        <v>43190</v>
      </c>
      <c r="F5788" s="23" t="s">
        <v>49</v>
      </c>
      <c r="H5788">
        <v>2018</v>
      </c>
    </row>
    <row r="5789" spans="1:8" outlineLevel="1" x14ac:dyDescent="0.25">
      <c r="A5789" s="23" t="s">
        <v>25</v>
      </c>
      <c r="B5789" s="23" t="s">
        <v>11</v>
      </c>
      <c r="C5789">
        <v>2018</v>
      </c>
      <c r="D5789" s="23" t="str">
        <f t="shared" si="91"/>
        <v>mar</v>
      </c>
      <c r="E5789" s="24">
        <v>43190</v>
      </c>
      <c r="F5789" s="23" t="s">
        <v>49</v>
      </c>
      <c r="G5789" s="121">
        <v>0</v>
      </c>
      <c r="H5789">
        <v>2018</v>
      </c>
    </row>
    <row r="5790" spans="1:8" outlineLevel="1" x14ac:dyDescent="0.25">
      <c r="A5790" s="23" t="s">
        <v>26</v>
      </c>
      <c r="B5790" s="23" t="s">
        <v>12</v>
      </c>
      <c r="C5790">
        <v>2018</v>
      </c>
      <c r="D5790" s="23" t="str">
        <f t="shared" si="91"/>
        <v>mar</v>
      </c>
      <c r="E5790" s="24">
        <v>43190</v>
      </c>
      <c r="F5790" s="23" t="s">
        <v>49</v>
      </c>
      <c r="G5790" s="121">
        <v>1533486.239067056</v>
      </c>
      <c r="H5790">
        <v>2018</v>
      </c>
    </row>
    <row r="5791" spans="1:8" outlineLevel="1" x14ac:dyDescent="0.25">
      <c r="A5791" s="23" t="s">
        <v>43</v>
      </c>
      <c r="B5791" s="23" t="s">
        <v>34</v>
      </c>
      <c r="C5791">
        <v>2018</v>
      </c>
      <c r="D5791" s="23" t="str">
        <f t="shared" si="91"/>
        <v>mar</v>
      </c>
      <c r="E5791" s="24">
        <v>43190</v>
      </c>
      <c r="F5791" s="23" t="s">
        <v>49</v>
      </c>
      <c r="G5791" s="121">
        <v>0</v>
      </c>
      <c r="H5791">
        <v>2018</v>
      </c>
    </row>
    <row r="5792" spans="1:8" outlineLevel="1" x14ac:dyDescent="0.25">
      <c r="A5792" s="23" t="s">
        <v>13</v>
      </c>
      <c r="B5792" s="23" t="s">
        <v>13</v>
      </c>
      <c r="C5792">
        <v>2018</v>
      </c>
      <c r="D5792" s="23" t="str">
        <f t="shared" si="91"/>
        <v>mar</v>
      </c>
      <c r="E5792" s="24">
        <v>43190</v>
      </c>
      <c r="F5792" s="23" t="s">
        <v>49</v>
      </c>
      <c r="G5792" s="121">
        <v>37014665.736151606</v>
      </c>
      <c r="H5792">
        <v>2018</v>
      </c>
    </row>
    <row r="5793" spans="1:8" outlineLevel="1" x14ac:dyDescent="0.25">
      <c r="A5793" s="23" t="s">
        <v>14</v>
      </c>
      <c r="B5793" s="23" t="s">
        <v>14</v>
      </c>
      <c r="C5793">
        <v>2018</v>
      </c>
      <c r="D5793" s="23" t="str">
        <f t="shared" si="91"/>
        <v>mar</v>
      </c>
      <c r="E5793" s="24">
        <v>43190</v>
      </c>
      <c r="F5793" s="23" t="s">
        <v>49</v>
      </c>
      <c r="G5793" s="121">
        <v>244441.33090379008</v>
      </c>
      <c r="H5793">
        <v>2018</v>
      </c>
    </row>
    <row r="5794" spans="1:8" outlineLevel="1" x14ac:dyDescent="0.25">
      <c r="A5794" s="23" t="s">
        <v>15</v>
      </c>
      <c r="B5794" s="23" t="s">
        <v>0</v>
      </c>
      <c r="C5794">
        <v>2018</v>
      </c>
      <c r="D5794" s="23" t="str">
        <f t="shared" si="91"/>
        <v>abr</v>
      </c>
      <c r="E5794" s="24">
        <v>43220</v>
      </c>
      <c r="F5794" s="23" t="s">
        <v>49</v>
      </c>
      <c r="G5794" s="121">
        <v>158539.20991253646</v>
      </c>
      <c r="H5794">
        <v>2018</v>
      </c>
    </row>
    <row r="5795" spans="1:8" outlineLevel="1" x14ac:dyDescent="0.25">
      <c r="A5795" s="23" t="s">
        <v>16</v>
      </c>
      <c r="B5795" s="23" t="s">
        <v>1</v>
      </c>
      <c r="C5795">
        <v>2018</v>
      </c>
      <c r="D5795" s="23" t="str">
        <f t="shared" si="91"/>
        <v>abr</v>
      </c>
      <c r="E5795" s="24">
        <v>43220</v>
      </c>
      <c r="F5795" s="23" t="s">
        <v>49</v>
      </c>
      <c r="G5795" s="121">
        <v>28051858.016034991</v>
      </c>
      <c r="H5795">
        <v>2018</v>
      </c>
    </row>
    <row r="5796" spans="1:8" outlineLevel="1" x14ac:dyDescent="0.25">
      <c r="A5796" s="23" t="s">
        <v>27</v>
      </c>
      <c r="B5796" s="23" t="s">
        <v>2</v>
      </c>
      <c r="C5796">
        <v>2018</v>
      </c>
      <c r="D5796" s="23" t="str">
        <f t="shared" si="91"/>
        <v>abr</v>
      </c>
      <c r="E5796" s="24">
        <v>43220</v>
      </c>
      <c r="F5796" s="23" t="s">
        <v>49</v>
      </c>
      <c r="H5796">
        <v>2018</v>
      </c>
    </row>
    <row r="5797" spans="1:8" outlineLevel="1" x14ac:dyDescent="0.25">
      <c r="A5797" s="23" t="s">
        <v>17</v>
      </c>
      <c r="B5797" s="23" t="s">
        <v>3</v>
      </c>
      <c r="C5797">
        <v>2018</v>
      </c>
      <c r="D5797" s="23" t="str">
        <f t="shared" si="91"/>
        <v>abr</v>
      </c>
      <c r="E5797" s="24">
        <v>43220</v>
      </c>
      <c r="F5797" s="23" t="s">
        <v>49</v>
      </c>
      <c r="G5797" s="121">
        <v>18791175.92565598</v>
      </c>
      <c r="H5797">
        <v>2018</v>
      </c>
    </row>
    <row r="5798" spans="1:8" outlineLevel="1" x14ac:dyDescent="0.25">
      <c r="A5798" s="23" t="s">
        <v>18</v>
      </c>
      <c r="B5798" s="25" t="s">
        <v>4</v>
      </c>
      <c r="C5798">
        <v>2018</v>
      </c>
      <c r="D5798" s="23" t="str">
        <f t="shared" si="91"/>
        <v>abr</v>
      </c>
      <c r="E5798" s="24">
        <v>43220</v>
      </c>
      <c r="F5798" s="23" t="s">
        <v>49</v>
      </c>
      <c r="H5798">
        <v>2018</v>
      </c>
    </row>
    <row r="5799" spans="1:8" outlineLevel="1" x14ac:dyDescent="0.25">
      <c r="A5799" s="23" t="s">
        <v>19</v>
      </c>
      <c r="B5799" s="25" t="s">
        <v>5</v>
      </c>
      <c r="C5799">
        <v>2018</v>
      </c>
      <c r="D5799" s="23" t="str">
        <f t="shared" si="91"/>
        <v>abr</v>
      </c>
      <c r="E5799" s="24">
        <v>43220</v>
      </c>
      <c r="F5799" s="23" t="s">
        <v>49</v>
      </c>
      <c r="G5799" s="121">
        <v>370216.8367346939</v>
      </c>
      <c r="H5799">
        <v>2018</v>
      </c>
    </row>
    <row r="5800" spans="1:8" outlineLevel="1" x14ac:dyDescent="0.25">
      <c r="A5800" s="23" t="s">
        <v>20</v>
      </c>
      <c r="B5800" s="23" t="s">
        <v>6</v>
      </c>
      <c r="C5800">
        <v>2018</v>
      </c>
      <c r="D5800" s="23" t="str">
        <f t="shared" si="91"/>
        <v>abr</v>
      </c>
      <c r="E5800" s="24">
        <v>43220</v>
      </c>
      <c r="F5800" s="23" t="s">
        <v>49</v>
      </c>
      <c r="G5800" s="121">
        <v>0</v>
      </c>
      <c r="H5800">
        <v>2018</v>
      </c>
    </row>
    <row r="5801" spans="1:8" outlineLevel="1" x14ac:dyDescent="0.25">
      <c r="A5801" s="23" t="s">
        <v>21</v>
      </c>
      <c r="B5801" s="23" t="s">
        <v>7</v>
      </c>
      <c r="C5801">
        <v>2018</v>
      </c>
      <c r="D5801" s="23" t="str">
        <f t="shared" si="91"/>
        <v>abr</v>
      </c>
      <c r="E5801" s="24">
        <v>43220</v>
      </c>
      <c r="F5801" s="23" t="s">
        <v>49</v>
      </c>
      <c r="G5801" s="121">
        <v>920093.29446064099</v>
      </c>
      <c r="H5801">
        <v>2018</v>
      </c>
    </row>
    <row r="5802" spans="1:8" outlineLevel="1" x14ac:dyDescent="0.25">
      <c r="A5802" s="23" t="s">
        <v>22</v>
      </c>
      <c r="B5802" s="23" t="s">
        <v>8</v>
      </c>
      <c r="C5802">
        <v>2018</v>
      </c>
      <c r="D5802" s="23" t="str">
        <f t="shared" si="91"/>
        <v>abr</v>
      </c>
      <c r="E5802" s="24">
        <v>43220</v>
      </c>
      <c r="F5802" s="23" t="s">
        <v>49</v>
      </c>
      <c r="G5802" s="121">
        <v>87932624.752186045</v>
      </c>
      <c r="H5802">
        <v>2018</v>
      </c>
    </row>
    <row r="5803" spans="1:8" outlineLevel="1" x14ac:dyDescent="0.25">
      <c r="A5803" s="23" t="s">
        <v>23</v>
      </c>
      <c r="B5803" s="23" t="s">
        <v>9</v>
      </c>
      <c r="C5803">
        <v>2018</v>
      </c>
      <c r="D5803" s="23" t="str">
        <f t="shared" si="91"/>
        <v>abr</v>
      </c>
      <c r="E5803" s="24">
        <v>43220</v>
      </c>
      <c r="F5803" s="23" t="s">
        <v>49</v>
      </c>
      <c r="H5803">
        <v>2018</v>
      </c>
    </row>
    <row r="5804" spans="1:8" outlineLevel="1" x14ac:dyDescent="0.25">
      <c r="A5804" s="23" t="s">
        <v>24</v>
      </c>
      <c r="B5804" s="25" t="s">
        <v>10</v>
      </c>
      <c r="C5804">
        <v>2018</v>
      </c>
      <c r="D5804" s="23" t="str">
        <f t="shared" si="91"/>
        <v>abr</v>
      </c>
      <c r="E5804" s="24">
        <v>43220</v>
      </c>
      <c r="F5804" s="23" t="s">
        <v>49</v>
      </c>
      <c r="H5804">
        <v>2018</v>
      </c>
    </row>
    <row r="5805" spans="1:8" outlineLevel="1" x14ac:dyDescent="0.25">
      <c r="A5805" s="23" t="s">
        <v>25</v>
      </c>
      <c r="B5805" s="23" t="s">
        <v>11</v>
      </c>
      <c r="C5805">
        <v>2018</v>
      </c>
      <c r="D5805" s="23" t="str">
        <f t="shared" si="91"/>
        <v>abr</v>
      </c>
      <c r="E5805" s="24">
        <v>43220</v>
      </c>
      <c r="F5805" s="23" t="s">
        <v>49</v>
      </c>
      <c r="G5805" s="121">
        <v>0</v>
      </c>
      <c r="H5805">
        <v>2018</v>
      </c>
    </row>
    <row r="5806" spans="1:8" outlineLevel="1" x14ac:dyDescent="0.25">
      <c r="A5806" s="23" t="s">
        <v>26</v>
      </c>
      <c r="B5806" s="23" t="s">
        <v>12</v>
      </c>
      <c r="C5806">
        <v>2018</v>
      </c>
      <c r="D5806" s="23" t="str">
        <f t="shared" si="91"/>
        <v>abr</v>
      </c>
      <c r="E5806" s="24">
        <v>43220</v>
      </c>
      <c r="F5806" s="23" t="s">
        <v>49</v>
      </c>
      <c r="G5806" s="121">
        <v>1497558.1778425663</v>
      </c>
      <c r="H5806">
        <v>2018</v>
      </c>
    </row>
    <row r="5807" spans="1:8" outlineLevel="1" x14ac:dyDescent="0.25">
      <c r="A5807" s="23" t="s">
        <v>43</v>
      </c>
      <c r="B5807" s="23" t="s">
        <v>34</v>
      </c>
      <c r="C5807">
        <v>2018</v>
      </c>
      <c r="D5807" s="23" t="str">
        <f t="shared" si="91"/>
        <v>abr</v>
      </c>
      <c r="E5807" s="24">
        <v>43220</v>
      </c>
      <c r="F5807" s="23" t="s">
        <v>49</v>
      </c>
      <c r="G5807" s="121">
        <v>0</v>
      </c>
      <c r="H5807">
        <v>2018</v>
      </c>
    </row>
    <row r="5808" spans="1:8" outlineLevel="1" x14ac:dyDescent="0.25">
      <c r="A5808" s="23" t="s">
        <v>13</v>
      </c>
      <c r="B5808" s="23" t="s">
        <v>13</v>
      </c>
      <c r="C5808">
        <v>2018</v>
      </c>
      <c r="D5808" s="23" t="str">
        <f t="shared" si="91"/>
        <v>abr</v>
      </c>
      <c r="E5808" s="24">
        <v>43220</v>
      </c>
      <c r="F5808" s="23" t="s">
        <v>49</v>
      </c>
      <c r="G5808" s="121">
        <v>28576057.908163264</v>
      </c>
      <c r="H5808">
        <v>2018</v>
      </c>
    </row>
    <row r="5809" spans="1:8" outlineLevel="1" x14ac:dyDescent="0.25">
      <c r="A5809" s="23" t="s">
        <v>14</v>
      </c>
      <c r="B5809" s="23" t="s">
        <v>14</v>
      </c>
      <c r="C5809">
        <v>2018</v>
      </c>
      <c r="D5809" s="23" t="str">
        <f t="shared" si="91"/>
        <v>abr</v>
      </c>
      <c r="E5809" s="24">
        <v>43220</v>
      </c>
      <c r="F5809" s="23" t="s">
        <v>49</v>
      </c>
      <c r="G5809" s="121">
        <v>220614.4037900875</v>
      </c>
      <c r="H5809">
        <v>2018</v>
      </c>
    </row>
    <row r="5810" spans="1:8" outlineLevel="1" x14ac:dyDescent="0.25">
      <c r="A5810" s="23" t="s">
        <v>15</v>
      </c>
      <c r="B5810" s="23" t="s">
        <v>0</v>
      </c>
      <c r="C5810">
        <v>2018</v>
      </c>
      <c r="D5810" s="23" t="str">
        <f t="shared" si="91"/>
        <v>may</v>
      </c>
      <c r="E5810" s="24">
        <v>43251</v>
      </c>
      <c r="F5810" s="23" t="s">
        <v>49</v>
      </c>
      <c r="G5810" s="121">
        <v>158539.20991253646</v>
      </c>
      <c r="H5810">
        <v>2018</v>
      </c>
    </row>
    <row r="5811" spans="1:8" outlineLevel="1" x14ac:dyDescent="0.25">
      <c r="A5811" s="23" t="s">
        <v>16</v>
      </c>
      <c r="B5811" s="23" t="s">
        <v>1</v>
      </c>
      <c r="C5811">
        <v>2018</v>
      </c>
      <c r="D5811" s="23" t="str">
        <f t="shared" si="91"/>
        <v>may</v>
      </c>
      <c r="E5811" s="24">
        <v>43251</v>
      </c>
      <c r="F5811" s="23" t="s">
        <v>49</v>
      </c>
      <c r="G5811" s="121">
        <v>28328026.071428649</v>
      </c>
      <c r="H5811">
        <v>2018</v>
      </c>
    </row>
    <row r="5812" spans="1:8" outlineLevel="1" x14ac:dyDescent="0.25">
      <c r="A5812" s="23" t="s">
        <v>27</v>
      </c>
      <c r="B5812" s="23" t="s">
        <v>2</v>
      </c>
      <c r="C5812">
        <v>2018</v>
      </c>
      <c r="D5812" s="23" t="str">
        <f t="shared" si="91"/>
        <v>may</v>
      </c>
      <c r="E5812" s="24">
        <v>43251</v>
      </c>
      <c r="F5812" s="23" t="s">
        <v>49</v>
      </c>
      <c r="H5812">
        <v>2018</v>
      </c>
    </row>
    <row r="5813" spans="1:8" outlineLevel="1" x14ac:dyDescent="0.25">
      <c r="A5813" s="23" t="s">
        <v>17</v>
      </c>
      <c r="B5813" s="23" t="s">
        <v>3</v>
      </c>
      <c r="C5813">
        <v>2018</v>
      </c>
      <c r="D5813" s="23" t="str">
        <f t="shared" si="91"/>
        <v>may</v>
      </c>
      <c r="E5813" s="24">
        <v>43251</v>
      </c>
      <c r="F5813" s="23" t="s">
        <v>49</v>
      </c>
      <c r="G5813" s="121">
        <v>20916257.725947522</v>
      </c>
      <c r="H5813">
        <v>2018</v>
      </c>
    </row>
    <row r="5814" spans="1:8" outlineLevel="1" x14ac:dyDescent="0.25">
      <c r="A5814" s="23" t="s">
        <v>18</v>
      </c>
      <c r="B5814" s="25" t="s">
        <v>4</v>
      </c>
      <c r="C5814">
        <v>2018</v>
      </c>
      <c r="D5814" s="23" t="str">
        <f t="shared" si="91"/>
        <v>may</v>
      </c>
      <c r="E5814" s="24">
        <v>43251</v>
      </c>
      <c r="F5814" s="23" t="s">
        <v>49</v>
      </c>
      <c r="H5814">
        <v>2018</v>
      </c>
    </row>
    <row r="5815" spans="1:8" outlineLevel="1" x14ac:dyDescent="0.25">
      <c r="A5815" s="23" t="s">
        <v>19</v>
      </c>
      <c r="B5815" s="25" t="s">
        <v>5</v>
      </c>
      <c r="C5815">
        <v>2018</v>
      </c>
      <c r="D5815" s="23" t="str">
        <f t="shared" si="91"/>
        <v>may</v>
      </c>
      <c r="E5815" s="24">
        <v>43251</v>
      </c>
      <c r="F5815" s="23" t="s">
        <v>49</v>
      </c>
      <c r="G5815" s="121">
        <v>372067.41982507292</v>
      </c>
      <c r="H5815">
        <v>2018</v>
      </c>
    </row>
    <row r="5816" spans="1:8" outlineLevel="1" x14ac:dyDescent="0.25">
      <c r="A5816" s="23" t="s">
        <v>20</v>
      </c>
      <c r="B5816" s="23" t="s">
        <v>6</v>
      </c>
      <c r="C5816">
        <v>2018</v>
      </c>
      <c r="D5816" s="23" t="str">
        <f t="shared" si="91"/>
        <v>may</v>
      </c>
      <c r="E5816" s="24">
        <v>43251</v>
      </c>
      <c r="F5816" s="23" t="s">
        <v>49</v>
      </c>
      <c r="G5816" s="121">
        <v>0</v>
      </c>
      <c r="H5816">
        <v>2018</v>
      </c>
    </row>
    <row r="5817" spans="1:8" outlineLevel="1" x14ac:dyDescent="0.25">
      <c r="A5817" s="23" t="s">
        <v>21</v>
      </c>
      <c r="B5817" s="23" t="s">
        <v>7</v>
      </c>
      <c r="C5817">
        <v>2018</v>
      </c>
      <c r="D5817" s="23" t="str">
        <f t="shared" si="91"/>
        <v>may</v>
      </c>
      <c r="E5817" s="24">
        <v>43251</v>
      </c>
      <c r="F5817" s="23" t="s">
        <v>49</v>
      </c>
      <c r="G5817" s="121">
        <v>921173.4693877548</v>
      </c>
      <c r="H5817">
        <v>2018</v>
      </c>
    </row>
    <row r="5818" spans="1:8" outlineLevel="1" x14ac:dyDescent="0.25">
      <c r="A5818" s="23" t="s">
        <v>22</v>
      </c>
      <c r="B5818" s="23" t="s">
        <v>8</v>
      </c>
      <c r="C5818">
        <v>2018</v>
      </c>
      <c r="D5818" s="23" t="str">
        <f t="shared" si="91"/>
        <v>may</v>
      </c>
      <c r="E5818" s="24">
        <v>43251</v>
      </c>
      <c r="F5818" s="23" t="s">
        <v>49</v>
      </c>
      <c r="G5818" s="121">
        <v>91685086.023323148</v>
      </c>
      <c r="H5818">
        <v>2018</v>
      </c>
    </row>
    <row r="5819" spans="1:8" outlineLevel="1" x14ac:dyDescent="0.25">
      <c r="A5819" s="23" t="s">
        <v>23</v>
      </c>
      <c r="B5819" s="23" t="s">
        <v>9</v>
      </c>
      <c r="C5819">
        <v>2018</v>
      </c>
      <c r="D5819" s="23" t="str">
        <f t="shared" si="91"/>
        <v>may</v>
      </c>
      <c r="E5819" s="24">
        <v>43251</v>
      </c>
      <c r="F5819" s="23" t="s">
        <v>49</v>
      </c>
      <c r="H5819">
        <v>2018</v>
      </c>
    </row>
    <row r="5820" spans="1:8" outlineLevel="1" x14ac:dyDescent="0.25">
      <c r="A5820" s="23" t="s">
        <v>24</v>
      </c>
      <c r="B5820" s="25" t="s">
        <v>10</v>
      </c>
      <c r="C5820">
        <v>2018</v>
      </c>
      <c r="D5820" s="23" t="str">
        <f t="shared" si="91"/>
        <v>may</v>
      </c>
      <c r="E5820" s="24">
        <v>43251</v>
      </c>
      <c r="F5820" s="23" t="s">
        <v>49</v>
      </c>
      <c r="H5820">
        <v>2018</v>
      </c>
    </row>
    <row r="5821" spans="1:8" outlineLevel="1" x14ac:dyDescent="0.25">
      <c r="A5821" s="23" t="s">
        <v>25</v>
      </c>
      <c r="B5821" s="23" t="s">
        <v>11</v>
      </c>
      <c r="C5821">
        <v>2018</v>
      </c>
      <c r="D5821" s="23" t="str">
        <f t="shared" si="91"/>
        <v>may</v>
      </c>
      <c r="E5821" s="24">
        <v>43251</v>
      </c>
      <c r="F5821" s="23" t="s">
        <v>49</v>
      </c>
      <c r="G5821" s="121">
        <v>0</v>
      </c>
      <c r="H5821">
        <v>2018</v>
      </c>
    </row>
    <row r="5822" spans="1:8" outlineLevel="1" x14ac:dyDescent="0.25">
      <c r="A5822" s="23" t="s">
        <v>26</v>
      </c>
      <c r="B5822" s="23" t="s">
        <v>12</v>
      </c>
      <c r="C5822">
        <v>2018</v>
      </c>
      <c r="D5822" s="23" t="str">
        <f t="shared" si="91"/>
        <v>may</v>
      </c>
      <c r="E5822" s="24">
        <v>43251</v>
      </c>
      <c r="F5822" s="23" t="s">
        <v>49</v>
      </c>
      <c r="G5822" s="121">
        <v>1436032.5655976655</v>
      </c>
      <c r="H5822">
        <v>2018</v>
      </c>
    </row>
    <row r="5823" spans="1:8" outlineLevel="1" x14ac:dyDescent="0.25">
      <c r="A5823" s="23" t="s">
        <v>43</v>
      </c>
      <c r="B5823" s="23" t="s">
        <v>34</v>
      </c>
      <c r="C5823">
        <v>2018</v>
      </c>
      <c r="D5823" s="23" t="str">
        <f t="shared" si="91"/>
        <v>may</v>
      </c>
      <c r="E5823" s="24">
        <v>43251</v>
      </c>
      <c r="F5823" s="23" t="s">
        <v>49</v>
      </c>
      <c r="G5823" s="121">
        <v>0</v>
      </c>
      <c r="H5823">
        <v>2018</v>
      </c>
    </row>
    <row r="5824" spans="1:8" outlineLevel="1" x14ac:dyDescent="0.25">
      <c r="A5824" s="23" t="s">
        <v>13</v>
      </c>
      <c r="B5824" s="23" t="s">
        <v>13</v>
      </c>
      <c r="C5824">
        <v>2018</v>
      </c>
      <c r="D5824" s="23" t="str">
        <f t="shared" si="91"/>
        <v>may</v>
      </c>
      <c r="E5824" s="24">
        <v>43251</v>
      </c>
      <c r="F5824" s="23" t="s">
        <v>49</v>
      </c>
      <c r="G5824" s="121">
        <v>25523287.465014577</v>
      </c>
      <c r="H5824">
        <v>2018</v>
      </c>
    </row>
    <row r="5825" spans="1:8" outlineLevel="1" x14ac:dyDescent="0.25">
      <c r="A5825" s="23" t="s">
        <v>14</v>
      </c>
      <c r="B5825" s="23" t="s">
        <v>14</v>
      </c>
      <c r="C5825">
        <v>2018</v>
      </c>
      <c r="D5825" s="23" t="str">
        <f t="shared" si="91"/>
        <v>may</v>
      </c>
      <c r="E5825" s="24">
        <v>43251</v>
      </c>
      <c r="F5825" s="23" t="s">
        <v>49</v>
      </c>
      <c r="G5825" s="121">
        <v>101161.90816326531</v>
      </c>
      <c r="H5825">
        <v>2018</v>
      </c>
    </row>
    <row r="5826" spans="1:8" outlineLevel="1" x14ac:dyDescent="0.25">
      <c r="A5826" s="23" t="s">
        <v>15</v>
      </c>
      <c r="B5826" s="23" t="s">
        <v>0</v>
      </c>
      <c r="C5826">
        <v>2018</v>
      </c>
      <c r="D5826" s="23" t="str">
        <f t="shared" ref="D5826:D5889" si="92">+TEXT(E5826,"mmm")</f>
        <v>jun</v>
      </c>
      <c r="E5826" s="24">
        <v>43281</v>
      </c>
      <c r="F5826" s="23" t="s">
        <v>49</v>
      </c>
      <c r="G5826" s="121">
        <v>188492.39358600584</v>
      </c>
      <c r="H5826">
        <v>2018</v>
      </c>
    </row>
    <row r="5827" spans="1:8" outlineLevel="1" x14ac:dyDescent="0.25">
      <c r="A5827" s="23" t="s">
        <v>16</v>
      </c>
      <c r="B5827" s="23" t="s">
        <v>1</v>
      </c>
      <c r="C5827">
        <v>2018</v>
      </c>
      <c r="D5827" s="23" t="str">
        <f t="shared" si="92"/>
        <v>jun</v>
      </c>
      <c r="E5827" s="24">
        <v>43281</v>
      </c>
      <c r="F5827" s="23" t="s">
        <v>49</v>
      </c>
      <c r="G5827" s="121">
        <v>28266906.9008746</v>
      </c>
      <c r="H5827">
        <v>2018</v>
      </c>
    </row>
    <row r="5828" spans="1:8" outlineLevel="1" x14ac:dyDescent="0.25">
      <c r="A5828" s="23" t="s">
        <v>27</v>
      </c>
      <c r="B5828" s="23" t="s">
        <v>2</v>
      </c>
      <c r="C5828">
        <v>2018</v>
      </c>
      <c r="D5828" s="23" t="str">
        <f t="shared" si="92"/>
        <v>jun</v>
      </c>
      <c r="E5828" s="24">
        <v>43281</v>
      </c>
      <c r="F5828" s="23" t="s">
        <v>49</v>
      </c>
      <c r="H5828">
        <v>2018</v>
      </c>
    </row>
    <row r="5829" spans="1:8" outlineLevel="1" x14ac:dyDescent="0.25">
      <c r="A5829" s="23" t="s">
        <v>17</v>
      </c>
      <c r="B5829" s="23" t="s">
        <v>3</v>
      </c>
      <c r="C5829">
        <v>2018</v>
      </c>
      <c r="D5829" s="23" t="str">
        <f t="shared" si="92"/>
        <v>jun</v>
      </c>
      <c r="E5829" s="24">
        <v>43281</v>
      </c>
      <c r="F5829" s="23" t="s">
        <v>49</v>
      </c>
      <c r="G5829" s="121">
        <v>21623041.728862997</v>
      </c>
      <c r="H5829">
        <v>2018</v>
      </c>
    </row>
    <row r="5830" spans="1:8" outlineLevel="1" x14ac:dyDescent="0.25">
      <c r="A5830" s="23" t="s">
        <v>18</v>
      </c>
      <c r="B5830" s="25" t="s">
        <v>4</v>
      </c>
      <c r="C5830">
        <v>2018</v>
      </c>
      <c r="D5830" s="23" t="str">
        <f t="shared" si="92"/>
        <v>jun</v>
      </c>
      <c r="E5830" s="24">
        <v>43281</v>
      </c>
      <c r="F5830" s="23" t="s">
        <v>49</v>
      </c>
      <c r="G5830" s="121">
        <v>151570.84548104959</v>
      </c>
      <c r="H5830">
        <v>2018</v>
      </c>
    </row>
    <row r="5831" spans="1:8" outlineLevel="1" x14ac:dyDescent="0.25">
      <c r="A5831" s="23" t="s">
        <v>19</v>
      </c>
      <c r="B5831" s="25" t="s">
        <v>5</v>
      </c>
      <c r="C5831">
        <v>2018</v>
      </c>
      <c r="D5831" s="23" t="str">
        <f t="shared" si="92"/>
        <v>jun</v>
      </c>
      <c r="E5831" s="24">
        <v>43281</v>
      </c>
      <c r="F5831" s="23" t="s">
        <v>49</v>
      </c>
      <c r="G5831" s="121">
        <v>373876.09329446068</v>
      </c>
      <c r="H5831">
        <v>2018</v>
      </c>
    </row>
    <row r="5832" spans="1:8" outlineLevel="1" x14ac:dyDescent="0.25">
      <c r="A5832" s="23" t="s">
        <v>20</v>
      </c>
      <c r="B5832" s="23" t="s">
        <v>6</v>
      </c>
      <c r="C5832">
        <v>2018</v>
      </c>
      <c r="D5832" s="23" t="str">
        <f t="shared" si="92"/>
        <v>jun</v>
      </c>
      <c r="E5832" s="24">
        <v>43281</v>
      </c>
      <c r="F5832" s="23" t="s">
        <v>49</v>
      </c>
      <c r="G5832" s="121">
        <v>0</v>
      </c>
      <c r="H5832">
        <v>2018</v>
      </c>
    </row>
    <row r="5833" spans="1:8" outlineLevel="1" x14ac:dyDescent="0.25">
      <c r="A5833" s="23" t="s">
        <v>21</v>
      </c>
      <c r="B5833" s="23" t="s">
        <v>7</v>
      </c>
      <c r="C5833">
        <v>2018</v>
      </c>
      <c r="D5833" s="23" t="str">
        <f t="shared" si="92"/>
        <v>jun</v>
      </c>
      <c r="E5833" s="24">
        <v>43281</v>
      </c>
      <c r="F5833" s="23" t="s">
        <v>49</v>
      </c>
      <c r="G5833" s="121">
        <v>921597.66763848497</v>
      </c>
      <c r="H5833">
        <v>2018</v>
      </c>
    </row>
    <row r="5834" spans="1:8" outlineLevel="1" x14ac:dyDescent="0.25">
      <c r="A5834" s="23" t="s">
        <v>22</v>
      </c>
      <c r="B5834" s="23" t="s">
        <v>8</v>
      </c>
      <c r="C5834">
        <v>2018</v>
      </c>
      <c r="D5834" s="23" t="str">
        <f t="shared" si="92"/>
        <v>jun</v>
      </c>
      <c r="E5834" s="24">
        <v>43281</v>
      </c>
      <c r="F5834" s="23" t="s">
        <v>49</v>
      </c>
      <c r="G5834" s="121">
        <v>87939989.276967987</v>
      </c>
      <c r="H5834">
        <v>2018</v>
      </c>
    </row>
    <row r="5835" spans="1:8" outlineLevel="1" x14ac:dyDescent="0.25">
      <c r="A5835" s="23" t="s">
        <v>23</v>
      </c>
      <c r="B5835" s="23" t="s">
        <v>9</v>
      </c>
      <c r="C5835">
        <v>2018</v>
      </c>
      <c r="D5835" s="23" t="str">
        <f t="shared" si="92"/>
        <v>jun</v>
      </c>
      <c r="E5835" s="24">
        <v>43281</v>
      </c>
      <c r="F5835" s="23" t="s">
        <v>49</v>
      </c>
      <c r="H5835">
        <v>2018</v>
      </c>
    </row>
    <row r="5836" spans="1:8" outlineLevel="1" x14ac:dyDescent="0.25">
      <c r="A5836" s="23" t="s">
        <v>24</v>
      </c>
      <c r="B5836" s="25" t="s">
        <v>10</v>
      </c>
      <c r="C5836">
        <v>2018</v>
      </c>
      <c r="D5836" s="23" t="str">
        <f t="shared" si="92"/>
        <v>jun</v>
      </c>
      <c r="E5836" s="24">
        <v>43281</v>
      </c>
      <c r="F5836" s="23" t="s">
        <v>49</v>
      </c>
      <c r="H5836">
        <v>2018</v>
      </c>
    </row>
    <row r="5837" spans="1:8" outlineLevel="1" x14ac:dyDescent="0.25">
      <c r="A5837" s="23" t="s">
        <v>25</v>
      </c>
      <c r="B5837" s="23" t="s">
        <v>11</v>
      </c>
      <c r="C5837">
        <v>2018</v>
      </c>
      <c r="D5837" s="23" t="str">
        <f t="shared" si="92"/>
        <v>jun</v>
      </c>
      <c r="E5837" s="24">
        <v>43281</v>
      </c>
      <c r="F5837" s="23" t="s">
        <v>49</v>
      </c>
      <c r="G5837" s="121">
        <v>0</v>
      </c>
      <c r="H5837">
        <v>2018</v>
      </c>
    </row>
    <row r="5838" spans="1:8" outlineLevel="1" x14ac:dyDescent="0.25">
      <c r="A5838" s="23" t="s">
        <v>26</v>
      </c>
      <c r="B5838" s="23" t="s">
        <v>12</v>
      </c>
      <c r="C5838">
        <v>2018</v>
      </c>
      <c r="D5838" s="23" t="str">
        <f t="shared" si="92"/>
        <v>jun</v>
      </c>
      <c r="E5838" s="24">
        <v>43281</v>
      </c>
      <c r="F5838" s="23" t="s">
        <v>49</v>
      </c>
      <c r="G5838" s="121">
        <v>1406996.9256559778</v>
      </c>
      <c r="H5838">
        <v>2018</v>
      </c>
    </row>
    <row r="5839" spans="1:8" outlineLevel="1" x14ac:dyDescent="0.25">
      <c r="A5839" s="23" t="s">
        <v>43</v>
      </c>
      <c r="B5839" s="23" t="s">
        <v>34</v>
      </c>
      <c r="C5839">
        <v>2018</v>
      </c>
      <c r="D5839" s="23" t="str">
        <f t="shared" si="92"/>
        <v>jun</v>
      </c>
      <c r="E5839" s="24">
        <v>43281</v>
      </c>
      <c r="F5839" s="23" t="s">
        <v>49</v>
      </c>
      <c r="G5839" s="121">
        <v>0</v>
      </c>
      <c r="H5839">
        <v>2018</v>
      </c>
    </row>
    <row r="5840" spans="1:8" outlineLevel="1" x14ac:dyDescent="0.25">
      <c r="A5840" s="23" t="s">
        <v>13</v>
      </c>
      <c r="B5840" s="23" t="s">
        <v>13</v>
      </c>
      <c r="C5840">
        <v>2018</v>
      </c>
      <c r="D5840" s="23" t="str">
        <f t="shared" si="92"/>
        <v>jun</v>
      </c>
      <c r="E5840" s="24">
        <v>43281</v>
      </c>
      <c r="F5840" s="23" t="s">
        <v>49</v>
      </c>
      <c r="G5840" s="121">
        <v>28235830.870262388</v>
      </c>
      <c r="H5840">
        <v>2018</v>
      </c>
    </row>
    <row r="5841" spans="1:8" outlineLevel="1" x14ac:dyDescent="0.25">
      <c r="A5841" s="23" t="s">
        <v>14</v>
      </c>
      <c r="B5841" s="23" t="s">
        <v>14</v>
      </c>
      <c r="C5841">
        <v>2018</v>
      </c>
      <c r="D5841" s="23" t="str">
        <f t="shared" si="92"/>
        <v>jun</v>
      </c>
      <c r="E5841" s="24">
        <v>43281</v>
      </c>
      <c r="F5841" s="23" t="s">
        <v>49</v>
      </c>
      <c r="G5841" s="121">
        <v>-5211.2099125364421</v>
      </c>
      <c r="H5841">
        <v>2018</v>
      </c>
    </row>
    <row r="5842" spans="1:8" outlineLevel="1" x14ac:dyDescent="0.25">
      <c r="A5842" s="23" t="s">
        <v>15</v>
      </c>
      <c r="B5842" s="23" t="s">
        <v>0</v>
      </c>
      <c r="C5842">
        <v>2018</v>
      </c>
      <c r="D5842" s="23" t="str">
        <f t="shared" si="92"/>
        <v>jul</v>
      </c>
      <c r="E5842" s="24">
        <v>43312</v>
      </c>
      <c r="F5842" s="23" t="s">
        <v>49</v>
      </c>
      <c r="G5842" s="121">
        <v>191479.59475218662</v>
      </c>
      <c r="H5842">
        <v>2018</v>
      </c>
    </row>
    <row r="5843" spans="1:8" outlineLevel="1" x14ac:dyDescent="0.25">
      <c r="A5843" s="23" t="s">
        <v>16</v>
      </c>
      <c r="B5843" s="23" t="s">
        <v>1</v>
      </c>
      <c r="C5843">
        <v>2018</v>
      </c>
      <c r="D5843" s="23" t="str">
        <f t="shared" si="92"/>
        <v>jul</v>
      </c>
      <c r="E5843" s="24">
        <v>43312</v>
      </c>
      <c r="F5843" s="23" t="s">
        <v>49</v>
      </c>
      <c r="G5843" s="121">
        <v>28736510.529154483</v>
      </c>
      <c r="H5843">
        <v>2018</v>
      </c>
    </row>
    <row r="5844" spans="1:8" outlineLevel="1" x14ac:dyDescent="0.25">
      <c r="A5844" s="23" t="s">
        <v>27</v>
      </c>
      <c r="B5844" s="23" t="s">
        <v>2</v>
      </c>
      <c r="C5844">
        <v>2018</v>
      </c>
      <c r="D5844" s="23" t="str">
        <f t="shared" si="92"/>
        <v>jul</v>
      </c>
      <c r="E5844" s="24">
        <v>43312</v>
      </c>
      <c r="F5844" s="23" t="s">
        <v>49</v>
      </c>
      <c r="H5844">
        <v>2018</v>
      </c>
    </row>
    <row r="5845" spans="1:8" outlineLevel="1" x14ac:dyDescent="0.25">
      <c r="A5845" s="23" t="s">
        <v>17</v>
      </c>
      <c r="B5845" s="23" t="s">
        <v>3</v>
      </c>
      <c r="C5845">
        <v>2018</v>
      </c>
      <c r="D5845" s="23" t="str">
        <f t="shared" si="92"/>
        <v>jul</v>
      </c>
      <c r="E5845" s="24">
        <v>43312</v>
      </c>
      <c r="F5845" s="23" t="s">
        <v>49</v>
      </c>
      <c r="G5845" s="121">
        <v>22021676.702623866</v>
      </c>
      <c r="H5845">
        <v>2018</v>
      </c>
    </row>
    <row r="5846" spans="1:8" outlineLevel="1" x14ac:dyDescent="0.25">
      <c r="A5846" s="23" t="s">
        <v>18</v>
      </c>
      <c r="B5846" s="25" t="s">
        <v>4</v>
      </c>
      <c r="C5846">
        <v>2018</v>
      </c>
      <c r="D5846" s="23" t="str">
        <f t="shared" si="92"/>
        <v>jul</v>
      </c>
      <c r="E5846" s="24">
        <v>43312</v>
      </c>
      <c r="F5846" s="23" t="s">
        <v>49</v>
      </c>
      <c r="G5846" s="121">
        <v>152128.86297376093</v>
      </c>
      <c r="H5846">
        <v>2018</v>
      </c>
    </row>
    <row r="5847" spans="1:8" outlineLevel="1" x14ac:dyDescent="0.25">
      <c r="A5847" s="23" t="s">
        <v>19</v>
      </c>
      <c r="B5847" s="25" t="s">
        <v>5</v>
      </c>
      <c r="C5847">
        <v>2018</v>
      </c>
      <c r="D5847" s="23" t="str">
        <f t="shared" si="92"/>
        <v>jul</v>
      </c>
      <c r="E5847" s="24">
        <v>43312</v>
      </c>
      <c r="F5847" s="23" t="s">
        <v>49</v>
      </c>
      <c r="G5847" s="121">
        <v>375763.8483965015</v>
      </c>
      <c r="H5847">
        <v>2018</v>
      </c>
    </row>
    <row r="5848" spans="1:8" outlineLevel="1" x14ac:dyDescent="0.25">
      <c r="A5848" s="23" t="s">
        <v>20</v>
      </c>
      <c r="B5848" s="23" t="s">
        <v>6</v>
      </c>
      <c r="C5848">
        <v>2018</v>
      </c>
      <c r="D5848" s="23" t="str">
        <f t="shared" si="92"/>
        <v>jul</v>
      </c>
      <c r="E5848" s="24">
        <v>43312</v>
      </c>
      <c r="F5848" s="23" t="s">
        <v>49</v>
      </c>
      <c r="G5848" s="121">
        <v>0</v>
      </c>
      <c r="H5848">
        <v>2018</v>
      </c>
    </row>
    <row r="5849" spans="1:8" outlineLevel="1" x14ac:dyDescent="0.25">
      <c r="A5849" s="23" t="s">
        <v>21</v>
      </c>
      <c r="B5849" s="23" t="s">
        <v>7</v>
      </c>
      <c r="C5849">
        <v>2018</v>
      </c>
      <c r="D5849" s="23" t="str">
        <f t="shared" si="92"/>
        <v>jul</v>
      </c>
      <c r="E5849" s="24">
        <v>43312</v>
      </c>
      <c r="F5849" s="23" t="s">
        <v>49</v>
      </c>
      <c r="G5849" s="121">
        <v>922386.29737609404</v>
      </c>
      <c r="H5849">
        <v>2018</v>
      </c>
    </row>
    <row r="5850" spans="1:8" outlineLevel="1" x14ac:dyDescent="0.25">
      <c r="A5850" s="23" t="s">
        <v>22</v>
      </c>
      <c r="B5850" s="23" t="s">
        <v>8</v>
      </c>
      <c r="C5850">
        <v>2018</v>
      </c>
      <c r="D5850" s="23" t="str">
        <f t="shared" si="92"/>
        <v>jul</v>
      </c>
      <c r="E5850" s="24">
        <v>43312</v>
      </c>
      <c r="F5850" s="23" t="s">
        <v>49</v>
      </c>
      <c r="G5850" s="121">
        <v>98567477.265305251</v>
      </c>
      <c r="H5850">
        <v>2018</v>
      </c>
    </row>
    <row r="5851" spans="1:8" outlineLevel="1" x14ac:dyDescent="0.25">
      <c r="A5851" s="23" t="s">
        <v>23</v>
      </c>
      <c r="B5851" s="23" t="s">
        <v>9</v>
      </c>
      <c r="C5851">
        <v>2018</v>
      </c>
      <c r="D5851" s="23" t="str">
        <f t="shared" si="92"/>
        <v>jul</v>
      </c>
      <c r="E5851" s="24">
        <v>43312</v>
      </c>
      <c r="F5851" s="23" t="s">
        <v>49</v>
      </c>
      <c r="H5851">
        <v>2018</v>
      </c>
    </row>
    <row r="5852" spans="1:8" outlineLevel="1" x14ac:dyDescent="0.25">
      <c r="A5852" s="23" t="s">
        <v>24</v>
      </c>
      <c r="B5852" s="25" t="s">
        <v>10</v>
      </c>
      <c r="C5852">
        <v>2018</v>
      </c>
      <c r="D5852" s="23" t="str">
        <f t="shared" si="92"/>
        <v>jul</v>
      </c>
      <c r="E5852" s="24">
        <v>43312</v>
      </c>
      <c r="F5852" s="23" t="s">
        <v>49</v>
      </c>
      <c r="H5852">
        <v>2018</v>
      </c>
    </row>
    <row r="5853" spans="1:8" outlineLevel="1" x14ac:dyDescent="0.25">
      <c r="A5853" s="23" t="s">
        <v>25</v>
      </c>
      <c r="B5853" s="23" t="s">
        <v>11</v>
      </c>
      <c r="C5853">
        <v>2018</v>
      </c>
      <c r="D5853" s="23" t="str">
        <f t="shared" si="92"/>
        <v>jul</v>
      </c>
      <c r="E5853" s="24">
        <v>43312</v>
      </c>
      <c r="F5853" s="23" t="s">
        <v>49</v>
      </c>
      <c r="G5853" s="121">
        <v>0</v>
      </c>
      <c r="H5853">
        <v>2018</v>
      </c>
    </row>
    <row r="5854" spans="1:8" outlineLevel="1" x14ac:dyDescent="0.25">
      <c r="A5854" s="23" t="s">
        <v>26</v>
      </c>
      <c r="B5854" s="23" t="s">
        <v>12</v>
      </c>
      <c r="C5854">
        <v>2018</v>
      </c>
      <c r="D5854" s="23" t="str">
        <f t="shared" si="92"/>
        <v>jul</v>
      </c>
      <c r="E5854" s="24">
        <v>43312</v>
      </c>
      <c r="F5854" s="23" t="s">
        <v>49</v>
      </c>
      <c r="G5854" s="121">
        <v>1401868.1399416919</v>
      </c>
      <c r="H5854">
        <v>2018</v>
      </c>
    </row>
    <row r="5855" spans="1:8" outlineLevel="1" x14ac:dyDescent="0.25">
      <c r="A5855" s="23" t="s">
        <v>43</v>
      </c>
      <c r="B5855" s="23" t="s">
        <v>34</v>
      </c>
      <c r="C5855">
        <v>2018</v>
      </c>
      <c r="D5855" s="23" t="str">
        <f t="shared" si="92"/>
        <v>jul</v>
      </c>
      <c r="E5855" s="24">
        <v>43312</v>
      </c>
      <c r="F5855" s="23" t="s">
        <v>49</v>
      </c>
      <c r="G5855" s="121">
        <v>0</v>
      </c>
      <c r="H5855">
        <v>2018</v>
      </c>
    </row>
    <row r="5856" spans="1:8" outlineLevel="1" x14ac:dyDescent="0.25">
      <c r="A5856" s="23" t="s">
        <v>13</v>
      </c>
      <c r="B5856" s="23" t="s">
        <v>13</v>
      </c>
      <c r="C5856">
        <v>2018</v>
      </c>
      <c r="D5856" s="23" t="str">
        <f t="shared" si="92"/>
        <v>jul</v>
      </c>
      <c r="E5856" s="24">
        <v>43312</v>
      </c>
      <c r="F5856" s="23" t="s">
        <v>49</v>
      </c>
      <c r="G5856" s="121">
        <v>21539409.160349857</v>
      </c>
      <c r="H5856">
        <v>2018</v>
      </c>
    </row>
    <row r="5857" spans="1:8" outlineLevel="1" x14ac:dyDescent="0.25">
      <c r="A5857" s="23" t="s">
        <v>14</v>
      </c>
      <c r="B5857" s="23" t="s">
        <v>14</v>
      </c>
      <c r="C5857">
        <v>2018</v>
      </c>
      <c r="D5857" s="23" t="str">
        <f t="shared" si="92"/>
        <v>jul</v>
      </c>
      <c r="E5857" s="24">
        <v>43312</v>
      </c>
      <c r="F5857" s="23" t="s">
        <v>49</v>
      </c>
      <c r="G5857" s="121">
        <v>-32880.870262390672</v>
      </c>
      <c r="H5857">
        <v>2018</v>
      </c>
    </row>
    <row r="5858" spans="1:8" outlineLevel="1" x14ac:dyDescent="0.25">
      <c r="A5858" s="23" t="s">
        <v>15</v>
      </c>
      <c r="B5858" s="23" t="s">
        <v>0</v>
      </c>
      <c r="C5858">
        <v>2018</v>
      </c>
      <c r="D5858" s="23" t="str">
        <f t="shared" si="92"/>
        <v>ago</v>
      </c>
      <c r="E5858" s="24">
        <v>43343</v>
      </c>
      <c r="F5858" s="23" t="s">
        <v>49</v>
      </c>
      <c r="G5858" s="121">
        <v>191479.59475218662</v>
      </c>
      <c r="H5858">
        <v>2018</v>
      </c>
    </row>
    <row r="5859" spans="1:8" outlineLevel="1" x14ac:dyDescent="0.25">
      <c r="A5859" s="23" t="s">
        <v>16</v>
      </c>
      <c r="B5859" s="23" t="s">
        <v>1</v>
      </c>
      <c r="C5859">
        <v>2018</v>
      </c>
      <c r="D5859" s="23" t="str">
        <f t="shared" si="92"/>
        <v>ago</v>
      </c>
      <c r="E5859" s="24">
        <v>43343</v>
      </c>
      <c r="F5859" s="23" t="s">
        <v>49</v>
      </c>
      <c r="G5859" s="121">
        <v>29172154.234694</v>
      </c>
      <c r="H5859">
        <v>2018</v>
      </c>
    </row>
    <row r="5860" spans="1:8" outlineLevel="1" x14ac:dyDescent="0.25">
      <c r="A5860" s="23" t="s">
        <v>27</v>
      </c>
      <c r="B5860" s="23" t="s">
        <v>2</v>
      </c>
      <c r="C5860">
        <v>2018</v>
      </c>
      <c r="D5860" s="23" t="str">
        <f t="shared" si="92"/>
        <v>ago</v>
      </c>
      <c r="E5860" s="24">
        <v>43343</v>
      </c>
      <c r="F5860" s="23" t="s">
        <v>49</v>
      </c>
      <c r="H5860">
        <v>2018</v>
      </c>
    </row>
    <row r="5861" spans="1:8" outlineLevel="1" x14ac:dyDescent="0.25">
      <c r="A5861" s="23" t="s">
        <v>17</v>
      </c>
      <c r="B5861" s="23" t="s">
        <v>3</v>
      </c>
      <c r="C5861">
        <v>2018</v>
      </c>
      <c r="D5861" s="23" t="str">
        <f t="shared" si="92"/>
        <v>ago</v>
      </c>
      <c r="E5861" s="24">
        <v>43343</v>
      </c>
      <c r="F5861" s="23" t="s">
        <v>49</v>
      </c>
      <c r="G5861" s="121">
        <v>19740621.916909635</v>
      </c>
      <c r="H5861">
        <v>2018</v>
      </c>
    </row>
    <row r="5862" spans="1:8" outlineLevel="1" x14ac:dyDescent="0.25">
      <c r="A5862" s="23" t="s">
        <v>18</v>
      </c>
      <c r="B5862" s="25" t="s">
        <v>4</v>
      </c>
      <c r="C5862">
        <v>2018</v>
      </c>
      <c r="D5862" s="23" t="str">
        <f t="shared" si="92"/>
        <v>ago</v>
      </c>
      <c r="E5862" s="24">
        <v>43343</v>
      </c>
      <c r="F5862" s="23" t="s">
        <v>49</v>
      </c>
      <c r="G5862" s="121">
        <v>152691.10787172013</v>
      </c>
      <c r="H5862">
        <v>2018</v>
      </c>
    </row>
    <row r="5863" spans="1:8" outlineLevel="1" x14ac:dyDescent="0.25">
      <c r="A5863" s="23" t="s">
        <v>19</v>
      </c>
      <c r="B5863" s="25" t="s">
        <v>5</v>
      </c>
      <c r="C5863">
        <v>2018</v>
      </c>
      <c r="D5863" s="23" t="str">
        <f t="shared" si="92"/>
        <v>ago</v>
      </c>
      <c r="E5863" s="24">
        <v>43343</v>
      </c>
      <c r="F5863" s="23" t="s">
        <v>49</v>
      </c>
      <c r="G5863" s="121">
        <v>366691.69096209918</v>
      </c>
      <c r="H5863">
        <v>2018</v>
      </c>
    </row>
    <row r="5864" spans="1:8" outlineLevel="1" x14ac:dyDescent="0.25">
      <c r="A5864" s="23" t="s">
        <v>20</v>
      </c>
      <c r="B5864" s="23" t="s">
        <v>6</v>
      </c>
      <c r="C5864">
        <v>2018</v>
      </c>
      <c r="D5864" s="23" t="str">
        <f t="shared" si="92"/>
        <v>ago</v>
      </c>
      <c r="E5864" s="24">
        <v>43343</v>
      </c>
      <c r="F5864" s="23" t="s">
        <v>49</v>
      </c>
      <c r="G5864" s="121">
        <v>0</v>
      </c>
      <c r="H5864">
        <v>2018</v>
      </c>
    </row>
    <row r="5865" spans="1:8" outlineLevel="1" x14ac:dyDescent="0.25">
      <c r="A5865" s="23" t="s">
        <v>21</v>
      </c>
      <c r="B5865" s="23" t="s">
        <v>7</v>
      </c>
      <c r="C5865">
        <v>2018</v>
      </c>
      <c r="D5865" s="23" t="str">
        <f t="shared" si="92"/>
        <v>ago</v>
      </c>
      <c r="E5865" s="24">
        <v>43343</v>
      </c>
      <c r="F5865" s="23" t="s">
        <v>49</v>
      </c>
      <c r="G5865" s="121">
        <v>923116.61807580083</v>
      </c>
      <c r="H5865">
        <v>2018</v>
      </c>
    </row>
    <row r="5866" spans="1:8" outlineLevel="1" x14ac:dyDescent="0.25">
      <c r="A5866" s="23" t="s">
        <v>22</v>
      </c>
      <c r="B5866" s="23" t="s">
        <v>8</v>
      </c>
      <c r="C5866">
        <v>2018</v>
      </c>
      <c r="D5866" s="23" t="str">
        <f t="shared" si="92"/>
        <v>ago</v>
      </c>
      <c r="E5866" s="24">
        <v>43343</v>
      </c>
      <c r="F5866" s="23" t="s">
        <v>49</v>
      </c>
      <c r="G5866" s="121">
        <v>83919321.686588705</v>
      </c>
      <c r="H5866">
        <v>2018</v>
      </c>
    </row>
    <row r="5867" spans="1:8" outlineLevel="1" x14ac:dyDescent="0.25">
      <c r="A5867" s="23" t="s">
        <v>23</v>
      </c>
      <c r="B5867" s="23" t="s">
        <v>9</v>
      </c>
      <c r="C5867">
        <v>2018</v>
      </c>
      <c r="D5867" s="23" t="str">
        <f t="shared" si="92"/>
        <v>ago</v>
      </c>
      <c r="E5867" s="24">
        <v>43343</v>
      </c>
      <c r="F5867" s="23" t="s">
        <v>49</v>
      </c>
      <c r="H5867">
        <v>2018</v>
      </c>
    </row>
    <row r="5868" spans="1:8" outlineLevel="1" x14ac:dyDescent="0.25">
      <c r="A5868" s="23" t="s">
        <v>24</v>
      </c>
      <c r="B5868" s="25" t="s">
        <v>10</v>
      </c>
      <c r="C5868">
        <v>2018</v>
      </c>
      <c r="D5868" s="23" t="str">
        <f t="shared" si="92"/>
        <v>ago</v>
      </c>
      <c r="E5868" s="24">
        <v>43343</v>
      </c>
      <c r="F5868" s="23" t="s">
        <v>49</v>
      </c>
      <c r="H5868">
        <v>2018</v>
      </c>
    </row>
    <row r="5869" spans="1:8" outlineLevel="1" x14ac:dyDescent="0.25">
      <c r="A5869" s="23" t="s">
        <v>25</v>
      </c>
      <c r="B5869" s="23" t="s">
        <v>11</v>
      </c>
      <c r="C5869">
        <v>2018</v>
      </c>
      <c r="D5869" s="23" t="str">
        <f t="shared" si="92"/>
        <v>ago</v>
      </c>
      <c r="E5869" s="24">
        <v>43343</v>
      </c>
      <c r="F5869" s="23" t="s">
        <v>49</v>
      </c>
      <c r="G5869" s="121">
        <v>0</v>
      </c>
      <c r="H5869">
        <v>2018</v>
      </c>
    </row>
    <row r="5870" spans="1:8" outlineLevel="1" x14ac:dyDescent="0.25">
      <c r="A5870" s="23" t="s">
        <v>26</v>
      </c>
      <c r="B5870" s="23" t="s">
        <v>12</v>
      </c>
      <c r="C5870">
        <v>2018</v>
      </c>
      <c r="D5870" s="23" t="str">
        <f t="shared" si="92"/>
        <v>ago</v>
      </c>
      <c r="E5870" s="24">
        <v>43343</v>
      </c>
      <c r="F5870" s="23" t="s">
        <v>49</v>
      </c>
      <c r="G5870" s="121">
        <v>2193328.3338192427</v>
      </c>
      <c r="H5870">
        <v>2018</v>
      </c>
    </row>
    <row r="5871" spans="1:8" outlineLevel="1" x14ac:dyDescent="0.25">
      <c r="A5871" s="23" t="s">
        <v>43</v>
      </c>
      <c r="B5871" s="23" t="s">
        <v>34</v>
      </c>
      <c r="C5871">
        <v>2018</v>
      </c>
      <c r="D5871" s="23" t="str">
        <f t="shared" si="92"/>
        <v>ago</v>
      </c>
      <c r="E5871" s="24">
        <v>43343</v>
      </c>
      <c r="F5871" s="23" t="s">
        <v>49</v>
      </c>
      <c r="G5871" s="121">
        <v>0</v>
      </c>
      <c r="H5871">
        <v>2018</v>
      </c>
    </row>
    <row r="5872" spans="1:8" outlineLevel="1" x14ac:dyDescent="0.25">
      <c r="A5872" s="23" t="s">
        <v>13</v>
      </c>
      <c r="B5872" s="23" t="s">
        <v>13</v>
      </c>
      <c r="C5872">
        <v>2018</v>
      </c>
      <c r="D5872" s="23" t="str">
        <f t="shared" si="92"/>
        <v>ago</v>
      </c>
      <c r="E5872" s="24">
        <v>43343</v>
      </c>
      <c r="F5872" s="23" t="s">
        <v>49</v>
      </c>
      <c r="G5872" s="121">
        <v>35734477.370262392</v>
      </c>
      <c r="H5872">
        <v>2018</v>
      </c>
    </row>
    <row r="5873" spans="1:8" outlineLevel="1" x14ac:dyDescent="0.25">
      <c r="A5873" s="23" t="s">
        <v>14</v>
      </c>
      <c r="B5873" s="23" t="s">
        <v>14</v>
      </c>
      <c r="C5873">
        <v>2018</v>
      </c>
      <c r="D5873" s="23" t="str">
        <f t="shared" si="92"/>
        <v>ago</v>
      </c>
      <c r="E5873" s="24">
        <v>43343</v>
      </c>
      <c r="F5873" s="23" t="s">
        <v>49</v>
      </c>
      <c r="G5873" s="121">
        <v>5102.3527696793062</v>
      </c>
      <c r="H5873">
        <v>2018</v>
      </c>
    </row>
    <row r="5874" spans="1:8" outlineLevel="1" x14ac:dyDescent="0.25">
      <c r="A5874" s="23" t="s">
        <v>15</v>
      </c>
      <c r="B5874" s="23" t="s">
        <v>0</v>
      </c>
      <c r="C5874">
        <v>2018</v>
      </c>
      <c r="D5874" s="23" t="str">
        <f t="shared" si="92"/>
        <v>sept</v>
      </c>
      <c r="E5874" s="24">
        <v>43373</v>
      </c>
      <c r="F5874" s="23" t="s">
        <v>49</v>
      </c>
      <c r="G5874" s="121">
        <v>191479.59475218662</v>
      </c>
      <c r="H5874">
        <v>2018</v>
      </c>
    </row>
    <row r="5875" spans="1:8" outlineLevel="1" x14ac:dyDescent="0.25">
      <c r="A5875" s="23" t="s">
        <v>16</v>
      </c>
      <c r="B5875" s="23" t="s">
        <v>1</v>
      </c>
      <c r="C5875">
        <v>2018</v>
      </c>
      <c r="D5875" s="23" t="str">
        <f t="shared" si="92"/>
        <v>sept</v>
      </c>
      <c r="E5875" s="24">
        <v>43373</v>
      </c>
      <c r="F5875" s="23" t="s">
        <v>49</v>
      </c>
      <c r="G5875" s="121">
        <v>28881890.008746374</v>
      </c>
      <c r="H5875">
        <v>2018</v>
      </c>
    </row>
    <row r="5876" spans="1:8" outlineLevel="1" x14ac:dyDescent="0.25">
      <c r="A5876" s="23" t="s">
        <v>27</v>
      </c>
      <c r="B5876" s="23" t="s">
        <v>2</v>
      </c>
      <c r="C5876">
        <v>2018</v>
      </c>
      <c r="D5876" s="23" t="str">
        <f t="shared" si="92"/>
        <v>sept</v>
      </c>
      <c r="E5876" s="24">
        <v>43373</v>
      </c>
      <c r="F5876" s="23" t="s">
        <v>49</v>
      </c>
      <c r="H5876">
        <v>2018</v>
      </c>
    </row>
    <row r="5877" spans="1:8" outlineLevel="1" x14ac:dyDescent="0.25">
      <c r="A5877" s="23" t="s">
        <v>17</v>
      </c>
      <c r="B5877" s="23" t="s">
        <v>3</v>
      </c>
      <c r="C5877">
        <v>2018</v>
      </c>
      <c r="D5877" s="23" t="str">
        <f t="shared" si="92"/>
        <v>sept</v>
      </c>
      <c r="E5877" s="24">
        <v>43373</v>
      </c>
      <c r="F5877" s="23" t="s">
        <v>49</v>
      </c>
      <c r="G5877" s="121">
        <v>19478338.351311944</v>
      </c>
      <c r="H5877">
        <v>2018</v>
      </c>
    </row>
    <row r="5878" spans="1:8" outlineLevel="1" x14ac:dyDescent="0.25">
      <c r="A5878" s="23" t="s">
        <v>18</v>
      </c>
      <c r="B5878" s="25" t="s">
        <v>4</v>
      </c>
      <c r="C5878">
        <v>2018</v>
      </c>
      <c r="D5878" s="23" t="str">
        <f t="shared" si="92"/>
        <v>sept</v>
      </c>
      <c r="E5878" s="24">
        <v>43373</v>
      </c>
      <c r="F5878" s="23" t="s">
        <v>49</v>
      </c>
      <c r="G5878" s="121">
        <v>196058.00583090421</v>
      </c>
      <c r="H5878">
        <v>2018</v>
      </c>
    </row>
    <row r="5879" spans="1:8" outlineLevel="1" x14ac:dyDescent="0.25">
      <c r="A5879" s="23" t="s">
        <v>19</v>
      </c>
      <c r="B5879" s="25" t="s">
        <v>5</v>
      </c>
      <c r="C5879">
        <v>2018</v>
      </c>
      <c r="D5879" s="23" t="str">
        <f t="shared" si="92"/>
        <v>sept</v>
      </c>
      <c r="E5879" s="24">
        <v>43373</v>
      </c>
      <c r="F5879" s="23" t="s">
        <v>49</v>
      </c>
      <c r="G5879" s="121">
        <v>368449.34402332368</v>
      </c>
      <c r="H5879">
        <v>2018</v>
      </c>
    </row>
    <row r="5880" spans="1:8" outlineLevel="1" x14ac:dyDescent="0.25">
      <c r="A5880" s="23" t="s">
        <v>20</v>
      </c>
      <c r="B5880" s="23" t="s">
        <v>6</v>
      </c>
      <c r="C5880">
        <v>2018</v>
      </c>
      <c r="D5880" s="23" t="str">
        <f t="shared" si="92"/>
        <v>sept</v>
      </c>
      <c r="E5880" s="24">
        <v>43373</v>
      </c>
      <c r="F5880" s="23" t="s">
        <v>49</v>
      </c>
      <c r="G5880" s="121">
        <v>0</v>
      </c>
      <c r="H5880">
        <v>2018</v>
      </c>
    </row>
    <row r="5881" spans="1:8" outlineLevel="1" x14ac:dyDescent="0.25">
      <c r="A5881" s="23" t="s">
        <v>21</v>
      </c>
      <c r="B5881" s="23" t="s">
        <v>7</v>
      </c>
      <c r="C5881">
        <v>2018</v>
      </c>
      <c r="D5881" s="23" t="str">
        <f t="shared" si="92"/>
        <v>sept</v>
      </c>
      <c r="E5881" s="24">
        <v>43373</v>
      </c>
      <c r="F5881" s="23" t="s">
        <v>49</v>
      </c>
      <c r="G5881" s="121">
        <v>890583.09037900914</v>
      </c>
      <c r="H5881">
        <v>2018</v>
      </c>
    </row>
    <row r="5882" spans="1:8" outlineLevel="1" x14ac:dyDescent="0.25">
      <c r="A5882" s="23" t="s">
        <v>22</v>
      </c>
      <c r="B5882" s="23" t="s">
        <v>8</v>
      </c>
      <c r="C5882">
        <v>2018</v>
      </c>
      <c r="D5882" s="23" t="str">
        <f t="shared" si="92"/>
        <v>sept</v>
      </c>
      <c r="E5882" s="24">
        <v>43373</v>
      </c>
      <c r="F5882" s="23" t="s">
        <v>49</v>
      </c>
      <c r="G5882" s="121">
        <v>102386665.14139964</v>
      </c>
      <c r="H5882">
        <v>2018</v>
      </c>
    </row>
    <row r="5883" spans="1:8" outlineLevel="1" x14ac:dyDescent="0.25">
      <c r="A5883" s="23" t="s">
        <v>23</v>
      </c>
      <c r="B5883" s="23" t="s">
        <v>9</v>
      </c>
      <c r="C5883">
        <v>2018</v>
      </c>
      <c r="D5883" s="23" t="str">
        <f t="shared" si="92"/>
        <v>sept</v>
      </c>
      <c r="E5883" s="24">
        <v>43373</v>
      </c>
      <c r="F5883" s="23" t="s">
        <v>49</v>
      </c>
      <c r="H5883">
        <v>2018</v>
      </c>
    </row>
    <row r="5884" spans="1:8" outlineLevel="1" x14ac:dyDescent="0.25">
      <c r="A5884" s="23" t="s">
        <v>24</v>
      </c>
      <c r="B5884" s="25" t="s">
        <v>10</v>
      </c>
      <c r="C5884">
        <v>2018</v>
      </c>
      <c r="D5884" s="23" t="str">
        <f t="shared" si="92"/>
        <v>sept</v>
      </c>
      <c r="E5884" s="24">
        <v>43373</v>
      </c>
      <c r="F5884" s="23" t="s">
        <v>49</v>
      </c>
      <c r="H5884">
        <v>2018</v>
      </c>
    </row>
    <row r="5885" spans="1:8" outlineLevel="1" x14ac:dyDescent="0.25">
      <c r="A5885" s="23" t="s">
        <v>25</v>
      </c>
      <c r="B5885" s="23" t="s">
        <v>11</v>
      </c>
      <c r="C5885">
        <v>2018</v>
      </c>
      <c r="D5885" s="23" t="str">
        <f t="shared" si="92"/>
        <v>sept</v>
      </c>
      <c r="E5885" s="24">
        <v>43373</v>
      </c>
      <c r="F5885" s="23" t="s">
        <v>49</v>
      </c>
      <c r="G5885" s="121">
        <v>0</v>
      </c>
      <c r="H5885">
        <v>2018</v>
      </c>
    </row>
    <row r="5886" spans="1:8" outlineLevel="1" x14ac:dyDescent="0.25">
      <c r="A5886" s="23" t="s">
        <v>26</v>
      </c>
      <c r="B5886" s="23" t="s">
        <v>12</v>
      </c>
      <c r="C5886">
        <v>2018</v>
      </c>
      <c r="D5886" s="23" t="str">
        <f t="shared" si="92"/>
        <v>sept</v>
      </c>
      <c r="E5886" s="24">
        <v>43373</v>
      </c>
      <c r="F5886" s="23" t="s">
        <v>49</v>
      </c>
      <c r="G5886" s="121">
        <v>2124647.7944606431</v>
      </c>
      <c r="H5886">
        <v>2018</v>
      </c>
    </row>
    <row r="5887" spans="1:8" outlineLevel="1" x14ac:dyDescent="0.25">
      <c r="A5887" s="23" t="s">
        <v>43</v>
      </c>
      <c r="B5887" s="23" t="s">
        <v>34</v>
      </c>
      <c r="C5887">
        <v>2018</v>
      </c>
      <c r="D5887" s="23" t="str">
        <f t="shared" si="92"/>
        <v>sept</v>
      </c>
      <c r="E5887" s="24">
        <v>43373</v>
      </c>
      <c r="F5887" s="23" t="s">
        <v>49</v>
      </c>
      <c r="G5887" s="121">
        <v>0</v>
      </c>
      <c r="H5887">
        <v>2018</v>
      </c>
    </row>
    <row r="5888" spans="1:8" outlineLevel="1" x14ac:dyDescent="0.25">
      <c r="A5888" s="23" t="s">
        <v>13</v>
      </c>
      <c r="B5888" s="23" t="s">
        <v>13</v>
      </c>
      <c r="C5888">
        <v>2018</v>
      </c>
      <c r="D5888" s="23" t="str">
        <f t="shared" si="92"/>
        <v>sept</v>
      </c>
      <c r="E5888" s="24">
        <v>43373</v>
      </c>
      <c r="F5888" s="23" t="s">
        <v>49</v>
      </c>
      <c r="G5888" s="121">
        <v>23941231.744897962</v>
      </c>
      <c r="H5888">
        <v>2018</v>
      </c>
    </row>
    <row r="5889" spans="1:8" outlineLevel="1" x14ac:dyDescent="0.25">
      <c r="A5889" s="23" t="s">
        <v>14</v>
      </c>
      <c r="B5889" s="23" t="s">
        <v>14</v>
      </c>
      <c r="C5889">
        <v>2018</v>
      </c>
      <c r="D5889" s="23" t="str">
        <f t="shared" si="92"/>
        <v>sept</v>
      </c>
      <c r="E5889" s="24">
        <v>43373</v>
      </c>
      <c r="F5889" s="23" t="s">
        <v>49</v>
      </c>
      <c r="G5889" s="121">
        <v>29620.930029154519</v>
      </c>
      <c r="H5889">
        <v>2018</v>
      </c>
    </row>
    <row r="5890" spans="1:8" outlineLevel="1" x14ac:dyDescent="0.25">
      <c r="A5890" s="23" t="s">
        <v>15</v>
      </c>
      <c r="B5890" s="23" t="s">
        <v>0</v>
      </c>
      <c r="C5890">
        <v>2018</v>
      </c>
      <c r="D5890" s="23" t="str">
        <f t="shared" ref="D5890:D5953" si="93">+TEXT(E5890,"mmm")</f>
        <v>oct</v>
      </c>
      <c r="E5890" s="24">
        <v>43404</v>
      </c>
      <c r="F5890" s="23" t="s">
        <v>49</v>
      </c>
      <c r="G5890" s="121">
        <v>198051.43731778426</v>
      </c>
      <c r="H5890">
        <v>2018</v>
      </c>
    </row>
    <row r="5891" spans="1:8" outlineLevel="1" x14ac:dyDescent="0.25">
      <c r="A5891" s="23" t="s">
        <v>16</v>
      </c>
      <c r="B5891" s="23" t="s">
        <v>1</v>
      </c>
      <c r="C5891">
        <v>2018</v>
      </c>
      <c r="D5891" s="23" t="str">
        <f t="shared" si="93"/>
        <v>oct</v>
      </c>
      <c r="E5891" s="24">
        <v>43404</v>
      </c>
      <c r="F5891" s="23" t="s">
        <v>49</v>
      </c>
      <c r="G5891" s="121">
        <v>28137863.811953411</v>
      </c>
      <c r="H5891">
        <v>2018</v>
      </c>
    </row>
    <row r="5892" spans="1:8" outlineLevel="1" x14ac:dyDescent="0.25">
      <c r="A5892" s="23" t="s">
        <v>27</v>
      </c>
      <c r="B5892" s="23" t="s">
        <v>2</v>
      </c>
      <c r="C5892">
        <v>2018</v>
      </c>
      <c r="D5892" s="23" t="str">
        <f t="shared" si="93"/>
        <v>oct</v>
      </c>
      <c r="E5892" s="24">
        <v>43404</v>
      </c>
      <c r="F5892" s="23" t="s">
        <v>49</v>
      </c>
      <c r="H5892">
        <v>2018</v>
      </c>
    </row>
    <row r="5893" spans="1:8" outlineLevel="1" x14ac:dyDescent="0.25">
      <c r="A5893" s="23" t="s">
        <v>17</v>
      </c>
      <c r="B5893" s="23" t="s">
        <v>3</v>
      </c>
      <c r="C5893">
        <v>2018</v>
      </c>
      <c r="D5893" s="23" t="str">
        <f t="shared" si="93"/>
        <v>oct</v>
      </c>
      <c r="E5893" s="24">
        <v>43404</v>
      </c>
      <c r="F5893" s="23" t="s">
        <v>49</v>
      </c>
      <c r="G5893" s="121">
        <v>19257675.465014573</v>
      </c>
      <c r="H5893">
        <v>2018</v>
      </c>
    </row>
    <row r="5894" spans="1:8" outlineLevel="1" x14ac:dyDescent="0.25">
      <c r="A5894" s="23" t="s">
        <v>18</v>
      </c>
      <c r="B5894" s="25" t="s">
        <v>4</v>
      </c>
      <c r="C5894">
        <v>2018</v>
      </c>
      <c r="D5894" s="23" t="str">
        <f t="shared" si="93"/>
        <v>oct</v>
      </c>
      <c r="E5894" s="24">
        <v>43404</v>
      </c>
      <c r="F5894" s="23" t="s">
        <v>49</v>
      </c>
      <c r="G5894" s="121">
        <v>155324.05247813414</v>
      </c>
      <c r="H5894">
        <v>2018</v>
      </c>
    </row>
    <row r="5895" spans="1:8" outlineLevel="1" x14ac:dyDescent="0.25">
      <c r="A5895" s="23" t="s">
        <v>19</v>
      </c>
      <c r="B5895" s="25" t="s">
        <v>5</v>
      </c>
      <c r="C5895">
        <v>2018</v>
      </c>
      <c r="D5895" s="23" t="str">
        <f t="shared" si="93"/>
        <v>oct</v>
      </c>
      <c r="E5895" s="24">
        <v>43404</v>
      </c>
      <c r="F5895" s="23" t="s">
        <v>49</v>
      </c>
      <c r="G5895" s="121">
        <v>370283.16326530615</v>
      </c>
      <c r="H5895">
        <v>2018</v>
      </c>
    </row>
    <row r="5896" spans="1:8" outlineLevel="1" x14ac:dyDescent="0.25">
      <c r="A5896" s="23" t="s">
        <v>20</v>
      </c>
      <c r="B5896" s="23" t="s">
        <v>6</v>
      </c>
      <c r="C5896">
        <v>2018</v>
      </c>
      <c r="D5896" s="23" t="str">
        <f t="shared" si="93"/>
        <v>oct</v>
      </c>
      <c r="E5896" s="24">
        <v>43404</v>
      </c>
      <c r="F5896" s="23" t="s">
        <v>49</v>
      </c>
      <c r="G5896" s="121">
        <v>0</v>
      </c>
      <c r="H5896">
        <v>2018</v>
      </c>
    </row>
    <row r="5897" spans="1:8" outlineLevel="1" x14ac:dyDescent="0.25">
      <c r="A5897" s="23" t="s">
        <v>21</v>
      </c>
      <c r="B5897" s="23" t="s">
        <v>7</v>
      </c>
      <c r="C5897">
        <v>2018</v>
      </c>
      <c r="D5897" s="23" t="str">
        <f t="shared" si="93"/>
        <v>oct</v>
      </c>
      <c r="E5897" s="24">
        <v>43404</v>
      </c>
      <c r="F5897" s="23" t="s">
        <v>49</v>
      </c>
      <c r="G5897" s="121">
        <v>890931.48688046832</v>
      </c>
      <c r="H5897">
        <v>2018</v>
      </c>
    </row>
    <row r="5898" spans="1:8" outlineLevel="1" x14ac:dyDescent="0.25">
      <c r="A5898" s="23" t="s">
        <v>22</v>
      </c>
      <c r="B5898" s="23" t="s">
        <v>8</v>
      </c>
      <c r="C5898">
        <v>2018</v>
      </c>
      <c r="D5898" s="23" t="str">
        <f t="shared" si="93"/>
        <v>oct</v>
      </c>
      <c r="E5898" s="24">
        <v>43404</v>
      </c>
      <c r="F5898" s="23" t="s">
        <v>49</v>
      </c>
      <c r="G5898" s="121">
        <v>94837952.100583881</v>
      </c>
      <c r="H5898">
        <v>2018</v>
      </c>
    </row>
    <row r="5899" spans="1:8" outlineLevel="1" x14ac:dyDescent="0.25">
      <c r="A5899" s="23" t="s">
        <v>23</v>
      </c>
      <c r="B5899" s="23" t="s">
        <v>9</v>
      </c>
      <c r="C5899">
        <v>2018</v>
      </c>
      <c r="D5899" s="23" t="str">
        <f t="shared" si="93"/>
        <v>oct</v>
      </c>
      <c r="E5899" s="24">
        <v>43404</v>
      </c>
      <c r="F5899" s="23" t="s">
        <v>49</v>
      </c>
      <c r="H5899">
        <v>2018</v>
      </c>
    </row>
    <row r="5900" spans="1:8" outlineLevel="1" x14ac:dyDescent="0.25">
      <c r="A5900" s="23" t="s">
        <v>24</v>
      </c>
      <c r="B5900" s="25" t="s">
        <v>10</v>
      </c>
      <c r="C5900">
        <v>2018</v>
      </c>
      <c r="D5900" s="23" t="str">
        <f t="shared" si="93"/>
        <v>oct</v>
      </c>
      <c r="E5900" s="24">
        <v>43404</v>
      </c>
      <c r="F5900" s="23" t="s">
        <v>49</v>
      </c>
      <c r="H5900">
        <v>2018</v>
      </c>
    </row>
    <row r="5901" spans="1:8" outlineLevel="1" x14ac:dyDescent="0.25">
      <c r="A5901" s="23" t="s">
        <v>25</v>
      </c>
      <c r="B5901" s="23" t="s">
        <v>11</v>
      </c>
      <c r="C5901">
        <v>2018</v>
      </c>
      <c r="D5901" s="23" t="str">
        <f t="shared" si="93"/>
        <v>oct</v>
      </c>
      <c r="E5901" s="24">
        <v>43404</v>
      </c>
      <c r="F5901" s="23" t="s">
        <v>49</v>
      </c>
      <c r="G5901" s="121">
        <v>0</v>
      </c>
      <c r="H5901">
        <v>2018</v>
      </c>
    </row>
    <row r="5902" spans="1:8" outlineLevel="1" x14ac:dyDescent="0.25">
      <c r="A5902" s="23" t="s">
        <v>26</v>
      </c>
      <c r="B5902" s="23" t="s">
        <v>12</v>
      </c>
      <c r="C5902">
        <v>2018</v>
      </c>
      <c r="D5902" s="23" t="str">
        <f t="shared" si="93"/>
        <v>oct</v>
      </c>
      <c r="E5902" s="24">
        <v>43404</v>
      </c>
      <c r="F5902" s="23" t="s">
        <v>49</v>
      </c>
      <c r="G5902" s="121">
        <v>2191843.2084548124</v>
      </c>
      <c r="H5902">
        <v>2018</v>
      </c>
    </row>
    <row r="5903" spans="1:8" outlineLevel="1" x14ac:dyDescent="0.25">
      <c r="A5903" s="23" t="s">
        <v>43</v>
      </c>
      <c r="B5903" s="23" t="s">
        <v>34</v>
      </c>
      <c r="C5903">
        <v>2018</v>
      </c>
      <c r="D5903" s="23" t="str">
        <f t="shared" si="93"/>
        <v>oct</v>
      </c>
      <c r="E5903" s="24">
        <v>43404</v>
      </c>
      <c r="F5903" s="23" t="s">
        <v>49</v>
      </c>
      <c r="G5903" s="121">
        <v>0</v>
      </c>
      <c r="H5903">
        <v>2018</v>
      </c>
    </row>
    <row r="5904" spans="1:8" outlineLevel="1" x14ac:dyDescent="0.25">
      <c r="A5904" s="23" t="s">
        <v>13</v>
      </c>
      <c r="B5904" s="23" t="s">
        <v>13</v>
      </c>
      <c r="C5904">
        <v>2018</v>
      </c>
      <c r="D5904" s="23" t="str">
        <f t="shared" si="93"/>
        <v>oct</v>
      </c>
      <c r="E5904" s="24">
        <v>43404</v>
      </c>
      <c r="F5904" s="23" t="s">
        <v>49</v>
      </c>
      <c r="G5904" s="121">
        <v>25600363.788629737</v>
      </c>
      <c r="H5904">
        <v>2018</v>
      </c>
    </row>
    <row r="5905" spans="1:8" outlineLevel="1" x14ac:dyDescent="0.25">
      <c r="A5905" s="23" t="s">
        <v>14</v>
      </c>
      <c r="B5905" s="23" t="s">
        <v>14</v>
      </c>
      <c r="C5905">
        <v>2018</v>
      </c>
      <c r="D5905" s="23" t="str">
        <f t="shared" si="93"/>
        <v>oct</v>
      </c>
      <c r="E5905" s="24">
        <v>43404</v>
      </c>
      <c r="F5905" s="23" t="s">
        <v>49</v>
      </c>
      <c r="G5905" s="121">
        <v>165006.49271137029</v>
      </c>
      <c r="H5905">
        <v>2018</v>
      </c>
    </row>
    <row r="5906" spans="1:8" outlineLevel="1" x14ac:dyDescent="0.25">
      <c r="A5906" s="23" t="s">
        <v>15</v>
      </c>
      <c r="B5906" s="23" t="s">
        <v>0</v>
      </c>
      <c r="C5906">
        <v>2018</v>
      </c>
      <c r="D5906" s="23" t="str">
        <f t="shared" si="93"/>
        <v>nov</v>
      </c>
      <c r="E5906" s="24">
        <v>43434</v>
      </c>
      <c r="F5906" s="23" t="s">
        <v>49</v>
      </c>
      <c r="G5906" s="121">
        <v>246892.17638483967</v>
      </c>
      <c r="H5906">
        <v>2018</v>
      </c>
    </row>
    <row r="5907" spans="1:8" outlineLevel="1" x14ac:dyDescent="0.25">
      <c r="A5907" s="23" t="s">
        <v>16</v>
      </c>
      <c r="B5907" s="23" t="s">
        <v>1</v>
      </c>
      <c r="C5907">
        <v>2018</v>
      </c>
      <c r="D5907" s="23" t="str">
        <f t="shared" si="93"/>
        <v>nov</v>
      </c>
      <c r="E5907" s="24">
        <v>43434</v>
      </c>
      <c r="F5907" s="23" t="s">
        <v>49</v>
      </c>
      <c r="G5907" s="121">
        <v>28195112.463556737</v>
      </c>
      <c r="H5907">
        <v>2018</v>
      </c>
    </row>
    <row r="5908" spans="1:8" outlineLevel="1" x14ac:dyDescent="0.25">
      <c r="A5908" s="23" t="s">
        <v>27</v>
      </c>
      <c r="B5908" s="23" t="s">
        <v>2</v>
      </c>
      <c r="C5908">
        <v>2018</v>
      </c>
      <c r="D5908" s="23" t="str">
        <f t="shared" si="93"/>
        <v>nov</v>
      </c>
      <c r="E5908" s="24">
        <v>43434</v>
      </c>
      <c r="F5908" s="23" t="s">
        <v>49</v>
      </c>
      <c r="H5908">
        <v>2018</v>
      </c>
    </row>
    <row r="5909" spans="1:8" outlineLevel="1" x14ac:dyDescent="0.25">
      <c r="A5909" s="23" t="s">
        <v>17</v>
      </c>
      <c r="B5909" s="23" t="s">
        <v>3</v>
      </c>
      <c r="C5909">
        <v>2018</v>
      </c>
      <c r="D5909" s="23" t="str">
        <f t="shared" si="93"/>
        <v>nov</v>
      </c>
      <c r="E5909" s="24">
        <v>43434</v>
      </c>
      <c r="F5909" s="23" t="s">
        <v>49</v>
      </c>
      <c r="G5909" s="121">
        <v>18630792.957725935</v>
      </c>
      <c r="H5909">
        <v>2018</v>
      </c>
    </row>
    <row r="5910" spans="1:8" outlineLevel="1" x14ac:dyDescent="0.25">
      <c r="A5910" s="23" t="s">
        <v>18</v>
      </c>
      <c r="B5910" s="25" t="s">
        <v>4</v>
      </c>
      <c r="C5910">
        <v>2018</v>
      </c>
      <c r="D5910" s="23" t="str">
        <f t="shared" si="93"/>
        <v>nov</v>
      </c>
      <c r="E5910" s="24">
        <v>43434</v>
      </c>
      <c r="F5910" s="23" t="s">
        <v>49</v>
      </c>
      <c r="G5910" s="121">
        <v>214740.2653061226</v>
      </c>
      <c r="H5910">
        <v>2018</v>
      </c>
    </row>
    <row r="5911" spans="1:8" outlineLevel="1" x14ac:dyDescent="0.25">
      <c r="A5911" s="23" t="s">
        <v>19</v>
      </c>
      <c r="B5911" s="25" t="s">
        <v>5</v>
      </c>
      <c r="C5911">
        <v>2018</v>
      </c>
      <c r="D5911" s="23" t="str">
        <f t="shared" si="93"/>
        <v>nov</v>
      </c>
      <c r="E5911" s="24">
        <v>43434</v>
      </c>
      <c r="F5911" s="23" t="s">
        <v>49</v>
      </c>
      <c r="G5911" s="121">
        <v>372075.43731778429</v>
      </c>
      <c r="H5911">
        <v>2018</v>
      </c>
    </row>
    <row r="5912" spans="1:8" outlineLevel="1" x14ac:dyDescent="0.25">
      <c r="A5912" s="23" t="s">
        <v>20</v>
      </c>
      <c r="B5912" s="23" t="s">
        <v>6</v>
      </c>
      <c r="C5912">
        <v>2018</v>
      </c>
      <c r="D5912" s="23" t="str">
        <f t="shared" si="93"/>
        <v>nov</v>
      </c>
      <c r="E5912" s="24">
        <v>43434</v>
      </c>
      <c r="F5912" s="23" t="s">
        <v>49</v>
      </c>
      <c r="G5912" s="121">
        <v>0</v>
      </c>
      <c r="H5912">
        <v>2018</v>
      </c>
    </row>
    <row r="5913" spans="1:8" outlineLevel="1" x14ac:dyDescent="0.25">
      <c r="A5913" s="23" t="s">
        <v>21</v>
      </c>
      <c r="B5913" s="23" t="s">
        <v>7</v>
      </c>
      <c r="C5913">
        <v>2018</v>
      </c>
      <c r="D5913" s="23" t="str">
        <f t="shared" si="93"/>
        <v>nov</v>
      </c>
      <c r="E5913" s="24">
        <v>43434</v>
      </c>
      <c r="F5913" s="23" t="s">
        <v>49</v>
      </c>
      <c r="G5913" s="121">
        <v>891558.30903790123</v>
      </c>
      <c r="H5913">
        <v>2018</v>
      </c>
    </row>
    <row r="5914" spans="1:8" outlineLevel="1" x14ac:dyDescent="0.25">
      <c r="A5914" s="23" t="s">
        <v>22</v>
      </c>
      <c r="B5914" s="23" t="s">
        <v>8</v>
      </c>
      <c r="C5914">
        <v>2018</v>
      </c>
      <c r="D5914" s="23" t="str">
        <f t="shared" si="93"/>
        <v>nov</v>
      </c>
      <c r="E5914" s="24">
        <v>43434</v>
      </c>
      <c r="F5914" s="23" t="s">
        <v>49</v>
      </c>
      <c r="G5914" s="121">
        <v>95595069.65597713</v>
      </c>
      <c r="H5914">
        <v>2018</v>
      </c>
    </row>
    <row r="5915" spans="1:8" outlineLevel="1" x14ac:dyDescent="0.25">
      <c r="A5915" s="23" t="s">
        <v>23</v>
      </c>
      <c r="B5915" s="23" t="s">
        <v>9</v>
      </c>
      <c r="C5915">
        <v>2018</v>
      </c>
      <c r="D5915" s="23" t="str">
        <f t="shared" si="93"/>
        <v>nov</v>
      </c>
      <c r="E5915" s="24">
        <v>43434</v>
      </c>
      <c r="F5915" s="23" t="s">
        <v>49</v>
      </c>
      <c r="H5915">
        <v>2018</v>
      </c>
    </row>
    <row r="5916" spans="1:8" outlineLevel="1" x14ac:dyDescent="0.25">
      <c r="A5916" s="23" t="s">
        <v>24</v>
      </c>
      <c r="B5916" s="25" t="s">
        <v>10</v>
      </c>
      <c r="C5916">
        <v>2018</v>
      </c>
      <c r="D5916" s="23" t="str">
        <f t="shared" si="93"/>
        <v>nov</v>
      </c>
      <c r="E5916" s="24">
        <v>43434</v>
      </c>
      <c r="F5916" s="23" t="s">
        <v>49</v>
      </c>
      <c r="H5916">
        <v>2018</v>
      </c>
    </row>
    <row r="5917" spans="1:8" outlineLevel="1" x14ac:dyDescent="0.25">
      <c r="A5917" s="23" t="s">
        <v>25</v>
      </c>
      <c r="B5917" s="23" t="s">
        <v>11</v>
      </c>
      <c r="C5917">
        <v>2018</v>
      </c>
      <c r="D5917" s="23" t="str">
        <f t="shared" si="93"/>
        <v>nov</v>
      </c>
      <c r="E5917" s="24">
        <v>43434</v>
      </c>
      <c r="F5917" s="23" t="s">
        <v>49</v>
      </c>
      <c r="G5917" s="121">
        <v>0</v>
      </c>
      <c r="H5917">
        <v>2018</v>
      </c>
    </row>
    <row r="5918" spans="1:8" outlineLevel="1" x14ac:dyDescent="0.25">
      <c r="A5918" s="23" t="s">
        <v>26</v>
      </c>
      <c r="B5918" s="23" t="s">
        <v>12</v>
      </c>
      <c r="C5918">
        <v>2018</v>
      </c>
      <c r="D5918" s="23" t="str">
        <f t="shared" si="93"/>
        <v>nov</v>
      </c>
      <c r="E5918" s="24">
        <v>43434</v>
      </c>
      <c r="F5918" s="23" t="s">
        <v>49</v>
      </c>
      <c r="G5918" s="121">
        <v>2247242.9956268216</v>
      </c>
      <c r="H5918">
        <v>2018</v>
      </c>
    </row>
    <row r="5919" spans="1:8" outlineLevel="1" x14ac:dyDescent="0.25">
      <c r="A5919" s="23" t="s">
        <v>43</v>
      </c>
      <c r="B5919" s="23" t="s">
        <v>34</v>
      </c>
      <c r="C5919">
        <v>2018</v>
      </c>
      <c r="D5919" s="23" t="str">
        <f t="shared" si="93"/>
        <v>nov</v>
      </c>
      <c r="E5919" s="24">
        <v>43434</v>
      </c>
      <c r="F5919" s="23" t="s">
        <v>49</v>
      </c>
      <c r="G5919" s="121">
        <v>0</v>
      </c>
      <c r="H5919">
        <v>2018</v>
      </c>
    </row>
    <row r="5920" spans="1:8" outlineLevel="1" x14ac:dyDescent="0.25">
      <c r="A5920" s="23" t="s">
        <v>13</v>
      </c>
      <c r="B5920" s="23" t="s">
        <v>13</v>
      </c>
      <c r="C5920">
        <v>2018</v>
      </c>
      <c r="D5920" s="23" t="str">
        <f t="shared" si="93"/>
        <v>nov</v>
      </c>
      <c r="E5920" s="24">
        <v>43434</v>
      </c>
      <c r="F5920" s="23" t="s">
        <v>49</v>
      </c>
      <c r="G5920" s="121">
        <v>19281075.568513118</v>
      </c>
      <c r="H5920">
        <v>2018</v>
      </c>
    </row>
    <row r="5921" spans="1:8" outlineLevel="1" x14ac:dyDescent="0.25">
      <c r="A5921" s="23" t="s">
        <v>14</v>
      </c>
      <c r="B5921" s="23" t="s">
        <v>14</v>
      </c>
      <c r="C5921">
        <v>2018</v>
      </c>
      <c r="D5921" s="23" t="str">
        <f t="shared" si="93"/>
        <v>nov</v>
      </c>
      <c r="E5921" s="24">
        <v>43434</v>
      </c>
      <c r="F5921" s="23" t="s">
        <v>49</v>
      </c>
      <c r="G5921" s="121">
        <v>56063.033527696804</v>
      </c>
      <c r="H5921">
        <v>2018</v>
      </c>
    </row>
    <row r="5922" spans="1:8" outlineLevel="1" x14ac:dyDescent="0.25">
      <c r="A5922" s="23" t="s">
        <v>15</v>
      </c>
      <c r="B5922" s="23" t="s">
        <v>0</v>
      </c>
      <c r="C5922">
        <v>2018</v>
      </c>
      <c r="D5922" s="23" t="str">
        <f t="shared" si="93"/>
        <v>dic</v>
      </c>
      <c r="E5922" s="24">
        <v>43465</v>
      </c>
      <c r="F5922" s="23" t="s">
        <v>49</v>
      </c>
      <c r="G5922" s="121">
        <v>246892.17638483967</v>
      </c>
      <c r="H5922">
        <v>2018</v>
      </c>
    </row>
    <row r="5923" spans="1:8" outlineLevel="1" x14ac:dyDescent="0.25">
      <c r="A5923" s="23" t="s">
        <v>16</v>
      </c>
      <c r="B5923" s="23" t="s">
        <v>1</v>
      </c>
      <c r="C5923">
        <v>2018</v>
      </c>
      <c r="D5923" s="23" t="str">
        <f t="shared" si="93"/>
        <v>dic</v>
      </c>
      <c r="E5923" s="24">
        <v>43465</v>
      </c>
      <c r="F5923" s="23" t="s">
        <v>49</v>
      </c>
      <c r="G5923" s="121">
        <v>26645010.635568582</v>
      </c>
      <c r="H5923">
        <v>2018</v>
      </c>
    </row>
    <row r="5924" spans="1:8" outlineLevel="1" x14ac:dyDescent="0.25">
      <c r="A5924" s="23" t="s">
        <v>27</v>
      </c>
      <c r="B5924" s="23" t="s">
        <v>2</v>
      </c>
      <c r="C5924">
        <v>2018</v>
      </c>
      <c r="D5924" s="23" t="str">
        <f t="shared" si="93"/>
        <v>dic</v>
      </c>
      <c r="E5924" s="24">
        <v>43465</v>
      </c>
      <c r="F5924" s="23" t="s">
        <v>49</v>
      </c>
      <c r="H5924">
        <v>2018</v>
      </c>
    </row>
    <row r="5925" spans="1:8" outlineLevel="1" x14ac:dyDescent="0.25">
      <c r="A5925" s="23" t="s">
        <v>17</v>
      </c>
      <c r="B5925" s="23" t="s">
        <v>3</v>
      </c>
      <c r="C5925">
        <v>2018</v>
      </c>
      <c r="D5925" s="23" t="str">
        <f t="shared" si="93"/>
        <v>dic</v>
      </c>
      <c r="E5925" s="24">
        <v>43465</v>
      </c>
      <c r="F5925" s="23" t="s">
        <v>49</v>
      </c>
      <c r="G5925" s="121">
        <v>18068416.827988341</v>
      </c>
      <c r="H5925">
        <v>2018</v>
      </c>
    </row>
    <row r="5926" spans="1:8" outlineLevel="1" x14ac:dyDescent="0.25">
      <c r="A5926" s="23" t="s">
        <v>18</v>
      </c>
      <c r="B5926" s="25" t="s">
        <v>4</v>
      </c>
      <c r="C5926">
        <v>2018</v>
      </c>
      <c r="D5926" s="23" t="str">
        <f t="shared" si="93"/>
        <v>dic</v>
      </c>
      <c r="E5926" s="24">
        <v>43465</v>
      </c>
      <c r="F5926" s="23" t="s">
        <v>49</v>
      </c>
      <c r="G5926" s="121">
        <v>215462.93440233229</v>
      </c>
      <c r="H5926">
        <v>2018</v>
      </c>
    </row>
    <row r="5927" spans="1:8" outlineLevel="1" x14ac:dyDescent="0.25">
      <c r="A5927" s="23" t="s">
        <v>19</v>
      </c>
      <c r="B5927" s="25" t="s">
        <v>5</v>
      </c>
      <c r="C5927">
        <v>2018</v>
      </c>
      <c r="D5927" s="23" t="str">
        <f t="shared" si="93"/>
        <v>dic</v>
      </c>
      <c r="E5927" s="24">
        <v>43465</v>
      </c>
      <c r="F5927" s="23" t="s">
        <v>49</v>
      </c>
      <c r="G5927" s="121">
        <v>373945.33527696796</v>
      </c>
      <c r="H5927">
        <v>2018</v>
      </c>
    </row>
    <row r="5928" spans="1:8" outlineLevel="1" x14ac:dyDescent="0.25">
      <c r="A5928" s="23" t="s">
        <v>20</v>
      </c>
      <c r="B5928" s="23" t="s">
        <v>6</v>
      </c>
      <c r="C5928">
        <v>2018</v>
      </c>
      <c r="D5928" s="23" t="str">
        <f t="shared" si="93"/>
        <v>dic</v>
      </c>
      <c r="E5928" s="24">
        <v>43465</v>
      </c>
      <c r="F5928" s="23" t="s">
        <v>49</v>
      </c>
      <c r="G5928" s="121">
        <v>0</v>
      </c>
      <c r="H5928">
        <v>2018</v>
      </c>
    </row>
    <row r="5929" spans="1:8" outlineLevel="1" x14ac:dyDescent="0.25">
      <c r="A5929" s="23" t="s">
        <v>21</v>
      </c>
      <c r="B5929" s="23" t="s">
        <v>7</v>
      </c>
      <c r="C5929">
        <v>2018</v>
      </c>
      <c r="D5929" s="23" t="str">
        <f t="shared" si="93"/>
        <v>dic</v>
      </c>
      <c r="E5929" s="24">
        <v>43465</v>
      </c>
      <c r="F5929" s="23" t="s">
        <v>49</v>
      </c>
      <c r="G5929" s="121">
        <v>826544.85714285739</v>
      </c>
      <c r="H5929">
        <v>2018</v>
      </c>
    </row>
    <row r="5930" spans="1:8" outlineLevel="1" x14ac:dyDescent="0.25">
      <c r="A5930" s="23" t="s">
        <v>22</v>
      </c>
      <c r="B5930" s="23" t="s">
        <v>8</v>
      </c>
      <c r="C5930">
        <v>2018</v>
      </c>
      <c r="D5930" s="23" t="str">
        <f t="shared" si="93"/>
        <v>dic</v>
      </c>
      <c r="E5930" s="24">
        <v>43465</v>
      </c>
      <c r="F5930" s="23" t="s">
        <v>49</v>
      </c>
      <c r="G5930" s="121">
        <v>102774669.83236119</v>
      </c>
      <c r="H5930">
        <v>2018</v>
      </c>
    </row>
    <row r="5931" spans="1:8" outlineLevel="1" x14ac:dyDescent="0.25">
      <c r="A5931" s="23" t="s">
        <v>23</v>
      </c>
      <c r="B5931" s="23" t="s">
        <v>9</v>
      </c>
      <c r="C5931">
        <v>2018</v>
      </c>
      <c r="D5931" s="23" t="str">
        <f t="shared" si="93"/>
        <v>dic</v>
      </c>
      <c r="E5931" s="24">
        <v>43465</v>
      </c>
      <c r="F5931" s="23" t="s">
        <v>49</v>
      </c>
      <c r="H5931">
        <v>2018</v>
      </c>
    </row>
    <row r="5932" spans="1:8" outlineLevel="1" x14ac:dyDescent="0.25">
      <c r="A5932" s="23" t="s">
        <v>24</v>
      </c>
      <c r="B5932" s="25" t="s">
        <v>10</v>
      </c>
      <c r="C5932">
        <v>2018</v>
      </c>
      <c r="D5932" s="23" t="str">
        <f t="shared" si="93"/>
        <v>dic</v>
      </c>
      <c r="E5932" s="24">
        <v>43465</v>
      </c>
      <c r="F5932" s="23" t="s">
        <v>49</v>
      </c>
      <c r="H5932">
        <v>2018</v>
      </c>
    </row>
    <row r="5933" spans="1:8" outlineLevel="1" x14ac:dyDescent="0.25">
      <c r="A5933" s="23" t="s">
        <v>25</v>
      </c>
      <c r="B5933" s="23" t="s">
        <v>11</v>
      </c>
      <c r="C5933">
        <v>2018</v>
      </c>
      <c r="D5933" s="23" t="str">
        <f t="shared" si="93"/>
        <v>dic</v>
      </c>
      <c r="E5933" s="24">
        <v>43465</v>
      </c>
      <c r="F5933" s="23" t="s">
        <v>49</v>
      </c>
      <c r="G5933" s="121">
        <v>0</v>
      </c>
      <c r="H5933">
        <v>2018</v>
      </c>
    </row>
    <row r="5934" spans="1:8" outlineLevel="1" x14ac:dyDescent="0.25">
      <c r="A5934" s="23" t="s">
        <v>26</v>
      </c>
      <c r="B5934" s="23" t="s">
        <v>12</v>
      </c>
      <c r="C5934">
        <v>2018</v>
      </c>
      <c r="D5934" s="23" t="str">
        <f t="shared" si="93"/>
        <v>dic</v>
      </c>
      <c r="E5934" s="24">
        <v>43465</v>
      </c>
      <c r="F5934" s="23" t="s">
        <v>49</v>
      </c>
      <c r="G5934" s="121">
        <v>2594478.1428571446</v>
      </c>
      <c r="H5934">
        <v>2018</v>
      </c>
    </row>
    <row r="5935" spans="1:8" outlineLevel="1" x14ac:dyDescent="0.25">
      <c r="A5935" s="23" t="s">
        <v>43</v>
      </c>
      <c r="B5935" s="23" t="s">
        <v>34</v>
      </c>
      <c r="C5935">
        <v>2018</v>
      </c>
      <c r="D5935" s="23" t="str">
        <f t="shared" si="93"/>
        <v>dic</v>
      </c>
      <c r="E5935" s="24">
        <v>43465</v>
      </c>
      <c r="F5935" s="23" t="s">
        <v>49</v>
      </c>
      <c r="G5935" s="121">
        <v>0</v>
      </c>
      <c r="H5935">
        <v>2018</v>
      </c>
    </row>
    <row r="5936" spans="1:8" outlineLevel="1" x14ac:dyDescent="0.25">
      <c r="A5936" s="23" t="s">
        <v>13</v>
      </c>
      <c r="B5936" s="23" t="s">
        <v>13</v>
      </c>
      <c r="C5936">
        <v>2018</v>
      </c>
      <c r="D5936" s="23" t="str">
        <f t="shared" si="93"/>
        <v>dic</v>
      </c>
      <c r="E5936" s="24">
        <v>43465</v>
      </c>
      <c r="F5936" s="23" t="s">
        <v>49</v>
      </c>
      <c r="G5936" s="121">
        <v>14380721.43586006</v>
      </c>
      <c r="H5936">
        <v>2018</v>
      </c>
    </row>
    <row r="5937" spans="1:8" outlineLevel="1" x14ac:dyDescent="0.25">
      <c r="A5937" s="23" t="s">
        <v>14</v>
      </c>
      <c r="B5937" s="23" t="s">
        <v>14</v>
      </c>
      <c r="C5937">
        <v>2018</v>
      </c>
      <c r="D5937" s="23" t="str">
        <f t="shared" si="93"/>
        <v>dic</v>
      </c>
      <c r="E5937" s="24">
        <v>43465</v>
      </c>
      <c r="F5937" s="23" t="s">
        <v>49</v>
      </c>
      <c r="G5937" s="121">
        <v>-77164.660349854239</v>
      </c>
      <c r="H5937">
        <v>2018</v>
      </c>
    </row>
    <row r="5938" spans="1:8" outlineLevel="1" x14ac:dyDescent="0.25">
      <c r="A5938" s="23" t="s">
        <v>15</v>
      </c>
      <c r="B5938" s="23" t="s">
        <v>0</v>
      </c>
      <c r="C5938">
        <v>2019</v>
      </c>
      <c r="D5938" s="23" t="str">
        <f t="shared" si="93"/>
        <v>ene</v>
      </c>
      <c r="E5938" s="24">
        <v>43496</v>
      </c>
      <c r="F5938" s="23" t="s">
        <v>49</v>
      </c>
      <c r="G5938" s="121">
        <v>188193.67346938778</v>
      </c>
      <c r="H5938">
        <v>2019</v>
      </c>
    </row>
    <row r="5939" spans="1:8" outlineLevel="1" x14ac:dyDescent="0.25">
      <c r="A5939" s="23" t="s">
        <v>16</v>
      </c>
      <c r="B5939" s="23" t="s">
        <v>1</v>
      </c>
      <c r="C5939">
        <v>2019</v>
      </c>
      <c r="D5939" s="23" t="str">
        <f t="shared" si="93"/>
        <v>ene</v>
      </c>
      <c r="E5939" s="24">
        <v>43496</v>
      </c>
      <c r="F5939" s="23" t="s">
        <v>49</v>
      </c>
      <c r="G5939" s="121">
        <v>27166980.562682323</v>
      </c>
      <c r="H5939">
        <v>2019</v>
      </c>
    </row>
    <row r="5940" spans="1:8" outlineLevel="1" x14ac:dyDescent="0.25">
      <c r="A5940" s="23" t="s">
        <v>27</v>
      </c>
      <c r="B5940" s="23" t="s">
        <v>2</v>
      </c>
      <c r="C5940">
        <v>2019</v>
      </c>
      <c r="D5940" s="23" t="str">
        <f t="shared" si="93"/>
        <v>ene</v>
      </c>
      <c r="E5940" s="24">
        <v>43496</v>
      </c>
      <c r="F5940" s="23" t="s">
        <v>49</v>
      </c>
      <c r="H5940">
        <v>2019</v>
      </c>
    </row>
    <row r="5941" spans="1:8" outlineLevel="1" x14ac:dyDescent="0.25">
      <c r="A5941" s="23" t="s">
        <v>17</v>
      </c>
      <c r="B5941" s="23" t="s">
        <v>3</v>
      </c>
      <c r="C5941">
        <v>2019</v>
      </c>
      <c r="D5941" s="23" t="str">
        <f t="shared" si="93"/>
        <v>ene</v>
      </c>
      <c r="E5941" s="24">
        <v>43496</v>
      </c>
      <c r="F5941" s="23" t="s">
        <v>49</v>
      </c>
      <c r="G5941" s="121">
        <v>17274945.510204077</v>
      </c>
      <c r="H5941">
        <v>2019</v>
      </c>
    </row>
    <row r="5942" spans="1:8" outlineLevel="1" x14ac:dyDescent="0.25">
      <c r="A5942" s="23" t="s">
        <v>18</v>
      </c>
      <c r="B5942" s="25" t="s">
        <v>4</v>
      </c>
      <c r="C5942">
        <v>2019</v>
      </c>
      <c r="D5942" s="23" t="str">
        <f t="shared" si="93"/>
        <v>ene</v>
      </c>
      <c r="E5942" s="24">
        <v>43496</v>
      </c>
      <c r="F5942" s="23" t="s">
        <v>49</v>
      </c>
      <c r="G5942" s="121">
        <v>216172.47667638474</v>
      </c>
      <c r="H5942">
        <v>2019</v>
      </c>
    </row>
    <row r="5943" spans="1:8" outlineLevel="1" x14ac:dyDescent="0.25">
      <c r="A5943" s="23" t="s">
        <v>19</v>
      </c>
      <c r="B5943" s="25" t="s">
        <v>5</v>
      </c>
      <c r="C5943">
        <v>2019</v>
      </c>
      <c r="D5943" s="23" t="str">
        <f t="shared" si="93"/>
        <v>ene</v>
      </c>
      <c r="E5943" s="24">
        <v>43496</v>
      </c>
      <c r="F5943" s="23" t="s">
        <v>49</v>
      </c>
      <c r="G5943" s="121">
        <v>375834.54810495628</v>
      </c>
      <c r="H5943">
        <v>2019</v>
      </c>
    </row>
    <row r="5944" spans="1:8" outlineLevel="1" x14ac:dyDescent="0.25">
      <c r="A5944" s="23" t="s">
        <v>20</v>
      </c>
      <c r="B5944" s="23" t="s">
        <v>6</v>
      </c>
      <c r="C5944">
        <v>2019</v>
      </c>
      <c r="D5944" s="23" t="str">
        <f t="shared" si="93"/>
        <v>ene</v>
      </c>
      <c r="E5944" s="24">
        <v>43496</v>
      </c>
      <c r="F5944" s="23" t="s">
        <v>49</v>
      </c>
      <c r="G5944" s="121">
        <v>0</v>
      </c>
      <c r="H5944">
        <v>2019</v>
      </c>
    </row>
    <row r="5945" spans="1:8" outlineLevel="1" x14ac:dyDescent="0.25">
      <c r="A5945" s="23" t="s">
        <v>21</v>
      </c>
      <c r="B5945" s="23" t="s">
        <v>7</v>
      </c>
      <c r="C5945">
        <v>2019</v>
      </c>
      <c r="D5945" s="23" t="str">
        <f t="shared" si="93"/>
        <v>ene</v>
      </c>
      <c r="E5945" s="24">
        <v>43496</v>
      </c>
      <c r="F5945" s="23" t="s">
        <v>49</v>
      </c>
      <c r="G5945" s="121">
        <v>802370.26239067118</v>
      </c>
      <c r="H5945">
        <v>2019</v>
      </c>
    </row>
    <row r="5946" spans="1:8" outlineLevel="1" x14ac:dyDescent="0.25">
      <c r="A5946" s="23" t="s">
        <v>22</v>
      </c>
      <c r="B5946" s="23" t="s">
        <v>8</v>
      </c>
      <c r="C5946">
        <v>2019</v>
      </c>
      <c r="D5946" s="23" t="str">
        <f t="shared" si="93"/>
        <v>ene</v>
      </c>
      <c r="E5946" s="24">
        <v>43496</v>
      </c>
      <c r="F5946" s="23" t="s">
        <v>49</v>
      </c>
      <c r="G5946" s="121">
        <v>99162263.221574605</v>
      </c>
      <c r="H5946">
        <v>2019</v>
      </c>
    </row>
    <row r="5947" spans="1:8" outlineLevel="1" x14ac:dyDescent="0.25">
      <c r="A5947" s="23" t="s">
        <v>23</v>
      </c>
      <c r="B5947" s="23" t="s">
        <v>9</v>
      </c>
      <c r="C5947">
        <v>2019</v>
      </c>
      <c r="D5947" s="23" t="str">
        <f t="shared" si="93"/>
        <v>ene</v>
      </c>
      <c r="E5947" s="24">
        <v>43496</v>
      </c>
      <c r="F5947" s="23" t="s">
        <v>49</v>
      </c>
      <c r="H5947">
        <v>2019</v>
      </c>
    </row>
    <row r="5948" spans="1:8" outlineLevel="1" x14ac:dyDescent="0.25">
      <c r="A5948" s="23" t="s">
        <v>24</v>
      </c>
      <c r="B5948" s="25" t="s">
        <v>10</v>
      </c>
      <c r="C5948">
        <v>2019</v>
      </c>
      <c r="D5948" s="23" t="str">
        <f t="shared" si="93"/>
        <v>ene</v>
      </c>
      <c r="E5948" s="24">
        <v>43496</v>
      </c>
      <c r="F5948" s="23" t="s">
        <v>49</v>
      </c>
      <c r="H5948">
        <v>2019</v>
      </c>
    </row>
    <row r="5949" spans="1:8" outlineLevel="1" x14ac:dyDescent="0.25">
      <c r="A5949" s="23" t="s">
        <v>25</v>
      </c>
      <c r="B5949" s="23" t="s">
        <v>11</v>
      </c>
      <c r="C5949">
        <v>2019</v>
      </c>
      <c r="D5949" s="23" t="str">
        <f t="shared" si="93"/>
        <v>ene</v>
      </c>
      <c r="E5949" s="24">
        <v>43496</v>
      </c>
      <c r="F5949" s="23" t="s">
        <v>49</v>
      </c>
      <c r="G5949" s="121">
        <v>0</v>
      </c>
      <c r="H5949">
        <v>2019</v>
      </c>
    </row>
    <row r="5950" spans="1:8" outlineLevel="1" x14ac:dyDescent="0.25">
      <c r="A5950" s="23" t="s">
        <v>26</v>
      </c>
      <c r="B5950" s="23" t="s">
        <v>12</v>
      </c>
      <c r="C5950">
        <v>2019</v>
      </c>
      <c r="D5950" s="23" t="str">
        <f t="shared" si="93"/>
        <v>ene</v>
      </c>
      <c r="E5950" s="24">
        <v>43496</v>
      </c>
      <c r="F5950" s="23" t="s">
        <v>49</v>
      </c>
      <c r="G5950" s="121">
        <v>3527620.4664723072</v>
      </c>
      <c r="H5950">
        <v>2019</v>
      </c>
    </row>
    <row r="5951" spans="1:8" outlineLevel="1" x14ac:dyDescent="0.25">
      <c r="A5951" s="23" t="s">
        <v>43</v>
      </c>
      <c r="B5951" s="23" t="s">
        <v>34</v>
      </c>
      <c r="C5951">
        <v>2019</v>
      </c>
      <c r="D5951" s="23" t="str">
        <f t="shared" si="93"/>
        <v>ene</v>
      </c>
      <c r="E5951" s="24">
        <v>43496</v>
      </c>
      <c r="F5951" s="23" t="s">
        <v>49</v>
      </c>
      <c r="G5951" s="121">
        <v>0</v>
      </c>
      <c r="H5951">
        <v>2019</v>
      </c>
    </row>
    <row r="5952" spans="1:8" outlineLevel="1" x14ac:dyDescent="0.25">
      <c r="A5952" s="23" t="s">
        <v>13</v>
      </c>
      <c r="B5952" s="23" t="s">
        <v>13</v>
      </c>
      <c r="C5952">
        <v>2019</v>
      </c>
      <c r="D5952" s="23" t="str">
        <f t="shared" si="93"/>
        <v>ene</v>
      </c>
      <c r="E5952" s="24">
        <v>43496</v>
      </c>
      <c r="F5952" s="23" t="s">
        <v>49</v>
      </c>
      <c r="G5952" s="121">
        <v>13635069.606413994</v>
      </c>
      <c r="H5952">
        <v>2019</v>
      </c>
    </row>
    <row r="5953" spans="1:8" outlineLevel="1" x14ac:dyDescent="0.25">
      <c r="A5953" s="23" t="s">
        <v>14</v>
      </c>
      <c r="B5953" s="23" t="s">
        <v>14</v>
      </c>
      <c r="C5953">
        <v>2019</v>
      </c>
      <c r="D5953" s="23" t="str">
        <f t="shared" si="93"/>
        <v>ene</v>
      </c>
      <c r="E5953" s="24">
        <v>43496</v>
      </c>
      <c r="F5953" s="23" t="s">
        <v>49</v>
      </c>
      <c r="G5953" s="121">
        <v>561575.1559766765</v>
      </c>
      <c r="H5953">
        <v>2019</v>
      </c>
    </row>
    <row r="5954" spans="1:8" outlineLevel="1" x14ac:dyDescent="0.25">
      <c r="A5954" s="23" t="s">
        <v>15</v>
      </c>
      <c r="B5954" s="23" t="s">
        <v>0</v>
      </c>
      <c r="C5954">
        <v>2019</v>
      </c>
      <c r="D5954" s="23" t="str">
        <f t="shared" ref="D5954:D6017" si="94">+TEXT(E5954,"mmm")</f>
        <v>feb</v>
      </c>
      <c r="E5954" s="24">
        <v>43524</v>
      </c>
      <c r="F5954" s="23" t="s">
        <v>49</v>
      </c>
      <c r="G5954" s="121">
        <v>188193.67346938778</v>
      </c>
      <c r="H5954">
        <v>2019</v>
      </c>
    </row>
    <row r="5955" spans="1:8" outlineLevel="1" x14ac:dyDescent="0.25">
      <c r="A5955" s="23" t="s">
        <v>16</v>
      </c>
      <c r="B5955" s="23" t="s">
        <v>1</v>
      </c>
      <c r="C5955">
        <v>2019</v>
      </c>
      <c r="D5955" s="23" t="str">
        <f t="shared" si="94"/>
        <v>feb</v>
      </c>
      <c r="E5955" s="24">
        <v>43524</v>
      </c>
      <c r="F5955" s="23" t="s">
        <v>49</v>
      </c>
      <c r="G5955" s="121">
        <v>26894004.361516021</v>
      </c>
      <c r="H5955">
        <v>2019</v>
      </c>
    </row>
    <row r="5956" spans="1:8" outlineLevel="1" x14ac:dyDescent="0.25">
      <c r="A5956" s="23" t="s">
        <v>27</v>
      </c>
      <c r="B5956" s="23" t="s">
        <v>2</v>
      </c>
      <c r="C5956">
        <v>2019</v>
      </c>
      <c r="D5956" s="23" t="str">
        <f t="shared" si="94"/>
        <v>feb</v>
      </c>
      <c r="E5956" s="24">
        <v>43524</v>
      </c>
      <c r="F5956" s="23" t="s">
        <v>49</v>
      </c>
      <c r="H5956">
        <v>2019</v>
      </c>
    </row>
    <row r="5957" spans="1:8" outlineLevel="1" x14ac:dyDescent="0.25">
      <c r="A5957" s="23" t="s">
        <v>17</v>
      </c>
      <c r="B5957" s="23" t="s">
        <v>3</v>
      </c>
      <c r="C5957">
        <v>2019</v>
      </c>
      <c r="D5957" s="23" t="str">
        <f t="shared" si="94"/>
        <v>feb</v>
      </c>
      <c r="E5957" s="24">
        <v>43524</v>
      </c>
      <c r="F5957" s="23" t="s">
        <v>49</v>
      </c>
      <c r="G5957" s="121">
        <v>16896623.157434389</v>
      </c>
      <c r="H5957">
        <v>2019</v>
      </c>
    </row>
    <row r="5958" spans="1:8" outlineLevel="1" x14ac:dyDescent="0.25">
      <c r="A5958" s="23" t="s">
        <v>18</v>
      </c>
      <c r="B5958" s="25" t="s">
        <v>4</v>
      </c>
      <c r="C5958">
        <v>2019</v>
      </c>
      <c r="D5958" s="23" t="str">
        <f t="shared" si="94"/>
        <v>feb</v>
      </c>
      <c r="E5958" s="24">
        <v>43524</v>
      </c>
      <c r="F5958" s="23" t="s">
        <v>49</v>
      </c>
      <c r="G5958" s="121">
        <v>217458.31632653021</v>
      </c>
      <c r="H5958">
        <v>2019</v>
      </c>
    </row>
    <row r="5959" spans="1:8" outlineLevel="1" x14ac:dyDescent="0.25">
      <c r="A5959" s="23" t="s">
        <v>19</v>
      </c>
      <c r="B5959" s="25" t="s">
        <v>5</v>
      </c>
      <c r="C5959">
        <v>2019</v>
      </c>
      <c r="D5959" s="23" t="str">
        <f t="shared" si="94"/>
        <v>feb</v>
      </c>
      <c r="E5959" s="24">
        <v>43524</v>
      </c>
      <c r="F5959" s="23" t="s">
        <v>49</v>
      </c>
      <c r="G5959" s="121">
        <v>366575.43731778429</v>
      </c>
      <c r="H5959">
        <v>2019</v>
      </c>
    </row>
    <row r="5960" spans="1:8" outlineLevel="1" x14ac:dyDescent="0.25">
      <c r="A5960" s="23" t="s">
        <v>20</v>
      </c>
      <c r="B5960" s="23" t="s">
        <v>6</v>
      </c>
      <c r="C5960">
        <v>2019</v>
      </c>
      <c r="D5960" s="23" t="str">
        <f t="shared" si="94"/>
        <v>feb</v>
      </c>
      <c r="E5960" s="24">
        <v>43524</v>
      </c>
      <c r="F5960" s="23" t="s">
        <v>49</v>
      </c>
      <c r="G5960" s="121">
        <v>0</v>
      </c>
      <c r="H5960">
        <v>2019</v>
      </c>
    </row>
    <row r="5961" spans="1:8" outlineLevel="1" x14ac:dyDescent="0.25">
      <c r="A5961" s="23" t="s">
        <v>21</v>
      </c>
      <c r="B5961" s="23" t="s">
        <v>7</v>
      </c>
      <c r="C5961">
        <v>2019</v>
      </c>
      <c r="D5961" s="23" t="str">
        <f t="shared" si="94"/>
        <v>feb</v>
      </c>
      <c r="E5961" s="24">
        <v>43524</v>
      </c>
      <c r="F5961" s="23" t="s">
        <v>49</v>
      </c>
      <c r="G5961" s="121">
        <v>803087.46355685091</v>
      </c>
      <c r="H5961">
        <v>2019</v>
      </c>
    </row>
    <row r="5962" spans="1:8" outlineLevel="1" x14ac:dyDescent="0.25">
      <c r="A5962" s="23" t="s">
        <v>22</v>
      </c>
      <c r="B5962" s="23" t="s">
        <v>8</v>
      </c>
      <c r="C5962">
        <v>2019</v>
      </c>
      <c r="D5962" s="23" t="str">
        <f t="shared" si="94"/>
        <v>feb</v>
      </c>
      <c r="E5962" s="24">
        <v>43524</v>
      </c>
      <c r="F5962" s="23" t="s">
        <v>49</v>
      </c>
      <c r="G5962" s="121">
        <v>96045482.603499413</v>
      </c>
      <c r="H5962">
        <v>2019</v>
      </c>
    </row>
    <row r="5963" spans="1:8" outlineLevel="1" x14ac:dyDescent="0.25">
      <c r="A5963" s="23" t="s">
        <v>23</v>
      </c>
      <c r="B5963" s="23" t="s">
        <v>9</v>
      </c>
      <c r="C5963">
        <v>2019</v>
      </c>
      <c r="D5963" s="23" t="str">
        <f t="shared" si="94"/>
        <v>feb</v>
      </c>
      <c r="E5963" s="24">
        <v>43524</v>
      </c>
      <c r="F5963" s="23" t="s">
        <v>49</v>
      </c>
      <c r="H5963">
        <v>2019</v>
      </c>
    </row>
    <row r="5964" spans="1:8" outlineLevel="1" x14ac:dyDescent="0.25">
      <c r="A5964" s="23" t="s">
        <v>24</v>
      </c>
      <c r="B5964" s="25" t="s">
        <v>10</v>
      </c>
      <c r="C5964">
        <v>2019</v>
      </c>
      <c r="D5964" s="23" t="str">
        <f t="shared" si="94"/>
        <v>feb</v>
      </c>
      <c r="E5964" s="24">
        <v>43524</v>
      </c>
      <c r="F5964" s="23" t="s">
        <v>49</v>
      </c>
      <c r="H5964">
        <v>2019</v>
      </c>
    </row>
    <row r="5965" spans="1:8" outlineLevel="1" x14ac:dyDescent="0.25">
      <c r="A5965" s="23" t="s">
        <v>25</v>
      </c>
      <c r="B5965" s="23" t="s">
        <v>11</v>
      </c>
      <c r="C5965">
        <v>2019</v>
      </c>
      <c r="D5965" s="23" t="str">
        <f t="shared" si="94"/>
        <v>feb</v>
      </c>
      <c r="E5965" s="24">
        <v>43524</v>
      </c>
      <c r="F5965" s="23" t="s">
        <v>49</v>
      </c>
      <c r="G5965" s="121">
        <v>0</v>
      </c>
      <c r="H5965">
        <v>2019</v>
      </c>
    </row>
    <row r="5966" spans="1:8" outlineLevel="1" x14ac:dyDescent="0.25">
      <c r="A5966" s="23" t="s">
        <v>26</v>
      </c>
      <c r="B5966" s="23" t="s">
        <v>12</v>
      </c>
      <c r="C5966">
        <v>2019</v>
      </c>
      <c r="D5966" s="23" t="str">
        <f t="shared" si="94"/>
        <v>feb</v>
      </c>
      <c r="E5966" s="24">
        <v>43524</v>
      </c>
      <c r="F5966" s="23" t="s">
        <v>49</v>
      </c>
      <c r="G5966" s="121">
        <v>2559376.1151603479</v>
      </c>
      <c r="H5966">
        <v>2019</v>
      </c>
    </row>
    <row r="5967" spans="1:8" outlineLevel="1" x14ac:dyDescent="0.25">
      <c r="A5967" s="23" t="s">
        <v>43</v>
      </c>
      <c r="B5967" s="23" t="s">
        <v>34</v>
      </c>
      <c r="C5967">
        <v>2019</v>
      </c>
      <c r="D5967" s="23" t="str">
        <f t="shared" si="94"/>
        <v>feb</v>
      </c>
      <c r="E5967" s="24">
        <v>43524</v>
      </c>
      <c r="F5967" s="23" t="s">
        <v>49</v>
      </c>
      <c r="G5967" s="121">
        <v>0</v>
      </c>
      <c r="H5967">
        <v>2019</v>
      </c>
    </row>
    <row r="5968" spans="1:8" outlineLevel="1" x14ac:dyDescent="0.25">
      <c r="A5968" s="23" t="s">
        <v>13</v>
      </c>
      <c r="B5968" s="23" t="s">
        <v>13</v>
      </c>
      <c r="C5968">
        <v>2019</v>
      </c>
      <c r="D5968" s="23" t="str">
        <f t="shared" si="94"/>
        <v>feb</v>
      </c>
      <c r="E5968" s="24">
        <v>43524</v>
      </c>
      <c r="F5968" s="23" t="s">
        <v>49</v>
      </c>
      <c r="G5968" s="121">
        <v>17899864.116618074</v>
      </c>
      <c r="H5968">
        <v>2019</v>
      </c>
    </row>
    <row r="5969" spans="1:8" outlineLevel="1" x14ac:dyDescent="0.25">
      <c r="A5969" s="23" t="s">
        <v>14</v>
      </c>
      <c r="B5969" s="23" t="s">
        <v>14</v>
      </c>
      <c r="C5969">
        <v>2019</v>
      </c>
      <c r="D5969" s="23" t="str">
        <f t="shared" si="94"/>
        <v>feb</v>
      </c>
      <c r="E5969" s="24">
        <v>43524</v>
      </c>
      <c r="F5969" s="23" t="s">
        <v>49</v>
      </c>
      <c r="G5969" s="121">
        <v>385949.03644314874</v>
      </c>
      <c r="H5969">
        <v>2019</v>
      </c>
    </row>
    <row r="5970" spans="1:8" outlineLevel="1" x14ac:dyDescent="0.25">
      <c r="A5970" s="23" t="s">
        <v>15</v>
      </c>
      <c r="B5970" s="23" t="s">
        <v>0</v>
      </c>
      <c r="C5970">
        <v>2019</v>
      </c>
      <c r="D5970" s="23" t="str">
        <f t="shared" si="94"/>
        <v>mar</v>
      </c>
      <c r="E5970" s="24">
        <v>43555</v>
      </c>
      <c r="F5970" s="23" t="s">
        <v>49</v>
      </c>
      <c r="G5970" s="121">
        <v>188193.67346938778</v>
      </c>
      <c r="H5970">
        <v>2019</v>
      </c>
    </row>
    <row r="5971" spans="1:8" outlineLevel="1" x14ac:dyDescent="0.25">
      <c r="A5971" s="23" t="s">
        <v>16</v>
      </c>
      <c r="B5971" s="23" t="s">
        <v>1</v>
      </c>
      <c r="C5971">
        <v>2019</v>
      </c>
      <c r="D5971" s="23" t="str">
        <f t="shared" si="94"/>
        <v>mar</v>
      </c>
      <c r="E5971" s="24">
        <v>43555</v>
      </c>
      <c r="F5971" s="23" t="s">
        <v>49</v>
      </c>
      <c r="G5971" s="121">
        <v>27943666.206997052</v>
      </c>
      <c r="H5971">
        <v>2019</v>
      </c>
    </row>
    <row r="5972" spans="1:8" outlineLevel="1" x14ac:dyDescent="0.25">
      <c r="A5972" s="23" t="s">
        <v>27</v>
      </c>
      <c r="B5972" s="23" t="s">
        <v>2</v>
      </c>
      <c r="C5972">
        <v>2019</v>
      </c>
      <c r="D5972" s="23" t="str">
        <f t="shared" si="94"/>
        <v>mar</v>
      </c>
      <c r="E5972" s="24">
        <v>43555</v>
      </c>
      <c r="F5972" s="23" t="s">
        <v>49</v>
      </c>
      <c r="H5972">
        <v>2019</v>
      </c>
    </row>
    <row r="5973" spans="1:8" outlineLevel="1" x14ac:dyDescent="0.25">
      <c r="A5973" s="23" t="s">
        <v>17</v>
      </c>
      <c r="B5973" s="23" t="s">
        <v>3</v>
      </c>
      <c r="C5973">
        <v>2019</v>
      </c>
      <c r="D5973" s="23" t="str">
        <f t="shared" si="94"/>
        <v>mar</v>
      </c>
      <c r="E5973" s="24">
        <v>43555</v>
      </c>
      <c r="F5973" s="23" t="s">
        <v>49</v>
      </c>
      <c r="G5973" s="121">
        <v>16772884.17638484</v>
      </c>
      <c r="H5973">
        <v>2019</v>
      </c>
    </row>
    <row r="5974" spans="1:8" outlineLevel="1" x14ac:dyDescent="0.25">
      <c r="A5974" s="23" t="s">
        <v>18</v>
      </c>
      <c r="B5974" s="25" t="s">
        <v>4</v>
      </c>
      <c r="C5974">
        <v>2019</v>
      </c>
      <c r="D5974" s="23" t="str">
        <f t="shared" si="94"/>
        <v>mar</v>
      </c>
      <c r="E5974" s="24">
        <v>43555</v>
      </c>
      <c r="F5974" s="23" t="s">
        <v>49</v>
      </c>
      <c r="G5974" s="121">
        <v>218221.00583090354</v>
      </c>
      <c r="H5974">
        <v>2019</v>
      </c>
    </row>
    <row r="5975" spans="1:8" outlineLevel="1" x14ac:dyDescent="0.25">
      <c r="A5975" s="23" t="s">
        <v>19</v>
      </c>
      <c r="B5975" s="25" t="s">
        <v>5</v>
      </c>
      <c r="C5975">
        <v>2019</v>
      </c>
      <c r="D5975" s="23" t="str">
        <f t="shared" si="94"/>
        <v>mar</v>
      </c>
      <c r="E5975" s="24">
        <v>43555</v>
      </c>
      <c r="F5975" s="23" t="s">
        <v>49</v>
      </c>
      <c r="G5975" s="121">
        <v>368391.39941690967</v>
      </c>
      <c r="H5975">
        <v>2019</v>
      </c>
    </row>
    <row r="5976" spans="1:8" outlineLevel="1" x14ac:dyDescent="0.25">
      <c r="A5976" s="23" t="s">
        <v>20</v>
      </c>
      <c r="B5976" s="23" t="s">
        <v>6</v>
      </c>
      <c r="C5976">
        <v>2019</v>
      </c>
      <c r="D5976" s="23" t="str">
        <f t="shared" si="94"/>
        <v>mar</v>
      </c>
      <c r="E5976" s="24">
        <v>43555</v>
      </c>
      <c r="F5976" s="23" t="s">
        <v>49</v>
      </c>
      <c r="G5976" s="121">
        <v>0</v>
      </c>
      <c r="H5976">
        <v>2019</v>
      </c>
    </row>
    <row r="5977" spans="1:8" outlineLevel="1" x14ac:dyDescent="0.25">
      <c r="A5977" s="23" t="s">
        <v>21</v>
      </c>
      <c r="B5977" s="23" t="s">
        <v>7</v>
      </c>
      <c r="C5977">
        <v>2019</v>
      </c>
      <c r="D5977" s="23" t="str">
        <f t="shared" si="94"/>
        <v>mar</v>
      </c>
      <c r="E5977" s="24">
        <v>43555</v>
      </c>
      <c r="F5977" s="23" t="s">
        <v>49</v>
      </c>
      <c r="G5977" s="121">
        <v>803672.01166180777</v>
      </c>
      <c r="H5977">
        <v>2019</v>
      </c>
    </row>
    <row r="5978" spans="1:8" outlineLevel="1" x14ac:dyDescent="0.25">
      <c r="A5978" s="23" t="s">
        <v>22</v>
      </c>
      <c r="B5978" s="23" t="s">
        <v>8</v>
      </c>
      <c r="C5978">
        <v>2019</v>
      </c>
      <c r="D5978" s="23" t="str">
        <f t="shared" si="94"/>
        <v>mar</v>
      </c>
      <c r="E5978" s="24">
        <v>43555</v>
      </c>
      <c r="F5978" s="23" t="s">
        <v>49</v>
      </c>
      <c r="G5978" s="121">
        <v>92725068.740525275</v>
      </c>
      <c r="H5978">
        <v>2019</v>
      </c>
    </row>
    <row r="5979" spans="1:8" outlineLevel="1" x14ac:dyDescent="0.25">
      <c r="A5979" s="23" t="s">
        <v>23</v>
      </c>
      <c r="B5979" s="23" t="s">
        <v>9</v>
      </c>
      <c r="C5979">
        <v>2019</v>
      </c>
      <c r="D5979" s="23" t="str">
        <f t="shared" si="94"/>
        <v>mar</v>
      </c>
      <c r="E5979" s="24">
        <v>43555</v>
      </c>
      <c r="F5979" s="23" t="s">
        <v>49</v>
      </c>
      <c r="H5979">
        <v>2019</v>
      </c>
    </row>
    <row r="5980" spans="1:8" outlineLevel="1" x14ac:dyDescent="0.25">
      <c r="A5980" s="23" t="s">
        <v>24</v>
      </c>
      <c r="B5980" s="25" t="s">
        <v>10</v>
      </c>
      <c r="C5980">
        <v>2019</v>
      </c>
      <c r="D5980" s="23" t="str">
        <f t="shared" si="94"/>
        <v>mar</v>
      </c>
      <c r="E5980" s="24">
        <v>43555</v>
      </c>
      <c r="F5980" s="23" t="s">
        <v>49</v>
      </c>
      <c r="H5980">
        <v>2019</v>
      </c>
    </row>
    <row r="5981" spans="1:8" outlineLevel="1" x14ac:dyDescent="0.25">
      <c r="A5981" s="23" t="s">
        <v>25</v>
      </c>
      <c r="B5981" s="23" t="s">
        <v>11</v>
      </c>
      <c r="C5981">
        <v>2019</v>
      </c>
      <c r="D5981" s="23" t="str">
        <f t="shared" si="94"/>
        <v>mar</v>
      </c>
      <c r="E5981" s="24">
        <v>43555</v>
      </c>
      <c r="F5981" s="23" t="s">
        <v>49</v>
      </c>
      <c r="G5981" s="121">
        <v>0</v>
      </c>
      <c r="H5981">
        <v>2019</v>
      </c>
    </row>
    <row r="5982" spans="1:8" outlineLevel="1" x14ac:dyDescent="0.25">
      <c r="A5982" s="23" t="s">
        <v>26</v>
      </c>
      <c r="B5982" s="23" t="s">
        <v>12</v>
      </c>
      <c r="C5982">
        <v>2019</v>
      </c>
      <c r="D5982" s="23" t="str">
        <f t="shared" si="94"/>
        <v>mar</v>
      </c>
      <c r="E5982" s="24">
        <v>43555</v>
      </c>
      <c r="F5982" s="23" t="s">
        <v>49</v>
      </c>
      <c r="G5982" s="121">
        <v>2431937.9883381943</v>
      </c>
      <c r="H5982">
        <v>2019</v>
      </c>
    </row>
    <row r="5983" spans="1:8" outlineLevel="1" x14ac:dyDescent="0.25">
      <c r="A5983" s="23" t="s">
        <v>43</v>
      </c>
      <c r="B5983" s="23" t="s">
        <v>34</v>
      </c>
      <c r="C5983">
        <v>2019</v>
      </c>
      <c r="D5983" s="23" t="str">
        <f t="shared" si="94"/>
        <v>mar</v>
      </c>
      <c r="E5983" s="24">
        <v>43555</v>
      </c>
      <c r="F5983" s="23" t="s">
        <v>49</v>
      </c>
      <c r="G5983" s="121">
        <v>0</v>
      </c>
      <c r="H5983">
        <v>2019</v>
      </c>
    </row>
    <row r="5984" spans="1:8" outlineLevel="1" x14ac:dyDescent="0.25">
      <c r="A5984" s="23" t="s">
        <v>13</v>
      </c>
      <c r="B5984" s="23" t="s">
        <v>13</v>
      </c>
      <c r="C5984">
        <v>2019</v>
      </c>
      <c r="D5984" s="23" t="str">
        <f t="shared" si="94"/>
        <v>mar</v>
      </c>
      <c r="E5984" s="24">
        <v>43555</v>
      </c>
      <c r="F5984" s="23" t="s">
        <v>49</v>
      </c>
      <c r="G5984" s="121">
        <v>18064484.851311956</v>
      </c>
      <c r="H5984">
        <v>2019</v>
      </c>
    </row>
    <row r="5985" spans="1:8" outlineLevel="1" x14ac:dyDescent="0.25">
      <c r="A5985" s="23" t="s">
        <v>14</v>
      </c>
      <c r="B5985" s="23" t="s">
        <v>14</v>
      </c>
      <c r="C5985">
        <v>2019</v>
      </c>
      <c r="D5985" s="23" t="str">
        <f t="shared" si="94"/>
        <v>mar</v>
      </c>
      <c r="E5985" s="24">
        <v>43555</v>
      </c>
      <c r="F5985" s="23" t="s">
        <v>49</v>
      </c>
      <c r="G5985" s="121">
        <v>384145.04081632645</v>
      </c>
      <c r="H5985">
        <v>2019</v>
      </c>
    </row>
    <row r="5986" spans="1:8" outlineLevel="1" x14ac:dyDescent="0.25">
      <c r="A5986" s="23" t="s">
        <v>15</v>
      </c>
      <c r="B5986" s="23" t="s">
        <v>0</v>
      </c>
      <c r="C5986">
        <v>2019</v>
      </c>
      <c r="D5986" s="23" t="str">
        <f t="shared" si="94"/>
        <v>abr</v>
      </c>
      <c r="E5986" s="24">
        <v>43585</v>
      </c>
      <c r="F5986" s="23" t="s">
        <v>49</v>
      </c>
      <c r="G5986" s="121">
        <v>191778.31486880468</v>
      </c>
      <c r="H5986">
        <v>2019</v>
      </c>
    </row>
    <row r="5987" spans="1:8" outlineLevel="1" x14ac:dyDescent="0.25">
      <c r="A5987" s="23" t="s">
        <v>16</v>
      </c>
      <c r="B5987" s="23" t="s">
        <v>1</v>
      </c>
      <c r="C5987">
        <v>2019</v>
      </c>
      <c r="D5987" s="23" t="str">
        <f t="shared" si="94"/>
        <v>abr</v>
      </c>
      <c r="E5987" s="24">
        <v>43585</v>
      </c>
      <c r="F5987" s="23" t="s">
        <v>49</v>
      </c>
      <c r="G5987" s="121">
        <v>27414963.096209854</v>
      </c>
      <c r="H5987">
        <v>2019</v>
      </c>
    </row>
    <row r="5988" spans="1:8" outlineLevel="1" x14ac:dyDescent="0.25">
      <c r="A5988" s="23" t="s">
        <v>27</v>
      </c>
      <c r="B5988" s="23" t="s">
        <v>2</v>
      </c>
      <c r="C5988">
        <v>2019</v>
      </c>
      <c r="D5988" s="23" t="str">
        <f t="shared" si="94"/>
        <v>abr</v>
      </c>
      <c r="E5988" s="24">
        <v>43585</v>
      </c>
      <c r="F5988" s="23" t="s">
        <v>49</v>
      </c>
      <c r="H5988">
        <v>2019</v>
      </c>
    </row>
    <row r="5989" spans="1:8" outlineLevel="1" x14ac:dyDescent="0.25">
      <c r="A5989" s="23" t="s">
        <v>17</v>
      </c>
      <c r="B5989" s="23" t="s">
        <v>3</v>
      </c>
      <c r="C5989">
        <v>2019</v>
      </c>
      <c r="D5989" s="23" t="str">
        <f t="shared" si="94"/>
        <v>abr</v>
      </c>
      <c r="E5989" s="24">
        <v>43585</v>
      </c>
      <c r="F5989" s="23" t="s">
        <v>49</v>
      </c>
      <c r="G5989" s="121">
        <v>16778600.845481057</v>
      </c>
      <c r="H5989">
        <v>2019</v>
      </c>
    </row>
    <row r="5990" spans="1:8" outlineLevel="1" x14ac:dyDescent="0.25">
      <c r="A5990" s="23" t="s">
        <v>18</v>
      </c>
      <c r="B5990" s="25" t="s">
        <v>4</v>
      </c>
      <c r="C5990">
        <v>2019</v>
      </c>
      <c r="D5990" s="23" t="str">
        <f t="shared" si="94"/>
        <v>abr</v>
      </c>
      <c r="E5990" s="24">
        <v>43585</v>
      </c>
      <c r="F5990" s="23" t="s">
        <v>49</v>
      </c>
      <c r="G5990" s="121">
        <v>155311.37026239067</v>
      </c>
      <c r="H5990">
        <v>2019</v>
      </c>
    </row>
    <row r="5991" spans="1:8" outlineLevel="1" x14ac:dyDescent="0.25">
      <c r="A5991" s="23" t="s">
        <v>19</v>
      </c>
      <c r="B5991" s="25" t="s">
        <v>5</v>
      </c>
      <c r="C5991">
        <v>2019</v>
      </c>
      <c r="D5991" s="23" t="str">
        <f t="shared" si="94"/>
        <v>abr</v>
      </c>
      <c r="E5991" s="24">
        <v>43585</v>
      </c>
      <c r="F5991" s="23" t="s">
        <v>49</v>
      </c>
      <c r="G5991" s="121">
        <v>370166.18075801752</v>
      </c>
      <c r="H5991">
        <v>2019</v>
      </c>
    </row>
    <row r="5992" spans="1:8" outlineLevel="1" x14ac:dyDescent="0.25">
      <c r="A5992" s="23" t="s">
        <v>20</v>
      </c>
      <c r="B5992" s="23" t="s">
        <v>6</v>
      </c>
      <c r="C5992">
        <v>2019</v>
      </c>
      <c r="D5992" s="23" t="str">
        <f t="shared" si="94"/>
        <v>abr</v>
      </c>
      <c r="E5992" s="24">
        <v>43585</v>
      </c>
      <c r="F5992" s="23" t="s">
        <v>49</v>
      </c>
      <c r="G5992" s="121">
        <v>0</v>
      </c>
      <c r="H5992">
        <v>2019</v>
      </c>
    </row>
    <row r="5993" spans="1:8" outlineLevel="1" x14ac:dyDescent="0.25">
      <c r="A5993" s="23" t="s">
        <v>21</v>
      </c>
      <c r="B5993" s="23" t="s">
        <v>7</v>
      </c>
      <c r="C5993">
        <v>2019</v>
      </c>
      <c r="D5993" s="23" t="str">
        <f t="shared" si="94"/>
        <v>abr</v>
      </c>
      <c r="E5993" s="24">
        <v>43585</v>
      </c>
      <c r="F5993" s="23" t="s">
        <v>49</v>
      </c>
      <c r="G5993" s="121">
        <v>804258.01749271189</v>
      </c>
      <c r="H5993">
        <v>2019</v>
      </c>
    </row>
    <row r="5994" spans="1:8" outlineLevel="1" x14ac:dyDescent="0.25">
      <c r="A5994" s="23" t="s">
        <v>22</v>
      </c>
      <c r="B5994" s="23" t="s">
        <v>8</v>
      </c>
      <c r="C5994">
        <v>2019</v>
      </c>
      <c r="D5994" s="23" t="str">
        <f t="shared" si="94"/>
        <v>abr</v>
      </c>
      <c r="E5994" s="24">
        <v>43585</v>
      </c>
      <c r="F5994" s="23" t="s">
        <v>49</v>
      </c>
      <c r="G5994" s="121">
        <v>95335172.255102724</v>
      </c>
      <c r="H5994">
        <v>2019</v>
      </c>
    </row>
    <row r="5995" spans="1:8" outlineLevel="1" x14ac:dyDescent="0.25">
      <c r="A5995" s="23" t="s">
        <v>23</v>
      </c>
      <c r="B5995" s="23" t="s">
        <v>9</v>
      </c>
      <c r="C5995">
        <v>2019</v>
      </c>
      <c r="D5995" s="23" t="str">
        <f t="shared" si="94"/>
        <v>abr</v>
      </c>
      <c r="E5995" s="24">
        <v>43585</v>
      </c>
      <c r="F5995" s="23" t="s">
        <v>49</v>
      </c>
      <c r="H5995">
        <v>2019</v>
      </c>
    </row>
    <row r="5996" spans="1:8" outlineLevel="1" x14ac:dyDescent="0.25">
      <c r="A5996" s="23" t="s">
        <v>24</v>
      </c>
      <c r="B5996" s="25" t="s">
        <v>10</v>
      </c>
      <c r="C5996">
        <v>2019</v>
      </c>
      <c r="D5996" s="23" t="str">
        <f t="shared" si="94"/>
        <v>abr</v>
      </c>
      <c r="E5996" s="24">
        <v>43585</v>
      </c>
      <c r="F5996" s="23" t="s">
        <v>49</v>
      </c>
      <c r="H5996">
        <v>2019</v>
      </c>
    </row>
    <row r="5997" spans="1:8" outlineLevel="1" x14ac:dyDescent="0.25">
      <c r="A5997" s="23" t="s">
        <v>25</v>
      </c>
      <c r="B5997" s="23" t="s">
        <v>11</v>
      </c>
      <c r="C5997">
        <v>2019</v>
      </c>
      <c r="D5997" s="23" t="str">
        <f t="shared" si="94"/>
        <v>abr</v>
      </c>
      <c r="E5997" s="24">
        <v>43585</v>
      </c>
      <c r="F5997" s="23" t="s">
        <v>49</v>
      </c>
      <c r="G5997" s="121">
        <v>0</v>
      </c>
      <c r="H5997">
        <v>2019</v>
      </c>
    </row>
    <row r="5998" spans="1:8" outlineLevel="1" x14ac:dyDescent="0.25">
      <c r="A5998" s="23" t="s">
        <v>26</v>
      </c>
      <c r="B5998" s="23" t="s">
        <v>12</v>
      </c>
      <c r="C5998">
        <v>2019</v>
      </c>
      <c r="D5998" s="23" t="str">
        <f t="shared" si="94"/>
        <v>abr</v>
      </c>
      <c r="E5998" s="24">
        <v>43585</v>
      </c>
      <c r="F5998" s="23" t="s">
        <v>49</v>
      </c>
      <c r="G5998" s="121">
        <v>2279026.8163265288</v>
      </c>
      <c r="H5998">
        <v>2019</v>
      </c>
    </row>
    <row r="5999" spans="1:8" outlineLevel="1" x14ac:dyDescent="0.25">
      <c r="A5999" s="23" t="s">
        <v>43</v>
      </c>
      <c r="B5999" s="23" t="s">
        <v>34</v>
      </c>
      <c r="C5999">
        <v>2019</v>
      </c>
      <c r="D5999" s="23" t="str">
        <f t="shared" si="94"/>
        <v>abr</v>
      </c>
      <c r="E5999" s="24">
        <v>43585</v>
      </c>
      <c r="F5999" s="23" t="s">
        <v>49</v>
      </c>
      <c r="G5999" s="121">
        <v>0</v>
      </c>
      <c r="H5999">
        <v>2019</v>
      </c>
    </row>
    <row r="6000" spans="1:8" outlineLevel="1" x14ac:dyDescent="0.25">
      <c r="A6000" s="23" t="s">
        <v>13</v>
      </c>
      <c r="B6000" s="23" t="s">
        <v>13</v>
      </c>
      <c r="C6000">
        <v>2019</v>
      </c>
      <c r="D6000" s="23" t="str">
        <f t="shared" si="94"/>
        <v>abr</v>
      </c>
      <c r="E6000" s="24">
        <v>43585</v>
      </c>
      <c r="F6000" s="23" t="s">
        <v>49</v>
      </c>
      <c r="G6000" s="121">
        <v>13372057.263848398</v>
      </c>
      <c r="H6000">
        <v>2019</v>
      </c>
    </row>
    <row r="6001" spans="1:8" outlineLevel="1" x14ac:dyDescent="0.25">
      <c r="A6001" s="23" t="s">
        <v>14</v>
      </c>
      <c r="B6001" s="23" t="s">
        <v>14</v>
      </c>
      <c r="C6001">
        <v>2019</v>
      </c>
      <c r="D6001" s="23" t="str">
        <f t="shared" si="94"/>
        <v>abr</v>
      </c>
      <c r="E6001" s="24">
        <v>43585</v>
      </c>
      <c r="F6001" s="23" t="s">
        <v>49</v>
      </c>
      <c r="G6001" s="121">
        <v>581527.22303207009</v>
      </c>
      <c r="H6001">
        <v>2019</v>
      </c>
    </row>
    <row r="6002" spans="1:8" outlineLevel="1" x14ac:dyDescent="0.25">
      <c r="A6002" s="23" t="s">
        <v>15</v>
      </c>
      <c r="B6002" s="23" t="s">
        <v>0</v>
      </c>
      <c r="C6002">
        <v>2019</v>
      </c>
      <c r="D6002" s="23" t="str">
        <f t="shared" si="94"/>
        <v>may</v>
      </c>
      <c r="E6002" s="24">
        <v>43616</v>
      </c>
      <c r="F6002" s="23" t="s">
        <v>49</v>
      </c>
      <c r="G6002" s="121">
        <v>191778.31486880468</v>
      </c>
      <c r="H6002">
        <v>2019</v>
      </c>
    </row>
    <row r="6003" spans="1:8" outlineLevel="1" x14ac:dyDescent="0.25">
      <c r="A6003" s="23" t="s">
        <v>16</v>
      </c>
      <c r="B6003" s="23" t="s">
        <v>1</v>
      </c>
      <c r="C6003">
        <v>2019</v>
      </c>
      <c r="D6003" s="23" t="str">
        <f t="shared" si="94"/>
        <v>may</v>
      </c>
      <c r="E6003" s="24">
        <v>43616</v>
      </c>
      <c r="F6003" s="23" t="s">
        <v>49</v>
      </c>
      <c r="G6003" s="121">
        <v>27150689.772594772</v>
      </c>
      <c r="H6003">
        <v>2019</v>
      </c>
    </row>
    <row r="6004" spans="1:8" outlineLevel="1" x14ac:dyDescent="0.25">
      <c r="A6004" s="23" t="s">
        <v>27</v>
      </c>
      <c r="B6004" s="23" t="s">
        <v>2</v>
      </c>
      <c r="C6004">
        <v>2019</v>
      </c>
      <c r="D6004" s="23" t="str">
        <f t="shared" si="94"/>
        <v>may</v>
      </c>
      <c r="E6004" s="24">
        <v>43616</v>
      </c>
      <c r="F6004" s="23" t="s">
        <v>49</v>
      </c>
      <c r="H6004">
        <v>2019</v>
      </c>
    </row>
    <row r="6005" spans="1:8" outlineLevel="1" x14ac:dyDescent="0.25">
      <c r="A6005" s="23" t="s">
        <v>17</v>
      </c>
      <c r="B6005" s="23" t="s">
        <v>3</v>
      </c>
      <c r="C6005">
        <v>2019</v>
      </c>
      <c r="D6005" s="23" t="str">
        <f t="shared" si="94"/>
        <v>may</v>
      </c>
      <c r="E6005" s="24">
        <v>43616</v>
      </c>
      <c r="F6005" s="23" t="s">
        <v>49</v>
      </c>
      <c r="G6005" s="121">
        <v>16307385.588921282</v>
      </c>
      <c r="H6005">
        <v>2019</v>
      </c>
    </row>
    <row r="6006" spans="1:8" outlineLevel="1" x14ac:dyDescent="0.25">
      <c r="A6006" s="23" t="s">
        <v>18</v>
      </c>
      <c r="B6006" s="25" t="s">
        <v>4</v>
      </c>
      <c r="C6006">
        <v>2019</v>
      </c>
      <c r="D6006" s="23" t="str">
        <f t="shared" si="94"/>
        <v>may</v>
      </c>
      <c r="E6006" s="24">
        <v>43616</v>
      </c>
      <c r="F6006" s="23" t="s">
        <v>49</v>
      </c>
      <c r="G6006" s="121">
        <v>187034.64431486884</v>
      </c>
      <c r="H6006">
        <v>2019</v>
      </c>
    </row>
    <row r="6007" spans="1:8" outlineLevel="1" x14ac:dyDescent="0.25">
      <c r="A6007" s="23" t="s">
        <v>19</v>
      </c>
      <c r="B6007" s="25" t="s">
        <v>5</v>
      </c>
      <c r="C6007">
        <v>2019</v>
      </c>
      <c r="D6007" s="23" t="str">
        <f t="shared" si="94"/>
        <v>may</v>
      </c>
      <c r="E6007" s="24">
        <v>43616</v>
      </c>
      <c r="F6007" s="23" t="s">
        <v>49</v>
      </c>
      <c r="G6007" s="121">
        <v>372017.85714285716</v>
      </c>
      <c r="H6007">
        <v>2019</v>
      </c>
    </row>
    <row r="6008" spans="1:8" outlineLevel="1" x14ac:dyDescent="0.25">
      <c r="A6008" s="23" t="s">
        <v>20</v>
      </c>
      <c r="B6008" s="23" t="s">
        <v>6</v>
      </c>
      <c r="C6008">
        <v>2019</v>
      </c>
      <c r="D6008" s="23" t="str">
        <f t="shared" si="94"/>
        <v>may</v>
      </c>
      <c r="E6008" s="24">
        <v>43616</v>
      </c>
      <c r="F6008" s="23" t="s">
        <v>49</v>
      </c>
      <c r="G6008" s="121">
        <v>0</v>
      </c>
      <c r="H6008">
        <v>2019</v>
      </c>
    </row>
    <row r="6009" spans="1:8" outlineLevel="1" x14ac:dyDescent="0.25">
      <c r="A6009" s="23" t="s">
        <v>21</v>
      </c>
      <c r="B6009" s="23" t="s">
        <v>7</v>
      </c>
      <c r="C6009">
        <v>2019</v>
      </c>
      <c r="D6009" s="23" t="str">
        <f t="shared" si="94"/>
        <v>may</v>
      </c>
      <c r="E6009" s="24">
        <v>43616</v>
      </c>
      <c r="F6009" s="23" t="s">
        <v>49</v>
      </c>
      <c r="G6009" s="121">
        <v>804975.21865889349</v>
      </c>
      <c r="H6009">
        <v>2019</v>
      </c>
    </row>
    <row r="6010" spans="1:8" outlineLevel="1" x14ac:dyDescent="0.25">
      <c r="A6010" s="23" t="s">
        <v>22</v>
      </c>
      <c r="B6010" s="23" t="s">
        <v>8</v>
      </c>
      <c r="C6010">
        <v>2019</v>
      </c>
      <c r="D6010" s="23" t="str">
        <f t="shared" si="94"/>
        <v>may</v>
      </c>
      <c r="E6010" s="24">
        <v>43616</v>
      </c>
      <c r="F6010" s="23" t="s">
        <v>49</v>
      </c>
      <c r="G6010" s="121">
        <v>89177363.590378553</v>
      </c>
      <c r="H6010">
        <v>2019</v>
      </c>
    </row>
    <row r="6011" spans="1:8" outlineLevel="1" x14ac:dyDescent="0.25">
      <c r="A6011" s="23" t="s">
        <v>23</v>
      </c>
      <c r="B6011" s="23" t="s">
        <v>9</v>
      </c>
      <c r="C6011">
        <v>2019</v>
      </c>
      <c r="D6011" s="23" t="str">
        <f t="shared" si="94"/>
        <v>may</v>
      </c>
      <c r="E6011" s="24">
        <v>43616</v>
      </c>
      <c r="F6011" s="23" t="s">
        <v>49</v>
      </c>
      <c r="H6011">
        <v>2019</v>
      </c>
    </row>
    <row r="6012" spans="1:8" outlineLevel="1" x14ac:dyDescent="0.25">
      <c r="A6012" s="23" t="s">
        <v>24</v>
      </c>
      <c r="B6012" s="25" t="s">
        <v>10</v>
      </c>
      <c r="C6012">
        <v>2019</v>
      </c>
      <c r="D6012" s="23" t="str">
        <f t="shared" si="94"/>
        <v>may</v>
      </c>
      <c r="E6012" s="24">
        <v>43616</v>
      </c>
      <c r="F6012" s="23" t="s">
        <v>49</v>
      </c>
      <c r="H6012">
        <v>2019</v>
      </c>
    </row>
    <row r="6013" spans="1:8" outlineLevel="1" x14ac:dyDescent="0.25">
      <c r="A6013" s="23" t="s">
        <v>25</v>
      </c>
      <c r="B6013" s="23" t="s">
        <v>11</v>
      </c>
      <c r="C6013">
        <v>2019</v>
      </c>
      <c r="D6013" s="23" t="str">
        <f t="shared" si="94"/>
        <v>may</v>
      </c>
      <c r="E6013" s="24">
        <v>43616</v>
      </c>
      <c r="F6013" s="23" t="s">
        <v>49</v>
      </c>
      <c r="G6013" s="121">
        <v>0</v>
      </c>
      <c r="H6013">
        <v>2019</v>
      </c>
    </row>
    <row r="6014" spans="1:8" outlineLevel="1" x14ac:dyDescent="0.25">
      <c r="A6014" s="23" t="s">
        <v>26</v>
      </c>
      <c r="B6014" s="23" t="s">
        <v>12</v>
      </c>
      <c r="C6014">
        <v>2019</v>
      </c>
      <c r="D6014" s="23" t="str">
        <f t="shared" si="94"/>
        <v>may</v>
      </c>
      <c r="E6014" s="24">
        <v>43616</v>
      </c>
      <c r="F6014" s="23" t="s">
        <v>49</v>
      </c>
      <c r="G6014" s="121">
        <v>2015389.1836734712</v>
      </c>
      <c r="H6014">
        <v>2019</v>
      </c>
    </row>
    <row r="6015" spans="1:8" outlineLevel="1" x14ac:dyDescent="0.25">
      <c r="A6015" s="23" t="s">
        <v>43</v>
      </c>
      <c r="B6015" s="23" t="s">
        <v>34</v>
      </c>
      <c r="C6015">
        <v>2019</v>
      </c>
      <c r="D6015" s="23" t="str">
        <f t="shared" si="94"/>
        <v>may</v>
      </c>
      <c r="E6015" s="24">
        <v>43616</v>
      </c>
      <c r="F6015" s="23" t="s">
        <v>49</v>
      </c>
      <c r="G6015" s="121">
        <v>0</v>
      </c>
      <c r="H6015">
        <v>2019</v>
      </c>
    </row>
    <row r="6016" spans="1:8" outlineLevel="1" x14ac:dyDescent="0.25">
      <c r="A6016" s="23" t="s">
        <v>13</v>
      </c>
      <c r="B6016" s="23" t="s">
        <v>13</v>
      </c>
      <c r="C6016">
        <v>2019</v>
      </c>
      <c r="D6016" s="23" t="str">
        <f t="shared" si="94"/>
        <v>may</v>
      </c>
      <c r="E6016" s="24">
        <v>43616</v>
      </c>
      <c r="F6016" s="23" t="s">
        <v>49</v>
      </c>
      <c r="G6016" s="121">
        <v>16435193.988338193</v>
      </c>
      <c r="H6016">
        <v>2019</v>
      </c>
    </row>
    <row r="6017" spans="1:8" outlineLevel="1" x14ac:dyDescent="0.25">
      <c r="A6017" s="23" t="s">
        <v>14</v>
      </c>
      <c r="B6017" s="23" t="s">
        <v>14</v>
      </c>
      <c r="C6017">
        <v>2019</v>
      </c>
      <c r="D6017" s="23" t="str">
        <f t="shared" si="94"/>
        <v>may</v>
      </c>
      <c r="E6017" s="24">
        <v>43616</v>
      </c>
      <c r="F6017" s="23" t="s">
        <v>49</v>
      </c>
      <c r="G6017" s="121">
        <v>5051840.5699708462</v>
      </c>
      <c r="H6017">
        <v>2019</v>
      </c>
    </row>
    <row r="6018" spans="1:8" outlineLevel="1" x14ac:dyDescent="0.25">
      <c r="A6018" s="23" t="s">
        <v>15</v>
      </c>
      <c r="B6018" s="23" t="s">
        <v>0</v>
      </c>
      <c r="C6018">
        <v>2019</v>
      </c>
      <c r="D6018" s="23" t="str">
        <f t="shared" ref="D6018:D6081" si="95">+TEXT(E6018,"mmm")</f>
        <v>jun</v>
      </c>
      <c r="E6018" s="24">
        <v>43646</v>
      </c>
      <c r="F6018" s="23" t="s">
        <v>49</v>
      </c>
      <c r="G6018" s="121">
        <v>184609.03206997085</v>
      </c>
      <c r="H6018">
        <v>2019</v>
      </c>
    </row>
    <row r="6019" spans="1:8" outlineLevel="1" x14ac:dyDescent="0.25">
      <c r="A6019" s="23" t="s">
        <v>16</v>
      </c>
      <c r="B6019" s="23" t="s">
        <v>1</v>
      </c>
      <c r="C6019">
        <v>2019</v>
      </c>
      <c r="D6019" s="23" t="str">
        <f t="shared" si="95"/>
        <v>jun</v>
      </c>
      <c r="E6019" s="24">
        <v>43646</v>
      </c>
      <c r="F6019" s="23" t="s">
        <v>49</v>
      </c>
      <c r="G6019" s="121">
        <v>27087203.666180801</v>
      </c>
      <c r="H6019">
        <v>2019</v>
      </c>
    </row>
    <row r="6020" spans="1:8" outlineLevel="1" x14ac:dyDescent="0.25">
      <c r="A6020" s="23" t="s">
        <v>27</v>
      </c>
      <c r="B6020" s="23" t="s">
        <v>2</v>
      </c>
      <c r="C6020">
        <v>2019</v>
      </c>
      <c r="D6020" s="23" t="str">
        <f t="shared" si="95"/>
        <v>jun</v>
      </c>
      <c r="E6020" s="24">
        <v>43646</v>
      </c>
      <c r="F6020" s="23" t="s">
        <v>49</v>
      </c>
      <c r="H6020">
        <v>2019</v>
      </c>
    </row>
    <row r="6021" spans="1:8" outlineLevel="1" x14ac:dyDescent="0.25">
      <c r="A6021" s="23" t="s">
        <v>17</v>
      </c>
      <c r="B6021" s="23" t="s">
        <v>3</v>
      </c>
      <c r="C6021">
        <v>2019</v>
      </c>
      <c r="D6021" s="23" t="str">
        <f t="shared" si="95"/>
        <v>jun</v>
      </c>
      <c r="E6021" s="24">
        <v>43646</v>
      </c>
      <c r="F6021" s="23" t="s">
        <v>49</v>
      </c>
      <c r="G6021" s="121">
        <v>15720408.532069981</v>
      </c>
      <c r="H6021">
        <v>2019</v>
      </c>
    </row>
    <row r="6022" spans="1:8" outlineLevel="1" x14ac:dyDescent="0.25">
      <c r="A6022" s="23" t="s">
        <v>18</v>
      </c>
      <c r="B6022" s="25" t="s">
        <v>4</v>
      </c>
      <c r="C6022">
        <v>2019</v>
      </c>
      <c r="D6022" s="23" t="str">
        <f t="shared" si="95"/>
        <v>jun</v>
      </c>
      <c r="E6022" s="24">
        <v>43646</v>
      </c>
      <c r="F6022" s="23" t="s">
        <v>49</v>
      </c>
      <c r="G6022" s="121">
        <v>152575.21865889215</v>
      </c>
      <c r="H6022">
        <v>2019</v>
      </c>
    </row>
    <row r="6023" spans="1:8" outlineLevel="1" x14ac:dyDescent="0.25">
      <c r="A6023" s="23" t="s">
        <v>19</v>
      </c>
      <c r="B6023" s="25" t="s">
        <v>5</v>
      </c>
      <c r="C6023">
        <v>2019</v>
      </c>
      <c r="D6023" s="23" t="str">
        <f t="shared" si="95"/>
        <v>jun</v>
      </c>
      <c r="E6023" s="24">
        <v>43646</v>
      </c>
      <c r="F6023" s="23" t="s">
        <v>49</v>
      </c>
      <c r="G6023" s="121">
        <v>373827.9883381924</v>
      </c>
      <c r="H6023">
        <v>2019</v>
      </c>
    </row>
    <row r="6024" spans="1:8" outlineLevel="1" x14ac:dyDescent="0.25">
      <c r="A6024" s="23" t="s">
        <v>20</v>
      </c>
      <c r="B6024" s="23" t="s">
        <v>6</v>
      </c>
      <c r="C6024">
        <v>2019</v>
      </c>
      <c r="D6024" s="23" t="str">
        <f t="shared" si="95"/>
        <v>jun</v>
      </c>
      <c r="E6024" s="24">
        <v>43646</v>
      </c>
      <c r="F6024" s="23" t="s">
        <v>49</v>
      </c>
      <c r="G6024" s="121">
        <v>0</v>
      </c>
      <c r="H6024">
        <v>2019</v>
      </c>
    </row>
    <row r="6025" spans="1:8" outlineLevel="1" x14ac:dyDescent="0.25">
      <c r="A6025" s="23" t="s">
        <v>21</v>
      </c>
      <c r="B6025" s="23" t="s">
        <v>7</v>
      </c>
      <c r="C6025">
        <v>2019</v>
      </c>
      <c r="D6025" s="23" t="str">
        <f t="shared" si="95"/>
        <v>jun</v>
      </c>
      <c r="E6025" s="24">
        <v>43646</v>
      </c>
      <c r="F6025" s="23" t="s">
        <v>49</v>
      </c>
      <c r="G6025" s="121">
        <v>805677.84256559645</v>
      </c>
      <c r="H6025">
        <v>2019</v>
      </c>
    </row>
    <row r="6026" spans="1:8" outlineLevel="1" x14ac:dyDescent="0.25">
      <c r="A6026" s="23" t="s">
        <v>22</v>
      </c>
      <c r="B6026" s="23" t="s">
        <v>8</v>
      </c>
      <c r="C6026">
        <v>2019</v>
      </c>
      <c r="D6026" s="23" t="str">
        <f t="shared" si="95"/>
        <v>jun</v>
      </c>
      <c r="E6026" s="24">
        <v>43646</v>
      </c>
      <c r="F6026" s="23" t="s">
        <v>49</v>
      </c>
      <c r="G6026" s="121">
        <v>91219522.916909575</v>
      </c>
      <c r="H6026">
        <v>2019</v>
      </c>
    </row>
    <row r="6027" spans="1:8" outlineLevel="1" x14ac:dyDescent="0.25">
      <c r="A6027" s="23" t="s">
        <v>23</v>
      </c>
      <c r="B6027" s="23" t="s">
        <v>9</v>
      </c>
      <c r="C6027">
        <v>2019</v>
      </c>
      <c r="D6027" s="23" t="str">
        <f t="shared" si="95"/>
        <v>jun</v>
      </c>
      <c r="E6027" s="24">
        <v>43646</v>
      </c>
      <c r="F6027" s="23" t="s">
        <v>49</v>
      </c>
      <c r="H6027">
        <v>2019</v>
      </c>
    </row>
    <row r="6028" spans="1:8" outlineLevel="1" x14ac:dyDescent="0.25">
      <c r="A6028" s="23" t="s">
        <v>24</v>
      </c>
      <c r="B6028" s="25" t="s">
        <v>10</v>
      </c>
      <c r="C6028">
        <v>2019</v>
      </c>
      <c r="D6028" s="23" t="str">
        <f t="shared" si="95"/>
        <v>jun</v>
      </c>
      <c r="E6028" s="24">
        <v>43646</v>
      </c>
      <c r="F6028" s="23" t="s">
        <v>49</v>
      </c>
      <c r="H6028">
        <v>2019</v>
      </c>
    </row>
    <row r="6029" spans="1:8" outlineLevel="1" x14ac:dyDescent="0.25">
      <c r="A6029" s="23" t="s">
        <v>25</v>
      </c>
      <c r="B6029" s="23" t="s">
        <v>11</v>
      </c>
      <c r="C6029">
        <v>2019</v>
      </c>
      <c r="D6029" s="23" t="str">
        <f t="shared" si="95"/>
        <v>jun</v>
      </c>
      <c r="E6029" s="24">
        <v>43646</v>
      </c>
      <c r="F6029" s="23" t="s">
        <v>49</v>
      </c>
      <c r="G6029" s="121">
        <v>0</v>
      </c>
      <c r="H6029">
        <v>2019</v>
      </c>
    </row>
    <row r="6030" spans="1:8" outlineLevel="1" x14ac:dyDescent="0.25">
      <c r="A6030" s="23" t="s">
        <v>26</v>
      </c>
      <c r="B6030" s="23" t="s">
        <v>12</v>
      </c>
      <c r="C6030">
        <v>2019</v>
      </c>
      <c r="D6030" s="23" t="str">
        <f t="shared" si="95"/>
        <v>jun</v>
      </c>
      <c r="E6030" s="24">
        <v>43646</v>
      </c>
      <c r="F6030" s="23" t="s">
        <v>49</v>
      </c>
      <c r="G6030" s="121">
        <v>1834153.9037900884</v>
      </c>
      <c r="H6030">
        <v>2019</v>
      </c>
    </row>
    <row r="6031" spans="1:8" outlineLevel="1" x14ac:dyDescent="0.25">
      <c r="A6031" s="23" t="s">
        <v>43</v>
      </c>
      <c r="B6031" s="23" t="s">
        <v>34</v>
      </c>
      <c r="C6031">
        <v>2019</v>
      </c>
      <c r="D6031" s="23" t="str">
        <f t="shared" si="95"/>
        <v>jun</v>
      </c>
      <c r="E6031" s="24">
        <v>43646</v>
      </c>
      <c r="F6031" s="23" t="s">
        <v>49</v>
      </c>
      <c r="G6031" s="121">
        <v>0</v>
      </c>
      <c r="H6031">
        <v>2019</v>
      </c>
    </row>
    <row r="6032" spans="1:8" outlineLevel="1" x14ac:dyDescent="0.25">
      <c r="A6032" s="23" t="s">
        <v>13</v>
      </c>
      <c r="B6032" s="23" t="s">
        <v>13</v>
      </c>
      <c r="C6032">
        <v>2019</v>
      </c>
      <c r="D6032" s="23" t="str">
        <f t="shared" si="95"/>
        <v>jun</v>
      </c>
      <c r="E6032" s="24">
        <v>43646</v>
      </c>
      <c r="F6032" s="23" t="s">
        <v>49</v>
      </c>
      <c r="G6032" s="121">
        <v>18479812.618075799</v>
      </c>
      <c r="H6032">
        <v>2019</v>
      </c>
    </row>
    <row r="6033" spans="1:8" outlineLevel="1" x14ac:dyDescent="0.25">
      <c r="A6033" s="23" t="s">
        <v>14</v>
      </c>
      <c r="B6033" s="23" t="s">
        <v>14</v>
      </c>
      <c r="C6033">
        <v>2019</v>
      </c>
      <c r="D6033" s="23" t="str">
        <f t="shared" si="95"/>
        <v>jun</v>
      </c>
      <c r="E6033" s="24">
        <v>43646</v>
      </c>
      <c r="F6033" s="23" t="s">
        <v>49</v>
      </c>
      <c r="G6033" s="121">
        <v>499518.89212827984</v>
      </c>
      <c r="H6033">
        <v>2019</v>
      </c>
    </row>
    <row r="6034" spans="1:8" outlineLevel="1" x14ac:dyDescent="0.25">
      <c r="A6034" s="23" t="s">
        <v>15</v>
      </c>
      <c r="B6034" s="23" t="s">
        <v>0</v>
      </c>
      <c r="C6034">
        <v>2019</v>
      </c>
      <c r="D6034" s="23" t="str">
        <f t="shared" si="95"/>
        <v>jul</v>
      </c>
      <c r="E6034" s="24">
        <v>43677</v>
      </c>
      <c r="F6034" s="23" t="s">
        <v>49</v>
      </c>
      <c r="G6034" s="121">
        <v>203863.81341107874</v>
      </c>
      <c r="H6034">
        <v>2019</v>
      </c>
    </row>
    <row r="6035" spans="1:8" outlineLevel="1" x14ac:dyDescent="0.25">
      <c r="A6035" s="23" t="s">
        <v>16</v>
      </c>
      <c r="B6035" s="23" t="s">
        <v>1</v>
      </c>
      <c r="C6035">
        <v>2019</v>
      </c>
      <c r="D6035" s="23" t="str">
        <f t="shared" si="95"/>
        <v>jul</v>
      </c>
      <c r="E6035" s="24">
        <v>43677</v>
      </c>
      <c r="F6035" s="23" t="s">
        <v>49</v>
      </c>
      <c r="G6035" s="121">
        <v>26973761.351311922</v>
      </c>
      <c r="H6035">
        <v>2019</v>
      </c>
    </row>
    <row r="6036" spans="1:8" outlineLevel="1" x14ac:dyDescent="0.25">
      <c r="A6036" s="23" t="s">
        <v>27</v>
      </c>
      <c r="B6036" s="23" t="s">
        <v>2</v>
      </c>
      <c r="C6036">
        <v>2019</v>
      </c>
      <c r="D6036" s="23" t="str">
        <f t="shared" si="95"/>
        <v>jul</v>
      </c>
      <c r="E6036" s="24">
        <v>43677</v>
      </c>
      <c r="F6036" s="23" t="s">
        <v>49</v>
      </c>
      <c r="H6036">
        <v>2019</v>
      </c>
    </row>
    <row r="6037" spans="1:8" outlineLevel="1" x14ac:dyDescent="0.25">
      <c r="A6037" s="23" t="s">
        <v>17</v>
      </c>
      <c r="B6037" s="23" t="s">
        <v>3</v>
      </c>
      <c r="C6037">
        <v>2019</v>
      </c>
      <c r="D6037" s="23" t="str">
        <f t="shared" si="95"/>
        <v>jul</v>
      </c>
      <c r="E6037" s="24">
        <v>43677</v>
      </c>
      <c r="F6037" s="23" t="s">
        <v>49</v>
      </c>
      <c r="G6037" s="121">
        <v>15463072.199708488</v>
      </c>
      <c r="H6037">
        <v>2019</v>
      </c>
    </row>
    <row r="6038" spans="1:8" outlineLevel="1" x14ac:dyDescent="0.25">
      <c r="A6038" s="23" t="s">
        <v>18</v>
      </c>
      <c r="B6038" s="25" t="s">
        <v>4</v>
      </c>
      <c r="C6038">
        <v>2019</v>
      </c>
      <c r="D6038" s="23" t="str">
        <f t="shared" si="95"/>
        <v>jul</v>
      </c>
      <c r="E6038" s="24">
        <v>43677</v>
      </c>
      <c r="F6038" s="23" t="s">
        <v>49</v>
      </c>
      <c r="G6038" s="121">
        <v>153107.14285714287</v>
      </c>
      <c r="H6038">
        <v>2019</v>
      </c>
    </row>
    <row r="6039" spans="1:8" outlineLevel="1" x14ac:dyDescent="0.25">
      <c r="A6039" s="23" t="s">
        <v>19</v>
      </c>
      <c r="B6039" s="25" t="s">
        <v>5</v>
      </c>
      <c r="C6039">
        <v>2019</v>
      </c>
      <c r="D6039" s="23" t="str">
        <f t="shared" si="95"/>
        <v>jul</v>
      </c>
      <c r="E6039" s="24">
        <v>43677</v>
      </c>
      <c r="F6039" s="23" t="s">
        <v>49</v>
      </c>
      <c r="G6039" s="121">
        <v>375716.47230320703</v>
      </c>
      <c r="H6039">
        <v>2019</v>
      </c>
    </row>
    <row r="6040" spans="1:8" outlineLevel="1" x14ac:dyDescent="0.25">
      <c r="A6040" s="23" t="s">
        <v>20</v>
      </c>
      <c r="B6040" s="23" t="s">
        <v>6</v>
      </c>
      <c r="C6040">
        <v>2019</v>
      </c>
      <c r="D6040" s="23" t="str">
        <f t="shared" si="95"/>
        <v>jul</v>
      </c>
      <c r="E6040" s="24">
        <v>43677</v>
      </c>
      <c r="F6040" s="23" t="s">
        <v>49</v>
      </c>
      <c r="G6040" s="121">
        <v>0</v>
      </c>
      <c r="H6040">
        <v>2019</v>
      </c>
    </row>
    <row r="6041" spans="1:8" outlineLevel="1" x14ac:dyDescent="0.25">
      <c r="A6041" s="23" t="s">
        <v>21</v>
      </c>
      <c r="B6041" s="23" t="s">
        <v>7</v>
      </c>
      <c r="C6041">
        <v>2019</v>
      </c>
      <c r="D6041" s="23" t="str">
        <f t="shared" si="95"/>
        <v>jul</v>
      </c>
      <c r="E6041" s="24">
        <v>43677</v>
      </c>
      <c r="F6041" s="23" t="s">
        <v>49</v>
      </c>
      <c r="G6041" s="121">
        <v>806247.81341107911</v>
      </c>
      <c r="H6041">
        <v>2019</v>
      </c>
    </row>
    <row r="6042" spans="1:8" outlineLevel="1" x14ac:dyDescent="0.25">
      <c r="A6042" s="23" t="s">
        <v>22</v>
      </c>
      <c r="B6042" s="23" t="s">
        <v>8</v>
      </c>
      <c r="C6042">
        <v>2019</v>
      </c>
      <c r="D6042" s="23" t="str">
        <f t="shared" si="95"/>
        <v>jul</v>
      </c>
      <c r="E6042" s="24">
        <v>43677</v>
      </c>
      <c r="F6042" s="23" t="s">
        <v>49</v>
      </c>
      <c r="G6042" s="121">
        <v>92138668.483964562</v>
      </c>
      <c r="H6042">
        <v>2019</v>
      </c>
    </row>
    <row r="6043" spans="1:8" outlineLevel="1" x14ac:dyDescent="0.25">
      <c r="A6043" s="23" t="s">
        <v>23</v>
      </c>
      <c r="B6043" s="23" t="s">
        <v>9</v>
      </c>
      <c r="C6043">
        <v>2019</v>
      </c>
      <c r="D6043" s="23" t="str">
        <f t="shared" si="95"/>
        <v>jul</v>
      </c>
      <c r="E6043" s="24">
        <v>43677</v>
      </c>
      <c r="F6043" s="23" t="s">
        <v>49</v>
      </c>
      <c r="H6043">
        <v>2019</v>
      </c>
    </row>
    <row r="6044" spans="1:8" outlineLevel="1" x14ac:dyDescent="0.25">
      <c r="A6044" s="23" t="s">
        <v>24</v>
      </c>
      <c r="B6044" s="25" t="s">
        <v>10</v>
      </c>
      <c r="C6044">
        <v>2019</v>
      </c>
      <c r="D6044" s="23" t="str">
        <f t="shared" si="95"/>
        <v>jul</v>
      </c>
      <c r="E6044" s="24">
        <v>43677</v>
      </c>
      <c r="F6044" s="23" t="s">
        <v>49</v>
      </c>
      <c r="H6044">
        <v>2019</v>
      </c>
    </row>
    <row r="6045" spans="1:8" outlineLevel="1" x14ac:dyDescent="0.25">
      <c r="A6045" s="23" t="s">
        <v>25</v>
      </c>
      <c r="B6045" s="23" t="s">
        <v>11</v>
      </c>
      <c r="C6045">
        <v>2019</v>
      </c>
      <c r="D6045" s="23" t="str">
        <f t="shared" si="95"/>
        <v>jul</v>
      </c>
      <c r="E6045" s="24">
        <v>43677</v>
      </c>
      <c r="F6045" s="23" t="s">
        <v>49</v>
      </c>
      <c r="G6045" s="121">
        <v>0</v>
      </c>
      <c r="H6045">
        <v>2019</v>
      </c>
    </row>
    <row r="6046" spans="1:8" outlineLevel="1" x14ac:dyDescent="0.25">
      <c r="A6046" s="23" t="s">
        <v>26</v>
      </c>
      <c r="B6046" s="23" t="s">
        <v>12</v>
      </c>
      <c r="C6046">
        <v>2019</v>
      </c>
      <c r="D6046" s="23" t="str">
        <f t="shared" si="95"/>
        <v>jul</v>
      </c>
      <c r="E6046" s="24">
        <v>43677</v>
      </c>
      <c r="F6046" s="23" t="s">
        <v>49</v>
      </c>
      <c r="G6046" s="121">
        <v>1701728.3571428587</v>
      </c>
      <c r="H6046">
        <v>2019</v>
      </c>
    </row>
    <row r="6047" spans="1:8" outlineLevel="1" x14ac:dyDescent="0.25">
      <c r="A6047" s="23" t="s">
        <v>43</v>
      </c>
      <c r="B6047" s="23" t="s">
        <v>34</v>
      </c>
      <c r="C6047">
        <v>2019</v>
      </c>
      <c r="D6047" s="23" t="str">
        <f t="shared" si="95"/>
        <v>jul</v>
      </c>
      <c r="E6047" s="24">
        <v>43677</v>
      </c>
      <c r="F6047" s="23" t="s">
        <v>49</v>
      </c>
      <c r="G6047" s="121">
        <v>0</v>
      </c>
      <c r="H6047">
        <v>2019</v>
      </c>
    </row>
    <row r="6048" spans="1:8" outlineLevel="1" x14ac:dyDescent="0.25">
      <c r="A6048" s="23" t="s">
        <v>13</v>
      </c>
      <c r="B6048" s="23" t="s">
        <v>13</v>
      </c>
      <c r="C6048">
        <v>2019</v>
      </c>
      <c r="D6048" s="23" t="str">
        <f t="shared" si="95"/>
        <v>jul</v>
      </c>
      <c r="E6048" s="24">
        <v>43677</v>
      </c>
      <c r="F6048" s="23" t="s">
        <v>49</v>
      </c>
      <c r="G6048" s="121">
        <v>12626750.483965013</v>
      </c>
      <c r="H6048">
        <v>2019</v>
      </c>
    </row>
    <row r="6049" spans="1:8" outlineLevel="1" x14ac:dyDescent="0.25">
      <c r="A6049" s="23" t="s">
        <v>14</v>
      </c>
      <c r="B6049" s="23" t="s">
        <v>14</v>
      </c>
      <c r="C6049">
        <v>2019</v>
      </c>
      <c r="D6049" s="23" t="str">
        <f t="shared" si="95"/>
        <v>jul</v>
      </c>
      <c r="E6049" s="24">
        <v>43677</v>
      </c>
      <c r="F6049" s="23" t="s">
        <v>49</v>
      </c>
      <c r="G6049" s="121">
        <v>468374.47084548103</v>
      </c>
      <c r="H6049">
        <v>2019</v>
      </c>
    </row>
    <row r="6050" spans="1:8" outlineLevel="1" x14ac:dyDescent="0.25">
      <c r="A6050" s="23" t="s">
        <v>15</v>
      </c>
      <c r="B6050" s="23" t="s">
        <v>0</v>
      </c>
      <c r="C6050">
        <v>2019</v>
      </c>
      <c r="D6050" s="23" t="str">
        <f t="shared" si="95"/>
        <v>ago</v>
      </c>
      <c r="E6050" s="24">
        <v>43708</v>
      </c>
      <c r="F6050" s="23" t="s">
        <v>49</v>
      </c>
      <c r="G6050" s="121">
        <v>203863.81341107874</v>
      </c>
      <c r="H6050">
        <v>2019</v>
      </c>
    </row>
    <row r="6051" spans="1:8" outlineLevel="1" x14ac:dyDescent="0.25">
      <c r="A6051" s="23" t="s">
        <v>16</v>
      </c>
      <c r="B6051" s="23" t="s">
        <v>1</v>
      </c>
      <c r="C6051">
        <v>2019</v>
      </c>
      <c r="D6051" s="23" t="str">
        <f t="shared" si="95"/>
        <v>ago</v>
      </c>
      <c r="E6051" s="24">
        <v>43708</v>
      </c>
      <c r="F6051" s="23" t="s">
        <v>49</v>
      </c>
      <c r="G6051" s="121">
        <v>26633565.08163267</v>
      </c>
      <c r="H6051">
        <v>2019</v>
      </c>
    </row>
    <row r="6052" spans="1:8" outlineLevel="1" x14ac:dyDescent="0.25">
      <c r="A6052" s="23" t="s">
        <v>27</v>
      </c>
      <c r="B6052" s="23" t="s">
        <v>2</v>
      </c>
      <c r="C6052">
        <v>2019</v>
      </c>
      <c r="D6052" s="23" t="str">
        <f t="shared" si="95"/>
        <v>ago</v>
      </c>
      <c r="E6052" s="24">
        <v>43708</v>
      </c>
      <c r="F6052" s="23" t="s">
        <v>49</v>
      </c>
      <c r="H6052">
        <v>2019</v>
      </c>
    </row>
    <row r="6053" spans="1:8" outlineLevel="1" x14ac:dyDescent="0.25">
      <c r="A6053" s="23" t="s">
        <v>17</v>
      </c>
      <c r="B6053" s="23" t="s">
        <v>3</v>
      </c>
      <c r="C6053">
        <v>2019</v>
      </c>
      <c r="D6053" s="23" t="str">
        <f t="shared" si="95"/>
        <v>ago</v>
      </c>
      <c r="E6053" s="24">
        <v>43708</v>
      </c>
      <c r="F6053" s="23" t="s">
        <v>49</v>
      </c>
      <c r="G6053" s="121">
        <v>13204946.083090365</v>
      </c>
      <c r="H6053">
        <v>2019</v>
      </c>
    </row>
    <row r="6054" spans="1:8" outlineLevel="1" x14ac:dyDescent="0.25">
      <c r="A6054" s="23" t="s">
        <v>18</v>
      </c>
      <c r="B6054" s="25" t="s">
        <v>4</v>
      </c>
      <c r="C6054">
        <v>2019</v>
      </c>
      <c r="D6054" s="23" t="str">
        <f t="shared" si="95"/>
        <v>ago</v>
      </c>
      <c r="E6054" s="24">
        <v>43708</v>
      </c>
      <c r="F6054" s="23" t="s">
        <v>49</v>
      </c>
      <c r="G6054" s="121">
        <v>153642.85714285716</v>
      </c>
      <c r="H6054">
        <v>2019</v>
      </c>
    </row>
    <row r="6055" spans="1:8" outlineLevel="1" x14ac:dyDescent="0.25">
      <c r="A6055" s="23" t="s">
        <v>19</v>
      </c>
      <c r="B6055" s="25" t="s">
        <v>5</v>
      </c>
      <c r="C6055">
        <v>2019</v>
      </c>
      <c r="D6055" s="23" t="str">
        <f t="shared" si="95"/>
        <v>ago</v>
      </c>
      <c r="E6055" s="24">
        <v>43708</v>
      </c>
      <c r="F6055" s="23" t="s">
        <v>49</v>
      </c>
      <c r="G6055" s="121">
        <v>338512.39067055396</v>
      </c>
      <c r="H6055">
        <v>2019</v>
      </c>
    </row>
    <row r="6056" spans="1:8" outlineLevel="1" x14ac:dyDescent="0.25">
      <c r="A6056" s="23" t="s">
        <v>20</v>
      </c>
      <c r="B6056" s="23" t="s">
        <v>6</v>
      </c>
      <c r="C6056">
        <v>2019</v>
      </c>
      <c r="D6056" s="23" t="str">
        <f t="shared" si="95"/>
        <v>ago</v>
      </c>
      <c r="E6056" s="24">
        <v>43708</v>
      </c>
      <c r="F6056" s="23" t="s">
        <v>49</v>
      </c>
      <c r="G6056" s="121">
        <v>0</v>
      </c>
      <c r="H6056">
        <v>2019</v>
      </c>
    </row>
    <row r="6057" spans="1:8" outlineLevel="1" x14ac:dyDescent="0.25">
      <c r="A6057" s="23" t="s">
        <v>21</v>
      </c>
      <c r="B6057" s="23" t="s">
        <v>7</v>
      </c>
      <c r="C6057">
        <v>2019</v>
      </c>
      <c r="D6057" s="23" t="str">
        <f t="shared" si="95"/>
        <v>ago</v>
      </c>
      <c r="E6057" s="24">
        <v>43708</v>
      </c>
      <c r="F6057" s="23" t="s">
        <v>49</v>
      </c>
      <c r="G6057" s="121">
        <v>806877.5510204091</v>
      </c>
      <c r="H6057">
        <v>2019</v>
      </c>
    </row>
    <row r="6058" spans="1:8" outlineLevel="1" x14ac:dyDescent="0.25">
      <c r="A6058" s="23" t="s">
        <v>22</v>
      </c>
      <c r="B6058" s="23" t="s">
        <v>8</v>
      </c>
      <c r="C6058">
        <v>2019</v>
      </c>
      <c r="D6058" s="23" t="str">
        <f t="shared" si="95"/>
        <v>ago</v>
      </c>
      <c r="E6058" s="24">
        <v>43708</v>
      </c>
      <c r="F6058" s="23" t="s">
        <v>49</v>
      </c>
      <c r="G6058" s="121">
        <v>86907623.22886312</v>
      </c>
      <c r="H6058">
        <v>2019</v>
      </c>
    </row>
    <row r="6059" spans="1:8" outlineLevel="1" x14ac:dyDescent="0.25">
      <c r="A6059" s="23" t="s">
        <v>23</v>
      </c>
      <c r="B6059" s="23" t="s">
        <v>9</v>
      </c>
      <c r="C6059">
        <v>2019</v>
      </c>
      <c r="D6059" s="23" t="str">
        <f t="shared" si="95"/>
        <v>ago</v>
      </c>
      <c r="E6059" s="24">
        <v>43708</v>
      </c>
      <c r="F6059" s="23" t="s">
        <v>49</v>
      </c>
      <c r="H6059">
        <v>2019</v>
      </c>
    </row>
    <row r="6060" spans="1:8" outlineLevel="1" x14ac:dyDescent="0.25">
      <c r="A6060" s="23" t="s">
        <v>24</v>
      </c>
      <c r="B6060" s="25" t="s">
        <v>10</v>
      </c>
      <c r="C6060">
        <v>2019</v>
      </c>
      <c r="D6060" s="23" t="str">
        <f t="shared" si="95"/>
        <v>ago</v>
      </c>
      <c r="E6060" s="24">
        <v>43708</v>
      </c>
      <c r="F6060" s="23" t="s">
        <v>49</v>
      </c>
      <c r="H6060">
        <v>2019</v>
      </c>
    </row>
    <row r="6061" spans="1:8" outlineLevel="1" x14ac:dyDescent="0.25">
      <c r="A6061" s="23" t="s">
        <v>25</v>
      </c>
      <c r="B6061" s="23" t="s">
        <v>11</v>
      </c>
      <c r="C6061">
        <v>2019</v>
      </c>
      <c r="D6061" s="23" t="str">
        <f t="shared" si="95"/>
        <v>ago</v>
      </c>
      <c r="E6061" s="24">
        <v>43708</v>
      </c>
      <c r="F6061" s="23" t="s">
        <v>49</v>
      </c>
      <c r="G6061" s="121">
        <v>0</v>
      </c>
      <c r="H6061">
        <v>2019</v>
      </c>
    </row>
    <row r="6062" spans="1:8" outlineLevel="1" x14ac:dyDescent="0.25">
      <c r="A6062" s="23" t="s">
        <v>26</v>
      </c>
      <c r="B6062" s="23" t="s">
        <v>12</v>
      </c>
      <c r="C6062">
        <v>2019</v>
      </c>
      <c r="D6062" s="23" t="str">
        <f t="shared" si="95"/>
        <v>ago</v>
      </c>
      <c r="E6062" s="24">
        <v>43708</v>
      </c>
      <c r="F6062" s="23" t="s">
        <v>49</v>
      </c>
      <c r="G6062" s="121">
        <v>1702941.6166180754</v>
      </c>
      <c r="H6062">
        <v>2019</v>
      </c>
    </row>
    <row r="6063" spans="1:8" outlineLevel="1" x14ac:dyDescent="0.25">
      <c r="A6063" s="23" t="s">
        <v>43</v>
      </c>
      <c r="B6063" s="23" t="s">
        <v>34</v>
      </c>
      <c r="C6063">
        <v>2019</v>
      </c>
      <c r="D6063" s="23" t="str">
        <f t="shared" si="95"/>
        <v>ago</v>
      </c>
      <c r="E6063" s="24">
        <v>43708</v>
      </c>
      <c r="F6063" s="23" t="s">
        <v>49</v>
      </c>
      <c r="G6063" s="121">
        <v>0</v>
      </c>
      <c r="H6063">
        <v>2019</v>
      </c>
    </row>
    <row r="6064" spans="1:8" outlineLevel="1" x14ac:dyDescent="0.25">
      <c r="A6064" s="23" t="s">
        <v>13</v>
      </c>
      <c r="B6064" s="23" t="s">
        <v>13</v>
      </c>
      <c r="C6064">
        <v>2019</v>
      </c>
      <c r="D6064" s="23" t="str">
        <f t="shared" si="95"/>
        <v>ago</v>
      </c>
      <c r="E6064" s="24">
        <v>43708</v>
      </c>
      <c r="F6064" s="23" t="s">
        <v>49</v>
      </c>
      <c r="G6064" s="121">
        <v>13902299.61516035</v>
      </c>
      <c r="H6064">
        <v>2019</v>
      </c>
    </row>
    <row r="6065" spans="1:8" outlineLevel="1" x14ac:dyDescent="0.25">
      <c r="A6065" s="23" t="s">
        <v>14</v>
      </c>
      <c r="B6065" s="23" t="s">
        <v>14</v>
      </c>
      <c r="C6065">
        <v>2019</v>
      </c>
      <c r="D6065" s="23" t="str">
        <f t="shared" si="95"/>
        <v>ago</v>
      </c>
      <c r="E6065" s="24">
        <v>43708</v>
      </c>
      <c r="F6065" s="23" t="s">
        <v>49</v>
      </c>
      <c r="G6065" s="121">
        <v>680877.59912536456</v>
      </c>
      <c r="H6065">
        <v>2019</v>
      </c>
    </row>
    <row r="6066" spans="1:8" outlineLevel="1" x14ac:dyDescent="0.25">
      <c r="A6066" s="23" t="s">
        <v>15</v>
      </c>
      <c r="B6066" s="23" t="s">
        <v>0</v>
      </c>
      <c r="C6066">
        <v>2019</v>
      </c>
      <c r="D6066" s="23" t="str">
        <f t="shared" si="95"/>
        <v>sept</v>
      </c>
      <c r="E6066" s="24">
        <v>43738</v>
      </c>
      <c r="F6066" s="23" t="s">
        <v>49</v>
      </c>
      <c r="G6066" s="121">
        <v>203863.81341107874</v>
      </c>
      <c r="H6066">
        <v>2019</v>
      </c>
    </row>
    <row r="6067" spans="1:8" outlineLevel="1" x14ac:dyDescent="0.25">
      <c r="A6067" s="23" t="s">
        <v>16</v>
      </c>
      <c r="B6067" s="23" t="s">
        <v>1</v>
      </c>
      <c r="C6067">
        <v>2019</v>
      </c>
      <c r="D6067" s="23" t="str">
        <f t="shared" si="95"/>
        <v>sept</v>
      </c>
      <c r="E6067" s="24">
        <v>43738</v>
      </c>
      <c r="F6067" s="23" t="s">
        <v>49</v>
      </c>
      <c r="G6067" s="121">
        <v>26086385.756559759</v>
      </c>
      <c r="H6067">
        <v>2019</v>
      </c>
    </row>
    <row r="6068" spans="1:8" outlineLevel="1" x14ac:dyDescent="0.25">
      <c r="A6068" s="23" t="s">
        <v>27</v>
      </c>
      <c r="B6068" s="23" t="s">
        <v>2</v>
      </c>
      <c r="C6068">
        <v>2019</v>
      </c>
      <c r="D6068" s="23" t="str">
        <f t="shared" si="95"/>
        <v>sept</v>
      </c>
      <c r="E6068" s="24">
        <v>43738</v>
      </c>
      <c r="F6068" s="23" t="s">
        <v>49</v>
      </c>
      <c r="H6068">
        <v>2019</v>
      </c>
    </row>
    <row r="6069" spans="1:8" outlineLevel="1" x14ac:dyDescent="0.25">
      <c r="A6069" s="23" t="s">
        <v>17</v>
      </c>
      <c r="B6069" s="23" t="s">
        <v>3</v>
      </c>
      <c r="C6069">
        <v>2019</v>
      </c>
      <c r="D6069" s="23" t="str">
        <f t="shared" si="95"/>
        <v>sept</v>
      </c>
      <c r="E6069" s="24">
        <v>43738</v>
      </c>
      <c r="F6069" s="23" t="s">
        <v>49</v>
      </c>
      <c r="G6069" s="121">
        <v>12301257.198250759</v>
      </c>
      <c r="H6069">
        <v>2019</v>
      </c>
    </row>
    <row r="6070" spans="1:8" outlineLevel="1" x14ac:dyDescent="0.25">
      <c r="A6070" s="23" t="s">
        <v>18</v>
      </c>
      <c r="B6070" s="25" t="s">
        <v>4</v>
      </c>
      <c r="C6070">
        <v>2019</v>
      </c>
      <c r="D6070" s="23" t="str">
        <f t="shared" si="95"/>
        <v>sept</v>
      </c>
      <c r="E6070" s="24">
        <v>43738</v>
      </c>
      <c r="F6070" s="23" t="s">
        <v>49</v>
      </c>
      <c r="G6070" s="121">
        <v>154164.72303206997</v>
      </c>
      <c r="H6070">
        <v>2019</v>
      </c>
    </row>
    <row r="6071" spans="1:8" outlineLevel="1" x14ac:dyDescent="0.25">
      <c r="A6071" s="23" t="s">
        <v>19</v>
      </c>
      <c r="B6071" s="25" t="s">
        <v>5</v>
      </c>
      <c r="C6071">
        <v>2019</v>
      </c>
      <c r="D6071" s="23" t="str">
        <f t="shared" si="95"/>
        <v>sept</v>
      </c>
      <c r="E6071" s="24">
        <v>43738</v>
      </c>
      <c r="F6071" s="23" t="s">
        <v>49</v>
      </c>
      <c r="G6071" s="121">
        <v>340136.29737609334</v>
      </c>
      <c r="H6071">
        <v>2019</v>
      </c>
    </row>
    <row r="6072" spans="1:8" outlineLevel="1" x14ac:dyDescent="0.25">
      <c r="A6072" s="23" t="s">
        <v>20</v>
      </c>
      <c r="B6072" s="23" t="s">
        <v>6</v>
      </c>
      <c r="C6072">
        <v>2019</v>
      </c>
      <c r="D6072" s="23" t="str">
        <f t="shared" si="95"/>
        <v>sept</v>
      </c>
      <c r="E6072" s="24">
        <v>43738</v>
      </c>
      <c r="F6072" s="23" t="s">
        <v>49</v>
      </c>
      <c r="G6072" s="121">
        <v>0</v>
      </c>
      <c r="H6072">
        <v>2019</v>
      </c>
    </row>
    <row r="6073" spans="1:8" outlineLevel="1" x14ac:dyDescent="0.25">
      <c r="A6073" s="23" t="s">
        <v>21</v>
      </c>
      <c r="B6073" s="23" t="s">
        <v>7</v>
      </c>
      <c r="C6073">
        <v>2019</v>
      </c>
      <c r="D6073" s="23" t="str">
        <f t="shared" si="95"/>
        <v>sept</v>
      </c>
      <c r="E6073" s="24">
        <v>43738</v>
      </c>
      <c r="F6073" s="23" t="s">
        <v>49</v>
      </c>
      <c r="G6073" s="121">
        <v>807565.59766764031</v>
      </c>
      <c r="H6073">
        <v>2019</v>
      </c>
    </row>
    <row r="6074" spans="1:8" outlineLevel="1" x14ac:dyDescent="0.25">
      <c r="A6074" s="23" t="s">
        <v>22</v>
      </c>
      <c r="B6074" s="23" t="s">
        <v>8</v>
      </c>
      <c r="C6074">
        <v>2019</v>
      </c>
      <c r="D6074" s="23" t="str">
        <f t="shared" si="95"/>
        <v>sept</v>
      </c>
      <c r="E6074" s="24">
        <v>43738</v>
      </c>
      <c r="F6074" s="23" t="s">
        <v>49</v>
      </c>
      <c r="G6074" s="121">
        <v>85725107.179300174</v>
      </c>
      <c r="H6074">
        <v>2019</v>
      </c>
    </row>
    <row r="6075" spans="1:8" outlineLevel="1" x14ac:dyDescent="0.25">
      <c r="A6075" s="23" t="s">
        <v>23</v>
      </c>
      <c r="B6075" s="23" t="s">
        <v>9</v>
      </c>
      <c r="C6075">
        <v>2019</v>
      </c>
      <c r="D6075" s="23" t="str">
        <f t="shared" si="95"/>
        <v>sept</v>
      </c>
      <c r="E6075" s="24">
        <v>43738</v>
      </c>
      <c r="F6075" s="23" t="s">
        <v>49</v>
      </c>
      <c r="H6075">
        <v>2019</v>
      </c>
    </row>
    <row r="6076" spans="1:8" outlineLevel="1" x14ac:dyDescent="0.25">
      <c r="A6076" s="23" t="s">
        <v>24</v>
      </c>
      <c r="B6076" s="25" t="s">
        <v>10</v>
      </c>
      <c r="C6076">
        <v>2019</v>
      </c>
      <c r="D6076" s="23" t="str">
        <f t="shared" si="95"/>
        <v>sept</v>
      </c>
      <c r="E6076" s="24">
        <v>43738</v>
      </c>
      <c r="F6076" s="23" t="s">
        <v>49</v>
      </c>
      <c r="H6076">
        <v>2019</v>
      </c>
    </row>
    <row r="6077" spans="1:8" outlineLevel="1" x14ac:dyDescent="0.25">
      <c r="A6077" s="23" t="s">
        <v>25</v>
      </c>
      <c r="B6077" s="23" t="s">
        <v>11</v>
      </c>
      <c r="C6077">
        <v>2019</v>
      </c>
      <c r="D6077" s="23" t="str">
        <f t="shared" si="95"/>
        <v>sept</v>
      </c>
      <c r="E6077" s="24">
        <v>43738</v>
      </c>
      <c r="F6077" s="23" t="s">
        <v>49</v>
      </c>
      <c r="G6077" s="121">
        <v>0</v>
      </c>
      <c r="H6077">
        <v>2019</v>
      </c>
    </row>
    <row r="6078" spans="1:8" outlineLevel="1" x14ac:dyDescent="0.25">
      <c r="A6078" s="23" t="s">
        <v>26</v>
      </c>
      <c r="B6078" s="23" t="s">
        <v>12</v>
      </c>
      <c r="C6078">
        <v>2019</v>
      </c>
      <c r="D6078" s="23" t="str">
        <f t="shared" si="95"/>
        <v>sept</v>
      </c>
      <c r="E6078" s="24">
        <v>43738</v>
      </c>
      <c r="F6078" s="23" t="s">
        <v>49</v>
      </c>
      <c r="G6078" s="121">
        <v>1866002.9446064155</v>
      </c>
      <c r="H6078">
        <v>2019</v>
      </c>
    </row>
    <row r="6079" spans="1:8" outlineLevel="1" x14ac:dyDescent="0.25">
      <c r="A6079" s="23" t="s">
        <v>43</v>
      </c>
      <c r="B6079" s="23" t="s">
        <v>34</v>
      </c>
      <c r="C6079">
        <v>2019</v>
      </c>
      <c r="D6079" s="23" t="str">
        <f t="shared" si="95"/>
        <v>sept</v>
      </c>
      <c r="E6079" s="24">
        <v>43738</v>
      </c>
      <c r="F6079" s="23" t="s">
        <v>49</v>
      </c>
      <c r="G6079" s="121">
        <v>0</v>
      </c>
      <c r="H6079">
        <v>2019</v>
      </c>
    </row>
    <row r="6080" spans="1:8" outlineLevel="1" x14ac:dyDescent="0.25">
      <c r="A6080" s="23" t="s">
        <v>13</v>
      </c>
      <c r="B6080" s="23" t="s">
        <v>13</v>
      </c>
      <c r="C6080">
        <v>2019</v>
      </c>
      <c r="D6080" s="23" t="str">
        <f t="shared" si="95"/>
        <v>sept</v>
      </c>
      <c r="E6080" s="24">
        <v>43738</v>
      </c>
      <c r="F6080" s="23" t="s">
        <v>49</v>
      </c>
      <c r="G6080" s="121">
        <v>12394502.04227405</v>
      </c>
      <c r="H6080">
        <v>2019</v>
      </c>
    </row>
    <row r="6081" spans="1:8" outlineLevel="1" x14ac:dyDescent="0.25">
      <c r="A6081" s="23" t="s">
        <v>14</v>
      </c>
      <c r="B6081" s="23" t="s">
        <v>14</v>
      </c>
      <c r="C6081">
        <v>2019</v>
      </c>
      <c r="D6081" s="23" t="str">
        <f t="shared" si="95"/>
        <v>sept</v>
      </c>
      <c r="E6081" s="24">
        <v>43738</v>
      </c>
      <c r="F6081" s="23" t="s">
        <v>49</v>
      </c>
      <c r="G6081" s="121">
        <v>514366.73760932952</v>
      </c>
      <c r="H6081">
        <v>2019</v>
      </c>
    </row>
    <row r="6082" spans="1:8" outlineLevel="1" x14ac:dyDescent="0.25">
      <c r="A6082" s="23" t="s">
        <v>15</v>
      </c>
      <c r="B6082" s="23" t="s">
        <v>0</v>
      </c>
      <c r="C6082">
        <v>2019</v>
      </c>
      <c r="D6082" s="23" t="str">
        <f t="shared" ref="D6082:D6145" si="96">+TEXT(E6082,"mmm")</f>
        <v>oct</v>
      </c>
      <c r="E6082" s="24">
        <v>43769</v>
      </c>
      <c r="F6082" s="23" t="s">
        <v>49</v>
      </c>
      <c r="G6082" s="121">
        <v>211654.78717201171</v>
      </c>
      <c r="H6082">
        <v>2019</v>
      </c>
    </row>
    <row r="6083" spans="1:8" outlineLevel="1" x14ac:dyDescent="0.25">
      <c r="A6083" s="23" t="s">
        <v>16</v>
      </c>
      <c r="B6083" s="23" t="s">
        <v>1</v>
      </c>
      <c r="C6083">
        <v>2019</v>
      </c>
      <c r="D6083" s="23" t="str">
        <f t="shared" si="96"/>
        <v>oct</v>
      </c>
      <c r="E6083" s="24">
        <v>43769</v>
      </c>
      <c r="F6083" s="23" t="s">
        <v>49</v>
      </c>
      <c r="G6083" s="121">
        <v>26138274.128279876</v>
      </c>
      <c r="H6083">
        <v>2019</v>
      </c>
    </row>
    <row r="6084" spans="1:8" outlineLevel="1" x14ac:dyDescent="0.25">
      <c r="A6084" s="23" t="s">
        <v>27</v>
      </c>
      <c r="B6084" s="23" t="s">
        <v>2</v>
      </c>
      <c r="C6084">
        <v>2019</v>
      </c>
      <c r="D6084" s="23" t="str">
        <f t="shared" si="96"/>
        <v>oct</v>
      </c>
      <c r="E6084" s="24">
        <v>43769</v>
      </c>
      <c r="F6084" s="23" t="s">
        <v>49</v>
      </c>
      <c r="H6084">
        <v>2019</v>
      </c>
    </row>
    <row r="6085" spans="1:8" outlineLevel="1" x14ac:dyDescent="0.25">
      <c r="A6085" s="23" t="s">
        <v>17</v>
      </c>
      <c r="B6085" s="23" t="s">
        <v>3</v>
      </c>
      <c r="C6085">
        <v>2019</v>
      </c>
      <c r="D6085" s="23" t="str">
        <f t="shared" si="96"/>
        <v>oct</v>
      </c>
      <c r="E6085" s="24">
        <v>43769</v>
      </c>
      <c r="F6085" s="23" t="s">
        <v>49</v>
      </c>
      <c r="G6085" s="121">
        <v>12343315.319241993</v>
      </c>
      <c r="H6085">
        <v>2019</v>
      </c>
    </row>
    <row r="6086" spans="1:8" outlineLevel="1" x14ac:dyDescent="0.25">
      <c r="A6086" s="23" t="s">
        <v>18</v>
      </c>
      <c r="B6086" s="25" t="s">
        <v>4</v>
      </c>
      <c r="C6086">
        <v>2019</v>
      </c>
      <c r="D6086" s="23" t="str">
        <f t="shared" si="96"/>
        <v>oct</v>
      </c>
      <c r="E6086" s="24">
        <v>43769</v>
      </c>
      <c r="F6086" s="23" t="s">
        <v>49</v>
      </c>
      <c r="G6086" s="121">
        <v>154707.87172011661</v>
      </c>
      <c r="H6086">
        <v>2019</v>
      </c>
    </row>
    <row r="6087" spans="1:8" outlineLevel="1" x14ac:dyDescent="0.25">
      <c r="A6087" s="23" t="s">
        <v>19</v>
      </c>
      <c r="B6087" s="25" t="s">
        <v>5</v>
      </c>
      <c r="C6087">
        <v>2019</v>
      </c>
      <c r="D6087" s="23" t="str">
        <f t="shared" si="96"/>
        <v>oct</v>
      </c>
      <c r="E6087" s="24">
        <v>43769</v>
      </c>
      <c r="F6087" s="23" t="s">
        <v>49</v>
      </c>
      <c r="G6087" s="121">
        <v>341830.53935860062</v>
      </c>
      <c r="H6087">
        <v>2019</v>
      </c>
    </row>
    <row r="6088" spans="1:8" outlineLevel="1" x14ac:dyDescent="0.25">
      <c r="A6088" s="23" t="s">
        <v>20</v>
      </c>
      <c r="B6088" s="23" t="s">
        <v>6</v>
      </c>
      <c r="C6088">
        <v>2019</v>
      </c>
      <c r="D6088" s="23" t="str">
        <f t="shared" si="96"/>
        <v>oct</v>
      </c>
      <c r="E6088" s="24">
        <v>43769</v>
      </c>
      <c r="F6088" s="23" t="s">
        <v>49</v>
      </c>
      <c r="G6088" s="121">
        <v>0</v>
      </c>
      <c r="H6088">
        <v>2019</v>
      </c>
    </row>
    <row r="6089" spans="1:8" outlineLevel="1" x14ac:dyDescent="0.25">
      <c r="A6089" s="23" t="s">
        <v>21</v>
      </c>
      <c r="B6089" s="23" t="s">
        <v>7</v>
      </c>
      <c r="C6089">
        <v>2019</v>
      </c>
      <c r="D6089" s="23" t="str">
        <f t="shared" si="96"/>
        <v>oct</v>
      </c>
      <c r="E6089" s="24">
        <v>43769</v>
      </c>
      <c r="F6089" s="23" t="s">
        <v>49</v>
      </c>
      <c r="G6089" s="121">
        <v>808297.3760932947</v>
      </c>
      <c r="H6089">
        <v>2019</v>
      </c>
    </row>
    <row r="6090" spans="1:8" outlineLevel="1" x14ac:dyDescent="0.25">
      <c r="A6090" s="23" t="s">
        <v>22</v>
      </c>
      <c r="B6090" s="23" t="s">
        <v>8</v>
      </c>
      <c r="C6090">
        <v>2019</v>
      </c>
      <c r="D6090" s="23" t="str">
        <f t="shared" si="96"/>
        <v>oct</v>
      </c>
      <c r="E6090" s="24">
        <v>43769</v>
      </c>
      <c r="F6090" s="23" t="s">
        <v>49</v>
      </c>
      <c r="G6090" s="121">
        <v>82761995.489795372</v>
      </c>
      <c r="H6090">
        <v>2019</v>
      </c>
    </row>
    <row r="6091" spans="1:8" outlineLevel="1" x14ac:dyDescent="0.25">
      <c r="A6091" s="23" t="s">
        <v>23</v>
      </c>
      <c r="B6091" s="23" t="s">
        <v>9</v>
      </c>
      <c r="C6091">
        <v>2019</v>
      </c>
      <c r="D6091" s="23" t="str">
        <f t="shared" si="96"/>
        <v>oct</v>
      </c>
      <c r="E6091" s="24">
        <v>43769</v>
      </c>
      <c r="F6091" s="23" t="s">
        <v>49</v>
      </c>
      <c r="H6091">
        <v>2019</v>
      </c>
    </row>
    <row r="6092" spans="1:8" outlineLevel="1" x14ac:dyDescent="0.25">
      <c r="A6092" s="23" t="s">
        <v>24</v>
      </c>
      <c r="B6092" s="25" t="s">
        <v>10</v>
      </c>
      <c r="C6092">
        <v>2019</v>
      </c>
      <c r="D6092" s="23" t="str">
        <f t="shared" si="96"/>
        <v>oct</v>
      </c>
      <c r="E6092" s="24">
        <v>43769</v>
      </c>
      <c r="F6092" s="23" t="s">
        <v>49</v>
      </c>
      <c r="H6092">
        <v>2019</v>
      </c>
    </row>
    <row r="6093" spans="1:8" outlineLevel="1" x14ac:dyDescent="0.25">
      <c r="A6093" s="23" t="s">
        <v>25</v>
      </c>
      <c r="B6093" s="23" t="s">
        <v>11</v>
      </c>
      <c r="C6093">
        <v>2019</v>
      </c>
      <c r="D6093" s="23" t="str">
        <f t="shared" si="96"/>
        <v>oct</v>
      </c>
      <c r="E6093" s="24">
        <v>43769</v>
      </c>
      <c r="F6093" s="23" t="s">
        <v>49</v>
      </c>
      <c r="G6093" s="121">
        <v>0</v>
      </c>
      <c r="H6093">
        <v>2019</v>
      </c>
    </row>
    <row r="6094" spans="1:8" outlineLevel="1" x14ac:dyDescent="0.25">
      <c r="A6094" s="23" t="s">
        <v>26</v>
      </c>
      <c r="B6094" s="23" t="s">
        <v>12</v>
      </c>
      <c r="C6094">
        <v>2019</v>
      </c>
      <c r="D6094" s="23" t="str">
        <f t="shared" si="96"/>
        <v>oct</v>
      </c>
      <c r="E6094" s="24">
        <v>43769</v>
      </c>
      <c r="F6094" s="23" t="s">
        <v>49</v>
      </c>
      <c r="G6094" s="121">
        <v>1799411.7361516035</v>
      </c>
      <c r="H6094">
        <v>2019</v>
      </c>
    </row>
    <row r="6095" spans="1:8" outlineLevel="1" x14ac:dyDescent="0.25">
      <c r="A6095" s="23" t="s">
        <v>43</v>
      </c>
      <c r="B6095" s="23" t="s">
        <v>34</v>
      </c>
      <c r="C6095">
        <v>2019</v>
      </c>
      <c r="D6095" s="23" t="str">
        <f t="shared" si="96"/>
        <v>oct</v>
      </c>
      <c r="E6095" s="24">
        <v>43769</v>
      </c>
      <c r="F6095" s="23" t="s">
        <v>49</v>
      </c>
      <c r="G6095" s="121">
        <v>0</v>
      </c>
      <c r="H6095">
        <v>2019</v>
      </c>
    </row>
    <row r="6096" spans="1:8" outlineLevel="1" x14ac:dyDescent="0.25">
      <c r="A6096" s="23" t="s">
        <v>13</v>
      </c>
      <c r="B6096" s="23" t="s">
        <v>13</v>
      </c>
      <c r="C6096">
        <v>2019</v>
      </c>
      <c r="D6096" s="23" t="str">
        <f t="shared" si="96"/>
        <v>oct</v>
      </c>
      <c r="E6096" s="24">
        <v>43769</v>
      </c>
      <c r="F6096" s="23" t="s">
        <v>49</v>
      </c>
      <c r="G6096" s="121">
        <v>13460328.444606416</v>
      </c>
      <c r="H6096">
        <v>2019</v>
      </c>
    </row>
    <row r="6097" spans="1:8" outlineLevel="1" x14ac:dyDescent="0.25">
      <c r="A6097" s="23" t="s">
        <v>14</v>
      </c>
      <c r="B6097" s="23" t="s">
        <v>14</v>
      </c>
      <c r="C6097">
        <v>2019</v>
      </c>
      <c r="D6097" s="23" t="str">
        <f t="shared" si="96"/>
        <v>oct</v>
      </c>
      <c r="E6097" s="24">
        <v>43769</v>
      </c>
      <c r="F6097" s="23" t="s">
        <v>49</v>
      </c>
      <c r="G6097" s="121">
        <v>605207.00728862989</v>
      </c>
      <c r="H6097">
        <v>2019</v>
      </c>
    </row>
    <row r="6098" spans="1:8" outlineLevel="1" x14ac:dyDescent="0.25">
      <c r="A6098" s="23" t="s">
        <v>15</v>
      </c>
      <c r="B6098" s="23" t="s">
        <v>0</v>
      </c>
      <c r="C6098">
        <v>2019</v>
      </c>
      <c r="D6098" s="23" t="str">
        <f t="shared" si="96"/>
        <v>nov</v>
      </c>
      <c r="E6098" s="24">
        <v>43799</v>
      </c>
      <c r="F6098" s="23" t="s">
        <v>49</v>
      </c>
      <c r="G6098" s="121">
        <v>211654.78717201171</v>
      </c>
      <c r="H6098">
        <v>2019</v>
      </c>
    </row>
    <row r="6099" spans="1:8" outlineLevel="1" x14ac:dyDescent="0.25">
      <c r="A6099" s="23" t="s">
        <v>16</v>
      </c>
      <c r="B6099" s="23" t="s">
        <v>1</v>
      </c>
      <c r="C6099">
        <v>2019</v>
      </c>
      <c r="D6099" s="23" t="str">
        <f t="shared" si="96"/>
        <v>nov</v>
      </c>
      <c r="E6099" s="24">
        <v>43799</v>
      </c>
      <c r="F6099" s="23" t="s">
        <v>49</v>
      </c>
      <c r="G6099" s="121">
        <v>25587158.822157435</v>
      </c>
      <c r="H6099">
        <v>2019</v>
      </c>
    </row>
    <row r="6100" spans="1:8" outlineLevel="1" x14ac:dyDescent="0.25">
      <c r="A6100" s="23" t="s">
        <v>27</v>
      </c>
      <c r="B6100" s="23" t="s">
        <v>2</v>
      </c>
      <c r="C6100">
        <v>2019</v>
      </c>
      <c r="D6100" s="23" t="str">
        <f t="shared" si="96"/>
        <v>nov</v>
      </c>
      <c r="E6100" s="24">
        <v>43799</v>
      </c>
      <c r="F6100" s="23" t="s">
        <v>49</v>
      </c>
      <c r="H6100">
        <v>2019</v>
      </c>
    </row>
    <row r="6101" spans="1:8" outlineLevel="1" x14ac:dyDescent="0.25">
      <c r="A6101" s="23" t="s">
        <v>17</v>
      </c>
      <c r="B6101" s="23" t="s">
        <v>3</v>
      </c>
      <c r="C6101">
        <v>2019</v>
      </c>
      <c r="D6101" s="23" t="str">
        <f t="shared" si="96"/>
        <v>nov</v>
      </c>
      <c r="E6101" s="24">
        <v>43799</v>
      </c>
      <c r="F6101" s="23" t="s">
        <v>49</v>
      </c>
      <c r="G6101" s="121">
        <v>13272312.586005818</v>
      </c>
      <c r="H6101">
        <v>2019</v>
      </c>
    </row>
    <row r="6102" spans="1:8" outlineLevel="1" x14ac:dyDescent="0.25">
      <c r="A6102" s="23" t="s">
        <v>18</v>
      </c>
      <c r="B6102" s="25" t="s">
        <v>4</v>
      </c>
      <c r="C6102">
        <v>2019</v>
      </c>
      <c r="D6102" s="23" t="str">
        <f t="shared" si="96"/>
        <v>nov</v>
      </c>
      <c r="E6102" s="24">
        <v>43799</v>
      </c>
      <c r="F6102" s="23" t="s">
        <v>49</v>
      </c>
      <c r="G6102" s="121">
        <v>151438.48396501457</v>
      </c>
      <c r="H6102">
        <v>2019</v>
      </c>
    </row>
    <row r="6103" spans="1:8" outlineLevel="1" x14ac:dyDescent="0.25">
      <c r="A6103" s="23" t="s">
        <v>19</v>
      </c>
      <c r="B6103" s="25" t="s">
        <v>5</v>
      </c>
      <c r="C6103">
        <v>2019</v>
      </c>
      <c r="D6103" s="23" t="str">
        <f t="shared" si="96"/>
        <v>nov</v>
      </c>
      <c r="E6103" s="24">
        <v>43799</v>
      </c>
      <c r="F6103" s="23" t="s">
        <v>49</v>
      </c>
      <c r="G6103" s="121">
        <v>343486.15160349855</v>
      </c>
      <c r="H6103">
        <v>2019</v>
      </c>
    </row>
    <row r="6104" spans="1:8" outlineLevel="1" x14ac:dyDescent="0.25">
      <c r="A6104" s="23" t="s">
        <v>20</v>
      </c>
      <c r="B6104" s="23" t="s">
        <v>6</v>
      </c>
      <c r="C6104">
        <v>2019</v>
      </c>
      <c r="D6104" s="23" t="str">
        <f t="shared" si="96"/>
        <v>nov</v>
      </c>
      <c r="E6104" s="24">
        <v>43799</v>
      </c>
      <c r="F6104" s="23" t="s">
        <v>49</v>
      </c>
      <c r="G6104" s="121">
        <v>1460006.6297376093</v>
      </c>
      <c r="H6104">
        <v>2019</v>
      </c>
    </row>
    <row r="6105" spans="1:8" outlineLevel="1" x14ac:dyDescent="0.25">
      <c r="A6105" s="23" t="s">
        <v>21</v>
      </c>
      <c r="B6105" s="23" t="s">
        <v>7</v>
      </c>
      <c r="C6105">
        <v>2019</v>
      </c>
      <c r="D6105" s="23" t="str">
        <f t="shared" si="96"/>
        <v>nov</v>
      </c>
      <c r="E6105" s="24">
        <v>43799</v>
      </c>
      <c r="F6105" s="23" t="s">
        <v>49</v>
      </c>
      <c r="G6105" s="121">
        <v>809013.11953352683</v>
      </c>
      <c r="H6105">
        <v>2019</v>
      </c>
    </row>
    <row r="6106" spans="1:8" outlineLevel="1" x14ac:dyDescent="0.25">
      <c r="A6106" s="23" t="s">
        <v>22</v>
      </c>
      <c r="B6106" s="23" t="s">
        <v>8</v>
      </c>
      <c r="C6106">
        <v>2019</v>
      </c>
      <c r="D6106" s="23" t="str">
        <f t="shared" si="96"/>
        <v>nov</v>
      </c>
      <c r="E6106" s="24">
        <v>43799</v>
      </c>
      <c r="F6106" s="23" t="s">
        <v>49</v>
      </c>
      <c r="G6106" s="121">
        <v>77434841.465014726</v>
      </c>
      <c r="H6106">
        <v>2019</v>
      </c>
    </row>
    <row r="6107" spans="1:8" outlineLevel="1" x14ac:dyDescent="0.25">
      <c r="A6107" s="23" t="s">
        <v>23</v>
      </c>
      <c r="B6107" s="23" t="s">
        <v>9</v>
      </c>
      <c r="C6107">
        <v>2019</v>
      </c>
      <c r="D6107" s="23" t="str">
        <f t="shared" si="96"/>
        <v>nov</v>
      </c>
      <c r="E6107" s="24">
        <v>43799</v>
      </c>
      <c r="F6107" s="23" t="s">
        <v>49</v>
      </c>
      <c r="H6107">
        <v>2019</v>
      </c>
    </row>
    <row r="6108" spans="1:8" outlineLevel="1" x14ac:dyDescent="0.25">
      <c r="A6108" s="23" t="s">
        <v>24</v>
      </c>
      <c r="B6108" s="25" t="s">
        <v>10</v>
      </c>
      <c r="C6108">
        <v>2019</v>
      </c>
      <c r="D6108" s="23" t="str">
        <f t="shared" si="96"/>
        <v>nov</v>
      </c>
      <c r="E6108" s="24">
        <v>43799</v>
      </c>
      <c r="F6108" s="23" t="s">
        <v>49</v>
      </c>
      <c r="H6108">
        <v>2019</v>
      </c>
    </row>
    <row r="6109" spans="1:8" outlineLevel="1" x14ac:dyDescent="0.25">
      <c r="A6109" s="23" t="s">
        <v>25</v>
      </c>
      <c r="B6109" s="23" t="s">
        <v>11</v>
      </c>
      <c r="C6109">
        <v>2019</v>
      </c>
      <c r="D6109" s="23" t="str">
        <f t="shared" si="96"/>
        <v>nov</v>
      </c>
      <c r="E6109" s="24">
        <v>43799</v>
      </c>
      <c r="F6109" s="23" t="s">
        <v>49</v>
      </c>
      <c r="G6109" s="121">
        <v>0</v>
      </c>
      <c r="H6109">
        <v>2019</v>
      </c>
    </row>
    <row r="6110" spans="1:8" outlineLevel="1" x14ac:dyDescent="0.25">
      <c r="A6110" s="23" t="s">
        <v>26</v>
      </c>
      <c r="B6110" s="23" t="s">
        <v>12</v>
      </c>
      <c r="C6110">
        <v>2019</v>
      </c>
      <c r="D6110" s="23" t="str">
        <f t="shared" si="96"/>
        <v>nov</v>
      </c>
      <c r="E6110" s="24">
        <v>43799</v>
      </c>
      <c r="F6110" s="23" t="s">
        <v>49</v>
      </c>
      <c r="G6110" s="121">
        <v>1747950.2419825085</v>
      </c>
      <c r="H6110">
        <v>2019</v>
      </c>
    </row>
    <row r="6111" spans="1:8" outlineLevel="1" x14ac:dyDescent="0.25">
      <c r="A6111" s="23" t="s">
        <v>43</v>
      </c>
      <c r="B6111" s="23" t="s">
        <v>34</v>
      </c>
      <c r="C6111">
        <v>2019</v>
      </c>
      <c r="D6111" s="23" t="str">
        <f t="shared" si="96"/>
        <v>nov</v>
      </c>
      <c r="E6111" s="24">
        <v>43799</v>
      </c>
      <c r="F6111" s="23" t="s">
        <v>49</v>
      </c>
      <c r="G6111" s="121">
        <v>0</v>
      </c>
      <c r="H6111">
        <v>2019</v>
      </c>
    </row>
    <row r="6112" spans="1:8" outlineLevel="1" x14ac:dyDescent="0.25">
      <c r="A6112" s="23" t="s">
        <v>13</v>
      </c>
      <c r="B6112" s="23" t="s">
        <v>13</v>
      </c>
      <c r="C6112">
        <v>2019</v>
      </c>
      <c r="D6112" s="23" t="str">
        <f t="shared" si="96"/>
        <v>nov</v>
      </c>
      <c r="E6112" s="24">
        <v>43799</v>
      </c>
      <c r="F6112" s="23" t="s">
        <v>49</v>
      </c>
      <c r="G6112" s="121">
        <v>13740113.553935859</v>
      </c>
      <c r="H6112">
        <v>2019</v>
      </c>
    </row>
    <row r="6113" spans="1:8" outlineLevel="1" x14ac:dyDescent="0.25">
      <c r="A6113" s="23" t="s">
        <v>14</v>
      </c>
      <c r="B6113" s="23" t="s">
        <v>14</v>
      </c>
      <c r="C6113">
        <v>2019</v>
      </c>
      <c r="D6113" s="23" t="str">
        <f t="shared" si="96"/>
        <v>nov</v>
      </c>
      <c r="E6113" s="24">
        <v>43799</v>
      </c>
      <c r="F6113" s="23" t="s">
        <v>49</v>
      </c>
      <c r="G6113" s="121">
        <v>2952073.1341107874</v>
      </c>
      <c r="H6113">
        <v>2019</v>
      </c>
    </row>
    <row r="6114" spans="1:8" outlineLevel="1" x14ac:dyDescent="0.25">
      <c r="A6114" s="23" t="s">
        <v>15</v>
      </c>
      <c r="B6114" s="23" t="s">
        <v>0</v>
      </c>
      <c r="C6114">
        <v>2019</v>
      </c>
      <c r="D6114" s="23" t="str">
        <f t="shared" si="96"/>
        <v>dic</v>
      </c>
      <c r="E6114" s="24">
        <v>43830</v>
      </c>
      <c r="F6114" s="23" t="s">
        <v>49</v>
      </c>
      <c r="G6114" s="121">
        <v>211654.78717201171</v>
      </c>
      <c r="H6114">
        <v>2019</v>
      </c>
    </row>
    <row r="6115" spans="1:8" outlineLevel="1" x14ac:dyDescent="0.25">
      <c r="A6115" s="23" t="s">
        <v>16</v>
      </c>
      <c r="B6115" s="23" t="s">
        <v>1</v>
      </c>
      <c r="C6115">
        <v>2019</v>
      </c>
      <c r="D6115" s="23" t="str">
        <f t="shared" si="96"/>
        <v>dic</v>
      </c>
      <c r="E6115" s="24">
        <v>43830</v>
      </c>
      <c r="F6115" s="23" t="s">
        <v>49</v>
      </c>
      <c r="G6115" s="121">
        <v>26027172.642857127</v>
      </c>
      <c r="H6115">
        <v>2019</v>
      </c>
    </row>
    <row r="6116" spans="1:8" outlineLevel="1" x14ac:dyDescent="0.25">
      <c r="A6116" s="23" t="s">
        <v>27</v>
      </c>
      <c r="B6116" s="23" t="s">
        <v>2</v>
      </c>
      <c r="C6116">
        <v>2019</v>
      </c>
      <c r="D6116" s="23" t="str">
        <f t="shared" si="96"/>
        <v>dic</v>
      </c>
      <c r="E6116" s="24">
        <v>43830</v>
      </c>
      <c r="F6116" s="23" t="s">
        <v>49</v>
      </c>
      <c r="H6116">
        <v>2019</v>
      </c>
    </row>
    <row r="6117" spans="1:8" outlineLevel="1" x14ac:dyDescent="0.25">
      <c r="A6117" s="23" t="s">
        <v>17</v>
      </c>
      <c r="B6117" s="23" t="s">
        <v>3</v>
      </c>
      <c r="C6117">
        <v>2019</v>
      </c>
      <c r="D6117" s="23" t="str">
        <f t="shared" si="96"/>
        <v>dic</v>
      </c>
      <c r="E6117" s="24">
        <v>43830</v>
      </c>
      <c r="F6117" s="23" t="s">
        <v>49</v>
      </c>
      <c r="G6117" s="121">
        <v>11899726.160349857</v>
      </c>
      <c r="H6117">
        <v>2019</v>
      </c>
    </row>
    <row r="6118" spans="1:8" outlineLevel="1" x14ac:dyDescent="0.25">
      <c r="A6118" s="23" t="s">
        <v>18</v>
      </c>
      <c r="B6118" s="25" t="s">
        <v>4</v>
      </c>
      <c r="C6118">
        <v>2019</v>
      </c>
      <c r="D6118" s="23" t="str">
        <f t="shared" si="96"/>
        <v>dic</v>
      </c>
      <c r="E6118" s="24">
        <v>43830</v>
      </c>
      <c r="F6118" s="23" t="s">
        <v>49</v>
      </c>
      <c r="G6118" s="121">
        <v>151964.86880466473</v>
      </c>
      <c r="H6118">
        <v>2019</v>
      </c>
    </row>
    <row r="6119" spans="1:8" outlineLevel="1" x14ac:dyDescent="0.25">
      <c r="A6119" s="23" t="s">
        <v>19</v>
      </c>
      <c r="B6119" s="25" t="s">
        <v>5</v>
      </c>
      <c r="C6119">
        <v>2019</v>
      </c>
      <c r="D6119" s="23" t="str">
        <f t="shared" si="96"/>
        <v>dic</v>
      </c>
      <c r="E6119" s="24">
        <v>43830</v>
      </c>
      <c r="F6119" s="23" t="s">
        <v>49</v>
      </c>
      <c r="G6119" s="121">
        <v>345214.28571428574</v>
      </c>
      <c r="H6119">
        <v>2019</v>
      </c>
    </row>
    <row r="6120" spans="1:8" outlineLevel="1" x14ac:dyDescent="0.25">
      <c r="A6120" s="23" t="s">
        <v>20</v>
      </c>
      <c r="B6120" s="23" t="s">
        <v>6</v>
      </c>
      <c r="C6120">
        <v>2019</v>
      </c>
      <c r="D6120" s="23" t="str">
        <f t="shared" si="96"/>
        <v>dic</v>
      </c>
      <c r="E6120" s="24">
        <v>43830</v>
      </c>
      <c r="F6120" s="23" t="s">
        <v>49</v>
      </c>
      <c r="G6120" s="121">
        <v>0</v>
      </c>
      <c r="H6120">
        <v>2019</v>
      </c>
    </row>
    <row r="6121" spans="1:8" outlineLevel="1" x14ac:dyDescent="0.25">
      <c r="A6121" s="23" t="s">
        <v>21</v>
      </c>
      <c r="B6121" s="23" t="s">
        <v>7</v>
      </c>
      <c r="C6121">
        <v>2019</v>
      </c>
      <c r="D6121" s="23" t="str">
        <f t="shared" si="96"/>
        <v>dic</v>
      </c>
      <c r="E6121" s="24">
        <v>43830</v>
      </c>
      <c r="F6121" s="23" t="s">
        <v>49</v>
      </c>
      <c r="G6121" s="121">
        <v>809672.01166180742</v>
      </c>
      <c r="H6121">
        <v>2019</v>
      </c>
    </row>
    <row r="6122" spans="1:8" outlineLevel="1" x14ac:dyDescent="0.25">
      <c r="A6122" s="23" t="s">
        <v>22</v>
      </c>
      <c r="B6122" s="23" t="s">
        <v>8</v>
      </c>
      <c r="C6122">
        <v>2019</v>
      </c>
      <c r="D6122" s="23" t="str">
        <f t="shared" si="96"/>
        <v>dic</v>
      </c>
      <c r="E6122" s="24">
        <v>43830</v>
      </c>
      <c r="F6122" s="23" t="s">
        <v>49</v>
      </c>
      <c r="G6122" s="121">
        <v>73484983.829446256</v>
      </c>
      <c r="H6122">
        <v>2019</v>
      </c>
    </row>
    <row r="6123" spans="1:8" outlineLevel="1" x14ac:dyDescent="0.25">
      <c r="A6123" s="23" t="s">
        <v>23</v>
      </c>
      <c r="B6123" s="23" t="s">
        <v>9</v>
      </c>
      <c r="C6123">
        <v>2019</v>
      </c>
      <c r="D6123" s="23" t="str">
        <f t="shared" si="96"/>
        <v>dic</v>
      </c>
      <c r="E6123" s="24">
        <v>43830</v>
      </c>
      <c r="F6123" s="23" t="s">
        <v>49</v>
      </c>
      <c r="H6123">
        <v>2019</v>
      </c>
    </row>
    <row r="6124" spans="1:8" outlineLevel="1" x14ac:dyDescent="0.25">
      <c r="A6124" s="23" t="s">
        <v>24</v>
      </c>
      <c r="B6124" s="25" t="s">
        <v>10</v>
      </c>
      <c r="C6124">
        <v>2019</v>
      </c>
      <c r="D6124" s="23" t="str">
        <f t="shared" si="96"/>
        <v>dic</v>
      </c>
      <c r="E6124" s="24">
        <v>43830</v>
      </c>
      <c r="F6124" s="23" t="s">
        <v>49</v>
      </c>
      <c r="H6124">
        <v>2019</v>
      </c>
    </row>
    <row r="6125" spans="1:8" outlineLevel="1" x14ac:dyDescent="0.25">
      <c r="A6125" s="23" t="s">
        <v>25</v>
      </c>
      <c r="B6125" s="23" t="s">
        <v>11</v>
      </c>
      <c r="C6125">
        <v>2019</v>
      </c>
      <c r="D6125" s="23" t="str">
        <f t="shared" si="96"/>
        <v>dic</v>
      </c>
      <c r="E6125" s="24">
        <v>43830</v>
      </c>
      <c r="F6125" s="23" t="s">
        <v>49</v>
      </c>
      <c r="G6125" s="121">
        <v>0</v>
      </c>
      <c r="H6125">
        <v>2019</v>
      </c>
    </row>
    <row r="6126" spans="1:8" outlineLevel="1" x14ac:dyDescent="0.25">
      <c r="A6126" s="23" t="s">
        <v>26</v>
      </c>
      <c r="B6126" s="23" t="s">
        <v>12</v>
      </c>
      <c r="C6126">
        <v>2019</v>
      </c>
      <c r="D6126" s="23" t="str">
        <f t="shared" si="96"/>
        <v>dic</v>
      </c>
      <c r="E6126" s="24">
        <v>43830</v>
      </c>
      <c r="F6126" s="23" t="s">
        <v>49</v>
      </c>
      <c r="G6126" s="121">
        <v>1696327.7244897964</v>
      </c>
      <c r="H6126">
        <v>2019</v>
      </c>
    </row>
    <row r="6127" spans="1:8" outlineLevel="1" x14ac:dyDescent="0.25">
      <c r="A6127" s="23" t="s">
        <v>43</v>
      </c>
      <c r="B6127" s="23" t="s">
        <v>34</v>
      </c>
      <c r="C6127">
        <v>2019</v>
      </c>
      <c r="D6127" s="23" t="str">
        <f t="shared" si="96"/>
        <v>dic</v>
      </c>
      <c r="E6127" s="24">
        <v>43830</v>
      </c>
      <c r="F6127" s="23" t="s">
        <v>49</v>
      </c>
      <c r="G6127" s="121">
        <v>0</v>
      </c>
      <c r="H6127">
        <v>2019</v>
      </c>
    </row>
    <row r="6128" spans="1:8" outlineLevel="1" x14ac:dyDescent="0.25">
      <c r="A6128" s="23" t="s">
        <v>13</v>
      </c>
      <c r="B6128" s="23" t="s">
        <v>13</v>
      </c>
      <c r="C6128">
        <v>2019</v>
      </c>
      <c r="D6128" s="23" t="str">
        <f t="shared" si="96"/>
        <v>dic</v>
      </c>
      <c r="E6128" s="24">
        <v>43830</v>
      </c>
      <c r="F6128" s="23" t="s">
        <v>49</v>
      </c>
      <c r="G6128" s="121">
        <v>18551058.358600583</v>
      </c>
      <c r="H6128">
        <v>2019</v>
      </c>
    </row>
    <row r="6129" spans="1:8" outlineLevel="1" x14ac:dyDescent="0.25">
      <c r="A6129" s="23" t="s">
        <v>14</v>
      </c>
      <c r="B6129" s="23" t="s">
        <v>14</v>
      </c>
      <c r="C6129">
        <v>2019</v>
      </c>
      <c r="D6129" s="23" t="str">
        <f t="shared" si="96"/>
        <v>dic</v>
      </c>
      <c r="E6129" s="24">
        <v>43830</v>
      </c>
      <c r="F6129" s="23" t="s">
        <v>49</v>
      </c>
      <c r="G6129" s="121">
        <v>3003920.0131195337</v>
      </c>
      <c r="H6129">
        <v>2019</v>
      </c>
    </row>
    <row r="6130" spans="1:8" outlineLevel="1" x14ac:dyDescent="0.25">
      <c r="A6130" s="23" t="s">
        <v>15</v>
      </c>
      <c r="B6130" s="23" t="s">
        <v>0</v>
      </c>
      <c r="C6130">
        <v>2020</v>
      </c>
      <c r="D6130" s="23" t="str">
        <f t="shared" si="96"/>
        <v>ene</v>
      </c>
      <c r="E6130" s="24">
        <v>43861</v>
      </c>
      <c r="F6130" s="23" t="s">
        <v>49</v>
      </c>
      <c r="G6130" s="121">
        <v>216361.83381924202</v>
      </c>
      <c r="H6130">
        <v>2020</v>
      </c>
    </row>
    <row r="6131" spans="1:8" outlineLevel="1" x14ac:dyDescent="0.25">
      <c r="A6131" s="23" t="s">
        <v>16</v>
      </c>
      <c r="B6131" s="23" t="s">
        <v>1</v>
      </c>
      <c r="C6131">
        <v>2020</v>
      </c>
      <c r="D6131" s="23" t="str">
        <f t="shared" si="96"/>
        <v>ene</v>
      </c>
      <c r="E6131" s="24">
        <v>43861</v>
      </c>
      <c r="F6131" s="23" t="s">
        <v>49</v>
      </c>
      <c r="G6131" s="121">
        <v>20035231.428571407</v>
      </c>
      <c r="H6131">
        <v>2020</v>
      </c>
    </row>
    <row r="6132" spans="1:8" outlineLevel="1" x14ac:dyDescent="0.25">
      <c r="A6132" s="23" t="s">
        <v>27</v>
      </c>
      <c r="B6132" s="23" t="s">
        <v>2</v>
      </c>
      <c r="C6132">
        <v>2020</v>
      </c>
      <c r="D6132" s="23" t="str">
        <f t="shared" si="96"/>
        <v>ene</v>
      </c>
      <c r="E6132" s="24">
        <v>43861</v>
      </c>
      <c r="F6132" s="23" t="s">
        <v>49</v>
      </c>
      <c r="H6132">
        <v>2020</v>
      </c>
    </row>
    <row r="6133" spans="1:8" outlineLevel="1" x14ac:dyDescent="0.25">
      <c r="A6133" s="23" t="s">
        <v>17</v>
      </c>
      <c r="B6133" s="23" t="s">
        <v>3</v>
      </c>
      <c r="C6133">
        <v>2020</v>
      </c>
      <c r="D6133" s="23" t="str">
        <f t="shared" si="96"/>
        <v>ene</v>
      </c>
      <c r="E6133" s="24">
        <v>43861</v>
      </c>
      <c r="F6133" s="23" t="s">
        <v>49</v>
      </c>
      <c r="G6133" s="121">
        <v>10874512.688046627</v>
      </c>
      <c r="H6133">
        <v>2020</v>
      </c>
    </row>
    <row r="6134" spans="1:8" outlineLevel="1" x14ac:dyDescent="0.25">
      <c r="A6134" s="23" t="s">
        <v>18</v>
      </c>
      <c r="B6134" s="25" t="s">
        <v>4</v>
      </c>
      <c r="C6134">
        <v>2020</v>
      </c>
      <c r="D6134" s="23" t="str">
        <f t="shared" si="96"/>
        <v>ene</v>
      </c>
      <c r="E6134" s="24">
        <v>43861</v>
      </c>
      <c r="F6134" s="23" t="s">
        <v>49</v>
      </c>
      <c r="G6134" s="121">
        <v>152494.89795918367</v>
      </c>
      <c r="H6134">
        <v>2020</v>
      </c>
    </row>
    <row r="6135" spans="1:8" outlineLevel="1" x14ac:dyDescent="0.25">
      <c r="A6135" s="23" t="s">
        <v>19</v>
      </c>
      <c r="B6135" s="25" t="s">
        <v>5</v>
      </c>
      <c r="C6135">
        <v>2020</v>
      </c>
      <c r="D6135" s="23" t="str">
        <f t="shared" si="96"/>
        <v>ene</v>
      </c>
      <c r="E6135" s="24">
        <v>43861</v>
      </c>
      <c r="F6135" s="23" t="s">
        <v>49</v>
      </c>
      <c r="G6135" s="121">
        <v>346959.54810495628</v>
      </c>
      <c r="H6135">
        <v>2020</v>
      </c>
    </row>
    <row r="6136" spans="1:8" outlineLevel="1" x14ac:dyDescent="0.25">
      <c r="A6136" s="23" t="s">
        <v>20</v>
      </c>
      <c r="B6136" s="23" t="s">
        <v>6</v>
      </c>
      <c r="C6136">
        <v>2020</v>
      </c>
      <c r="D6136" s="23" t="str">
        <f t="shared" si="96"/>
        <v>ene</v>
      </c>
      <c r="E6136" s="24">
        <v>43861</v>
      </c>
      <c r="F6136" s="23" t="s">
        <v>49</v>
      </c>
      <c r="G6136" s="121">
        <v>0</v>
      </c>
      <c r="H6136">
        <v>2020</v>
      </c>
    </row>
    <row r="6137" spans="1:8" outlineLevel="1" x14ac:dyDescent="0.25">
      <c r="A6137" s="23" t="s">
        <v>21</v>
      </c>
      <c r="B6137" s="23" t="s">
        <v>7</v>
      </c>
      <c r="C6137">
        <v>2020</v>
      </c>
      <c r="D6137" s="23" t="str">
        <f t="shared" si="96"/>
        <v>ene</v>
      </c>
      <c r="E6137" s="24">
        <v>43861</v>
      </c>
      <c r="F6137" s="23" t="s">
        <v>49</v>
      </c>
      <c r="G6137" s="121">
        <v>810360.05830903747</v>
      </c>
      <c r="H6137">
        <v>2020</v>
      </c>
    </row>
    <row r="6138" spans="1:8" outlineLevel="1" x14ac:dyDescent="0.25">
      <c r="A6138" s="23" t="s">
        <v>22</v>
      </c>
      <c r="B6138" s="23" t="s">
        <v>8</v>
      </c>
      <c r="C6138">
        <v>2020</v>
      </c>
      <c r="D6138" s="23" t="str">
        <f t="shared" si="96"/>
        <v>ene</v>
      </c>
      <c r="E6138" s="24">
        <v>43861</v>
      </c>
      <c r="F6138" s="23" t="s">
        <v>49</v>
      </c>
      <c r="G6138" s="121">
        <v>79977545.173468903</v>
      </c>
      <c r="H6138">
        <v>2020</v>
      </c>
    </row>
    <row r="6139" spans="1:8" outlineLevel="1" x14ac:dyDescent="0.25">
      <c r="A6139" s="23" t="s">
        <v>23</v>
      </c>
      <c r="B6139" s="23" t="s">
        <v>9</v>
      </c>
      <c r="C6139">
        <v>2020</v>
      </c>
      <c r="D6139" s="23" t="str">
        <f t="shared" si="96"/>
        <v>ene</v>
      </c>
      <c r="E6139" s="24">
        <v>43861</v>
      </c>
      <c r="F6139" s="23" t="s">
        <v>49</v>
      </c>
      <c r="H6139">
        <v>2020</v>
      </c>
    </row>
    <row r="6140" spans="1:8" outlineLevel="1" x14ac:dyDescent="0.25">
      <c r="A6140" s="23" t="s">
        <v>24</v>
      </c>
      <c r="B6140" s="25" t="s">
        <v>10</v>
      </c>
      <c r="C6140">
        <v>2020</v>
      </c>
      <c r="D6140" s="23" t="str">
        <f t="shared" si="96"/>
        <v>ene</v>
      </c>
      <c r="E6140" s="24">
        <v>43861</v>
      </c>
      <c r="F6140" s="23" t="s">
        <v>49</v>
      </c>
      <c r="H6140">
        <v>2020</v>
      </c>
    </row>
    <row r="6141" spans="1:8" outlineLevel="1" x14ac:dyDescent="0.25">
      <c r="A6141" s="23" t="s">
        <v>25</v>
      </c>
      <c r="B6141" s="23" t="s">
        <v>11</v>
      </c>
      <c r="C6141">
        <v>2020</v>
      </c>
      <c r="D6141" s="23" t="str">
        <f t="shared" si="96"/>
        <v>ene</v>
      </c>
      <c r="E6141" s="24">
        <v>43861</v>
      </c>
      <c r="F6141" s="23" t="s">
        <v>49</v>
      </c>
      <c r="G6141" s="121">
        <v>0</v>
      </c>
      <c r="H6141">
        <v>2020</v>
      </c>
    </row>
    <row r="6142" spans="1:8" outlineLevel="1" x14ac:dyDescent="0.25">
      <c r="A6142" s="23" t="s">
        <v>26</v>
      </c>
      <c r="B6142" s="23" t="s">
        <v>12</v>
      </c>
      <c r="C6142">
        <v>2020</v>
      </c>
      <c r="D6142" s="23" t="str">
        <f t="shared" si="96"/>
        <v>ene</v>
      </c>
      <c r="E6142" s="24">
        <v>43861</v>
      </c>
      <c r="F6142" s="23" t="s">
        <v>49</v>
      </c>
      <c r="G6142" s="121">
        <v>1661737.2988338182</v>
      </c>
      <c r="H6142">
        <v>2020</v>
      </c>
    </row>
    <row r="6143" spans="1:8" outlineLevel="1" x14ac:dyDescent="0.25">
      <c r="A6143" s="23" t="s">
        <v>43</v>
      </c>
      <c r="B6143" s="23" t="s">
        <v>34</v>
      </c>
      <c r="C6143">
        <v>2020</v>
      </c>
      <c r="D6143" s="23" t="str">
        <f t="shared" si="96"/>
        <v>ene</v>
      </c>
      <c r="E6143" s="24">
        <v>43861</v>
      </c>
      <c r="F6143" s="23" t="s">
        <v>49</v>
      </c>
      <c r="G6143" s="121">
        <v>0</v>
      </c>
      <c r="H6143">
        <v>2020</v>
      </c>
    </row>
    <row r="6144" spans="1:8" outlineLevel="1" x14ac:dyDescent="0.25">
      <c r="A6144" s="23" t="s">
        <v>13</v>
      </c>
      <c r="B6144" s="23" t="s">
        <v>13</v>
      </c>
      <c r="C6144">
        <v>2020</v>
      </c>
      <c r="D6144" s="23" t="str">
        <f t="shared" si="96"/>
        <v>ene</v>
      </c>
      <c r="E6144" s="24">
        <v>43861</v>
      </c>
      <c r="F6144" s="23" t="s">
        <v>49</v>
      </c>
      <c r="G6144" s="121">
        <v>13586998.202623909</v>
      </c>
      <c r="H6144">
        <v>2020</v>
      </c>
    </row>
    <row r="6145" spans="1:8" outlineLevel="1" x14ac:dyDescent="0.25">
      <c r="A6145" s="23" t="s">
        <v>14</v>
      </c>
      <c r="B6145" s="23" t="s">
        <v>14</v>
      </c>
      <c r="C6145">
        <v>2020</v>
      </c>
      <c r="D6145" s="23" t="str">
        <f t="shared" si="96"/>
        <v>ene</v>
      </c>
      <c r="E6145" s="24">
        <v>43861</v>
      </c>
      <c r="F6145" s="23" t="s">
        <v>49</v>
      </c>
      <c r="G6145" s="121">
        <v>2429932.1778425658</v>
      </c>
      <c r="H6145">
        <v>2020</v>
      </c>
    </row>
    <row r="6146" spans="1:8" outlineLevel="1" x14ac:dyDescent="0.25">
      <c r="A6146" s="23" t="s">
        <v>15</v>
      </c>
      <c r="B6146" s="23" t="s">
        <v>0</v>
      </c>
      <c r="C6146">
        <v>2020</v>
      </c>
      <c r="D6146" s="23" t="str">
        <f t="shared" ref="D6146:D6209" si="97">+TEXT(E6146,"mmm")</f>
        <v>feb</v>
      </c>
      <c r="E6146" s="24">
        <v>43890</v>
      </c>
      <c r="F6146" s="23" t="s">
        <v>49</v>
      </c>
      <c r="G6146" s="121">
        <v>200292.95043731781</v>
      </c>
      <c r="H6146">
        <v>2020</v>
      </c>
    </row>
    <row r="6147" spans="1:8" outlineLevel="1" x14ac:dyDescent="0.25">
      <c r="A6147" s="23" t="s">
        <v>16</v>
      </c>
      <c r="B6147" s="23" t="s">
        <v>1</v>
      </c>
      <c r="C6147">
        <v>2020</v>
      </c>
      <c r="D6147" s="23" t="str">
        <f t="shared" si="97"/>
        <v>feb</v>
      </c>
      <c r="E6147" s="24">
        <v>43890</v>
      </c>
      <c r="F6147" s="23" t="s">
        <v>49</v>
      </c>
      <c r="G6147" s="121">
        <v>19891572.021865882</v>
      </c>
      <c r="H6147">
        <v>2020</v>
      </c>
    </row>
    <row r="6148" spans="1:8" outlineLevel="1" x14ac:dyDescent="0.25">
      <c r="A6148" s="23" t="s">
        <v>27</v>
      </c>
      <c r="B6148" s="23" t="s">
        <v>2</v>
      </c>
      <c r="C6148">
        <v>2020</v>
      </c>
      <c r="D6148" s="23" t="str">
        <f t="shared" si="97"/>
        <v>feb</v>
      </c>
      <c r="E6148" s="24">
        <v>43890</v>
      </c>
      <c r="F6148" s="23" t="s">
        <v>49</v>
      </c>
      <c r="H6148">
        <v>2020</v>
      </c>
    </row>
    <row r="6149" spans="1:8" outlineLevel="1" x14ac:dyDescent="0.25">
      <c r="A6149" s="23" t="s">
        <v>17</v>
      </c>
      <c r="B6149" s="23" t="s">
        <v>3</v>
      </c>
      <c r="C6149">
        <v>2020</v>
      </c>
      <c r="D6149" s="23" t="str">
        <f t="shared" si="97"/>
        <v>feb</v>
      </c>
      <c r="E6149" s="24">
        <v>43890</v>
      </c>
      <c r="F6149" s="23" t="s">
        <v>49</v>
      </c>
      <c r="G6149" s="121">
        <v>10449440.110787157</v>
      </c>
      <c r="H6149">
        <v>2020</v>
      </c>
    </row>
    <row r="6150" spans="1:8" outlineLevel="1" x14ac:dyDescent="0.25">
      <c r="A6150" s="23" t="s">
        <v>18</v>
      </c>
      <c r="B6150" s="25" t="s">
        <v>4</v>
      </c>
      <c r="C6150">
        <v>2020</v>
      </c>
      <c r="D6150" s="23" t="str">
        <f t="shared" si="97"/>
        <v>feb</v>
      </c>
      <c r="E6150" s="24">
        <v>43890</v>
      </c>
      <c r="F6150" s="23" t="s">
        <v>49</v>
      </c>
      <c r="G6150" s="121">
        <v>152994.16909620992</v>
      </c>
      <c r="H6150">
        <v>2020</v>
      </c>
    </row>
    <row r="6151" spans="1:8" outlineLevel="1" x14ac:dyDescent="0.25">
      <c r="A6151" s="23" t="s">
        <v>19</v>
      </c>
      <c r="B6151" s="25" t="s">
        <v>5</v>
      </c>
      <c r="C6151">
        <v>2020</v>
      </c>
      <c r="D6151" s="23" t="str">
        <f t="shared" si="97"/>
        <v>feb</v>
      </c>
      <c r="E6151" s="24">
        <v>43890</v>
      </c>
      <c r="F6151" s="23" t="s">
        <v>49</v>
      </c>
      <c r="G6151" s="121">
        <v>310326.89504373178</v>
      </c>
      <c r="H6151">
        <v>2020</v>
      </c>
    </row>
    <row r="6152" spans="1:8" outlineLevel="1" x14ac:dyDescent="0.25">
      <c r="A6152" s="23" t="s">
        <v>20</v>
      </c>
      <c r="B6152" s="23" t="s">
        <v>6</v>
      </c>
      <c r="C6152">
        <v>2020</v>
      </c>
      <c r="D6152" s="23" t="str">
        <f t="shared" si="97"/>
        <v>feb</v>
      </c>
      <c r="E6152" s="24">
        <v>43890</v>
      </c>
      <c r="F6152" s="23" t="s">
        <v>49</v>
      </c>
      <c r="G6152" s="121">
        <v>0</v>
      </c>
      <c r="H6152">
        <v>2020</v>
      </c>
    </row>
    <row r="6153" spans="1:8" outlineLevel="1" x14ac:dyDescent="0.25">
      <c r="A6153" s="23" t="s">
        <v>21</v>
      </c>
      <c r="B6153" s="23" t="s">
        <v>7</v>
      </c>
      <c r="C6153">
        <v>2020</v>
      </c>
      <c r="D6153" s="23" t="str">
        <f t="shared" si="97"/>
        <v>feb</v>
      </c>
      <c r="E6153" s="24">
        <v>43890</v>
      </c>
      <c r="F6153" s="23" t="s">
        <v>49</v>
      </c>
      <c r="G6153" s="121">
        <v>811048.10495626926</v>
      </c>
      <c r="H6153">
        <v>2020</v>
      </c>
    </row>
    <row r="6154" spans="1:8" outlineLevel="1" x14ac:dyDescent="0.25">
      <c r="A6154" s="23" t="s">
        <v>22</v>
      </c>
      <c r="B6154" s="23" t="s">
        <v>8</v>
      </c>
      <c r="C6154">
        <v>2020</v>
      </c>
      <c r="D6154" s="23" t="str">
        <f t="shared" si="97"/>
        <v>feb</v>
      </c>
      <c r="E6154" s="24">
        <v>43890</v>
      </c>
      <c r="F6154" s="23" t="s">
        <v>49</v>
      </c>
      <c r="G6154" s="121">
        <v>81067579.692419872</v>
      </c>
      <c r="H6154">
        <v>2020</v>
      </c>
    </row>
    <row r="6155" spans="1:8" outlineLevel="1" x14ac:dyDescent="0.25">
      <c r="A6155" s="23" t="s">
        <v>23</v>
      </c>
      <c r="B6155" s="23" t="s">
        <v>9</v>
      </c>
      <c r="C6155">
        <v>2020</v>
      </c>
      <c r="D6155" s="23" t="str">
        <f t="shared" si="97"/>
        <v>feb</v>
      </c>
      <c r="E6155" s="24">
        <v>43890</v>
      </c>
      <c r="F6155" s="23" t="s">
        <v>49</v>
      </c>
      <c r="H6155">
        <v>2020</v>
      </c>
    </row>
    <row r="6156" spans="1:8" outlineLevel="1" x14ac:dyDescent="0.25">
      <c r="A6156" s="23" t="s">
        <v>24</v>
      </c>
      <c r="B6156" s="25" t="s">
        <v>10</v>
      </c>
      <c r="C6156">
        <v>2020</v>
      </c>
      <c r="D6156" s="23" t="str">
        <f t="shared" si="97"/>
        <v>feb</v>
      </c>
      <c r="E6156" s="24">
        <v>43890</v>
      </c>
      <c r="F6156" s="23" t="s">
        <v>49</v>
      </c>
      <c r="H6156">
        <v>2020</v>
      </c>
    </row>
    <row r="6157" spans="1:8" outlineLevel="1" x14ac:dyDescent="0.25">
      <c r="A6157" s="23" t="s">
        <v>25</v>
      </c>
      <c r="B6157" s="23" t="s">
        <v>11</v>
      </c>
      <c r="C6157">
        <v>2020</v>
      </c>
      <c r="D6157" s="23" t="str">
        <f t="shared" si="97"/>
        <v>feb</v>
      </c>
      <c r="E6157" s="24">
        <v>43890</v>
      </c>
      <c r="F6157" s="23" t="s">
        <v>49</v>
      </c>
      <c r="G6157" s="121">
        <v>0</v>
      </c>
      <c r="H6157">
        <v>2020</v>
      </c>
    </row>
    <row r="6158" spans="1:8" outlineLevel="1" x14ac:dyDescent="0.25">
      <c r="A6158" s="23" t="s">
        <v>26</v>
      </c>
      <c r="B6158" s="23" t="s">
        <v>12</v>
      </c>
      <c r="C6158">
        <v>2020</v>
      </c>
      <c r="D6158" s="23" t="str">
        <f t="shared" si="97"/>
        <v>feb</v>
      </c>
      <c r="E6158" s="24">
        <v>43890</v>
      </c>
      <c r="F6158" s="23" t="s">
        <v>49</v>
      </c>
      <c r="G6158" s="121">
        <v>1777252.6588921277</v>
      </c>
      <c r="H6158">
        <v>2020</v>
      </c>
    </row>
    <row r="6159" spans="1:8" outlineLevel="1" x14ac:dyDescent="0.25">
      <c r="A6159" s="23" t="s">
        <v>43</v>
      </c>
      <c r="B6159" s="23" t="s">
        <v>34</v>
      </c>
      <c r="C6159">
        <v>2020</v>
      </c>
      <c r="D6159" s="23" t="str">
        <f t="shared" si="97"/>
        <v>feb</v>
      </c>
      <c r="E6159" s="24">
        <v>43890</v>
      </c>
      <c r="F6159" s="23" t="s">
        <v>49</v>
      </c>
      <c r="G6159" s="121">
        <v>0</v>
      </c>
      <c r="H6159">
        <v>2020</v>
      </c>
    </row>
    <row r="6160" spans="1:8" outlineLevel="1" x14ac:dyDescent="0.25">
      <c r="A6160" s="23" t="s">
        <v>13</v>
      </c>
      <c r="B6160" s="23" t="s">
        <v>13</v>
      </c>
      <c r="C6160">
        <v>2020</v>
      </c>
      <c r="D6160" s="23" t="str">
        <f t="shared" si="97"/>
        <v>feb</v>
      </c>
      <c r="E6160" s="24">
        <v>43890</v>
      </c>
      <c r="F6160" s="23" t="s">
        <v>49</v>
      </c>
      <c r="G6160" s="121">
        <v>10593029.002915451</v>
      </c>
      <c r="H6160">
        <v>2020</v>
      </c>
    </row>
    <row r="6161" spans="1:8" outlineLevel="1" x14ac:dyDescent="0.25">
      <c r="A6161" s="23" t="s">
        <v>14</v>
      </c>
      <c r="B6161" s="23" t="s">
        <v>14</v>
      </c>
      <c r="C6161">
        <v>2020</v>
      </c>
      <c r="D6161" s="23" t="str">
        <f t="shared" si="97"/>
        <v>feb</v>
      </c>
      <c r="E6161" s="24">
        <v>43890</v>
      </c>
      <c r="F6161" s="23" t="s">
        <v>49</v>
      </c>
      <c r="G6161" s="121">
        <v>1995352.842565598</v>
      </c>
      <c r="H6161">
        <v>2020</v>
      </c>
    </row>
    <row r="6162" spans="1:8" outlineLevel="1" x14ac:dyDescent="0.25">
      <c r="A6162" s="23" t="s">
        <v>15</v>
      </c>
      <c r="B6162" s="23" t="s">
        <v>0</v>
      </c>
      <c r="C6162">
        <v>2020</v>
      </c>
      <c r="D6162" s="23" t="str">
        <f t="shared" si="97"/>
        <v>mar</v>
      </c>
      <c r="E6162" s="24">
        <v>43921</v>
      </c>
      <c r="F6162" s="23" t="s">
        <v>49</v>
      </c>
      <c r="G6162" s="121">
        <v>200292.95043731781</v>
      </c>
      <c r="H6162">
        <v>2020</v>
      </c>
    </row>
    <row r="6163" spans="1:8" outlineLevel="1" x14ac:dyDescent="0.25">
      <c r="A6163" s="23" t="s">
        <v>16</v>
      </c>
      <c r="B6163" s="23" t="s">
        <v>1</v>
      </c>
      <c r="C6163">
        <v>2020</v>
      </c>
      <c r="D6163" s="23" t="str">
        <f t="shared" si="97"/>
        <v>mar</v>
      </c>
      <c r="E6163" s="24">
        <v>43921</v>
      </c>
      <c r="F6163" s="23" t="s">
        <v>49</v>
      </c>
      <c r="G6163" s="121">
        <v>19723833.712827977</v>
      </c>
      <c r="H6163">
        <v>2020</v>
      </c>
    </row>
    <row r="6164" spans="1:8" outlineLevel="1" x14ac:dyDescent="0.25">
      <c r="A6164" s="23" t="s">
        <v>27</v>
      </c>
      <c r="B6164" s="23" t="s">
        <v>2</v>
      </c>
      <c r="C6164">
        <v>2020</v>
      </c>
      <c r="D6164" s="23" t="str">
        <f t="shared" si="97"/>
        <v>mar</v>
      </c>
      <c r="E6164" s="24">
        <v>43921</v>
      </c>
      <c r="F6164" s="23" t="s">
        <v>49</v>
      </c>
      <c r="H6164">
        <v>2020</v>
      </c>
    </row>
    <row r="6165" spans="1:8" outlineLevel="1" x14ac:dyDescent="0.25">
      <c r="A6165" s="23" t="s">
        <v>17</v>
      </c>
      <c r="B6165" s="23" t="s">
        <v>3</v>
      </c>
      <c r="C6165">
        <v>2020</v>
      </c>
      <c r="D6165" s="23" t="str">
        <f t="shared" si="97"/>
        <v>mar</v>
      </c>
      <c r="E6165" s="24">
        <v>43921</v>
      </c>
      <c r="F6165" s="23" t="s">
        <v>49</v>
      </c>
      <c r="G6165" s="121">
        <v>10605224.35131195</v>
      </c>
      <c r="H6165">
        <v>2020</v>
      </c>
    </row>
    <row r="6166" spans="1:8" outlineLevel="1" x14ac:dyDescent="0.25">
      <c r="A6166" s="23" t="s">
        <v>18</v>
      </c>
      <c r="B6166" s="25" t="s">
        <v>4</v>
      </c>
      <c r="C6166">
        <v>2020</v>
      </c>
      <c r="D6166" s="23" t="str">
        <f t="shared" si="97"/>
        <v>mar</v>
      </c>
      <c r="E6166" s="24">
        <v>43921</v>
      </c>
      <c r="F6166" s="23" t="s">
        <v>49</v>
      </c>
      <c r="G6166" s="121">
        <v>153531.48688046649</v>
      </c>
      <c r="H6166">
        <v>2020</v>
      </c>
    </row>
    <row r="6167" spans="1:8" outlineLevel="1" x14ac:dyDescent="0.25">
      <c r="A6167" s="23" t="s">
        <v>19</v>
      </c>
      <c r="B6167" s="25" t="s">
        <v>5</v>
      </c>
      <c r="C6167">
        <v>2020</v>
      </c>
      <c r="D6167" s="23" t="str">
        <f t="shared" si="97"/>
        <v>mar</v>
      </c>
      <c r="E6167" s="24">
        <v>43921</v>
      </c>
      <c r="F6167" s="23" t="s">
        <v>49</v>
      </c>
      <c r="G6167" s="121">
        <v>311865.52478134114</v>
      </c>
      <c r="H6167">
        <v>2020</v>
      </c>
    </row>
    <row r="6168" spans="1:8" outlineLevel="1" x14ac:dyDescent="0.25">
      <c r="A6168" s="23" t="s">
        <v>20</v>
      </c>
      <c r="B6168" s="23" t="s">
        <v>6</v>
      </c>
      <c r="C6168">
        <v>2020</v>
      </c>
      <c r="D6168" s="23" t="str">
        <f t="shared" si="97"/>
        <v>mar</v>
      </c>
      <c r="E6168" s="24">
        <v>43921</v>
      </c>
      <c r="F6168" s="23" t="s">
        <v>49</v>
      </c>
      <c r="G6168" s="121">
        <v>0</v>
      </c>
      <c r="H6168">
        <v>2020</v>
      </c>
    </row>
    <row r="6169" spans="1:8" outlineLevel="1" x14ac:dyDescent="0.25">
      <c r="A6169" s="23" t="s">
        <v>21</v>
      </c>
      <c r="B6169" s="23" t="s">
        <v>7</v>
      </c>
      <c r="C6169">
        <v>2020</v>
      </c>
      <c r="D6169" s="23" t="str">
        <f t="shared" si="97"/>
        <v>mar</v>
      </c>
      <c r="E6169" s="24">
        <v>43921</v>
      </c>
      <c r="F6169" s="23" t="s">
        <v>49</v>
      </c>
      <c r="G6169" s="121">
        <v>811632.65306122415</v>
      </c>
      <c r="H6169">
        <v>2020</v>
      </c>
    </row>
    <row r="6170" spans="1:8" outlineLevel="1" x14ac:dyDescent="0.25">
      <c r="A6170" s="23" t="s">
        <v>22</v>
      </c>
      <c r="B6170" s="23" t="s">
        <v>8</v>
      </c>
      <c r="C6170">
        <v>2020</v>
      </c>
      <c r="D6170" s="23" t="str">
        <f t="shared" si="97"/>
        <v>mar</v>
      </c>
      <c r="E6170" s="24">
        <v>43921</v>
      </c>
      <c r="F6170" s="23" t="s">
        <v>49</v>
      </c>
      <c r="G6170" s="121">
        <v>77886732.150145516</v>
      </c>
      <c r="H6170">
        <v>2020</v>
      </c>
    </row>
    <row r="6171" spans="1:8" outlineLevel="1" x14ac:dyDescent="0.25">
      <c r="A6171" s="23" t="s">
        <v>23</v>
      </c>
      <c r="B6171" s="23" t="s">
        <v>9</v>
      </c>
      <c r="C6171">
        <v>2020</v>
      </c>
      <c r="D6171" s="23" t="str">
        <f t="shared" si="97"/>
        <v>mar</v>
      </c>
      <c r="E6171" s="24">
        <v>43921</v>
      </c>
      <c r="F6171" s="23" t="s">
        <v>49</v>
      </c>
      <c r="H6171">
        <v>2020</v>
      </c>
    </row>
    <row r="6172" spans="1:8" outlineLevel="1" x14ac:dyDescent="0.25">
      <c r="A6172" s="23" t="s">
        <v>24</v>
      </c>
      <c r="B6172" s="25" t="s">
        <v>10</v>
      </c>
      <c r="C6172">
        <v>2020</v>
      </c>
      <c r="D6172" s="23" t="str">
        <f t="shared" si="97"/>
        <v>mar</v>
      </c>
      <c r="E6172" s="24">
        <v>43921</v>
      </c>
      <c r="F6172" s="23" t="s">
        <v>49</v>
      </c>
      <c r="H6172">
        <v>2020</v>
      </c>
    </row>
    <row r="6173" spans="1:8" outlineLevel="1" x14ac:dyDescent="0.25">
      <c r="A6173" s="23" t="s">
        <v>25</v>
      </c>
      <c r="B6173" s="23" t="s">
        <v>11</v>
      </c>
      <c r="C6173">
        <v>2020</v>
      </c>
      <c r="D6173" s="23" t="str">
        <f t="shared" si="97"/>
        <v>mar</v>
      </c>
      <c r="E6173" s="24">
        <v>43921</v>
      </c>
      <c r="F6173" s="23" t="s">
        <v>49</v>
      </c>
      <c r="G6173" s="121">
        <v>146148.68804664724</v>
      </c>
      <c r="H6173">
        <v>2020</v>
      </c>
    </row>
    <row r="6174" spans="1:8" outlineLevel="1" x14ac:dyDescent="0.25">
      <c r="A6174" s="23" t="s">
        <v>26</v>
      </c>
      <c r="B6174" s="23" t="s">
        <v>12</v>
      </c>
      <c r="C6174">
        <v>2020</v>
      </c>
      <c r="D6174" s="23" t="str">
        <f t="shared" si="97"/>
        <v>mar</v>
      </c>
      <c r="E6174" s="24">
        <v>43921</v>
      </c>
      <c r="F6174" s="23" t="s">
        <v>49</v>
      </c>
      <c r="G6174" s="121">
        <v>1742386.3673469385</v>
      </c>
      <c r="H6174">
        <v>2020</v>
      </c>
    </row>
    <row r="6175" spans="1:8" outlineLevel="1" x14ac:dyDescent="0.25">
      <c r="A6175" s="23" t="s">
        <v>43</v>
      </c>
      <c r="B6175" s="23" t="s">
        <v>34</v>
      </c>
      <c r="C6175">
        <v>2020</v>
      </c>
      <c r="D6175" s="23" t="str">
        <f t="shared" si="97"/>
        <v>mar</v>
      </c>
      <c r="E6175" s="24">
        <v>43921</v>
      </c>
      <c r="F6175" s="23" t="s">
        <v>49</v>
      </c>
      <c r="G6175" s="121">
        <v>0</v>
      </c>
      <c r="H6175">
        <v>2020</v>
      </c>
    </row>
    <row r="6176" spans="1:8" outlineLevel="1" x14ac:dyDescent="0.25">
      <c r="A6176" s="23" t="s">
        <v>13</v>
      </c>
      <c r="B6176" s="23" t="s">
        <v>13</v>
      </c>
      <c r="C6176">
        <v>2020</v>
      </c>
      <c r="D6176" s="23" t="str">
        <f t="shared" si="97"/>
        <v>mar</v>
      </c>
      <c r="E6176" s="24">
        <v>43921</v>
      </c>
      <c r="F6176" s="23" t="s">
        <v>49</v>
      </c>
      <c r="G6176" s="121">
        <v>13489779.93877551</v>
      </c>
      <c r="H6176">
        <v>2020</v>
      </c>
    </row>
    <row r="6177" spans="1:8" outlineLevel="1" x14ac:dyDescent="0.25">
      <c r="A6177" s="23" t="s">
        <v>14</v>
      </c>
      <c r="B6177" s="23" t="s">
        <v>14</v>
      </c>
      <c r="C6177">
        <v>2020</v>
      </c>
      <c r="D6177" s="23" t="str">
        <f t="shared" si="97"/>
        <v>mar</v>
      </c>
      <c r="E6177" s="24">
        <v>43921</v>
      </c>
      <c r="F6177" s="23" t="s">
        <v>49</v>
      </c>
      <c r="G6177" s="121">
        <v>1348227.360058309</v>
      </c>
      <c r="H6177">
        <v>2020</v>
      </c>
    </row>
    <row r="6178" spans="1:8" outlineLevel="1" x14ac:dyDescent="0.25">
      <c r="A6178" s="23" t="s">
        <v>15</v>
      </c>
      <c r="B6178" s="23" t="s">
        <v>0</v>
      </c>
      <c r="C6178">
        <v>2020</v>
      </c>
      <c r="D6178" s="23" t="str">
        <f t="shared" si="97"/>
        <v>abr</v>
      </c>
      <c r="E6178" s="24">
        <v>43951</v>
      </c>
      <c r="F6178" s="23" t="s">
        <v>49</v>
      </c>
      <c r="G6178" s="121">
        <v>203539.18950437318</v>
      </c>
      <c r="H6178">
        <v>2020</v>
      </c>
    </row>
    <row r="6179" spans="1:8" outlineLevel="1" x14ac:dyDescent="0.25">
      <c r="A6179" s="23" t="s">
        <v>16</v>
      </c>
      <c r="B6179" s="23" t="s">
        <v>1</v>
      </c>
      <c r="C6179">
        <v>2020</v>
      </c>
      <c r="D6179" s="23" t="str">
        <f t="shared" si="97"/>
        <v>abr</v>
      </c>
      <c r="E6179" s="24">
        <v>43951</v>
      </c>
      <c r="F6179" s="23" t="s">
        <v>49</v>
      </c>
      <c r="G6179" s="121">
        <v>19411089.760932926</v>
      </c>
      <c r="H6179">
        <v>2020</v>
      </c>
    </row>
    <row r="6180" spans="1:8" outlineLevel="1" x14ac:dyDescent="0.25">
      <c r="A6180" s="23" t="s">
        <v>27</v>
      </c>
      <c r="B6180" s="23" t="s">
        <v>2</v>
      </c>
      <c r="C6180">
        <v>2020</v>
      </c>
      <c r="D6180" s="23" t="str">
        <f t="shared" si="97"/>
        <v>abr</v>
      </c>
      <c r="E6180" s="24">
        <v>43951</v>
      </c>
      <c r="F6180" s="23" t="s">
        <v>49</v>
      </c>
      <c r="H6180">
        <v>2020</v>
      </c>
    </row>
    <row r="6181" spans="1:8" outlineLevel="1" x14ac:dyDescent="0.25">
      <c r="A6181" s="23" t="s">
        <v>17</v>
      </c>
      <c r="B6181" s="23" t="s">
        <v>3</v>
      </c>
      <c r="C6181">
        <v>2020</v>
      </c>
      <c r="D6181" s="23" t="str">
        <f t="shared" si="97"/>
        <v>abr</v>
      </c>
      <c r="E6181" s="24">
        <v>43951</v>
      </c>
      <c r="F6181" s="23" t="s">
        <v>49</v>
      </c>
      <c r="G6181" s="121">
        <v>11422219.543731783</v>
      </c>
      <c r="H6181">
        <v>2020</v>
      </c>
    </row>
    <row r="6182" spans="1:8" outlineLevel="1" x14ac:dyDescent="0.25">
      <c r="A6182" s="23" t="s">
        <v>18</v>
      </c>
      <c r="B6182" s="25" t="s">
        <v>4</v>
      </c>
      <c r="C6182">
        <v>2020</v>
      </c>
      <c r="D6182" s="23" t="str">
        <f t="shared" si="97"/>
        <v>abr</v>
      </c>
      <c r="E6182" s="24">
        <v>43951</v>
      </c>
      <c r="F6182" s="23" t="s">
        <v>49</v>
      </c>
      <c r="G6182" s="121">
        <v>154054.95626822158</v>
      </c>
      <c r="H6182">
        <v>2020</v>
      </c>
    </row>
    <row r="6183" spans="1:8" outlineLevel="1" x14ac:dyDescent="0.25">
      <c r="A6183" s="23" t="s">
        <v>19</v>
      </c>
      <c r="B6183" s="25" t="s">
        <v>5</v>
      </c>
      <c r="C6183">
        <v>2020</v>
      </c>
      <c r="D6183" s="23" t="str">
        <f t="shared" si="97"/>
        <v>abr</v>
      </c>
      <c r="E6183" s="24">
        <v>43951</v>
      </c>
      <c r="F6183" s="23" t="s">
        <v>49</v>
      </c>
      <c r="G6183" s="121">
        <v>313369.5335276968</v>
      </c>
      <c r="H6183">
        <v>2020</v>
      </c>
    </row>
    <row r="6184" spans="1:8" outlineLevel="1" x14ac:dyDescent="0.25">
      <c r="A6184" s="23" t="s">
        <v>20</v>
      </c>
      <c r="B6184" s="23" t="s">
        <v>6</v>
      </c>
      <c r="C6184">
        <v>2020</v>
      </c>
      <c r="D6184" s="23" t="str">
        <f t="shared" si="97"/>
        <v>abr</v>
      </c>
      <c r="E6184" s="24">
        <v>43951</v>
      </c>
      <c r="F6184" s="23" t="s">
        <v>49</v>
      </c>
      <c r="G6184" s="121">
        <v>0</v>
      </c>
      <c r="H6184">
        <v>2020</v>
      </c>
    </row>
    <row r="6185" spans="1:8" outlineLevel="1" x14ac:dyDescent="0.25">
      <c r="A6185" s="23" t="s">
        <v>21</v>
      </c>
      <c r="B6185" s="23" t="s">
        <v>7</v>
      </c>
      <c r="C6185">
        <v>2020</v>
      </c>
      <c r="D6185" s="23" t="str">
        <f t="shared" si="97"/>
        <v>abr</v>
      </c>
      <c r="E6185" s="24">
        <v>43951</v>
      </c>
      <c r="F6185" s="23" t="s">
        <v>49</v>
      </c>
      <c r="G6185" s="121">
        <v>812247.81341107818</v>
      </c>
      <c r="H6185">
        <v>2020</v>
      </c>
    </row>
    <row r="6186" spans="1:8" outlineLevel="1" x14ac:dyDescent="0.25">
      <c r="A6186" s="23" t="s">
        <v>22</v>
      </c>
      <c r="B6186" s="23" t="s">
        <v>8</v>
      </c>
      <c r="C6186">
        <v>2020</v>
      </c>
      <c r="D6186" s="23" t="str">
        <f t="shared" si="97"/>
        <v>abr</v>
      </c>
      <c r="E6186" s="24">
        <v>43951</v>
      </c>
      <c r="F6186" s="23" t="s">
        <v>49</v>
      </c>
      <c r="G6186" s="121">
        <v>78369630.298833579</v>
      </c>
      <c r="H6186">
        <v>2020</v>
      </c>
    </row>
    <row r="6187" spans="1:8" outlineLevel="1" x14ac:dyDescent="0.25">
      <c r="A6187" s="23" t="s">
        <v>23</v>
      </c>
      <c r="B6187" s="23" t="s">
        <v>9</v>
      </c>
      <c r="C6187">
        <v>2020</v>
      </c>
      <c r="D6187" s="23" t="str">
        <f t="shared" si="97"/>
        <v>abr</v>
      </c>
      <c r="E6187" s="24">
        <v>43951</v>
      </c>
      <c r="F6187" s="23" t="s">
        <v>49</v>
      </c>
      <c r="H6187">
        <v>2020</v>
      </c>
    </row>
    <row r="6188" spans="1:8" outlineLevel="1" x14ac:dyDescent="0.25">
      <c r="A6188" s="23" t="s">
        <v>24</v>
      </c>
      <c r="B6188" s="25" t="s">
        <v>10</v>
      </c>
      <c r="C6188">
        <v>2020</v>
      </c>
      <c r="D6188" s="23" t="str">
        <f t="shared" si="97"/>
        <v>abr</v>
      </c>
      <c r="E6188" s="24">
        <v>43951</v>
      </c>
      <c r="F6188" s="23" t="s">
        <v>49</v>
      </c>
      <c r="H6188">
        <v>2020</v>
      </c>
    </row>
    <row r="6189" spans="1:8" outlineLevel="1" x14ac:dyDescent="0.25">
      <c r="A6189" s="23" t="s">
        <v>25</v>
      </c>
      <c r="B6189" s="23" t="s">
        <v>11</v>
      </c>
      <c r="C6189">
        <v>2020</v>
      </c>
      <c r="D6189" s="23" t="str">
        <f t="shared" si="97"/>
        <v>abr</v>
      </c>
      <c r="E6189" s="24">
        <v>43951</v>
      </c>
      <c r="F6189" s="23" t="s">
        <v>49</v>
      </c>
      <c r="G6189" s="121">
        <v>146714.28571428574</v>
      </c>
      <c r="H6189">
        <v>2020</v>
      </c>
    </row>
    <row r="6190" spans="1:8" outlineLevel="1" x14ac:dyDescent="0.25">
      <c r="A6190" s="23" t="s">
        <v>26</v>
      </c>
      <c r="B6190" s="23" t="s">
        <v>12</v>
      </c>
      <c r="C6190">
        <v>2020</v>
      </c>
      <c r="D6190" s="23" t="str">
        <f t="shared" si="97"/>
        <v>abr</v>
      </c>
      <c r="E6190" s="24">
        <v>43951</v>
      </c>
      <c r="F6190" s="23" t="s">
        <v>49</v>
      </c>
      <c r="G6190" s="121">
        <v>1719489.3935860079</v>
      </c>
      <c r="H6190">
        <v>2020</v>
      </c>
    </row>
    <row r="6191" spans="1:8" outlineLevel="1" x14ac:dyDescent="0.25">
      <c r="A6191" s="23" t="s">
        <v>43</v>
      </c>
      <c r="B6191" s="23" t="s">
        <v>34</v>
      </c>
      <c r="C6191">
        <v>2020</v>
      </c>
      <c r="D6191" s="23" t="str">
        <f t="shared" si="97"/>
        <v>abr</v>
      </c>
      <c r="E6191" s="24">
        <v>43951</v>
      </c>
      <c r="F6191" s="23" t="s">
        <v>49</v>
      </c>
      <c r="G6191" s="121">
        <v>0</v>
      </c>
      <c r="H6191">
        <v>2020</v>
      </c>
    </row>
    <row r="6192" spans="1:8" outlineLevel="1" x14ac:dyDescent="0.25">
      <c r="A6192" s="23" t="s">
        <v>13</v>
      </c>
      <c r="B6192" s="23" t="s">
        <v>13</v>
      </c>
      <c r="C6192">
        <v>2020</v>
      </c>
      <c r="D6192" s="23" t="str">
        <f t="shared" si="97"/>
        <v>abr</v>
      </c>
      <c r="E6192" s="24">
        <v>43951</v>
      </c>
      <c r="F6192" s="23" t="s">
        <v>49</v>
      </c>
      <c r="G6192" s="121">
        <v>13453674.048104957</v>
      </c>
      <c r="H6192">
        <v>2020</v>
      </c>
    </row>
    <row r="6193" spans="1:8" outlineLevel="1" x14ac:dyDescent="0.25">
      <c r="A6193" s="23" t="s">
        <v>14</v>
      </c>
      <c r="B6193" s="23" t="s">
        <v>14</v>
      </c>
      <c r="C6193">
        <v>2020</v>
      </c>
      <c r="D6193" s="23" t="str">
        <f t="shared" si="97"/>
        <v>abr</v>
      </c>
      <c r="E6193" s="24">
        <v>43951</v>
      </c>
      <c r="F6193" s="23" t="s">
        <v>49</v>
      </c>
      <c r="G6193" s="121">
        <v>1178912.0801749274</v>
      </c>
      <c r="H6193">
        <v>2020</v>
      </c>
    </row>
    <row r="6194" spans="1:8" outlineLevel="1" x14ac:dyDescent="0.25">
      <c r="A6194" s="23" t="s">
        <v>15</v>
      </c>
      <c r="B6194" s="23" t="s">
        <v>0</v>
      </c>
      <c r="C6194">
        <v>2020</v>
      </c>
      <c r="D6194" s="23" t="str">
        <f t="shared" si="97"/>
        <v>may</v>
      </c>
      <c r="E6194" s="24">
        <v>43982</v>
      </c>
      <c r="F6194" s="23" t="s">
        <v>49</v>
      </c>
      <c r="G6194" s="121">
        <v>203539.18950437318</v>
      </c>
      <c r="H6194">
        <v>2020</v>
      </c>
    </row>
    <row r="6195" spans="1:8" outlineLevel="1" x14ac:dyDescent="0.25">
      <c r="A6195" s="23" t="s">
        <v>16</v>
      </c>
      <c r="B6195" s="23" t="s">
        <v>1</v>
      </c>
      <c r="C6195">
        <v>2020</v>
      </c>
      <c r="D6195" s="23" t="str">
        <f t="shared" si="97"/>
        <v>may</v>
      </c>
      <c r="E6195" s="24">
        <v>43982</v>
      </c>
      <c r="F6195" s="23" t="s">
        <v>49</v>
      </c>
      <c r="G6195" s="121">
        <v>21351624.434402354</v>
      </c>
      <c r="H6195">
        <v>2020</v>
      </c>
    </row>
    <row r="6196" spans="1:8" outlineLevel="1" x14ac:dyDescent="0.25">
      <c r="A6196" s="23" t="s">
        <v>27</v>
      </c>
      <c r="B6196" s="23" t="s">
        <v>2</v>
      </c>
      <c r="C6196">
        <v>2020</v>
      </c>
      <c r="D6196" s="23" t="str">
        <f t="shared" si="97"/>
        <v>may</v>
      </c>
      <c r="E6196" s="24">
        <v>43982</v>
      </c>
      <c r="F6196" s="23" t="s">
        <v>49</v>
      </c>
      <c r="H6196">
        <v>2020</v>
      </c>
    </row>
    <row r="6197" spans="1:8" outlineLevel="1" x14ac:dyDescent="0.25">
      <c r="A6197" s="23" t="s">
        <v>17</v>
      </c>
      <c r="B6197" s="23" t="s">
        <v>3</v>
      </c>
      <c r="C6197">
        <v>2020</v>
      </c>
      <c r="D6197" s="23" t="str">
        <f t="shared" si="97"/>
        <v>may</v>
      </c>
      <c r="E6197" s="24">
        <v>43982</v>
      </c>
      <c r="F6197" s="23" t="s">
        <v>49</v>
      </c>
      <c r="G6197" s="121">
        <v>11267170.107871726</v>
      </c>
      <c r="H6197">
        <v>2020</v>
      </c>
    </row>
    <row r="6198" spans="1:8" outlineLevel="1" x14ac:dyDescent="0.25">
      <c r="A6198" s="23" t="s">
        <v>18</v>
      </c>
      <c r="B6198" s="25" t="s">
        <v>4</v>
      </c>
      <c r="C6198">
        <v>2020</v>
      </c>
      <c r="D6198" s="23" t="str">
        <f t="shared" si="97"/>
        <v>may</v>
      </c>
      <c r="E6198" s="24">
        <v>43982</v>
      </c>
      <c r="F6198" s="23" t="s">
        <v>49</v>
      </c>
      <c r="G6198" s="121">
        <v>150798.83381924199</v>
      </c>
      <c r="H6198">
        <v>2020</v>
      </c>
    </row>
    <row r="6199" spans="1:8" outlineLevel="1" x14ac:dyDescent="0.25">
      <c r="A6199" s="23" t="s">
        <v>19</v>
      </c>
      <c r="B6199" s="25" t="s">
        <v>5</v>
      </c>
      <c r="C6199">
        <v>2020</v>
      </c>
      <c r="D6199" s="23" t="str">
        <f t="shared" si="97"/>
        <v>may</v>
      </c>
      <c r="E6199" s="24">
        <v>43982</v>
      </c>
      <c r="F6199" s="23" t="s">
        <v>49</v>
      </c>
      <c r="G6199" s="121">
        <v>314938.77551020408</v>
      </c>
      <c r="H6199">
        <v>2020</v>
      </c>
    </row>
    <row r="6200" spans="1:8" outlineLevel="1" x14ac:dyDescent="0.25">
      <c r="A6200" s="23" t="s">
        <v>20</v>
      </c>
      <c r="B6200" s="23" t="s">
        <v>6</v>
      </c>
      <c r="C6200">
        <v>2020</v>
      </c>
      <c r="D6200" s="23" t="str">
        <f t="shared" si="97"/>
        <v>may</v>
      </c>
      <c r="E6200" s="24">
        <v>43982</v>
      </c>
      <c r="F6200" s="23" t="s">
        <v>49</v>
      </c>
      <c r="G6200" s="121">
        <v>0</v>
      </c>
      <c r="H6200">
        <v>2020</v>
      </c>
    </row>
    <row r="6201" spans="1:8" outlineLevel="1" x14ac:dyDescent="0.25">
      <c r="A6201" s="23" t="s">
        <v>21</v>
      </c>
      <c r="B6201" s="23" t="s">
        <v>7</v>
      </c>
      <c r="C6201">
        <v>2020</v>
      </c>
      <c r="D6201" s="23" t="str">
        <f t="shared" si="97"/>
        <v>may</v>
      </c>
      <c r="E6201" s="24">
        <v>43982</v>
      </c>
      <c r="F6201" s="23" t="s">
        <v>49</v>
      </c>
      <c r="G6201" s="121">
        <v>812950.43731778301</v>
      </c>
      <c r="H6201">
        <v>2020</v>
      </c>
    </row>
    <row r="6202" spans="1:8" outlineLevel="1" x14ac:dyDescent="0.25">
      <c r="A6202" s="23" t="s">
        <v>22</v>
      </c>
      <c r="B6202" s="23" t="s">
        <v>8</v>
      </c>
      <c r="C6202">
        <v>2020</v>
      </c>
      <c r="D6202" s="23" t="str">
        <f t="shared" si="97"/>
        <v>may</v>
      </c>
      <c r="E6202" s="24">
        <v>43982</v>
      </c>
      <c r="F6202" s="23" t="s">
        <v>49</v>
      </c>
      <c r="G6202" s="121">
        <v>79238141.065597385</v>
      </c>
      <c r="H6202">
        <v>2020</v>
      </c>
    </row>
    <row r="6203" spans="1:8" outlineLevel="1" x14ac:dyDescent="0.25">
      <c r="A6203" s="23" t="s">
        <v>23</v>
      </c>
      <c r="B6203" s="23" t="s">
        <v>9</v>
      </c>
      <c r="C6203">
        <v>2020</v>
      </c>
      <c r="D6203" s="23" t="str">
        <f t="shared" si="97"/>
        <v>may</v>
      </c>
      <c r="E6203" s="24">
        <v>43982</v>
      </c>
      <c r="F6203" s="23" t="s">
        <v>49</v>
      </c>
      <c r="H6203">
        <v>2020</v>
      </c>
    </row>
    <row r="6204" spans="1:8" outlineLevel="1" x14ac:dyDescent="0.25">
      <c r="A6204" s="23" t="s">
        <v>24</v>
      </c>
      <c r="B6204" s="25" t="s">
        <v>10</v>
      </c>
      <c r="C6204">
        <v>2020</v>
      </c>
      <c r="D6204" s="23" t="str">
        <f t="shared" si="97"/>
        <v>may</v>
      </c>
      <c r="E6204" s="24">
        <v>43982</v>
      </c>
      <c r="F6204" s="23" t="s">
        <v>49</v>
      </c>
      <c r="H6204">
        <v>2020</v>
      </c>
    </row>
    <row r="6205" spans="1:8" outlineLevel="1" x14ac:dyDescent="0.25">
      <c r="A6205" s="23" t="s">
        <v>25</v>
      </c>
      <c r="B6205" s="23" t="s">
        <v>11</v>
      </c>
      <c r="C6205">
        <v>2020</v>
      </c>
      <c r="D6205" s="23" t="str">
        <f t="shared" si="97"/>
        <v>may</v>
      </c>
      <c r="E6205" s="24">
        <v>43982</v>
      </c>
      <c r="F6205" s="23" t="s">
        <v>49</v>
      </c>
      <c r="G6205" s="121">
        <v>147301.74927113703</v>
      </c>
      <c r="H6205">
        <v>2020</v>
      </c>
    </row>
    <row r="6206" spans="1:8" outlineLevel="1" x14ac:dyDescent="0.25">
      <c r="A6206" s="23" t="s">
        <v>26</v>
      </c>
      <c r="B6206" s="23" t="s">
        <v>12</v>
      </c>
      <c r="C6206">
        <v>2020</v>
      </c>
      <c r="D6206" s="23" t="str">
        <f t="shared" si="97"/>
        <v>may</v>
      </c>
      <c r="E6206" s="24">
        <v>43982</v>
      </c>
      <c r="F6206" s="23" t="s">
        <v>49</v>
      </c>
      <c r="G6206" s="121">
        <v>1550669.1239067069</v>
      </c>
      <c r="H6206">
        <v>2020</v>
      </c>
    </row>
    <row r="6207" spans="1:8" outlineLevel="1" x14ac:dyDescent="0.25">
      <c r="A6207" s="23" t="s">
        <v>43</v>
      </c>
      <c r="B6207" s="23" t="s">
        <v>34</v>
      </c>
      <c r="C6207">
        <v>2020</v>
      </c>
      <c r="D6207" s="23" t="str">
        <f t="shared" si="97"/>
        <v>may</v>
      </c>
      <c r="E6207" s="24">
        <v>43982</v>
      </c>
      <c r="F6207" s="23" t="s">
        <v>49</v>
      </c>
      <c r="G6207" s="121">
        <v>0</v>
      </c>
      <c r="H6207">
        <v>2020</v>
      </c>
    </row>
    <row r="6208" spans="1:8" outlineLevel="1" x14ac:dyDescent="0.25">
      <c r="A6208" s="23" t="s">
        <v>13</v>
      </c>
      <c r="B6208" s="23" t="s">
        <v>13</v>
      </c>
      <c r="C6208">
        <v>2020</v>
      </c>
      <c r="D6208" s="23" t="str">
        <f t="shared" si="97"/>
        <v>may</v>
      </c>
      <c r="E6208" s="24">
        <v>43982</v>
      </c>
      <c r="F6208" s="23" t="s">
        <v>49</v>
      </c>
      <c r="G6208" s="121">
        <v>12817913.498542275</v>
      </c>
      <c r="H6208">
        <v>2020</v>
      </c>
    </row>
    <row r="6209" spans="1:8" outlineLevel="1" x14ac:dyDescent="0.25">
      <c r="A6209" s="23" t="s">
        <v>14</v>
      </c>
      <c r="B6209" s="23" t="s">
        <v>14</v>
      </c>
      <c r="C6209">
        <v>2020</v>
      </c>
      <c r="D6209" s="23" t="str">
        <f t="shared" si="97"/>
        <v>may</v>
      </c>
      <c r="E6209" s="24">
        <v>43982</v>
      </c>
      <c r="F6209" s="23" t="s">
        <v>49</v>
      </c>
      <c r="G6209" s="121">
        <v>419163.11370262399</v>
      </c>
      <c r="H6209">
        <v>2020</v>
      </c>
    </row>
    <row r="6210" spans="1:8" outlineLevel="1" x14ac:dyDescent="0.25">
      <c r="A6210" s="23" t="s">
        <v>15</v>
      </c>
      <c r="B6210" s="23" t="s">
        <v>0</v>
      </c>
      <c r="C6210">
        <v>2020</v>
      </c>
      <c r="D6210" s="23" t="str">
        <f t="shared" ref="D6210:D6273" si="98">+TEXT(E6210,"mmm")</f>
        <v>jun</v>
      </c>
      <c r="E6210" s="24">
        <v>44012</v>
      </c>
      <c r="F6210" s="23" t="s">
        <v>49</v>
      </c>
      <c r="G6210" s="121">
        <v>203539.18950437318</v>
      </c>
      <c r="H6210">
        <v>2020</v>
      </c>
    </row>
    <row r="6211" spans="1:8" outlineLevel="1" x14ac:dyDescent="0.25">
      <c r="A6211" s="23" t="s">
        <v>16</v>
      </c>
      <c r="B6211" s="23" t="s">
        <v>1</v>
      </c>
      <c r="C6211">
        <v>2020</v>
      </c>
      <c r="D6211" s="23" t="str">
        <f t="shared" si="98"/>
        <v>jun</v>
      </c>
      <c r="E6211" s="24">
        <v>44012</v>
      </c>
      <c r="F6211" s="23" t="s">
        <v>49</v>
      </c>
      <c r="G6211" s="121">
        <v>21731026.408163272</v>
      </c>
      <c r="H6211">
        <v>2020</v>
      </c>
    </row>
    <row r="6212" spans="1:8" outlineLevel="1" x14ac:dyDescent="0.25">
      <c r="A6212" s="23" t="s">
        <v>27</v>
      </c>
      <c r="B6212" s="23" t="s">
        <v>2</v>
      </c>
      <c r="C6212">
        <v>2020</v>
      </c>
      <c r="D6212" s="23" t="str">
        <f t="shared" si="98"/>
        <v>jun</v>
      </c>
      <c r="E6212" s="24">
        <v>44012</v>
      </c>
      <c r="F6212" s="23" t="s">
        <v>49</v>
      </c>
      <c r="H6212">
        <v>2020</v>
      </c>
    </row>
    <row r="6213" spans="1:8" outlineLevel="1" x14ac:dyDescent="0.25">
      <c r="A6213" s="23" t="s">
        <v>17</v>
      </c>
      <c r="B6213" s="23" t="s">
        <v>3</v>
      </c>
      <c r="C6213">
        <v>2020</v>
      </c>
      <c r="D6213" s="23" t="str">
        <f t="shared" si="98"/>
        <v>jun</v>
      </c>
      <c r="E6213" s="24">
        <v>44012</v>
      </c>
      <c r="F6213" s="23" t="s">
        <v>49</v>
      </c>
      <c r="G6213" s="121">
        <v>11733752.373177866</v>
      </c>
      <c r="H6213">
        <v>2020</v>
      </c>
    </row>
    <row r="6214" spans="1:8" outlineLevel="1" x14ac:dyDescent="0.25">
      <c r="A6214" s="23" t="s">
        <v>18</v>
      </c>
      <c r="B6214" s="25" t="s">
        <v>4</v>
      </c>
      <c r="C6214">
        <v>2020</v>
      </c>
      <c r="D6214" s="23" t="str">
        <f t="shared" si="98"/>
        <v>jun</v>
      </c>
      <c r="E6214" s="24">
        <v>44012</v>
      </c>
      <c r="F6214" s="23" t="s">
        <v>49</v>
      </c>
      <c r="G6214" s="121">
        <v>151306.12244897962</v>
      </c>
      <c r="H6214">
        <v>2020</v>
      </c>
    </row>
    <row r="6215" spans="1:8" outlineLevel="1" x14ac:dyDescent="0.25">
      <c r="A6215" s="23" t="s">
        <v>19</v>
      </c>
      <c r="B6215" s="25" t="s">
        <v>5</v>
      </c>
      <c r="C6215">
        <v>2020</v>
      </c>
      <c r="D6215" s="23" t="str">
        <f t="shared" si="98"/>
        <v>jun</v>
      </c>
      <c r="E6215" s="24">
        <v>44012</v>
      </c>
      <c r="F6215" s="23" t="s">
        <v>49</v>
      </c>
      <c r="G6215" s="121">
        <v>316472.30320699711</v>
      </c>
      <c r="H6215">
        <v>2020</v>
      </c>
    </row>
    <row r="6216" spans="1:8" outlineLevel="1" x14ac:dyDescent="0.25">
      <c r="A6216" s="23" t="s">
        <v>20</v>
      </c>
      <c r="B6216" s="23" t="s">
        <v>6</v>
      </c>
      <c r="C6216">
        <v>2020</v>
      </c>
      <c r="D6216" s="23" t="str">
        <f t="shared" si="98"/>
        <v>jun</v>
      </c>
      <c r="E6216" s="24">
        <v>44012</v>
      </c>
      <c r="F6216" s="23" t="s">
        <v>49</v>
      </c>
      <c r="G6216" s="121">
        <v>0</v>
      </c>
      <c r="H6216">
        <v>2020</v>
      </c>
    </row>
    <row r="6217" spans="1:8" outlineLevel="1" x14ac:dyDescent="0.25">
      <c r="A6217" s="23" t="s">
        <v>21</v>
      </c>
      <c r="B6217" s="23" t="s">
        <v>7</v>
      </c>
      <c r="C6217">
        <v>2020</v>
      </c>
      <c r="D6217" s="23" t="str">
        <f t="shared" si="98"/>
        <v>jun</v>
      </c>
      <c r="E6217" s="24">
        <v>44012</v>
      </c>
      <c r="F6217" s="23" t="s">
        <v>49</v>
      </c>
      <c r="G6217" s="121">
        <v>813653.06122449075</v>
      </c>
      <c r="H6217">
        <v>2020</v>
      </c>
    </row>
    <row r="6218" spans="1:8" outlineLevel="1" x14ac:dyDescent="0.25">
      <c r="A6218" s="23" t="s">
        <v>22</v>
      </c>
      <c r="B6218" s="23" t="s">
        <v>8</v>
      </c>
      <c r="C6218">
        <v>2020</v>
      </c>
      <c r="D6218" s="23" t="str">
        <f t="shared" si="98"/>
        <v>jun</v>
      </c>
      <c r="E6218" s="24">
        <v>44012</v>
      </c>
      <c r="F6218" s="23" t="s">
        <v>49</v>
      </c>
      <c r="G6218" s="121">
        <v>81461466.379008725</v>
      </c>
      <c r="H6218">
        <v>2020</v>
      </c>
    </row>
    <row r="6219" spans="1:8" outlineLevel="1" x14ac:dyDescent="0.25">
      <c r="A6219" s="23" t="s">
        <v>23</v>
      </c>
      <c r="B6219" s="23" t="s">
        <v>9</v>
      </c>
      <c r="C6219">
        <v>2020</v>
      </c>
      <c r="D6219" s="23" t="str">
        <f t="shared" si="98"/>
        <v>jun</v>
      </c>
      <c r="E6219" s="24">
        <v>44012</v>
      </c>
      <c r="F6219" s="23" t="s">
        <v>49</v>
      </c>
      <c r="H6219">
        <v>2020</v>
      </c>
    </row>
    <row r="6220" spans="1:8" outlineLevel="1" x14ac:dyDescent="0.25">
      <c r="A6220" s="23" t="s">
        <v>24</v>
      </c>
      <c r="B6220" s="25" t="s">
        <v>10</v>
      </c>
      <c r="C6220">
        <v>2020</v>
      </c>
      <c r="D6220" s="23" t="str">
        <f t="shared" si="98"/>
        <v>jun</v>
      </c>
      <c r="E6220" s="24">
        <v>44012</v>
      </c>
      <c r="F6220" s="23" t="s">
        <v>49</v>
      </c>
      <c r="H6220">
        <v>2020</v>
      </c>
    </row>
    <row r="6221" spans="1:8" outlineLevel="1" x14ac:dyDescent="0.25">
      <c r="A6221" s="23" t="s">
        <v>25</v>
      </c>
      <c r="B6221" s="23" t="s">
        <v>11</v>
      </c>
      <c r="C6221">
        <v>2020</v>
      </c>
      <c r="D6221" s="23" t="str">
        <f t="shared" si="98"/>
        <v>jun</v>
      </c>
      <c r="E6221" s="24">
        <v>44012</v>
      </c>
      <c r="F6221" s="23" t="s">
        <v>49</v>
      </c>
      <c r="G6221" s="121">
        <v>147873.17784256561</v>
      </c>
      <c r="H6221">
        <v>2020</v>
      </c>
    </row>
    <row r="6222" spans="1:8" outlineLevel="1" x14ac:dyDescent="0.25">
      <c r="A6222" s="23" t="s">
        <v>26</v>
      </c>
      <c r="B6222" s="23" t="s">
        <v>12</v>
      </c>
      <c r="C6222">
        <v>2020</v>
      </c>
      <c r="D6222" s="23" t="str">
        <f t="shared" si="98"/>
        <v>jun</v>
      </c>
      <c r="E6222" s="24">
        <v>44012</v>
      </c>
      <c r="F6222" s="23" t="s">
        <v>49</v>
      </c>
      <c r="G6222" s="121">
        <v>1546757.351311954</v>
      </c>
      <c r="H6222">
        <v>2020</v>
      </c>
    </row>
    <row r="6223" spans="1:8" outlineLevel="1" x14ac:dyDescent="0.25">
      <c r="A6223" s="23" t="s">
        <v>43</v>
      </c>
      <c r="B6223" s="23" t="s">
        <v>34</v>
      </c>
      <c r="C6223">
        <v>2020</v>
      </c>
      <c r="D6223" s="23" t="str">
        <f t="shared" si="98"/>
        <v>jun</v>
      </c>
      <c r="E6223" s="24">
        <v>44012</v>
      </c>
      <c r="F6223" s="23" t="s">
        <v>49</v>
      </c>
      <c r="G6223" s="121">
        <v>0</v>
      </c>
      <c r="H6223">
        <v>2020</v>
      </c>
    </row>
    <row r="6224" spans="1:8" outlineLevel="1" x14ac:dyDescent="0.25">
      <c r="A6224" s="23" t="s">
        <v>13</v>
      </c>
      <c r="B6224" s="23" t="s">
        <v>13</v>
      </c>
      <c r="C6224">
        <v>2020</v>
      </c>
      <c r="D6224" s="23" t="str">
        <f t="shared" si="98"/>
        <v>jun</v>
      </c>
      <c r="E6224" s="24">
        <v>44012</v>
      </c>
      <c r="F6224" s="23" t="s">
        <v>49</v>
      </c>
      <c r="G6224" s="121">
        <v>9944605.3921282813</v>
      </c>
      <c r="H6224">
        <v>2020</v>
      </c>
    </row>
    <row r="6225" spans="1:8" outlineLevel="1" x14ac:dyDescent="0.25">
      <c r="A6225" s="23" t="s">
        <v>14</v>
      </c>
      <c r="B6225" s="23" t="s">
        <v>14</v>
      </c>
      <c r="C6225">
        <v>2020</v>
      </c>
      <c r="D6225" s="23" t="str">
        <f t="shared" si="98"/>
        <v>jun</v>
      </c>
      <c r="E6225" s="24">
        <v>44012</v>
      </c>
      <c r="F6225" s="23" t="s">
        <v>49</v>
      </c>
      <c r="G6225" s="121">
        <v>1284283.3527696794</v>
      </c>
      <c r="H6225">
        <v>2020</v>
      </c>
    </row>
    <row r="6226" spans="1:8" outlineLevel="1" x14ac:dyDescent="0.25">
      <c r="A6226" s="23" t="s">
        <v>15</v>
      </c>
      <c r="B6226" s="23" t="s">
        <v>0</v>
      </c>
      <c r="C6226">
        <v>2020</v>
      </c>
      <c r="D6226" s="23" t="str">
        <f t="shared" si="98"/>
        <v>jul</v>
      </c>
      <c r="E6226" s="24">
        <v>44043</v>
      </c>
      <c r="F6226" s="23" t="s">
        <v>49</v>
      </c>
      <c r="G6226" s="121">
        <v>200130.63848396504</v>
      </c>
      <c r="H6226">
        <v>2020</v>
      </c>
    </row>
    <row r="6227" spans="1:8" outlineLevel="1" x14ac:dyDescent="0.25">
      <c r="A6227" s="23" t="s">
        <v>16</v>
      </c>
      <c r="B6227" s="23" t="s">
        <v>1</v>
      </c>
      <c r="C6227">
        <v>2020</v>
      </c>
      <c r="D6227" s="23" t="str">
        <f t="shared" si="98"/>
        <v>jul</v>
      </c>
      <c r="E6227" s="24">
        <v>44043</v>
      </c>
      <c r="F6227" s="23" t="s">
        <v>49</v>
      </c>
      <c r="G6227" s="121">
        <v>21738676.472303227</v>
      </c>
      <c r="H6227">
        <v>2020</v>
      </c>
    </row>
    <row r="6228" spans="1:8" outlineLevel="1" x14ac:dyDescent="0.25">
      <c r="A6228" s="23" t="s">
        <v>27</v>
      </c>
      <c r="B6228" s="23" t="s">
        <v>2</v>
      </c>
      <c r="C6228">
        <v>2020</v>
      </c>
      <c r="D6228" s="23" t="str">
        <f t="shared" si="98"/>
        <v>jul</v>
      </c>
      <c r="E6228" s="24">
        <v>44043</v>
      </c>
      <c r="F6228" s="23" t="s">
        <v>49</v>
      </c>
      <c r="H6228">
        <v>2020</v>
      </c>
    </row>
    <row r="6229" spans="1:8" outlineLevel="1" x14ac:dyDescent="0.25">
      <c r="A6229" s="23" t="s">
        <v>17</v>
      </c>
      <c r="B6229" s="23" t="s">
        <v>3</v>
      </c>
      <c r="C6229">
        <v>2020</v>
      </c>
      <c r="D6229" s="23" t="str">
        <f t="shared" si="98"/>
        <v>jul</v>
      </c>
      <c r="E6229" s="24">
        <v>44043</v>
      </c>
      <c r="F6229" s="23" t="s">
        <v>49</v>
      </c>
      <c r="G6229" s="121">
        <v>10020906.685131202</v>
      </c>
      <c r="H6229">
        <v>2020</v>
      </c>
    </row>
    <row r="6230" spans="1:8" outlineLevel="1" x14ac:dyDescent="0.25">
      <c r="A6230" s="23" t="s">
        <v>18</v>
      </c>
      <c r="B6230" s="25" t="s">
        <v>4</v>
      </c>
      <c r="C6230">
        <v>2020</v>
      </c>
      <c r="D6230" s="23" t="str">
        <f t="shared" si="98"/>
        <v>jul</v>
      </c>
      <c r="E6230" s="24">
        <v>44043</v>
      </c>
      <c r="F6230" s="23" t="s">
        <v>49</v>
      </c>
      <c r="G6230" s="121">
        <v>151833.96501457726</v>
      </c>
      <c r="H6230">
        <v>2020</v>
      </c>
    </row>
    <row r="6231" spans="1:8" outlineLevel="1" x14ac:dyDescent="0.25">
      <c r="A6231" s="23" t="s">
        <v>19</v>
      </c>
      <c r="B6231" s="25" t="s">
        <v>5</v>
      </c>
      <c r="C6231">
        <v>2020</v>
      </c>
      <c r="D6231" s="23" t="str">
        <f t="shared" si="98"/>
        <v>jul</v>
      </c>
      <c r="E6231" s="24">
        <v>44043</v>
      </c>
      <c r="F6231" s="23" t="s">
        <v>49</v>
      </c>
      <c r="G6231" s="121">
        <v>318072.88629737613</v>
      </c>
      <c r="H6231">
        <v>2020</v>
      </c>
    </row>
    <row r="6232" spans="1:8" outlineLevel="1" x14ac:dyDescent="0.25">
      <c r="A6232" s="23" t="s">
        <v>20</v>
      </c>
      <c r="B6232" s="23" t="s">
        <v>6</v>
      </c>
      <c r="C6232">
        <v>2020</v>
      </c>
      <c r="D6232" s="23" t="str">
        <f t="shared" si="98"/>
        <v>jul</v>
      </c>
      <c r="E6232" s="24">
        <v>44043</v>
      </c>
      <c r="F6232" s="23" t="s">
        <v>49</v>
      </c>
      <c r="H6232">
        <v>2020</v>
      </c>
    </row>
    <row r="6233" spans="1:8" outlineLevel="1" x14ac:dyDescent="0.25">
      <c r="A6233" s="23" t="s">
        <v>21</v>
      </c>
      <c r="B6233" s="23" t="s">
        <v>7</v>
      </c>
      <c r="C6233">
        <v>2020</v>
      </c>
      <c r="D6233" s="23" t="str">
        <f t="shared" si="98"/>
        <v>jul</v>
      </c>
      <c r="E6233" s="24">
        <v>44043</v>
      </c>
      <c r="F6233" s="23" t="s">
        <v>49</v>
      </c>
      <c r="G6233" s="121">
        <v>814282.79883381969</v>
      </c>
      <c r="H6233">
        <v>2020</v>
      </c>
    </row>
    <row r="6234" spans="1:8" outlineLevel="1" x14ac:dyDescent="0.25">
      <c r="A6234" s="23" t="s">
        <v>22</v>
      </c>
      <c r="B6234" s="23" t="s">
        <v>8</v>
      </c>
      <c r="C6234">
        <v>2020</v>
      </c>
      <c r="D6234" s="23" t="str">
        <f t="shared" si="98"/>
        <v>jul</v>
      </c>
      <c r="E6234" s="24">
        <v>44043</v>
      </c>
      <c r="F6234" s="23" t="s">
        <v>49</v>
      </c>
      <c r="G6234" s="121">
        <v>81877058.281340361</v>
      </c>
      <c r="H6234">
        <v>2020</v>
      </c>
    </row>
    <row r="6235" spans="1:8" outlineLevel="1" x14ac:dyDescent="0.25">
      <c r="A6235" s="23" t="s">
        <v>23</v>
      </c>
      <c r="B6235" s="23" t="s">
        <v>9</v>
      </c>
      <c r="C6235">
        <v>2020</v>
      </c>
      <c r="D6235" s="23" t="str">
        <f t="shared" si="98"/>
        <v>jul</v>
      </c>
      <c r="E6235" s="24">
        <v>44043</v>
      </c>
      <c r="F6235" s="23" t="s">
        <v>49</v>
      </c>
      <c r="H6235">
        <v>2020</v>
      </c>
    </row>
    <row r="6236" spans="1:8" outlineLevel="1" x14ac:dyDescent="0.25">
      <c r="A6236" s="23" t="s">
        <v>24</v>
      </c>
      <c r="B6236" s="25" t="s">
        <v>10</v>
      </c>
      <c r="C6236">
        <v>2020</v>
      </c>
      <c r="D6236" s="23" t="str">
        <f t="shared" si="98"/>
        <v>jul</v>
      </c>
      <c r="E6236" s="24">
        <v>44043</v>
      </c>
      <c r="F6236" s="23" t="s">
        <v>49</v>
      </c>
      <c r="H6236">
        <v>2020</v>
      </c>
    </row>
    <row r="6237" spans="1:8" outlineLevel="1" x14ac:dyDescent="0.25">
      <c r="A6237" s="23" t="s">
        <v>25</v>
      </c>
      <c r="B6237" s="23" t="s">
        <v>11</v>
      </c>
      <c r="C6237">
        <v>2020</v>
      </c>
      <c r="D6237" s="23" t="str">
        <f t="shared" si="98"/>
        <v>jul</v>
      </c>
      <c r="E6237" s="24">
        <v>44043</v>
      </c>
      <c r="F6237" s="23" t="s">
        <v>49</v>
      </c>
      <c r="G6237" s="121">
        <v>148465.01457725948</v>
      </c>
      <c r="H6237">
        <v>2020</v>
      </c>
    </row>
    <row r="6238" spans="1:8" outlineLevel="1" x14ac:dyDescent="0.25">
      <c r="A6238" s="23" t="s">
        <v>26</v>
      </c>
      <c r="B6238" s="23" t="s">
        <v>12</v>
      </c>
      <c r="C6238">
        <v>2020</v>
      </c>
      <c r="D6238" s="23" t="str">
        <f t="shared" si="98"/>
        <v>jul</v>
      </c>
      <c r="E6238" s="24">
        <v>44043</v>
      </c>
      <c r="F6238" s="23" t="s">
        <v>49</v>
      </c>
      <c r="G6238" s="121">
        <v>1524003.2492711381</v>
      </c>
      <c r="H6238">
        <v>2020</v>
      </c>
    </row>
    <row r="6239" spans="1:8" outlineLevel="1" x14ac:dyDescent="0.25">
      <c r="A6239" s="23" t="s">
        <v>43</v>
      </c>
      <c r="B6239" s="23" t="s">
        <v>34</v>
      </c>
      <c r="C6239">
        <v>2020</v>
      </c>
      <c r="D6239" s="23" t="str">
        <f t="shared" si="98"/>
        <v>jul</v>
      </c>
      <c r="E6239" s="24">
        <v>44043</v>
      </c>
      <c r="F6239" s="23" t="s">
        <v>49</v>
      </c>
      <c r="G6239" s="121">
        <v>0</v>
      </c>
      <c r="H6239">
        <v>2020</v>
      </c>
    </row>
    <row r="6240" spans="1:8" outlineLevel="1" x14ac:dyDescent="0.25">
      <c r="A6240" s="23" t="s">
        <v>13</v>
      </c>
      <c r="B6240" s="23" t="s">
        <v>13</v>
      </c>
      <c r="C6240">
        <v>2020</v>
      </c>
      <c r="D6240" s="23" t="str">
        <f t="shared" si="98"/>
        <v>jul</v>
      </c>
      <c r="E6240" s="24">
        <v>44043</v>
      </c>
      <c r="F6240" s="23" t="s">
        <v>49</v>
      </c>
      <c r="G6240" s="121">
        <v>9796088.7551020421</v>
      </c>
      <c r="H6240">
        <v>2020</v>
      </c>
    </row>
    <row r="6241" spans="1:8" outlineLevel="1" x14ac:dyDescent="0.25">
      <c r="A6241" s="23" t="s">
        <v>14</v>
      </c>
      <c r="B6241" s="23" t="s">
        <v>14</v>
      </c>
      <c r="C6241">
        <v>2020</v>
      </c>
      <c r="D6241" s="23" t="str">
        <f t="shared" si="98"/>
        <v>jul</v>
      </c>
      <c r="E6241" s="24">
        <v>44043</v>
      </c>
      <c r="F6241" s="23" t="s">
        <v>49</v>
      </c>
      <c r="G6241" s="121">
        <v>1540352.9081632651</v>
      </c>
      <c r="H6241">
        <v>2020</v>
      </c>
    </row>
    <row r="6242" spans="1:8" outlineLevel="1" x14ac:dyDescent="0.25">
      <c r="A6242" s="23" t="s">
        <v>15</v>
      </c>
      <c r="B6242" s="23" t="s">
        <v>0</v>
      </c>
      <c r="C6242">
        <v>2020</v>
      </c>
      <c r="D6242" s="23" t="str">
        <f t="shared" si="98"/>
        <v>ago</v>
      </c>
      <c r="E6242" s="24">
        <v>44074</v>
      </c>
      <c r="F6242" s="23" t="s">
        <v>49</v>
      </c>
      <c r="G6242" s="121">
        <v>200130.63848396504</v>
      </c>
      <c r="H6242">
        <v>2020</v>
      </c>
    </row>
    <row r="6243" spans="1:8" outlineLevel="1" x14ac:dyDescent="0.25">
      <c r="A6243" s="23" t="s">
        <v>16</v>
      </c>
      <c r="B6243" s="23" t="s">
        <v>1</v>
      </c>
      <c r="C6243">
        <v>2020</v>
      </c>
      <c r="D6243" s="23" t="str">
        <f t="shared" si="98"/>
        <v>ago</v>
      </c>
      <c r="E6243" s="24">
        <v>44074</v>
      </c>
      <c r="F6243" s="23" t="s">
        <v>49</v>
      </c>
      <c r="G6243" s="121">
        <v>21455384.432944629</v>
      </c>
      <c r="H6243">
        <v>2020</v>
      </c>
    </row>
    <row r="6244" spans="1:8" outlineLevel="1" x14ac:dyDescent="0.25">
      <c r="A6244" s="23" t="s">
        <v>27</v>
      </c>
      <c r="B6244" s="23" t="s">
        <v>2</v>
      </c>
      <c r="C6244">
        <v>2020</v>
      </c>
      <c r="D6244" s="23" t="str">
        <f t="shared" si="98"/>
        <v>ago</v>
      </c>
      <c r="E6244" s="24">
        <v>44074</v>
      </c>
      <c r="F6244" s="23" t="s">
        <v>49</v>
      </c>
      <c r="H6244">
        <v>2020</v>
      </c>
    </row>
    <row r="6245" spans="1:8" outlineLevel="1" x14ac:dyDescent="0.25">
      <c r="A6245" s="23" t="s">
        <v>17</v>
      </c>
      <c r="B6245" s="23" t="s">
        <v>3</v>
      </c>
      <c r="C6245">
        <v>2020</v>
      </c>
      <c r="D6245" s="23" t="str">
        <f t="shared" si="98"/>
        <v>ago</v>
      </c>
      <c r="E6245" s="24">
        <v>44074</v>
      </c>
      <c r="F6245" s="23" t="s">
        <v>49</v>
      </c>
      <c r="G6245" s="121">
        <v>10022294.661807586</v>
      </c>
      <c r="H6245">
        <v>2020</v>
      </c>
    </row>
    <row r="6246" spans="1:8" outlineLevel="1" x14ac:dyDescent="0.25">
      <c r="A6246" s="23" t="s">
        <v>18</v>
      </c>
      <c r="B6246" s="25" t="s">
        <v>4</v>
      </c>
      <c r="C6246">
        <v>2020</v>
      </c>
      <c r="D6246" s="23" t="str">
        <f t="shared" si="98"/>
        <v>ago</v>
      </c>
      <c r="E6246" s="24">
        <v>44074</v>
      </c>
      <c r="F6246" s="23" t="s">
        <v>49</v>
      </c>
      <c r="G6246" s="121">
        <v>152365.5976676385</v>
      </c>
      <c r="H6246">
        <v>2020</v>
      </c>
    </row>
    <row r="6247" spans="1:8" outlineLevel="1" x14ac:dyDescent="0.25">
      <c r="A6247" s="23" t="s">
        <v>19</v>
      </c>
      <c r="B6247" s="25" t="s">
        <v>5</v>
      </c>
      <c r="C6247">
        <v>2020</v>
      </c>
      <c r="D6247" s="23" t="str">
        <f t="shared" si="98"/>
        <v>ago</v>
      </c>
      <c r="E6247" s="24">
        <v>44074</v>
      </c>
      <c r="F6247" s="23" t="s">
        <v>49</v>
      </c>
      <c r="G6247" s="121">
        <v>282224.85422740527</v>
      </c>
      <c r="H6247">
        <v>2020</v>
      </c>
    </row>
    <row r="6248" spans="1:8" outlineLevel="1" x14ac:dyDescent="0.25">
      <c r="A6248" s="23" t="s">
        <v>20</v>
      </c>
      <c r="B6248" s="23" t="s">
        <v>6</v>
      </c>
      <c r="C6248">
        <v>2020</v>
      </c>
      <c r="D6248" s="23" t="str">
        <f t="shared" si="98"/>
        <v>ago</v>
      </c>
      <c r="E6248" s="24">
        <v>44074</v>
      </c>
      <c r="F6248" s="23" t="s">
        <v>49</v>
      </c>
      <c r="H6248">
        <v>2020</v>
      </c>
    </row>
    <row r="6249" spans="1:8" outlineLevel="1" x14ac:dyDescent="0.25">
      <c r="A6249" s="23" t="s">
        <v>21</v>
      </c>
      <c r="B6249" s="23" t="s">
        <v>7</v>
      </c>
      <c r="C6249">
        <v>2020</v>
      </c>
      <c r="D6249" s="23" t="str">
        <f t="shared" si="98"/>
        <v>ago</v>
      </c>
      <c r="E6249" s="24">
        <v>44074</v>
      </c>
      <c r="F6249" s="23" t="s">
        <v>49</v>
      </c>
      <c r="G6249" s="121">
        <v>727345.48104956141</v>
      </c>
      <c r="H6249">
        <v>2020</v>
      </c>
    </row>
    <row r="6250" spans="1:8" outlineLevel="1" x14ac:dyDescent="0.25">
      <c r="A6250" s="23" t="s">
        <v>22</v>
      </c>
      <c r="B6250" s="23" t="s">
        <v>8</v>
      </c>
      <c r="C6250">
        <v>2020</v>
      </c>
      <c r="D6250" s="23" t="str">
        <f t="shared" si="98"/>
        <v>ago</v>
      </c>
      <c r="E6250" s="24">
        <v>44074</v>
      </c>
      <c r="F6250" s="23" t="s">
        <v>49</v>
      </c>
      <c r="G6250" s="121">
        <v>75626973.189504325</v>
      </c>
      <c r="H6250">
        <v>2020</v>
      </c>
    </row>
    <row r="6251" spans="1:8" outlineLevel="1" x14ac:dyDescent="0.25">
      <c r="A6251" s="23" t="s">
        <v>23</v>
      </c>
      <c r="B6251" s="23" t="s">
        <v>9</v>
      </c>
      <c r="C6251">
        <v>2020</v>
      </c>
      <c r="D6251" s="23" t="str">
        <f t="shared" si="98"/>
        <v>ago</v>
      </c>
      <c r="E6251" s="24">
        <v>44074</v>
      </c>
      <c r="F6251" s="23" t="s">
        <v>49</v>
      </c>
      <c r="H6251">
        <v>2020</v>
      </c>
    </row>
    <row r="6252" spans="1:8" outlineLevel="1" x14ac:dyDescent="0.25">
      <c r="A6252" s="23" t="s">
        <v>24</v>
      </c>
      <c r="B6252" s="25" t="s">
        <v>10</v>
      </c>
      <c r="C6252">
        <v>2020</v>
      </c>
      <c r="D6252" s="23" t="str">
        <f t="shared" si="98"/>
        <v>ago</v>
      </c>
      <c r="E6252" s="24">
        <v>44074</v>
      </c>
      <c r="F6252" s="23" t="s">
        <v>49</v>
      </c>
      <c r="H6252">
        <v>2020</v>
      </c>
    </row>
    <row r="6253" spans="1:8" outlineLevel="1" x14ac:dyDescent="0.25">
      <c r="A6253" s="23" t="s">
        <v>25</v>
      </c>
      <c r="B6253" s="23" t="s">
        <v>11</v>
      </c>
      <c r="C6253">
        <v>2020</v>
      </c>
      <c r="D6253" s="23" t="str">
        <f t="shared" si="98"/>
        <v>ago</v>
      </c>
      <c r="E6253" s="24">
        <v>44074</v>
      </c>
      <c r="F6253" s="23" t="s">
        <v>49</v>
      </c>
      <c r="G6253" s="121">
        <v>149059.7667638484</v>
      </c>
      <c r="H6253">
        <v>2020</v>
      </c>
    </row>
    <row r="6254" spans="1:8" outlineLevel="1" x14ac:dyDescent="0.25">
      <c r="A6254" s="23" t="s">
        <v>26</v>
      </c>
      <c r="B6254" s="23" t="s">
        <v>12</v>
      </c>
      <c r="C6254">
        <v>2020</v>
      </c>
      <c r="D6254" s="23" t="str">
        <f t="shared" si="98"/>
        <v>ago</v>
      </c>
      <c r="E6254" s="24">
        <v>44074</v>
      </c>
      <c r="F6254" s="23" t="s">
        <v>49</v>
      </c>
      <c r="G6254" s="121">
        <v>1501581.230320699</v>
      </c>
      <c r="H6254">
        <v>2020</v>
      </c>
    </row>
    <row r="6255" spans="1:8" outlineLevel="1" x14ac:dyDescent="0.25">
      <c r="A6255" s="23" t="s">
        <v>43</v>
      </c>
      <c r="B6255" s="23" t="s">
        <v>34</v>
      </c>
      <c r="C6255">
        <v>2020</v>
      </c>
      <c r="D6255" s="23" t="str">
        <f t="shared" si="98"/>
        <v>ago</v>
      </c>
      <c r="E6255" s="24">
        <v>44074</v>
      </c>
      <c r="F6255" s="23" t="s">
        <v>49</v>
      </c>
      <c r="G6255" s="121">
        <v>0</v>
      </c>
      <c r="H6255">
        <v>2020</v>
      </c>
    </row>
    <row r="6256" spans="1:8" outlineLevel="1" x14ac:dyDescent="0.25">
      <c r="A6256" s="23" t="s">
        <v>13</v>
      </c>
      <c r="B6256" s="23" t="s">
        <v>13</v>
      </c>
      <c r="C6256">
        <v>2020</v>
      </c>
      <c r="D6256" s="23" t="str">
        <f t="shared" si="98"/>
        <v>ago</v>
      </c>
      <c r="E6256" s="24">
        <v>44074</v>
      </c>
      <c r="F6256" s="23" t="s">
        <v>49</v>
      </c>
      <c r="G6256" s="121">
        <v>15856401.819241982</v>
      </c>
      <c r="H6256">
        <v>2020</v>
      </c>
    </row>
    <row r="6257" spans="1:8" outlineLevel="1" x14ac:dyDescent="0.25">
      <c r="A6257" s="23" t="s">
        <v>14</v>
      </c>
      <c r="B6257" s="23" t="s">
        <v>14</v>
      </c>
      <c r="C6257">
        <v>2020</v>
      </c>
      <c r="D6257" s="23" t="str">
        <f t="shared" si="98"/>
        <v>ago</v>
      </c>
      <c r="E6257" s="24">
        <v>44074</v>
      </c>
      <c r="F6257" s="23" t="s">
        <v>49</v>
      </c>
      <c r="G6257" s="121">
        <v>1113695.6982507289</v>
      </c>
      <c r="H6257">
        <v>2020</v>
      </c>
    </row>
    <row r="6258" spans="1:8" outlineLevel="1" x14ac:dyDescent="0.25">
      <c r="A6258" s="23" t="s">
        <v>15</v>
      </c>
      <c r="B6258" s="23" t="s">
        <v>0</v>
      </c>
      <c r="C6258">
        <v>2020</v>
      </c>
      <c r="D6258" s="23" t="str">
        <f t="shared" si="98"/>
        <v>sept</v>
      </c>
      <c r="E6258" s="24">
        <v>44104</v>
      </c>
      <c r="F6258" s="23" t="s">
        <v>49</v>
      </c>
      <c r="G6258" s="121">
        <v>200130.63848396504</v>
      </c>
      <c r="H6258">
        <v>2020</v>
      </c>
    </row>
    <row r="6259" spans="1:8" outlineLevel="1" x14ac:dyDescent="0.25">
      <c r="A6259" s="23" t="s">
        <v>16</v>
      </c>
      <c r="B6259" s="23" t="s">
        <v>1</v>
      </c>
      <c r="C6259">
        <v>2020</v>
      </c>
      <c r="D6259" s="23" t="str">
        <f t="shared" si="98"/>
        <v>sept</v>
      </c>
      <c r="E6259" s="24">
        <v>44104</v>
      </c>
      <c r="F6259" s="23" t="s">
        <v>49</v>
      </c>
      <c r="G6259" s="121">
        <v>21111344.753644306</v>
      </c>
      <c r="H6259">
        <v>2020</v>
      </c>
    </row>
    <row r="6260" spans="1:8" outlineLevel="1" x14ac:dyDescent="0.25">
      <c r="A6260" s="23" t="s">
        <v>27</v>
      </c>
      <c r="B6260" s="23" t="s">
        <v>2</v>
      </c>
      <c r="C6260">
        <v>2020</v>
      </c>
      <c r="D6260" s="23" t="str">
        <f t="shared" si="98"/>
        <v>sept</v>
      </c>
      <c r="E6260" s="24">
        <v>44104</v>
      </c>
      <c r="F6260" s="23" t="s">
        <v>49</v>
      </c>
      <c r="H6260">
        <v>2020</v>
      </c>
    </row>
    <row r="6261" spans="1:8" outlineLevel="1" x14ac:dyDescent="0.25">
      <c r="A6261" s="23" t="s">
        <v>17</v>
      </c>
      <c r="B6261" s="23" t="s">
        <v>3</v>
      </c>
      <c r="C6261">
        <v>2020</v>
      </c>
      <c r="D6261" s="23" t="str">
        <f t="shared" si="98"/>
        <v>sept</v>
      </c>
      <c r="E6261" s="24">
        <v>44104</v>
      </c>
      <c r="F6261" s="23" t="s">
        <v>49</v>
      </c>
      <c r="G6261" s="121">
        <v>10210586.137026243</v>
      </c>
      <c r="H6261">
        <v>2020</v>
      </c>
    </row>
    <row r="6262" spans="1:8" outlineLevel="1" x14ac:dyDescent="0.25">
      <c r="A6262" s="23" t="s">
        <v>18</v>
      </c>
      <c r="B6262" s="25" t="s">
        <v>4</v>
      </c>
      <c r="C6262">
        <v>2020</v>
      </c>
      <c r="D6262" s="23" t="str">
        <f t="shared" si="98"/>
        <v>sept</v>
      </c>
      <c r="E6262" s="24">
        <v>44104</v>
      </c>
      <c r="F6262" s="23" t="s">
        <v>49</v>
      </c>
      <c r="G6262" s="121">
        <v>152883.67346938778</v>
      </c>
      <c r="H6262">
        <v>2020</v>
      </c>
    </row>
    <row r="6263" spans="1:8" outlineLevel="1" x14ac:dyDescent="0.25">
      <c r="A6263" s="23" t="s">
        <v>19</v>
      </c>
      <c r="B6263" s="25" t="s">
        <v>5</v>
      </c>
      <c r="C6263">
        <v>2020</v>
      </c>
      <c r="D6263" s="23" t="str">
        <f t="shared" si="98"/>
        <v>sept</v>
      </c>
      <c r="E6263" s="24">
        <v>44104</v>
      </c>
      <c r="F6263" s="23" t="s">
        <v>49</v>
      </c>
      <c r="G6263" s="121">
        <v>283579.81049562688</v>
      </c>
      <c r="H6263">
        <v>2020</v>
      </c>
    </row>
    <row r="6264" spans="1:8" outlineLevel="1" x14ac:dyDescent="0.25">
      <c r="A6264" s="23" t="s">
        <v>20</v>
      </c>
      <c r="B6264" s="23" t="s">
        <v>6</v>
      </c>
      <c r="C6264">
        <v>2020</v>
      </c>
      <c r="D6264" s="23" t="str">
        <f t="shared" si="98"/>
        <v>sept</v>
      </c>
      <c r="E6264" s="24">
        <v>44104</v>
      </c>
      <c r="F6264" s="23" t="s">
        <v>49</v>
      </c>
      <c r="G6264" s="121">
        <v>286504.37317784259</v>
      </c>
      <c r="H6264">
        <v>2020</v>
      </c>
    </row>
    <row r="6265" spans="1:8" outlineLevel="1" x14ac:dyDescent="0.25">
      <c r="A6265" s="23" t="s">
        <v>21</v>
      </c>
      <c r="B6265" s="23" t="s">
        <v>7</v>
      </c>
      <c r="C6265">
        <v>2020</v>
      </c>
      <c r="D6265" s="23" t="str">
        <f t="shared" si="98"/>
        <v>sept</v>
      </c>
      <c r="E6265" s="24">
        <v>44104</v>
      </c>
      <c r="F6265" s="23" t="s">
        <v>49</v>
      </c>
      <c r="G6265" s="121">
        <v>727916.90962099214</v>
      </c>
      <c r="H6265">
        <v>2020</v>
      </c>
    </row>
    <row r="6266" spans="1:8" outlineLevel="1" x14ac:dyDescent="0.25">
      <c r="A6266" s="23" t="s">
        <v>22</v>
      </c>
      <c r="B6266" s="23" t="s">
        <v>8</v>
      </c>
      <c r="C6266">
        <v>2020</v>
      </c>
      <c r="D6266" s="23" t="str">
        <f t="shared" si="98"/>
        <v>sept</v>
      </c>
      <c r="E6266" s="24">
        <v>44104</v>
      </c>
      <c r="F6266" s="23" t="s">
        <v>49</v>
      </c>
      <c r="G6266" s="121">
        <v>74074134.967929587</v>
      </c>
      <c r="H6266">
        <v>2020</v>
      </c>
    </row>
    <row r="6267" spans="1:8" outlineLevel="1" x14ac:dyDescent="0.25">
      <c r="A6267" s="23" t="s">
        <v>23</v>
      </c>
      <c r="B6267" s="23" t="s">
        <v>9</v>
      </c>
      <c r="C6267">
        <v>2020</v>
      </c>
      <c r="D6267" s="23" t="str">
        <f t="shared" si="98"/>
        <v>sept</v>
      </c>
      <c r="E6267" s="24">
        <v>44104</v>
      </c>
      <c r="F6267" s="23" t="s">
        <v>49</v>
      </c>
      <c r="H6267">
        <v>2020</v>
      </c>
    </row>
    <row r="6268" spans="1:8" outlineLevel="1" x14ac:dyDescent="0.25">
      <c r="A6268" s="23" t="s">
        <v>24</v>
      </c>
      <c r="B6268" s="25" t="s">
        <v>10</v>
      </c>
      <c r="C6268">
        <v>2020</v>
      </c>
      <c r="D6268" s="23" t="str">
        <f t="shared" si="98"/>
        <v>sept</v>
      </c>
      <c r="E6268" s="24">
        <v>44104</v>
      </c>
      <c r="F6268" s="23" t="s">
        <v>49</v>
      </c>
      <c r="H6268">
        <v>2020</v>
      </c>
    </row>
    <row r="6269" spans="1:8" outlineLevel="1" x14ac:dyDescent="0.25">
      <c r="A6269" s="23" t="s">
        <v>25</v>
      </c>
      <c r="B6269" s="23" t="s">
        <v>11</v>
      </c>
      <c r="C6269">
        <v>2020</v>
      </c>
      <c r="D6269" s="23" t="str">
        <f t="shared" si="98"/>
        <v>sept</v>
      </c>
      <c r="E6269" s="24">
        <v>44104</v>
      </c>
      <c r="F6269" s="23" t="s">
        <v>49</v>
      </c>
      <c r="G6269" s="121">
        <v>149637.02623906705</v>
      </c>
      <c r="H6269">
        <v>2020</v>
      </c>
    </row>
    <row r="6270" spans="1:8" outlineLevel="1" x14ac:dyDescent="0.25">
      <c r="A6270" s="23" t="s">
        <v>26</v>
      </c>
      <c r="B6270" s="23" t="s">
        <v>12</v>
      </c>
      <c r="C6270">
        <v>2020</v>
      </c>
      <c r="D6270" s="23" t="str">
        <f t="shared" si="98"/>
        <v>sept</v>
      </c>
      <c r="E6270" s="24">
        <v>44104</v>
      </c>
      <c r="F6270" s="23" t="s">
        <v>49</v>
      </c>
      <c r="G6270" s="121">
        <v>2101351.2842565598</v>
      </c>
      <c r="H6270">
        <v>2020</v>
      </c>
    </row>
    <row r="6271" spans="1:8" outlineLevel="1" x14ac:dyDescent="0.25">
      <c r="A6271" s="23" t="s">
        <v>43</v>
      </c>
      <c r="B6271" s="23" t="s">
        <v>34</v>
      </c>
      <c r="C6271">
        <v>2020</v>
      </c>
      <c r="D6271" s="23" t="str">
        <f t="shared" si="98"/>
        <v>sept</v>
      </c>
      <c r="E6271" s="24">
        <v>44104</v>
      </c>
      <c r="F6271" s="23" t="s">
        <v>49</v>
      </c>
      <c r="G6271" s="121">
        <v>0</v>
      </c>
      <c r="H6271">
        <v>2020</v>
      </c>
    </row>
    <row r="6272" spans="1:8" outlineLevel="1" x14ac:dyDescent="0.25">
      <c r="A6272" s="23" t="s">
        <v>13</v>
      </c>
      <c r="B6272" s="23" t="s">
        <v>13</v>
      </c>
      <c r="C6272">
        <v>2020</v>
      </c>
      <c r="D6272" s="23" t="str">
        <f t="shared" si="98"/>
        <v>sept</v>
      </c>
      <c r="E6272" s="24">
        <v>44104</v>
      </c>
      <c r="F6272" s="23" t="s">
        <v>49</v>
      </c>
      <c r="G6272" s="121">
        <v>12829091.266763851</v>
      </c>
      <c r="H6272">
        <v>2020</v>
      </c>
    </row>
    <row r="6273" spans="1:8" outlineLevel="1" x14ac:dyDescent="0.25">
      <c r="A6273" s="23" t="s">
        <v>14</v>
      </c>
      <c r="B6273" s="23" t="s">
        <v>14</v>
      </c>
      <c r="C6273">
        <v>2020</v>
      </c>
      <c r="D6273" s="23" t="str">
        <f t="shared" si="98"/>
        <v>sept</v>
      </c>
      <c r="E6273" s="24">
        <v>44104</v>
      </c>
      <c r="F6273" s="23" t="s">
        <v>49</v>
      </c>
      <c r="G6273" s="121">
        <v>853206.29008746357</v>
      </c>
      <c r="H6273">
        <v>2020</v>
      </c>
    </row>
    <row r="6274" spans="1:8" outlineLevel="1" x14ac:dyDescent="0.25">
      <c r="A6274" s="23" t="s">
        <v>15</v>
      </c>
      <c r="B6274" s="23" t="s">
        <v>0</v>
      </c>
      <c r="C6274">
        <v>2020</v>
      </c>
      <c r="D6274" s="23" t="str">
        <f t="shared" ref="D6274:D6337" si="99">+TEXT(E6274,"mmm")</f>
        <v>oct</v>
      </c>
      <c r="E6274" s="24">
        <v>44135</v>
      </c>
      <c r="F6274" s="23" t="s">
        <v>49</v>
      </c>
      <c r="G6274" s="121">
        <v>223990.49562682217</v>
      </c>
      <c r="H6274">
        <v>2020</v>
      </c>
    </row>
    <row r="6275" spans="1:8" outlineLevel="1" x14ac:dyDescent="0.25">
      <c r="A6275" s="23" t="s">
        <v>16</v>
      </c>
      <c r="B6275" s="23" t="s">
        <v>1</v>
      </c>
      <c r="C6275">
        <v>2020</v>
      </c>
      <c r="D6275" s="23" t="str">
        <f t="shared" si="99"/>
        <v>oct</v>
      </c>
      <c r="E6275" s="24">
        <v>44135</v>
      </c>
      <c r="F6275" s="23" t="s">
        <v>49</v>
      </c>
      <c r="G6275" s="121">
        <v>21219313.37463557</v>
      </c>
      <c r="H6275">
        <v>2020</v>
      </c>
    </row>
    <row r="6276" spans="1:8" outlineLevel="1" x14ac:dyDescent="0.25">
      <c r="A6276" s="23" t="s">
        <v>27</v>
      </c>
      <c r="B6276" s="23" t="s">
        <v>2</v>
      </c>
      <c r="C6276">
        <v>2020</v>
      </c>
      <c r="D6276" s="23" t="str">
        <f t="shared" si="99"/>
        <v>oct</v>
      </c>
      <c r="E6276" s="24">
        <v>44135</v>
      </c>
      <c r="F6276" s="23" t="s">
        <v>49</v>
      </c>
      <c r="H6276">
        <v>2020</v>
      </c>
    </row>
    <row r="6277" spans="1:8" outlineLevel="1" x14ac:dyDescent="0.25">
      <c r="A6277" s="23" t="s">
        <v>17</v>
      </c>
      <c r="B6277" s="23" t="s">
        <v>3</v>
      </c>
      <c r="C6277">
        <v>2020</v>
      </c>
      <c r="D6277" s="23" t="str">
        <f t="shared" si="99"/>
        <v>oct</v>
      </c>
      <c r="E6277" s="24">
        <v>44135</v>
      </c>
      <c r="F6277" s="23" t="s">
        <v>49</v>
      </c>
      <c r="G6277" s="121">
        <v>10372730.29737607</v>
      </c>
      <c r="H6277">
        <v>2020</v>
      </c>
    </row>
    <row r="6278" spans="1:8" outlineLevel="1" x14ac:dyDescent="0.25">
      <c r="A6278" s="23" t="s">
        <v>18</v>
      </c>
      <c r="B6278" s="25" t="s">
        <v>4</v>
      </c>
      <c r="C6278">
        <v>2020</v>
      </c>
      <c r="D6278" s="23" t="str">
        <f t="shared" si="99"/>
        <v>oct</v>
      </c>
      <c r="E6278" s="24">
        <v>44135</v>
      </c>
      <c r="F6278" s="23" t="s">
        <v>49</v>
      </c>
      <c r="G6278" s="121">
        <v>153422.59475218659</v>
      </c>
      <c r="H6278">
        <v>2020</v>
      </c>
    </row>
    <row r="6279" spans="1:8" outlineLevel="1" x14ac:dyDescent="0.25">
      <c r="A6279" s="23" t="s">
        <v>19</v>
      </c>
      <c r="B6279" s="25" t="s">
        <v>5</v>
      </c>
      <c r="C6279">
        <v>2020</v>
      </c>
      <c r="D6279" s="23" t="str">
        <f t="shared" si="99"/>
        <v>oct</v>
      </c>
      <c r="E6279" s="24">
        <v>44135</v>
      </c>
      <c r="F6279" s="23" t="s">
        <v>49</v>
      </c>
      <c r="G6279" s="121">
        <v>284993.80466472305</v>
      </c>
      <c r="H6279">
        <v>2020</v>
      </c>
    </row>
    <row r="6280" spans="1:8" outlineLevel="1" x14ac:dyDescent="0.25">
      <c r="A6280" s="23" t="s">
        <v>20</v>
      </c>
      <c r="B6280" s="23" t="s">
        <v>6</v>
      </c>
      <c r="C6280">
        <v>2020</v>
      </c>
      <c r="D6280" s="23" t="str">
        <f t="shared" si="99"/>
        <v>oct</v>
      </c>
      <c r="E6280" s="24">
        <v>44135</v>
      </c>
      <c r="F6280" s="23" t="s">
        <v>49</v>
      </c>
      <c r="H6280">
        <v>2020</v>
      </c>
    </row>
    <row r="6281" spans="1:8" outlineLevel="1" x14ac:dyDescent="0.25">
      <c r="A6281" s="23" t="s">
        <v>21</v>
      </c>
      <c r="B6281" s="23" t="s">
        <v>7</v>
      </c>
      <c r="C6281">
        <v>2020</v>
      </c>
      <c r="D6281" s="23" t="str">
        <f t="shared" si="99"/>
        <v>oct</v>
      </c>
      <c r="E6281" s="24">
        <v>44135</v>
      </c>
      <c r="F6281" s="23" t="s">
        <v>49</v>
      </c>
      <c r="G6281" s="121">
        <v>697846.93877551146</v>
      </c>
      <c r="H6281">
        <v>2020</v>
      </c>
    </row>
    <row r="6282" spans="1:8" outlineLevel="1" x14ac:dyDescent="0.25">
      <c r="A6282" s="23" t="s">
        <v>22</v>
      </c>
      <c r="B6282" s="23" t="s">
        <v>8</v>
      </c>
      <c r="C6282">
        <v>2020</v>
      </c>
      <c r="D6282" s="23" t="str">
        <f t="shared" si="99"/>
        <v>oct</v>
      </c>
      <c r="E6282" s="24">
        <v>44135</v>
      </c>
      <c r="F6282" s="23" t="s">
        <v>49</v>
      </c>
      <c r="G6282" s="121">
        <v>67415708.586005971</v>
      </c>
      <c r="H6282">
        <v>2020</v>
      </c>
    </row>
    <row r="6283" spans="1:8" outlineLevel="1" x14ac:dyDescent="0.25">
      <c r="A6283" s="23" t="s">
        <v>23</v>
      </c>
      <c r="B6283" s="23" t="s">
        <v>9</v>
      </c>
      <c r="C6283">
        <v>2020</v>
      </c>
      <c r="D6283" s="23" t="str">
        <f t="shared" si="99"/>
        <v>oct</v>
      </c>
      <c r="E6283" s="24">
        <v>44135</v>
      </c>
      <c r="F6283" s="23" t="s">
        <v>49</v>
      </c>
      <c r="H6283">
        <v>2020</v>
      </c>
    </row>
    <row r="6284" spans="1:8" outlineLevel="1" x14ac:dyDescent="0.25">
      <c r="A6284" s="23" t="s">
        <v>24</v>
      </c>
      <c r="B6284" s="25" t="s">
        <v>10</v>
      </c>
      <c r="C6284">
        <v>2020</v>
      </c>
      <c r="D6284" s="23" t="str">
        <f t="shared" si="99"/>
        <v>oct</v>
      </c>
      <c r="E6284" s="24">
        <v>44135</v>
      </c>
      <c r="F6284" s="23" t="s">
        <v>49</v>
      </c>
      <c r="H6284">
        <v>2020</v>
      </c>
    </row>
    <row r="6285" spans="1:8" outlineLevel="1" x14ac:dyDescent="0.25">
      <c r="A6285" s="23" t="s">
        <v>25</v>
      </c>
      <c r="B6285" s="23" t="s">
        <v>11</v>
      </c>
      <c r="C6285">
        <v>2020</v>
      </c>
      <c r="D6285" s="23" t="str">
        <f t="shared" si="99"/>
        <v>oct</v>
      </c>
      <c r="E6285" s="24">
        <v>44135</v>
      </c>
      <c r="F6285" s="23" t="s">
        <v>49</v>
      </c>
      <c r="G6285" s="121">
        <v>150236.15160349855</v>
      </c>
      <c r="H6285">
        <v>2020</v>
      </c>
    </row>
    <row r="6286" spans="1:8" outlineLevel="1" x14ac:dyDescent="0.25">
      <c r="A6286" s="23" t="s">
        <v>26</v>
      </c>
      <c r="B6286" s="23" t="s">
        <v>12</v>
      </c>
      <c r="C6286">
        <v>2020</v>
      </c>
      <c r="D6286" s="23" t="str">
        <f t="shared" si="99"/>
        <v>oct</v>
      </c>
      <c r="E6286" s="24">
        <v>44135</v>
      </c>
      <c r="F6286" s="23" t="s">
        <v>49</v>
      </c>
      <c r="G6286" s="121">
        <v>2157912.8134110775</v>
      </c>
      <c r="H6286">
        <v>2020</v>
      </c>
    </row>
    <row r="6287" spans="1:8" outlineLevel="1" x14ac:dyDescent="0.25">
      <c r="A6287" s="23" t="s">
        <v>43</v>
      </c>
      <c r="B6287" s="23" t="s">
        <v>34</v>
      </c>
      <c r="C6287">
        <v>2020</v>
      </c>
      <c r="D6287" s="23" t="str">
        <f t="shared" si="99"/>
        <v>oct</v>
      </c>
      <c r="E6287" s="24">
        <v>44135</v>
      </c>
      <c r="F6287" s="23" t="s">
        <v>49</v>
      </c>
      <c r="G6287" s="121">
        <v>0</v>
      </c>
      <c r="H6287">
        <v>2020</v>
      </c>
    </row>
    <row r="6288" spans="1:8" outlineLevel="1" x14ac:dyDescent="0.25">
      <c r="A6288" s="23" t="s">
        <v>13</v>
      </c>
      <c r="B6288" s="23" t="s">
        <v>13</v>
      </c>
      <c r="C6288">
        <v>2020</v>
      </c>
      <c r="D6288" s="23" t="str">
        <f t="shared" si="99"/>
        <v>oct</v>
      </c>
      <c r="E6288" s="24">
        <v>44135</v>
      </c>
      <c r="F6288" s="23" t="s">
        <v>49</v>
      </c>
      <c r="G6288" s="121">
        <v>16193199.540816326</v>
      </c>
      <c r="H6288">
        <v>2020</v>
      </c>
    </row>
    <row r="6289" spans="1:8" outlineLevel="1" x14ac:dyDescent="0.25">
      <c r="A6289" s="23" t="s">
        <v>14</v>
      </c>
      <c r="B6289" s="23" t="s">
        <v>14</v>
      </c>
      <c r="C6289">
        <v>2020</v>
      </c>
      <c r="D6289" s="23" t="str">
        <f t="shared" si="99"/>
        <v>oct</v>
      </c>
      <c r="E6289" s="24">
        <v>44135</v>
      </c>
      <c r="F6289" s="23" t="s">
        <v>49</v>
      </c>
      <c r="G6289" s="121">
        <v>1692138.3804664724</v>
      </c>
      <c r="H6289">
        <v>2020</v>
      </c>
    </row>
    <row r="6290" spans="1:8" outlineLevel="1" x14ac:dyDescent="0.25">
      <c r="A6290" s="23" t="s">
        <v>15</v>
      </c>
      <c r="B6290" s="23" t="s">
        <v>0</v>
      </c>
      <c r="C6290">
        <v>2020</v>
      </c>
      <c r="D6290" s="23" t="str">
        <f t="shared" si="99"/>
        <v>nov</v>
      </c>
      <c r="E6290" s="24">
        <v>44165</v>
      </c>
      <c r="F6290" s="23" t="s">
        <v>49</v>
      </c>
      <c r="G6290" s="121">
        <v>223990.49562682217</v>
      </c>
      <c r="H6290">
        <v>2020</v>
      </c>
    </row>
    <row r="6291" spans="1:8" outlineLevel="1" x14ac:dyDescent="0.25">
      <c r="A6291" s="23" t="s">
        <v>16</v>
      </c>
      <c r="B6291" s="23" t="s">
        <v>1</v>
      </c>
      <c r="C6291">
        <v>2020</v>
      </c>
      <c r="D6291" s="23" t="str">
        <f t="shared" si="99"/>
        <v>nov</v>
      </c>
      <c r="E6291" s="24">
        <v>44165</v>
      </c>
      <c r="F6291" s="23" t="s">
        <v>49</v>
      </c>
      <c r="G6291" s="121">
        <v>21478419.846938763</v>
      </c>
      <c r="H6291">
        <v>2020</v>
      </c>
    </row>
    <row r="6292" spans="1:8" outlineLevel="1" x14ac:dyDescent="0.25">
      <c r="A6292" s="23" t="s">
        <v>27</v>
      </c>
      <c r="B6292" s="23" t="s">
        <v>2</v>
      </c>
      <c r="C6292">
        <v>2020</v>
      </c>
      <c r="D6292" s="23" t="str">
        <f t="shared" si="99"/>
        <v>nov</v>
      </c>
      <c r="E6292" s="24">
        <v>44165</v>
      </c>
      <c r="F6292" s="23" t="s">
        <v>49</v>
      </c>
      <c r="H6292">
        <v>2020</v>
      </c>
    </row>
    <row r="6293" spans="1:8" outlineLevel="1" x14ac:dyDescent="0.25">
      <c r="A6293" s="23" t="s">
        <v>17</v>
      </c>
      <c r="B6293" s="23" t="s">
        <v>3</v>
      </c>
      <c r="C6293">
        <v>2020</v>
      </c>
      <c r="D6293" s="23" t="str">
        <f t="shared" si="99"/>
        <v>nov</v>
      </c>
      <c r="E6293" s="24">
        <v>44165</v>
      </c>
      <c r="F6293" s="23" t="s">
        <v>49</v>
      </c>
      <c r="G6293" s="121">
        <v>10324641.695335262</v>
      </c>
      <c r="H6293">
        <v>2020</v>
      </c>
    </row>
    <row r="6294" spans="1:8" outlineLevel="1" x14ac:dyDescent="0.25">
      <c r="A6294" s="23" t="s">
        <v>18</v>
      </c>
      <c r="B6294" s="25" t="s">
        <v>4</v>
      </c>
      <c r="C6294">
        <v>2020</v>
      </c>
      <c r="D6294" s="23" t="str">
        <f t="shared" si="99"/>
        <v>nov</v>
      </c>
      <c r="E6294" s="24">
        <v>44165</v>
      </c>
      <c r="F6294" s="23" t="s">
        <v>49</v>
      </c>
      <c r="G6294" s="121">
        <v>137993.14868804664</v>
      </c>
      <c r="H6294">
        <v>2020</v>
      </c>
    </row>
    <row r="6295" spans="1:8" outlineLevel="1" x14ac:dyDescent="0.25">
      <c r="A6295" s="23" t="s">
        <v>19</v>
      </c>
      <c r="B6295" s="25" t="s">
        <v>5</v>
      </c>
      <c r="C6295">
        <v>2020</v>
      </c>
      <c r="D6295" s="23" t="str">
        <f t="shared" si="99"/>
        <v>nov</v>
      </c>
      <c r="E6295" s="24">
        <v>44165</v>
      </c>
      <c r="F6295" s="23" t="s">
        <v>49</v>
      </c>
      <c r="G6295" s="121">
        <v>286375.7288629738</v>
      </c>
      <c r="H6295">
        <v>2020</v>
      </c>
    </row>
    <row r="6296" spans="1:8" outlineLevel="1" x14ac:dyDescent="0.25">
      <c r="A6296" s="23" t="s">
        <v>20</v>
      </c>
      <c r="B6296" s="23" t="s">
        <v>6</v>
      </c>
      <c r="C6296">
        <v>2020</v>
      </c>
      <c r="D6296" s="23" t="str">
        <f t="shared" si="99"/>
        <v>nov</v>
      </c>
      <c r="E6296" s="24">
        <v>44165</v>
      </c>
      <c r="F6296" s="23" t="s">
        <v>49</v>
      </c>
      <c r="H6296">
        <v>2020</v>
      </c>
    </row>
    <row r="6297" spans="1:8" outlineLevel="1" x14ac:dyDescent="0.25">
      <c r="A6297" s="23" t="s">
        <v>21</v>
      </c>
      <c r="B6297" s="23" t="s">
        <v>7</v>
      </c>
      <c r="C6297">
        <v>2020</v>
      </c>
      <c r="D6297" s="23" t="str">
        <f t="shared" si="99"/>
        <v>nov</v>
      </c>
      <c r="E6297" s="24">
        <v>44165</v>
      </c>
      <c r="F6297" s="23" t="s">
        <v>49</v>
      </c>
      <c r="G6297" s="121">
        <v>580327.98833819211</v>
      </c>
      <c r="H6297">
        <v>2020</v>
      </c>
    </row>
    <row r="6298" spans="1:8" outlineLevel="1" x14ac:dyDescent="0.25">
      <c r="A6298" s="23" t="s">
        <v>22</v>
      </c>
      <c r="B6298" s="23" t="s">
        <v>8</v>
      </c>
      <c r="C6298">
        <v>2020</v>
      </c>
      <c r="D6298" s="23" t="str">
        <f t="shared" si="99"/>
        <v>nov</v>
      </c>
      <c r="E6298" s="24">
        <v>44165</v>
      </c>
      <c r="F6298" s="23" t="s">
        <v>49</v>
      </c>
      <c r="G6298" s="121">
        <v>65087375.690962009</v>
      </c>
      <c r="H6298">
        <v>2020</v>
      </c>
    </row>
    <row r="6299" spans="1:8" outlineLevel="1" x14ac:dyDescent="0.25">
      <c r="A6299" s="23" t="s">
        <v>23</v>
      </c>
      <c r="B6299" s="23" t="s">
        <v>9</v>
      </c>
      <c r="C6299">
        <v>2020</v>
      </c>
      <c r="D6299" s="23" t="str">
        <f t="shared" si="99"/>
        <v>nov</v>
      </c>
      <c r="E6299" s="24">
        <v>44165</v>
      </c>
      <c r="F6299" s="23" t="s">
        <v>49</v>
      </c>
      <c r="H6299">
        <v>2020</v>
      </c>
    </row>
    <row r="6300" spans="1:8" outlineLevel="1" x14ac:dyDescent="0.25">
      <c r="A6300" s="23" t="s">
        <v>24</v>
      </c>
      <c r="B6300" s="25" t="s">
        <v>10</v>
      </c>
      <c r="C6300">
        <v>2020</v>
      </c>
      <c r="D6300" s="23" t="str">
        <f t="shared" si="99"/>
        <v>nov</v>
      </c>
      <c r="E6300" s="24">
        <v>44165</v>
      </c>
      <c r="F6300" s="23" t="s">
        <v>49</v>
      </c>
      <c r="H6300">
        <v>2020</v>
      </c>
    </row>
    <row r="6301" spans="1:8" outlineLevel="1" x14ac:dyDescent="0.25">
      <c r="A6301" s="23" t="s">
        <v>25</v>
      </c>
      <c r="B6301" s="23" t="s">
        <v>11</v>
      </c>
      <c r="C6301">
        <v>2020</v>
      </c>
      <c r="D6301" s="23" t="str">
        <f t="shared" si="99"/>
        <v>nov</v>
      </c>
      <c r="E6301" s="24">
        <v>44165</v>
      </c>
      <c r="F6301" s="23" t="s">
        <v>49</v>
      </c>
      <c r="G6301" s="121">
        <v>150819.24198250729</v>
      </c>
      <c r="H6301">
        <v>2020</v>
      </c>
    </row>
    <row r="6302" spans="1:8" outlineLevel="1" x14ac:dyDescent="0.25">
      <c r="A6302" s="23" t="s">
        <v>26</v>
      </c>
      <c r="B6302" s="23" t="s">
        <v>12</v>
      </c>
      <c r="C6302">
        <v>2020</v>
      </c>
      <c r="D6302" s="23" t="str">
        <f t="shared" si="99"/>
        <v>nov</v>
      </c>
      <c r="E6302" s="24">
        <v>44165</v>
      </c>
      <c r="F6302" s="23" t="s">
        <v>49</v>
      </c>
      <c r="G6302" s="121">
        <v>2127089.5306122443</v>
      </c>
      <c r="H6302">
        <v>2020</v>
      </c>
    </row>
    <row r="6303" spans="1:8" outlineLevel="1" x14ac:dyDescent="0.25">
      <c r="A6303" s="23" t="s">
        <v>43</v>
      </c>
      <c r="B6303" s="23" t="s">
        <v>34</v>
      </c>
      <c r="C6303">
        <v>2020</v>
      </c>
      <c r="D6303" s="23" t="str">
        <f t="shared" si="99"/>
        <v>nov</v>
      </c>
      <c r="E6303" s="24">
        <v>44165</v>
      </c>
      <c r="F6303" s="23" t="s">
        <v>49</v>
      </c>
      <c r="G6303" s="121">
        <v>0</v>
      </c>
      <c r="H6303">
        <v>2020</v>
      </c>
    </row>
    <row r="6304" spans="1:8" outlineLevel="1" x14ac:dyDescent="0.25">
      <c r="A6304" s="23" t="s">
        <v>13</v>
      </c>
      <c r="B6304" s="23" t="s">
        <v>13</v>
      </c>
      <c r="C6304">
        <v>2020</v>
      </c>
      <c r="D6304" s="23" t="str">
        <f t="shared" si="99"/>
        <v>nov</v>
      </c>
      <c r="E6304" s="24">
        <v>44165</v>
      </c>
      <c r="F6304" s="23" t="s">
        <v>49</v>
      </c>
      <c r="G6304" s="121">
        <v>14454979.473760933</v>
      </c>
      <c r="H6304">
        <v>2020</v>
      </c>
    </row>
    <row r="6305" spans="1:8" outlineLevel="1" x14ac:dyDescent="0.25">
      <c r="A6305" s="23" t="s">
        <v>14</v>
      </c>
      <c r="B6305" s="23" t="s">
        <v>14</v>
      </c>
      <c r="C6305">
        <v>2020</v>
      </c>
      <c r="D6305" s="23" t="str">
        <f t="shared" si="99"/>
        <v>nov</v>
      </c>
      <c r="E6305" s="24">
        <v>44165</v>
      </c>
      <c r="F6305" s="23" t="s">
        <v>49</v>
      </c>
      <c r="G6305" s="121">
        <v>1760241.857142857</v>
      </c>
      <c r="H6305">
        <v>2020</v>
      </c>
    </row>
    <row r="6306" spans="1:8" outlineLevel="1" x14ac:dyDescent="0.25">
      <c r="A6306" s="23" t="s">
        <v>15</v>
      </c>
      <c r="B6306" s="23" t="s">
        <v>0</v>
      </c>
      <c r="C6306">
        <v>2020</v>
      </c>
      <c r="D6306" s="23" t="str">
        <f t="shared" si="99"/>
        <v>dic</v>
      </c>
      <c r="E6306" s="24">
        <v>44196</v>
      </c>
      <c r="F6306" s="23" t="s">
        <v>49</v>
      </c>
      <c r="G6306" s="121">
        <v>223990.49562682217</v>
      </c>
      <c r="H6306">
        <v>2020</v>
      </c>
    </row>
    <row r="6307" spans="1:8" outlineLevel="1" x14ac:dyDescent="0.25">
      <c r="A6307" s="23" t="s">
        <v>16</v>
      </c>
      <c r="B6307" s="23" t="s">
        <v>1</v>
      </c>
      <c r="C6307">
        <v>2020</v>
      </c>
      <c r="D6307" s="23" t="str">
        <f t="shared" si="99"/>
        <v>dic</v>
      </c>
      <c r="E6307" s="24">
        <v>44196</v>
      </c>
      <c r="F6307" s="23" t="s">
        <v>49</v>
      </c>
      <c r="G6307" s="121">
        <v>21502353.753644317</v>
      </c>
      <c r="H6307">
        <v>2020</v>
      </c>
    </row>
    <row r="6308" spans="1:8" outlineLevel="1" x14ac:dyDescent="0.25">
      <c r="A6308" s="23" t="s">
        <v>27</v>
      </c>
      <c r="B6308" s="23" t="s">
        <v>2</v>
      </c>
      <c r="C6308">
        <v>2020</v>
      </c>
      <c r="D6308" s="23" t="str">
        <f t="shared" si="99"/>
        <v>dic</v>
      </c>
      <c r="E6308" s="24">
        <v>44196</v>
      </c>
      <c r="F6308" s="23" t="s">
        <v>49</v>
      </c>
      <c r="H6308">
        <v>2020</v>
      </c>
    </row>
    <row r="6309" spans="1:8" outlineLevel="1" x14ac:dyDescent="0.25">
      <c r="A6309" s="23" t="s">
        <v>17</v>
      </c>
      <c r="B6309" s="23" t="s">
        <v>3</v>
      </c>
      <c r="C6309">
        <v>2020</v>
      </c>
      <c r="D6309" s="23" t="str">
        <f t="shared" si="99"/>
        <v>dic</v>
      </c>
      <c r="E6309" s="24">
        <v>44196</v>
      </c>
      <c r="F6309" s="23" t="s">
        <v>49</v>
      </c>
      <c r="G6309" s="121">
        <v>10019375.826530594</v>
      </c>
      <c r="H6309">
        <v>2020</v>
      </c>
    </row>
    <row r="6310" spans="1:8" outlineLevel="1" x14ac:dyDescent="0.25">
      <c r="A6310" s="23" t="s">
        <v>18</v>
      </c>
      <c r="B6310" s="25" t="s">
        <v>4</v>
      </c>
      <c r="C6310">
        <v>2020</v>
      </c>
      <c r="D6310" s="23" t="str">
        <f t="shared" si="99"/>
        <v>dic</v>
      </c>
      <c r="E6310" s="24">
        <v>44196</v>
      </c>
      <c r="F6310" s="23" t="s">
        <v>49</v>
      </c>
      <c r="G6310" s="121">
        <v>138473.17784256561</v>
      </c>
      <c r="H6310">
        <v>2020</v>
      </c>
    </row>
    <row r="6311" spans="1:8" outlineLevel="1" x14ac:dyDescent="0.25">
      <c r="A6311" s="23" t="s">
        <v>19</v>
      </c>
      <c r="B6311" s="25" t="s">
        <v>5</v>
      </c>
      <c r="C6311">
        <v>2020</v>
      </c>
      <c r="D6311" s="23" t="str">
        <f t="shared" si="99"/>
        <v>dic</v>
      </c>
      <c r="E6311" s="24">
        <v>44196</v>
      </c>
      <c r="F6311" s="23" t="s">
        <v>49</v>
      </c>
      <c r="G6311" s="121">
        <v>287817.7842565598</v>
      </c>
      <c r="H6311">
        <v>2020</v>
      </c>
    </row>
    <row r="6312" spans="1:8" outlineLevel="1" x14ac:dyDescent="0.25">
      <c r="A6312" s="23" t="s">
        <v>20</v>
      </c>
      <c r="B6312" s="23" t="s">
        <v>6</v>
      </c>
      <c r="C6312">
        <v>2020</v>
      </c>
      <c r="D6312" s="23" t="str">
        <f t="shared" si="99"/>
        <v>dic</v>
      </c>
      <c r="E6312" s="24">
        <v>44196</v>
      </c>
      <c r="F6312" s="23" t="s">
        <v>49</v>
      </c>
      <c r="G6312" s="121">
        <v>0</v>
      </c>
      <c r="H6312">
        <v>2020</v>
      </c>
    </row>
    <row r="6313" spans="1:8" outlineLevel="1" x14ac:dyDescent="0.25">
      <c r="A6313" s="23" t="s">
        <v>21</v>
      </c>
      <c r="B6313" s="23" t="s">
        <v>7</v>
      </c>
      <c r="C6313">
        <v>2020</v>
      </c>
      <c r="D6313" s="23" t="str">
        <f t="shared" si="99"/>
        <v>dic</v>
      </c>
      <c r="E6313" s="24">
        <v>44196</v>
      </c>
      <c r="F6313" s="23" t="s">
        <v>49</v>
      </c>
      <c r="G6313" s="121">
        <v>580811.95335277007</v>
      </c>
      <c r="H6313">
        <v>2020</v>
      </c>
    </row>
    <row r="6314" spans="1:8" outlineLevel="1" x14ac:dyDescent="0.25">
      <c r="A6314" s="23" t="s">
        <v>22</v>
      </c>
      <c r="B6314" s="23" t="s">
        <v>8</v>
      </c>
      <c r="C6314">
        <v>2020</v>
      </c>
      <c r="D6314" s="23" t="str">
        <f t="shared" si="99"/>
        <v>dic</v>
      </c>
      <c r="E6314" s="24">
        <v>44196</v>
      </c>
      <c r="F6314" s="23" t="s">
        <v>49</v>
      </c>
      <c r="G6314" s="121">
        <v>61724218.05247815</v>
      </c>
      <c r="H6314">
        <v>2020</v>
      </c>
    </row>
    <row r="6315" spans="1:8" outlineLevel="1" x14ac:dyDescent="0.25">
      <c r="A6315" s="23" t="s">
        <v>23</v>
      </c>
      <c r="B6315" s="23" t="s">
        <v>9</v>
      </c>
      <c r="C6315">
        <v>2020</v>
      </c>
      <c r="D6315" s="23" t="str">
        <f t="shared" si="99"/>
        <v>dic</v>
      </c>
      <c r="E6315" s="24">
        <v>44196</v>
      </c>
      <c r="F6315" s="23" t="s">
        <v>49</v>
      </c>
      <c r="H6315">
        <v>2020</v>
      </c>
    </row>
    <row r="6316" spans="1:8" outlineLevel="1" x14ac:dyDescent="0.25">
      <c r="A6316" s="23" t="s">
        <v>24</v>
      </c>
      <c r="B6316" s="25" t="s">
        <v>10</v>
      </c>
      <c r="C6316">
        <v>2020</v>
      </c>
      <c r="D6316" s="23" t="str">
        <f t="shared" si="99"/>
        <v>dic</v>
      </c>
      <c r="E6316" s="24">
        <v>44196</v>
      </c>
      <c r="F6316" s="23" t="s">
        <v>49</v>
      </c>
      <c r="H6316">
        <v>2020</v>
      </c>
    </row>
    <row r="6317" spans="1:8" outlineLevel="1" x14ac:dyDescent="0.25">
      <c r="A6317" s="23" t="s">
        <v>25</v>
      </c>
      <c r="B6317" s="23" t="s">
        <v>11</v>
      </c>
      <c r="C6317">
        <v>2020</v>
      </c>
      <c r="D6317" s="23" t="str">
        <f t="shared" si="99"/>
        <v>dic</v>
      </c>
      <c r="E6317" s="24">
        <v>44196</v>
      </c>
      <c r="F6317" s="23" t="s">
        <v>49</v>
      </c>
      <c r="G6317" s="121">
        <v>151422.74052478134</v>
      </c>
      <c r="H6317">
        <v>2020</v>
      </c>
    </row>
    <row r="6318" spans="1:8" outlineLevel="1" x14ac:dyDescent="0.25">
      <c r="A6318" s="23" t="s">
        <v>26</v>
      </c>
      <c r="B6318" s="23" t="s">
        <v>12</v>
      </c>
      <c r="C6318">
        <v>2020</v>
      </c>
      <c r="D6318" s="23" t="str">
        <f t="shared" si="99"/>
        <v>dic</v>
      </c>
      <c r="E6318" s="24">
        <v>44196</v>
      </c>
      <c r="F6318" s="23" t="s">
        <v>49</v>
      </c>
      <c r="G6318" s="121">
        <v>2097152.0918367342</v>
      </c>
      <c r="H6318">
        <v>2020</v>
      </c>
    </row>
    <row r="6319" spans="1:8" outlineLevel="1" x14ac:dyDescent="0.25">
      <c r="A6319" s="23" t="s">
        <v>43</v>
      </c>
      <c r="B6319" s="23" t="s">
        <v>34</v>
      </c>
      <c r="C6319">
        <v>2020</v>
      </c>
      <c r="D6319" s="23" t="str">
        <f t="shared" si="99"/>
        <v>dic</v>
      </c>
      <c r="E6319" s="24">
        <v>44196</v>
      </c>
      <c r="F6319" s="23" t="s">
        <v>49</v>
      </c>
      <c r="G6319" s="121">
        <v>0</v>
      </c>
      <c r="H6319">
        <v>2020</v>
      </c>
    </row>
    <row r="6320" spans="1:8" outlineLevel="1" x14ac:dyDescent="0.25">
      <c r="A6320" s="23" t="s">
        <v>13</v>
      </c>
      <c r="B6320" s="23" t="s">
        <v>13</v>
      </c>
      <c r="C6320">
        <v>2020</v>
      </c>
      <c r="D6320" s="23" t="str">
        <f t="shared" si="99"/>
        <v>dic</v>
      </c>
      <c r="E6320" s="24">
        <v>44196</v>
      </c>
      <c r="F6320" s="23" t="s">
        <v>49</v>
      </c>
      <c r="G6320" s="121">
        <v>16698640.889212828</v>
      </c>
      <c r="H6320">
        <v>2020</v>
      </c>
    </row>
    <row r="6321" spans="1:8" outlineLevel="1" x14ac:dyDescent="0.25">
      <c r="A6321" s="23" t="s">
        <v>14</v>
      </c>
      <c r="B6321" s="23" t="s">
        <v>14</v>
      </c>
      <c r="C6321">
        <v>2020</v>
      </c>
      <c r="D6321" s="23" t="str">
        <f t="shared" si="99"/>
        <v>dic</v>
      </c>
      <c r="E6321" s="24">
        <v>44196</v>
      </c>
      <c r="F6321" s="23" t="s">
        <v>49</v>
      </c>
      <c r="G6321" s="121">
        <v>1489937.6530612244</v>
      </c>
      <c r="H6321">
        <v>2020</v>
      </c>
    </row>
    <row r="6322" spans="1:8" outlineLevel="1" x14ac:dyDescent="0.25">
      <c r="A6322" s="23" t="s">
        <v>15</v>
      </c>
      <c r="B6322" s="23" t="s">
        <v>0</v>
      </c>
      <c r="C6322">
        <v>2021</v>
      </c>
      <c r="D6322" s="23" t="str">
        <f t="shared" si="99"/>
        <v>ene</v>
      </c>
      <c r="E6322" s="24">
        <v>44227</v>
      </c>
      <c r="F6322" s="23" t="s">
        <v>49</v>
      </c>
      <c r="G6322" s="121">
        <v>206311.45626822161</v>
      </c>
      <c r="H6322">
        <v>2021</v>
      </c>
    </row>
    <row r="6323" spans="1:8" outlineLevel="1" x14ac:dyDescent="0.25">
      <c r="A6323" s="23" t="s">
        <v>16</v>
      </c>
      <c r="B6323" s="23" t="s">
        <v>1</v>
      </c>
      <c r="C6323">
        <v>2021</v>
      </c>
      <c r="D6323" s="23" t="str">
        <f t="shared" si="99"/>
        <v>ene</v>
      </c>
      <c r="E6323" s="24">
        <v>44227</v>
      </c>
      <c r="F6323" s="23" t="s">
        <v>49</v>
      </c>
      <c r="G6323" s="121">
        <v>21876132.13119537</v>
      </c>
      <c r="H6323">
        <v>2021</v>
      </c>
    </row>
    <row r="6324" spans="1:8" outlineLevel="1" x14ac:dyDescent="0.25">
      <c r="A6324" s="23" t="s">
        <v>27</v>
      </c>
      <c r="B6324" s="23" t="s">
        <v>2</v>
      </c>
      <c r="C6324">
        <v>2021</v>
      </c>
      <c r="D6324" s="23" t="str">
        <f t="shared" si="99"/>
        <v>ene</v>
      </c>
      <c r="E6324" s="24">
        <v>44227</v>
      </c>
      <c r="F6324" s="23" t="s">
        <v>49</v>
      </c>
      <c r="H6324">
        <v>2021</v>
      </c>
    </row>
    <row r="6325" spans="1:8" outlineLevel="1" x14ac:dyDescent="0.25">
      <c r="A6325" s="23" t="s">
        <v>17</v>
      </c>
      <c r="B6325" s="23" t="s">
        <v>3</v>
      </c>
      <c r="C6325">
        <v>2021</v>
      </c>
      <c r="D6325" s="23" t="str">
        <f t="shared" si="99"/>
        <v>ene</v>
      </c>
      <c r="E6325" s="24">
        <v>44227</v>
      </c>
      <c r="F6325" s="23" t="s">
        <v>49</v>
      </c>
      <c r="G6325" s="121">
        <v>10020775.090378974</v>
      </c>
      <c r="H6325">
        <v>2021</v>
      </c>
    </row>
    <row r="6326" spans="1:8" outlineLevel="1" x14ac:dyDescent="0.25">
      <c r="A6326" s="23" t="s">
        <v>18</v>
      </c>
      <c r="B6326" s="25" t="s">
        <v>4</v>
      </c>
      <c r="C6326">
        <v>2021</v>
      </c>
      <c r="D6326" s="23" t="str">
        <f t="shared" si="99"/>
        <v>ene</v>
      </c>
      <c r="E6326" s="24">
        <v>44227</v>
      </c>
      <c r="F6326" s="23" t="s">
        <v>49</v>
      </c>
      <c r="G6326" s="121">
        <v>138956.41399416912</v>
      </c>
      <c r="H6326">
        <v>2021</v>
      </c>
    </row>
    <row r="6327" spans="1:8" outlineLevel="1" x14ac:dyDescent="0.25">
      <c r="A6327" s="23" t="s">
        <v>19</v>
      </c>
      <c r="B6327" s="25" t="s">
        <v>5</v>
      </c>
      <c r="C6327">
        <v>2021</v>
      </c>
      <c r="D6327" s="23" t="str">
        <f t="shared" si="99"/>
        <v>ene</v>
      </c>
      <c r="E6327" s="24">
        <v>44227</v>
      </c>
      <c r="F6327" s="23" t="s">
        <v>49</v>
      </c>
      <c r="G6327" s="121">
        <v>289274.05247813411</v>
      </c>
      <c r="H6327">
        <v>2021</v>
      </c>
    </row>
    <row r="6328" spans="1:8" outlineLevel="1" x14ac:dyDescent="0.25">
      <c r="A6328" s="23" t="s">
        <v>20</v>
      </c>
      <c r="B6328" s="23" t="s">
        <v>6</v>
      </c>
      <c r="C6328">
        <v>2021</v>
      </c>
      <c r="D6328" s="23" t="str">
        <f t="shared" si="99"/>
        <v>ene</v>
      </c>
      <c r="E6328" s="24">
        <v>44227</v>
      </c>
      <c r="F6328" s="23" t="s">
        <v>49</v>
      </c>
      <c r="H6328">
        <v>2021</v>
      </c>
    </row>
    <row r="6329" spans="1:8" outlineLevel="1" x14ac:dyDescent="0.25">
      <c r="A6329" s="23" t="s">
        <v>21</v>
      </c>
      <c r="B6329" s="23" t="s">
        <v>7</v>
      </c>
      <c r="C6329">
        <v>2021</v>
      </c>
      <c r="D6329" s="23" t="str">
        <f t="shared" si="99"/>
        <v>ene</v>
      </c>
      <c r="E6329" s="24">
        <v>44227</v>
      </c>
      <c r="F6329" s="23" t="s">
        <v>49</v>
      </c>
      <c r="G6329" s="121">
        <v>581279.88338192471</v>
      </c>
      <c r="H6329">
        <v>2021</v>
      </c>
    </row>
    <row r="6330" spans="1:8" outlineLevel="1" x14ac:dyDescent="0.25">
      <c r="A6330" s="23" t="s">
        <v>22</v>
      </c>
      <c r="B6330" s="23" t="s">
        <v>8</v>
      </c>
      <c r="C6330">
        <v>2021</v>
      </c>
      <c r="D6330" s="23" t="str">
        <f t="shared" si="99"/>
        <v>ene</v>
      </c>
      <c r="E6330" s="24">
        <v>44227</v>
      </c>
      <c r="F6330" s="23" t="s">
        <v>49</v>
      </c>
      <c r="G6330" s="121">
        <v>59653327.886297368</v>
      </c>
      <c r="H6330">
        <v>2021</v>
      </c>
    </row>
    <row r="6331" spans="1:8" outlineLevel="1" x14ac:dyDescent="0.25">
      <c r="A6331" s="23" t="s">
        <v>23</v>
      </c>
      <c r="B6331" s="23" t="s">
        <v>9</v>
      </c>
      <c r="C6331">
        <v>2021</v>
      </c>
      <c r="D6331" s="23" t="str">
        <f t="shared" si="99"/>
        <v>ene</v>
      </c>
      <c r="E6331" s="24">
        <v>44227</v>
      </c>
      <c r="F6331" s="23" t="s">
        <v>49</v>
      </c>
      <c r="H6331">
        <v>2021</v>
      </c>
    </row>
    <row r="6332" spans="1:8" outlineLevel="1" x14ac:dyDescent="0.25">
      <c r="A6332" s="23" t="s">
        <v>24</v>
      </c>
      <c r="B6332" s="25" t="s">
        <v>10</v>
      </c>
      <c r="C6332">
        <v>2021</v>
      </c>
      <c r="D6332" s="23" t="str">
        <f t="shared" si="99"/>
        <v>ene</v>
      </c>
      <c r="E6332" s="24">
        <v>44227</v>
      </c>
      <c r="F6332" s="23" t="s">
        <v>49</v>
      </c>
      <c r="H6332">
        <v>2021</v>
      </c>
    </row>
    <row r="6333" spans="1:8" outlineLevel="1" x14ac:dyDescent="0.25">
      <c r="A6333" s="23" t="s">
        <v>25</v>
      </c>
      <c r="B6333" s="23" t="s">
        <v>11</v>
      </c>
      <c r="C6333">
        <v>2021</v>
      </c>
      <c r="D6333" s="23" t="str">
        <f t="shared" si="99"/>
        <v>ene</v>
      </c>
      <c r="E6333" s="24">
        <v>44227</v>
      </c>
      <c r="F6333" s="23" t="s">
        <v>49</v>
      </c>
      <c r="G6333" s="121">
        <v>152029.15451895047</v>
      </c>
      <c r="H6333">
        <v>2021</v>
      </c>
    </row>
    <row r="6334" spans="1:8" outlineLevel="1" x14ac:dyDescent="0.25">
      <c r="A6334" s="23" t="s">
        <v>26</v>
      </c>
      <c r="B6334" s="23" t="s">
        <v>12</v>
      </c>
      <c r="C6334">
        <v>2021</v>
      </c>
      <c r="D6334" s="23" t="str">
        <f t="shared" si="99"/>
        <v>ene</v>
      </c>
      <c r="E6334" s="24">
        <v>44227</v>
      </c>
      <c r="F6334" s="23" t="s">
        <v>49</v>
      </c>
      <c r="G6334" s="121">
        <v>2030223.9723032052</v>
      </c>
      <c r="H6334">
        <v>2021</v>
      </c>
    </row>
    <row r="6335" spans="1:8" outlineLevel="1" x14ac:dyDescent="0.25">
      <c r="A6335" s="23" t="s">
        <v>43</v>
      </c>
      <c r="B6335" s="23" t="s">
        <v>34</v>
      </c>
      <c r="C6335">
        <v>2021</v>
      </c>
      <c r="D6335" s="23" t="str">
        <f t="shared" si="99"/>
        <v>ene</v>
      </c>
      <c r="E6335" s="24">
        <v>44227</v>
      </c>
      <c r="F6335" s="23" t="s">
        <v>49</v>
      </c>
      <c r="G6335" s="121">
        <v>0</v>
      </c>
      <c r="H6335">
        <v>2021</v>
      </c>
    </row>
    <row r="6336" spans="1:8" outlineLevel="1" x14ac:dyDescent="0.25">
      <c r="A6336" s="23" t="s">
        <v>13</v>
      </c>
      <c r="B6336" s="23" t="s">
        <v>13</v>
      </c>
      <c r="C6336">
        <v>2021</v>
      </c>
      <c r="D6336" s="23" t="str">
        <f t="shared" si="99"/>
        <v>ene</v>
      </c>
      <c r="E6336" s="24">
        <v>44227</v>
      </c>
      <c r="F6336" s="23" t="s">
        <v>49</v>
      </c>
      <c r="G6336" s="121">
        <v>17219157.298833821</v>
      </c>
      <c r="H6336">
        <v>2021</v>
      </c>
    </row>
    <row r="6337" spans="1:8" outlineLevel="1" x14ac:dyDescent="0.25">
      <c r="A6337" s="23" t="s">
        <v>14</v>
      </c>
      <c r="B6337" s="23" t="s">
        <v>14</v>
      </c>
      <c r="C6337">
        <v>2021</v>
      </c>
      <c r="D6337" s="23" t="str">
        <f t="shared" si="99"/>
        <v>ene</v>
      </c>
      <c r="E6337" s="24">
        <v>44227</v>
      </c>
      <c r="F6337" s="23" t="s">
        <v>49</v>
      </c>
      <c r="G6337" s="121">
        <v>854781.45189504372</v>
      </c>
      <c r="H6337">
        <v>2021</v>
      </c>
    </row>
    <row r="6338" spans="1:8" outlineLevel="1" x14ac:dyDescent="0.25">
      <c r="A6338" s="23" t="s">
        <v>15</v>
      </c>
      <c r="B6338" s="23" t="s">
        <v>0</v>
      </c>
      <c r="C6338">
        <v>2021</v>
      </c>
      <c r="D6338" s="23" t="str">
        <f t="shared" ref="D6338:D6401" si="100">+TEXT(E6338,"mmm")</f>
        <v>feb</v>
      </c>
      <c r="E6338" s="24">
        <v>44255</v>
      </c>
      <c r="F6338" s="23" t="s">
        <v>49</v>
      </c>
      <c r="G6338" s="121">
        <v>206311.45626822161</v>
      </c>
      <c r="H6338">
        <v>2021</v>
      </c>
    </row>
    <row r="6339" spans="1:8" outlineLevel="1" x14ac:dyDescent="0.25">
      <c r="A6339" s="23" t="s">
        <v>16</v>
      </c>
      <c r="B6339" s="23" t="s">
        <v>1</v>
      </c>
      <c r="C6339">
        <v>2021</v>
      </c>
      <c r="D6339" s="23" t="str">
        <f t="shared" si="100"/>
        <v>feb</v>
      </c>
      <c r="E6339" s="24">
        <v>44255</v>
      </c>
      <c r="F6339" s="23" t="s">
        <v>49</v>
      </c>
      <c r="G6339" s="121">
        <v>21877265.951895047</v>
      </c>
      <c r="H6339">
        <v>2021</v>
      </c>
    </row>
    <row r="6340" spans="1:8" outlineLevel="1" x14ac:dyDescent="0.25">
      <c r="A6340" s="23" t="s">
        <v>27</v>
      </c>
      <c r="B6340" s="23" t="s">
        <v>2</v>
      </c>
      <c r="C6340">
        <v>2021</v>
      </c>
      <c r="D6340" s="23" t="str">
        <f t="shared" si="100"/>
        <v>feb</v>
      </c>
      <c r="E6340" s="24">
        <v>44255</v>
      </c>
      <c r="F6340" s="23" t="s">
        <v>49</v>
      </c>
      <c r="H6340">
        <v>2021</v>
      </c>
    </row>
    <row r="6341" spans="1:8" outlineLevel="1" x14ac:dyDescent="0.25">
      <c r="A6341" s="23" t="s">
        <v>17</v>
      </c>
      <c r="B6341" s="23" t="s">
        <v>3</v>
      </c>
      <c r="C6341">
        <v>2021</v>
      </c>
      <c r="D6341" s="23" t="str">
        <f t="shared" si="100"/>
        <v>feb</v>
      </c>
      <c r="E6341" s="24">
        <v>44255</v>
      </c>
      <c r="F6341" s="23" t="s">
        <v>49</v>
      </c>
      <c r="G6341" s="121">
        <v>9860876.6253644209</v>
      </c>
      <c r="H6341">
        <v>2021</v>
      </c>
    </row>
    <row r="6342" spans="1:8" outlineLevel="1" x14ac:dyDescent="0.25">
      <c r="A6342" s="23" t="s">
        <v>18</v>
      </c>
      <c r="B6342" s="25" t="s">
        <v>4</v>
      </c>
      <c r="C6342">
        <v>2021</v>
      </c>
      <c r="D6342" s="23" t="str">
        <f t="shared" si="100"/>
        <v>feb</v>
      </c>
      <c r="E6342" s="24">
        <v>44255</v>
      </c>
      <c r="F6342" s="23" t="s">
        <v>49</v>
      </c>
      <c r="G6342" s="121">
        <v>139395.91836734695</v>
      </c>
      <c r="H6342">
        <v>2021</v>
      </c>
    </row>
    <row r="6343" spans="1:8" outlineLevel="1" x14ac:dyDescent="0.25">
      <c r="A6343" s="23" t="s">
        <v>19</v>
      </c>
      <c r="B6343" s="25" t="s">
        <v>5</v>
      </c>
      <c r="C6343">
        <v>2021</v>
      </c>
      <c r="D6343" s="23" t="str">
        <f t="shared" si="100"/>
        <v>feb</v>
      </c>
      <c r="E6343" s="24">
        <v>44255</v>
      </c>
      <c r="F6343" s="23" t="s">
        <v>49</v>
      </c>
      <c r="G6343" s="121">
        <v>253978.13411078721</v>
      </c>
      <c r="H6343">
        <v>2021</v>
      </c>
    </row>
    <row r="6344" spans="1:8" outlineLevel="1" x14ac:dyDescent="0.25">
      <c r="A6344" s="23" t="s">
        <v>20</v>
      </c>
      <c r="B6344" s="23" t="s">
        <v>6</v>
      </c>
      <c r="C6344">
        <v>2021</v>
      </c>
      <c r="D6344" s="23" t="str">
        <f t="shared" si="100"/>
        <v>feb</v>
      </c>
      <c r="E6344" s="24">
        <v>44255</v>
      </c>
      <c r="F6344" s="23" t="s">
        <v>49</v>
      </c>
      <c r="H6344">
        <v>2021</v>
      </c>
    </row>
    <row r="6345" spans="1:8" outlineLevel="1" x14ac:dyDescent="0.25">
      <c r="A6345" s="23" t="s">
        <v>21</v>
      </c>
      <c r="B6345" s="23" t="s">
        <v>7</v>
      </c>
      <c r="C6345">
        <v>2021</v>
      </c>
      <c r="D6345" s="23" t="str">
        <f t="shared" si="100"/>
        <v>feb</v>
      </c>
      <c r="E6345" s="24">
        <v>44255</v>
      </c>
      <c r="F6345" s="23" t="s">
        <v>49</v>
      </c>
      <c r="G6345" s="121">
        <v>494110.78717201093</v>
      </c>
      <c r="H6345">
        <v>2021</v>
      </c>
    </row>
    <row r="6346" spans="1:8" outlineLevel="1" x14ac:dyDescent="0.25">
      <c r="A6346" s="23" t="s">
        <v>22</v>
      </c>
      <c r="B6346" s="23" t="s">
        <v>8</v>
      </c>
      <c r="C6346">
        <v>2021</v>
      </c>
      <c r="D6346" s="23" t="str">
        <f t="shared" si="100"/>
        <v>feb</v>
      </c>
      <c r="E6346" s="24">
        <v>44255</v>
      </c>
      <c r="F6346" s="23" t="s">
        <v>49</v>
      </c>
      <c r="G6346" s="121">
        <v>59169295.849854238</v>
      </c>
      <c r="H6346">
        <v>2021</v>
      </c>
    </row>
    <row r="6347" spans="1:8" outlineLevel="1" x14ac:dyDescent="0.25">
      <c r="A6347" s="23" t="s">
        <v>23</v>
      </c>
      <c r="B6347" s="23" t="s">
        <v>9</v>
      </c>
      <c r="C6347">
        <v>2021</v>
      </c>
      <c r="D6347" s="23" t="str">
        <f t="shared" si="100"/>
        <v>feb</v>
      </c>
      <c r="E6347" s="24">
        <v>44255</v>
      </c>
      <c r="F6347" s="23" t="s">
        <v>49</v>
      </c>
      <c r="H6347">
        <v>2021</v>
      </c>
    </row>
    <row r="6348" spans="1:8" outlineLevel="1" x14ac:dyDescent="0.25">
      <c r="A6348" s="23" t="s">
        <v>24</v>
      </c>
      <c r="B6348" s="25" t="s">
        <v>10</v>
      </c>
      <c r="C6348">
        <v>2021</v>
      </c>
      <c r="D6348" s="23" t="str">
        <f t="shared" si="100"/>
        <v>feb</v>
      </c>
      <c r="E6348" s="24">
        <v>44255</v>
      </c>
      <c r="F6348" s="23" t="s">
        <v>49</v>
      </c>
      <c r="H6348">
        <v>2021</v>
      </c>
    </row>
    <row r="6349" spans="1:8" outlineLevel="1" x14ac:dyDescent="0.25">
      <c r="A6349" s="23" t="s">
        <v>25</v>
      </c>
      <c r="B6349" s="23" t="s">
        <v>11</v>
      </c>
      <c r="C6349">
        <v>2021</v>
      </c>
      <c r="D6349" s="23" t="str">
        <f t="shared" si="100"/>
        <v>feb</v>
      </c>
      <c r="E6349" s="24">
        <v>44255</v>
      </c>
      <c r="F6349" s="23" t="s">
        <v>49</v>
      </c>
      <c r="G6349" s="121">
        <v>152578.7172011662</v>
      </c>
      <c r="H6349">
        <v>2021</v>
      </c>
    </row>
    <row r="6350" spans="1:8" outlineLevel="1" x14ac:dyDescent="0.25">
      <c r="A6350" s="23" t="s">
        <v>26</v>
      </c>
      <c r="B6350" s="23" t="s">
        <v>12</v>
      </c>
      <c r="C6350">
        <v>2021</v>
      </c>
      <c r="D6350" s="23" t="str">
        <f t="shared" si="100"/>
        <v>feb</v>
      </c>
      <c r="E6350" s="24">
        <v>44255</v>
      </c>
      <c r="F6350" s="23" t="s">
        <v>49</v>
      </c>
      <c r="G6350" s="121">
        <v>1962360.6865889202</v>
      </c>
      <c r="H6350">
        <v>2021</v>
      </c>
    </row>
    <row r="6351" spans="1:8" outlineLevel="1" x14ac:dyDescent="0.25">
      <c r="A6351" s="23" t="s">
        <v>43</v>
      </c>
      <c r="B6351" s="23" t="s">
        <v>34</v>
      </c>
      <c r="C6351">
        <v>2021</v>
      </c>
      <c r="D6351" s="23" t="str">
        <f t="shared" si="100"/>
        <v>feb</v>
      </c>
      <c r="E6351" s="24">
        <v>44255</v>
      </c>
      <c r="F6351" s="23" t="s">
        <v>49</v>
      </c>
      <c r="G6351" s="121">
        <v>0</v>
      </c>
      <c r="H6351">
        <v>2021</v>
      </c>
    </row>
    <row r="6352" spans="1:8" outlineLevel="1" x14ac:dyDescent="0.25">
      <c r="A6352" s="23" t="s">
        <v>13</v>
      </c>
      <c r="B6352" s="23" t="s">
        <v>13</v>
      </c>
      <c r="C6352">
        <v>2021</v>
      </c>
      <c r="D6352" s="23" t="str">
        <f t="shared" si="100"/>
        <v>feb</v>
      </c>
      <c r="E6352" s="24">
        <v>44255</v>
      </c>
      <c r="F6352" s="23" t="s">
        <v>49</v>
      </c>
      <c r="G6352" s="121">
        <v>18624997.256559767</v>
      </c>
      <c r="H6352">
        <v>2021</v>
      </c>
    </row>
    <row r="6353" spans="1:8" outlineLevel="1" x14ac:dyDescent="0.25">
      <c r="A6353" s="23" t="s">
        <v>14</v>
      </c>
      <c r="B6353" s="23" t="s">
        <v>14</v>
      </c>
      <c r="C6353">
        <v>2021</v>
      </c>
      <c r="D6353" s="23" t="str">
        <f t="shared" si="100"/>
        <v>feb</v>
      </c>
      <c r="E6353" s="24">
        <v>44255</v>
      </c>
      <c r="F6353" s="23" t="s">
        <v>49</v>
      </c>
      <c r="G6353" s="121">
        <v>856971.58163265313</v>
      </c>
      <c r="H6353">
        <v>2021</v>
      </c>
    </row>
    <row r="6354" spans="1:8" outlineLevel="1" x14ac:dyDescent="0.25">
      <c r="A6354" s="23" t="s">
        <v>15</v>
      </c>
      <c r="B6354" s="23" t="s">
        <v>0</v>
      </c>
      <c r="C6354">
        <v>2021</v>
      </c>
      <c r="D6354" s="23" t="str">
        <f t="shared" si="100"/>
        <v>mar</v>
      </c>
      <c r="E6354" s="24">
        <v>44286</v>
      </c>
      <c r="F6354" s="23" t="s">
        <v>49</v>
      </c>
      <c r="G6354" s="121">
        <v>206311.45626822161</v>
      </c>
      <c r="H6354">
        <v>2021</v>
      </c>
    </row>
    <row r="6355" spans="1:8" outlineLevel="1" x14ac:dyDescent="0.25">
      <c r="A6355" s="23" t="s">
        <v>16</v>
      </c>
      <c r="B6355" s="23" t="s">
        <v>1</v>
      </c>
      <c r="C6355">
        <v>2021</v>
      </c>
      <c r="D6355" s="23" t="str">
        <f t="shared" si="100"/>
        <v>mar</v>
      </c>
      <c r="E6355" s="24">
        <v>44286</v>
      </c>
      <c r="F6355" s="23" t="s">
        <v>49</v>
      </c>
      <c r="G6355" s="121">
        <v>21892033.147230297</v>
      </c>
      <c r="H6355">
        <v>2021</v>
      </c>
    </row>
    <row r="6356" spans="1:8" outlineLevel="1" x14ac:dyDescent="0.25">
      <c r="A6356" s="23" t="s">
        <v>27</v>
      </c>
      <c r="B6356" s="23" t="s">
        <v>2</v>
      </c>
      <c r="C6356">
        <v>2021</v>
      </c>
      <c r="D6356" s="23" t="str">
        <f t="shared" si="100"/>
        <v>mar</v>
      </c>
      <c r="E6356" s="24">
        <v>44286</v>
      </c>
      <c r="F6356" s="23" t="s">
        <v>49</v>
      </c>
      <c r="H6356">
        <v>2021</v>
      </c>
    </row>
    <row r="6357" spans="1:8" outlineLevel="1" x14ac:dyDescent="0.25">
      <c r="A6357" s="23" t="s">
        <v>17</v>
      </c>
      <c r="B6357" s="23" t="s">
        <v>3</v>
      </c>
      <c r="C6357">
        <v>2021</v>
      </c>
      <c r="D6357" s="23" t="str">
        <f t="shared" si="100"/>
        <v>mar</v>
      </c>
      <c r="E6357" s="24">
        <v>44286</v>
      </c>
      <c r="F6357" s="23" t="s">
        <v>49</v>
      </c>
      <c r="G6357" s="121">
        <v>10130507.730320705</v>
      </c>
      <c r="H6357">
        <v>2021</v>
      </c>
    </row>
    <row r="6358" spans="1:8" outlineLevel="1" x14ac:dyDescent="0.25">
      <c r="A6358" s="23" t="s">
        <v>18</v>
      </c>
      <c r="B6358" s="25" t="s">
        <v>4</v>
      </c>
      <c r="C6358">
        <v>2021</v>
      </c>
      <c r="D6358" s="23" t="str">
        <f t="shared" si="100"/>
        <v>mar</v>
      </c>
      <c r="E6358" s="24">
        <v>44286</v>
      </c>
      <c r="F6358" s="23" t="s">
        <v>49</v>
      </c>
      <c r="G6358" s="121">
        <v>139885.71428571429</v>
      </c>
      <c r="H6358">
        <v>2021</v>
      </c>
    </row>
    <row r="6359" spans="1:8" outlineLevel="1" x14ac:dyDescent="0.25">
      <c r="A6359" s="23" t="s">
        <v>19</v>
      </c>
      <c r="B6359" s="25" t="s">
        <v>5</v>
      </c>
      <c r="C6359">
        <v>2021</v>
      </c>
      <c r="D6359" s="23" t="str">
        <f t="shared" si="100"/>
        <v>mar</v>
      </c>
      <c r="E6359" s="24">
        <v>44286</v>
      </c>
      <c r="F6359" s="23" t="s">
        <v>49</v>
      </c>
      <c r="G6359" s="121">
        <v>255238.33819241985</v>
      </c>
      <c r="H6359">
        <v>2021</v>
      </c>
    </row>
    <row r="6360" spans="1:8" outlineLevel="1" x14ac:dyDescent="0.25">
      <c r="A6360" s="23" t="s">
        <v>20</v>
      </c>
      <c r="B6360" s="23" t="s">
        <v>6</v>
      </c>
      <c r="C6360">
        <v>2021</v>
      </c>
      <c r="D6360" s="23" t="str">
        <f t="shared" si="100"/>
        <v>mar</v>
      </c>
      <c r="E6360" s="24">
        <v>44286</v>
      </c>
      <c r="F6360" s="23" t="s">
        <v>49</v>
      </c>
      <c r="G6360" s="121">
        <v>0</v>
      </c>
      <c r="H6360">
        <v>2021</v>
      </c>
    </row>
    <row r="6361" spans="1:8" outlineLevel="1" x14ac:dyDescent="0.25">
      <c r="A6361" s="23" t="s">
        <v>21</v>
      </c>
      <c r="B6361" s="23" t="s">
        <v>7</v>
      </c>
      <c r="C6361">
        <v>2021</v>
      </c>
      <c r="D6361" s="23" t="str">
        <f t="shared" si="100"/>
        <v>mar</v>
      </c>
      <c r="E6361" s="24">
        <v>44286</v>
      </c>
      <c r="F6361" s="23" t="s">
        <v>49</v>
      </c>
      <c r="G6361" s="121">
        <v>494565.5976676385</v>
      </c>
      <c r="H6361">
        <v>2021</v>
      </c>
    </row>
    <row r="6362" spans="1:8" outlineLevel="1" x14ac:dyDescent="0.25">
      <c r="A6362" s="23" t="s">
        <v>22</v>
      </c>
      <c r="B6362" s="23" t="s">
        <v>8</v>
      </c>
      <c r="C6362">
        <v>2021</v>
      </c>
      <c r="D6362" s="23" t="str">
        <f t="shared" si="100"/>
        <v>mar</v>
      </c>
      <c r="E6362" s="24">
        <v>44286</v>
      </c>
      <c r="F6362" s="23" t="s">
        <v>49</v>
      </c>
      <c r="G6362" s="121">
        <v>61439990.247813419</v>
      </c>
      <c r="H6362">
        <v>2021</v>
      </c>
    </row>
    <row r="6363" spans="1:8" outlineLevel="1" x14ac:dyDescent="0.25">
      <c r="A6363" s="23" t="s">
        <v>23</v>
      </c>
      <c r="B6363" s="23" t="s">
        <v>9</v>
      </c>
      <c r="C6363">
        <v>2021</v>
      </c>
      <c r="D6363" s="23" t="str">
        <f t="shared" si="100"/>
        <v>mar</v>
      </c>
      <c r="E6363" s="24">
        <v>44286</v>
      </c>
      <c r="F6363" s="23" t="s">
        <v>49</v>
      </c>
      <c r="H6363">
        <v>2021</v>
      </c>
    </row>
    <row r="6364" spans="1:8" outlineLevel="1" x14ac:dyDescent="0.25">
      <c r="A6364" s="23" t="s">
        <v>24</v>
      </c>
      <c r="B6364" s="25" t="s">
        <v>10</v>
      </c>
      <c r="C6364">
        <v>2021</v>
      </c>
      <c r="D6364" s="23" t="str">
        <f t="shared" si="100"/>
        <v>mar</v>
      </c>
      <c r="E6364" s="24">
        <v>44286</v>
      </c>
      <c r="F6364" s="23" t="s">
        <v>49</v>
      </c>
      <c r="H6364">
        <v>2021</v>
      </c>
    </row>
    <row r="6365" spans="1:8" outlineLevel="1" x14ac:dyDescent="0.25">
      <c r="A6365" s="23" t="s">
        <v>25</v>
      </c>
      <c r="B6365" s="23" t="s">
        <v>11</v>
      </c>
      <c r="C6365">
        <v>2021</v>
      </c>
      <c r="D6365" s="23" t="str">
        <f t="shared" si="100"/>
        <v>mar</v>
      </c>
      <c r="E6365" s="24">
        <v>44286</v>
      </c>
      <c r="F6365" s="23" t="s">
        <v>49</v>
      </c>
      <c r="G6365" s="121">
        <v>0</v>
      </c>
      <c r="H6365">
        <v>2021</v>
      </c>
    </row>
    <row r="6366" spans="1:8" outlineLevel="1" x14ac:dyDescent="0.25">
      <c r="A6366" s="23" t="s">
        <v>26</v>
      </c>
      <c r="B6366" s="23" t="s">
        <v>12</v>
      </c>
      <c r="C6366">
        <v>2021</v>
      </c>
      <c r="D6366" s="23" t="str">
        <f t="shared" si="100"/>
        <v>mar</v>
      </c>
      <c r="E6366" s="24">
        <v>44286</v>
      </c>
      <c r="F6366" s="23" t="s">
        <v>49</v>
      </c>
      <c r="G6366" s="121">
        <v>1892200.1851311948</v>
      </c>
      <c r="H6366">
        <v>2021</v>
      </c>
    </row>
    <row r="6367" spans="1:8" outlineLevel="1" x14ac:dyDescent="0.25">
      <c r="A6367" s="23" t="s">
        <v>43</v>
      </c>
      <c r="B6367" s="23" t="s">
        <v>34</v>
      </c>
      <c r="C6367">
        <v>2021</v>
      </c>
      <c r="D6367" s="23" t="str">
        <f t="shared" si="100"/>
        <v>mar</v>
      </c>
      <c r="E6367" s="24">
        <v>44286</v>
      </c>
      <c r="F6367" s="23" t="s">
        <v>49</v>
      </c>
      <c r="G6367" s="121">
        <v>0</v>
      </c>
      <c r="H6367">
        <v>2021</v>
      </c>
    </row>
    <row r="6368" spans="1:8" outlineLevel="1" x14ac:dyDescent="0.25">
      <c r="A6368" s="23" t="s">
        <v>13</v>
      </c>
      <c r="B6368" s="23" t="s">
        <v>13</v>
      </c>
      <c r="C6368">
        <v>2021</v>
      </c>
      <c r="D6368" s="23" t="str">
        <f t="shared" si="100"/>
        <v>mar</v>
      </c>
      <c r="E6368" s="24">
        <v>44286</v>
      </c>
      <c r="F6368" s="23" t="s">
        <v>49</v>
      </c>
      <c r="G6368" s="121">
        <v>17555459.932944607</v>
      </c>
      <c r="H6368">
        <v>2021</v>
      </c>
    </row>
    <row r="6369" spans="1:8" outlineLevel="1" x14ac:dyDescent="0.25">
      <c r="A6369" s="23" t="s">
        <v>14</v>
      </c>
      <c r="B6369" s="23" t="s">
        <v>14</v>
      </c>
      <c r="C6369">
        <v>2021</v>
      </c>
      <c r="D6369" s="23" t="str">
        <f t="shared" si="100"/>
        <v>mar</v>
      </c>
      <c r="E6369" s="24">
        <v>44286</v>
      </c>
      <c r="F6369" s="23" t="s">
        <v>49</v>
      </c>
      <c r="G6369" s="121">
        <v>873511.25947521871</v>
      </c>
      <c r="H6369">
        <v>2021</v>
      </c>
    </row>
    <row r="6370" spans="1:8" outlineLevel="1" x14ac:dyDescent="0.25">
      <c r="A6370" s="23" t="s">
        <v>15</v>
      </c>
      <c r="B6370" s="23" t="s">
        <v>0</v>
      </c>
      <c r="C6370">
        <v>2021</v>
      </c>
      <c r="D6370" s="23" t="str">
        <f t="shared" si="100"/>
        <v>abr</v>
      </c>
      <c r="E6370" s="24">
        <v>44316</v>
      </c>
      <c r="F6370" s="23" t="s">
        <v>49</v>
      </c>
      <c r="G6370" s="121">
        <v>204590.58746355688</v>
      </c>
      <c r="H6370">
        <v>2021</v>
      </c>
    </row>
    <row r="6371" spans="1:8" outlineLevel="1" x14ac:dyDescent="0.25">
      <c r="A6371" s="23" t="s">
        <v>16</v>
      </c>
      <c r="B6371" s="23" t="s">
        <v>1</v>
      </c>
      <c r="C6371">
        <v>2021</v>
      </c>
      <c r="D6371" s="23" t="str">
        <f t="shared" si="100"/>
        <v>abr</v>
      </c>
      <c r="E6371" s="24">
        <v>44316</v>
      </c>
      <c r="F6371" s="23" t="s">
        <v>49</v>
      </c>
      <c r="G6371" s="121">
        <v>21924348.422740515</v>
      </c>
      <c r="H6371">
        <v>2021</v>
      </c>
    </row>
    <row r="6372" spans="1:8" outlineLevel="1" x14ac:dyDescent="0.25">
      <c r="A6372" s="23" t="s">
        <v>27</v>
      </c>
      <c r="B6372" s="23" t="s">
        <v>2</v>
      </c>
      <c r="C6372">
        <v>2021</v>
      </c>
      <c r="D6372" s="23" t="str">
        <f t="shared" si="100"/>
        <v>abr</v>
      </c>
      <c r="E6372" s="24">
        <v>44316</v>
      </c>
      <c r="F6372" s="23" t="s">
        <v>49</v>
      </c>
      <c r="H6372">
        <v>2021</v>
      </c>
    </row>
    <row r="6373" spans="1:8" outlineLevel="1" x14ac:dyDescent="0.25">
      <c r="A6373" s="23" t="s">
        <v>17</v>
      </c>
      <c r="B6373" s="23" t="s">
        <v>3</v>
      </c>
      <c r="C6373">
        <v>2021</v>
      </c>
      <c r="D6373" s="23" t="str">
        <f t="shared" si="100"/>
        <v>abr</v>
      </c>
      <c r="E6373" s="24">
        <v>44316</v>
      </c>
      <c r="F6373" s="23" t="s">
        <v>49</v>
      </c>
      <c r="G6373" s="121">
        <v>11299802.73906707</v>
      </c>
      <c r="H6373">
        <v>2021</v>
      </c>
    </row>
    <row r="6374" spans="1:8" outlineLevel="1" x14ac:dyDescent="0.25">
      <c r="A6374" s="23" t="s">
        <v>18</v>
      </c>
      <c r="B6374" s="25" t="s">
        <v>4</v>
      </c>
      <c r="C6374">
        <v>2021</v>
      </c>
      <c r="D6374" s="23" t="str">
        <f t="shared" si="100"/>
        <v>abr</v>
      </c>
      <c r="E6374" s="24">
        <v>44316</v>
      </c>
      <c r="F6374" s="23" t="s">
        <v>49</v>
      </c>
      <c r="G6374" s="121">
        <v>140362.97376093295</v>
      </c>
      <c r="H6374">
        <v>2021</v>
      </c>
    </row>
    <row r="6375" spans="1:8" outlineLevel="1" x14ac:dyDescent="0.25">
      <c r="A6375" s="23" t="s">
        <v>19</v>
      </c>
      <c r="B6375" s="25" t="s">
        <v>5</v>
      </c>
      <c r="C6375">
        <v>2021</v>
      </c>
      <c r="D6375" s="23" t="str">
        <f t="shared" si="100"/>
        <v>abr</v>
      </c>
      <c r="E6375" s="24">
        <v>44316</v>
      </c>
      <c r="F6375" s="23" t="s">
        <v>49</v>
      </c>
      <c r="G6375" s="121">
        <v>256470.11661807582</v>
      </c>
      <c r="H6375">
        <v>2021</v>
      </c>
    </row>
    <row r="6376" spans="1:8" outlineLevel="1" x14ac:dyDescent="0.25">
      <c r="A6376" s="23" t="s">
        <v>20</v>
      </c>
      <c r="B6376" s="23" t="s">
        <v>6</v>
      </c>
      <c r="C6376">
        <v>2021</v>
      </c>
      <c r="D6376" s="23" t="str">
        <f t="shared" si="100"/>
        <v>abr</v>
      </c>
      <c r="E6376" s="24">
        <v>44316</v>
      </c>
      <c r="F6376" s="23" t="s">
        <v>49</v>
      </c>
      <c r="G6376" s="121">
        <v>0</v>
      </c>
      <c r="H6376">
        <v>2021</v>
      </c>
    </row>
    <row r="6377" spans="1:8" outlineLevel="1" x14ac:dyDescent="0.25">
      <c r="A6377" s="23" t="s">
        <v>21</v>
      </c>
      <c r="B6377" s="23" t="s">
        <v>7</v>
      </c>
      <c r="C6377">
        <v>2021</v>
      </c>
      <c r="D6377" s="23" t="str">
        <f t="shared" si="100"/>
        <v>abr</v>
      </c>
      <c r="E6377" s="24">
        <v>44316</v>
      </c>
      <c r="F6377" s="23" t="s">
        <v>49</v>
      </c>
      <c r="G6377" s="121">
        <v>495020.40816326591</v>
      </c>
      <c r="H6377">
        <v>2021</v>
      </c>
    </row>
    <row r="6378" spans="1:8" outlineLevel="1" x14ac:dyDescent="0.25">
      <c r="A6378" s="23" t="s">
        <v>22</v>
      </c>
      <c r="B6378" s="23" t="s">
        <v>8</v>
      </c>
      <c r="C6378">
        <v>2021</v>
      </c>
      <c r="D6378" s="23" t="str">
        <f t="shared" si="100"/>
        <v>abr</v>
      </c>
      <c r="E6378" s="24">
        <v>44316</v>
      </c>
      <c r="F6378" s="23" t="s">
        <v>49</v>
      </c>
      <c r="G6378" s="121">
        <v>62531471.290087521</v>
      </c>
      <c r="H6378">
        <v>2021</v>
      </c>
    </row>
    <row r="6379" spans="1:8" outlineLevel="1" x14ac:dyDescent="0.25">
      <c r="A6379" s="23" t="s">
        <v>23</v>
      </c>
      <c r="B6379" s="23" t="s">
        <v>9</v>
      </c>
      <c r="C6379">
        <v>2021</v>
      </c>
      <c r="D6379" s="23" t="str">
        <f t="shared" si="100"/>
        <v>abr</v>
      </c>
      <c r="E6379" s="24">
        <v>44316</v>
      </c>
      <c r="F6379" s="23" t="s">
        <v>49</v>
      </c>
      <c r="H6379">
        <v>2021</v>
      </c>
    </row>
    <row r="6380" spans="1:8" outlineLevel="1" x14ac:dyDescent="0.25">
      <c r="A6380" s="23" t="s">
        <v>24</v>
      </c>
      <c r="B6380" s="25" t="s">
        <v>10</v>
      </c>
      <c r="C6380">
        <v>2021</v>
      </c>
      <c r="D6380" s="23" t="str">
        <f t="shared" si="100"/>
        <v>abr</v>
      </c>
      <c r="E6380" s="24">
        <v>44316</v>
      </c>
      <c r="F6380" s="23" t="s">
        <v>49</v>
      </c>
      <c r="H6380">
        <v>2021</v>
      </c>
    </row>
    <row r="6381" spans="1:8" outlineLevel="1" x14ac:dyDescent="0.25">
      <c r="A6381" s="23" t="s">
        <v>25</v>
      </c>
      <c r="B6381" s="23" t="s">
        <v>11</v>
      </c>
      <c r="C6381">
        <v>2021</v>
      </c>
      <c r="D6381" s="23" t="str">
        <f t="shared" si="100"/>
        <v>abr</v>
      </c>
      <c r="E6381" s="24">
        <v>44316</v>
      </c>
      <c r="F6381" s="23" t="s">
        <v>49</v>
      </c>
      <c r="G6381" s="121">
        <v>0</v>
      </c>
      <c r="H6381">
        <v>2021</v>
      </c>
    </row>
    <row r="6382" spans="1:8" outlineLevel="1" x14ac:dyDescent="0.25">
      <c r="A6382" s="23" t="s">
        <v>26</v>
      </c>
      <c r="B6382" s="23" t="s">
        <v>12</v>
      </c>
      <c r="C6382">
        <v>2021</v>
      </c>
      <c r="D6382" s="23" t="str">
        <f t="shared" si="100"/>
        <v>abr</v>
      </c>
      <c r="E6382" s="24">
        <v>44316</v>
      </c>
      <c r="F6382" s="23" t="s">
        <v>49</v>
      </c>
      <c r="G6382" s="121">
        <v>2114853.1224489794</v>
      </c>
      <c r="H6382">
        <v>2021</v>
      </c>
    </row>
    <row r="6383" spans="1:8" outlineLevel="1" x14ac:dyDescent="0.25">
      <c r="A6383" s="23" t="s">
        <v>43</v>
      </c>
      <c r="B6383" s="23" t="s">
        <v>34</v>
      </c>
      <c r="C6383">
        <v>2021</v>
      </c>
      <c r="D6383" s="23" t="str">
        <f t="shared" si="100"/>
        <v>abr</v>
      </c>
      <c r="E6383" s="24">
        <v>44316</v>
      </c>
      <c r="F6383" s="23" t="s">
        <v>49</v>
      </c>
      <c r="G6383" s="121">
        <v>0</v>
      </c>
      <c r="H6383">
        <v>2021</v>
      </c>
    </row>
    <row r="6384" spans="1:8" outlineLevel="1" x14ac:dyDescent="0.25">
      <c r="A6384" s="23" t="s">
        <v>13</v>
      </c>
      <c r="B6384" s="23" t="s">
        <v>13</v>
      </c>
      <c r="C6384">
        <v>2021</v>
      </c>
      <c r="D6384" s="23" t="str">
        <f t="shared" si="100"/>
        <v>abr</v>
      </c>
      <c r="E6384" s="24">
        <v>44316</v>
      </c>
      <c r="F6384" s="23" t="s">
        <v>49</v>
      </c>
      <c r="G6384" s="121">
        <v>17141769.860058308</v>
      </c>
      <c r="H6384">
        <v>2021</v>
      </c>
    </row>
    <row r="6385" spans="1:8" outlineLevel="1" x14ac:dyDescent="0.25">
      <c r="A6385" s="23" t="s">
        <v>14</v>
      </c>
      <c r="B6385" s="23" t="s">
        <v>14</v>
      </c>
      <c r="C6385">
        <v>2021</v>
      </c>
      <c r="D6385" s="23" t="str">
        <f t="shared" si="100"/>
        <v>abr</v>
      </c>
      <c r="E6385" s="24">
        <v>44316</v>
      </c>
      <c r="F6385" s="23" t="s">
        <v>49</v>
      </c>
      <c r="G6385" s="121">
        <v>402169.89941690967</v>
      </c>
      <c r="H6385">
        <v>2021</v>
      </c>
    </row>
    <row r="6386" spans="1:8" outlineLevel="1" x14ac:dyDescent="0.25">
      <c r="A6386" s="23" t="s">
        <v>15</v>
      </c>
      <c r="B6386" s="23" t="s">
        <v>0</v>
      </c>
      <c r="C6386">
        <v>2021</v>
      </c>
      <c r="D6386" s="23" t="str">
        <f t="shared" si="100"/>
        <v>may</v>
      </c>
      <c r="E6386" s="24">
        <v>44347</v>
      </c>
      <c r="F6386" s="23" t="s">
        <v>49</v>
      </c>
      <c r="G6386" s="121">
        <v>204590.58746355688</v>
      </c>
      <c r="H6386">
        <v>2021</v>
      </c>
    </row>
    <row r="6387" spans="1:8" outlineLevel="1" x14ac:dyDescent="0.25">
      <c r="A6387" s="23" t="s">
        <v>16</v>
      </c>
      <c r="B6387" s="23" t="s">
        <v>1</v>
      </c>
      <c r="C6387">
        <v>2021</v>
      </c>
      <c r="D6387" s="23" t="str">
        <f t="shared" si="100"/>
        <v>may</v>
      </c>
      <c r="E6387" s="24">
        <v>44347</v>
      </c>
      <c r="F6387" s="23" t="s">
        <v>49</v>
      </c>
      <c r="G6387" s="121">
        <v>21878179.750728898</v>
      </c>
      <c r="H6387">
        <v>2021</v>
      </c>
    </row>
    <row r="6388" spans="1:8" outlineLevel="1" x14ac:dyDescent="0.25">
      <c r="A6388" s="23" t="s">
        <v>27</v>
      </c>
      <c r="B6388" s="23" t="s">
        <v>2</v>
      </c>
      <c r="C6388">
        <v>2021</v>
      </c>
      <c r="D6388" s="23" t="str">
        <f t="shared" si="100"/>
        <v>may</v>
      </c>
      <c r="E6388" s="24">
        <v>44347</v>
      </c>
      <c r="F6388" s="23" t="s">
        <v>49</v>
      </c>
      <c r="H6388">
        <v>2021</v>
      </c>
    </row>
    <row r="6389" spans="1:8" outlineLevel="1" x14ac:dyDescent="0.25">
      <c r="A6389" s="23" t="s">
        <v>17</v>
      </c>
      <c r="B6389" s="23" t="s">
        <v>3</v>
      </c>
      <c r="C6389">
        <v>2021</v>
      </c>
      <c r="D6389" s="23" t="str">
        <f t="shared" si="100"/>
        <v>may</v>
      </c>
      <c r="E6389" s="24">
        <v>44347</v>
      </c>
      <c r="F6389" s="23" t="s">
        <v>49</v>
      </c>
      <c r="G6389" s="121">
        <v>10955087.223032057</v>
      </c>
      <c r="H6389">
        <v>2021</v>
      </c>
    </row>
    <row r="6390" spans="1:8" outlineLevel="1" x14ac:dyDescent="0.25">
      <c r="A6390" s="23" t="s">
        <v>18</v>
      </c>
      <c r="B6390" s="25" t="s">
        <v>4</v>
      </c>
      <c r="C6390">
        <v>2021</v>
      </c>
      <c r="D6390" s="23" t="str">
        <f t="shared" si="100"/>
        <v>may</v>
      </c>
      <c r="E6390" s="24">
        <v>44347</v>
      </c>
      <c r="F6390" s="23" t="s">
        <v>49</v>
      </c>
      <c r="G6390" s="121">
        <v>125217.34693877552</v>
      </c>
      <c r="H6390">
        <v>2021</v>
      </c>
    </row>
    <row r="6391" spans="1:8" outlineLevel="1" x14ac:dyDescent="0.25">
      <c r="A6391" s="23" t="s">
        <v>19</v>
      </c>
      <c r="B6391" s="25" t="s">
        <v>5</v>
      </c>
      <c r="C6391">
        <v>2021</v>
      </c>
      <c r="D6391" s="23" t="str">
        <f t="shared" si="100"/>
        <v>may</v>
      </c>
      <c r="E6391" s="24">
        <v>44347</v>
      </c>
      <c r="F6391" s="23" t="s">
        <v>49</v>
      </c>
      <c r="G6391" s="121">
        <v>257755.4664723032</v>
      </c>
      <c r="H6391">
        <v>2021</v>
      </c>
    </row>
    <row r="6392" spans="1:8" outlineLevel="1" x14ac:dyDescent="0.25">
      <c r="A6392" s="23" t="s">
        <v>20</v>
      </c>
      <c r="B6392" s="23" t="s">
        <v>6</v>
      </c>
      <c r="C6392">
        <v>2021</v>
      </c>
      <c r="D6392" s="23" t="str">
        <f t="shared" si="100"/>
        <v>may</v>
      </c>
      <c r="E6392" s="24">
        <v>44347</v>
      </c>
      <c r="F6392" s="23" t="s">
        <v>49</v>
      </c>
      <c r="G6392" s="121">
        <v>427525.11370262399</v>
      </c>
      <c r="H6392">
        <v>2021</v>
      </c>
    </row>
    <row r="6393" spans="1:8" outlineLevel="1" x14ac:dyDescent="0.25">
      <c r="A6393" s="23" t="s">
        <v>21</v>
      </c>
      <c r="B6393" s="23" t="s">
        <v>7</v>
      </c>
      <c r="C6393">
        <v>2021</v>
      </c>
      <c r="D6393" s="23" t="str">
        <f t="shared" si="100"/>
        <v>may</v>
      </c>
      <c r="E6393" s="24">
        <v>44347</v>
      </c>
      <c r="F6393" s="23" t="s">
        <v>49</v>
      </c>
      <c r="G6393" s="121">
        <v>495386.29737609351</v>
      </c>
      <c r="H6393">
        <v>2021</v>
      </c>
    </row>
    <row r="6394" spans="1:8" outlineLevel="1" x14ac:dyDescent="0.25">
      <c r="A6394" s="23" t="s">
        <v>22</v>
      </c>
      <c r="B6394" s="23" t="s">
        <v>8</v>
      </c>
      <c r="C6394">
        <v>2021</v>
      </c>
      <c r="D6394" s="23" t="str">
        <f t="shared" si="100"/>
        <v>may</v>
      </c>
      <c r="E6394" s="24">
        <v>44347</v>
      </c>
      <c r="F6394" s="23" t="s">
        <v>49</v>
      </c>
      <c r="G6394" s="121">
        <v>62253394.354227491</v>
      </c>
      <c r="H6394">
        <v>2021</v>
      </c>
    </row>
    <row r="6395" spans="1:8" outlineLevel="1" x14ac:dyDescent="0.25">
      <c r="A6395" s="23" t="s">
        <v>23</v>
      </c>
      <c r="B6395" s="23" t="s">
        <v>9</v>
      </c>
      <c r="C6395">
        <v>2021</v>
      </c>
      <c r="D6395" s="23" t="str">
        <f t="shared" si="100"/>
        <v>may</v>
      </c>
      <c r="E6395" s="24">
        <v>44347</v>
      </c>
      <c r="F6395" s="23" t="s">
        <v>49</v>
      </c>
      <c r="H6395">
        <v>2021</v>
      </c>
    </row>
    <row r="6396" spans="1:8" outlineLevel="1" x14ac:dyDescent="0.25">
      <c r="A6396" s="23" t="s">
        <v>24</v>
      </c>
      <c r="B6396" s="25" t="s">
        <v>10</v>
      </c>
      <c r="C6396">
        <v>2021</v>
      </c>
      <c r="D6396" s="23" t="str">
        <f t="shared" si="100"/>
        <v>may</v>
      </c>
      <c r="E6396" s="24">
        <v>44347</v>
      </c>
      <c r="F6396" s="23" t="s">
        <v>49</v>
      </c>
      <c r="H6396">
        <v>2021</v>
      </c>
    </row>
    <row r="6397" spans="1:8" outlineLevel="1" x14ac:dyDescent="0.25">
      <c r="A6397" s="23" t="s">
        <v>25</v>
      </c>
      <c r="B6397" s="23" t="s">
        <v>11</v>
      </c>
      <c r="C6397">
        <v>2021</v>
      </c>
      <c r="D6397" s="23" t="str">
        <f t="shared" si="100"/>
        <v>may</v>
      </c>
      <c r="E6397" s="24">
        <v>44347</v>
      </c>
      <c r="F6397" s="23" t="s">
        <v>49</v>
      </c>
      <c r="G6397" s="121">
        <v>0</v>
      </c>
      <c r="H6397">
        <v>2021</v>
      </c>
    </row>
    <row r="6398" spans="1:8" outlineLevel="1" x14ac:dyDescent="0.25">
      <c r="A6398" s="23" t="s">
        <v>26</v>
      </c>
      <c r="B6398" s="23" t="s">
        <v>12</v>
      </c>
      <c r="C6398">
        <v>2021</v>
      </c>
      <c r="D6398" s="23" t="str">
        <f t="shared" si="100"/>
        <v>may</v>
      </c>
      <c r="E6398" s="24">
        <v>44347</v>
      </c>
      <c r="F6398" s="23" t="s">
        <v>49</v>
      </c>
      <c r="G6398" s="121">
        <v>2021798.8615160342</v>
      </c>
      <c r="H6398">
        <v>2021</v>
      </c>
    </row>
    <row r="6399" spans="1:8" outlineLevel="1" x14ac:dyDescent="0.25">
      <c r="A6399" s="23" t="s">
        <v>43</v>
      </c>
      <c r="B6399" s="23" t="s">
        <v>34</v>
      </c>
      <c r="C6399">
        <v>2021</v>
      </c>
      <c r="D6399" s="23" t="str">
        <f t="shared" si="100"/>
        <v>may</v>
      </c>
      <c r="E6399" s="24">
        <v>44347</v>
      </c>
      <c r="F6399" s="23" t="s">
        <v>49</v>
      </c>
      <c r="G6399" s="121">
        <v>0</v>
      </c>
      <c r="H6399">
        <v>2021</v>
      </c>
    </row>
    <row r="6400" spans="1:8" outlineLevel="1" x14ac:dyDescent="0.25">
      <c r="A6400" s="23" t="s">
        <v>13</v>
      </c>
      <c r="B6400" s="23" t="s">
        <v>13</v>
      </c>
      <c r="C6400">
        <v>2021</v>
      </c>
      <c r="D6400" s="23" t="str">
        <f t="shared" si="100"/>
        <v>may</v>
      </c>
      <c r="E6400" s="24">
        <v>44347</v>
      </c>
      <c r="F6400" s="23" t="s">
        <v>49</v>
      </c>
      <c r="G6400" s="121">
        <v>19126840.016034983</v>
      </c>
      <c r="H6400">
        <v>2021</v>
      </c>
    </row>
    <row r="6401" spans="1:8" outlineLevel="1" x14ac:dyDescent="0.25">
      <c r="A6401" s="23" t="s">
        <v>14</v>
      </c>
      <c r="B6401" s="23" t="s">
        <v>14</v>
      </c>
      <c r="C6401">
        <v>2021</v>
      </c>
      <c r="D6401" s="23" t="str">
        <f t="shared" si="100"/>
        <v>may</v>
      </c>
      <c r="E6401" s="24">
        <v>44347</v>
      </c>
      <c r="F6401" s="23" t="s">
        <v>49</v>
      </c>
      <c r="G6401" s="121">
        <v>427644.63119533536</v>
      </c>
      <c r="H6401">
        <v>2021</v>
      </c>
    </row>
    <row r="6402" spans="1:8" outlineLevel="1" x14ac:dyDescent="0.25">
      <c r="A6402" s="23" t="s">
        <v>15</v>
      </c>
      <c r="B6402" s="23" t="s">
        <v>0</v>
      </c>
      <c r="C6402">
        <v>2021</v>
      </c>
      <c r="D6402" s="23" t="str">
        <f t="shared" ref="D6402:D6465" si="101">+TEXT(E6402,"mmm")</f>
        <v>jun</v>
      </c>
      <c r="E6402" s="24">
        <v>44377</v>
      </c>
      <c r="F6402" s="23" t="s">
        <v>49</v>
      </c>
      <c r="G6402" s="121">
        <v>226309.472303207</v>
      </c>
      <c r="H6402">
        <v>2021</v>
      </c>
    </row>
    <row r="6403" spans="1:8" outlineLevel="1" x14ac:dyDescent="0.25">
      <c r="A6403" s="23" t="s">
        <v>16</v>
      </c>
      <c r="B6403" s="23" t="s">
        <v>1</v>
      </c>
      <c r="C6403">
        <v>2021</v>
      </c>
      <c r="D6403" s="23" t="str">
        <f t="shared" si="101"/>
        <v>jun</v>
      </c>
      <c r="E6403" s="24">
        <v>44377</v>
      </c>
      <c r="F6403" s="23" t="s">
        <v>49</v>
      </c>
      <c r="G6403" s="121">
        <v>21167721.188046645</v>
      </c>
      <c r="H6403">
        <v>2021</v>
      </c>
    </row>
    <row r="6404" spans="1:8" outlineLevel="1" x14ac:dyDescent="0.25">
      <c r="A6404" s="23" t="s">
        <v>27</v>
      </c>
      <c r="B6404" s="23" t="s">
        <v>2</v>
      </c>
      <c r="C6404">
        <v>2021</v>
      </c>
      <c r="D6404" s="23" t="str">
        <f t="shared" si="101"/>
        <v>jun</v>
      </c>
      <c r="E6404" s="24">
        <v>44377</v>
      </c>
      <c r="F6404" s="23" t="s">
        <v>49</v>
      </c>
      <c r="H6404">
        <v>2021</v>
      </c>
    </row>
    <row r="6405" spans="1:8" outlineLevel="1" x14ac:dyDescent="0.25">
      <c r="A6405" s="23" t="s">
        <v>17</v>
      </c>
      <c r="B6405" s="23" t="s">
        <v>3</v>
      </c>
      <c r="C6405">
        <v>2021</v>
      </c>
      <c r="D6405" s="23" t="str">
        <f t="shared" si="101"/>
        <v>jun</v>
      </c>
      <c r="E6405" s="24">
        <v>44377</v>
      </c>
      <c r="F6405" s="23" t="s">
        <v>49</v>
      </c>
      <c r="G6405" s="121">
        <v>10420258.088921309</v>
      </c>
      <c r="H6405">
        <v>2021</v>
      </c>
    </row>
    <row r="6406" spans="1:8" outlineLevel="1" x14ac:dyDescent="0.25">
      <c r="A6406" s="23" t="s">
        <v>18</v>
      </c>
      <c r="B6406" s="25" t="s">
        <v>4</v>
      </c>
      <c r="C6406">
        <v>2021</v>
      </c>
      <c r="D6406" s="23" t="str">
        <f t="shared" si="101"/>
        <v>jun</v>
      </c>
      <c r="E6406" s="24">
        <v>44377</v>
      </c>
      <c r="F6406" s="23" t="s">
        <v>49</v>
      </c>
      <c r="G6406" s="121">
        <v>125638.92128279885</v>
      </c>
      <c r="H6406">
        <v>2021</v>
      </c>
    </row>
    <row r="6407" spans="1:8" outlineLevel="1" x14ac:dyDescent="0.25">
      <c r="A6407" s="23" t="s">
        <v>19</v>
      </c>
      <c r="B6407" s="25" t="s">
        <v>5</v>
      </c>
      <c r="C6407">
        <v>2021</v>
      </c>
      <c r="D6407" s="23" t="str">
        <f t="shared" si="101"/>
        <v>jun</v>
      </c>
      <c r="E6407" s="24">
        <v>44377</v>
      </c>
      <c r="F6407" s="23" t="s">
        <v>49</v>
      </c>
      <c r="G6407" s="121">
        <v>259011.66180758021</v>
      </c>
      <c r="H6407">
        <v>2021</v>
      </c>
    </row>
    <row r="6408" spans="1:8" outlineLevel="1" x14ac:dyDescent="0.25">
      <c r="A6408" s="23" t="s">
        <v>20</v>
      </c>
      <c r="B6408" s="23" t="s">
        <v>6</v>
      </c>
      <c r="C6408">
        <v>2021</v>
      </c>
      <c r="D6408" s="23" t="str">
        <f t="shared" si="101"/>
        <v>jun</v>
      </c>
      <c r="E6408" s="24">
        <v>44377</v>
      </c>
      <c r="F6408" s="23" t="s">
        <v>49</v>
      </c>
      <c r="G6408" s="121">
        <v>290575.02623906685</v>
      </c>
      <c r="H6408">
        <v>2021</v>
      </c>
    </row>
    <row r="6409" spans="1:8" outlineLevel="1" x14ac:dyDescent="0.25">
      <c r="A6409" s="23" t="s">
        <v>21</v>
      </c>
      <c r="B6409" s="23" t="s">
        <v>7</v>
      </c>
      <c r="C6409">
        <v>2021</v>
      </c>
      <c r="D6409" s="23" t="str">
        <f t="shared" si="101"/>
        <v>jun</v>
      </c>
      <c r="E6409" s="24">
        <v>44377</v>
      </c>
      <c r="F6409" s="23" t="s">
        <v>49</v>
      </c>
      <c r="G6409" s="121">
        <v>466597.00874635507</v>
      </c>
      <c r="H6409">
        <v>2021</v>
      </c>
    </row>
    <row r="6410" spans="1:8" outlineLevel="1" x14ac:dyDescent="0.25">
      <c r="A6410" s="23" t="s">
        <v>22</v>
      </c>
      <c r="B6410" s="23" t="s">
        <v>8</v>
      </c>
      <c r="C6410">
        <v>2021</v>
      </c>
      <c r="D6410" s="23" t="str">
        <f t="shared" si="101"/>
        <v>jun</v>
      </c>
      <c r="E6410" s="24">
        <v>44377</v>
      </c>
      <c r="F6410" s="23" t="s">
        <v>49</v>
      </c>
      <c r="G6410" s="121">
        <v>61686875.06559781</v>
      </c>
      <c r="H6410">
        <v>2021</v>
      </c>
    </row>
    <row r="6411" spans="1:8" outlineLevel="1" x14ac:dyDescent="0.25">
      <c r="A6411" s="23" t="s">
        <v>23</v>
      </c>
      <c r="B6411" s="23" t="s">
        <v>9</v>
      </c>
      <c r="C6411">
        <v>2021</v>
      </c>
      <c r="D6411" s="23" t="str">
        <f t="shared" si="101"/>
        <v>jun</v>
      </c>
      <c r="E6411" s="24">
        <v>44377</v>
      </c>
      <c r="F6411" s="23" t="s">
        <v>49</v>
      </c>
      <c r="H6411">
        <v>2021</v>
      </c>
    </row>
    <row r="6412" spans="1:8" outlineLevel="1" x14ac:dyDescent="0.25">
      <c r="A6412" s="23" t="s">
        <v>24</v>
      </c>
      <c r="B6412" s="25" t="s">
        <v>10</v>
      </c>
      <c r="C6412">
        <v>2021</v>
      </c>
      <c r="D6412" s="23" t="str">
        <f t="shared" si="101"/>
        <v>jun</v>
      </c>
      <c r="E6412" s="24">
        <v>44377</v>
      </c>
      <c r="F6412" s="23" t="s">
        <v>49</v>
      </c>
      <c r="H6412">
        <v>2021</v>
      </c>
    </row>
    <row r="6413" spans="1:8" outlineLevel="1" x14ac:dyDescent="0.25">
      <c r="A6413" s="23" t="s">
        <v>25</v>
      </c>
      <c r="B6413" s="23" t="s">
        <v>11</v>
      </c>
      <c r="C6413">
        <v>2021</v>
      </c>
      <c r="D6413" s="23" t="str">
        <f t="shared" si="101"/>
        <v>jun</v>
      </c>
      <c r="E6413" s="24">
        <v>44377</v>
      </c>
      <c r="F6413" s="23" t="s">
        <v>49</v>
      </c>
      <c r="G6413" s="121">
        <v>0</v>
      </c>
      <c r="H6413">
        <v>2021</v>
      </c>
    </row>
    <row r="6414" spans="1:8" outlineLevel="1" x14ac:dyDescent="0.25">
      <c r="A6414" s="23" t="s">
        <v>26</v>
      </c>
      <c r="B6414" s="23" t="s">
        <v>12</v>
      </c>
      <c r="C6414">
        <v>2021</v>
      </c>
      <c r="D6414" s="23" t="str">
        <f t="shared" si="101"/>
        <v>jun</v>
      </c>
      <c r="E6414" s="24">
        <v>44377</v>
      </c>
      <c r="F6414" s="23" t="s">
        <v>49</v>
      </c>
      <c r="G6414" s="121">
        <v>1951862.5685131198</v>
      </c>
      <c r="H6414">
        <v>2021</v>
      </c>
    </row>
    <row r="6415" spans="1:8" outlineLevel="1" x14ac:dyDescent="0.25">
      <c r="A6415" s="23" t="s">
        <v>43</v>
      </c>
      <c r="B6415" s="23" t="s">
        <v>34</v>
      </c>
      <c r="C6415">
        <v>2021</v>
      </c>
      <c r="D6415" s="23" t="str">
        <f t="shared" si="101"/>
        <v>jun</v>
      </c>
      <c r="E6415" s="24">
        <v>44377</v>
      </c>
      <c r="F6415" s="23" t="s">
        <v>49</v>
      </c>
      <c r="G6415" s="121">
        <v>0</v>
      </c>
      <c r="H6415">
        <v>2021</v>
      </c>
    </row>
    <row r="6416" spans="1:8" outlineLevel="1" x14ac:dyDescent="0.25">
      <c r="A6416" s="23" t="s">
        <v>13</v>
      </c>
      <c r="B6416" s="23" t="s">
        <v>13</v>
      </c>
      <c r="C6416">
        <v>2021</v>
      </c>
      <c r="D6416" s="23" t="str">
        <f t="shared" si="101"/>
        <v>jun</v>
      </c>
      <c r="E6416" s="24">
        <v>44377</v>
      </c>
      <c r="F6416" s="23" t="s">
        <v>49</v>
      </c>
      <c r="G6416" s="121">
        <v>19619861.616618074</v>
      </c>
      <c r="H6416">
        <v>2021</v>
      </c>
    </row>
    <row r="6417" spans="1:8" outlineLevel="1" x14ac:dyDescent="0.25">
      <c r="A6417" s="23" t="s">
        <v>14</v>
      </c>
      <c r="B6417" s="23" t="s">
        <v>14</v>
      </c>
      <c r="C6417">
        <v>2021</v>
      </c>
      <c r="D6417" s="23" t="str">
        <f t="shared" si="101"/>
        <v>jun</v>
      </c>
      <c r="E6417" s="24">
        <v>44377</v>
      </c>
      <c r="F6417" s="23" t="s">
        <v>49</v>
      </c>
      <c r="G6417" s="121">
        <v>528241.60495626822</v>
      </c>
      <c r="H6417">
        <v>2021</v>
      </c>
    </row>
    <row r="6418" spans="1:8" outlineLevel="1" x14ac:dyDescent="0.25">
      <c r="A6418" s="23" t="s">
        <v>15</v>
      </c>
      <c r="B6418" s="23" t="s">
        <v>0</v>
      </c>
      <c r="C6418">
        <v>2021</v>
      </c>
      <c r="D6418" s="23" t="str">
        <f t="shared" si="101"/>
        <v>jul</v>
      </c>
      <c r="E6418" s="24">
        <v>44408</v>
      </c>
      <c r="F6418" s="23" t="s">
        <v>49</v>
      </c>
      <c r="G6418" s="121">
        <v>226993.84693877553</v>
      </c>
      <c r="H6418">
        <v>2021</v>
      </c>
    </row>
    <row r="6419" spans="1:8" outlineLevel="1" x14ac:dyDescent="0.25">
      <c r="A6419" s="23" t="s">
        <v>16</v>
      </c>
      <c r="B6419" s="23" t="s">
        <v>1</v>
      </c>
      <c r="C6419">
        <v>2021</v>
      </c>
      <c r="D6419" s="23" t="str">
        <f t="shared" si="101"/>
        <v>jul</v>
      </c>
      <c r="E6419" s="24">
        <v>44408</v>
      </c>
      <c r="F6419" s="23" t="s">
        <v>49</v>
      </c>
      <c r="G6419" s="121">
        <v>21144836.428571433</v>
      </c>
      <c r="H6419">
        <v>2021</v>
      </c>
    </row>
    <row r="6420" spans="1:8" outlineLevel="1" x14ac:dyDescent="0.25">
      <c r="A6420" s="23" t="s">
        <v>27</v>
      </c>
      <c r="B6420" s="23" t="s">
        <v>2</v>
      </c>
      <c r="C6420">
        <v>2021</v>
      </c>
      <c r="D6420" s="23" t="str">
        <f t="shared" si="101"/>
        <v>jul</v>
      </c>
      <c r="E6420" s="24">
        <v>44408</v>
      </c>
      <c r="F6420" s="23" t="s">
        <v>49</v>
      </c>
      <c r="H6420">
        <v>2021</v>
      </c>
    </row>
    <row r="6421" spans="1:8" outlineLevel="1" x14ac:dyDescent="0.25">
      <c r="A6421" s="23" t="s">
        <v>17</v>
      </c>
      <c r="B6421" s="23" t="s">
        <v>3</v>
      </c>
      <c r="C6421">
        <v>2021</v>
      </c>
      <c r="D6421" s="23" t="str">
        <f t="shared" si="101"/>
        <v>jul</v>
      </c>
      <c r="E6421" s="24">
        <v>44408</v>
      </c>
      <c r="F6421" s="23" t="s">
        <v>49</v>
      </c>
      <c r="G6421" s="121">
        <v>10284592.34110786</v>
      </c>
      <c r="H6421">
        <v>2021</v>
      </c>
    </row>
    <row r="6422" spans="1:8" outlineLevel="1" x14ac:dyDescent="0.25">
      <c r="A6422" s="23" t="s">
        <v>18</v>
      </c>
      <c r="B6422" s="25" t="s">
        <v>4</v>
      </c>
      <c r="C6422">
        <v>2021</v>
      </c>
      <c r="D6422" s="23" t="str">
        <f t="shared" si="101"/>
        <v>jul</v>
      </c>
      <c r="E6422" s="24">
        <v>44408</v>
      </c>
      <c r="F6422" s="23" t="s">
        <v>49</v>
      </c>
      <c r="G6422" s="121">
        <v>126077.40524781343</v>
      </c>
      <c r="H6422">
        <v>2021</v>
      </c>
    </row>
    <row r="6423" spans="1:8" outlineLevel="1" x14ac:dyDescent="0.25">
      <c r="A6423" s="23" t="s">
        <v>19</v>
      </c>
      <c r="B6423" s="25" t="s">
        <v>5</v>
      </c>
      <c r="C6423">
        <v>2021</v>
      </c>
      <c r="D6423" s="23" t="str">
        <f t="shared" si="101"/>
        <v>jul</v>
      </c>
      <c r="E6423" s="24">
        <v>44408</v>
      </c>
      <c r="F6423" s="23" t="s">
        <v>49</v>
      </c>
      <c r="G6423" s="121">
        <v>260322.88629737613</v>
      </c>
      <c r="H6423">
        <v>2021</v>
      </c>
    </row>
    <row r="6424" spans="1:8" outlineLevel="1" x14ac:dyDescent="0.25">
      <c r="A6424" s="23" t="s">
        <v>20</v>
      </c>
      <c r="B6424" s="23" t="s">
        <v>6</v>
      </c>
      <c r="C6424">
        <v>2021</v>
      </c>
      <c r="D6424" s="23" t="str">
        <f t="shared" si="101"/>
        <v>jul</v>
      </c>
      <c r="E6424" s="24">
        <v>44408</v>
      </c>
      <c r="F6424" s="23" t="s">
        <v>49</v>
      </c>
      <c r="G6424" s="121">
        <v>145972.58746355688</v>
      </c>
      <c r="H6424">
        <v>2021</v>
      </c>
    </row>
    <row r="6425" spans="1:8" outlineLevel="1" x14ac:dyDescent="0.25">
      <c r="A6425" s="23" t="s">
        <v>21</v>
      </c>
      <c r="B6425" s="23" t="s">
        <v>7</v>
      </c>
      <c r="C6425">
        <v>2021</v>
      </c>
      <c r="D6425" s="23" t="str">
        <f t="shared" si="101"/>
        <v>jul</v>
      </c>
      <c r="E6425" s="24">
        <v>44408</v>
      </c>
      <c r="F6425" s="23" t="s">
        <v>49</v>
      </c>
      <c r="G6425" s="121">
        <v>566266.64139941754</v>
      </c>
      <c r="H6425">
        <v>2021</v>
      </c>
    </row>
    <row r="6426" spans="1:8" outlineLevel="1" x14ac:dyDescent="0.25">
      <c r="A6426" s="23" t="s">
        <v>22</v>
      </c>
      <c r="B6426" s="23" t="s">
        <v>8</v>
      </c>
      <c r="C6426">
        <v>2021</v>
      </c>
      <c r="D6426" s="23" t="str">
        <f t="shared" si="101"/>
        <v>jul</v>
      </c>
      <c r="E6426" s="24">
        <v>44408</v>
      </c>
      <c r="F6426" s="23" t="s">
        <v>49</v>
      </c>
      <c r="G6426" s="121">
        <v>61505117.706996985</v>
      </c>
      <c r="H6426">
        <v>2021</v>
      </c>
    </row>
    <row r="6427" spans="1:8" outlineLevel="1" x14ac:dyDescent="0.25">
      <c r="A6427" s="23" t="s">
        <v>23</v>
      </c>
      <c r="B6427" s="23" t="s">
        <v>9</v>
      </c>
      <c r="C6427">
        <v>2021</v>
      </c>
      <c r="D6427" s="23" t="str">
        <f t="shared" si="101"/>
        <v>jul</v>
      </c>
      <c r="E6427" s="24">
        <v>44408</v>
      </c>
      <c r="F6427" s="23" t="s">
        <v>49</v>
      </c>
      <c r="H6427">
        <v>2021</v>
      </c>
    </row>
    <row r="6428" spans="1:8" outlineLevel="1" x14ac:dyDescent="0.25">
      <c r="A6428" s="23" t="s">
        <v>24</v>
      </c>
      <c r="B6428" s="25" t="s">
        <v>10</v>
      </c>
      <c r="C6428">
        <v>2021</v>
      </c>
      <c r="D6428" s="23" t="str">
        <f t="shared" si="101"/>
        <v>jul</v>
      </c>
      <c r="E6428" s="24">
        <v>44408</v>
      </c>
      <c r="F6428" s="23" t="s">
        <v>49</v>
      </c>
      <c r="H6428">
        <v>2021</v>
      </c>
    </row>
    <row r="6429" spans="1:8" outlineLevel="1" x14ac:dyDescent="0.25">
      <c r="A6429" s="23" t="s">
        <v>25</v>
      </c>
      <c r="B6429" s="23" t="s">
        <v>11</v>
      </c>
      <c r="C6429">
        <v>2021</v>
      </c>
      <c r="D6429" s="23" t="str">
        <f t="shared" si="101"/>
        <v>jul</v>
      </c>
      <c r="E6429" s="24">
        <v>44408</v>
      </c>
      <c r="F6429" s="23" t="s">
        <v>49</v>
      </c>
      <c r="G6429" s="121">
        <v>0</v>
      </c>
      <c r="H6429">
        <v>2021</v>
      </c>
    </row>
    <row r="6430" spans="1:8" outlineLevel="1" x14ac:dyDescent="0.25">
      <c r="A6430" s="23" t="s">
        <v>26</v>
      </c>
      <c r="B6430" s="23" t="s">
        <v>12</v>
      </c>
      <c r="C6430">
        <v>2021</v>
      </c>
      <c r="D6430" s="23" t="str">
        <f t="shared" si="101"/>
        <v>jul</v>
      </c>
      <c r="E6430" s="24">
        <v>44408</v>
      </c>
      <c r="F6430" s="23" t="s">
        <v>49</v>
      </c>
      <c r="G6430" s="121">
        <v>1887184.3483965006</v>
      </c>
      <c r="H6430">
        <v>2021</v>
      </c>
    </row>
    <row r="6431" spans="1:8" outlineLevel="1" x14ac:dyDescent="0.25">
      <c r="A6431" s="23" t="s">
        <v>43</v>
      </c>
      <c r="B6431" s="23" t="s">
        <v>34</v>
      </c>
      <c r="C6431">
        <v>2021</v>
      </c>
      <c r="D6431" s="23" t="str">
        <f t="shared" si="101"/>
        <v>jul</v>
      </c>
      <c r="E6431" s="24">
        <v>44408</v>
      </c>
      <c r="F6431" s="23" t="s">
        <v>49</v>
      </c>
      <c r="G6431" s="121">
        <v>0</v>
      </c>
      <c r="H6431">
        <v>2021</v>
      </c>
    </row>
    <row r="6432" spans="1:8" outlineLevel="1" x14ac:dyDescent="0.25">
      <c r="A6432" s="23" t="s">
        <v>13</v>
      </c>
      <c r="B6432" s="23" t="s">
        <v>13</v>
      </c>
      <c r="C6432">
        <v>2021</v>
      </c>
      <c r="D6432" s="23" t="str">
        <f t="shared" si="101"/>
        <v>jul</v>
      </c>
      <c r="E6432" s="24">
        <v>44408</v>
      </c>
      <c r="F6432" s="23" t="s">
        <v>49</v>
      </c>
      <c r="G6432" s="121">
        <v>21284137.05102041</v>
      </c>
      <c r="H6432">
        <v>2021</v>
      </c>
    </row>
    <row r="6433" spans="1:8" outlineLevel="1" x14ac:dyDescent="0.25">
      <c r="A6433" s="23" t="s">
        <v>14</v>
      </c>
      <c r="B6433" s="23" t="s">
        <v>14</v>
      </c>
      <c r="C6433">
        <v>2021</v>
      </c>
      <c r="D6433" s="23" t="str">
        <f t="shared" si="101"/>
        <v>jul</v>
      </c>
      <c r="E6433" s="24">
        <v>44408</v>
      </c>
      <c r="F6433" s="23" t="s">
        <v>49</v>
      </c>
      <c r="G6433" s="121">
        <v>1114443.7725947523</v>
      </c>
      <c r="H6433">
        <v>2021</v>
      </c>
    </row>
    <row r="6434" spans="1:8" outlineLevel="1" x14ac:dyDescent="0.25">
      <c r="A6434" s="23" t="s">
        <v>15</v>
      </c>
      <c r="B6434" s="23" t="s">
        <v>0</v>
      </c>
      <c r="C6434">
        <v>2016</v>
      </c>
      <c r="D6434" s="23" t="str">
        <f t="shared" si="101"/>
        <v>ene</v>
      </c>
      <c r="E6434" s="24">
        <v>42400</v>
      </c>
      <c r="F6434" s="23" t="s">
        <v>50</v>
      </c>
      <c r="G6434" s="121">
        <v>0</v>
      </c>
      <c r="H6434">
        <v>2016</v>
      </c>
    </row>
    <row r="6435" spans="1:8" outlineLevel="1" x14ac:dyDescent="0.25">
      <c r="A6435" s="23" t="s">
        <v>16</v>
      </c>
      <c r="B6435" s="23" t="s">
        <v>1</v>
      </c>
      <c r="C6435">
        <v>2016</v>
      </c>
      <c r="D6435" s="23" t="str">
        <f t="shared" si="101"/>
        <v>ene</v>
      </c>
      <c r="E6435" s="24">
        <v>42400</v>
      </c>
      <c r="F6435" s="23" t="s">
        <v>50</v>
      </c>
      <c r="G6435" s="121">
        <v>3020383.45</v>
      </c>
      <c r="H6435">
        <v>2016</v>
      </c>
    </row>
    <row r="6436" spans="1:8" outlineLevel="1" x14ac:dyDescent="0.25">
      <c r="A6436" s="23" t="s">
        <v>27</v>
      </c>
      <c r="B6436" s="23" t="s">
        <v>2</v>
      </c>
      <c r="C6436">
        <v>2016</v>
      </c>
      <c r="D6436" s="23" t="str">
        <f t="shared" si="101"/>
        <v>ene</v>
      </c>
      <c r="E6436" s="24">
        <v>42400</v>
      </c>
      <c r="F6436" s="23" t="s">
        <v>50</v>
      </c>
      <c r="G6436" s="121">
        <v>0</v>
      </c>
      <c r="H6436">
        <v>2016</v>
      </c>
    </row>
    <row r="6437" spans="1:8" outlineLevel="1" x14ac:dyDescent="0.25">
      <c r="A6437" s="23" t="s">
        <v>17</v>
      </c>
      <c r="B6437" s="23" t="s">
        <v>3</v>
      </c>
      <c r="C6437">
        <v>2016</v>
      </c>
      <c r="D6437" s="23" t="str">
        <f t="shared" si="101"/>
        <v>ene</v>
      </c>
      <c r="E6437" s="24">
        <v>42400</v>
      </c>
      <c r="F6437" s="23" t="s">
        <v>50</v>
      </c>
      <c r="G6437" s="121">
        <v>3220658.32</v>
      </c>
      <c r="H6437">
        <v>2016</v>
      </c>
    </row>
    <row r="6438" spans="1:8" outlineLevel="1" x14ac:dyDescent="0.25">
      <c r="A6438" s="23" t="s">
        <v>18</v>
      </c>
      <c r="B6438" s="25" t="s">
        <v>4</v>
      </c>
      <c r="C6438">
        <v>2016</v>
      </c>
      <c r="D6438" s="23" t="str">
        <f t="shared" si="101"/>
        <v>ene</v>
      </c>
      <c r="E6438" s="24">
        <v>42400</v>
      </c>
      <c r="F6438" s="23" t="s">
        <v>50</v>
      </c>
      <c r="H6438">
        <v>2016</v>
      </c>
    </row>
    <row r="6439" spans="1:8" outlineLevel="1" x14ac:dyDescent="0.25">
      <c r="A6439" s="23" t="s">
        <v>19</v>
      </c>
      <c r="B6439" s="25" t="s">
        <v>5</v>
      </c>
      <c r="C6439">
        <v>2016</v>
      </c>
      <c r="D6439" s="23" t="str">
        <f t="shared" si="101"/>
        <v>ene</v>
      </c>
      <c r="E6439" s="24">
        <v>42400</v>
      </c>
      <c r="F6439" s="23" t="s">
        <v>50</v>
      </c>
      <c r="H6439">
        <v>2016</v>
      </c>
    </row>
    <row r="6440" spans="1:8" outlineLevel="1" x14ac:dyDescent="0.25">
      <c r="A6440" s="23" t="s">
        <v>20</v>
      </c>
      <c r="B6440" s="23" t="s">
        <v>6</v>
      </c>
      <c r="C6440">
        <v>2016</v>
      </c>
      <c r="D6440" s="23" t="str">
        <f t="shared" si="101"/>
        <v>ene</v>
      </c>
      <c r="E6440" s="24">
        <v>42400</v>
      </c>
      <c r="F6440" s="23" t="s">
        <v>50</v>
      </c>
      <c r="G6440" s="121">
        <v>0</v>
      </c>
      <c r="H6440">
        <v>2016</v>
      </c>
    </row>
    <row r="6441" spans="1:8" outlineLevel="1" x14ac:dyDescent="0.25">
      <c r="A6441" s="23" t="s">
        <v>21</v>
      </c>
      <c r="B6441" s="23" t="s">
        <v>7</v>
      </c>
      <c r="C6441">
        <v>2016</v>
      </c>
      <c r="D6441" s="23" t="str">
        <f t="shared" si="101"/>
        <v>ene</v>
      </c>
      <c r="E6441" s="24">
        <v>42400</v>
      </c>
      <c r="F6441" s="23" t="s">
        <v>50</v>
      </c>
      <c r="G6441" s="121">
        <v>0</v>
      </c>
      <c r="H6441">
        <v>2016</v>
      </c>
    </row>
    <row r="6442" spans="1:8" outlineLevel="1" x14ac:dyDescent="0.25">
      <c r="A6442" s="23" t="s">
        <v>22</v>
      </c>
      <c r="B6442" s="23" t="s">
        <v>8</v>
      </c>
      <c r="C6442">
        <v>2016</v>
      </c>
      <c r="D6442" s="23" t="str">
        <f t="shared" si="101"/>
        <v>ene</v>
      </c>
      <c r="E6442" s="24">
        <v>42400</v>
      </c>
      <c r="F6442" s="23" t="s">
        <v>50</v>
      </c>
      <c r="G6442" s="121">
        <v>25371674.719999999</v>
      </c>
      <c r="H6442">
        <v>2016</v>
      </c>
    </row>
    <row r="6443" spans="1:8" outlineLevel="1" x14ac:dyDescent="0.25">
      <c r="A6443" s="23" t="s">
        <v>23</v>
      </c>
      <c r="B6443" s="23" t="s">
        <v>9</v>
      </c>
      <c r="C6443">
        <v>2016</v>
      </c>
      <c r="D6443" s="23" t="str">
        <f t="shared" si="101"/>
        <v>ene</v>
      </c>
      <c r="E6443" s="24">
        <v>42400</v>
      </c>
      <c r="F6443" s="23" t="s">
        <v>50</v>
      </c>
      <c r="G6443" s="121">
        <v>0</v>
      </c>
      <c r="H6443">
        <v>2016</v>
      </c>
    </row>
    <row r="6444" spans="1:8" outlineLevel="1" x14ac:dyDescent="0.25">
      <c r="A6444" s="23" t="s">
        <v>24</v>
      </c>
      <c r="B6444" s="25" t="s">
        <v>10</v>
      </c>
      <c r="C6444">
        <v>2016</v>
      </c>
      <c r="D6444" s="23" t="str">
        <f t="shared" si="101"/>
        <v>ene</v>
      </c>
      <c r="E6444" s="24">
        <v>42400</v>
      </c>
      <c r="F6444" s="23" t="s">
        <v>50</v>
      </c>
      <c r="H6444">
        <v>2016</v>
      </c>
    </row>
    <row r="6445" spans="1:8" outlineLevel="1" x14ac:dyDescent="0.25">
      <c r="A6445" s="23" t="s">
        <v>25</v>
      </c>
      <c r="B6445" s="23" t="s">
        <v>11</v>
      </c>
      <c r="C6445">
        <v>2016</v>
      </c>
      <c r="D6445" s="23" t="str">
        <f t="shared" si="101"/>
        <v>ene</v>
      </c>
      <c r="E6445" s="24">
        <v>42400</v>
      </c>
      <c r="F6445" s="23" t="s">
        <v>50</v>
      </c>
      <c r="G6445" s="121">
        <v>1116070.6000000001</v>
      </c>
      <c r="H6445">
        <v>2016</v>
      </c>
    </row>
    <row r="6446" spans="1:8" outlineLevel="1" x14ac:dyDescent="0.25">
      <c r="A6446" s="23" t="s">
        <v>26</v>
      </c>
      <c r="B6446" s="23" t="s">
        <v>12</v>
      </c>
      <c r="C6446">
        <v>2016</v>
      </c>
      <c r="D6446" s="23" t="str">
        <f t="shared" si="101"/>
        <v>ene</v>
      </c>
      <c r="E6446" s="24">
        <v>42400</v>
      </c>
      <c r="F6446" s="23" t="s">
        <v>50</v>
      </c>
      <c r="G6446" s="121">
        <v>371049.12</v>
      </c>
      <c r="H6446">
        <v>2016</v>
      </c>
    </row>
    <row r="6447" spans="1:8" outlineLevel="1" x14ac:dyDescent="0.25">
      <c r="A6447" s="23" t="s">
        <v>43</v>
      </c>
      <c r="B6447" s="23" t="s">
        <v>34</v>
      </c>
      <c r="C6447">
        <v>2016</v>
      </c>
      <c r="D6447" s="23" t="str">
        <f t="shared" si="101"/>
        <v>ene</v>
      </c>
      <c r="E6447" s="24">
        <v>42400</v>
      </c>
      <c r="F6447" s="23" t="s">
        <v>50</v>
      </c>
      <c r="G6447" s="121">
        <v>931963.35</v>
      </c>
      <c r="H6447">
        <v>2016</v>
      </c>
    </row>
    <row r="6448" spans="1:8" outlineLevel="1" x14ac:dyDescent="0.25">
      <c r="A6448" s="23" t="s">
        <v>13</v>
      </c>
      <c r="B6448" s="23" t="s">
        <v>13</v>
      </c>
      <c r="C6448">
        <v>2016</v>
      </c>
      <c r="D6448" s="23" t="str">
        <f t="shared" si="101"/>
        <v>ene</v>
      </c>
      <c r="E6448" s="24">
        <v>42400</v>
      </c>
      <c r="F6448" s="23" t="s">
        <v>50</v>
      </c>
      <c r="G6448" s="121">
        <v>4317824.3900000006</v>
      </c>
      <c r="H6448">
        <v>2016</v>
      </c>
    </row>
    <row r="6449" spans="1:8" outlineLevel="1" x14ac:dyDescent="0.25">
      <c r="A6449" s="23" t="s">
        <v>14</v>
      </c>
      <c r="B6449" s="23" t="s">
        <v>14</v>
      </c>
      <c r="C6449">
        <v>2016</v>
      </c>
      <c r="D6449" s="23" t="str">
        <f t="shared" si="101"/>
        <v>ene</v>
      </c>
      <c r="E6449" s="24">
        <v>42400</v>
      </c>
      <c r="F6449" s="23" t="s">
        <v>50</v>
      </c>
      <c r="G6449" s="121">
        <v>8082.6900000000005</v>
      </c>
      <c r="H6449">
        <v>2016</v>
      </c>
    </row>
    <row r="6450" spans="1:8" outlineLevel="1" x14ac:dyDescent="0.25">
      <c r="A6450" s="23" t="s">
        <v>15</v>
      </c>
      <c r="B6450" s="23" t="s">
        <v>0</v>
      </c>
      <c r="C6450">
        <v>2016</v>
      </c>
      <c r="D6450" s="23" t="str">
        <f t="shared" si="101"/>
        <v>feb</v>
      </c>
      <c r="E6450" s="24">
        <v>42429</v>
      </c>
      <c r="F6450" s="23" t="s">
        <v>50</v>
      </c>
      <c r="G6450" s="121">
        <v>0</v>
      </c>
      <c r="H6450">
        <v>2016</v>
      </c>
    </row>
    <row r="6451" spans="1:8" outlineLevel="1" x14ac:dyDescent="0.25">
      <c r="A6451" s="23" t="s">
        <v>16</v>
      </c>
      <c r="B6451" s="23" t="s">
        <v>1</v>
      </c>
      <c r="C6451">
        <v>2016</v>
      </c>
      <c r="D6451" s="23" t="str">
        <f t="shared" si="101"/>
        <v>feb</v>
      </c>
      <c r="E6451" s="24">
        <v>42429</v>
      </c>
      <c r="F6451" s="23" t="s">
        <v>50</v>
      </c>
      <c r="G6451" s="121">
        <v>3089945.26</v>
      </c>
      <c r="H6451">
        <v>2016</v>
      </c>
    </row>
    <row r="6452" spans="1:8" outlineLevel="1" x14ac:dyDescent="0.25">
      <c r="A6452" s="23" t="s">
        <v>27</v>
      </c>
      <c r="B6452" s="23" t="s">
        <v>2</v>
      </c>
      <c r="C6452">
        <v>2016</v>
      </c>
      <c r="D6452" s="23" t="str">
        <f t="shared" si="101"/>
        <v>feb</v>
      </c>
      <c r="E6452" s="24">
        <v>42429</v>
      </c>
      <c r="F6452" s="23" t="s">
        <v>50</v>
      </c>
      <c r="G6452" s="121">
        <v>0</v>
      </c>
      <c r="H6452">
        <v>2016</v>
      </c>
    </row>
    <row r="6453" spans="1:8" outlineLevel="1" x14ac:dyDescent="0.25">
      <c r="A6453" s="23" t="s">
        <v>17</v>
      </c>
      <c r="B6453" s="23" t="s">
        <v>3</v>
      </c>
      <c r="C6453">
        <v>2016</v>
      </c>
      <c r="D6453" s="23" t="str">
        <f t="shared" si="101"/>
        <v>feb</v>
      </c>
      <c r="E6453" s="24">
        <v>42429</v>
      </c>
      <c r="F6453" s="23" t="s">
        <v>50</v>
      </c>
      <c r="G6453" s="121">
        <v>3606262.25</v>
      </c>
      <c r="H6453">
        <v>2016</v>
      </c>
    </row>
    <row r="6454" spans="1:8" outlineLevel="1" x14ac:dyDescent="0.25">
      <c r="A6454" s="23" t="s">
        <v>18</v>
      </c>
      <c r="B6454" s="25" t="s">
        <v>4</v>
      </c>
      <c r="C6454">
        <v>2016</v>
      </c>
      <c r="D6454" s="23" t="str">
        <f t="shared" si="101"/>
        <v>feb</v>
      </c>
      <c r="E6454" s="24">
        <v>42429</v>
      </c>
      <c r="F6454" s="23" t="s">
        <v>50</v>
      </c>
      <c r="H6454">
        <v>2016</v>
      </c>
    </row>
    <row r="6455" spans="1:8" outlineLevel="1" x14ac:dyDescent="0.25">
      <c r="A6455" s="23" t="s">
        <v>19</v>
      </c>
      <c r="B6455" s="25" t="s">
        <v>5</v>
      </c>
      <c r="C6455">
        <v>2016</v>
      </c>
      <c r="D6455" s="23" t="str">
        <f t="shared" si="101"/>
        <v>feb</v>
      </c>
      <c r="E6455" s="24">
        <v>42429</v>
      </c>
      <c r="F6455" s="23" t="s">
        <v>50</v>
      </c>
      <c r="H6455">
        <v>2016</v>
      </c>
    </row>
    <row r="6456" spans="1:8" outlineLevel="1" x14ac:dyDescent="0.25">
      <c r="A6456" s="23" t="s">
        <v>20</v>
      </c>
      <c r="B6456" s="23" t="s">
        <v>6</v>
      </c>
      <c r="C6456">
        <v>2016</v>
      </c>
      <c r="D6456" s="23" t="str">
        <f t="shared" si="101"/>
        <v>feb</v>
      </c>
      <c r="E6456" s="24">
        <v>42429</v>
      </c>
      <c r="F6456" s="23" t="s">
        <v>50</v>
      </c>
      <c r="G6456" s="121">
        <v>0</v>
      </c>
      <c r="H6456">
        <v>2016</v>
      </c>
    </row>
    <row r="6457" spans="1:8" outlineLevel="1" x14ac:dyDescent="0.25">
      <c r="A6457" s="23" t="s">
        <v>21</v>
      </c>
      <c r="B6457" s="23" t="s">
        <v>7</v>
      </c>
      <c r="C6457">
        <v>2016</v>
      </c>
      <c r="D6457" s="23" t="str">
        <f t="shared" si="101"/>
        <v>feb</v>
      </c>
      <c r="E6457" s="24">
        <v>42429</v>
      </c>
      <c r="F6457" s="23" t="s">
        <v>50</v>
      </c>
      <c r="G6457" s="121">
        <v>0</v>
      </c>
      <c r="H6457">
        <v>2016</v>
      </c>
    </row>
    <row r="6458" spans="1:8" outlineLevel="1" x14ac:dyDescent="0.25">
      <c r="A6458" s="23" t="s">
        <v>22</v>
      </c>
      <c r="B6458" s="23" t="s">
        <v>8</v>
      </c>
      <c r="C6458">
        <v>2016</v>
      </c>
      <c r="D6458" s="23" t="str">
        <f t="shared" si="101"/>
        <v>feb</v>
      </c>
      <c r="E6458" s="24">
        <v>42429</v>
      </c>
      <c r="F6458" s="23" t="s">
        <v>50</v>
      </c>
      <c r="G6458" s="121">
        <v>24544423.189999998</v>
      </c>
      <c r="H6458">
        <v>2016</v>
      </c>
    </row>
    <row r="6459" spans="1:8" outlineLevel="1" x14ac:dyDescent="0.25">
      <c r="A6459" s="23" t="s">
        <v>23</v>
      </c>
      <c r="B6459" s="23" t="s">
        <v>9</v>
      </c>
      <c r="C6459">
        <v>2016</v>
      </c>
      <c r="D6459" s="23" t="str">
        <f t="shared" si="101"/>
        <v>feb</v>
      </c>
      <c r="E6459" s="24">
        <v>42429</v>
      </c>
      <c r="F6459" s="23" t="s">
        <v>50</v>
      </c>
      <c r="G6459" s="121">
        <v>0</v>
      </c>
      <c r="H6459">
        <v>2016</v>
      </c>
    </row>
    <row r="6460" spans="1:8" outlineLevel="1" x14ac:dyDescent="0.25">
      <c r="A6460" s="23" t="s">
        <v>24</v>
      </c>
      <c r="B6460" s="25" t="s">
        <v>10</v>
      </c>
      <c r="C6460">
        <v>2016</v>
      </c>
      <c r="D6460" s="23" t="str">
        <f t="shared" si="101"/>
        <v>feb</v>
      </c>
      <c r="E6460" s="24">
        <v>42429</v>
      </c>
      <c r="F6460" s="23" t="s">
        <v>50</v>
      </c>
      <c r="H6460">
        <v>2016</v>
      </c>
    </row>
    <row r="6461" spans="1:8" outlineLevel="1" x14ac:dyDescent="0.25">
      <c r="A6461" s="23" t="s">
        <v>25</v>
      </c>
      <c r="B6461" s="23" t="s">
        <v>11</v>
      </c>
      <c r="C6461">
        <v>2016</v>
      </c>
      <c r="D6461" s="23" t="str">
        <f t="shared" si="101"/>
        <v>feb</v>
      </c>
      <c r="E6461" s="24">
        <v>42429</v>
      </c>
      <c r="F6461" s="23" t="s">
        <v>50</v>
      </c>
      <c r="G6461" s="121">
        <v>1116405.7</v>
      </c>
      <c r="H6461">
        <v>2016</v>
      </c>
    </row>
    <row r="6462" spans="1:8" outlineLevel="1" x14ac:dyDescent="0.25">
      <c r="A6462" s="23" t="s">
        <v>26</v>
      </c>
      <c r="B6462" s="23" t="s">
        <v>12</v>
      </c>
      <c r="C6462">
        <v>2016</v>
      </c>
      <c r="D6462" s="23" t="str">
        <f t="shared" si="101"/>
        <v>feb</v>
      </c>
      <c r="E6462" s="24">
        <v>42429</v>
      </c>
      <c r="F6462" s="23" t="s">
        <v>50</v>
      </c>
      <c r="G6462" s="121">
        <v>737677.7</v>
      </c>
      <c r="H6462">
        <v>2016</v>
      </c>
    </row>
    <row r="6463" spans="1:8" outlineLevel="1" x14ac:dyDescent="0.25">
      <c r="A6463" s="23" t="s">
        <v>43</v>
      </c>
      <c r="B6463" s="23" t="s">
        <v>34</v>
      </c>
      <c r="C6463">
        <v>2016</v>
      </c>
      <c r="D6463" s="23" t="str">
        <f t="shared" si="101"/>
        <v>feb</v>
      </c>
      <c r="E6463" s="24">
        <v>42429</v>
      </c>
      <c r="F6463" s="23" t="s">
        <v>50</v>
      </c>
      <c r="G6463" s="121">
        <v>930016.61</v>
      </c>
      <c r="H6463">
        <v>2016</v>
      </c>
    </row>
    <row r="6464" spans="1:8" outlineLevel="1" x14ac:dyDescent="0.25">
      <c r="A6464" s="23" t="s">
        <v>13</v>
      </c>
      <c r="B6464" s="23" t="s">
        <v>13</v>
      </c>
      <c r="C6464">
        <v>2016</v>
      </c>
      <c r="D6464" s="23" t="str">
        <f t="shared" si="101"/>
        <v>feb</v>
      </c>
      <c r="E6464" s="24">
        <v>42429</v>
      </c>
      <c r="F6464" s="23" t="s">
        <v>50</v>
      </c>
      <c r="G6464" s="121">
        <v>4826373.59</v>
      </c>
      <c r="H6464">
        <v>2016</v>
      </c>
    </row>
    <row r="6465" spans="1:8" outlineLevel="1" x14ac:dyDescent="0.25">
      <c r="A6465" s="23" t="s">
        <v>14</v>
      </c>
      <c r="B6465" s="23" t="s">
        <v>14</v>
      </c>
      <c r="C6465">
        <v>2016</v>
      </c>
      <c r="D6465" s="23" t="str">
        <f t="shared" si="101"/>
        <v>feb</v>
      </c>
      <c r="E6465" s="24">
        <v>42429</v>
      </c>
      <c r="F6465" s="23" t="s">
        <v>50</v>
      </c>
      <c r="G6465" s="121">
        <v>4744.29</v>
      </c>
      <c r="H6465">
        <v>2016</v>
      </c>
    </row>
    <row r="6466" spans="1:8" outlineLevel="1" x14ac:dyDescent="0.25">
      <c r="A6466" s="23" t="s">
        <v>15</v>
      </c>
      <c r="B6466" s="23" t="s">
        <v>0</v>
      </c>
      <c r="C6466">
        <v>2016</v>
      </c>
      <c r="D6466" s="23" t="str">
        <f t="shared" ref="D6466:D6529" si="102">+TEXT(E6466,"mmm")</f>
        <v>mar</v>
      </c>
      <c r="E6466" s="24">
        <v>42460</v>
      </c>
      <c r="F6466" s="23" t="s">
        <v>50</v>
      </c>
      <c r="G6466" s="121">
        <v>0</v>
      </c>
      <c r="H6466">
        <v>2016</v>
      </c>
    </row>
    <row r="6467" spans="1:8" outlineLevel="1" x14ac:dyDescent="0.25">
      <c r="A6467" s="23" t="s">
        <v>16</v>
      </c>
      <c r="B6467" s="23" t="s">
        <v>1</v>
      </c>
      <c r="C6467">
        <v>2016</v>
      </c>
      <c r="D6467" s="23" t="str">
        <f t="shared" si="102"/>
        <v>mar</v>
      </c>
      <c r="E6467" s="24">
        <v>42460</v>
      </c>
      <c r="F6467" s="23" t="s">
        <v>50</v>
      </c>
      <c r="G6467" s="121">
        <v>3192277.9</v>
      </c>
      <c r="H6467">
        <v>2016</v>
      </c>
    </row>
    <row r="6468" spans="1:8" outlineLevel="1" x14ac:dyDescent="0.25">
      <c r="A6468" s="23" t="s">
        <v>27</v>
      </c>
      <c r="B6468" s="23" t="s">
        <v>2</v>
      </c>
      <c r="C6468">
        <v>2016</v>
      </c>
      <c r="D6468" s="23" t="str">
        <f t="shared" si="102"/>
        <v>mar</v>
      </c>
      <c r="E6468" s="24">
        <v>42460</v>
      </c>
      <c r="F6468" s="23" t="s">
        <v>50</v>
      </c>
      <c r="G6468" s="121">
        <v>0</v>
      </c>
      <c r="H6468">
        <v>2016</v>
      </c>
    </row>
    <row r="6469" spans="1:8" outlineLevel="1" x14ac:dyDescent="0.25">
      <c r="A6469" s="23" t="s">
        <v>17</v>
      </c>
      <c r="B6469" s="23" t="s">
        <v>3</v>
      </c>
      <c r="C6469">
        <v>2016</v>
      </c>
      <c r="D6469" s="23" t="str">
        <f t="shared" si="102"/>
        <v>mar</v>
      </c>
      <c r="E6469" s="24">
        <v>42460</v>
      </c>
      <c r="F6469" s="23" t="s">
        <v>50</v>
      </c>
      <c r="G6469" s="121">
        <v>4521244.55</v>
      </c>
      <c r="H6469">
        <v>2016</v>
      </c>
    </row>
    <row r="6470" spans="1:8" outlineLevel="1" x14ac:dyDescent="0.25">
      <c r="A6470" s="23" t="s">
        <v>18</v>
      </c>
      <c r="B6470" s="25" t="s">
        <v>4</v>
      </c>
      <c r="C6470">
        <v>2016</v>
      </c>
      <c r="D6470" s="23" t="str">
        <f t="shared" si="102"/>
        <v>mar</v>
      </c>
      <c r="E6470" s="24">
        <v>42460</v>
      </c>
      <c r="F6470" s="23" t="s">
        <v>50</v>
      </c>
      <c r="H6470">
        <v>2016</v>
      </c>
    </row>
    <row r="6471" spans="1:8" outlineLevel="1" x14ac:dyDescent="0.25">
      <c r="A6471" s="23" t="s">
        <v>19</v>
      </c>
      <c r="B6471" s="25" t="s">
        <v>5</v>
      </c>
      <c r="C6471">
        <v>2016</v>
      </c>
      <c r="D6471" s="23" t="str">
        <f t="shared" si="102"/>
        <v>mar</v>
      </c>
      <c r="E6471" s="24">
        <v>42460</v>
      </c>
      <c r="F6471" s="23" t="s">
        <v>50</v>
      </c>
      <c r="H6471">
        <v>2016</v>
      </c>
    </row>
    <row r="6472" spans="1:8" outlineLevel="1" x14ac:dyDescent="0.25">
      <c r="A6472" s="23" t="s">
        <v>20</v>
      </c>
      <c r="B6472" s="23" t="s">
        <v>6</v>
      </c>
      <c r="C6472">
        <v>2016</v>
      </c>
      <c r="D6472" s="23" t="str">
        <f t="shared" si="102"/>
        <v>mar</v>
      </c>
      <c r="E6472" s="24">
        <v>42460</v>
      </c>
      <c r="F6472" s="23" t="s">
        <v>50</v>
      </c>
      <c r="G6472" s="121">
        <v>0</v>
      </c>
      <c r="H6472">
        <v>2016</v>
      </c>
    </row>
    <row r="6473" spans="1:8" outlineLevel="1" x14ac:dyDescent="0.25">
      <c r="A6473" s="23" t="s">
        <v>21</v>
      </c>
      <c r="B6473" s="23" t="s">
        <v>7</v>
      </c>
      <c r="C6473">
        <v>2016</v>
      </c>
      <c r="D6473" s="23" t="str">
        <f t="shared" si="102"/>
        <v>mar</v>
      </c>
      <c r="E6473" s="24">
        <v>42460</v>
      </c>
      <c r="F6473" s="23" t="s">
        <v>50</v>
      </c>
      <c r="G6473" s="121">
        <v>0</v>
      </c>
      <c r="H6473">
        <v>2016</v>
      </c>
    </row>
    <row r="6474" spans="1:8" outlineLevel="1" x14ac:dyDescent="0.25">
      <c r="A6474" s="23" t="s">
        <v>22</v>
      </c>
      <c r="B6474" s="23" t="s">
        <v>8</v>
      </c>
      <c r="C6474">
        <v>2016</v>
      </c>
      <c r="D6474" s="23" t="str">
        <f t="shared" si="102"/>
        <v>mar</v>
      </c>
      <c r="E6474" s="24">
        <v>42460</v>
      </c>
      <c r="F6474" s="23" t="s">
        <v>50</v>
      </c>
      <c r="G6474" s="121">
        <v>25312273.010000002</v>
      </c>
      <c r="H6474">
        <v>2016</v>
      </c>
    </row>
    <row r="6475" spans="1:8" outlineLevel="1" x14ac:dyDescent="0.25">
      <c r="A6475" s="23" t="s">
        <v>23</v>
      </c>
      <c r="B6475" s="23" t="s">
        <v>9</v>
      </c>
      <c r="C6475">
        <v>2016</v>
      </c>
      <c r="D6475" s="23" t="str">
        <f t="shared" si="102"/>
        <v>mar</v>
      </c>
      <c r="E6475" s="24">
        <v>42460</v>
      </c>
      <c r="F6475" s="23" t="s">
        <v>50</v>
      </c>
      <c r="H6475">
        <v>2016</v>
      </c>
    </row>
    <row r="6476" spans="1:8" outlineLevel="1" x14ac:dyDescent="0.25">
      <c r="A6476" s="23" t="s">
        <v>24</v>
      </c>
      <c r="B6476" s="25" t="s">
        <v>10</v>
      </c>
      <c r="C6476">
        <v>2016</v>
      </c>
      <c r="D6476" s="23" t="str">
        <f t="shared" si="102"/>
        <v>mar</v>
      </c>
      <c r="E6476" s="24">
        <v>42460</v>
      </c>
      <c r="F6476" s="23" t="s">
        <v>50</v>
      </c>
      <c r="H6476">
        <v>2016</v>
      </c>
    </row>
    <row r="6477" spans="1:8" outlineLevel="1" x14ac:dyDescent="0.25">
      <c r="A6477" s="23" t="s">
        <v>25</v>
      </c>
      <c r="B6477" s="23" t="s">
        <v>11</v>
      </c>
      <c r="C6477">
        <v>2016</v>
      </c>
      <c r="D6477" s="23" t="str">
        <f t="shared" si="102"/>
        <v>mar</v>
      </c>
      <c r="E6477" s="24">
        <v>42460</v>
      </c>
      <c r="F6477" s="23" t="s">
        <v>50</v>
      </c>
      <c r="G6477" s="121">
        <v>863981.3</v>
      </c>
      <c r="H6477">
        <v>2016</v>
      </c>
    </row>
    <row r="6478" spans="1:8" outlineLevel="1" x14ac:dyDescent="0.25">
      <c r="A6478" s="23" t="s">
        <v>26</v>
      </c>
      <c r="B6478" s="23" t="s">
        <v>12</v>
      </c>
      <c r="C6478">
        <v>2016</v>
      </c>
      <c r="D6478" s="23" t="str">
        <f t="shared" si="102"/>
        <v>mar</v>
      </c>
      <c r="E6478" s="24">
        <v>42460</v>
      </c>
      <c r="F6478" s="23" t="s">
        <v>50</v>
      </c>
      <c r="G6478" s="121">
        <v>737519.82</v>
      </c>
      <c r="H6478">
        <v>2016</v>
      </c>
    </row>
    <row r="6479" spans="1:8" outlineLevel="1" x14ac:dyDescent="0.25">
      <c r="A6479" s="23" t="s">
        <v>43</v>
      </c>
      <c r="B6479" s="23" t="s">
        <v>34</v>
      </c>
      <c r="C6479">
        <v>2016</v>
      </c>
      <c r="D6479" s="23" t="str">
        <f t="shared" si="102"/>
        <v>mar</v>
      </c>
      <c r="E6479" s="24">
        <v>42460</v>
      </c>
      <c r="F6479" s="23" t="s">
        <v>50</v>
      </c>
      <c r="G6479" s="121">
        <v>953098.9</v>
      </c>
      <c r="H6479">
        <v>2016</v>
      </c>
    </row>
    <row r="6480" spans="1:8" outlineLevel="1" x14ac:dyDescent="0.25">
      <c r="A6480" s="23" t="s">
        <v>13</v>
      </c>
      <c r="B6480" s="23" t="s">
        <v>13</v>
      </c>
      <c r="C6480">
        <v>2016</v>
      </c>
      <c r="D6480" s="23" t="str">
        <f t="shared" si="102"/>
        <v>mar</v>
      </c>
      <c r="E6480" s="24">
        <v>42460</v>
      </c>
      <c r="F6480" s="23" t="s">
        <v>50</v>
      </c>
      <c r="G6480" s="121">
        <v>5523997.3399999999</v>
      </c>
      <c r="H6480">
        <v>2016</v>
      </c>
    </row>
    <row r="6481" spans="1:8" outlineLevel="1" x14ac:dyDescent="0.25">
      <c r="A6481" s="23" t="s">
        <v>14</v>
      </c>
      <c r="B6481" s="23" t="s">
        <v>14</v>
      </c>
      <c r="C6481">
        <v>2016</v>
      </c>
      <c r="D6481" s="23" t="str">
        <f t="shared" si="102"/>
        <v>mar</v>
      </c>
      <c r="E6481" s="24">
        <v>42460</v>
      </c>
      <c r="F6481" s="23" t="s">
        <v>50</v>
      </c>
      <c r="G6481" s="121">
        <v>4633.46</v>
      </c>
      <c r="H6481">
        <v>2016</v>
      </c>
    </row>
    <row r="6482" spans="1:8" outlineLevel="1" x14ac:dyDescent="0.25">
      <c r="A6482" s="23" t="s">
        <v>15</v>
      </c>
      <c r="B6482" s="23" t="s">
        <v>0</v>
      </c>
      <c r="C6482">
        <v>2016</v>
      </c>
      <c r="D6482" s="23" t="str">
        <f t="shared" si="102"/>
        <v>abr</v>
      </c>
      <c r="E6482" s="24">
        <v>42490</v>
      </c>
      <c r="F6482" s="23" t="s">
        <v>50</v>
      </c>
      <c r="G6482" s="121">
        <v>0</v>
      </c>
      <c r="H6482">
        <v>2016</v>
      </c>
    </row>
    <row r="6483" spans="1:8" outlineLevel="1" x14ac:dyDescent="0.25">
      <c r="A6483" s="23" t="s">
        <v>16</v>
      </c>
      <c r="B6483" s="23" t="s">
        <v>1</v>
      </c>
      <c r="C6483">
        <v>2016</v>
      </c>
      <c r="D6483" s="23" t="str">
        <f t="shared" si="102"/>
        <v>abr</v>
      </c>
      <c r="E6483" s="24">
        <v>42490</v>
      </c>
      <c r="F6483" s="23" t="s">
        <v>50</v>
      </c>
      <c r="G6483" s="121">
        <v>3106145.41</v>
      </c>
      <c r="H6483">
        <v>2016</v>
      </c>
    </row>
    <row r="6484" spans="1:8" outlineLevel="1" x14ac:dyDescent="0.25">
      <c r="A6484" s="23" t="s">
        <v>27</v>
      </c>
      <c r="B6484" s="23" t="s">
        <v>2</v>
      </c>
      <c r="C6484">
        <v>2016</v>
      </c>
      <c r="D6484" s="23" t="str">
        <f t="shared" si="102"/>
        <v>abr</v>
      </c>
      <c r="E6484" s="24">
        <v>42490</v>
      </c>
      <c r="F6484" s="23" t="s">
        <v>50</v>
      </c>
      <c r="H6484">
        <v>2016</v>
      </c>
    </row>
    <row r="6485" spans="1:8" outlineLevel="1" x14ac:dyDescent="0.25">
      <c r="A6485" s="23" t="s">
        <v>17</v>
      </c>
      <c r="B6485" s="23" t="s">
        <v>3</v>
      </c>
      <c r="C6485">
        <v>2016</v>
      </c>
      <c r="D6485" s="23" t="str">
        <f t="shared" si="102"/>
        <v>abr</v>
      </c>
      <c r="E6485" s="24">
        <v>42490</v>
      </c>
      <c r="F6485" s="23" t="s">
        <v>50</v>
      </c>
      <c r="G6485" s="121">
        <v>4521527.21</v>
      </c>
      <c r="H6485">
        <v>2016</v>
      </c>
    </row>
    <row r="6486" spans="1:8" outlineLevel="1" x14ac:dyDescent="0.25">
      <c r="A6486" s="23" t="s">
        <v>18</v>
      </c>
      <c r="B6486" s="25" t="s">
        <v>4</v>
      </c>
      <c r="C6486">
        <v>2016</v>
      </c>
      <c r="D6486" s="23" t="str">
        <f t="shared" si="102"/>
        <v>abr</v>
      </c>
      <c r="E6486" s="24">
        <v>42490</v>
      </c>
      <c r="F6486" s="23" t="s">
        <v>50</v>
      </c>
      <c r="H6486">
        <v>2016</v>
      </c>
    </row>
    <row r="6487" spans="1:8" outlineLevel="1" x14ac:dyDescent="0.25">
      <c r="A6487" s="23" t="s">
        <v>19</v>
      </c>
      <c r="B6487" s="25" t="s">
        <v>5</v>
      </c>
      <c r="C6487">
        <v>2016</v>
      </c>
      <c r="D6487" s="23" t="str">
        <f t="shared" si="102"/>
        <v>abr</v>
      </c>
      <c r="E6487" s="24">
        <v>42490</v>
      </c>
      <c r="F6487" s="23" t="s">
        <v>50</v>
      </c>
      <c r="H6487">
        <v>2016</v>
      </c>
    </row>
    <row r="6488" spans="1:8" outlineLevel="1" x14ac:dyDescent="0.25">
      <c r="A6488" s="23" t="s">
        <v>20</v>
      </c>
      <c r="B6488" s="23" t="s">
        <v>6</v>
      </c>
      <c r="C6488">
        <v>2016</v>
      </c>
      <c r="D6488" s="23" t="str">
        <f t="shared" si="102"/>
        <v>abr</v>
      </c>
      <c r="E6488" s="24">
        <v>42490</v>
      </c>
      <c r="F6488" s="23" t="s">
        <v>50</v>
      </c>
      <c r="G6488" s="121">
        <v>0</v>
      </c>
      <c r="H6488">
        <v>2016</v>
      </c>
    </row>
    <row r="6489" spans="1:8" outlineLevel="1" x14ac:dyDescent="0.25">
      <c r="A6489" s="23" t="s">
        <v>21</v>
      </c>
      <c r="B6489" s="23" t="s">
        <v>7</v>
      </c>
      <c r="C6489">
        <v>2016</v>
      </c>
      <c r="D6489" s="23" t="str">
        <f t="shared" si="102"/>
        <v>abr</v>
      </c>
      <c r="E6489" s="24">
        <v>42490</v>
      </c>
      <c r="F6489" s="23" t="s">
        <v>50</v>
      </c>
      <c r="G6489" s="121">
        <v>0</v>
      </c>
      <c r="H6489">
        <v>2016</v>
      </c>
    </row>
    <row r="6490" spans="1:8" outlineLevel="1" x14ac:dyDescent="0.25">
      <c r="A6490" s="23" t="s">
        <v>22</v>
      </c>
      <c r="B6490" s="23" t="s">
        <v>8</v>
      </c>
      <c r="C6490">
        <v>2016</v>
      </c>
      <c r="D6490" s="23" t="str">
        <f t="shared" si="102"/>
        <v>abr</v>
      </c>
      <c r="E6490" s="24">
        <v>42490</v>
      </c>
      <c r="F6490" s="23" t="s">
        <v>50</v>
      </c>
      <c r="G6490" s="121">
        <v>27739330.329999998</v>
      </c>
      <c r="H6490">
        <v>2016</v>
      </c>
    </row>
    <row r="6491" spans="1:8" outlineLevel="1" x14ac:dyDescent="0.25">
      <c r="A6491" s="23" t="s">
        <v>23</v>
      </c>
      <c r="B6491" s="23" t="s">
        <v>9</v>
      </c>
      <c r="C6491">
        <v>2016</v>
      </c>
      <c r="D6491" s="23" t="str">
        <f t="shared" si="102"/>
        <v>abr</v>
      </c>
      <c r="E6491" s="24">
        <v>42490</v>
      </c>
      <c r="F6491" s="23" t="s">
        <v>50</v>
      </c>
      <c r="H6491">
        <v>2016</v>
      </c>
    </row>
    <row r="6492" spans="1:8" outlineLevel="1" x14ac:dyDescent="0.25">
      <c r="A6492" s="23" t="s">
        <v>24</v>
      </c>
      <c r="B6492" s="25" t="s">
        <v>10</v>
      </c>
      <c r="C6492">
        <v>2016</v>
      </c>
      <c r="D6492" s="23" t="str">
        <f t="shared" si="102"/>
        <v>abr</v>
      </c>
      <c r="E6492" s="24">
        <v>42490</v>
      </c>
      <c r="F6492" s="23" t="s">
        <v>50</v>
      </c>
      <c r="H6492">
        <v>2016</v>
      </c>
    </row>
    <row r="6493" spans="1:8" outlineLevel="1" x14ac:dyDescent="0.25">
      <c r="A6493" s="23" t="s">
        <v>25</v>
      </c>
      <c r="B6493" s="23" t="s">
        <v>11</v>
      </c>
      <c r="C6493">
        <v>2016</v>
      </c>
      <c r="D6493" s="23" t="str">
        <f t="shared" si="102"/>
        <v>abr</v>
      </c>
      <c r="E6493" s="24">
        <v>42490</v>
      </c>
      <c r="F6493" s="23" t="s">
        <v>50</v>
      </c>
      <c r="G6493" s="121">
        <v>556940.5</v>
      </c>
      <c r="H6493">
        <v>2016</v>
      </c>
    </row>
    <row r="6494" spans="1:8" outlineLevel="1" x14ac:dyDescent="0.25">
      <c r="A6494" s="23" t="s">
        <v>26</v>
      </c>
      <c r="B6494" s="23" t="s">
        <v>12</v>
      </c>
      <c r="C6494">
        <v>2016</v>
      </c>
      <c r="D6494" s="23" t="str">
        <f t="shared" si="102"/>
        <v>abr</v>
      </c>
      <c r="E6494" s="24">
        <v>42490</v>
      </c>
      <c r="F6494" s="23" t="s">
        <v>50</v>
      </c>
      <c r="G6494" s="121">
        <v>737061.66</v>
      </c>
      <c r="H6494">
        <v>2016</v>
      </c>
    </row>
    <row r="6495" spans="1:8" outlineLevel="1" x14ac:dyDescent="0.25">
      <c r="A6495" s="23" t="s">
        <v>43</v>
      </c>
      <c r="B6495" s="23" t="s">
        <v>34</v>
      </c>
      <c r="C6495">
        <v>2016</v>
      </c>
      <c r="D6495" s="23" t="str">
        <f t="shared" si="102"/>
        <v>abr</v>
      </c>
      <c r="E6495" s="24">
        <v>42490</v>
      </c>
      <c r="F6495" s="23" t="s">
        <v>50</v>
      </c>
      <c r="G6495" s="121">
        <v>965669.12</v>
      </c>
      <c r="H6495">
        <v>2016</v>
      </c>
    </row>
    <row r="6496" spans="1:8" outlineLevel="1" x14ac:dyDescent="0.25">
      <c r="A6496" s="23" t="s">
        <v>13</v>
      </c>
      <c r="B6496" s="23" t="s">
        <v>13</v>
      </c>
      <c r="C6496">
        <v>2016</v>
      </c>
      <c r="D6496" s="23" t="str">
        <f t="shared" si="102"/>
        <v>abr</v>
      </c>
      <c r="E6496" s="24">
        <v>42490</v>
      </c>
      <c r="F6496" s="23" t="s">
        <v>50</v>
      </c>
      <c r="G6496" s="121">
        <v>5666668.6200000001</v>
      </c>
      <c r="H6496">
        <v>2016</v>
      </c>
    </row>
    <row r="6497" spans="1:8" outlineLevel="1" x14ac:dyDescent="0.25">
      <c r="A6497" s="23" t="s">
        <v>14</v>
      </c>
      <c r="B6497" s="23" t="s">
        <v>14</v>
      </c>
      <c r="C6497">
        <v>2016</v>
      </c>
      <c r="D6497" s="23" t="str">
        <f t="shared" si="102"/>
        <v>abr</v>
      </c>
      <c r="E6497" s="24">
        <v>42490</v>
      </c>
      <c r="F6497" s="23" t="s">
        <v>50</v>
      </c>
      <c r="G6497" s="121">
        <v>85078.13</v>
      </c>
      <c r="H6497">
        <v>2016</v>
      </c>
    </row>
    <row r="6498" spans="1:8" outlineLevel="1" x14ac:dyDescent="0.25">
      <c r="A6498" s="23" t="s">
        <v>15</v>
      </c>
      <c r="B6498" s="23" t="s">
        <v>0</v>
      </c>
      <c r="C6498">
        <v>2016</v>
      </c>
      <c r="D6498" s="23" t="str">
        <f t="shared" si="102"/>
        <v>may</v>
      </c>
      <c r="E6498" s="24">
        <v>42521</v>
      </c>
      <c r="F6498" s="23" t="s">
        <v>50</v>
      </c>
      <c r="G6498" s="121">
        <v>0</v>
      </c>
      <c r="H6498">
        <v>2016</v>
      </c>
    </row>
    <row r="6499" spans="1:8" outlineLevel="1" x14ac:dyDescent="0.25">
      <c r="A6499" s="23" t="s">
        <v>16</v>
      </c>
      <c r="B6499" s="23" t="s">
        <v>1</v>
      </c>
      <c r="C6499">
        <v>2016</v>
      </c>
      <c r="D6499" s="23" t="str">
        <f t="shared" si="102"/>
        <v>may</v>
      </c>
      <c r="E6499" s="24">
        <v>42521</v>
      </c>
      <c r="F6499" s="23" t="s">
        <v>50</v>
      </c>
      <c r="G6499" s="121">
        <v>3099266.48</v>
      </c>
      <c r="H6499">
        <v>2016</v>
      </c>
    </row>
    <row r="6500" spans="1:8" outlineLevel="1" x14ac:dyDescent="0.25">
      <c r="A6500" s="23" t="s">
        <v>27</v>
      </c>
      <c r="B6500" s="23" t="s">
        <v>2</v>
      </c>
      <c r="C6500">
        <v>2016</v>
      </c>
      <c r="D6500" s="23" t="str">
        <f t="shared" si="102"/>
        <v>may</v>
      </c>
      <c r="E6500" s="24">
        <v>42521</v>
      </c>
      <c r="F6500" s="23" t="s">
        <v>50</v>
      </c>
      <c r="H6500">
        <v>2016</v>
      </c>
    </row>
    <row r="6501" spans="1:8" outlineLevel="1" x14ac:dyDescent="0.25">
      <c r="A6501" s="23" t="s">
        <v>17</v>
      </c>
      <c r="B6501" s="23" t="s">
        <v>3</v>
      </c>
      <c r="C6501">
        <v>2016</v>
      </c>
      <c r="D6501" s="23" t="str">
        <f t="shared" si="102"/>
        <v>may</v>
      </c>
      <c r="E6501" s="24">
        <v>42521</v>
      </c>
      <c r="F6501" s="23" t="s">
        <v>50</v>
      </c>
      <c r="G6501" s="121">
        <v>4429149.34</v>
      </c>
      <c r="H6501">
        <v>2016</v>
      </c>
    </row>
    <row r="6502" spans="1:8" outlineLevel="1" x14ac:dyDescent="0.25">
      <c r="A6502" s="23" t="s">
        <v>18</v>
      </c>
      <c r="B6502" s="25" t="s">
        <v>4</v>
      </c>
      <c r="C6502">
        <v>2016</v>
      </c>
      <c r="D6502" s="23" t="str">
        <f t="shared" si="102"/>
        <v>may</v>
      </c>
      <c r="E6502" s="24">
        <v>42521</v>
      </c>
      <c r="F6502" s="23" t="s">
        <v>50</v>
      </c>
      <c r="H6502">
        <v>2016</v>
      </c>
    </row>
    <row r="6503" spans="1:8" outlineLevel="1" x14ac:dyDescent="0.25">
      <c r="A6503" s="23" t="s">
        <v>19</v>
      </c>
      <c r="B6503" s="25" t="s">
        <v>5</v>
      </c>
      <c r="C6503">
        <v>2016</v>
      </c>
      <c r="D6503" s="23" t="str">
        <f t="shared" si="102"/>
        <v>may</v>
      </c>
      <c r="E6503" s="24">
        <v>42521</v>
      </c>
      <c r="F6503" s="23" t="s">
        <v>50</v>
      </c>
      <c r="H6503">
        <v>2016</v>
      </c>
    </row>
    <row r="6504" spans="1:8" outlineLevel="1" x14ac:dyDescent="0.25">
      <c r="A6504" s="23" t="s">
        <v>20</v>
      </c>
      <c r="B6504" s="23" t="s">
        <v>6</v>
      </c>
      <c r="C6504">
        <v>2016</v>
      </c>
      <c r="D6504" s="23" t="str">
        <f t="shared" si="102"/>
        <v>may</v>
      </c>
      <c r="E6504" s="24">
        <v>42521</v>
      </c>
      <c r="F6504" s="23" t="s">
        <v>50</v>
      </c>
      <c r="G6504" s="121">
        <v>0</v>
      </c>
      <c r="H6504">
        <v>2016</v>
      </c>
    </row>
    <row r="6505" spans="1:8" outlineLevel="1" x14ac:dyDescent="0.25">
      <c r="A6505" s="23" t="s">
        <v>21</v>
      </c>
      <c r="B6505" s="23" t="s">
        <v>7</v>
      </c>
      <c r="C6505">
        <v>2016</v>
      </c>
      <c r="D6505" s="23" t="str">
        <f t="shared" si="102"/>
        <v>may</v>
      </c>
      <c r="E6505" s="24">
        <v>42521</v>
      </c>
      <c r="F6505" s="23" t="s">
        <v>50</v>
      </c>
      <c r="G6505" s="121">
        <v>0</v>
      </c>
      <c r="H6505">
        <v>2016</v>
      </c>
    </row>
    <row r="6506" spans="1:8" outlineLevel="1" x14ac:dyDescent="0.25">
      <c r="A6506" s="23" t="s">
        <v>22</v>
      </c>
      <c r="B6506" s="23" t="s">
        <v>8</v>
      </c>
      <c r="C6506">
        <v>2016</v>
      </c>
      <c r="D6506" s="23" t="str">
        <f t="shared" si="102"/>
        <v>may</v>
      </c>
      <c r="E6506" s="24">
        <v>42521</v>
      </c>
      <c r="F6506" s="23" t="s">
        <v>50</v>
      </c>
      <c r="G6506" s="121">
        <v>29061865.149999999</v>
      </c>
      <c r="H6506">
        <v>2016</v>
      </c>
    </row>
    <row r="6507" spans="1:8" outlineLevel="1" x14ac:dyDescent="0.25">
      <c r="A6507" s="23" t="s">
        <v>23</v>
      </c>
      <c r="B6507" s="23" t="s">
        <v>9</v>
      </c>
      <c r="C6507">
        <v>2016</v>
      </c>
      <c r="D6507" s="23" t="str">
        <f t="shared" si="102"/>
        <v>may</v>
      </c>
      <c r="E6507" s="24">
        <v>42521</v>
      </c>
      <c r="F6507" s="23" t="s">
        <v>50</v>
      </c>
      <c r="H6507">
        <v>2016</v>
      </c>
    </row>
    <row r="6508" spans="1:8" outlineLevel="1" x14ac:dyDescent="0.25">
      <c r="A6508" s="23" t="s">
        <v>24</v>
      </c>
      <c r="B6508" s="25" t="s">
        <v>10</v>
      </c>
      <c r="C6508">
        <v>2016</v>
      </c>
      <c r="D6508" s="23" t="str">
        <f t="shared" si="102"/>
        <v>may</v>
      </c>
      <c r="E6508" s="24">
        <v>42521</v>
      </c>
      <c r="F6508" s="23" t="s">
        <v>50</v>
      </c>
      <c r="H6508">
        <v>2016</v>
      </c>
    </row>
    <row r="6509" spans="1:8" outlineLevel="1" x14ac:dyDescent="0.25">
      <c r="A6509" s="23" t="s">
        <v>25</v>
      </c>
      <c r="B6509" s="23" t="s">
        <v>11</v>
      </c>
      <c r="C6509">
        <v>2016</v>
      </c>
      <c r="D6509" s="23" t="str">
        <f t="shared" si="102"/>
        <v>may</v>
      </c>
      <c r="E6509" s="24">
        <v>42521</v>
      </c>
      <c r="F6509" s="23" t="s">
        <v>50</v>
      </c>
      <c r="G6509" s="121">
        <v>557105.5</v>
      </c>
      <c r="H6509">
        <v>2016</v>
      </c>
    </row>
    <row r="6510" spans="1:8" outlineLevel="1" x14ac:dyDescent="0.25">
      <c r="A6510" s="23" t="s">
        <v>26</v>
      </c>
      <c r="B6510" s="23" t="s">
        <v>12</v>
      </c>
      <c r="C6510">
        <v>2016</v>
      </c>
      <c r="D6510" s="23" t="str">
        <f t="shared" si="102"/>
        <v>may</v>
      </c>
      <c r="E6510" s="24">
        <v>42521</v>
      </c>
      <c r="F6510" s="23" t="s">
        <v>50</v>
      </c>
      <c r="G6510" s="121">
        <v>736798.39</v>
      </c>
      <c r="H6510">
        <v>2016</v>
      </c>
    </row>
    <row r="6511" spans="1:8" outlineLevel="1" x14ac:dyDescent="0.25">
      <c r="A6511" s="23" t="s">
        <v>43</v>
      </c>
      <c r="B6511" s="23" t="s">
        <v>34</v>
      </c>
      <c r="C6511">
        <v>2016</v>
      </c>
      <c r="D6511" s="23" t="str">
        <f t="shared" si="102"/>
        <v>may</v>
      </c>
      <c r="E6511" s="24">
        <v>42521</v>
      </c>
      <c r="F6511" s="23" t="s">
        <v>50</v>
      </c>
      <c r="G6511" s="121">
        <v>959408.39</v>
      </c>
      <c r="H6511">
        <v>2016</v>
      </c>
    </row>
    <row r="6512" spans="1:8" outlineLevel="1" x14ac:dyDescent="0.25">
      <c r="A6512" s="23" t="s">
        <v>13</v>
      </c>
      <c r="B6512" s="23" t="s">
        <v>13</v>
      </c>
      <c r="C6512">
        <v>2016</v>
      </c>
      <c r="D6512" s="23" t="str">
        <f t="shared" si="102"/>
        <v>may</v>
      </c>
      <c r="E6512" s="24">
        <v>42521</v>
      </c>
      <c r="F6512" s="23" t="s">
        <v>50</v>
      </c>
      <c r="G6512" s="121">
        <v>5177056.9399999995</v>
      </c>
      <c r="H6512">
        <v>2016</v>
      </c>
    </row>
    <row r="6513" spans="1:8" outlineLevel="1" x14ac:dyDescent="0.25">
      <c r="A6513" s="23" t="s">
        <v>14</v>
      </c>
      <c r="B6513" s="23" t="s">
        <v>14</v>
      </c>
      <c r="C6513">
        <v>2016</v>
      </c>
      <c r="D6513" s="23" t="str">
        <f t="shared" si="102"/>
        <v>may</v>
      </c>
      <c r="E6513" s="24">
        <v>42521</v>
      </c>
      <c r="F6513" s="23" t="s">
        <v>50</v>
      </c>
      <c r="G6513" s="121">
        <v>-6685.01</v>
      </c>
      <c r="H6513">
        <v>2016</v>
      </c>
    </row>
    <row r="6514" spans="1:8" outlineLevel="1" x14ac:dyDescent="0.25">
      <c r="A6514" s="23" t="s">
        <v>15</v>
      </c>
      <c r="B6514" s="23" t="s">
        <v>0</v>
      </c>
      <c r="C6514">
        <v>2016</v>
      </c>
      <c r="D6514" s="23" t="str">
        <f t="shared" si="102"/>
        <v>jun</v>
      </c>
      <c r="E6514" s="24">
        <v>42551</v>
      </c>
      <c r="F6514" s="23" t="s">
        <v>50</v>
      </c>
      <c r="G6514" s="121">
        <v>0</v>
      </c>
      <c r="H6514">
        <v>2016</v>
      </c>
    </row>
    <row r="6515" spans="1:8" outlineLevel="1" x14ac:dyDescent="0.25">
      <c r="A6515" s="23" t="s">
        <v>16</v>
      </c>
      <c r="B6515" s="23" t="s">
        <v>1</v>
      </c>
      <c r="C6515">
        <v>2016</v>
      </c>
      <c r="D6515" s="23" t="str">
        <f t="shared" si="102"/>
        <v>jun</v>
      </c>
      <c r="E6515" s="24">
        <v>42551</v>
      </c>
      <c r="F6515" s="23" t="s">
        <v>50</v>
      </c>
      <c r="G6515" s="121">
        <v>3747603.5700000003</v>
      </c>
      <c r="H6515">
        <v>2016</v>
      </c>
    </row>
    <row r="6516" spans="1:8" outlineLevel="1" x14ac:dyDescent="0.25">
      <c r="A6516" s="23" t="s">
        <v>27</v>
      </c>
      <c r="B6516" s="23" t="s">
        <v>2</v>
      </c>
      <c r="C6516">
        <v>2016</v>
      </c>
      <c r="D6516" s="23" t="str">
        <f t="shared" si="102"/>
        <v>jun</v>
      </c>
      <c r="E6516" s="24">
        <v>42551</v>
      </c>
      <c r="F6516" s="23" t="s">
        <v>50</v>
      </c>
      <c r="H6516">
        <v>2016</v>
      </c>
    </row>
    <row r="6517" spans="1:8" outlineLevel="1" x14ac:dyDescent="0.25">
      <c r="A6517" s="23" t="s">
        <v>17</v>
      </c>
      <c r="B6517" s="23" t="s">
        <v>3</v>
      </c>
      <c r="C6517">
        <v>2016</v>
      </c>
      <c r="D6517" s="23" t="str">
        <f t="shared" si="102"/>
        <v>jun</v>
      </c>
      <c r="E6517" s="24">
        <v>42551</v>
      </c>
      <c r="F6517" s="23" t="s">
        <v>50</v>
      </c>
      <c r="G6517" s="121">
        <v>4702241.29</v>
      </c>
      <c r="H6517">
        <v>2016</v>
      </c>
    </row>
    <row r="6518" spans="1:8" outlineLevel="1" x14ac:dyDescent="0.25">
      <c r="A6518" s="23" t="s">
        <v>18</v>
      </c>
      <c r="B6518" s="25" t="s">
        <v>4</v>
      </c>
      <c r="C6518">
        <v>2016</v>
      </c>
      <c r="D6518" s="23" t="str">
        <f t="shared" si="102"/>
        <v>jun</v>
      </c>
      <c r="E6518" s="24">
        <v>42551</v>
      </c>
      <c r="F6518" s="23" t="s">
        <v>50</v>
      </c>
      <c r="H6518">
        <v>2016</v>
      </c>
    </row>
    <row r="6519" spans="1:8" outlineLevel="1" x14ac:dyDescent="0.25">
      <c r="A6519" s="23" t="s">
        <v>19</v>
      </c>
      <c r="B6519" s="25" t="s">
        <v>5</v>
      </c>
      <c r="C6519">
        <v>2016</v>
      </c>
      <c r="D6519" s="23" t="str">
        <f t="shared" si="102"/>
        <v>jun</v>
      </c>
      <c r="E6519" s="24">
        <v>42551</v>
      </c>
      <c r="F6519" s="23" t="s">
        <v>50</v>
      </c>
      <c r="H6519">
        <v>2016</v>
      </c>
    </row>
    <row r="6520" spans="1:8" outlineLevel="1" x14ac:dyDescent="0.25">
      <c r="A6520" s="23" t="s">
        <v>20</v>
      </c>
      <c r="B6520" s="23" t="s">
        <v>6</v>
      </c>
      <c r="C6520">
        <v>2016</v>
      </c>
      <c r="D6520" s="23" t="str">
        <f t="shared" si="102"/>
        <v>jun</v>
      </c>
      <c r="E6520" s="24">
        <v>42551</v>
      </c>
      <c r="F6520" s="23" t="s">
        <v>50</v>
      </c>
      <c r="G6520" s="121">
        <v>0</v>
      </c>
      <c r="H6520">
        <v>2016</v>
      </c>
    </row>
    <row r="6521" spans="1:8" outlineLevel="1" x14ac:dyDescent="0.25">
      <c r="A6521" s="23" t="s">
        <v>21</v>
      </c>
      <c r="B6521" s="23" t="s">
        <v>7</v>
      </c>
      <c r="C6521">
        <v>2016</v>
      </c>
      <c r="D6521" s="23" t="str">
        <f t="shared" si="102"/>
        <v>jun</v>
      </c>
      <c r="E6521" s="24">
        <v>42551</v>
      </c>
      <c r="F6521" s="23" t="s">
        <v>50</v>
      </c>
      <c r="G6521" s="121">
        <v>0</v>
      </c>
      <c r="H6521">
        <v>2016</v>
      </c>
    </row>
    <row r="6522" spans="1:8" outlineLevel="1" x14ac:dyDescent="0.25">
      <c r="A6522" s="23" t="s">
        <v>22</v>
      </c>
      <c r="B6522" s="23" t="s">
        <v>8</v>
      </c>
      <c r="C6522">
        <v>2016</v>
      </c>
      <c r="D6522" s="23" t="str">
        <f t="shared" si="102"/>
        <v>jun</v>
      </c>
      <c r="E6522" s="24">
        <v>42551</v>
      </c>
      <c r="F6522" s="23" t="s">
        <v>50</v>
      </c>
      <c r="G6522" s="121">
        <v>29044288.77</v>
      </c>
      <c r="H6522">
        <v>2016</v>
      </c>
    </row>
    <row r="6523" spans="1:8" outlineLevel="1" x14ac:dyDescent="0.25">
      <c r="A6523" s="23" t="s">
        <v>23</v>
      </c>
      <c r="B6523" s="23" t="s">
        <v>9</v>
      </c>
      <c r="C6523">
        <v>2016</v>
      </c>
      <c r="D6523" s="23" t="str">
        <f t="shared" si="102"/>
        <v>jun</v>
      </c>
      <c r="E6523" s="24">
        <v>42551</v>
      </c>
      <c r="F6523" s="23" t="s">
        <v>50</v>
      </c>
      <c r="H6523">
        <v>2016</v>
      </c>
    </row>
    <row r="6524" spans="1:8" outlineLevel="1" x14ac:dyDescent="0.25">
      <c r="A6524" s="23" t="s">
        <v>24</v>
      </c>
      <c r="B6524" s="25" t="s">
        <v>10</v>
      </c>
      <c r="C6524">
        <v>2016</v>
      </c>
      <c r="D6524" s="23" t="str">
        <f t="shared" si="102"/>
        <v>jun</v>
      </c>
      <c r="E6524" s="24">
        <v>42551</v>
      </c>
      <c r="F6524" s="23" t="s">
        <v>50</v>
      </c>
      <c r="H6524">
        <v>2016</v>
      </c>
    </row>
    <row r="6525" spans="1:8" outlineLevel="1" x14ac:dyDescent="0.25">
      <c r="A6525" s="23" t="s">
        <v>25</v>
      </c>
      <c r="B6525" s="23" t="s">
        <v>11</v>
      </c>
      <c r="C6525">
        <v>2016</v>
      </c>
      <c r="D6525" s="23" t="str">
        <f t="shared" si="102"/>
        <v>jun</v>
      </c>
      <c r="E6525" s="24">
        <v>42551</v>
      </c>
      <c r="F6525" s="23" t="s">
        <v>50</v>
      </c>
      <c r="G6525" s="121">
        <v>557270.5</v>
      </c>
      <c r="H6525">
        <v>2016</v>
      </c>
    </row>
    <row r="6526" spans="1:8" outlineLevel="1" x14ac:dyDescent="0.25">
      <c r="A6526" s="23" t="s">
        <v>26</v>
      </c>
      <c r="B6526" s="23" t="s">
        <v>12</v>
      </c>
      <c r="C6526">
        <v>2016</v>
      </c>
      <c r="D6526" s="23" t="str">
        <f t="shared" si="102"/>
        <v>jun</v>
      </c>
      <c r="E6526" s="24">
        <v>42551</v>
      </c>
      <c r="F6526" s="23" t="s">
        <v>50</v>
      </c>
      <c r="G6526" s="121">
        <v>736337.9</v>
      </c>
      <c r="H6526">
        <v>2016</v>
      </c>
    </row>
    <row r="6527" spans="1:8" outlineLevel="1" x14ac:dyDescent="0.25">
      <c r="A6527" s="23" t="s">
        <v>43</v>
      </c>
      <c r="B6527" s="23" t="s">
        <v>34</v>
      </c>
      <c r="C6527">
        <v>2016</v>
      </c>
      <c r="D6527" s="23" t="str">
        <f t="shared" si="102"/>
        <v>jun</v>
      </c>
      <c r="E6527" s="24">
        <v>42551</v>
      </c>
      <c r="F6527" s="23" t="s">
        <v>50</v>
      </c>
      <c r="G6527" s="121">
        <v>961114.53</v>
      </c>
      <c r="H6527">
        <v>2016</v>
      </c>
    </row>
    <row r="6528" spans="1:8" outlineLevel="1" x14ac:dyDescent="0.25">
      <c r="A6528" s="23" t="s">
        <v>13</v>
      </c>
      <c r="B6528" s="23" t="s">
        <v>13</v>
      </c>
      <c r="C6528">
        <v>2016</v>
      </c>
      <c r="D6528" s="23" t="str">
        <f t="shared" si="102"/>
        <v>jun</v>
      </c>
      <c r="E6528" s="24">
        <v>42551</v>
      </c>
      <c r="F6528" s="23" t="s">
        <v>50</v>
      </c>
      <c r="G6528" s="121">
        <v>5819738.0199999996</v>
      </c>
      <c r="H6528">
        <v>2016</v>
      </c>
    </row>
    <row r="6529" spans="1:8" outlineLevel="1" x14ac:dyDescent="0.25">
      <c r="A6529" s="23" t="s">
        <v>14</v>
      </c>
      <c r="B6529" s="23" t="s">
        <v>14</v>
      </c>
      <c r="C6529">
        <v>2016</v>
      </c>
      <c r="D6529" s="23" t="str">
        <f t="shared" si="102"/>
        <v>jun</v>
      </c>
      <c r="E6529" s="24">
        <v>42551</v>
      </c>
      <c r="F6529" s="23" t="s">
        <v>50</v>
      </c>
      <c r="G6529" s="121">
        <v>312.41000000000003</v>
      </c>
      <c r="H6529">
        <v>2016</v>
      </c>
    </row>
    <row r="6530" spans="1:8" outlineLevel="1" x14ac:dyDescent="0.25">
      <c r="A6530" s="23" t="s">
        <v>15</v>
      </c>
      <c r="B6530" s="23" t="s">
        <v>0</v>
      </c>
      <c r="C6530">
        <v>2016</v>
      </c>
      <c r="D6530" s="23" t="str">
        <f t="shared" ref="D6530:D6593" si="103">+TEXT(E6530,"mmm")</f>
        <v>jul</v>
      </c>
      <c r="E6530" s="24">
        <v>42582</v>
      </c>
      <c r="F6530" s="23" t="s">
        <v>50</v>
      </c>
      <c r="G6530" s="121">
        <v>0</v>
      </c>
      <c r="H6530">
        <v>2016</v>
      </c>
    </row>
    <row r="6531" spans="1:8" outlineLevel="1" x14ac:dyDescent="0.25">
      <c r="A6531" s="23" t="s">
        <v>16</v>
      </c>
      <c r="B6531" s="23" t="s">
        <v>1</v>
      </c>
      <c r="C6531">
        <v>2016</v>
      </c>
      <c r="D6531" s="23" t="str">
        <f t="shared" si="103"/>
        <v>jul</v>
      </c>
      <c r="E6531" s="24">
        <v>42582</v>
      </c>
      <c r="F6531" s="23" t="s">
        <v>50</v>
      </c>
      <c r="G6531" s="121">
        <v>3980044.5600000005</v>
      </c>
      <c r="H6531">
        <v>2016</v>
      </c>
    </row>
    <row r="6532" spans="1:8" outlineLevel="1" x14ac:dyDescent="0.25">
      <c r="A6532" s="23" t="s">
        <v>27</v>
      </c>
      <c r="B6532" s="23" t="s">
        <v>2</v>
      </c>
      <c r="C6532">
        <v>2016</v>
      </c>
      <c r="D6532" s="23" t="str">
        <f t="shared" si="103"/>
        <v>jul</v>
      </c>
      <c r="E6532" s="24">
        <v>42582</v>
      </c>
      <c r="F6532" s="23" t="s">
        <v>50</v>
      </c>
      <c r="H6532">
        <v>2016</v>
      </c>
    </row>
    <row r="6533" spans="1:8" outlineLevel="1" x14ac:dyDescent="0.25">
      <c r="A6533" s="23" t="s">
        <v>17</v>
      </c>
      <c r="B6533" s="23" t="s">
        <v>3</v>
      </c>
      <c r="C6533">
        <v>2016</v>
      </c>
      <c r="D6533" s="23" t="str">
        <f t="shared" si="103"/>
        <v>jul</v>
      </c>
      <c r="E6533" s="24">
        <v>42582</v>
      </c>
      <c r="F6533" s="23" t="s">
        <v>50</v>
      </c>
      <c r="G6533" s="121">
        <v>4878720.4700000007</v>
      </c>
      <c r="H6533">
        <v>2016</v>
      </c>
    </row>
    <row r="6534" spans="1:8" outlineLevel="1" x14ac:dyDescent="0.25">
      <c r="A6534" s="23" t="s">
        <v>18</v>
      </c>
      <c r="B6534" s="25" t="s">
        <v>4</v>
      </c>
      <c r="C6534">
        <v>2016</v>
      </c>
      <c r="D6534" s="23" t="str">
        <f t="shared" si="103"/>
        <v>jul</v>
      </c>
      <c r="E6534" s="24">
        <v>42582</v>
      </c>
      <c r="F6534" s="23" t="s">
        <v>50</v>
      </c>
      <c r="H6534">
        <v>2016</v>
      </c>
    </row>
    <row r="6535" spans="1:8" outlineLevel="1" x14ac:dyDescent="0.25">
      <c r="A6535" s="23" t="s">
        <v>19</v>
      </c>
      <c r="B6535" s="25" t="s">
        <v>5</v>
      </c>
      <c r="C6535">
        <v>2016</v>
      </c>
      <c r="D6535" s="23" t="str">
        <f t="shared" si="103"/>
        <v>jul</v>
      </c>
      <c r="E6535" s="24">
        <v>42582</v>
      </c>
      <c r="F6535" s="23" t="s">
        <v>50</v>
      </c>
      <c r="H6535">
        <v>2016</v>
      </c>
    </row>
    <row r="6536" spans="1:8" outlineLevel="1" x14ac:dyDescent="0.25">
      <c r="A6536" s="23" t="s">
        <v>20</v>
      </c>
      <c r="B6536" s="23" t="s">
        <v>6</v>
      </c>
      <c r="C6536">
        <v>2016</v>
      </c>
      <c r="D6536" s="23" t="str">
        <f t="shared" si="103"/>
        <v>jul</v>
      </c>
      <c r="E6536" s="24">
        <v>42582</v>
      </c>
      <c r="F6536" s="23" t="s">
        <v>50</v>
      </c>
      <c r="G6536" s="121">
        <v>0</v>
      </c>
      <c r="H6536">
        <v>2016</v>
      </c>
    </row>
    <row r="6537" spans="1:8" outlineLevel="1" x14ac:dyDescent="0.25">
      <c r="A6537" s="23" t="s">
        <v>21</v>
      </c>
      <c r="B6537" s="23" t="s">
        <v>7</v>
      </c>
      <c r="C6537">
        <v>2016</v>
      </c>
      <c r="D6537" s="23" t="str">
        <f t="shared" si="103"/>
        <v>jul</v>
      </c>
      <c r="E6537" s="24">
        <v>42582</v>
      </c>
      <c r="F6537" s="23" t="s">
        <v>50</v>
      </c>
      <c r="G6537" s="121">
        <v>0</v>
      </c>
      <c r="H6537">
        <v>2016</v>
      </c>
    </row>
    <row r="6538" spans="1:8" outlineLevel="1" x14ac:dyDescent="0.25">
      <c r="A6538" s="23" t="s">
        <v>22</v>
      </c>
      <c r="B6538" s="23" t="s">
        <v>8</v>
      </c>
      <c r="C6538">
        <v>2016</v>
      </c>
      <c r="D6538" s="23" t="str">
        <f t="shared" si="103"/>
        <v>jul</v>
      </c>
      <c r="E6538" s="24">
        <v>42582</v>
      </c>
      <c r="F6538" s="23" t="s">
        <v>50</v>
      </c>
      <c r="G6538" s="121">
        <v>29656394.870000001</v>
      </c>
      <c r="H6538">
        <v>2016</v>
      </c>
    </row>
    <row r="6539" spans="1:8" outlineLevel="1" x14ac:dyDescent="0.25">
      <c r="A6539" s="23" t="s">
        <v>23</v>
      </c>
      <c r="B6539" s="23" t="s">
        <v>9</v>
      </c>
      <c r="C6539">
        <v>2016</v>
      </c>
      <c r="D6539" s="23" t="str">
        <f t="shared" si="103"/>
        <v>jul</v>
      </c>
      <c r="E6539" s="24">
        <v>42582</v>
      </c>
      <c r="F6539" s="23" t="s">
        <v>50</v>
      </c>
      <c r="H6539">
        <v>2016</v>
      </c>
    </row>
    <row r="6540" spans="1:8" outlineLevel="1" x14ac:dyDescent="0.25">
      <c r="A6540" s="23" t="s">
        <v>24</v>
      </c>
      <c r="B6540" s="25" t="s">
        <v>10</v>
      </c>
      <c r="C6540">
        <v>2016</v>
      </c>
      <c r="D6540" s="23" t="str">
        <f t="shared" si="103"/>
        <v>jul</v>
      </c>
      <c r="E6540" s="24">
        <v>42582</v>
      </c>
      <c r="F6540" s="23" t="s">
        <v>50</v>
      </c>
      <c r="G6540" s="121">
        <v>0</v>
      </c>
      <c r="H6540">
        <v>2016</v>
      </c>
    </row>
    <row r="6541" spans="1:8" outlineLevel="1" x14ac:dyDescent="0.25">
      <c r="A6541" s="23" t="s">
        <v>25</v>
      </c>
      <c r="B6541" s="23" t="s">
        <v>11</v>
      </c>
      <c r="C6541">
        <v>2016</v>
      </c>
      <c r="D6541" s="23" t="str">
        <f t="shared" si="103"/>
        <v>jul</v>
      </c>
      <c r="E6541" s="24">
        <v>42582</v>
      </c>
      <c r="F6541" s="23" t="s">
        <v>50</v>
      </c>
      <c r="G6541" s="121">
        <v>961668.5</v>
      </c>
      <c r="H6541">
        <v>2016</v>
      </c>
    </row>
    <row r="6542" spans="1:8" outlineLevel="1" x14ac:dyDescent="0.25">
      <c r="A6542" s="23" t="s">
        <v>26</v>
      </c>
      <c r="B6542" s="23" t="s">
        <v>12</v>
      </c>
      <c r="C6542">
        <v>2016</v>
      </c>
      <c r="D6542" s="23" t="str">
        <f t="shared" si="103"/>
        <v>jul</v>
      </c>
      <c r="E6542" s="24">
        <v>42582</v>
      </c>
      <c r="F6542" s="23" t="s">
        <v>50</v>
      </c>
      <c r="G6542" s="121">
        <v>219577.69</v>
      </c>
      <c r="H6542">
        <v>2016</v>
      </c>
    </row>
    <row r="6543" spans="1:8" outlineLevel="1" x14ac:dyDescent="0.25">
      <c r="A6543" s="23" t="s">
        <v>43</v>
      </c>
      <c r="B6543" s="23" t="s">
        <v>34</v>
      </c>
      <c r="C6543">
        <v>2016</v>
      </c>
      <c r="D6543" s="23" t="str">
        <f t="shared" si="103"/>
        <v>jul</v>
      </c>
      <c r="E6543" s="24">
        <v>42582</v>
      </c>
      <c r="F6543" s="23" t="s">
        <v>50</v>
      </c>
      <c r="G6543" s="121">
        <v>971104.86</v>
      </c>
      <c r="H6543">
        <v>2016</v>
      </c>
    </row>
    <row r="6544" spans="1:8" outlineLevel="1" x14ac:dyDescent="0.25">
      <c r="A6544" s="23" t="s">
        <v>13</v>
      </c>
      <c r="B6544" s="23" t="s">
        <v>13</v>
      </c>
      <c r="C6544">
        <v>2016</v>
      </c>
      <c r="D6544" s="23" t="str">
        <f t="shared" si="103"/>
        <v>jul</v>
      </c>
      <c r="E6544" s="24">
        <v>42582</v>
      </c>
      <c r="F6544" s="23" t="s">
        <v>50</v>
      </c>
      <c r="G6544" s="121">
        <v>6915500.4399999995</v>
      </c>
      <c r="H6544">
        <v>2016</v>
      </c>
    </row>
    <row r="6545" spans="1:8" outlineLevel="1" x14ac:dyDescent="0.25">
      <c r="A6545" s="23" t="s">
        <v>14</v>
      </c>
      <c r="B6545" s="23" t="s">
        <v>14</v>
      </c>
      <c r="C6545">
        <v>2016</v>
      </c>
      <c r="D6545" s="23" t="str">
        <f t="shared" si="103"/>
        <v>jul</v>
      </c>
      <c r="E6545" s="24">
        <v>42582</v>
      </c>
      <c r="F6545" s="23" t="s">
        <v>50</v>
      </c>
      <c r="G6545" s="121">
        <v>-9180.5400000000009</v>
      </c>
      <c r="H6545">
        <v>2016</v>
      </c>
    </row>
    <row r="6546" spans="1:8" outlineLevel="1" x14ac:dyDescent="0.25">
      <c r="A6546" s="23" t="s">
        <v>15</v>
      </c>
      <c r="B6546" s="23" t="s">
        <v>0</v>
      </c>
      <c r="C6546">
        <v>2016</v>
      </c>
      <c r="D6546" s="23" t="str">
        <f t="shared" si="103"/>
        <v>ago</v>
      </c>
      <c r="E6546" s="24">
        <v>42613</v>
      </c>
      <c r="F6546" s="23" t="s">
        <v>50</v>
      </c>
      <c r="G6546" s="121">
        <v>0</v>
      </c>
      <c r="H6546">
        <v>2016</v>
      </c>
    </row>
    <row r="6547" spans="1:8" outlineLevel="1" x14ac:dyDescent="0.25">
      <c r="A6547" s="23" t="s">
        <v>16</v>
      </c>
      <c r="B6547" s="23" t="s">
        <v>1</v>
      </c>
      <c r="C6547">
        <v>2016</v>
      </c>
      <c r="D6547" s="23" t="str">
        <f t="shared" si="103"/>
        <v>ago</v>
      </c>
      <c r="E6547" s="24">
        <v>42613</v>
      </c>
      <c r="F6547" s="23" t="s">
        <v>50</v>
      </c>
      <c r="G6547" s="121">
        <v>4246198.8</v>
      </c>
      <c r="H6547">
        <v>2016</v>
      </c>
    </row>
    <row r="6548" spans="1:8" outlineLevel="1" x14ac:dyDescent="0.25">
      <c r="A6548" s="23" t="s">
        <v>27</v>
      </c>
      <c r="B6548" s="23" t="s">
        <v>2</v>
      </c>
      <c r="C6548">
        <v>2016</v>
      </c>
      <c r="D6548" s="23" t="str">
        <f t="shared" si="103"/>
        <v>ago</v>
      </c>
      <c r="E6548" s="24">
        <v>42613</v>
      </c>
      <c r="F6548" s="23" t="s">
        <v>50</v>
      </c>
      <c r="H6548">
        <v>2016</v>
      </c>
    </row>
    <row r="6549" spans="1:8" outlineLevel="1" x14ac:dyDescent="0.25">
      <c r="A6549" s="23" t="s">
        <v>17</v>
      </c>
      <c r="B6549" s="23" t="s">
        <v>3</v>
      </c>
      <c r="C6549">
        <v>2016</v>
      </c>
      <c r="D6549" s="23" t="str">
        <f t="shared" si="103"/>
        <v>ago</v>
      </c>
      <c r="E6549" s="24">
        <v>42613</v>
      </c>
      <c r="F6549" s="23" t="s">
        <v>50</v>
      </c>
      <c r="G6549" s="121">
        <v>5654062.5300000003</v>
      </c>
      <c r="H6549">
        <v>2016</v>
      </c>
    </row>
    <row r="6550" spans="1:8" outlineLevel="1" x14ac:dyDescent="0.25">
      <c r="A6550" s="23" t="s">
        <v>18</v>
      </c>
      <c r="B6550" s="25" t="s">
        <v>4</v>
      </c>
      <c r="C6550">
        <v>2016</v>
      </c>
      <c r="D6550" s="23" t="str">
        <f t="shared" si="103"/>
        <v>ago</v>
      </c>
      <c r="E6550" s="24">
        <v>42613</v>
      </c>
      <c r="F6550" s="23" t="s">
        <v>50</v>
      </c>
      <c r="H6550">
        <v>2016</v>
      </c>
    </row>
    <row r="6551" spans="1:8" outlineLevel="1" x14ac:dyDescent="0.25">
      <c r="A6551" s="23" t="s">
        <v>19</v>
      </c>
      <c r="B6551" s="25" t="s">
        <v>5</v>
      </c>
      <c r="C6551">
        <v>2016</v>
      </c>
      <c r="D6551" s="23" t="str">
        <f t="shared" si="103"/>
        <v>ago</v>
      </c>
      <c r="E6551" s="24">
        <v>42613</v>
      </c>
      <c r="F6551" s="23" t="s">
        <v>50</v>
      </c>
      <c r="H6551">
        <v>2016</v>
      </c>
    </row>
    <row r="6552" spans="1:8" outlineLevel="1" x14ac:dyDescent="0.25">
      <c r="A6552" s="23" t="s">
        <v>20</v>
      </c>
      <c r="B6552" s="23" t="s">
        <v>6</v>
      </c>
      <c r="C6552">
        <v>2016</v>
      </c>
      <c r="D6552" s="23" t="str">
        <f t="shared" si="103"/>
        <v>ago</v>
      </c>
      <c r="E6552" s="24">
        <v>42613</v>
      </c>
      <c r="F6552" s="23" t="s">
        <v>50</v>
      </c>
      <c r="G6552" s="121">
        <v>0</v>
      </c>
      <c r="H6552">
        <v>2016</v>
      </c>
    </row>
    <row r="6553" spans="1:8" outlineLevel="1" x14ac:dyDescent="0.25">
      <c r="A6553" s="23" t="s">
        <v>21</v>
      </c>
      <c r="B6553" s="23" t="s">
        <v>7</v>
      </c>
      <c r="C6553">
        <v>2016</v>
      </c>
      <c r="D6553" s="23" t="str">
        <f t="shared" si="103"/>
        <v>ago</v>
      </c>
      <c r="E6553" s="24">
        <v>42613</v>
      </c>
      <c r="F6553" s="23" t="s">
        <v>50</v>
      </c>
      <c r="G6553" s="121">
        <v>0</v>
      </c>
      <c r="H6553">
        <v>2016</v>
      </c>
    </row>
    <row r="6554" spans="1:8" outlineLevel="1" x14ac:dyDescent="0.25">
      <c r="A6554" s="23" t="s">
        <v>22</v>
      </c>
      <c r="B6554" s="23" t="s">
        <v>8</v>
      </c>
      <c r="C6554">
        <v>2016</v>
      </c>
      <c r="D6554" s="23" t="str">
        <f t="shared" si="103"/>
        <v>ago</v>
      </c>
      <c r="E6554" s="24">
        <v>42613</v>
      </c>
      <c r="F6554" s="23" t="s">
        <v>50</v>
      </c>
      <c r="G6554" s="121">
        <v>31202246.649999999</v>
      </c>
      <c r="H6554">
        <v>2016</v>
      </c>
    </row>
    <row r="6555" spans="1:8" outlineLevel="1" x14ac:dyDescent="0.25">
      <c r="A6555" s="23" t="s">
        <v>23</v>
      </c>
      <c r="B6555" s="23" t="s">
        <v>9</v>
      </c>
      <c r="C6555">
        <v>2016</v>
      </c>
      <c r="D6555" s="23" t="str">
        <f t="shared" si="103"/>
        <v>ago</v>
      </c>
      <c r="E6555" s="24">
        <v>42613</v>
      </c>
      <c r="F6555" s="23" t="s">
        <v>50</v>
      </c>
      <c r="H6555">
        <v>2016</v>
      </c>
    </row>
    <row r="6556" spans="1:8" outlineLevel="1" x14ac:dyDescent="0.25">
      <c r="A6556" s="23" t="s">
        <v>24</v>
      </c>
      <c r="B6556" s="25" t="s">
        <v>10</v>
      </c>
      <c r="C6556">
        <v>2016</v>
      </c>
      <c r="D6556" s="23" t="str">
        <f t="shared" si="103"/>
        <v>ago</v>
      </c>
      <c r="E6556" s="24">
        <v>42613</v>
      </c>
      <c r="F6556" s="23" t="s">
        <v>50</v>
      </c>
      <c r="G6556" s="121">
        <v>0</v>
      </c>
      <c r="H6556">
        <v>2016</v>
      </c>
    </row>
    <row r="6557" spans="1:8" outlineLevel="1" x14ac:dyDescent="0.25">
      <c r="A6557" s="23" t="s">
        <v>25</v>
      </c>
      <c r="B6557" s="23" t="s">
        <v>11</v>
      </c>
      <c r="C6557">
        <v>2016</v>
      </c>
      <c r="D6557" s="23" t="str">
        <f t="shared" si="103"/>
        <v>ago</v>
      </c>
      <c r="E6557" s="24">
        <v>42613</v>
      </c>
      <c r="F6557" s="23" t="s">
        <v>50</v>
      </c>
      <c r="G6557" s="121">
        <v>505891</v>
      </c>
      <c r="H6557">
        <v>2016</v>
      </c>
    </row>
    <row r="6558" spans="1:8" outlineLevel="1" x14ac:dyDescent="0.25">
      <c r="A6558" s="23" t="s">
        <v>26</v>
      </c>
      <c r="B6558" s="23" t="s">
        <v>12</v>
      </c>
      <c r="C6558">
        <v>2016</v>
      </c>
      <c r="D6558" s="23" t="str">
        <f t="shared" si="103"/>
        <v>ago</v>
      </c>
      <c r="E6558" s="24">
        <v>42613</v>
      </c>
      <c r="F6558" s="23" t="s">
        <v>50</v>
      </c>
      <c r="G6558" s="121">
        <v>73098.100000000006</v>
      </c>
      <c r="H6558">
        <v>2016</v>
      </c>
    </row>
    <row r="6559" spans="1:8" outlineLevel="1" x14ac:dyDescent="0.25">
      <c r="A6559" s="23" t="s">
        <v>43</v>
      </c>
      <c r="B6559" s="23" t="s">
        <v>34</v>
      </c>
      <c r="C6559">
        <v>2016</v>
      </c>
      <c r="D6559" s="23" t="str">
        <f t="shared" si="103"/>
        <v>ago</v>
      </c>
      <c r="E6559" s="24">
        <v>42613</v>
      </c>
      <c r="F6559" s="23" t="s">
        <v>50</v>
      </c>
      <c r="G6559" s="121">
        <v>975084.38</v>
      </c>
      <c r="H6559">
        <v>2016</v>
      </c>
    </row>
    <row r="6560" spans="1:8" outlineLevel="1" x14ac:dyDescent="0.25">
      <c r="A6560" s="23" t="s">
        <v>13</v>
      </c>
      <c r="B6560" s="23" t="s">
        <v>13</v>
      </c>
      <c r="C6560">
        <v>2016</v>
      </c>
      <c r="D6560" s="23" t="str">
        <f t="shared" si="103"/>
        <v>ago</v>
      </c>
      <c r="E6560" s="24">
        <v>42613</v>
      </c>
      <c r="F6560" s="23" t="s">
        <v>50</v>
      </c>
      <c r="G6560" s="121">
        <v>5785240.2400000002</v>
      </c>
      <c r="H6560">
        <v>2016</v>
      </c>
    </row>
    <row r="6561" spans="1:8" outlineLevel="1" x14ac:dyDescent="0.25">
      <c r="A6561" s="23" t="s">
        <v>14</v>
      </c>
      <c r="B6561" s="23" t="s">
        <v>14</v>
      </c>
      <c r="C6561">
        <v>2016</v>
      </c>
      <c r="D6561" s="23" t="str">
        <f t="shared" si="103"/>
        <v>ago</v>
      </c>
      <c r="E6561" s="24">
        <v>42613</v>
      </c>
      <c r="F6561" s="23" t="s">
        <v>50</v>
      </c>
      <c r="G6561" s="121">
        <v>-191.48</v>
      </c>
      <c r="H6561">
        <v>2016</v>
      </c>
    </row>
    <row r="6562" spans="1:8" outlineLevel="1" x14ac:dyDescent="0.25">
      <c r="A6562" s="23" t="s">
        <v>15</v>
      </c>
      <c r="B6562" s="23" t="s">
        <v>0</v>
      </c>
      <c r="C6562">
        <v>2016</v>
      </c>
      <c r="D6562" s="23" t="str">
        <f t="shared" si="103"/>
        <v>sept</v>
      </c>
      <c r="E6562" s="24">
        <v>42643</v>
      </c>
      <c r="F6562" s="23" t="s">
        <v>50</v>
      </c>
      <c r="G6562" s="121">
        <v>0</v>
      </c>
      <c r="H6562">
        <v>2016</v>
      </c>
    </row>
    <row r="6563" spans="1:8" outlineLevel="1" x14ac:dyDescent="0.25">
      <c r="A6563" s="23" t="s">
        <v>16</v>
      </c>
      <c r="B6563" s="23" t="s">
        <v>1</v>
      </c>
      <c r="C6563">
        <v>2016</v>
      </c>
      <c r="D6563" s="23" t="str">
        <f t="shared" si="103"/>
        <v>sept</v>
      </c>
      <c r="E6563" s="24">
        <v>42643</v>
      </c>
      <c r="F6563" s="23" t="s">
        <v>50</v>
      </c>
      <c r="G6563" s="121">
        <v>4666244.91</v>
      </c>
      <c r="H6563">
        <v>2016</v>
      </c>
    </row>
    <row r="6564" spans="1:8" outlineLevel="1" x14ac:dyDescent="0.25">
      <c r="A6564" s="23" t="s">
        <v>27</v>
      </c>
      <c r="B6564" s="23" t="s">
        <v>2</v>
      </c>
      <c r="C6564">
        <v>2016</v>
      </c>
      <c r="D6564" s="23" t="str">
        <f t="shared" si="103"/>
        <v>sept</v>
      </c>
      <c r="E6564" s="24">
        <v>42643</v>
      </c>
      <c r="F6564" s="23" t="s">
        <v>50</v>
      </c>
      <c r="H6564">
        <v>2016</v>
      </c>
    </row>
    <row r="6565" spans="1:8" outlineLevel="1" x14ac:dyDescent="0.25">
      <c r="A6565" s="23" t="s">
        <v>17</v>
      </c>
      <c r="B6565" s="23" t="s">
        <v>3</v>
      </c>
      <c r="C6565">
        <v>2016</v>
      </c>
      <c r="D6565" s="23" t="str">
        <f t="shared" si="103"/>
        <v>sept</v>
      </c>
      <c r="E6565" s="24">
        <v>42643</v>
      </c>
      <c r="F6565" s="23" t="s">
        <v>50</v>
      </c>
      <c r="G6565" s="121">
        <v>5114362.07</v>
      </c>
      <c r="H6565">
        <v>2016</v>
      </c>
    </row>
    <row r="6566" spans="1:8" outlineLevel="1" x14ac:dyDescent="0.25">
      <c r="A6566" s="23" t="s">
        <v>18</v>
      </c>
      <c r="B6566" s="25" t="s">
        <v>4</v>
      </c>
      <c r="C6566">
        <v>2016</v>
      </c>
      <c r="D6566" s="23" t="str">
        <f t="shared" si="103"/>
        <v>sept</v>
      </c>
      <c r="E6566" s="24">
        <v>42643</v>
      </c>
      <c r="F6566" s="23" t="s">
        <v>50</v>
      </c>
      <c r="H6566">
        <v>2016</v>
      </c>
    </row>
    <row r="6567" spans="1:8" outlineLevel="1" x14ac:dyDescent="0.25">
      <c r="A6567" s="23" t="s">
        <v>19</v>
      </c>
      <c r="B6567" s="25" t="s">
        <v>5</v>
      </c>
      <c r="C6567">
        <v>2016</v>
      </c>
      <c r="D6567" s="23" t="str">
        <f t="shared" si="103"/>
        <v>sept</v>
      </c>
      <c r="E6567" s="24">
        <v>42643</v>
      </c>
      <c r="F6567" s="23" t="s">
        <v>50</v>
      </c>
      <c r="H6567">
        <v>2016</v>
      </c>
    </row>
    <row r="6568" spans="1:8" outlineLevel="1" x14ac:dyDescent="0.25">
      <c r="A6568" s="23" t="s">
        <v>20</v>
      </c>
      <c r="B6568" s="23" t="s">
        <v>6</v>
      </c>
      <c r="C6568">
        <v>2016</v>
      </c>
      <c r="D6568" s="23" t="str">
        <f t="shared" si="103"/>
        <v>sept</v>
      </c>
      <c r="E6568" s="24">
        <v>42643</v>
      </c>
      <c r="F6568" s="23" t="s">
        <v>50</v>
      </c>
      <c r="G6568" s="121">
        <v>0</v>
      </c>
      <c r="H6568">
        <v>2016</v>
      </c>
    </row>
    <row r="6569" spans="1:8" outlineLevel="1" x14ac:dyDescent="0.25">
      <c r="A6569" s="23" t="s">
        <v>21</v>
      </c>
      <c r="B6569" s="23" t="s">
        <v>7</v>
      </c>
      <c r="C6569">
        <v>2016</v>
      </c>
      <c r="D6569" s="23" t="str">
        <f t="shared" si="103"/>
        <v>sept</v>
      </c>
      <c r="E6569" s="24">
        <v>42643</v>
      </c>
      <c r="F6569" s="23" t="s">
        <v>50</v>
      </c>
      <c r="G6569" s="121">
        <v>0</v>
      </c>
      <c r="H6569">
        <v>2016</v>
      </c>
    </row>
    <row r="6570" spans="1:8" outlineLevel="1" x14ac:dyDescent="0.25">
      <c r="A6570" s="23" t="s">
        <v>22</v>
      </c>
      <c r="B6570" s="23" t="s">
        <v>8</v>
      </c>
      <c r="C6570">
        <v>2016</v>
      </c>
      <c r="D6570" s="23" t="str">
        <f t="shared" si="103"/>
        <v>sept</v>
      </c>
      <c r="E6570" s="24">
        <v>42643</v>
      </c>
      <c r="F6570" s="23" t="s">
        <v>50</v>
      </c>
      <c r="G6570" s="121">
        <v>33798478.300000004</v>
      </c>
      <c r="H6570">
        <v>2016</v>
      </c>
    </row>
    <row r="6571" spans="1:8" outlineLevel="1" x14ac:dyDescent="0.25">
      <c r="A6571" s="23" t="s">
        <v>23</v>
      </c>
      <c r="B6571" s="23" t="s">
        <v>9</v>
      </c>
      <c r="C6571">
        <v>2016</v>
      </c>
      <c r="D6571" s="23" t="str">
        <f t="shared" si="103"/>
        <v>sept</v>
      </c>
      <c r="E6571" s="24">
        <v>42643</v>
      </c>
      <c r="F6571" s="23" t="s">
        <v>50</v>
      </c>
      <c r="H6571">
        <v>2016</v>
      </c>
    </row>
    <row r="6572" spans="1:8" outlineLevel="1" x14ac:dyDescent="0.25">
      <c r="A6572" s="23" t="s">
        <v>24</v>
      </c>
      <c r="B6572" s="25" t="s">
        <v>10</v>
      </c>
      <c r="C6572">
        <v>2016</v>
      </c>
      <c r="D6572" s="23" t="str">
        <f t="shared" si="103"/>
        <v>sept</v>
      </c>
      <c r="E6572" s="24">
        <v>42643</v>
      </c>
      <c r="F6572" s="23" t="s">
        <v>50</v>
      </c>
      <c r="G6572" s="121">
        <v>0</v>
      </c>
      <c r="H6572">
        <v>2016</v>
      </c>
    </row>
    <row r="6573" spans="1:8" outlineLevel="1" x14ac:dyDescent="0.25">
      <c r="A6573" s="23" t="s">
        <v>25</v>
      </c>
      <c r="B6573" s="23" t="s">
        <v>11</v>
      </c>
      <c r="C6573">
        <v>2016</v>
      </c>
      <c r="D6573" s="23" t="str">
        <f t="shared" si="103"/>
        <v>sept</v>
      </c>
      <c r="E6573" s="24">
        <v>42643</v>
      </c>
      <c r="F6573" s="23" t="s">
        <v>50</v>
      </c>
      <c r="G6573" s="121">
        <v>404556</v>
      </c>
      <c r="H6573">
        <v>2016</v>
      </c>
    </row>
    <row r="6574" spans="1:8" outlineLevel="1" x14ac:dyDescent="0.25">
      <c r="A6574" s="23" t="s">
        <v>26</v>
      </c>
      <c r="B6574" s="23" t="s">
        <v>12</v>
      </c>
      <c r="C6574">
        <v>2016</v>
      </c>
      <c r="D6574" s="23" t="str">
        <f t="shared" si="103"/>
        <v>sept</v>
      </c>
      <c r="E6574" s="24">
        <v>42643</v>
      </c>
      <c r="F6574" s="23" t="s">
        <v>50</v>
      </c>
      <c r="G6574" s="121">
        <v>73082.94</v>
      </c>
      <c r="H6574">
        <v>2016</v>
      </c>
    </row>
    <row r="6575" spans="1:8" outlineLevel="1" x14ac:dyDescent="0.25">
      <c r="A6575" s="23" t="s">
        <v>43</v>
      </c>
      <c r="B6575" s="23" t="s">
        <v>34</v>
      </c>
      <c r="C6575">
        <v>2016</v>
      </c>
      <c r="D6575" s="23" t="str">
        <f t="shared" si="103"/>
        <v>sept</v>
      </c>
      <c r="E6575" s="24">
        <v>42643</v>
      </c>
      <c r="F6575" s="23" t="s">
        <v>50</v>
      </c>
      <c r="G6575" s="121">
        <v>970252.9</v>
      </c>
      <c r="H6575">
        <v>2016</v>
      </c>
    </row>
    <row r="6576" spans="1:8" outlineLevel="1" x14ac:dyDescent="0.25">
      <c r="A6576" s="23" t="s">
        <v>13</v>
      </c>
      <c r="B6576" s="23" t="s">
        <v>13</v>
      </c>
      <c r="C6576">
        <v>2016</v>
      </c>
      <c r="D6576" s="23" t="str">
        <f t="shared" si="103"/>
        <v>sept</v>
      </c>
      <c r="E6576" s="24">
        <v>42643</v>
      </c>
      <c r="F6576" s="23" t="s">
        <v>50</v>
      </c>
      <c r="G6576" s="121">
        <v>5866279.0899999999</v>
      </c>
      <c r="H6576">
        <v>2016</v>
      </c>
    </row>
    <row r="6577" spans="1:8" outlineLevel="1" x14ac:dyDescent="0.25">
      <c r="A6577" s="23" t="s">
        <v>14</v>
      </c>
      <c r="B6577" s="23" t="s">
        <v>14</v>
      </c>
      <c r="C6577">
        <v>2016</v>
      </c>
      <c r="D6577" s="23" t="str">
        <f t="shared" si="103"/>
        <v>sept</v>
      </c>
      <c r="E6577" s="24">
        <v>42643</v>
      </c>
      <c r="F6577" s="23" t="s">
        <v>50</v>
      </c>
      <c r="G6577" s="121">
        <v>56.19</v>
      </c>
      <c r="H6577">
        <v>2016</v>
      </c>
    </row>
    <row r="6578" spans="1:8" outlineLevel="1" x14ac:dyDescent="0.25">
      <c r="A6578" s="23" t="s">
        <v>15</v>
      </c>
      <c r="B6578" s="23" t="s">
        <v>0</v>
      </c>
      <c r="C6578">
        <v>2016</v>
      </c>
      <c r="D6578" s="23" t="str">
        <f t="shared" si="103"/>
        <v>oct</v>
      </c>
      <c r="E6578" s="24">
        <v>42674</v>
      </c>
      <c r="F6578" s="23" t="s">
        <v>50</v>
      </c>
      <c r="G6578" s="121">
        <v>0</v>
      </c>
      <c r="H6578">
        <v>2016</v>
      </c>
    </row>
    <row r="6579" spans="1:8" outlineLevel="1" x14ac:dyDescent="0.25">
      <c r="A6579" s="23" t="s">
        <v>16</v>
      </c>
      <c r="B6579" s="23" t="s">
        <v>1</v>
      </c>
      <c r="C6579">
        <v>2016</v>
      </c>
      <c r="D6579" s="23" t="str">
        <f t="shared" si="103"/>
        <v>oct</v>
      </c>
      <c r="E6579" s="24">
        <v>42674</v>
      </c>
      <c r="F6579" s="23" t="s">
        <v>50</v>
      </c>
      <c r="G6579" s="121">
        <v>4343769.78</v>
      </c>
      <c r="H6579">
        <v>2016</v>
      </c>
    </row>
    <row r="6580" spans="1:8" outlineLevel="1" x14ac:dyDescent="0.25">
      <c r="A6580" s="23" t="s">
        <v>27</v>
      </c>
      <c r="B6580" s="23" t="s">
        <v>2</v>
      </c>
      <c r="C6580">
        <v>2016</v>
      </c>
      <c r="D6580" s="23" t="str">
        <f t="shared" si="103"/>
        <v>oct</v>
      </c>
      <c r="E6580" s="24">
        <v>42674</v>
      </c>
      <c r="F6580" s="23" t="s">
        <v>50</v>
      </c>
      <c r="H6580">
        <v>2016</v>
      </c>
    </row>
    <row r="6581" spans="1:8" outlineLevel="1" x14ac:dyDescent="0.25">
      <c r="A6581" s="23" t="s">
        <v>17</v>
      </c>
      <c r="B6581" s="23" t="s">
        <v>3</v>
      </c>
      <c r="C6581">
        <v>2016</v>
      </c>
      <c r="D6581" s="23" t="str">
        <f t="shared" si="103"/>
        <v>oct</v>
      </c>
      <c r="E6581" s="24">
        <v>42674</v>
      </c>
      <c r="F6581" s="23" t="s">
        <v>50</v>
      </c>
      <c r="G6581" s="121">
        <v>4234261.83</v>
      </c>
      <c r="H6581">
        <v>2016</v>
      </c>
    </row>
    <row r="6582" spans="1:8" outlineLevel="1" x14ac:dyDescent="0.25">
      <c r="A6582" s="23" t="s">
        <v>18</v>
      </c>
      <c r="B6582" s="25" t="s">
        <v>4</v>
      </c>
      <c r="C6582">
        <v>2016</v>
      </c>
      <c r="D6582" s="23" t="str">
        <f t="shared" si="103"/>
        <v>oct</v>
      </c>
      <c r="E6582" s="24">
        <v>42674</v>
      </c>
      <c r="F6582" s="23" t="s">
        <v>50</v>
      </c>
      <c r="H6582">
        <v>2016</v>
      </c>
    </row>
    <row r="6583" spans="1:8" outlineLevel="1" x14ac:dyDescent="0.25">
      <c r="A6583" s="23" t="s">
        <v>19</v>
      </c>
      <c r="B6583" s="25" t="s">
        <v>5</v>
      </c>
      <c r="C6583">
        <v>2016</v>
      </c>
      <c r="D6583" s="23" t="str">
        <f t="shared" si="103"/>
        <v>oct</v>
      </c>
      <c r="E6583" s="24">
        <v>42674</v>
      </c>
      <c r="F6583" s="23" t="s">
        <v>50</v>
      </c>
      <c r="H6583">
        <v>2016</v>
      </c>
    </row>
    <row r="6584" spans="1:8" outlineLevel="1" x14ac:dyDescent="0.25">
      <c r="A6584" s="23" t="s">
        <v>20</v>
      </c>
      <c r="B6584" s="23" t="s">
        <v>6</v>
      </c>
      <c r="C6584">
        <v>2016</v>
      </c>
      <c r="D6584" s="23" t="str">
        <f t="shared" si="103"/>
        <v>oct</v>
      </c>
      <c r="E6584" s="24">
        <v>42674</v>
      </c>
      <c r="F6584" s="23" t="s">
        <v>50</v>
      </c>
      <c r="G6584" s="121">
        <v>0</v>
      </c>
      <c r="H6584">
        <v>2016</v>
      </c>
    </row>
    <row r="6585" spans="1:8" outlineLevel="1" x14ac:dyDescent="0.25">
      <c r="A6585" s="23" t="s">
        <v>21</v>
      </c>
      <c r="B6585" s="23" t="s">
        <v>7</v>
      </c>
      <c r="C6585">
        <v>2016</v>
      </c>
      <c r="D6585" s="23" t="str">
        <f t="shared" si="103"/>
        <v>oct</v>
      </c>
      <c r="E6585" s="24">
        <v>42674</v>
      </c>
      <c r="F6585" s="23" t="s">
        <v>50</v>
      </c>
      <c r="G6585" s="121">
        <v>0</v>
      </c>
      <c r="H6585">
        <v>2016</v>
      </c>
    </row>
    <row r="6586" spans="1:8" outlineLevel="1" x14ac:dyDescent="0.25">
      <c r="A6586" s="23" t="s">
        <v>22</v>
      </c>
      <c r="B6586" s="23" t="s">
        <v>8</v>
      </c>
      <c r="C6586">
        <v>2016</v>
      </c>
      <c r="D6586" s="23" t="str">
        <f t="shared" si="103"/>
        <v>oct</v>
      </c>
      <c r="E6586" s="24">
        <v>42674</v>
      </c>
      <c r="F6586" s="23" t="s">
        <v>50</v>
      </c>
      <c r="G6586" s="121">
        <v>36231395.200000003</v>
      </c>
      <c r="H6586">
        <v>2016</v>
      </c>
    </row>
    <row r="6587" spans="1:8" outlineLevel="1" x14ac:dyDescent="0.25">
      <c r="A6587" s="23" t="s">
        <v>23</v>
      </c>
      <c r="B6587" s="23" t="s">
        <v>9</v>
      </c>
      <c r="C6587">
        <v>2016</v>
      </c>
      <c r="D6587" s="23" t="str">
        <f t="shared" si="103"/>
        <v>oct</v>
      </c>
      <c r="E6587" s="24">
        <v>42674</v>
      </c>
      <c r="F6587" s="23" t="s">
        <v>50</v>
      </c>
      <c r="H6587">
        <v>2016</v>
      </c>
    </row>
    <row r="6588" spans="1:8" outlineLevel="1" x14ac:dyDescent="0.25">
      <c r="A6588" s="23" t="s">
        <v>24</v>
      </c>
      <c r="B6588" s="25" t="s">
        <v>10</v>
      </c>
      <c r="C6588">
        <v>2016</v>
      </c>
      <c r="D6588" s="23" t="str">
        <f t="shared" si="103"/>
        <v>oct</v>
      </c>
      <c r="E6588" s="24">
        <v>42674</v>
      </c>
      <c r="F6588" s="23" t="s">
        <v>50</v>
      </c>
      <c r="G6588" s="121">
        <v>0</v>
      </c>
      <c r="H6588">
        <v>2016</v>
      </c>
    </row>
    <row r="6589" spans="1:8" outlineLevel="1" x14ac:dyDescent="0.25">
      <c r="A6589" s="23" t="s">
        <v>25</v>
      </c>
      <c r="B6589" s="23" t="s">
        <v>11</v>
      </c>
      <c r="C6589">
        <v>2016</v>
      </c>
      <c r="D6589" s="23" t="str">
        <f t="shared" si="103"/>
        <v>oct</v>
      </c>
      <c r="E6589" s="24">
        <v>42674</v>
      </c>
      <c r="F6589" s="23" t="s">
        <v>50</v>
      </c>
      <c r="G6589" s="121">
        <v>0</v>
      </c>
      <c r="H6589">
        <v>2016</v>
      </c>
    </row>
    <row r="6590" spans="1:8" outlineLevel="1" x14ac:dyDescent="0.25">
      <c r="A6590" s="23" t="s">
        <v>26</v>
      </c>
      <c r="B6590" s="23" t="s">
        <v>12</v>
      </c>
      <c r="C6590">
        <v>2016</v>
      </c>
      <c r="D6590" s="23" t="str">
        <f t="shared" si="103"/>
        <v>oct</v>
      </c>
      <c r="E6590" s="24">
        <v>42674</v>
      </c>
      <c r="F6590" s="23" t="s">
        <v>50</v>
      </c>
      <c r="G6590" s="121">
        <v>73098.100000000006</v>
      </c>
      <c r="H6590">
        <v>2016</v>
      </c>
    </row>
    <row r="6591" spans="1:8" outlineLevel="1" x14ac:dyDescent="0.25">
      <c r="A6591" s="23" t="s">
        <v>43</v>
      </c>
      <c r="B6591" s="23" t="s">
        <v>34</v>
      </c>
      <c r="C6591">
        <v>2016</v>
      </c>
      <c r="D6591" s="23" t="str">
        <f t="shared" si="103"/>
        <v>oct</v>
      </c>
      <c r="E6591" s="24">
        <v>42674</v>
      </c>
      <c r="F6591" s="23" t="s">
        <v>50</v>
      </c>
      <c r="G6591" s="121">
        <v>1229110.48</v>
      </c>
      <c r="H6591">
        <v>2016</v>
      </c>
    </row>
    <row r="6592" spans="1:8" outlineLevel="1" x14ac:dyDescent="0.25">
      <c r="A6592" s="23" t="s">
        <v>13</v>
      </c>
      <c r="B6592" s="23" t="s">
        <v>13</v>
      </c>
      <c r="C6592">
        <v>2016</v>
      </c>
      <c r="D6592" s="23" t="str">
        <f t="shared" si="103"/>
        <v>oct</v>
      </c>
      <c r="E6592" s="24">
        <v>42674</v>
      </c>
      <c r="F6592" s="23" t="s">
        <v>50</v>
      </c>
      <c r="G6592" s="121">
        <v>5375070.4800000004</v>
      </c>
      <c r="H6592">
        <v>2016</v>
      </c>
    </row>
    <row r="6593" spans="1:8" outlineLevel="1" x14ac:dyDescent="0.25">
      <c r="A6593" s="23" t="s">
        <v>14</v>
      </c>
      <c r="B6593" s="23" t="s">
        <v>14</v>
      </c>
      <c r="C6593">
        <v>2016</v>
      </c>
      <c r="D6593" s="23" t="str">
        <f t="shared" si="103"/>
        <v>oct</v>
      </c>
      <c r="E6593" s="24">
        <v>42674</v>
      </c>
      <c r="F6593" s="23" t="s">
        <v>50</v>
      </c>
      <c r="G6593" s="121">
        <v>-1078.51</v>
      </c>
      <c r="H6593">
        <v>2016</v>
      </c>
    </row>
    <row r="6594" spans="1:8" outlineLevel="1" x14ac:dyDescent="0.25">
      <c r="A6594" s="23" t="s">
        <v>15</v>
      </c>
      <c r="B6594" s="23" t="s">
        <v>0</v>
      </c>
      <c r="C6594">
        <v>2016</v>
      </c>
      <c r="D6594" s="23" t="str">
        <f t="shared" ref="D6594:D6657" si="104">+TEXT(E6594,"mmm")</f>
        <v>nov</v>
      </c>
      <c r="E6594" s="24">
        <v>42704</v>
      </c>
      <c r="F6594" s="23" t="s">
        <v>50</v>
      </c>
      <c r="G6594" s="121">
        <v>0</v>
      </c>
      <c r="H6594">
        <v>2016</v>
      </c>
    </row>
    <row r="6595" spans="1:8" outlineLevel="1" x14ac:dyDescent="0.25">
      <c r="A6595" s="23" t="s">
        <v>16</v>
      </c>
      <c r="B6595" s="23" t="s">
        <v>1</v>
      </c>
      <c r="C6595">
        <v>2016</v>
      </c>
      <c r="D6595" s="23" t="str">
        <f t="shared" si="104"/>
        <v>nov</v>
      </c>
      <c r="E6595" s="24">
        <v>42704</v>
      </c>
      <c r="F6595" s="23" t="s">
        <v>50</v>
      </c>
      <c r="G6595" s="121">
        <v>3948708.64</v>
      </c>
      <c r="H6595">
        <v>2016</v>
      </c>
    </row>
    <row r="6596" spans="1:8" outlineLevel="1" x14ac:dyDescent="0.25">
      <c r="A6596" s="23" t="s">
        <v>27</v>
      </c>
      <c r="B6596" s="23" t="s">
        <v>2</v>
      </c>
      <c r="C6596">
        <v>2016</v>
      </c>
      <c r="D6596" s="23" t="str">
        <f t="shared" si="104"/>
        <v>nov</v>
      </c>
      <c r="E6596" s="24">
        <v>42704</v>
      </c>
      <c r="F6596" s="23" t="s">
        <v>50</v>
      </c>
      <c r="H6596">
        <v>2016</v>
      </c>
    </row>
    <row r="6597" spans="1:8" outlineLevel="1" x14ac:dyDescent="0.25">
      <c r="A6597" s="23" t="s">
        <v>17</v>
      </c>
      <c r="B6597" s="23" t="s">
        <v>3</v>
      </c>
      <c r="C6597">
        <v>2016</v>
      </c>
      <c r="D6597" s="23" t="str">
        <f t="shared" si="104"/>
        <v>nov</v>
      </c>
      <c r="E6597" s="24">
        <v>42704</v>
      </c>
      <c r="F6597" s="23" t="s">
        <v>50</v>
      </c>
      <c r="G6597" s="121">
        <v>4139728.8299999996</v>
      </c>
      <c r="H6597">
        <v>2016</v>
      </c>
    </row>
    <row r="6598" spans="1:8" outlineLevel="1" x14ac:dyDescent="0.25">
      <c r="A6598" s="23" t="s">
        <v>18</v>
      </c>
      <c r="B6598" s="25" t="s">
        <v>4</v>
      </c>
      <c r="C6598">
        <v>2016</v>
      </c>
      <c r="D6598" s="23" t="str">
        <f t="shared" si="104"/>
        <v>nov</v>
      </c>
      <c r="E6598" s="24">
        <v>42704</v>
      </c>
      <c r="F6598" s="23" t="s">
        <v>50</v>
      </c>
      <c r="H6598">
        <v>2016</v>
      </c>
    </row>
    <row r="6599" spans="1:8" outlineLevel="1" x14ac:dyDescent="0.25">
      <c r="A6599" s="23" t="s">
        <v>19</v>
      </c>
      <c r="B6599" s="25" t="s">
        <v>5</v>
      </c>
      <c r="C6599">
        <v>2016</v>
      </c>
      <c r="D6599" s="23" t="str">
        <f t="shared" si="104"/>
        <v>nov</v>
      </c>
      <c r="E6599" s="24">
        <v>42704</v>
      </c>
      <c r="F6599" s="23" t="s">
        <v>50</v>
      </c>
      <c r="H6599">
        <v>2016</v>
      </c>
    </row>
    <row r="6600" spans="1:8" outlineLevel="1" x14ac:dyDescent="0.25">
      <c r="A6600" s="23" t="s">
        <v>20</v>
      </c>
      <c r="B6600" s="23" t="s">
        <v>6</v>
      </c>
      <c r="C6600">
        <v>2016</v>
      </c>
      <c r="D6600" s="23" t="str">
        <f t="shared" si="104"/>
        <v>nov</v>
      </c>
      <c r="E6600" s="24">
        <v>42704</v>
      </c>
      <c r="F6600" s="23" t="s">
        <v>50</v>
      </c>
      <c r="G6600" s="121">
        <v>0</v>
      </c>
      <c r="H6600">
        <v>2016</v>
      </c>
    </row>
    <row r="6601" spans="1:8" outlineLevel="1" x14ac:dyDescent="0.25">
      <c r="A6601" s="23" t="s">
        <v>21</v>
      </c>
      <c r="B6601" s="23" t="s">
        <v>7</v>
      </c>
      <c r="C6601">
        <v>2016</v>
      </c>
      <c r="D6601" s="23" t="str">
        <f t="shared" si="104"/>
        <v>nov</v>
      </c>
      <c r="E6601" s="24">
        <v>42704</v>
      </c>
      <c r="F6601" s="23" t="s">
        <v>50</v>
      </c>
      <c r="G6601" s="121">
        <v>0</v>
      </c>
      <c r="H6601">
        <v>2016</v>
      </c>
    </row>
    <row r="6602" spans="1:8" outlineLevel="1" x14ac:dyDescent="0.25">
      <c r="A6602" s="23" t="s">
        <v>22</v>
      </c>
      <c r="B6602" s="23" t="s">
        <v>8</v>
      </c>
      <c r="C6602">
        <v>2016</v>
      </c>
      <c r="D6602" s="23" t="str">
        <f t="shared" si="104"/>
        <v>nov</v>
      </c>
      <c r="E6602" s="24">
        <v>42704</v>
      </c>
      <c r="F6602" s="23" t="s">
        <v>50</v>
      </c>
      <c r="G6602" s="121">
        <v>37273211.18</v>
      </c>
      <c r="H6602">
        <v>2016</v>
      </c>
    </row>
    <row r="6603" spans="1:8" outlineLevel="1" x14ac:dyDescent="0.25">
      <c r="A6603" s="23" t="s">
        <v>23</v>
      </c>
      <c r="B6603" s="23" t="s">
        <v>9</v>
      </c>
      <c r="C6603">
        <v>2016</v>
      </c>
      <c r="D6603" s="23" t="str">
        <f t="shared" si="104"/>
        <v>nov</v>
      </c>
      <c r="E6603" s="24">
        <v>42704</v>
      </c>
      <c r="F6603" s="23" t="s">
        <v>50</v>
      </c>
      <c r="H6603">
        <v>2016</v>
      </c>
    </row>
    <row r="6604" spans="1:8" outlineLevel="1" x14ac:dyDescent="0.25">
      <c r="A6604" s="23" t="s">
        <v>24</v>
      </c>
      <c r="B6604" s="25" t="s">
        <v>10</v>
      </c>
      <c r="C6604">
        <v>2016</v>
      </c>
      <c r="D6604" s="23" t="str">
        <f t="shared" si="104"/>
        <v>nov</v>
      </c>
      <c r="E6604" s="24">
        <v>42704</v>
      </c>
      <c r="F6604" s="23" t="s">
        <v>50</v>
      </c>
      <c r="G6604" s="121">
        <v>0</v>
      </c>
      <c r="H6604">
        <v>2016</v>
      </c>
    </row>
    <row r="6605" spans="1:8" outlineLevel="1" x14ac:dyDescent="0.25">
      <c r="A6605" s="23" t="s">
        <v>25</v>
      </c>
      <c r="B6605" s="23" t="s">
        <v>11</v>
      </c>
      <c r="C6605">
        <v>2016</v>
      </c>
      <c r="D6605" s="23" t="str">
        <f t="shared" si="104"/>
        <v>nov</v>
      </c>
      <c r="E6605" s="24">
        <v>42704</v>
      </c>
      <c r="F6605" s="23" t="s">
        <v>50</v>
      </c>
      <c r="G6605" s="121">
        <v>0</v>
      </c>
      <c r="H6605">
        <v>2016</v>
      </c>
    </row>
    <row r="6606" spans="1:8" outlineLevel="1" x14ac:dyDescent="0.25">
      <c r="A6606" s="23" t="s">
        <v>26</v>
      </c>
      <c r="B6606" s="23" t="s">
        <v>12</v>
      </c>
      <c r="C6606">
        <v>2016</v>
      </c>
      <c r="D6606" s="23" t="str">
        <f t="shared" si="104"/>
        <v>nov</v>
      </c>
      <c r="E6606" s="24">
        <v>42704</v>
      </c>
      <c r="F6606" s="23" t="s">
        <v>50</v>
      </c>
      <c r="G6606" s="121">
        <v>73082.94</v>
      </c>
      <c r="H6606">
        <v>2016</v>
      </c>
    </row>
    <row r="6607" spans="1:8" outlineLevel="1" x14ac:dyDescent="0.25">
      <c r="A6607" s="23" t="s">
        <v>43</v>
      </c>
      <c r="B6607" s="23" t="s">
        <v>34</v>
      </c>
      <c r="C6607">
        <v>2016</v>
      </c>
      <c r="D6607" s="23" t="str">
        <f t="shared" si="104"/>
        <v>nov</v>
      </c>
      <c r="E6607" s="24">
        <v>42704</v>
      </c>
      <c r="F6607" s="23" t="s">
        <v>50</v>
      </c>
      <c r="G6607" s="121">
        <v>1221142.6400000001</v>
      </c>
      <c r="H6607">
        <v>2016</v>
      </c>
    </row>
    <row r="6608" spans="1:8" outlineLevel="1" x14ac:dyDescent="0.25">
      <c r="A6608" s="23" t="s">
        <v>13</v>
      </c>
      <c r="B6608" s="23" t="s">
        <v>13</v>
      </c>
      <c r="C6608">
        <v>2016</v>
      </c>
      <c r="D6608" s="23" t="str">
        <f t="shared" si="104"/>
        <v>nov</v>
      </c>
      <c r="E6608" s="24">
        <v>42704</v>
      </c>
      <c r="F6608" s="23" t="s">
        <v>50</v>
      </c>
      <c r="G6608" s="121">
        <v>4026613.13</v>
      </c>
      <c r="H6608">
        <v>2016</v>
      </c>
    </row>
    <row r="6609" spans="1:8" outlineLevel="1" x14ac:dyDescent="0.25">
      <c r="A6609" s="23" t="s">
        <v>14</v>
      </c>
      <c r="B6609" s="23" t="s">
        <v>14</v>
      </c>
      <c r="C6609">
        <v>2016</v>
      </c>
      <c r="D6609" s="23" t="str">
        <f t="shared" si="104"/>
        <v>nov</v>
      </c>
      <c r="E6609" s="24">
        <v>42704</v>
      </c>
      <c r="F6609" s="23" t="s">
        <v>50</v>
      </c>
      <c r="G6609" s="121">
        <v>-3955.49</v>
      </c>
      <c r="H6609">
        <v>2016</v>
      </c>
    </row>
    <row r="6610" spans="1:8" outlineLevel="1" x14ac:dyDescent="0.25">
      <c r="A6610" s="23" t="s">
        <v>15</v>
      </c>
      <c r="B6610" s="23" t="s">
        <v>0</v>
      </c>
      <c r="C6610">
        <v>2016</v>
      </c>
      <c r="D6610" s="23" t="str">
        <f t="shared" si="104"/>
        <v>dic</v>
      </c>
      <c r="E6610" s="24">
        <v>42735</v>
      </c>
      <c r="F6610" s="23" t="s">
        <v>50</v>
      </c>
      <c r="G6610" s="121">
        <v>0</v>
      </c>
      <c r="H6610">
        <v>2016</v>
      </c>
    </row>
    <row r="6611" spans="1:8" outlineLevel="1" x14ac:dyDescent="0.25">
      <c r="A6611" s="23" t="s">
        <v>16</v>
      </c>
      <c r="B6611" s="23" t="s">
        <v>1</v>
      </c>
      <c r="C6611">
        <v>2016</v>
      </c>
      <c r="D6611" s="23" t="str">
        <f t="shared" si="104"/>
        <v>dic</v>
      </c>
      <c r="E6611" s="24">
        <v>42735</v>
      </c>
      <c r="F6611" s="23" t="s">
        <v>50</v>
      </c>
      <c r="G6611" s="121">
        <v>5339192.07</v>
      </c>
      <c r="H6611">
        <v>2016</v>
      </c>
    </row>
    <row r="6612" spans="1:8" outlineLevel="1" x14ac:dyDescent="0.25">
      <c r="A6612" s="23" t="s">
        <v>27</v>
      </c>
      <c r="B6612" s="23" t="s">
        <v>2</v>
      </c>
      <c r="C6612">
        <v>2016</v>
      </c>
      <c r="D6612" s="23" t="str">
        <f t="shared" si="104"/>
        <v>dic</v>
      </c>
      <c r="E6612" s="24">
        <v>42735</v>
      </c>
      <c r="F6612" s="23" t="s">
        <v>50</v>
      </c>
      <c r="H6612">
        <v>2016</v>
      </c>
    </row>
    <row r="6613" spans="1:8" outlineLevel="1" x14ac:dyDescent="0.25">
      <c r="A6613" s="23" t="s">
        <v>17</v>
      </c>
      <c r="B6613" s="23" t="s">
        <v>3</v>
      </c>
      <c r="C6613">
        <v>2016</v>
      </c>
      <c r="D6613" s="23" t="str">
        <f t="shared" si="104"/>
        <v>dic</v>
      </c>
      <c r="E6613" s="24">
        <v>42735</v>
      </c>
      <c r="F6613" s="23" t="s">
        <v>50</v>
      </c>
      <c r="G6613" s="121">
        <v>4167591.9099999997</v>
      </c>
      <c r="H6613">
        <v>2016</v>
      </c>
    </row>
    <row r="6614" spans="1:8" outlineLevel="1" x14ac:dyDescent="0.25">
      <c r="A6614" s="23" t="s">
        <v>18</v>
      </c>
      <c r="B6614" s="25" t="s">
        <v>4</v>
      </c>
      <c r="C6614">
        <v>2016</v>
      </c>
      <c r="D6614" s="23" t="str">
        <f t="shared" si="104"/>
        <v>dic</v>
      </c>
      <c r="E6614" s="24">
        <v>42735</v>
      </c>
      <c r="F6614" s="23" t="s">
        <v>50</v>
      </c>
      <c r="H6614">
        <v>2016</v>
      </c>
    </row>
    <row r="6615" spans="1:8" outlineLevel="1" x14ac:dyDescent="0.25">
      <c r="A6615" s="23" t="s">
        <v>19</v>
      </c>
      <c r="B6615" s="25" t="s">
        <v>5</v>
      </c>
      <c r="C6615">
        <v>2016</v>
      </c>
      <c r="D6615" s="23" t="str">
        <f t="shared" si="104"/>
        <v>dic</v>
      </c>
      <c r="E6615" s="24">
        <v>42735</v>
      </c>
      <c r="F6615" s="23" t="s">
        <v>50</v>
      </c>
      <c r="H6615">
        <v>2016</v>
      </c>
    </row>
    <row r="6616" spans="1:8" outlineLevel="1" x14ac:dyDescent="0.25">
      <c r="A6616" s="23" t="s">
        <v>20</v>
      </c>
      <c r="B6616" s="23" t="s">
        <v>6</v>
      </c>
      <c r="C6616">
        <v>2016</v>
      </c>
      <c r="D6616" s="23" t="str">
        <f t="shared" si="104"/>
        <v>dic</v>
      </c>
      <c r="E6616" s="24">
        <v>42735</v>
      </c>
      <c r="F6616" s="23" t="s">
        <v>50</v>
      </c>
      <c r="G6616" s="121">
        <v>0</v>
      </c>
      <c r="H6616">
        <v>2016</v>
      </c>
    </row>
    <row r="6617" spans="1:8" outlineLevel="1" x14ac:dyDescent="0.25">
      <c r="A6617" s="23" t="s">
        <v>21</v>
      </c>
      <c r="B6617" s="23" t="s">
        <v>7</v>
      </c>
      <c r="C6617">
        <v>2016</v>
      </c>
      <c r="D6617" s="23" t="str">
        <f t="shared" si="104"/>
        <v>dic</v>
      </c>
      <c r="E6617" s="24">
        <v>42735</v>
      </c>
      <c r="F6617" s="23" t="s">
        <v>50</v>
      </c>
      <c r="G6617" s="121">
        <v>0</v>
      </c>
      <c r="H6617">
        <v>2016</v>
      </c>
    </row>
    <row r="6618" spans="1:8" outlineLevel="1" x14ac:dyDescent="0.25">
      <c r="A6618" s="23" t="s">
        <v>22</v>
      </c>
      <c r="B6618" s="23" t="s">
        <v>8</v>
      </c>
      <c r="C6618">
        <v>2016</v>
      </c>
      <c r="D6618" s="23" t="str">
        <f t="shared" si="104"/>
        <v>dic</v>
      </c>
      <c r="E6618" s="24">
        <v>42735</v>
      </c>
      <c r="F6618" s="23" t="s">
        <v>50</v>
      </c>
      <c r="G6618" s="121">
        <v>37353795.369999997</v>
      </c>
      <c r="H6618">
        <v>2016</v>
      </c>
    </row>
    <row r="6619" spans="1:8" outlineLevel="1" x14ac:dyDescent="0.25">
      <c r="A6619" s="23" t="s">
        <v>23</v>
      </c>
      <c r="B6619" s="23" t="s">
        <v>9</v>
      </c>
      <c r="C6619">
        <v>2016</v>
      </c>
      <c r="D6619" s="23" t="str">
        <f t="shared" si="104"/>
        <v>dic</v>
      </c>
      <c r="E6619" s="24">
        <v>42735</v>
      </c>
      <c r="F6619" s="23" t="s">
        <v>50</v>
      </c>
      <c r="H6619">
        <v>2016</v>
      </c>
    </row>
    <row r="6620" spans="1:8" outlineLevel="1" x14ac:dyDescent="0.25">
      <c r="A6620" s="23" t="s">
        <v>24</v>
      </c>
      <c r="B6620" s="25" t="s">
        <v>10</v>
      </c>
      <c r="C6620">
        <v>2016</v>
      </c>
      <c r="D6620" s="23" t="str">
        <f t="shared" si="104"/>
        <v>dic</v>
      </c>
      <c r="E6620" s="24">
        <v>42735</v>
      </c>
      <c r="F6620" s="23" t="s">
        <v>50</v>
      </c>
      <c r="G6620" s="121">
        <v>0</v>
      </c>
      <c r="H6620">
        <v>2016</v>
      </c>
    </row>
    <row r="6621" spans="1:8" outlineLevel="1" x14ac:dyDescent="0.25">
      <c r="A6621" s="23" t="s">
        <v>25</v>
      </c>
      <c r="B6621" s="23" t="s">
        <v>11</v>
      </c>
      <c r="C6621">
        <v>2016</v>
      </c>
      <c r="D6621" s="23" t="str">
        <f t="shared" si="104"/>
        <v>dic</v>
      </c>
      <c r="E6621" s="24">
        <v>42735</v>
      </c>
      <c r="F6621" s="23" t="s">
        <v>50</v>
      </c>
      <c r="G6621" s="121">
        <v>0</v>
      </c>
      <c r="H6621">
        <v>2016</v>
      </c>
    </row>
    <row r="6622" spans="1:8" outlineLevel="1" x14ac:dyDescent="0.25">
      <c r="A6622" s="23" t="s">
        <v>26</v>
      </c>
      <c r="B6622" s="23" t="s">
        <v>12</v>
      </c>
      <c r="C6622">
        <v>2016</v>
      </c>
      <c r="D6622" s="23" t="str">
        <f t="shared" si="104"/>
        <v>dic</v>
      </c>
      <c r="E6622" s="24">
        <v>42735</v>
      </c>
      <c r="F6622" s="23" t="s">
        <v>50</v>
      </c>
      <c r="G6622" s="121">
        <v>73098.100000000006</v>
      </c>
      <c r="H6622">
        <v>2016</v>
      </c>
    </row>
    <row r="6623" spans="1:8" outlineLevel="1" x14ac:dyDescent="0.25">
      <c r="A6623" s="23" t="s">
        <v>43</v>
      </c>
      <c r="B6623" s="23" t="s">
        <v>34</v>
      </c>
      <c r="C6623">
        <v>2016</v>
      </c>
      <c r="D6623" s="23" t="str">
        <f t="shared" si="104"/>
        <v>dic</v>
      </c>
      <c r="E6623" s="24">
        <v>42735</v>
      </c>
      <c r="F6623" s="23" t="s">
        <v>50</v>
      </c>
      <c r="G6623" s="121">
        <v>1239915.97</v>
      </c>
      <c r="H6623">
        <v>2016</v>
      </c>
    </row>
    <row r="6624" spans="1:8" outlineLevel="1" x14ac:dyDescent="0.25">
      <c r="A6624" s="23" t="s">
        <v>13</v>
      </c>
      <c r="B6624" s="23" t="s">
        <v>13</v>
      </c>
      <c r="C6624">
        <v>2016</v>
      </c>
      <c r="D6624" s="23" t="str">
        <f t="shared" si="104"/>
        <v>dic</v>
      </c>
      <c r="E6624" s="24">
        <v>42735</v>
      </c>
      <c r="F6624" s="23" t="s">
        <v>50</v>
      </c>
      <c r="G6624" s="121">
        <v>3310205.5</v>
      </c>
      <c r="H6624">
        <v>2016</v>
      </c>
    </row>
    <row r="6625" spans="1:8" outlineLevel="1" x14ac:dyDescent="0.25">
      <c r="A6625" s="23" t="s">
        <v>14</v>
      </c>
      <c r="B6625" s="23" t="s">
        <v>14</v>
      </c>
      <c r="C6625">
        <v>2016</v>
      </c>
      <c r="D6625" s="23" t="str">
        <f t="shared" si="104"/>
        <v>dic</v>
      </c>
      <c r="E6625" s="24">
        <v>42735</v>
      </c>
      <c r="F6625" s="23" t="s">
        <v>50</v>
      </c>
      <c r="G6625" s="121">
        <v>-31338.51</v>
      </c>
      <c r="H6625">
        <v>2016</v>
      </c>
    </row>
    <row r="6626" spans="1:8" outlineLevel="1" x14ac:dyDescent="0.25">
      <c r="A6626" s="23" t="s">
        <v>15</v>
      </c>
      <c r="B6626" s="23" t="s">
        <v>0</v>
      </c>
      <c r="C6626">
        <v>2017</v>
      </c>
      <c r="D6626" s="23" t="str">
        <f t="shared" si="104"/>
        <v>ene</v>
      </c>
      <c r="E6626" s="24">
        <v>42766</v>
      </c>
      <c r="F6626" s="23" t="s">
        <v>50</v>
      </c>
      <c r="G6626" s="121">
        <v>0</v>
      </c>
      <c r="H6626">
        <v>2017</v>
      </c>
    </row>
    <row r="6627" spans="1:8" outlineLevel="1" x14ac:dyDescent="0.25">
      <c r="A6627" s="23" t="s">
        <v>16</v>
      </c>
      <c r="B6627" s="23" t="s">
        <v>1</v>
      </c>
      <c r="C6627">
        <v>2017</v>
      </c>
      <c r="D6627" s="23" t="str">
        <f t="shared" si="104"/>
        <v>ene</v>
      </c>
      <c r="E6627" s="24">
        <v>42766</v>
      </c>
      <c r="F6627" s="23" t="s">
        <v>50</v>
      </c>
      <c r="G6627" s="121">
        <v>5338387.87</v>
      </c>
      <c r="H6627">
        <v>2017</v>
      </c>
    </row>
    <row r="6628" spans="1:8" outlineLevel="1" x14ac:dyDescent="0.25">
      <c r="A6628" s="23" t="s">
        <v>27</v>
      </c>
      <c r="B6628" s="23" t="s">
        <v>2</v>
      </c>
      <c r="C6628">
        <v>2017</v>
      </c>
      <c r="D6628" s="23" t="str">
        <f t="shared" si="104"/>
        <v>ene</v>
      </c>
      <c r="E6628" s="24">
        <v>42766</v>
      </c>
      <c r="F6628" s="23" t="s">
        <v>50</v>
      </c>
      <c r="H6628">
        <v>2017</v>
      </c>
    </row>
    <row r="6629" spans="1:8" outlineLevel="1" x14ac:dyDescent="0.25">
      <c r="A6629" s="23" t="s">
        <v>17</v>
      </c>
      <c r="B6629" s="23" t="s">
        <v>3</v>
      </c>
      <c r="C6629">
        <v>2017</v>
      </c>
      <c r="D6629" s="23" t="str">
        <f t="shared" si="104"/>
        <v>ene</v>
      </c>
      <c r="E6629" s="24">
        <v>42766</v>
      </c>
      <c r="F6629" s="23" t="s">
        <v>50</v>
      </c>
      <c r="G6629" s="121">
        <v>3721294.14</v>
      </c>
      <c r="H6629">
        <v>2017</v>
      </c>
    </row>
    <row r="6630" spans="1:8" outlineLevel="1" x14ac:dyDescent="0.25">
      <c r="A6630" s="23" t="s">
        <v>18</v>
      </c>
      <c r="B6630" s="25" t="s">
        <v>4</v>
      </c>
      <c r="C6630">
        <v>2017</v>
      </c>
      <c r="D6630" s="23" t="str">
        <f t="shared" si="104"/>
        <v>ene</v>
      </c>
      <c r="E6630" s="24">
        <v>42766</v>
      </c>
      <c r="F6630" s="23" t="s">
        <v>50</v>
      </c>
      <c r="H6630">
        <v>2017</v>
      </c>
    </row>
    <row r="6631" spans="1:8" outlineLevel="1" x14ac:dyDescent="0.25">
      <c r="A6631" s="23" t="s">
        <v>19</v>
      </c>
      <c r="B6631" s="25" t="s">
        <v>5</v>
      </c>
      <c r="C6631">
        <v>2017</v>
      </c>
      <c r="D6631" s="23" t="str">
        <f t="shared" si="104"/>
        <v>ene</v>
      </c>
      <c r="E6631" s="24">
        <v>42766</v>
      </c>
      <c r="F6631" s="23" t="s">
        <v>50</v>
      </c>
      <c r="H6631">
        <v>2017</v>
      </c>
    </row>
    <row r="6632" spans="1:8" outlineLevel="1" x14ac:dyDescent="0.25">
      <c r="A6632" s="23" t="s">
        <v>20</v>
      </c>
      <c r="B6632" s="23" t="s">
        <v>6</v>
      </c>
      <c r="C6632">
        <v>2017</v>
      </c>
      <c r="D6632" s="23" t="str">
        <f t="shared" si="104"/>
        <v>ene</v>
      </c>
      <c r="E6632" s="24">
        <v>42766</v>
      </c>
      <c r="F6632" s="23" t="s">
        <v>50</v>
      </c>
      <c r="G6632" s="121">
        <v>0</v>
      </c>
      <c r="H6632">
        <v>2017</v>
      </c>
    </row>
    <row r="6633" spans="1:8" outlineLevel="1" x14ac:dyDescent="0.25">
      <c r="A6633" s="23" t="s">
        <v>21</v>
      </c>
      <c r="B6633" s="23" t="s">
        <v>7</v>
      </c>
      <c r="C6633">
        <v>2017</v>
      </c>
      <c r="D6633" s="23" t="str">
        <f t="shared" si="104"/>
        <v>ene</v>
      </c>
      <c r="E6633" s="24">
        <v>42766</v>
      </c>
      <c r="F6633" s="23" t="s">
        <v>50</v>
      </c>
      <c r="G6633" s="121">
        <v>0</v>
      </c>
      <c r="H6633">
        <v>2017</v>
      </c>
    </row>
    <row r="6634" spans="1:8" outlineLevel="1" x14ac:dyDescent="0.25">
      <c r="A6634" s="23" t="s">
        <v>22</v>
      </c>
      <c r="B6634" s="23" t="s">
        <v>8</v>
      </c>
      <c r="C6634">
        <v>2017</v>
      </c>
      <c r="D6634" s="23" t="str">
        <f t="shared" si="104"/>
        <v>ene</v>
      </c>
      <c r="E6634" s="24">
        <v>42766</v>
      </c>
      <c r="F6634" s="23" t="s">
        <v>50</v>
      </c>
      <c r="G6634" s="121">
        <v>35217762.010000005</v>
      </c>
      <c r="H6634">
        <v>2017</v>
      </c>
    </row>
    <row r="6635" spans="1:8" outlineLevel="1" x14ac:dyDescent="0.25">
      <c r="A6635" s="23" t="s">
        <v>23</v>
      </c>
      <c r="B6635" s="23" t="s">
        <v>9</v>
      </c>
      <c r="C6635">
        <v>2017</v>
      </c>
      <c r="D6635" s="23" t="str">
        <f t="shared" si="104"/>
        <v>ene</v>
      </c>
      <c r="E6635" s="24">
        <v>42766</v>
      </c>
      <c r="F6635" s="23" t="s">
        <v>50</v>
      </c>
      <c r="H6635">
        <v>2017</v>
      </c>
    </row>
    <row r="6636" spans="1:8" outlineLevel="1" x14ac:dyDescent="0.25">
      <c r="A6636" s="23" t="s">
        <v>24</v>
      </c>
      <c r="B6636" s="25" t="s">
        <v>10</v>
      </c>
      <c r="C6636">
        <v>2017</v>
      </c>
      <c r="D6636" s="23" t="str">
        <f t="shared" si="104"/>
        <v>ene</v>
      </c>
      <c r="E6636" s="24">
        <v>42766</v>
      </c>
      <c r="F6636" s="23" t="s">
        <v>50</v>
      </c>
      <c r="G6636" s="121">
        <v>0</v>
      </c>
      <c r="H6636">
        <v>2017</v>
      </c>
    </row>
    <row r="6637" spans="1:8" outlineLevel="1" x14ac:dyDescent="0.25">
      <c r="A6637" s="23" t="s">
        <v>25</v>
      </c>
      <c r="B6637" s="23" t="s">
        <v>11</v>
      </c>
      <c r="C6637">
        <v>2017</v>
      </c>
      <c r="D6637" s="23" t="str">
        <f t="shared" si="104"/>
        <v>ene</v>
      </c>
      <c r="E6637" s="24">
        <v>42766</v>
      </c>
      <c r="F6637" s="23" t="s">
        <v>50</v>
      </c>
      <c r="G6637" s="121">
        <v>0</v>
      </c>
      <c r="H6637">
        <v>2017</v>
      </c>
    </row>
    <row r="6638" spans="1:8" outlineLevel="1" x14ac:dyDescent="0.25">
      <c r="A6638" s="23" t="s">
        <v>26</v>
      </c>
      <c r="B6638" s="23" t="s">
        <v>12</v>
      </c>
      <c r="C6638">
        <v>2017</v>
      </c>
      <c r="D6638" s="23" t="str">
        <f t="shared" si="104"/>
        <v>ene</v>
      </c>
      <c r="E6638" s="24">
        <v>42766</v>
      </c>
      <c r="F6638" s="23" t="s">
        <v>50</v>
      </c>
      <c r="G6638" s="121">
        <v>75980.03</v>
      </c>
      <c r="H6638">
        <v>2017</v>
      </c>
    </row>
    <row r="6639" spans="1:8" outlineLevel="1" x14ac:dyDescent="0.25">
      <c r="A6639" s="23" t="s">
        <v>43</v>
      </c>
      <c r="B6639" s="23" t="s">
        <v>34</v>
      </c>
      <c r="C6639">
        <v>2017</v>
      </c>
      <c r="D6639" s="23" t="str">
        <f t="shared" si="104"/>
        <v>ene</v>
      </c>
      <c r="E6639" s="24">
        <v>42766</v>
      </c>
      <c r="F6639" s="23" t="s">
        <v>50</v>
      </c>
      <c r="G6639" s="121">
        <v>1243776.1600000001</v>
      </c>
      <c r="H6639">
        <v>2017</v>
      </c>
    </row>
    <row r="6640" spans="1:8" outlineLevel="1" x14ac:dyDescent="0.25">
      <c r="A6640" s="23" t="s">
        <v>13</v>
      </c>
      <c r="B6640" s="23" t="s">
        <v>13</v>
      </c>
      <c r="C6640">
        <v>2017</v>
      </c>
      <c r="D6640" s="23" t="str">
        <f t="shared" si="104"/>
        <v>ene</v>
      </c>
      <c r="E6640" s="24">
        <v>42766</v>
      </c>
      <c r="F6640" s="23" t="s">
        <v>50</v>
      </c>
      <c r="G6640" s="121">
        <v>4105997.24</v>
      </c>
      <c r="H6640">
        <v>2017</v>
      </c>
    </row>
    <row r="6641" spans="1:8" outlineLevel="1" x14ac:dyDescent="0.25">
      <c r="A6641" s="23" t="s">
        <v>14</v>
      </c>
      <c r="B6641" s="23" t="s">
        <v>14</v>
      </c>
      <c r="C6641">
        <v>2017</v>
      </c>
      <c r="D6641" s="23" t="str">
        <f t="shared" si="104"/>
        <v>ene</v>
      </c>
      <c r="E6641" s="24">
        <v>42766</v>
      </c>
      <c r="F6641" s="23" t="s">
        <v>50</v>
      </c>
      <c r="G6641" s="121">
        <v>-28584.41</v>
      </c>
      <c r="H6641">
        <v>2017</v>
      </c>
    </row>
    <row r="6642" spans="1:8" outlineLevel="1" x14ac:dyDescent="0.25">
      <c r="A6642" s="23" t="s">
        <v>15</v>
      </c>
      <c r="B6642" s="23" t="s">
        <v>0</v>
      </c>
      <c r="C6642">
        <v>2017</v>
      </c>
      <c r="D6642" s="23" t="str">
        <f t="shared" si="104"/>
        <v>feb</v>
      </c>
      <c r="E6642" s="24">
        <v>42794</v>
      </c>
      <c r="F6642" s="23" t="s">
        <v>50</v>
      </c>
      <c r="G6642" s="121">
        <v>0</v>
      </c>
      <c r="H6642">
        <v>2017</v>
      </c>
    </row>
    <row r="6643" spans="1:8" outlineLevel="1" x14ac:dyDescent="0.25">
      <c r="A6643" s="23" t="s">
        <v>16</v>
      </c>
      <c r="B6643" s="23" t="s">
        <v>1</v>
      </c>
      <c r="C6643">
        <v>2017</v>
      </c>
      <c r="D6643" s="23" t="str">
        <f t="shared" si="104"/>
        <v>feb</v>
      </c>
      <c r="E6643" s="24">
        <v>42794</v>
      </c>
      <c r="F6643" s="23" t="s">
        <v>50</v>
      </c>
      <c r="G6643" s="121">
        <v>5141712.9800000004</v>
      </c>
      <c r="H6643">
        <v>2017</v>
      </c>
    </row>
    <row r="6644" spans="1:8" outlineLevel="1" x14ac:dyDescent="0.25">
      <c r="A6644" s="23" t="s">
        <v>27</v>
      </c>
      <c r="B6644" s="23" t="s">
        <v>2</v>
      </c>
      <c r="C6644">
        <v>2017</v>
      </c>
      <c r="D6644" s="23" t="str">
        <f t="shared" si="104"/>
        <v>feb</v>
      </c>
      <c r="E6644" s="24">
        <v>42794</v>
      </c>
      <c r="F6644" s="23" t="s">
        <v>50</v>
      </c>
      <c r="H6644">
        <v>2017</v>
      </c>
    </row>
    <row r="6645" spans="1:8" outlineLevel="1" x14ac:dyDescent="0.25">
      <c r="A6645" s="23" t="s">
        <v>17</v>
      </c>
      <c r="B6645" s="23" t="s">
        <v>3</v>
      </c>
      <c r="C6645">
        <v>2017</v>
      </c>
      <c r="D6645" s="23" t="str">
        <f t="shared" si="104"/>
        <v>feb</v>
      </c>
      <c r="E6645" s="24">
        <v>42794</v>
      </c>
      <c r="F6645" s="23" t="s">
        <v>50</v>
      </c>
      <c r="G6645" s="121">
        <v>3400207.92</v>
      </c>
      <c r="H6645">
        <v>2017</v>
      </c>
    </row>
    <row r="6646" spans="1:8" outlineLevel="1" x14ac:dyDescent="0.25">
      <c r="A6646" s="23" t="s">
        <v>18</v>
      </c>
      <c r="B6646" s="25" t="s">
        <v>4</v>
      </c>
      <c r="C6646">
        <v>2017</v>
      </c>
      <c r="D6646" s="23" t="str">
        <f t="shared" si="104"/>
        <v>feb</v>
      </c>
      <c r="E6646" s="24">
        <v>42794</v>
      </c>
      <c r="F6646" s="23" t="s">
        <v>50</v>
      </c>
      <c r="H6646">
        <v>2017</v>
      </c>
    </row>
    <row r="6647" spans="1:8" outlineLevel="1" x14ac:dyDescent="0.25">
      <c r="A6647" s="23" t="s">
        <v>19</v>
      </c>
      <c r="B6647" s="25" t="s">
        <v>5</v>
      </c>
      <c r="C6647">
        <v>2017</v>
      </c>
      <c r="D6647" s="23" t="str">
        <f t="shared" si="104"/>
        <v>feb</v>
      </c>
      <c r="E6647" s="24">
        <v>42794</v>
      </c>
      <c r="F6647" s="23" t="s">
        <v>50</v>
      </c>
      <c r="H6647">
        <v>2017</v>
      </c>
    </row>
    <row r="6648" spans="1:8" outlineLevel="1" x14ac:dyDescent="0.25">
      <c r="A6648" s="23" t="s">
        <v>20</v>
      </c>
      <c r="B6648" s="23" t="s">
        <v>6</v>
      </c>
      <c r="C6648">
        <v>2017</v>
      </c>
      <c r="D6648" s="23" t="str">
        <f t="shared" si="104"/>
        <v>feb</v>
      </c>
      <c r="E6648" s="24">
        <v>42794</v>
      </c>
      <c r="F6648" s="23" t="s">
        <v>50</v>
      </c>
      <c r="G6648" s="121">
        <v>0</v>
      </c>
      <c r="H6648">
        <v>2017</v>
      </c>
    </row>
    <row r="6649" spans="1:8" outlineLevel="1" x14ac:dyDescent="0.25">
      <c r="A6649" s="23" t="s">
        <v>21</v>
      </c>
      <c r="B6649" s="23" t="s">
        <v>7</v>
      </c>
      <c r="C6649">
        <v>2017</v>
      </c>
      <c r="D6649" s="23" t="str">
        <f t="shared" si="104"/>
        <v>feb</v>
      </c>
      <c r="E6649" s="24">
        <v>42794</v>
      </c>
      <c r="F6649" s="23" t="s">
        <v>50</v>
      </c>
      <c r="G6649" s="121">
        <v>0</v>
      </c>
      <c r="H6649">
        <v>2017</v>
      </c>
    </row>
    <row r="6650" spans="1:8" outlineLevel="1" x14ac:dyDescent="0.25">
      <c r="A6650" s="23" t="s">
        <v>22</v>
      </c>
      <c r="B6650" s="23" t="s">
        <v>8</v>
      </c>
      <c r="C6650">
        <v>2017</v>
      </c>
      <c r="D6650" s="23" t="str">
        <f t="shared" si="104"/>
        <v>feb</v>
      </c>
      <c r="E6650" s="24">
        <v>42794</v>
      </c>
      <c r="F6650" s="23" t="s">
        <v>50</v>
      </c>
      <c r="G6650" s="121">
        <v>36173553.68</v>
      </c>
      <c r="H6650">
        <v>2017</v>
      </c>
    </row>
    <row r="6651" spans="1:8" outlineLevel="1" x14ac:dyDescent="0.25">
      <c r="A6651" s="23" t="s">
        <v>23</v>
      </c>
      <c r="B6651" s="23" t="s">
        <v>9</v>
      </c>
      <c r="C6651">
        <v>2017</v>
      </c>
      <c r="D6651" s="23" t="str">
        <f t="shared" si="104"/>
        <v>feb</v>
      </c>
      <c r="E6651" s="24">
        <v>42794</v>
      </c>
      <c r="F6651" s="23" t="s">
        <v>50</v>
      </c>
      <c r="H6651">
        <v>2017</v>
      </c>
    </row>
    <row r="6652" spans="1:8" outlineLevel="1" x14ac:dyDescent="0.25">
      <c r="A6652" s="23" t="s">
        <v>24</v>
      </c>
      <c r="B6652" s="25" t="s">
        <v>10</v>
      </c>
      <c r="C6652">
        <v>2017</v>
      </c>
      <c r="D6652" s="23" t="str">
        <f t="shared" si="104"/>
        <v>feb</v>
      </c>
      <c r="E6652" s="24">
        <v>42794</v>
      </c>
      <c r="F6652" s="23" t="s">
        <v>50</v>
      </c>
      <c r="G6652" s="121">
        <v>0</v>
      </c>
      <c r="H6652">
        <v>2017</v>
      </c>
    </row>
    <row r="6653" spans="1:8" outlineLevel="1" x14ac:dyDescent="0.25">
      <c r="A6653" s="23" t="s">
        <v>25</v>
      </c>
      <c r="B6653" s="23" t="s">
        <v>11</v>
      </c>
      <c r="C6653">
        <v>2017</v>
      </c>
      <c r="D6653" s="23" t="str">
        <f t="shared" si="104"/>
        <v>feb</v>
      </c>
      <c r="E6653" s="24">
        <v>42794</v>
      </c>
      <c r="F6653" s="23" t="s">
        <v>50</v>
      </c>
      <c r="G6653" s="121">
        <v>0</v>
      </c>
      <c r="H6653">
        <v>2017</v>
      </c>
    </row>
    <row r="6654" spans="1:8" outlineLevel="1" x14ac:dyDescent="0.25">
      <c r="A6654" s="23" t="s">
        <v>26</v>
      </c>
      <c r="B6654" s="23" t="s">
        <v>12</v>
      </c>
      <c r="C6654">
        <v>2017</v>
      </c>
      <c r="D6654" s="23" t="str">
        <f t="shared" si="104"/>
        <v>feb</v>
      </c>
      <c r="E6654" s="24">
        <v>42794</v>
      </c>
      <c r="F6654" s="23" t="s">
        <v>50</v>
      </c>
      <c r="G6654" s="121">
        <v>75862.39</v>
      </c>
      <c r="H6654">
        <v>2017</v>
      </c>
    </row>
    <row r="6655" spans="1:8" outlineLevel="1" x14ac:dyDescent="0.25">
      <c r="A6655" s="23" t="s">
        <v>43</v>
      </c>
      <c r="B6655" s="23" t="s">
        <v>34</v>
      </c>
      <c r="C6655">
        <v>2017</v>
      </c>
      <c r="D6655" s="23" t="str">
        <f t="shared" si="104"/>
        <v>feb</v>
      </c>
      <c r="E6655" s="24">
        <v>42794</v>
      </c>
      <c r="F6655" s="23" t="s">
        <v>50</v>
      </c>
      <c r="G6655" s="121">
        <v>1258324.6400000001</v>
      </c>
      <c r="H6655">
        <v>2017</v>
      </c>
    </row>
    <row r="6656" spans="1:8" outlineLevel="1" x14ac:dyDescent="0.25">
      <c r="A6656" s="23" t="s">
        <v>13</v>
      </c>
      <c r="B6656" s="23" t="s">
        <v>13</v>
      </c>
      <c r="C6656">
        <v>2017</v>
      </c>
      <c r="D6656" s="23" t="str">
        <f t="shared" si="104"/>
        <v>feb</v>
      </c>
      <c r="E6656" s="24">
        <v>42794</v>
      </c>
      <c r="F6656" s="23" t="s">
        <v>50</v>
      </c>
      <c r="G6656" s="121">
        <v>4261416.43</v>
      </c>
      <c r="H6656">
        <v>2017</v>
      </c>
    </row>
    <row r="6657" spans="1:8" outlineLevel="1" x14ac:dyDescent="0.25">
      <c r="A6657" s="23" t="s">
        <v>14</v>
      </c>
      <c r="B6657" s="23" t="s">
        <v>14</v>
      </c>
      <c r="C6657">
        <v>2017</v>
      </c>
      <c r="D6657" s="23" t="str">
        <f t="shared" si="104"/>
        <v>feb</v>
      </c>
      <c r="E6657" s="24">
        <v>42794</v>
      </c>
      <c r="F6657" s="23" t="s">
        <v>50</v>
      </c>
      <c r="G6657" s="121">
        <v>5645.77</v>
      </c>
      <c r="H6657">
        <v>2017</v>
      </c>
    </row>
    <row r="6658" spans="1:8" outlineLevel="1" x14ac:dyDescent="0.25">
      <c r="A6658" s="23" t="s">
        <v>15</v>
      </c>
      <c r="B6658" s="23" t="s">
        <v>0</v>
      </c>
      <c r="C6658">
        <v>2017</v>
      </c>
      <c r="D6658" s="23" t="str">
        <f t="shared" ref="D6658:D6721" si="105">+TEXT(E6658,"mmm")</f>
        <v>mar</v>
      </c>
      <c r="E6658" s="24">
        <v>42825</v>
      </c>
      <c r="F6658" s="23" t="s">
        <v>50</v>
      </c>
      <c r="G6658" s="121">
        <v>0</v>
      </c>
      <c r="H6658">
        <v>2017</v>
      </c>
    </row>
    <row r="6659" spans="1:8" outlineLevel="1" x14ac:dyDescent="0.25">
      <c r="A6659" s="23" t="s">
        <v>16</v>
      </c>
      <c r="B6659" s="23" t="s">
        <v>1</v>
      </c>
      <c r="C6659">
        <v>2017</v>
      </c>
      <c r="D6659" s="23" t="str">
        <f t="shared" si="105"/>
        <v>mar</v>
      </c>
      <c r="E6659" s="24">
        <v>42825</v>
      </c>
      <c r="F6659" s="23" t="s">
        <v>50</v>
      </c>
      <c r="G6659" s="121">
        <v>5450528.1500000004</v>
      </c>
      <c r="H6659">
        <v>2017</v>
      </c>
    </row>
    <row r="6660" spans="1:8" outlineLevel="1" x14ac:dyDescent="0.25">
      <c r="A6660" s="23" t="s">
        <v>27</v>
      </c>
      <c r="B6660" s="23" t="s">
        <v>2</v>
      </c>
      <c r="C6660">
        <v>2017</v>
      </c>
      <c r="D6660" s="23" t="str">
        <f t="shared" si="105"/>
        <v>mar</v>
      </c>
      <c r="E6660" s="24">
        <v>42825</v>
      </c>
      <c r="F6660" s="23" t="s">
        <v>50</v>
      </c>
      <c r="H6660">
        <v>2017</v>
      </c>
    </row>
    <row r="6661" spans="1:8" outlineLevel="1" x14ac:dyDescent="0.25">
      <c r="A6661" s="23" t="s">
        <v>17</v>
      </c>
      <c r="B6661" s="23" t="s">
        <v>3</v>
      </c>
      <c r="C6661">
        <v>2017</v>
      </c>
      <c r="D6661" s="23" t="str">
        <f t="shared" si="105"/>
        <v>mar</v>
      </c>
      <c r="E6661" s="24">
        <v>42825</v>
      </c>
      <c r="F6661" s="23" t="s">
        <v>50</v>
      </c>
      <c r="G6661" s="121">
        <v>3447784.62</v>
      </c>
      <c r="H6661">
        <v>2017</v>
      </c>
    </row>
    <row r="6662" spans="1:8" outlineLevel="1" x14ac:dyDescent="0.25">
      <c r="A6662" s="23" t="s">
        <v>18</v>
      </c>
      <c r="B6662" s="25" t="s">
        <v>4</v>
      </c>
      <c r="C6662">
        <v>2017</v>
      </c>
      <c r="D6662" s="23" t="str">
        <f t="shared" si="105"/>
        <v>mar</v>
      </c>
      <c r="E6662" s="24">
        <v>42825</v>
      </c>
      <c r="F6662" s="23" t="s">
        <v>50</v>
      </c>
      <c r="H6662">
        <v>2017</v>
      </c>
    </row>
    <row r="6663" spans="1:8" outlineLevel="1" x14ac:dyDescent="0.25">
      <c r="A6663" s="23" t="s">
        <v>19</v>
      </c>
      <c r="B6663" s="25" t="s">
        <v>5</v>
      </c>
      <c r="C6663">
        <v>2017</v>
      </c>
      <c r="D6663" s="23" t="str">
        <f t="shared" si="105"/>
        <v>mar</v>
      </c>
      <c r="E6663" s="24">
        <v>42825</v>
      </c>
      <c r="F6663" s="23" t="s">
        <v>50</v>
      </c>
      <c r="G6663" s="121">
        <v>44005.01</v>
      </c>
      <c r="H6663">
        <v>2017</v>
      </c>
    </row>
    <row r="6664" spans="1:8" outlineLevel="1" x14ac:dyDescent="0.25">
      <c r="A6664" s="23" t="s">
        <v>20</v>
      </c>
      <c r="B6664" s="23" t="s">
        <v>6</v>
      </c>
      <c r="C6664">
        <v>2017</v>
      </c>
      <c r="D6664" s="23" t="str">
        <f t="shared" si="105"/>
        <v>mar</v>
      </c>
      <c r="E6664" s="24">
        <v>42825</v>
      </c>
      <c r="F6664" s="23" t="s">
        <v>50</v>
      </c>
      <c r="G6664" s="121">
        <v>0</v>
      </c>
      <c r="H6664">
        <v>2017</v>
      </c>
    </row>
    <row r="6665" spans="1:8" outlineLevel="1" x14ac:dyDescent="0.25">
      <c r="A6665" s="23" t="s">
        <v>21</v>
      </c>
      <c r="B6665" s="23" t="s">
        <v>7</v>
      </c>
      <c r="C6665">
        <v>2017</v>
      </c>
      <c r="D6665" s="23" t="str">
        <f t="shared" si="105"/>
        <v>mar</v>
      </c>
      <c r="E6665" s="24">
        <v>42825</v>
      </c>
      <c r="F6665" s="23" t="s">
        <v>50</v>
      </c>
      <c r="G6665" s="121">
        <v>0</v>
      </c>
      <c r="H6665">
        <v>2017</v>
      </c>
    </row>
    <row r="6666" spans="1:8" outlineLevel="1" x14ac:dyDescent="0.25">
      <c r="A6666" s="23" t="s">
        <v>22</v>
      </c>
      <c r="B6666" s="23" t="s">
        <v>8</v>
      </c>
      <c r="C6666">
        <v>2017</v>
      </c>
      <c r="D6666" s="23" t="str">
        <f t="shared" si="105"/>
        <v>mar</v>
      </c>
      <c r="E6666" s="24">
        <v>42825</v>
      </c>
      <c r="F6666" s="23" t="s">
        <v>50</v>
      </c>
      <c r="G6666" s="121">
        <v>31188352.190000001</v>
      </c>
      <c r="H6666">
        <v>2017</v>
      </c>
    </row>
    <row r="6667" spans="1:8" outlineLevel="1" x14ac:dyDescent="0.25">
      <c r="A6667" s="23" t="s">
        <v>23</v>
      </c>
      <c r="B6667" s="23" t="s">
        <v>9</v>
      </c>
      <c r="C6667">
        <v>2017</v>
      </c>
      <c r="D6667" s="23" t="str">
        <f t="shared" si="105"/>
        <v>mar</v>
      </c>
      <c r="E6667" s="24">
        <v>42825</v>
      </c>
      <c r="F6667" s="23" t="s">
        <v>50</v>
      </c>
      <c r="H6667">
        <v>2017</v>
      </c>
    </row>
    <row r="6668" spans="1:8" outlineLevel="1" x14ac:dyDescent="0.25">
      <c r="A6668" s="23" t="s">
        <v>24</v>
      </c>
      <c r="B6668" s="25" t="s">
        <v>10</v>
      </c>
      <c r="C6668">
        <v>2017</v>
      </c>
      <c r="D6668" s="23" t="str">
        <f t="shared" si="105"/>
        <v>mar</v>
      </c>
      <c r="E6668" s="24">
        <v>42825</v>
      </c>
      <c r="F6668" s="23" t="s">
        <v>50</v>
      </c>
      <c r="G6668" s="121">
        <v>0</v>
      </c>
      <c r="H6668">
        <v>2017</v>
      </c>
    </row>
    <row r="6669" spans="1:8" outlineLevel="1" x14ac:dyDescent="0.25">
      <c r="A6669" s="23" t="s">
        <v>25</v>
      </c>
      <c r="B6669" s="23" t="s">
        <v>11</v>
      </c>
      <c r="C6669">
        <v>2017</v>
      </c>
      <c r="D6669" s="23" t="str">
        <f t="shared" si="105"/>
        <v>mar</v>
      </c>
      <c r="E6669" s="24">
        <v>42825</v>
      </c>
      <c r="F6669" s="23" t="s">
        <v>50</v>
      </c>
      <c r="G6669" s="121">
        <v>0</v>
      </c>
      <c r="H6669">
        <v>2017</v>
      </c>
    </row>
    <row r="6670" spans="1:8" outlineLevel="1" x14ac:dyDescent="0.25">
      <c r="A6670" s="23" t="s">
        <v>26</v>
      </c>
      <c r="B6670" s="23" t="s">
        <v>12</v>
      </c>
      <c r="C6670">
        <v>2017</v>
      </c>
      <c r="D6670" s="23" t="str">
        <f t="shared" si="105"/>
        <v>mar</v>
      </c>
      <c r="E6670" s="24">
        <v>42825</v>
      </c>
      <c r="F6670" s="23" t="s">
        <v>50</v>
      </c>
      <c r="G6670" s="121">
        <v>75827.55</v>
      </c>
      <c r="H6670">
        <v>2017</v>
      </c>
    </row>
    <row r="6671" spans="1:8" outlineLevel="1" x14ac:dyDescent="0.25">
      <c r="A6671" s="23" t="s">
        <v>43</v>
      </c>
      <c r="B6671" s="23" t="s">
        <v>34</v>
      </c>
      <c r="C6671">
        <v>2017</v>
      </c>
      <c r="D6671" s="23" t="str">
        <f t="shared" si="105"/>
        <v>mar</v>
      </c>
      <c r="E6671" s="24">
        <v>42825</v>
      </c>
      <c r="F6671" s="23" t="s">
        <v>50</v>
      </c>
      <c r="G6671" s="121">
        <v>2118877.19</v>
      </c>
      <c r="H6671">
        <v>2017</v>
      </c>
    </row>
    <row r="6672" spans="1:8" outlineLevel="1" x14ac:dyDescent="0.25">
      <c r="A6672" s="23" t="s">
        <v>13</v>
      </c>
      <c r="B6672" s="23" t="s">
        <v>13</v>
      </c>
      <c r="C6672">
        <v>2017</v>
      </c>
      <c r="D6672" s="23" t="str">
        <f t="shared" si="105"/>
        <v>mar</v>
      </c>
      <c r="E6672" s="24">
        <v>42825</v>
      </c>
      <c r="F6672" s="23" t="s">
        <v>50</v>
      </c>
      <c r="G6672" s="121">
        <v>8542589.9399999995</v>
      </c>
      <c r="H6672">
        <v>2017</v>
      </c>
    </row>
    <row r="6673" spans="1:8" outlineLevel="1" x14ac:dyDescent="0.25">
      <c r="A6673" s="23" t="s">
        <v>14</v>
      </c>
      <c r="B6673" s="23" t="s">
        <v>14</v>
      </c>
      <c r="C6673">
        <v>2017</v>
      </c>
      <c r="D6673" s="23" t="str">
        <f t="shared" si="105"/>
        <v>mar</v>
      </c>
      <c r="E6673" s="24">
        <v>42825</v>
      </c>
      <c r="F6673" s="23" t="s">
        <v>50</v>
      </c>
      <c r="G6673" s="121">
        <v>29922.27</v>
      </c>
      <c r="H6673">
        <v>2017</v>
      </c>
    </row>
    <row r="6674" spans="1:8" outlineLevel="1" x14ac:dyDescent="0.25">
      <c r="A6674" s="23" t="s">
        <v>15</v>
      </c>
      <c r="B6674" s="23" t="s">
        <v>0</v>
      </c>
      <c r="C6674">
        <v>2017</v>
      </c>
      <c r="D6674" s="23" t="str">
        <f t="shared" si="105"/>
        <v>abr</v>
      </c>
      <c r="E6674" s="24">
        <v>42855</v>
      </c>
      <c r="F6674" s="23" t="s">
        <v>50</v>
      </c>
      <c r="G6674" s="121">
        <v>0</v>
      </c>
      <c r="H6674">
        <v>2017</v>
      </c>
    </row>
    <row r="6675" spans="1:8" outlineLevel="1" x14ac:dyDescent="0.25">
      <c r="A6675" s="23" t="s">
        <v>16</v>
      </c>
      <c r="B6675" s="23" t="s">
        <v>1</v>
      </c>
      <c r="C6675">
        <v>2017</v>
      </c>
      <c r="D6675" s="23" t="str">
        <f t="shared" si="105"/>
        <v>abr</v>
      </c>
      <c r="E6675" s="24">
        <v>42855</v>
      </c>
      <c r="F6675" s="23" t="s">
        <v>50</v>
      </c>
      <c r="G6675" s="121">
        <v>5958132.1099999994</v>
      </c>
      <c r="H6675">
        <v>2017</v>
      </c>
    </row>
    <row r="6676" spans="1:8" outlineLevel="1" x14ac:dyDescent="0.25">
      <c r="A6676" s="23" t="s">
        <v>27</v>
      </c>
      <c r="B6676" s="23" t="s">
        <v>2</v>
      </c>
      <c r="C6676">
        <v>2017</v>
      </c>
      <c r="D6676" s="23" t="str">
        <f t="shared" si="105"/>
        <v>abr</v>
      </c>
      <c r="E6676" s="24">
        <v>42855</v>
      </c>
      <c r="F6676" s="23" t="s">
        <v>50</v>
      </c>
      <c r="H6676">
        <v>2017</v>
      </c>
    </row>
    <row r="6677" spans="1:8" outlineLevel="1" x14ac:dyDescent="0.25">
      <c r="A6677" s="23" t="s">
        <v>17</v>
      </c>
      <c r="B6677" s="23" t="s">
        <v>3</v>
      </c>
      <c r="C6677">
        <v>2017</v>
      </c>
      <c r="D6677" s="23" t="str">
        <f t="shared" si="105"/>
        <v>abr</v>
      </c>
      <c r="E6677" s="24">
        <v>42855</v>
      </c>
      <c r="F6677" s="23" t="s">
        <v>50</v>
      </c>
      <c r="G6677" s="121">
        <v>3232114.62</v>
      </c>
      <c r="H6677">
        <v>2017</v>
      </c>
    </row>
    <row r="6678" spans="1:8" outlineLevel="1" x14ac:dyDescent="0.25">
      <c r="A6678" s="23" t="s">
        <v>18</v>
      </c>
      <c r="B6678" s="25" t="s">
        <v>4</v>
      </c>
      <c r="C6678">
        <v>2017</v>
      </c>
      <c r="D6678" s="23" t="str">
        <f t="shared" si="105"/>
        <v>abr</v>
      </c>
      <c r="E6678" s="24">
        <v>42855</v>
      </c>
      <c r="F6678" s="23" t="s">
        <v>50</v>
      </c>
      <c r="H6678">
        <v>2017</v>
      </c>
    </row>
    <row r="6679" spans="1:8" outlineLevel="1" x14ac:dyDescent="0.25">
      <c r="A6679" s="23" t="s">
        <v>19</v>
      </c>
      <c r="B6679" s="25" t="s">
        <v>5</v>
      </c>
      <c r="C6679">
        <v>2017</v>
      </c>
      <c r="D6679" s="23" t="str">
        <f t="shared" si="105"/>
        <v>abr</v>
      </c>
      <c r="E6679" s="24">
        <v>42855</v>
      </c>
      <c r="F6679" s="23" t="s">
        <v>50</v>
      </c>
      <c r="G6679" s="121">
        <v>44220.44</v>
      </c>
      <c r="H6679">
        <v>2017</v>
      </c>
    </row>
    <row r="6680" spans="1:8" outlineLevel="1" x14ac:dyDescent="0.25">
      <c r="A6680" s="23" t="s">
        <v>20</v>
      </c>
      <c r="B6680" s="23" t="s">
        <v>6</v>
      </c>
      <c r="C6680">
        <v>2017</v>
      </c>
      <c r="D6680" s="23" t="str">
        <f t="shared" si="105"/>
        <v>abr</v>
      </c>
      <c r="E6680" s="24">
        <v>42855</v>
      </c>
      <c r="F6680" s="23" t="s">
        <v>50</v>
      </c>
      <c r="G6680" s="121">
        <v>0</v>
      </c>
      <c r="H6680">
        <v>2017</v>
      </c>
    </row>
    <row r="6681" spans="1:8" outlineLevel="1" x14ac:dyDescent="0.25">
      <c r="A6681" s="23" t="s">
        <v>21</v>
      </c>
      <c r="B6681" s="23" t="s">
        <v>7</v>
      </c>
      <c r="C6681">
        <v>2017</v>
      </c>
      <c r="D6681" s="23" t="str">
        <f t="shared" si="105"/>
        <v>abr</v>
      </c>
      <c r="E6681" s="24">
        <v>42855</v>
      </c>
      <c r="F6681" s="23" t="s">
        <v>50</v>
      </c>
      <c r="G6681" s="121">
        <v>0</v>
      </c>
      <c r="H6681">
        <v>2017</v>
      </c>
    </row>
    <row r="6682" spans="1:8" outlineLevel="1" x14ac:dyDescent="0.25">
      <c r="A6682" s="23" t="s">
        <v>22</v>
      </c>
      <c r="B6682" s="23" t="s">
        <v>8</v>
      </c>
      <c r="C6682">
        <v>2017</v>
      </c>
      <c r="D6682" s="23" t="str">
        <f t="shared" si="105"/>
        <v>abr</v>
      </c>
      <c r="E6682" s="24">
        <v>42855</v>
      </c>
      <c r="F6682" s="23" t="s">
        <v>50</v>
      </c>
      <c r="G6682" s="121">
        <v>31638082.289999999</v>
      </c>
      <c r="H6682">
        <v>2017</v>
      </c>
    </row>
    <row r="6683" spans="1:8" outlineLevel="1" x14ac:dyDescent="0.25">
      <c r="A6683" s="23" t="s">
        <v>23</v>
      </c>
      <c r="B6683" s="23" t="s">
        <v>9</v>
      </c>
      <c r="C6683">
        <v>2017</v>
      </c>
      <c r="D6683" s="23" t="str">
        <f t="shared" si="105"/>
        <v>abr</v>
      </c>
      <c r="E6683" s="24">
        <v>42855</v>
      </c>
      <c r="F6683" s="23" t="s">
        <v>50</v>
      </c>
      <c r="H6683">
        <v>2017</v>
      </c>
    </row>
    <row r="6684" spans="1:8" outlineLevel="1" x14ac:dyDescent="0.25">
      <c r="A6684" s="23" t="s">
        <v>24</v>
      </c>
      <c r="B6684" s="25" t="s">
        <v>10</v>
      </c>
      <c r="C6684">
        <v>2017</v>
      </c>
      <c r="D6684" s="23" t="str">
        <f t="shared" si="105"/>
        <v>abr</v>
      </c>
      <c r="E6684" s="24">
        <v>42855</v>
      </c>
      <c r="F6684" s="23" t="s">
        <v>50</v>
      </c>
      <c r="G6684" s="121">
        <v>0</v>
      </c>
      <c r="H6684">
        <v>2017</v>
      </c>
    </row>
    <row r="6685" spans="1:8" outlineLevel="1" x14ac:dyDescent="0.25">
      <c r="A6685" s="23" t="s">
        <v>25</v>
      </c>
      <c r="B6685" s="23" t="s">
        <v>11</v>
      </c>
      <c r="C6685">
        <v>2017</v>
      </c>
      <c r="D6685" s="23" t="str">
        <f t="shared" si="105"/>
        <v>abr</v>
      </c>
      <c r="E6685" s="24">
        <v>42855</v>
      </c>
      <c r="F6685" s="23" t="s">
        <v>50</v>
      </c>
      <c r="G6685" s="121">
        <v>100297</v>
      </c>
      <c r="H6685">
        <v>2017</v>
      </c>
    </row>
    <row r="6686" spans="1:8" outlineLevel="1" x14ac:dyDescent="0.25">
      <c r="A6686" s="23" t="s">
        <v>26</v>
      </c>
      <c r="B6686" s="23" t="s">
        <v>12</v>
      </c>
      <c r="C6686">
        <v>2017</v>
      </c>
      <c r="D6686" s="23" t="str">
        <f t="shared" si="105"/>
        <v>abr</v>
      </c>
      <c r="E6686" s="24">
        <v>42855</v>
      </c>
      <c r="F6686" s="23" t="s">
        <v>50</v>
      </c>
      <c r="G6686" s="121">
        <v>148718.37</v>
      </c>
      <c r="H6686">
        <v>2017</v>
      </c>
    </row>
    <row r="6687" spans="1:8" outlineLevel="1" x14ac:dyDescent="0.25">
      <c r="A6687" s="23" t="s">
        <v>43</v>
      </c>
      <c r="B6687" s="23" t="s">
        <v>34</v>
      </c>
      <c r="C6687">
        <v>2017</v>
      </c>
      <c r="D6687" s="23" t="str">
        <f t="shared" si="105"/>
        <v>abr</v>
      </c>
      <c r="E6687" s="24">
        <v>42855</v>
      </c>
      <c r="F6687" s="23" t="s">
        <v>50</v>
      </c>
      <c r="G6687" s="121">
        <v>4395807.5</v>
      </c>
      <c r="H6687">
        <v>2017</v>
      </c>
    </row>
    <row r="6688" spans="1:8" outlineLevel="1" x14ac:dyDescent="0.25">
      <c r="A6688" s="23" t="s">
        <v>13</v>
      </c>
      <c r="B6688" s="23" t="s">
        <v>13</v>
      </c>
      <c r="C6688">
        <v>2017</v>
      </c>
      <c r="D6688" s="23" t="str">
        <f t="shared" si="105"/>
        <v>abr</v>
      </c>
      <c r="E6688" s="24">
        <v>42855</v>
      </c>
      <c r="F6688" s="23" t="s">
        <v>50</v>
      </c>
      <c r="G6688" s="121">
        <v>6472907.2800000003</v>
      </c>
      <c r="H6688">
        <v>2017</v>
      </c>
    </row>
    <row r="6689" spans="1:8" outlineLevel="1" x14ac:dyDescent="0.25">
      <c r="A6689" s="23" t="s">
        <v>14</v>
      </c>
      <c r="B6689" s="23" t="s">
        <v>14</v>
      </c>
      <c r="C6689">
        <v>2017</v>
      </c>
      <c r="D6689" s="23" t="str">
        <f t="shared" si="105"/>
        <v>abr</v>
      </c>
      <c r="E6689" s="24">
        <v>42855</v>
      </c>
      <c r="F6689" s="23" t="s">
        <v>50</v>
      </c>
      <c r="G6689" s="121">
        <v>33034.69</v>
      </c>
      <c r="H6689">
        <v>2017</v>
      </c>
    </row>
    <row r="6690" spans="1:8" outlineLevel="1" x14ac:dyDescent="0.25">
      <c r="A6690" s="23" t="s">
        <v>15</v>
      </c>
      <c r="B6690" s="23" t="s">
        <v>0</v>
      </c>
      <c r="C6690">
        <v>2017</v>
      </c>
      <c r="D6690" s="23" t="str">
        <f t="shared" si="105"/>
        <v>may</v>
      </c>
      <c r="E6690" s="24">
        <v>42886</v>
      </c>
      <c r="F6690" s="23" t="s">
        <v>50</v>
      </c>
      <c r="G6690" s="121">
        <v>0</v>
      </c>
      <c r="H6690">
        <v>2017</v>
      </c>
    </row>
    <row r="6691" spans="1:8" outlineLevel="1" x14ac:dyDescent="0.25">
      <c r="A6691" s="23" t="s">
        <v>16</v>
      </c>
      <c r="B6691" s="23" t="s">
        <v>1</v>
      </c>
      <c r="C6691">
        <v>2017</v>
      </c>
      <c r="D6691" s="23" t="str">
        <f t="shared" si="105"/>
        <v>may</v>
      </c>
      <c r="E6691" s="24">
        <v>42886</v>
      </c>
      <c r="F6691" s="23" t="s">
        <v>50</v>
      </c>
      <c r="G6691" s="121">
        <v>5914718.2300000004</v>
      </c>
      <c r="H6691">
        <v>2017</v>
      </c>
    </row>
    <row r="6692" spans="1:8" outlineLevel="1" x14ac:dyDescent="0.25">
      <c r="A6692" s="23" t="s">
        <v>27</v>
      </c>
      <c r="B6692" s="23" t="s">
        <v>2</v>
      </c>
      <c r="C6692">
        <v>2017</v>
      </c>
      <c r="D6692" s="23" t="str">
        <f t="shared" si="105"/>
        <v>may</v>
      </c>
      <c r="E6692" s="24">
        <v>42886</v>
      </c>
      <c r="F6692" s="23" t="s">
        <v>50</v>
      </c>
      <c r="H6692">
        <v>2017</v>
      </c>
    </row>
    <row r="6693" spans="1:8" outlineLevel="1" x14ac:dyDescent="0.25">
      <c r="A6693" s="23" t="s">
        <v>17</v>
      </c>
      <c r="B6693" s="23" t="s">
        <v>3</v>
      </c>
      <c r="C6693">
        <v>2017</v>
      </c>
      <c r="D6693" s="23" t="str">
        <f t="shared" si="105"/>
        <v>may</v>
      </c>
      <c r="E6693" s="24">
        <v>42886</v>
      </c>
      <c r="F6693" s="23" t="s">
        <v>50</v>
      </c>
      <c r="G6693" s="121">
        <v>3156219.64</v>
      </c>
      <c r="H6693">
        <v>2017</v>
      </c>
    </row>
    <row r="6694" spans="1:8" outlineLevel="1" x14ac:dyDescent="0.25">
      <c r="A6694" s="23" t="s">
        <v>18</v>
      </c>
      <c r="B6694" s="25" t="s">
        <v>4</v>
      </c>
      <c r="C6694">
        <v>2017</v>
      </c>
      <c r="D6694" s="23" t="str">
        <f t="shared" si="105"/>
        <v>may</v>
      </c>
      <c r="E6694" s="24">
        <v>42886</v>
      </c>
      <c r="F6694" s="23" t="s">
        <v>50</v>
      </c>
      <c r="H6694">
        <v>2017</v>
      </c>
    </row>
    <row r="6695" spans="1:8" outlineLevel="1" x14ac:dyDescent="0.25">
      <c r="A6695" s="23" t="s">
        <v>19</v>
      </c>
      <c r="B6695" s="25" t="s">
        <v>5</v>
      </c>
      <c r="C6695">
        <v>2017</v>
      </c>
      <c r="D6695" s="23" t="str">
        <f t="shared" si="105"/>
        <v>may</v>
      </c>
      <c r="E6695" s="24">
        <v>42886</v>
      </c>
      <c r="F6695" s="23" t="s">
        <v>50</v>
      </c>
      <c r="G6695" s="121">
        <v>44445.31</v>
      </c>
      <c r="H6695">
        <v>2017</v>
      </c>
    </row>
    <row r="6696" spans="1:8" outlineLevel="1" x14ac:dyDescent="0.25">
      <c r="A6696" s="23" t="s">
        <v>20</v>
      </c>
      <c r="B6696" s="23" t="s">
        <v>6</v>
      </c>
      <c r="C6696">
        <v>2017</v>
      </c>
      <c r="D6696" s="23" t="str">
        <f t="shared" si="105"/>
        <v>may</v>
      </c>
      <c r="E6696" s="24">
        <v>42886</v>
      </c>
      <c r="F6696" s="23" t="s">
        <v>50</v>
      </c>
      <c r="G6696" s="121">
        <v>0</v>
      </c>
      <c r="H6696">
        <v>2017</v>
      </c>
    </row>
    <row r="6697" spans="1:8" outlineLevel="1" x14ac:dyDescent="0.25">
      <c r="A6697" s="23" t="s">
        <v>21</v>
      </c>
      <c r="B6697" s="23" t="s">
        <v>7</v>
      </c>
      <c r="C6697">
        <v>2017</v>
      </c>
      <c r="D6697" s="23" t="str">
        <f t="shared" si="105"/>
        <v>may</v>
      </c>
      <c r="E6697" s="24">
        <v>42886</v>
      </c>
      <c r="F6697" s="23" t="s">
        <v>50</v>
      </c>
      <c r="G6697" s="121">
        <v>0</v>
      </c>
      <c r="H6697">
        <v>2017</v>
      </c>
    </row>
    <row r="6698" spans="1:8" outlineLevel="1" x14ac:dyDescent="0.25">
      <c r="A6698" s="23" t="s">
        <v>22</v>
      </c>
      <c r="B6698" s="23" t="s">
        <v>8</v>
      </c>
      <c r="C6698">
        <v>2017</v>
      </c>
      <c r="D6698" s="23" t="str">
        <f t="shared" si="105"/>
        <v>may</v>
      </c>
      <c r="E6698" s="24">
        <v>42886</v>
      </c>
      <c r="F6698" s="23" t="s">
        <v>50</v>
      </c>
      <c r="G6698" s="121">
        <v>32534415</v>
      </c>
      <c r="H6698">
        <v>2017</v>
      </c>
    </row>
    <row r="6699" spans="1:8" outlineLevel="1" x14ac:dyDescent="0.25">
      <c r="A6699" s="23" t="s">
        <v>23</v>
      </c>
      <c r="B6699" s="23" t="s">
        <v>9</v>
      </c>
      <c r="C6699">
        <v>2017</v>
      </c>
      <c r="D6699" s="23" t="str">
        <f t="shared" si="105"/>
        <v>may</v>
      </c>
      <c r="E6699" s="24">
        <v>42886</v>
      </c>
      <c r="F6699" s="23" t="s">
        <v>50</v>
      </c>
      <c r="H6699">
        <v>2017</v>
      </c>
    </row>
    <row r="6700" spans="1:8" outlineLevel="1" x14ac:dyDescent="0.25">
      <c r="A6700" s="23" t="s">
        <v>24</v>
      </c>
      <c r="B6700" s="25" t="s">
        <v>10</v>
      </c>
      <c r="C6700">
        <v>2017</v>
      </c>
      <c r="D6700" s="23" t="str">
        <f t="shared" si="105"/>
        <v>may</v>
      </c>
      <c r="E6700" s="24">
        <v>42886</v>
      </c>
      <c r="F6700" s="23" t="s">
        <v>50</v>
      </c>
      <c r="G6700" s="121">
        <v>0</v>
      </c>
      <c r="H6700">
        <v>2017</v>
      </c>
    </row>
    <row r="6701" spans="1:8" outlineLevel="1" x14ac:dyDescent="0.25">
      <c r="A6701" s="23" t="s">
        <v>25</v>
      </c>
      <c r="B6701" s="23" t="s">
        <v>11</v>
      </c>
      <c r="C6701">
        <v>2017</v>
      </c>
      <c r="D6701" s="23" t="str">
        <f t="shared" si="105"/>
        <v>may</v>
      </c>
      <c r="E6701" s="24">
        <v>42886</v>
      </c>
      <c r="F6701" s="23" t="s">
        <v>50</v>
      </c>
      <c r="G6701" s="121">
        <v>100457</v>
      </c>
      <c r="H6701">
        <v>2017</v>
      </c>
    </row>
    <row r="6702" spans="1:8" outlineLevel="1" x14ac:dyDescent="0.25">
      <c r="A6702" s="23" t="s">
        <v>26</v>
      </c>
      <c r="B6702" s="23" t="s">
        <v>12</v>
      </c>
      <c r="C6702">
        <v>2017</v>
      </c>
      <c r="D6702" s="23" t="str">
        <f t="shared" si="105"/>
        <v>may</v>
      </c>
      <c r="E6702" s="24">
        <v>42886</v>
      </c>
      <c r="F6702" s="23" t="s">
        <v>50</v>
      </c>
      <c r="G6702" s="121">
        <v>148668.37</v>
      </c>
      <c r="H6702">
        <v>2017</v>
      </c>
    </row>
    <row r="6703" spans="1:8" outlineLevel="1" x14ac:dyDescent="0.25">
      <c r="A6703" s="23" t="s">
        <v>43</v>
      </c>
      <c r="B6703" s="23" t="s">
        <v>34</v>
      </c>
      <c r="C6703">
        <v>2017</v>
      </c>
      <c r="D6703" s="23" t="str">
        <f t="shared" si="105"/>
        <v>may</v>
      </c>
      <c r="E6703" s="24">
        <v>42886</v>
      </c>
      <c r="F6703" s="23" t="s">
        <v>50</v>
      </c>
      <c r="G6703" s="121">
        <v>4758034.6899999995</v>
      </c>
      <c r="H6703">
        <v>2017</v>
      </c>
    </row>
    <row r="6704" spans="1:8" outlineLevel="1" x14ac:dyDescent="0.25">
      <c r="A6704" s="23" t="s">
        <v>13</v>
      </c>
      <c r="B6704" s="23" t="s">
        <v>13</v>
      </c>
      <c r="C6704">
        <v>2017</v>
      </c>
      <c r="D6704" s="23" t="str">
        <f t="shared" si="105"/>
        <v>may</v>
      </c>
      <c r="E6704" s="24">
        <v>42886</v>
      </c>
      <c r="F6704" s="23" t="s">
        <v>50</v>
      </c>
      <c r="G6704" s="121">
        <v>7692473.9399999995</v>
      </c>
      <c r="H6704">
        <v>2017</v>
      </c>
    </row>
    <row r="6705" spans="1:8" outlineLevel="1" x14ac:dyDescent="0.25">
      <c r="A6705" s="23" t="s">
        <v>14</v>
      </c>
      <c r="B6705" s="23" t="s">
        <v>14</v>
      </c>
      <c r="C6705">
        <v>2017</v>
      </c>
      <c r="D6705" s="23" t="str">
        <f t="shared" si="105"/>
        <v>may</v>
      </c>
      <c r="E6705" s="24">
        <v>42886</v>
      </c>
      <c r="F6705" s="23" t="s">
        <v>50</v>
      </c>
      <c r="G6705" s="121">
        <v>-4920.6400000000003</v>
      </c>
      <c r="H6705">
        <v>2017</v>
      </c>
    </row>
    <row r="6706" spans="1:8" outlineLevel="1" x14ac:dyDescent="0.25">
      <c r="A6706" s="23" t="s">
        <v>15</v>
      </c>
      <c r="B6706" s="23" t="s">
        <v>0</v>
      </c>
      <c r="C6706">
        <v>2017</v>
      </c>
      <c r="D6706" s="23" t="str">
        <f t="shared" si="105"/>
        <v>jun</v>
      </c>
      <c r="E6706" s="24">
        <v>42916</v>
      </c>
      <c r="F6706" s="23" t="s">
        <v>50</v>
      </c>
      <c r="G6706" s="121">
        <v>0</v>
      </c>
      <c r="H6706">
        <v>2017</v>
      </c>
    </row>
    <row r="6707" spans="1:8" outlineLevel="1" x14ac:dyDescent="0.25">
      <c r="A6707" s="23" t="s">
        <v>16</v>
      </c>
      <c r="B6707" s="23" t="s">
        <v>1</v>
      </c>
      <c r="C6707">
        <v>2017</v>
      </c>
      <c r="D6707" s="23" t="str">
        <f t="shared" si="105"/>
        <v>jun</v>
      </c>
      <c r="E6707" s="24">
        <v>42916</v>
      </c>
      <c r="F6707" s="23" t="s">
        <v>50</v>
      </c>
      <c r="G6707" s="121">
        <v>5900946.7300000004</v>
      </c>
      <c r="H6707">
        <v>2017</v>
      </c>
    </row>
    <row r="6708" spans="1:8" outlineLevel="1" x14ac:dyDescent="0.25">
      <c r="A6708" s="23" t="s">
        <v>27</v>
      </c>
      <c r="B6708" s="23" t="s">
        <v>2</v>
      </c>
      <c r="C6708">
        <v>2017</v>
      </c>
      <c r="D6708" s="23" t="str">
        <f t="shared" si="105"/>
        <v>jun</v>
      </c>
      <c r="E6708" s="24">
        <v>42916</v>
      </c>
      <c r="F6708" s="23" t="s">
        <v>50</v>
      </c>
      <c r="H6708">
        <v>2017</v>
      </c>
    </row>
    <row r="6709" spans="1:8" outlineLevel="1" x14ac:dyDescent="0.25">
      <c r="A6709" s="23" t="s">
        <v>17</v>
      </c>
      <c r="B6709" s="23" t="s">
        <v>3</v>
      </c>
      <c r="C6709">
        <v>2017</v>
      </c>
      <c r="D6709" s="23" t="str">
        <f t="shared" si="105"/>
        <v>jun</v>
      </c>
      <c r="E6709" s="24">
        <v>42916</v>
      </c>
      <c r="F6709" s="23" t="s">
        <v>50</v>
      </c>
      <c r="G6709" s="121">
        <v>3039807.48</v>
      </c>
      <c r="H6709">
        <v>2017</v>
      </c>
    </row>
    <row r="6710" spans="1:8" outlineLevel="1" x14ac:dyDescent="0.25">
      <c r="A6710" s="23" t="s">
        <v>18</v>
      </c>
      <c r="B6710" s="25" t="s">
        <v>4</v>
      </c>
      <c r="C6710">
        <v>2017</v>
      </c>
      <c r="D6710" s="23" t="str">
        <f t="shared" si="105"/>
        <v>jun</v>
      </c>
      <c r="E6710" s="24">
        <v>42916</v>
      </c>
      <c r="F6710" s="23" t="s">
        <v>50</v>
      </c>
      <c r="H6710">
        <v>2017</v>
      </c>
    </row>
    <row r="6711" spans="1:8" outlineLevel="1" x14ac:dyDescent="0.25">
      <c r="A6711" s="23" t="s">
        <v>19</v>
      </c>
      <c r="B6711" s="25" t="s">
        <v>5</v>
      </c>
      <c r="C6711">
        <v>2017</v>
      </c>
      <c r="D6711" s="23" t="str">
        <f t="shared" si="105"/>
        <v>jun</v>
      </c>
      <c r="E6711" s="24">
        <v>42916</v>
      </c>
      <c r="F6711" s="23" t="s">
        <v>50</v>
      </c>
      <c r="G6711" s="121">
        <v>44665.1</v>
      </c>
      <c r="H6711">
        <v>2017</v>
      </c>
    </row>
    <row r="6712" spans="1:8" outlineLevel="1" x14ac:dyDescent="0.25">
      <c r="A6712" s="23" t="s">
        <v>20</v>
      </c>
      <c r="B6712" s="23" t="s">
        <v>6</v>
      </c>
      <c r="C6712">
        <v>2017</v>
      </c>
      <c r="D6712" s="23" t="str">
        <f t="shared" si="105"/>
        <v>jun</v>
      </c>
      <c r="E6712" s="24">
        <v>42916</v>
      </c>
      <c r="F6712" s="23" t="s">
        <v>50</v>
      </c>
      <c r="G6712" s="121">
        <v>0</v>
      </c>
      <c r="H6712">
        <v>2017</v>
      </c>
    </row>
    <row r="6713" spans="1:8" outlineLevel="1" x14ac:dyDescent="0.25">
      <c r="A6713" s="23" t="s">
        <v>21</v>
      </c>
      <c r="B6713" s="23" t="s">
        <v>7</v>
      </c>
      <c r="C6713">
        <v>2017</v>
      </c>
      <c r="D6713" s="23" t="str">
        <f t="shared" si="105"/>
        <v>jun</v>
      </c>
      <c r="E6713" s="24">
        <v>42916</v>
      </c>
      <c r="F6713" s="23" t="s">
        <v>50</v>
      </c>
      <c r="G6713" s="121">
        <v>0</v>
      </c>
      <c r="H6713">
        <v>2017</v>
      </c>
    </row>
    <row r="6714" spans="1:8" outlineLevel="1" x14ac:dyDescent="0.25">
      <c r="A6714" s="23" t="s">
        <v>22</v>
      </c>
      <c r="B6714" s="23" t="s">
        <v>8</v>
      </c>
      <c r="C6714">
        <v>2017</v>
      </c>
      <c r="D6714" s="23" t="str">
        <f t="shared" si="105"/>
        <v>jun</v>
      </c>
      <c r="E6714" s="24">
        <v>42916</v>
      </c>
      <c r="F6714" s="23" t="s">
        <v>50</v>
      </c>
      <c r="G6714" s="121">
        <v>33472354.120000001</v>
      </c>
      <c r="H6714">
        <v>2017</v>
      </c>
    </row>
    <row r="6715" spans="1:8" outlineLevel="1" x14ac:dyDescent="0.25">
      <c r="A6715" s="23" t="s">
        <v>23</v>
      </c>
      <c r="B6715" s="23" t="s">
        <v>9</v>
      </c>
      <c r="C6715">
        <v>2017</v>
      </c>
      <c r="D6715" s="23" t="str">
        <f t="shared" si="105"/>
        <v>jun</v>
      </c>
      <c r="E6715" s="24">
        <v>42916</v>
      </c>
      <c r="F6715" s="23" t="s">
        <v>50</v>
      </c>
      <c r="H6715">
        <v>2017</v>
      </c>
    </row>
    <row r="6716" spans="1:8" outlineLevel="1" x14ac:dyDescent="0.25">
      <c r="A6716" s="23" t="s">
        <v>24</v>
      </c>
      <c r="B6716" s="25" t="s">
        <v>10</v>
      </c>
      <c r="C6716">
        <v>2017</v>
      </c>
      <c r="D6716" s="23" t="str">
        <f t="shared" si="105"/>
        <v>jun</v>
      </c>
      <c r="E6716" s="24">
        <v>42916</v>
      </c>
      <c r="F6716" s="23" t="s">
        <v>50</v>
      </c>
      <c r="H6716">
        <v>2017</v>
      </c>
    </row>
    <row r="6717" spans="1:8" outlineLevel="1" x14ac:dyDescent="0.25">
      <c r="A6717" s="23" t="s">
        <v>25</v>
      </c>
      <c r="B6717" s="23" t="s">
        <v>11</v>
      </c>
      <c r="C6717">
        <v>2017</v>
      </c>
      <c r="D6717" s="23" t="str">
        <f t="shared" si="105"/>
        <v>jun</v>
      </c>
      <c r="E6717" s="24">
        <v>42916</v>
      </c>
      <c r="F6717" s="23" t="s">
        <v>50</v>
      </c>
      <c r="G6717" s="121">
        <v>251234.5</v>
      </c>
      <c r="H6717">
        <v>2017</v>
      </c>
    </row>
    <row r="6718" spans="1:8" outlineLevel="1" x14ac:dyDescent="0.25">
      <c r="A6718" s="23" t="s">
        <v>26</v>
      </c>
      <c r="B6718" s="23" t="s">
        <v>12</v>
      </c>
      <c r="C6718">
        <v>2017</v>
      </c>
      <c r="D6718" s="23" t="str">
        <f t="shared" si="105"/>
        <v>jun</v>
      </c>
      <c r="E6718" s="24">
        <v>42916</v>
      </c>
      <c r="F6718" s="23" t="s">
        <v>50</v>
      </c>
      <c r="G6718" s="121">
        <v>148558.31</v>
      </c>
      <c r="H6718">
        <v>2017</v>
      </c>
    </row>
    <row r="6719" spans="1:8" outlineLevel="1" x14ac:dyDescent="0.25">
      <c r="A6719" s="23" t="s">
        <v>43</v>
      </c>
      <c r="B6719" s="23" t="s">
        <v>34</v>
      </c>
      <c r="C6719">
        <v>2017</v>
      </c>
      <c r="D6719" s="23" t="str">
        <f t="shared" si="105"/>
        <v>jun</v>
      </c>
      <c r="E6719" s="24">
        <v>42916</v>
      </c>
      <c r="F6719" s="23" t="s">
        <v>50</v>
      </c>
      <c r="G6719" s="121">
        <v>6570713.04</v>
      </c>
      <c r="H6719">
        <v>2017</v>
      </c>
    </row>
    <row r="6720" spans="1:8" outlineLevel="1" x14ac:dyDescent="0.25">
      <c r="A6720" s="23" t="s">
        <v>13</v>
      </c>
      <c r="B6720" s="23" t="s">
        <v>13</v>
      </c>
      <c r="C6720">
        <v>2017</v>
      </c>
      <c r="D6720" s="23" t="str">
        <f t="shared" si="105"/>
        <v>jun</v>
      </c>
      <c r="E6720" s="24">
        <v>42916</v>
      </c>
      <c r="F6720" s="23" t="s">
        <v>50</v>
      </c>
      <c r="G6720" s="121">
        <v>5855413.2599999998</v>
      </c>
      <c r="H6720">
        <v>2017</v>
      </c>
    </row>
    <row r="6721" spans="1:8" outlineLevel="1" x14ac:dyDescent="0.25">
      <c r="A6721" s="23" t="s">
        <v>14</v>
      </c>
      <c r="B6721" s="23" t="s">
        <v>14</v>
      </c>
      <c r="C6721">
        <v>2017</v>
      </c>
      <c r="D6721" s="23" t="str">
        <f t="shared" si="105"/>
        <v>jun</v>
      </c>
      <c r="E6721" s="24">
        <v>42916</v>
      </c>
      <c r="F6721" s="23" t="s">
        <v>50</v>
      </c>
      <c r="G6721" s="121">
        <v>1478.08</v>
      </c>
      <c r="H6721">
        <v>2017</v>
      </c>
    </row>
    <row r="6722" spans="1:8" outlineLevel="1" x14ac:dyDescent="0.25">
      <c r="A6722" s="23" t="s">
        <v>15</v>
      </c>
      <c r="B6722" s="23" t="s">
        <v>0</v>
      </c>
      <c r="C6722">
        <v>2017</v>
      </c>
      <c r="D6722" s="23" t="str">
        <f t="shared" ref="D6722:D6785" si="106">+TEXT(E6722,"mmm")</f>
        <v>jul</v>
      </c>
      <c r="E6722" s="24">
        <v>42947</v>
      </c>
      <c r="F6722" s="23" t="s">
        <v>50</v>
      </c>
      <c r="G6722" s="121">
        <v>0</v>
      </c>
      <c r="H6722">
        <v>2017</v>
      </c>
    </row>
    <row r="6723" spans="1:8" outlineLevel="1" x14ac:dyDescent="0.25">
      <c r="A6723" s="23" t="s">
        <v>16</v>
      </c>
      <c r="B6723" s="23" t="s">
        <v>1</v>
      </c>
      <c r="C6723">
        <v>2017</v>
      </c>
      <c r="D6723" s="23" t="str">
        <f t="shared" si="106"/>
        <v>jul</v>
      </c>
      <c r="E6723" s="24">
        <v>42947</v>
      </c>
      <c r="F6723" s="23" t="s">
        <v>50</v>
      </c>
      <c r="G6723" s="121">
        <v>5695014.0700000003</v>
      </c>
      <c r="H6723">
        <v>2017</v>
      </c>
    </row>
    <row r="6724" spans="1:8" outlineLevel="1" x14ac:dyDescent="0.25">
      <c r="A6724" s="23" t="s">
        <v>27</v>
      </c>
      <c r="B6724" s="23" t="s">
        <v>2</v>
      </c>
      <c r="C6724">
        <v>2017</v>
      </c>
      <c r="D6724" s="23" t="str">
        <f t="shared" si="106"/>
        <v>jul</v>
      </c>
      <c r="E6724" s="24">
        <v>42947</v>
      </c>
      <c r="F6724" s="23" t="s">
        <v>50</v>
      </c>
      <c r="H6724">
        <v>2017</v>
      </c>
    </row>
    <row r="6725" spans="1:8" outlineLevel="1" x14ac:dyDescent="0.25">
      <c r="A6725" s="23" t="s">
        <v>17</v>
      </c>
      <c r="B6725" s="23" t="s">
        <v>3</v>
      </c>
      <c r="C6725">
        <v>2017</v>
      </c>
      <c r="D6725" s="23" t="str">
        <f t="shared" si="106"/>
        <v>jul</v>
      </c>
      <c r="E6725" s="24">
        <v>42947</v>
      </c>
      <c r="F6725" s="23" t="s">
        <v>50</v>
      </c>
      <c r="G6725" s="121">
        <v>3106278.99</v>
      </c>
      <c r="H6725">
        <v>2017</v>
      </c>
    </row>
    <row r="6726" spans="1:8" outlineLevel="1" x14ac:dyDescent="0.25">
      <c r="A6726" s="23" t="s">
        <v>18</v>
      </c>
      <c r="B6726" s="25" t="s">
        <v>4</v>
      </c>
      <c r="C6726">
        <v>2017</v>
      </c>
      <c r="D6726" s="23" t="str">
        <f t="shared" si="106"/>
        <v>jul</v>
      </c>
      <c r="E6726" s="24">
        <v>42947</v>
      </c>
      <c r="F6726" s="23" t="s">
        <v>50</v>
      </c>
      <c r="H6726">
        <v>2017</v>
      </c>
    </row>
    <row r="6727" spans="1:8" outlineLevel="1" x14ac:dyDescent="0.25">
      <c r="A6727" s="23" t="s">
        <v>19</v>
      </c>
      <c r="B6727" s="25" t="s">
        <v>5</v>
      </c>
      <c r="C6727">
        <v>2017</v>
      </c>
      <c r="D6727" s="23" t="str">
        <f t="shared" si="106"/>
        <v>jul</v>
      </c>
      <c r="E6727" s="24">
        <v>42947</v>
      </c>
      <c r="F6727" s="23" t="s">
        <v>50</v>
      </c>
      <c r="G6727" s="121">
        <v>44894.52</v>
      </c>
      <c r="H6727">
        <v>2017</v>
      </c>
    </row>
    <row r="6728" spans="1:8" outlineLevel="1" x14ac:dyDescent="0.25">
      <c r="A6728" s="23" t="s">
        <v>20</v>
      </c>
      <c r="B6728" s="23" t="s">
        <v>6</v>
      </c>
      <c r="C6728">
        <v>2017</v>
      </c>
      <c r="D6728" s="23" t="str">
        <f t="shared" si="106"/>
        <v>jul</v>
      </c>
      <c r="E6728" s="24">
        <v>42947</v>
      </c>
      <c r="F6728" s="23" t="s">
        <v>50</v>
      </c>
      <c r="G6728" s="121">
        <v>0</v>
      </c>
      <c r="H6728">
        <v>2017</v>
      </c>
    </row>
    <row r="6729" spans="1:8" outlineLevel="1" x14ac:dyDescent="0.25">
      <c r="A6729" s="23" t="s">
        <v>21</v>
      </c>
      <c r="B6729" s="23" t="s">
        <v>7</v>
      </c>
      <c r="C6729">
        <v>2017</v>
      </c>
      <c r="D6729" s="23" t="str">
        <f t="shared" si="106"/>
        <v>jul</v>
      </c>
      <c r="E6729" s="24">
        <v>42947</v>
      </c>
      <c r="F6729" s="23" t="s">
        <v>50</v>
      </c>
      <c r="G6729" s="121">
        <v>0</v>
      </c>
      <c r="H6729">
        <v>2017</v>
      </c>
    </row>
    <row r="6730" spans="1:8" outlineLevel="1" x14ac:dyDescent="0.25">
      <c r="A6730" s="23" t="s">
        <v>22</v>
      </c>
      <c r="B6730" s="23" t="s">
        <v>8</v>
      </c>
      <c r="C6730">
        <v>2017</v>
      </c>
      <c r="D6730" s="23" t="str">
        <f t="shared" si="106"/>
        <v>jul</v>
      </c>
      <c r="E6730" s="24">
        <v>42947</v>
      </c>
      <c r="F6730" s="23" t="s">
        <v>50</v>
      </c>
      <c r="G6730" s="121">
        <v>35212674.269999996</v>
      </c>
      <c r="H6730">
        <v>2017</v>
      </c>
    </row>
    <row r="6731" spans="1:8" outlineLevel="1" x14ac:dyDescent="0.25">
      <c r="A6731" s="23" t="s">
        <v>23</v>
      </c>
      <c r="B6731" s="23" t="s">
        <v>9</v>
      </c>
      <c r="C6731">
        <v>2017</v>
      </c>
      <c r="D6731" s="23" t="str">
        <f t="shared" si="106"/>
        <v>jul</v>
      </c>
      <c r="E6731" s="24">
        <v>42947</v>
      </c>
      <c r="F6731" s="23" t="s">
        <v>50</v>
      </c>
      <c r="H6731">
        <v>2017</v>
      </c>
    </row>
    <row r="6732" spans="1:8" outlineLevel="1" x14ac:dyDescent="0.25">
      <c r="A6732" s="23" t="s">
        <v>24</v>
      </c>
      <c r="B6732" s="25" t="s">
        <v>10</v>
      </c>
      <c r="C6732">
        <v>2017</v>
      </c>
      <c r="D6732" s="23" t="str">
        <f t="shared" si="106"/>
        <v>jul</v>
      </c>
      <c r="E6732" s="24">
        <v>42947</v>
      </c>
      <c r="F6732" s="23" t="s">
        <v>50</v>
      </c>
      <c r="H6732">
        <v>2017</v>
      </c>
    </row>
    <row r="6733" spans="1:8" outlineLevel="1" x14ac:dyDescent="0.25">
      <c r="A6733" s="23" t="s">
        <v>25</v>
      </c>
      <c r="B6733" s="23" t="s">
        <v>11</v>
      </c>
      <c r="C6733">
        <v>2017</v>
      </c>
      <c r="D6733" s="23" t="str">
        <f t="shared" si="106"/>
        <v>jul</v>
      </c>
      <c r="E6733" s="24">
        <v>42947</v>
      </c>
      <c r="F6733" s="23" t="s">
        <v>50</v>
      </c>
      <c r="G6733" s="121">
        <v>251572</v>
      </c>
      <c r="H6733">
        <v>2017</v>
      </c>
    </row>
    <row r="6734" spans="1:8" outlineLevel="1" x14ac:dyDescent="0.25">
      <c r="A6734" s="23" t="s">
        <v>26</v>
      </c>
      <c r="B6734" s="23" t="s">
        <v>12</v>
      </c>
      <c r="C6734">
        <v>2017</v>
      </c>
      <c r="D6734" s="23" t="str">
        <f t="shared" si="106"/>
        <v>jul</v>
      </c>
      <c r="E6734" s="24">
        <v>42947</v>
      </c>
      <c r="F6734" s="23" t="s">
        <v>50</v>
      </c>
      <c r="G6734" s="121">
        <v>148506.85</v>
      </c>
      <c r="H6734">
        <v>2017</v>
      </c>
    </row>
    <row r="6735" spans="1:8" outlineLevel="1" x14ac:dyDescent="0.25">
      <c r="A6735" s="23" t="s">
        <v>43</v>
      </c>
      <c r="B6735" s="23" t="s">
        <v>34</v>
      </c>
      <c r="C6735">
        <v>2017</v>
      </c>
      <c r="D6735" s="23" t="str">
        <f t="shared" si="106"/>
        <v>jul</v>
      </c>
      <c r="E6735" s="24">
        <v>42947</v>
      </c>
      <c r="F6735" s="23" t="s">
        <v>50</v>
      </c>
      <c r="G6735" s="121">
        <v>6341689.4900000002</v>
      </c>
      <c r="H6735">
        <v>2017</v>
      </c>
    </row>
    <row r="6736" spans="1:8" outlineLevel="1" x14ac:dyDescent="0.25">
      <c r="A6736" s="23" t="s">
        <v>13</v>
      </c>
      <c r="B6736" s="23" t="s">
        <v>13</v>
      </c>
      <c r="C6736">
        <v>2017</v>
      </c>
      <c r="D6736" s="23" t="str">
        <f t="shared" si="106"/>
        <v>jul</v>
      </c>
      <c r="E6736" s="24">
        <v>42947</v>
      </c>
      <c r="F6736" s="23" t="s">
        <v>50</v>
      </c>
      <c r="G6736" s="121">
        <v>5038174.74</v>
      </c>
      <c r="H6736">
        <v>2017</v>
      </c>
    </row>
    <row r="6737" spans="1:8" outlineLevel="1" x14ac:dyDescent="0.25">
      <c r="A6737" s="23" t="s">
        <v>14</v>
      </c>
      <c r="B6737" s="23" t="s">
        <v>14</v>
      </c>
      <c r="C6737">
        <v>2017</v>
      </c>
      <c r="D6737" s="23" t="str">
        <f t="shared" si="106"/>
        <v>jul</v>
      </c>
      <c r="E6737" s="24">
        <v>42947</v>
      </c>
      <c r="F6737" s="23" t="s">
        <v>50</v>
      </c>
      <c r="G6737" s="121">
        <v>-2203.4299999999998</v>
      </c>
      <c r="H6737">
        <v>2017</v>
      </c>
    </row>
    <row r="6738" spans="1:8" outlineLevel="1" x14ac:dyDescent="0.25">
      <c r="A6738" s="23" t="s">
        <v>15</v>
      </c>
      <c r="B6738" s="23" t="s">
        <v>0</v>
      </c>
      <c r="C6738">
        <v>2017</v>
      </c>
      <c r="D6738" s="23" t="str">
        <f t="shared" si="106"/>
        <v>ago</v>
      </c>
      <c r="E6738" s="24">
        <v>42978</v>
      </c>
      <c r="F6738" s="23" t="s">
        <v>50</v>
      </c>
      <c r="G6738" s="121">
        <v>0</v>
      </c>
      <c r="H6738">
        <v>2017</v>
      </c>
    </row>
    <row r="6739" spans="1:8" outlineLevel="1" x14ac:dyDescent="0.25">
      <c r="A6739" s="23" t="s">
        <v>16</v>
      </c>
      <c r="B6739" s="23" t="s">
        <v>1</v>
      </c>
      <c r="C6739">
        <v>2017</v>
      </c>
      <c r="D6739" s="23" t="str">
        <f t="shared" si="106"/>
        <v>ago</v>
      </c>
      <c r="E6739" s="24">
        <v>42978</v>
      </c>
      <c r="F6739" s="23" t="s">
        <v>50</v>
      </c>
      <c r="G6739" s="121">
        <v>5974286.5700000003</v>
      </c>
      <c r="H6739">
        <v>2017</v>
      </c>
    </row>
    <row r="6740" spans="1:8" outlineLevel="1" x14ac:dyDescent="0.25">
      <c r="A6740" s="23" t="s">
        <v>27</v>
      </c>
      <c r="B6740" s="23" t="s">
        <v>2</v>
      </c>
      <c r="C6740">
        <v>2017</v>
      </c>
      <c r="D6740" s="23" t="str">
        <f t="shared" si="106"/>
        <v>ago</v>
      </c>
      <c r="E6740" s="24">
        <v>42978</v>
      </c>
      <c r="F6740" s="23" t="s">
        <v>50</v>
      </c>
      <c r="H6740">
        <v>2017</v>
      </c>
    </row>
    <row r="6741" spans="1:8" outlineLevel="1" x14ac:dyDescent="0.25">
      <c r="A6741" s="23" t="s">
        <v>17</v>
      </c>
      <c r="B6741" s="23" t="s">
        <v>3</v>
      </c>
      <c r="C6741">
        <v>2017</v>
      </c>
      <c r="D6741" s="23" t="str">
        <f t="shared" si="106"/>
        <v>ago</v>
      </c>
      <c r="E6741" s="24">
        <v>42978</v>
      </c>
      <c r="F6741" s="23" t="s">
        <v>50</v>
      </c>
      <c r="G6741" s="121">
        <v>3095878.07</v>
      </c>
      <c r="H6741">
        <v>2017</v>
      </c>
    </row>
    <row r="6742" spans="1:8" outlineLevel="1" x14ac:dyDescent="0.25">
      <c r="A6742" s="23" t="s">
        <v>18</v>
      </c>
      <c r="B6742" s="25" t="s">
        <v>4</v>
      </c>
      <c r="C6742">
        <v>2017</v>
      </c>
      <c r="D6742" s="23" t="str">
        <f t="shared" si="106"/>
        <v>ago</v>
      </c>
      <c r="E6742" s="24">
        <v>42978</v>
      </c>
      <c r="F6742" s="23" t="s">
        <v>50</v>
      </c>
      <c r="H6742">
        <v>2017</v>
      </c>
    </row>
    <row r="6743" spans="1:8" outlineLevel="1" x14ac:dyDescent="0.25">
      <c r="A6743" s="23" t="s">
        <v>19</v>
      </c>
      <c r="B6743" s="25" t="s">
        <v>5</v>
      </c>
      <c r="C6743">
        <v>2017</v>
      </c>
      <c r="D6743" s="23" t="str">
        <f t="shared" si="106"/>
        <v>ago</v>
      </c>
      <c r="E6743" s="24">
        <v>42978</v>
      </c>
      <c r="F6743" s="23" t="s">
        <v>50</v>
      </c>
      <c r="G6743" s="121">
        <v>44008.21</v>
      </c>
      <c r="H6743">
        <v>2017</v>
      </c>
    </row>
    <row r="6744" spans="1:8" outlineLevel="1" x14ac:dyDescent="0.25">
      <c r="A6744" s="23" t="s">
        <v>20</v>
      </c>
      <c r="B6744" s="23" t="s">
        <v>6</v>
      </c>
      <c r="C6744">
        <v>2017</v>
      </c>
      <c r="D6744" s="23" t="str">
        <f t="shared" si="106"/>
        <v>ago</v>
      </c>
      <c r="E6744" s="24">
        <v>42978</v>
      </c>
      <c r="F6744" s="23" t="s">
        <v>50</v>
      </c>
      <c r="G6744" s="121">
        <v>0</v>
      </c>
      <c r="H6744">
        <v>2017</v>
      </c>
    </row>
    <row r="6745" spans="1:8" outlineLevel="1" x14ac:dyDescent="0.25">
      <c r="A6745" s="23" t="s">
        <v>21</v>
      </c>
      <c r="B6745" s="23" t="s">
        <v>7</v>
      </c>
      <c r="C6745">
        <v>2017</v>
      </c>
      <c r="D6745" s="23" t="str">
        <f t="shared" si="106"/>
        <v>ago</v>
      </c>
      <c r="E6745" s="24">
        <v>42978</v>
      </c>
      <c r="F6745" s="23" t="s">
        <v>50</v>
      </c>
      <c r="G6745" s="121">
        <v>0</v>
      </c>
      <c r="H6745">
        <v>2017</v>
      </c>
    </row>
    <row r="6746" spans="1:8" outlineLevel="1" x14ac:dyDescent="0.25">
      <c r="A6746" s="23" t="s">
        <v>22</v>
      </c>
      <c r="B6746" s="23" t="s">
        <v>8</v>
      </c>
      <c r="C6746">
        <v>2017</v>
      </c>
      <c r="D6746" s="23" t="str">
        <f t="shared" si="106"/>
        <v>ago</v>
      </c>
      <c r="E6746" s="24">
        <v>42978</v>
      </c>
      <c r="F6746" s="23" t="s">
        <v>50</v>
      </c>
      <c r="G6746" s="121">
        <v>35421709.700000003</v>
      </c>
      <c r="H6746">
        <v>2017</v>
      </c>
    </row>
    <row r="6747" spans="1:8" outlineLevel="1" x14ac:dyDescent="0.25">
      <c r="A6747" s="23" t="s">
        <v>23</v>
      </c>
      <c r="B6747" s="23" t="s">
        <v>9</v>
      </c>
      <c r="C6747">
        <v>2017</v>
      </c>
      <c r="D6747" s="23" t="str">
        <f t="shared" si="106"/>
        <v>ago</v>
      </c>
      <c r="E6747" s="24">
        <v>42978</v>
      </c>
      <c r="F6747" s="23" t="s">
        <v>50</v>
      </c>
      <c r="H6747">
        <v>2017</v>
      </c>
    </row>
    <row r="6748" spans="1:8" outlineLevel="1" x14ac:dyDescent="0.25">
      <c r="A6748" s="23" t="s">
        <v>24</v>
      </c>
      <c r="B6748" s="25" t="s">
        <v>10</v>
      </c>
      <c r="C6748">
        <v>2017</v>
      </c>
      <c r="D6748" s="23" t="str">
        <f t="shared" si="106"/>
        <v>ago</v>
      </c>
      <c r="E6748" s="24">
        <v>42978</v>
      </c>
      <c r="F6748" s="23" t="s">
        <v>50</v>
      </c>
      <c r="H6748">
        <v>2017</v>
      </c>
    </row>
    <row r="6749" spans="1:8" outlineLevel="1" x14ac:dyDescent="0.25">
      <c r="A6749" s="23" t="s">
        <v>25</v>
      </c>
      <c r="B6749" s="23" t="s">
        <v>11</v>
      </c>
      <c r="C6749">
        <v>2017</v>
      </c>
      <c r="D6749" s="23" t="str">
        <f t="shared" si="106"/>
        <v>ago</v>
      </c>
      <c r="E6749" s="24">
        <v>42978</v>
      </c>
      <c r="F6749" s="23" t="s">
        <v>50</v>
      </c>
      <c r="G6749" s="121">
        <v>251912</v>
      </c>
      <c r="H6749">
        <v>2017</v>
      </c>
    </row>
    <row r="6750" spans="1:8" outlineLevel="1" x14ac:dyDescent="0.25">
      <c r="A6750" s="23" t="s">
        <v>26</v>
      </c>
      <c r="B6750" s="23" t="s">
        <v>12</v>
      </c>
      <c r="C6750">
        <v>2017</v>
      </c>
      <c r="D6750" s="23" t="str">
        <f t="shared" si="106"/>
        <v>ago</v>
      </c>
      <c r="E6750" s="24">
        <v>42978</v>
      </c>
      <c r="F6750" s="23" t="s">
        <v>50</v>
      </c>
      <c r="G6750" s="121">
        <v>148882.94</v>
      </c>
      <c r="H6750">
        <v>2017</v>
      </c>
    </row>
    <row r="6751" spans="1:8" outlineLevel="1" x14ac:dyDescent="0.25">
      <c r="A6751" s="23" t="s">
        <v>43</v>
      </c>
      <c r="B6751" s="23" t="s">
        <v>34</v>
      </c>
      <c r="C6751">
        <v>2017</v>
      </c>
      <c r="D6751" s="23" t="str">
        <f t="shared" si="106"/>
        <v>ago</v>
      </c>
      <c r="E6751" s="24">
        <v>42978</v>
      </c>
      <c r="F6751" s="23" t="s">
        <v>50</v>
      </c>
      <c r="G6751" s="121">
        <v>6364010.3700000001</v>
      </c>
      <c r="H6751">
        <v>2017</v>
      </c>
    </row>
    <row r="6752" spans="1:8" outlineLevel="1" x14ac:dyDescent="0.25">
      <c r="A6752" s="23" t="s">
        <v>13</v>
      </c>
      <c r="B6752" s="23" t="s">
        <v>13</v>
      </c>
      <c r="C6752">
        <v>2017</v>
      </c>
      <c r="D6752" s="23" t="str">
        <f t="shared" si="106"/>
        <v>ago</v>
      </c>
      <c r="E6752" s="24">
        <v>42978</v>
      </c>
      <c r="F6752" s="23" t="s">
        <v>50</v>
      </c>
      <c r="G6752" s="121">
        <v>4488046.49</v>
      </c>
      <c r="H6752">
        <v>2017</v>
      </c>
    </row>
    <row r="6753" spans="1:8" outlineLevel="1" x14ac:dyDescent="0.25">
      <c r="A6753" s="23" t="s">
        <v>14</v>
      </c>
      <c r="B6753" s="23" t="s">
        <v>14</v>
      </c>
      <c r="C6753">
        <v>2017</v>
      </c>
      <c r="D6753" s="23" t="str">
        <f t="shared" si="106"/>
        <v>ago</v>
      </c>
      <c r="E6753" s="24">
        <v>42978</v>
      </c>
      <c r="F6753" s="23" t="s">
        <v>50</v>
      </c>
      <c r="G6753" s="121">
        <v>-563.25</v>
      </c>
      <c r="H6753">
        <v>2017</v>
      </c>
    </row>
    <row r="6754" spans="1:8" outlineLevel="1" x14ac:dyDescent="0.25">
      <c r="A6754" s="23" t="s">
        <v>15</v>
      </c>
      <c r="B6754" s="23" t="s">
        <v>0</v>
      </c>
      <c r="C6754">
        <v>2017</v>
      </c>
      <c r="D6754" s="23" t="str">
        <f t="shared" si="106"/>
        <v>sept</v>
      </c>
      <c r="E6754" s="24">
        <v>43008</v>
      </c>
      <c r="F6754" s="23" t="s">
        <v>50</v>
      </c>
      <c r="G6754" s="121">
        <v>0</v>
      </c>
      <c r="H6754">
        <v>2017</v>
      </c>
    </row>
    <row r="6755" spans="1:8" outlineLevel="1" x14ac:dyDescent="0.25">
      <c r="A6755" s="23" t="s">
        <v>16</v>
      </c>
      <c r="B6755" s="23" t="s">
        <v>1</v>
      </c>
      <c r="C6755">
        <v>2017</v>
      </c>
      <c r="D6755" s="23" t="str">
        <f t="shared" si="106"/>
        <v>sept</v>
      </c>
      <c r="E6755" s="24">
        <v>43008</v>
      </c>
      <c r="F6755" s="23" t="s">
        <v>50</v>
      </c>
      <c r="G6755" s="121">
        <v>5696758.5500000007</v>
      </c>
      <c r="H6755">
        <v>2017</v>
      </c>
    </row>
    <row r="6756" spans="1:8" outlineLevel="1" x14ac:dyDescent="0.25">
      <c r="A6756" s="23" t="s">
        <v>27</v>
      </c>
      <c r="B6756" s="23" t="s">
        <v>2</v>
      </c>
      <c r="C6756">
        <v>2017</v>
      </c>
      <c r="D6756" s="23" t="str">
        <f t="shared" si="106"/>
        <v>sept</v>
      </c>
      <c r="E6756" s="24">
        <v>43008</v>
      </c>
      <c r="F6756" s="23" t="s">
        <v>50</v>
      </c>
      <c r="H6756">
        <v>2017</v>
      </c>
    </row>
    <row r="6757" spans="1:8" outlineLevel="1" x14ac:dyDescent="0.25">
      <c r="A6757" s="23" t="s">
        <v>17</v>
      </c>
      <c r="B6757" s="23" t="s">
        <v>3</v>
      </c>
      <c r="C6757">
        <v>2017</v>
      </c>
      <c r="D6757" s="23" t="str">
        <f t="shared" si="106"/>
        <v>sept</v>
      </c>
      <c r="E6757" s="24">
        <v>43008</v>
      </c>
      <c r="F6757" s="23" t="s">
        <v>50</v>
      </c>
      <c r="G6757" s="121">
        <v>2774615.58</v>
      </c>
      <c r="H6757">
        <v>2017</v>
      </c>
    </row>
    <row r="6758" spans="1:8" outlineLevel="1" x14ac:dyDescent="0.25">
      <c r="A6758" s="23" t="s">
        <v>18</v>
      </c>
      <c r="B6758" s="25" t="s">
        <v>4</v>
      </c>
      <c r="C6758">
        <v>2017</v>
      </c>
      <c r="D6758" s="23" t="str">
        <f t="shared" si="106"/>
        <v>sept</v>
      </c>
      <c r="E6758" s="24">
        <v>43008</v>
      </c>
      <c r="F6758" s="23" t="s">
        <v>50</v>
      </c>
      <c r="H6758">
        <v>2017</v>
      </c>
    </row>
    <row r="6759" spans="1:8" outlineLevel="1" x14ac:dyDescent="0.25">
      <c r="A6759" s="23" t="s">
        <v>19</v>
      </c>
      <c r="B6759" s="25" t="s">
        <v>5</v>
      </c>
      <c r="C6759">
        <v>2017</v>
      </c>
      <c r="D6759" s="23" t="str">
        <f t="shared" si="106"/>
        <v>sept</v>
      </c>
      <c r="E6759" s="24">
        <v>43008</v>
      </c>
      <c r="F6759" s="23" t="s">
        <v>50</v>
      </c>
      <c r="G6759" s="121">
        <v>44218.95</v>
      </c>
      <c r="H6759">
        <v>2017</v>
      </c>
    </row>
    <row r="6760" spans="1:8" outlineLevel="1" x14ac:dyDescent="0.25">
      <c r="A6760" s="23" t="s">
        <v>20</v>
      </c>
      <c r="B6760" s="23" t="s">
        <v>6</v>
      </c>
      <c r="C6760">
        <v>2017</v>
      </c>
      <c r="D6760" s="23" t="str">
        <f t="shared" si="106"/>
        <v>sept</v>
      </c>
      <c r="E6760" s="24">
        <v>43008</v>
      </c>
      <c r="F6760" s="23" t="s">
        <v>50</v>
      </c>
      <c r="G6760" s="121">
        <v>0</v>
      </c>
      <c r="H6760">
        <v>2017</v>
      </c>
    </row>
    <row r="6761" spans="1:8" outlineLevel="1" x14ac:dyDescent="0.25">
      <c r="A6761" s="23" t="s">
        <v>21</v>
      </c>
      <c r="B6761" s="23" t="s">
        <v>7</v>
      </c>
      <c r="C6761">
        <v>2017</v>
      </c>
      <c r="D6761" s="23" t="str">
        <f t="shared" si="106"/>
        <v>sept</v>
      </c>
      <c r="E6761" s="24">
        <v>43008</v>
      </c>
      <c r="F6761" s="23" t="s">
        <v>50</v>
      </c>
      <c r="G6761" s="121">
        <v>0</v>
      </c>
      <c r="H6761">
        <v>2017</v>
      </c>
    </row>
    <row r="6762" spans="1:8" outlineLevel="1" x14ac:dyDescent="0.25">
      <c r="A6762" s="23" t="s">
        <v>22</v>
      </c>
      <c r="B6762" s="23" t="s">
        <v>8</v>
      </c>
      <c r="C6762">
        <v>2017</v>
      </c>
      <c r="D6762" s="23" t="str">
        <f t="shared" si="106"/>
        <v>sept</v>
      </c>
      <c r="E6762" s="24">
        <v>43008</v>
      </c>
      <c r="F6762" s="23" t="s">
        <v>50</v>
      </c>
      <c r="G6762" s="121">
        <v>35107175.240000002</v>
      </c>
      <c r="H6762">
        <v>2017</v>
      </c>
    </row>
    <row r="6763" spans="1:8" outlineLevel="1" x14ac:dyDescent="0.25">
      <c r="A6763" s="23" t="s">
        <v>23</v>
      </c>
      <c r="B6763" s="23" t="s">
        <v>9</v>
      </c>
      <c r="C6763">
        <v>2017</v>
      </c>
      <c r="D6763" s="23" t="str">
        <f t="shared" si="106"/>
        <v>sept</v>
      </c>
      <c r="E6763" s="24">
        <v>43008</v>
      </c>
      <c r="F6763" s="23" t="s">
        <v>50</v>
      </c>
      <c r="H6763">
        <v>2017</v>
      </c>
    </row>
    <row r="6764" spans="1:8" outlineLevel="1" x14ac:dyDescent="0.25">
      <c r="A6764" s="23" t="s">
        <v>24</v>
      </c>
      <c r="B6764" s="25" t="s">
        <v>10</v>
      </c>
      <c r="C6764">
        <v>2017</v>
      </c>
      <c r="D6764" s="23" t="str">
        <f t="shared" si="106"/>
        <v>sept</v>
      </c>
      <c r="E6764" s="24">
        <v>43008</v>
      </c>
      <c r="F6764" s="23" t="s">
        <v>50</v>
      </c>
      <c r="G6764" s="121">
        <v>0</v>
      </c>
      <c r="H6764">
        <v>2017</v>
      </c>
    </row>
    <row r="6765" spans="1:8" outlineLevel="1" x14ac:dyDescent="0.25">
      <c r="A6765" s="23" t="s">
        <v>25</v>
      </c>
      <c r="B6765" s="23" t="s">
        <v>11</v>
      </c>
      <c r="C6765">
        <v>2017</v>
      </c>
      <c r="D6765" s="23" t="str">
        <f t="shared" si="106"/>
        <v>sept</v>
      </c>
      <c r="E6765" s="24">
        <v>43008</v>
      </c>
      <c r="F6765" s="23" t="s">
        <v>50</v>
      </c>
      <c r="G6765" s="121">
        <v>252239.5</v>
      </c>
      <c r="H6765">
        <v>2017</v>
      </c>
    </row>
    <row r="6766" spans="1:8" outlineLevel="1" x14ac:dyDescent="0.25">
      <c r="A6766" s="23" t="s">
        <v>26</v>
      </c>
      <c r="B6766" s="23" t="s">
        <v>12</v>
      </c>
      <c r="C6766">
        <v>2017</v>
      </c>
      <c r="D6766" s="23" t="str">
        <f t="shared" si="106"/>
        <v>sept</v>
      </c>
      <c r="E6766" s="24">
        <v>43008</v>
      </c>
      <c r="F6766" s="23" t="s">
        <v>50</v>
      </c>
      <c r="G6766" s="121">
        <v>148754.96</v>
      </c>
      <c r="H6766">
        <v>2017</v>
      </c>
    </row>
    <row r="6767" spans="1:8" outlineLevel="1" x14ac:dyDescent="0.25">
      <c r="A6767" s="23" t="s">
        <v>43</v>
      </c>
      <c r="B6767" s="23" t="s">
        <v>34</v>
      </c>
      <c r="C6767">
        <v>2017</v>
      </c>
      <c r="D6767" s="23" t="str">
        <f t="shared" si="106"/>
        <v>sept</v>
      </c>
      <c r="E6767" s="24">
        <v>43008</v>
      </c>
      <c r="F6767" s="23" t="s">
        <v>50</v>
      </c>
      <c r="G6767" s="121">
        <v>6359471.0499999998</v>
      </c>
      <c r="H6767">
        <v>2017</v>
      </c>
    </row>
    <row r="6768" spans="1:8" outlineLevel="1" x14ac:dyDescent="0.25">
      <c r="A6768" s="23" t="s">
        <v>13</v>
      </c>
      <c r="B6768" s="23" t="s">
        <v>13</v>
      </c>
      <c r="C6768">
        <v>2017</v>
      </c>
      <c r="D6768" s="23" t="str">
        <f t="shared" si="106"/>
        <v>sept</v>
      </c>
      <c r="E6768" s="24">
        <v>43008</v>
      </c>
      <c r="F6768" s="23" t="s">
        <v>50</v>
      </c>
      <c r="G6768" s="121">
        <v>5456097.1600000001</v>
      </c>
      <c r="H6768">
        <v>2017</v>
      </c>
    </row>
    <row r="6769" spans="1:8" outlineLevel="1" x14ac:dyDescent="0.25">
      <c r="A6769" s="23" t="s">
        <v>14</v>
      </c>
      <c r="B6769" s="23" t="s">
        <v>14</v>
      </c>
      <c r="C6769">
        <v>2017</v>
      </c>
      <c r="D6769" s="23" t="str">
        <f t="shared" si="106"/>
        <v>sept</v>
      </c>
      <c r="E6769" s="24">
        <v>43008</v>
      </c>
      <c r="F6769" s="23" t="s">
        <v>50</v>
      </c>
      <c r="G6769" s="121">
        <v>-9509.75</v>
      </c>
      <c r="H6769">
        <v>2017</v>
      </c>
    </row>
    <row r="6770" spans="1:8" outlineLevel="1" x14ac:dyDescent="0.25">
      <c r="A6770" s="23" t="s">
        <v>15</v>
      </c>
      <c r="B6770" s="23" t="s">
        <v>0</v>
      </c>
      <c r="C6770">
        <v>2017</v>
      </c>
      <c r="D6770" s="23" t="str">
        <f t="shared" si="106"/>
        <v>oct</v>
      </c>
      <c r="E6770" s="24">
        <v>43039</v>
      </c>
      <c r="F6770" s="23" t="s">
        <v>50</v>
      </c>
      <c r="G6770" s="121">
        <v>0</v>
      </c>
      <c r="H6770">
        <v>2017</v>
      </c>
    </row>
    <row r="6771" spans="1:8" outlineLevel="1" x14ac:dyDescent="0.25">
      <c r="A6771" s="23" t="s">
        <v>16</v>
      </c>
      <c r="B6771" s="23" t="s">
        <v>1</v>
      </c>
      <c r="C6771">
        <v>2017</v>
      </c>
      <c r="D6771" s="23" t="str">
        <f t="shared" si="106"/>
        <v>oct</v>
      </c>
      <c r="E6771" s="24">
        <v>43039</v>
      </c>
      <c r="F6771" s="23" t="s">
        <v>50</v>
      </c>
      <c r="G6771" s="121">
        <v>5614287.2800000003</v>
      </c>
      <c r="H6771">
        <v>2017</v>
      </c>
    </row>
    <row r="6772" spans="1:8" outlineLevel="1" x14ac:dyDescent="0.25">
      <c r="A6772" s="23" t="s">
        <v>27</v>
      </c>
      <c r="B6772" s="23" t="s">
        <v>2</v>
      </c>
      <c r="C6772">
        <v>2017</v>
      </c>
      <c r="D6772" s="23" t="str">
        <f t="shared" si="106"/>
        <v>oct</v>
      </c>
      <c r="E6772" s="24">
        <v>43039</v>
      </c>
      <c r="F6772" s="23" t="s">
        <v>50</v>
      </c>
      <c r="H6772">
        <v>2017</v>
      </c>
    </row>
    <row r="6773" spans="1:8" outlineLevel="1" x14ac:dyDescent="0.25">
      <c r="A6773" s="23" t="s">
        <v>17</v>
      </c>
      <c r="B6773" s="23" t="s">
        <v>3</v>
      </c>
      <c r="C6773">
        <v>2017</v>
      </c>
      <c r="D6773" s="23" t="str">
        <f t="shared" si="106"/>
        <v>oct</v>
      </c>
      <c r="E6773" s="24">
        <v>43039</v>
      </c>
      <c r="F6773" s="23" t="s">
        <v>50</v>
      </c>
      <c r="G6773" s="121">
        <v>2859843.85</v>
      </c>
      <c r="H6773">
        <v>2017</v>
      </c>
    </row>
    <row r="6774" spans="1:8" outlineLevel="1" x14ac:dyDescent="0.25">
      <c r="A6774" s="23" t="s">
        <v>18</v>
      </c>
      <c r="B6774" s="25" t="s">
        <v>4</v>
      </c>
      <c r="C6774">
        <v>2017</v>
      </c>
      <c r="D6774" s="23" t="str">
        <f t="shared" si="106"/>
        <v>oct</v>
      </c>
      <c r="E6774" s="24">
        <v>43039</v>
      </c>
      <c r="F6774" s="23" t="s">
        <v>50</v>
      </c>
      <c r="H6774">
        <v>2017</v>
      </c>
    </row>
    <row r="6775" spans="1:8" outlineLevel="1" x14ac:dyDescent="0.25">
      <c r="A6775" s="23" t="s">
        <v>19</v>
      </c>
      <c r="B6775" s="25" t="s">
        <v>5</v>
      </c>
      <c r="C6775">
        <v>2017</v>
      </c>
      <c r="D6775" s="23" t="str">
        <f t="shared" si="106"/>
        <v>oct</v>
      </c>
      <c r="E6775" s="24">
        <v>43039</v>
      </c>
      <c r="F6775" s="23" t="s">
        <v>50</v>
      </c>
      <c r="G6775" s="121">
        <v>44438.879999999997</v>
      </c>
      <c r="H6775">
        <v>2017</v>
      </c>
    </row>
    <row r="6776" spans="1:8" outlineLevel="1" x14ac:dyDescent="0.25">
      <c r="A6776" s="23" t="s">
        <v>20</v>
      </c>
      <c r="B6776" s="23" t="s">
        <v>6</v>
      </c>
      <c r="C6776">
        <v>2017</v>
      </c>
      <c r="D6776" s="23" t="str">
        <f t="shared" si="106"/>
        <v>oct</v>
      </c>
      <c r="E6776" s="24">
        <v>43039</v>
      </c>
      <c r="F6776" s="23" t="s">
        <v>50</v>
      </c>
      <c r="G6776" s="121">
        <v>0</v>
      </c>
      <c r="H6776">
        <v>2017</v>
      </c>
    </row>
    <row r="6777" spans="1:8" outlineLevel="1" x14ac:dyDescent="0.25">
      <c r="A6777" s="23" t="s">
        <v>21</v>
      </c>
      <c r="B6777" s="23" t="s">
        <v>7</v>
      </c>
      <c r="C6777">
        <v>2017</v>
      </c>
      <c r="D6777" s="23" t="str">
        <f t="shared" si="106"/>
        <v>oct</v>
      </c>
      <c r="E6777" s="24">
        <v>43039</v>
      </c>
      <c r="F6777" s="23" t="s">
        <v>50</v>
      </c>
      <c r="G6777" s="121">
        <v>0</v>
      </c>
      <c r="H6777">
        <v>2017</v>
      </c>
    </row>
    <row r="6778" spans="1:8" outlineLevel="1" x14ac:dyDescent="0.25">
      <c r="A6778" s="23" t="s">
        <v>22</v>
      </c>
      <c r="B6778" s="23" t="s">
        <v>8</v>
      </c>
      <c r="C6778">
        <v>2017</v>
      </c>
      <c r="D6778" s="23" t="str">
        <f t="shared" si="106"/>
        <v>oct</v>
      </c>
      <c r="E6778" s="24">
        <v>43039</v>
      </c>
      <c r="F6778" s="23" t="s">
        <v>50</v>
      </c>
      <c r="G6778" s="121">
        <v>36272664.380000003</v>
      </c>
      <c r="H6778">
        <v>2017</v>
      </c>
    </row>
    <row r="6779" spans="1:8" outlineLevel="1" x14ac:dyDescent="0.25">
      <c r="A6779" s="23" t="s">
        <v>23</v>
      </c>
      <c r="B6779" s="23" t="s">
        <v>9</v>
      </c>
      <c r="C6779">
        <v>2017</v>
      </c>
      <c r="D6779" s="23" t="str">
        <f t="shared" si="106"/>
        <v>oct</v>
      </c>
      <c r="E6779" s="24">
        <v>43039</v>
      </c>
      <c r="F6779" s="23" t="s">
        <v>50</v>
      </c>
      <c r="H6779">
        <v>2017</v>
      </c>
    </row>
    <row r="6780" spans="1:8" outlineLevel="1" x14ac:dyDescent="0.25">
      <c r="A6780" s="23" t="s">
        <v>24</v>
      </c>
      <c r="B6780" s="25" t="s">
        <v>10</v>
      </c>
      <c r="C6780">
        <v>2017</v>
      </c>
      <c r="D6780" s="23" t="str">
        <f t="shared" si="106"/>
        <v>oct</v>
      </c>
      <c r="E6780" s="24">
        <v>43039</v>
      </c>
      <c r="F6780" s="23" t="s">
        <v>50</v>
      </c>
      <c r="G6780" s="121">
        <v>0</v>
      </c>
      <c r="H6780">
        <v>2017</v>
      </c>
    </row>
    <row r="6781" spans="1:8" outlineLevel="1" x14ac:dyDescent="0.25">
      <c r="A6781" s="23" t="s">
        <v>25</v>
      </c>
      <c r="B6781" s="23" t="s">
        <v>11</v>
      </c>
      <c r="C6781">
        <v>2017</v>
      </c>
      <c r="D6781" s="23" t="str">
        <f t="shared" si="106"/>
        <v>oct</v>
      </c>
      <c r="E6781" s="24">
        <v>43039</v>
      </c>
      <c r="F6781" s="23" t="s">
        <v>50</v>
      </c>
      <c r="G6781" s="121">
        <v>151528.5</v>
      </c>
      <c r="H6781">
        <v>2017</v>
      </c>
    </row>
    <row r="6782" spans="1:8" outlineLevel="1" x14ac:dyDescent="0.25">
      <c r="A6782" s="23" t="s">
        <v>26</v>
      </c>
      <c r="B6782" s="23" t="s">
        <v>12</v>
      </c>
      <c r="C6782">
        <v>2017</v>
      </c>
      <c r="D6782" s="23" t="str">
        <f t="shared" si="106"/>
        <v>oct</v>
      </c>
      <c r="E6782" s="24">
        <v>43039</v>
      </c>
      <c r="F6782" s="23" t="s">
        <v>50</v>
      </c>
      <c r="G6782" s="121">
        <v>148686.29999999999</v>
      </c>
      <c r="H6782">
        <v>2017</v>
      </c>
    </row>
    <row r="6783" spans="1:8" outlineLevel="1" x14ac:dyDescent="0.25">
      <c r="A6783" s="23" t="s">
        <v>43</v>
      </c>
      <c r="B6783" s="23" t="s">
        <v>34</v>
      </c>
      <c r="C6783">
        <v>2017</v>
      </c>
      <c r="D6783" s="23" t="str">
        <f t="shared" si="106"/>
        <v>oct</v>
      </c>
      <c r="E6783" s="24">
        <v>43039</v>
      </c>
      <c r="F6783" s="23" t="s">
        <v>50</v>
      </c>
      <c r="G6783" s="121">
        <v>6466635.46</v>
      </c>
      <c r="H6783">
        <v>2017</v>
      </c>
    </row>
    <row r="6784" spans="1:8" outlineLevel="1" x14ac:dyDescent="0.25">
      <c r="A6784" s="23" t="s">
        <v>13</v>
      </c>
      <c r="B6784" s="23" t="s">
        <v>13</v>
      </c>
      <c r="C6784">
        <v>2017</v>
      </c>
      <c r="D6784" s="23" t="str">
        <f t="shared" si="106"/>
        <v>oct</v>
      </c>
      <c r="E6784" s="24">
        <v>43039</v>
      </c>
      <c r="F6784" s="23" t="s">
        <v>50</v>
      </c>
      <c r="G6784" s="121">
        <v>3901417.62</v>
      </c>
      <c r="H6784">
        <v>2017</v>
      </c>
    </row>
    <row r="6785" spans="1:8" outlineLevel="1" x14ac:dyDescent="0.25">
      <c r="A6785" s="23" t="s">
        <v>14</v>
      </c>
      <c r="B6785" s="23" t="s">
        <v>14</v>
      </c>
      <c r="C6785">
        <v>2017</v>
      </c>
      <c r="D6785" s="23" t="str">
        <f t="shared" si="106"/>
        <v>oct</v>
      </c>
      <c r="E6785" s="24">
        <v>43039</v>
      </c>
      <c r="F6785" s="23" t="s">
        <v>50</v>
      </c>
      <c r="G6785" s="121">
        <v>-854.35</v>
      </c>
      <c r="H6785">
        <v>2017</v>
      </c>
    </row>
    <row r="6786" spans="1:8" outlineLevel="1" x14ac:dyDescent="0.25">
      <c r="A6786" s="23" t="s">
        <v>15</v>
      </c>
      <c r="B6786" s="23" t="s">
        <v>0</v>
      </c>
      <c r="C6786">
        <v>2017</v>
      </c>
      <c r="D6786" s="23" t="str">
        <f t="shared" ref="D6786:D6849" si="107">+TEXT(E6786,"mmm")</f>
        <v>nov</v>
      </c>
      <c r="E6786" s="24">
        <v>43069</v>
      </c>
      <c r="F6786" s="23" t="s">
        <v>50</v>
      </c>
      <c r="G6786" s="121">
        <v>0</v>
      </c>
      <c r="H6786">
        <v>2017</v>
      </c>
    </row>
    <row r="6787" spans="1:8" outlineLevel="1" x14ac:dyDescent="0.25">
      <c r="A6787" s="23" t="s">
        <v>16</v>
      </c>
      <c r="B6787" s="23" t="s">
        <v>1</v>
      </c>
      <c r="C6787">
        <v>2017</v>
      </c>
      <c r="D6787" s="23" t="str">
        <f t="shared" si="107"/>
        <v>nov</v>
      </c>
      <c r="E6787" s="24">
        <v>43069</v>
      </c>
      <c r="F6787" s="23" t="s">
        <v>50</v>
      </c>
      <c r="G6787" s="121">
        <v>5623979.2199999997</v>
      </c>
      <c r="H6787">
        <v>2017</v>
      </c>
    </row>
    <row r="6788" spans="1:8" outlineLevel="1" x14ac:dyDescent="0.25">
      <c r="A6788" s="23" t="s">
        <v>27</v>
      </c>
      <c r="B6788" s="23" t="s">
        <v>2</v>
      </c>
      <c r="C6788">
        <v>2017</v>
      </c>
      <c r="D6788" s="23" t="str">
        <f t="shared" si="107"/>
        <v>nov</v>
      </c>
      <c r="E6788" s="24">
        <v>43069</v>
      </c>
      <c r="F6788" s="23" t="s">
        <v>50</v>
      </c>
      <c r="H6788">
        <v>2017</v>
      </c>
    </row>
    <row r="6789" spans="1:8" outlineLevel="1" x14ac:dyDescent="0.25">
      <c r="A6789" s="23" t="s">
        <v>17</v>
      </c>
      <c r="B6789" s="23" t="s">
        <v>3</v>
      </c>
      <c r="C6789">
        <v>2017</v>
      </c>
      <c r="D6789" s="23" t="str">
        <f t="shared" si="107"/>
        <v>nov</v>
      </c>
      <c r="E6789" s="24">
        <v>43069</v>
      </c>
      <c r="F6789" s="23" t="s">
        <v>50</v>
      </c>
      <c r="G6789" s="121">
        <v>2784336.31</v>
      </c>
      <c r="H6789">
        <v>2017</v>
      </c>
    </row>
    <row r="6790" spans="1:8" outlineLevel="1" x14ac:dyDescent="0.25">
      <c r="A6790" s="23" t="s">
        <v>18</v>
      </c>
      <c r="B6790" s="25" t="s">
        <v>4</v>
      </c>
      <c r="C6790">
        <v>2017</v>
      </c>
      <c r="D6790" s="23" t="str">
        <f t="shared" si="107"/>
        <v>nov</v>
      </c>
      <c r="E6790" s="24">
        <v>43069</v>
      </c>
      <c r="F6790" s="23" t="s">
        <v>50</v>
      </c>
      <c r="H6790">
        <v>2017</v>
      </c>
    </row>
    <row r="6791" spans="1:8" outlineLevel="1" x14ac:dyDescent="0.25">
      <c r="A6791" s="23" t="s">
        <v>19</v>
      </c>
      <c r="B6791" s="25" t="s">
        <v>5</v>
      </c>
      <c r="C6791">
        <v>2017</v>
      </c>
      <c r="D6791" s="23" t="str">
        <f t="shared" si="107"/>
        <v>nov</v>
      </c>
      <c r="E6791" s="24">
        <v>43069</v>
      </c>
      <c r="F6791" s="23" t="s">
        <v>50</v>
      </c>
      <c r="G6791" s="121">
        <v>44653.78</v>
      </c>
      <c r="H6791">
        <v>2017</v>
      </c>
    </row>
    <row r="6792" spans="1:8" outlineLevel="1" x14ac:dyDescent="0.25">
      <c r="A6792" s="23" t="s">
        <v>20</v>
      </c>
      <c r="B6792" s="23" t="s">
        <v>6</v>
      </c>
      <c r="C6792">
        <v>2017</v>
      </c>
      <c r="D6792" s="23" t="str">
        <f t="shared" si="107"/>
        <v>nov</v>
      </c>
      <c r="E6792" s="24">
        <v>43069</v>
      </c>
      <c r="F6792" s="23" t="s">
        <v>50</v>
      </c>
      <c r="G6792" s="121">
        <v>729321.79</v>
      </c>
      <c r="H6792">
        <v>2017</v>
      </c>
    </row>
    <row r="6793" spans="1:8" outlineLevel="1" x14ac:dyDescent="0.25">
      <c r="A6793" s="23" t="s">
        <v>21</v>
      </c>
      <c r="B6793" s="23" t="s">
        <v>7</v>
      </c>
      <c r="C6793">
        <v>2017</v>
      </c>
      <c r="D6793" s="23" t="str">
        <f t="shared" si="107"/>
        <v>nov</v>
      </c>
      <c r="E6793" s="24">
        <v>43069</v>
      </c>
      <c r="F6793" s="23" t="s">
        <v>50</v>
      </c>
      <c r="G6793" s="121">
        <v>0</v>
      </c>
      <c r="H6793">
        <v>2017</v>
      </c>
    </row>
    <row r="6794" spans="1:8" outlineLevel="1" x14ac:dyDescent="0.25">
      <c r="A6794" s="23" t="s">
        <v>22</v>
      </c>
      <c r="B6794" s="23" t="s">
        <v>8</v>
      </c>
      <c r="C6794">
        <v>2017</v>
      </c>
      <c r="D6794" s="23" t="str">
        <f t="shared" si="107"/>
        <v>nov</v>
      </c>
      <c r="E6794" s="24">
        <v>43069</v>
      </c>
      <c r="F6794" s="23" t="s">
        <v>50</v>
      </c>
      <c r="G6794" s="121">
        <v>34662177.960000001</v>
      </c>
      <c r="H6794">
        <v>2017</v>
      </c>
    </row>
    <row r="6795" spans="1:8" outlineLevel="1" x14ac:dyDescent="0.25">
      <c r="A6795" s="23" t="s">
        <v>23</v>
      </c>
      <c r="B6795" s="23" t="s">
        <v>9</v>
      </c>
      <c r="C6795">
        <v>2017</v>
      </c>
      <c r="D6795" s="23" t="str">
        <f t="shared" si="107"/>
        <v>nov</v>
      </c>
      <c r="E6795" s="24">
        <v>43069</v>
      </c>
      <c r="F6795" s="23" t="s">
        <v>50</v>
      </c>
      <c r="H6795">
        <v>2017</v>
      </c>
    </row>
    <row r="6796" spans="1:8" outlineLevel="1" x14ac:dyDescent="0.25">
      <c r="A6796" s="23" t="s">
        <v>24</v>
      </c>
      <c r="B6796" s="25" t="s">
        <v>10</v>
      </c>
      <c r="C6796">
        <v>2017</v>
      </c>
      <c r="D6796" s="23" t="str">
        <f t="shared" si="107"/>
        <v>nov</v>
      </c>
      <c r="E6796" s="24">
        <v>43069</v>
      </c>
      <c r="F6796" s="23" t="s">
        <v>50</v>
      </c>
      <c r="G6796" s="121">
        <v>0</v>
      </c>
      <c r="H6796">
        <v>2017</v>
      </c>
    </row>
    <row r="6797" spans="1:8" outlineLevel="1" x14ac:dyDescent="0.25">
      <c r="A6797" s="23" t="s">
        <v>25</v>
      </c>
      <c r="B6797" s="23" t="s">
        <v>11</v>
      </c>
      <c r="C6797">
        <v>2017</v>
      </c>
      <c r="D6797" s="23" t="str">
        <f t="shared" si="107"/>
        <v>nov</v>
      </c>
      <c r="E6797" s="24">
        <v>43069</v>
      </c>
      <c r="F6797" s="23" t="s">
        <v>50</v>
      </c>
      <c r="G6797" s="121">
        <v>151741.5</v>
      </c>
      <c r="H6797">
        <v>2017</v>
      </c>
    </row>
    <row r="6798" spans="1:8" outlineLevel="1" x14ac:dyDescent="0.25">
      <c r="A6798" s="23" t="s">
        <v>26</v>
      </c>
      <c r="B6798" s="23" t="s">
        <v>12</v>
      </c>
      <c r="C6798">
        <v>2017</v>
      </c>
      <c r="D6798" s="23" t="str">
        <f t="shared" si="107"/>
        <v>nov</v>
      </c>
      <c r="E6798" s="24">
        <v>43069</v>
      </c>
      <c r="F6798" s="23" t="s">
        <v>50</v>
      </c>
      <c r="G6798" s="121">
        <v>148558.17000000001</v>
      </c>
      <c r="H6798">
        <v>2017</v>
      </c>
    </row>
    <row r="6799" spans="1:8" outlineLevel="1" x14ac:dyDescent="0.25">
      <c r="A6799" s="23" t="s">
        <v>43</v>
      </c>
      <c r="B6799" s="23" t="s">
        <v>34</v>
      </c>
      <c r="C6799">
        <v>2017</v>
      </c>
      <c r="D6799" s="23" t="str">
        <f t="shared" si="107"/>
        <v>nov</v>
      </c>
      <c r="E6799" s="24">
        <v>43069</v>
      </c>
      <c r="F6799" s="23" t="s">
        <v>50</v>
      </c>
      <c r="G6799" s="121">
        <v>6534134.54</v>
      </c>
      <c r="H6799">
        <v>2017</v>
      </c>
    </row>
    <row r="6800" spans="1:8" outlineLevel="1" x14ac:dyDescent="0.25">
      <c r="A6800" s="23" t="s">
        <v>13</v>
      </c>
      <c r="B6800" s="23" t="s">
        <v>13</v>
      </c>
      <c r="C6800">
        <v>2017</v>
      </c>
      <c r="D6800" s="23" t="str">
        <f t="shared" si="107"/>
        <v>nov</v>
      </c>
      <c r="E6800" s="24">
        <v>43069</v>
      </c>
      <c r="F6800" s="23" t="s">
        <v>50</v>
      </c>
      <c r="G6800" s="121">
        <v>4348456.1899999995</v>
      </c>
      <c r="H6800">
        <v>2017</v>
      </c>
    </row>
    <row r="6801" spans="1:8" outlineLevel="1" x14ac:dyDescent="0.25">
      <c r="A6801" s="23" t="s">
        <v>14</v>
      </c>
      <c r="B6801" s="23" t="s">
        <v>14</v>
      </c>
      <c r="C6801">
        <v>2017</v>
      </c>
      <c r="D6801" s="23" t="str">
        <f t="shared" si="107"/>
        <v>nov</v>
      </c>
      <c r="E6801" s="24">
        <v>43069</v>
      </c>
      <c r="F6801" s="23" t="s">
        <v>50</v>
      </c>
      <c r="G6801" s="121">
        <v>-1479.25</v>
      </c>
      <c r="H6801">
        <v>2017</v>
      </c>
    </row>
    <row r="6802" spans="1:8" outlineLevel="1" x14ac:dyDescent="0.25">
      <c r="A6802" s="23" t="s">
        <v>15</v>
      </c>
      <c r="B6802" s="23" t="s">
        <v>0</v>
      </c>
      <c r="C6802">
        <v>2017</v>
      </c>
      <c r="D6802" s="23" t="str">
        <f t="shared" si="107"/>
        <v>dic</v>
      </c>
      <c r="E6802" s="24">
        <v>43100</v>
      </c>
      <c r="F6802" s="23" t="s">
        <v>50</v>
      </c>
      <c r="G6802" s="121">
        <v>0</v>
      </c>
      <c r="H6802">
        <v>2017</v>
      </c>
    </row>
    <row r="6803" spans="1:8" outlineLevel="1" x14ac:dyDescent="0.25">
      <c r="A6803" s="23" t="s">
        <v>16</v>
      </c>
      <c r="B6803" s="23" t="s">
        <v>1</v>
      </c>
      <c r="C6803">
        <v>2017</v>
      </c>
      <c r="D6803" s="23" t="str">
        <f t="shared" si="107"/>
        <v>dic</v>
      </c>
      <c r="E6803" s="24">
        <v>43100</v>
      </c>
      <c r="F6803" s="23" t="s">
        <v>50</v>
      </c>
      <c r="G6803" s="121">
        <v>5707326.7100000009</v>
      </c>
      <c r="H6803">
        <v>2017</v>
      </c>
    </row>
    <row r="6804" spans="1:8" outlineLevel="1" x14ac:dyDescent="0.25">
      <c r="A6804" s="23" t="s">
        <v>27</v>
      </c>
      <c r="B6804" s="23" t="s">
        <v>2</v>
      </c>
      <c r="C6804">
        <v>2017</v>
      </c>
      <c r="D6804" s="23" t="str">
        <f t="shared" si="107"/>
        <v>dic</v>
      </c>
      <c r="E6804" s="24">
        <v>43100</v>
      </c>
      <c r="F6804" s="23" t="s">
        <v>50</v>
      </c>
      <c r="H6804">
        <v>2017</v>
      </c>
    </row>
    <row r="6805" spans="1:8" outlineLevel="1" x14ac:dyDescent="0.25">
      <c r="A6805" s="23" t="s">
        <v>17</v>
      </c>
      <c r="B6805" s="23" t="s">
        <v>3</v>
      </c>
      <c r="C6805">
        <v>2017</v>
      </c>
      <c r="D6805" s="23" t="str">
        <f t="shared" si="107"/>
        <v>dic</v>
      </c>
      <c r="E6805" s="24">
        <v>43100</v>
      </c>
      <c r="F6805" s="23" t="s">
        <v>50</v>
      </c>
      <c r="G6805" s="121">
        <v>2443196.35</v>
      </c>
      <c r="H6805">
        <v>2017</v>
      </c>
    </row>
    <row r="6806" spans="1:8" outlineLevel="1" x14ac:dyDescent="0.25">
      <c r="A6806" s="23" t="s">
        <v>18</v>
      </c>
      <c r="B6806" s="25" t="s">
        <v>4</v>
      </c>
      <c r="C6806">
        <v>2017</v>
      </c>
      <c r="D6806" s="23" t="str">
        <f t="shared" si="107"/>
        <v>dic</v>
      </c>
      <c r="E6806" s="24">
        <v>43100</v>
      </c>
      <c r="F6806" s="23" t="s">
        <v>50</v>
      </c>
      <c r="H6806">
        <v>2017</v>
      </c>
    </row>
    <row r="6807" spans="1:8" outlineLevel="1" x14ac:dyDescent="0.25">
      <c r="A6807" s="23" t="s">
        <v>19</v>
      </c>
      <c r="B6807" s="25" t="s">
        <v>5</v>
      </c>
      <c r="C6807">
        <v>2017</v>
      </c>
      <c r="D6807" s="23" t="str">
        <f t="shared" si="107"/>
        <v>dic</v>
      </c>
      <c r="E6807" s="24">
        <v>43100</v>
      </c>
      <c r="F6807" s="23" t="s">
        <v>50</v>
      </c>
      <c r="G6807" s="121">
        <v>44878.03</v>
      </c>
      <c r="H6807">
        <v>2017</v>
      </c>
    </row>
    <row r="6808" spans="1:8" outlineLevel="1" x14ac:dyDescent="0.25">
      <c r="A6808" s="23" t="s">
        <v>20</v>
      </c>
      <c r="B6808" s="23" t="s">
        <v>6</v>
      </c>
      <c r="C6808">
        <v>2017</v>
      </c>
      <c r="D6808" s="23" t="str">
        <f t="shared" si="107"/>
        <v>dic</v>
      </c>
      <c r="E6808" s="24">
        <v>43100</v>
      </c>
      <c r="F6808" s="23" t="s">
        <v>50</v>
      </c>
      <c r="G6808" s="121">
        <v>730890.62</v>
      </c>
      <c r="H6808">
        <v>2017</v>
      </c>
    </row>
    <row r="6809" spans="1:8" outlineLevel="1" x14ac:dyDescent="0.25">
      <c r="A6809" s="23" t="s">
        <v>21</v>
      </c>
      <c r="B6809" s="23" t="s">
        <v>7</v>
      </c>
      <c r="C6809">
        <v>2017</v>
      </c>
      <c r="D6809" s="23" t="str">
        <f t="shared" si="107"/>
        <v>dic</v>
      </c>
      <c r="E6809" s="24">
        <v>43100</v>
      </c>
      <c r="F6809" s="23" t="s">
        <v>50</v>
      </c>
      <c r="G6809" s="121">
        <v>0</v>
      </c>
      <c r="H6809">
        <v>2017</v>
      </c>
    </row>
    <row r="6810" spans="1:8" outlineLevel="1" x14ac:dyDescent="0.25">
      <c r="A6810" s="23" t="s">
        <v>22</v>
      </c>
      <c r="B6810" s="23" t="s">
        <v>8</v>
      </c>
      <c r="C6810">
        <v>2017</v>
      </c>
      <c r="D6810" s="23" t="str">
        <f t="shared" si="107"/>
        <v>dic</v>
      </c>
      <c r="E6810" s="24">
        <v>43100</v>
      </c>
      <c r="F6810" s="23" t="s">
        <v>50</v>
      </c>
      <c r="G6810" s="121">
        <v>33316066.949999999</v>
      </c>
      <c r="H6810">
        <v>2017</v>
      </c>
    </row>
    <row r="6811" spans="1:8" outlineLevel="1" x14ac:dyDescent="0.25">
      <c r="A6811" s="23" t="s">
        <v>23</v>
      </c>
      <c r="B6811" s="23" t="s">
        <v>9</v>
      </c>
      <c r="C6811">
        <v>2017</v>
      </c>
      <c r="D6811" s="23" t="str">
        <f t="shared" si="107"/>
        <v>dic</v>
      </c>
      <c r="E6811" s="24">
        <v>43100</v>
      </c>
      <c r="F6811" s="23" t="s">
        <v>50</v>
      </c>
      <c r="H6811">
        <v>2017</v>
      </c>
    </row>
    <row r="6812" spans="1:8" outlineLevel="1" x14ac:dyDescent="0.25">
      <c r="A6812" s="23" t="s">
        <v>24</v>
      </c>
      <c r="B6812" s="25" t="s">
        <v>10</v>
      </c>
      <c r="C6812">
        <v>2017</v>
      </c>
      <c r="D6812" s="23" t="str">
        <f t="shared" si="107"/>
        <v>dic</v>
      </c>
      <c r="E6812" s="24">
        <v>43100</v>
      </c>
      <c r="F6812" s="23" t="s">
        <v>50</v>
      </c>
      <c r="H6812">
        <v>2017</v>
      </c>
    </row>
    <row r="6813" spans="1:8" outlineLevel="1" x14ac:dyDescent="0.25">
      <c r="A6813" s="23" t="s">
        <v>25</v>
      </c>
      <c r="B6813" s="23" t="s">
        <v>11</v>
      </c>
      <c r="C6813">
        <v>2017</v>
      </c>
      <c r="D6813" s="23" t="str">
        <f t="shared" si="107"/>
        <v>dic</v>
      </c>
      <c r="E6813" s="24">
        <v>43100</v>
      </c>
      <c r="F6813" s="23" t="s">
        <v>50</v>
      </c>
      <c r="G6813" s="121">
        <v>151960.5</v>
      </c>
      <c r="H6813">
        <v>2017</v>
      </c>
    </row>
    <row r="6814" spans="1:8" outlineLevel="1" x14ac:dyDescent="0.25">
      <c r="A6814" s="23" t="s">
        <v>26</v>
      </c>
      <c r="B6814" s="23" t="s">
        <v>12</v>
      </c>
      <c r="C6814">
        <v>2017</v>
      </c>
      <c r="D6814" s="23" t="str">
        <f t="shared" si="107"/>
        <v>dic</v>
      </c>
      <c r="E6814" s="24">
        <v>43100</v>
      </c>
      <c r="F6814" s="23" t="s">
        <v>50</v>
      </c>
      <c r="G6814" s="121">
        <v>147100</v>
      </c>
      <c r="H6814">
        <v>2017</v>
      </c>
    </row>
    <row r="6815" spans="1:8" outlineLevel="1" x14ac:dyDescent="0.25">
      <c r="A6815" s="23" t="s">
        <v>43</v>
      </c>
      <c r="B6815" s="23" t="s">
        <v>34</v>
      </c>
      <c r="C6815">
        <v>2017</v>
      </c>
      <c r="D6815" s="23" t="str">
        <f t="shared" si="107"/>
        <v>dic</v>
      </c>
      <c r="E6815" s="24">
        <v>43100</v>
      </c>
      <c r="F6815" s="23" t="s">
        <v>50</v>
      </c>
      <c r="G6815" s="121">
        <v>7107917.8999999994</v>
      </c>
      <c r="H6815">
        <v>2017</v>
      </c>
    </row>
    <row r="6816" spans="1:8" outlineLevel="1" x14ac:dyDescent="0.25">
      <c r="A6816" s="23" t="s">
        <v>13</v>
      </c>
      <c r="B6816" s="23" t="s">
        <v>13</v>
      </c>
      <c r="C6816">
        <v>2017</v>
      </c>
      <c r="D6816" s="23" t="str">
        <f t="shared" si="107"/>
        <v>dic</v>
      </c>
      <c r="E6816" s="24">
        <v>43100</v>
      </c>
      <c r="F6816" s="23" t="s">
        <v>50</v>
      </c>
      <c r="G6816" s="121">
        <v>3876534.51</v>
      </c>
      <c r="H6816">
        <v>2017</v>
      </c>
    </row>
    <row r="6817" spans="1:8" outlineLevel="1" x14ac:dyDescent="0.25">
      <c r="A6817" s="23" t="s">
        <v>14</v>
      </c>
      <c r="B6817" s="23" t="s">
        <v>14</v>
      </c>
      <c r="C6817">
        <v>2017</v>
      </c>
      <c r="D6817" s="23" t="str">
        <f t="shared" si="107"/>
        <v>dic</v>
      </c>
      <c r="E6817" s="24">
        <v>43100</v>
      </c>
      <c r="F6817" s="23" t="s">
        <v>50</v>
      </c>
      <c r="G6817" s="121">
        <v>-10232.32</v>
      </c>
      <c r="H6817">
        <v>2017</v>
      </c>
    </row>
    <row r="6818" spans="1:8" outlineLevel="1" x14ac:dyDescent="0.25">
      <c r="A6818" s="23" t="s">
        <v>15</v>
      </c>
      <c r="B6818" s="23" t="s">
        <v>0</v>
      </c>
      <c r="C6818">
        <v>2018</v>
      </c>
      <c r="D6818" s="23" t="str">
        <f t="shared" si="107"/>
        <v>ene</v>
      </c>
      <c r="E6818" s="24">
        <v>43131</v>
      </c>
      <c r="F6818" s="23" t="s">
        <v>50</v>
      </c>
      <c r="G6818" s="121">
        <v>0</v>
      </c>
      <c r="H6818">
        <v>2018</v>
      </c>
    </row>
    <row r="6819" spans="1:8" outlineLevel="1" x14ac:dyDescent="0.25">
      <c r="A6819" s="23" t="s">
        <v>16</v>
      </c>
      <c r="B6819" s="23" t="s">
        <v>1</v>
      </c>
      <c r="C6819">
        <v>2018</v>
      </c>
      <c r="D6819" s="23" t="str">
        <f t="shared" si="107"/>
        <v>ene</v>
      </c>
      <c r="E6819" s="24">
        <v>43131</v>
      </c>
      <c r="F6819" s="23" t="s">
        <v>50</v>
      </c>
      <c r="G6819" s="121">
        <v>5423370.0199999996</v>
      </c>
      <c r="H6819">
        <v>2018</v>
      </c>
    </row>
    <row r="6820" spans="1:8" outlineLevel="1" x14ac:dyDescent="0.25">
      <c r="A6820" s="23" t="s">
        <v>27</v>
      </c>
      <c r="B6820" s="23" t="s">
        <v>2</v>
      </c>
      <c r="C6820">
        <v>2018</v>
      </c>
      <c r="D6820" s="23" t="str">
        <f t="shared" si="107"/>
        <v>ene</v>
      </c>
      <c r="E6820" s="24">
        <v>43131</v>
      </c>
      <c r="F6820" s="23" t="s">
        <v>50</v>
      </c>
      <c r="H6820">
        <v>2018</v>
      </c>
    </row>
    <row r="6821" spans="1:8" outlineLevel="1" x14ac:dyDescent="0.25">
      <c r="A6821" s="23" t="s">
        <v>17</v>
      </c>
      <c r="B6821" s="23" t="s">
        <v>3</v>
      </c>
      <c r="C6821">
        <v>2018</v>
      </c>
      <c r="D6821" s="23" t="str">
        <f t="shared" si="107"/>
        <v>ene</v>
      </c>
      <c r="E6821" s="24">
        <v>43131</v>
      </c>
      <c r="F6821" s="23" t="s">
        <v>50</v>
      </c>
      <c r="G6821" s="121">
        <v>2283043.09</v>
      </c>
      <c r="H6821">
        <v>2018</v>
      </c>
    </row>
    <row r="6822" spans="1:8" outlineLevel="1" x14ac:dyDescent="0.25">
      <c r="A6822" s="23" t="s">
        <v>18</v>
      </c>
      <c r="B6822" s="25" t="s">
        <v>4</v>
      </c>
      <c r="C6822">
        <v>2018</v>
      </c>
      <c r="D6822" s="23" t="str">
        <f t="shared" si="107"/>
        <v>ene</v>
      </c>
      <c r="E6822" s="24">
        <v>43131</v>
      </c>
      <c r="F6822" s="23" t="s">
        <v>50</v>
      </c>
      <c r="H6822">
        <v>2018</v>
      </c>
    </row>
    <row r="6823" spans="1:8" outlineLevel="1" x14ac:dyDescent="0.25">
      <c r="A6823" s="23" t="s">
        <v>19</v>
      </c>
      <c r="B6823" s="25" t="s">
        <v>5</v>
      </c>
      <c r="C6823">
        <v>2018</v>
      </c>
      <c r="D6823" s="23" t="str">
        <f t="shared" si="107"/>
        <v>ene</v>
      </c>
      <c r="E6823" s="24">
        <v>43131</v>
      </c>
      <c r="F6823" s="23" t="s">
        <v>50</v>
      </c>
      <c r="G6823" s="121">
        <v>45104.56</v>
      </c>
      <c r="H6823">
        <v>2018</v>
      </c>
    </row>
    <row r="6824" spans="1:8" outlineLevel="1" x14ac:dyDescent="0.25">
      <c r="A6824" s="23" t="s">
        <v>20</v>
      </c>
      <c r="B6824" s="23" t="s">
        <v>6</v>
      </c>
      <c r="C6824">
        <v>2018</v>
      </c>
      <c r="D6824" s="23" t="str">
        <f t="shared" si="107"/>
        <v>ene</v>
      </c>
      <c r="E6824" s="24">
        <v>43131</v>
      </c>
      <c r="F6824" s="23" t="s">
        <v>50</v>
      </c>
      <c r="G6824" s="121">
        <v>1173362.51</v>
      </c>
      <c r="H6824">
        <v>2018</v>
      </c>
    </row>
    <row r="6825" spans="1:8" outlineLevel="1" x14ac:dyDescent="0.25">
      <c r="A6825" s="23" t="s">
        <v>21</v>
      </c>
      <c r="B6825" s="23" t="s">
        <v>7</v>
      </c>
      <c r="C6825">
        <v>2018</v>
      </c>
      <c r="D6825" s="23" t="str">
        <f t="shared" si="107"/>
        <v>ene</v>
      </c>
      <c r="E6825" s="24">
        <v>43131</v>
      </c>
      <c r="F6825" s="23" t="s">
        <v>50</v>
      </c>
      <c r="G6825" s="121">
        <v>0</v>
      </c>
      <c r="H6825">
        <v>2018</v>
      </c>
    </row>
    <row r="6826" spans="1:8" outlineLevel="1" x14ac:dyDescent="0.25">
      <c r="A6826" s="23" t="s">
        <v>22</v>
      </c>
      <c r="B6826" s="23" t="s">
        <v>8</v>
      </c>
      <c r="C6826">
        <v>2018</v>
      </c>
      <c r="D6826" s="23" t="str">
        <f t="shared" si="107"/>
        <v>ene</v>
      </c>
      <c r="E6826" s="24">
        <v>43131</v>
      </c>
      <c r="F6826" s="23" t="s">
        <v>50</v>
      </c>
      <c r="G6826" s="121">
        <v>32927014.82</v>
      </c>
      <c r="H6826">
        <v>2018</v>
      </c>
    </row>
    <row r="6827" spans="1:8" outlineLevel="1" x14ac:dyDescent="0.25">
      <c r="A6827" s="23" t="s">
        <v>23</v>
      </c>
      <c r="B6827" s="23" t="s">
        <v>9</v>
      </c>
      <c r="C6827">
        <v>2018</v>
      </c>
      <c r="D6827" s="23" t="str">
        <f t="shared" si="107"/>
        <v>ene</v>
      </c>
      <c r="E6827" s="24">
        <v>43131</v>
      </c>
      <c r="F6827" s="23" t="s">
        <v>50</v>
      </c>
      <c r="H6827">
        <v>2018</v>
      </c>
    </row>
    <row r="6828" spans="1:8" outlineLevel="1" x14ac:dyDescent="0.25">
      <c r="A6828" s="23" t="s">
        <v>24</v>
      </c>
      <c r="B6828" s="25" t="s">
        <v>10</v>
      </c>
      <c r="C6828">
        <v>2018</v>
      </c>
      <c r="D6828" s="23" t="str">
        <f t="shared" si="107"/>
        <v>ene</v>
      </c>
      <c r="E6828" s="24">
        <v>43131</v>
      </c>
      <c r="F6828" s="23" t="s">
        <v>50</v>
      </c>
      <c r="H6828">
        <v>2018</v>
      </c>
    </row>
    <row r="6829" spans="1:8" outlineLevel="1" x14ac:dyDescent="0.25">
      <c r="A6829" s="23" t="s">
        <v>25</v>
      </c>
      <c r="B6829" s="23" t="s">
        <v>11</v>
      </c>
      <c r="C6829">
        <v>2018</v>
      </c>
      <c r="D6829" s="23" t="str">
        <f t="shared" si="107"/>
        <v>ene</v>
      </c>
      <c r="E6829" s="24">
        <v>43131</v>
      </c>
      <c r="F6829" s="23" t="s">
        <v>50</v>
      </c>
      <c r="G6829" s="121">
        <v>152181</v>
      </c>
      <c r="H6829">
        <v>2018</v>
      </c>
    </row>
    <row r="6830" spans="1:8" outlineLevel="1" x14ac:dyDescent="0.25">
      <c r="A6830" s="23" t="s">
        <v>26</v>
      </c>
      <c r="B6830" s="23" t="s">
        <v>12</v>
      </c>
      <c r="C6830">
        <v>2018</v>
      </c>
      <c r="D6830" s="23" t="str">
        <f t="shared" si="107"/>
        <v>ene</v>
      </c>
      <c r="E6830" s="24">
        <v>43131</v>
      </c>
      <c r="F6830" s="23" t="s">
        <v>50</v>
      </c>
      <c r="G6830" s="121">
        <v>145466.91</v>
      </c>
      <c r="H6830">
        <v>2018</v>
      </c>
    </row>
    <row r="6831" spans="1:8" outlineLevel="1" x14ac:dyDescent="0.25">
      <c r="A6831" s="23" t="s">
        <v>43</v>
      </c>
      <c r="B6831" s="23" t="s">
        <v>34</v>
      </c>
      <c r="C6831">
        <v>2018</v>
      </c>
      <c r="D6831" s="23" t="str">
        <f t="shared" si="107"/>
        <v>ene</v>
      </c>
      <c r="E6831" s="24">
        <v>43131</v>
      </c>
      <c r="F6831" s="23" t="s">
        <v>50</v>
      </c>
      <c r="G6831" s="121">
        <v>5771627.1100000003</v>
      </c>
      <c r="H6831">
        <v>2018</v>
      </c>
    </row>
    <row r="6832" spans="1:8" outlineLevel="1" x14ac:dyDescent="0.25">
      <c r="A6832" s="23" t="s">
        <v>13</v>
      </c>
      <c r="B6832" s="23" t="s">
        <v>13</v>
      </c>
      <c r="C6832">
        <v>2018</v>
      </c>
      <c r="D6832" s="23" t="str">
        <f t="shared" si="107"/>
        <v>ene</v>
      </c>
      <c r="E6832" s="24">
        <v>43131</v>
      </c>
      <c r="F6832" s="23" t="s">
        <v>50</v>
      </c>
      <c r="G6832" s="121">
        <v>5142922.38</v>
      </c>
      <c r="H6832">
        <v>2018</v>
      </c>
    </row>
    <row r="6833" spans="1:8" outlineLevel="1" x14ac:dyDescent="0.25">
      <c r="A6833" s="23" t="s">
        <v>14</v>
      </c>
      <c r="B6833" s="23" t="s">
        <v>14</v>
      </c>
      <c r="C6833">
        <v>2018</v>
      </c>
      <c r="D6833" s="23" t="str">
        <f t="shared" si="107"/>
        <v>ene</v>
      </c>
      <c r="E6833" s="24">
        <v>43131</v>
      </c>
      <c r="F6833" s="23" t="s">
        <v>50</v>
      </c>
      <c r="G6833" s="121">
        <v>-17468.169999999998</v>
      </c>
      <c r="H6833">
        <v>2018</v>
      </c>
    </row>
    <row r="6834" spans="1:8" outlineLevel="1" x14ac:dyDescent="0.25">
      <c r="A6834" s="23" t="s">
        <v>15</v>
      </c>
      <c r="B6834" s="23" t="s">
        <v>0</v>
      </c>
      <c r="C6834">
        <v>2018</v>
      </c>
      <c r="D6834" s="23" t="str">
        <f t="shared" si="107"/>
        <v>feb</v>
      </c>
      <c r="E6834" s="24">
        <v>43159</v>
      </c>
      <c r="F6834" s="23" t="s">
        <v>50</v>
      </c>
      <c r="G6834" s="121">
        <v>0</v>
      </c>
      <c r="H6834">
        <v>2018</v>
      </c>
    </row>
    <row r="6835" spans="1:8" outlineLevel="1" x14ac:dyDescent="0.25">
      <c r="A6835" s="23" t="s">
        <v>16</v>
      </c>
      <c r="B6835" s="23" t="s">
        <v>1</v>
      </c>
      <c r="C6835">
        <v>2018</v>
      </c>
      <c r="D6835" s="23" t="str">
        <f t="shared" si="107"/>
        <v>feb</v>
      </c>
      <c r="E6835" s="24">
        <v>43159</v>
      </c>
      <c r="F6835" s="23" t="s">
        <v>50</v>
      </c>
      <c r="G6835" s="121">
        <v>5341652.45</v>
      </c>
      <c r="H6835">
        <v>2018</v>
      </c>
    </row>
    <row r="6836" spans="1:8" outlineLevel="1" x14ac:dyDescent="0.25">
      <c r="A6836" s="23" t="s">
        <v>27</v>
      </c>
      <c r="B6836" s="23" t="s">
        <v>2</v>
      </c>
      <c r="C6836">
        <v>2018</v>
      </c>
      <c r="D6836" s="23" t="str">
        <f t="shared" si="107"/>
        <v>feb</v>
      </c>
      <c r="E6836" s="24">
        <v>43159</v>
      </c>
      <c r="F6836" s="23" t="s">
        <v>50</v>
      </c>
      <c r="H6836">
        <v>2018</v>
      </c>
    </row>
    <row r="6837" spans="1:8" outlineLevel="1" x14ac:dyDescent="0.25">
      <c r="A6837" s="23" t="s">
        <v>17</v>
      </c>
      <c r="B6837" s="23" t="s">
        <v>3</v>
      </c>
      <c r="C6837">
        <v>2018</v>
      </c>
      <c r="D6837" s="23" t="str">
        <f t="shared" si="107"/>
        <v>feb</v>
      </c>
      <c r="E6837" s="24">
        <v>43159</v>
      </c>
      <c r="F6837" s="23" t="s">
        <v>50</v>
      </c>
      <c r="G6837" s="121">
        <v>2275857.73</v>
      </c>
      <c r="H6837">
        <v>2018</v>
      </c>
    </row>
    <row r="6838" spans="1:8" outlineLevel="1" x14ac:dyDescent="0.25">
      <c r="A6838" s="23" t="s">
        <v>18</v>
      </c>
      <c r="B6838" s="25" t="s">
        <v>4</v>
      </c>
      <c r="C6838">
        <v>2018</v>
      </c>
      <c r="D6838" s="23" t="str">
        <f t="shared" si="107"/>
        <v>feb</v>
      </c>
      <c r="E6838" s="24">
        <v>43159</v>
      </c>
      <c r="F6838" s="23" t="s">
        <v>50</v>
      </c>
      <c r="H6838">
        <v>2018</v>
      </c>
    </row>
    <row r="6839" spans="1:8" outlineLevel="1" x14ac:dyDescent="0.25">
      <c r="A6839" s="23" t="s">
        <v>19</v>
      </c>
      <c r="B6839" s="25" t="s">
        <v>5</v>
      </c>
      <c r="C6839">
        <v>2018</v>
      </c>
      <c r="D6839" s="23" t="str">
        <f t="shared" si="107"/>
        <v>feb</v>
      </c>
      <c r="E6839" s="24">
        <v>43159</v>
      </c>
      <c r="F6839" s="23" t="s">
        <v>50</v>
      </c>
      <c r="G6839" s="121">
        <v>43995.44</v>
      </c>
      <c r="H6839">
        <v>2018</v>
      </c>
    </row>
    <row r="6840" spans="1:8" outlineLevel="1" x14ac:dyDescent="0.25">
      <c r="A6840" s="23" t="s">
        <v>20</v>
      </c>
      <c r="B6840" s="23" t="s">
        <v>6</v>
      </c>
      <c r="C6840">
        <v>2018</v>
      </c>
      <c r="D6840" s="23" t="str">
        <f t="shared" si="107"/>
        <v>feb</v>
      </c>
      <c r="E6840" s="24">
        <v>43159</v>
      </c>
      <c r="F6840" s="23" t="s">
        <v>50</v>
      </c>
      <c r="G6840" s="121">
        <v>1978741.66</v>
      </c>
      <c r="H6840">
        <v>2018</v>
      </c>
    </row>
    <row r="6841" spans="1:8" outlineLevel="1" x14ac:dyDescent="0.25">
      <c r="A6841" s="23" t="s">
        <v>21</v>
      </c>
      <c r="B6841" s="23" t="s">
        <v>7</v>
      </c>
      <c r="C6841">
        <v>2018</v>
      </c>
      <c r="D6841" s="23" t="str">
        <f t="shared" si="107"/>
        <v>feb</v>
      </c>
      <c r="E6841" s="24">
        <v>43159</v>
      </c>
      <c r="F6841" s="23" t="s">
        <v>50</v>
      </c>
      <c r="G6841" s="121">
        <v>0</v>
      </c>
      <c r="H6841">
        <v>2018</v>
      </c>
    </row>
    <row r="6842" spans="1:8" outlineLevel="1" x14ac:dyDescent="0.25">
      <c r="A6842" s="23" t="s">
        <v>22</v>
      </c>
      <c r="B6842" s="23" t="s">
        <v>8</v>
      </c>
      <c r="C6842">
        <v>2018</v>
      </c>
      <c r="D6842" s="23" t="str">
        <f t="shared" si="107"/>
        <v>feb</v>
      </c>
      <c r="E6842" s="24">
        <v>43159</v>
      </c>
      <c r="F6842" s="23" t="s">
        <v>50</v>
      </c>
      <c r="G6842" s="121">
        <v>32178909.190000001</v>
      </c>
      <c r="H6842">
        <v>2018</v>
      </c>
    </row>
    <row r="6843" spans="1:8" outlineLevel="1" x14ac:dyDescent="0.25">
      <c r="A6843" s="23" t="s">
        <v>23</v>
      </c>
      <c r="B6843" s="23" t="s">
        <v>9</v>
      </c>
      <c r="C6843">
        <v>2018</v>
      </c>
      <c r="D6843" s="23" t="str">
        <f t="shared" si="107"/>
        <v>feb</v>
      </c>
      <c r="E6843" s="24">
        <v>43159</v>
      </c>
      <c r="F6843" s="23" t="s">
        <v>50</v>
      </c>
      <c r="H6843">
        <v>2018</v>
      </c>
    </row>
    <row r="6844" spans="1:8" outlineLevel="1" x14ac:dyDescent="0.25">
      <c r="A6844" s="23" t="s">
        <v>24</v>
      </c>
      <c r="B6844" s="25" t="s">
        <v>10</v>
      </c>
      <c r="C6844">
        <v>2018</v>
      </c>
      <c r="D6844" s="23" t="str">
        <f t="shared" si="107"/>
        <v>feb</v>
      </c>
      <c r="E6844" s="24">
        <v>43159</v>
      </c>
      <c r="F6844" s="23" t="s">
        <v>50</v>
      </c>
      <c r="H6844">
        <v>2018</v>
      </c>
    </row>
    <row r="6845" spans="1:8" outlineLevel="1" x14ac:dyDescent="0.25">
      <c r="A6845" s="23" t="s">
        <v>25</v>
      </c>
      <c r="B6845" s="23" t="s">
        <v>11</v>
      </c>
      <c r="C6845">
        <v>2018</v>
      </c>
      <c r="D6845" s="23" t="str">
        <f t="shared" si="107"/>
        <v>feb</v>
      </c>
      <c r="E6845" s="24">
        <v>43159</v>
      </c>
      <c r="F6845" s="23" t="s">
        <v>50</v>
      </c>
      <c r="G6845" s="121">
        <v>152484</v>
      </c>
      <c r="H6845">
        <v>2018</v>
      </c>
    </row>
    <row r="6846" spans="1:8" outlineLevel="1" x14ac:dyDescent="0.25">
      <c r="A6846" s="23" t="s">
        <v>26</v>
      </c>
      <c r="B6846" s="23" t="s">
        <v>12</v>
      </c>
      <c r="C6846">
        <v>2018</v>
      </c>
      <c r="D6846" s="23" t="str">
        <f t="shared" si="107"/>
        <v>feb</v>
      </c>
      <c r="E6846" s="24">
        <v>43159</v>
      </c>
      <c r="F6846" s="23" t="s">
        <v>50</v>
      </c>
      <c r="G6846" s="121">
        <v>143899.42000000001</v>
      </c>
      <c r="H6846">
        <v>2018</v>
      </c>
    </row>
    <row r="6847" spans="1:8" outlineLevel="1" x14ac:dyDescent="0.25">
      <c r="A6847" s="23" t="s">
        <v>43</v>
      </c>
      <c r="B6847" s="23" t="s">
        <v>34</v>
      </c>
      <c r="C6847">
        <v>2018</v>
      </c>
      <c r="D6847" s="23" t="str">
        <f t="shared" si="107"/>
        <v>feb</v>
      </c>
      <c r="E6847" s="24">
        <v>43159</v>
      </c>
      <c r="F6847" s="23" t="s">
        <v>50</v>
      </c>
      <c r="G6847" s="121">
        <v>7463923.8200000003</v>
      </c>
      <c r="H6847">
        <v>2018</v>
      </c>
    </row>
    <row r="6848" spans="1:8" outlineLevel="1" x14ac:dyDescent="0.25">
      <c r="A6848" s="23" t="s">
        <v>13</v>
      </c>
      <c r="B6848" s="23" t="s">
        <v>13</v>
      </c>
      <c r="C6848">
        <v>2018</v>
      </c>
      <c r="D6848" s="23" t="str">
        <f t="shared" si="107"/>
        <v>feb</v>
      </c>
      <c r="E6848" s="24">
        <v>43159</v>
      </c>
      <c r="F6848" s="23" t="s">
        <v>50</v>
      </c>
      <c r="G6848" s="121">
        <v>3275302.5</v>
      </c>
      <c r="H6848">
        <v>2018</v>
      </c>
    </row>
    <row r="6849" spans="1:8" outlineLevel="1" x14ac:dyDescent="0.25">
      <c r="A6849" s="23" t="s">
        <v>14</v>
      </c>
      <c r="B6849" s="23" t="s">
        <v>14</v>
      </c>
      <c r="C6849">
        <v>2018</v>
      </c>
      <c r="D6849" s="23" t="str">
        <f t="shared" si="107"/>
        <v>feb</v>
      </c>
      <c r="E6849" s="24">
        <v>43159</v>
      </c>
      <c r="F6849" s="23" t="s">
        <v>50</v>
      </c>
      <c r="G6849" s="121">
        <v>16298.88</v>
      </c>
      <c r="H6849">
        <v>2018</v>
      </c>
    </row>
    <row r="6850" spans="1:8" outlineLevel="1" x14ac:dyDescent="0.25">
      <c r="A6850" s="23" t="s">
        <v>15</v>
      </c>
      <c r="B6850" s="23" t="s">
        <v>0</v>
      </c>
      <c r="C6850">
        <v>2018</v>
      </c>
      <c r="D6850" s="23" t="str">
        <f t="shared" ref="D6850:D6913" si="108">+TEXT(E6850,"mmm")</f>
        <v>mar</v>
      </c>
      <c r="E6850" s="24">
        <v>43190</v>
      </c>
      <c r="F6850" s="23" t="s">
        <v>50</v>
      </c>
      <c r="G6850" s="121">
        <v>0</v>
      </c>
      <c r="H6850">
        <v>2018</v>
      </c>
    </row>
    <row r="6851" spans="1:8" outlineLevel="1" x14ac:dyDescent="0.25">
      <c r="A6851" s="23" t="s">
        <v>16</v>
      </c>
      <c r="B6851" s="23" t="s">
        <v>1</v>
      </c>
      <c r="C6851">
        <v>2018</v>
      </c>
      <c r="D6851" s="23" t="str">
        <f t="shared" si="108"/>
        <v>mar</v>
      </c>
      <c r="E6851" s="24">
        <v>43190</v>
      </c>
      <c r="F6851" s="23" t="s">
        <v>50</v>
      </c>
      <c r="G6851" s="121">
        <v>5350982.71</v>
      </c>
      <c r="H6851">
        <v>2018</v>
      </c>
    </row>
    <row r="6852" spans="1:8" outlineLevel="1" x14ac:dyDescent="0.25">
      <c r="A6852" s="23" t="s">
        <v>27</v>
      </c>
      <c r="B6852" s="23" t="s">
        <v>2</v>
      </c>
      <c r="C6852">
        <v>2018</v>
      </c>
      <c r="D6852" s="23" t="str">
        <f t="shared" si="108"/>
        <v>mar</v>
      </c>
      <c r="E6852" s="24">
        <v>43190</v>
      </c>
      <c r="F6852" s="23" t="s">
        <v>50</v>
      </c>
      <c r="H6852">
        <v>2018</v>
      </c>
    </row>
    <row r="6853" spans="1:8" outlineLevel="1" x14ac:dyDescent="0.25">
      <c r="A6853" s="23" t="s">
        <v>17</v>
      </c>
      <c r="B6853" s="23" t="s">
        <v>3</v>
      </c>
      <c r="C6853">
        <v>2018</v>
      </c>
      <c r="D6853" s="23" t="str">
        <f t="shared" si="108"/>
        <v>mar</v>
      </c>
      <c r="E6853" s="24">
        <v>43190</v>
      </c>
      <c r="F6853" s="23" t="s">
        <v>50</v>
      </c>
      <c r="G6853" s="121">
        <v>2441034.59</v>
      </c>
      <c r="H6853">
        <v>2018</v>
      </c>
    </row>
    <row r="6854" spans="1:8" outlineLevel="1" x14ac:dyDescent="0.25">
      <c r="A6854" s="23" t="s">
        <v>18</v>
      </c>
      <c r="B6854" s="25" t="s">
        <v>4</v>
      </c>
      <c r="C6854">
        <v>2018</v>
      </c>
      <c r="D6854" s="23" t="str">
        <f t="shared" si="108"/>
        <v>mar</v>
      </c>
      <c r="E6854" s="24">
        <v>43190</v>
      </c>
      <c r="F6854" s="23" t="s">
        <v>50</v>
      </c>
      <c r="H6854">
        <v>2018</v>
      </c>
    </row>
    <row r="6855" spans="1:8" outlineLevel="1" x14ac:dyDescent="0.25">
      <c r="A6855" s="23" t="s">
        <v>19</v>
      </c>
      <c r="B6855" s="25" t="s">
        <v>5</v>
      </c>
      <c r="C6855">
        <v>2018</v>
      </c>
      <c r="D6855" s="23" t="str">
        <f t="shared" si="108"/>
        <v>mar</v>
      </c>
      <c r="E6855" s="24">
        <v>43190</v>
      </c>
      <c r="F6855" s="23" t="s">
        <v>50</v>
      </c>
      <c r="G6855" s="121">
        <v>44213.22</v>
      </c>
      <c r="H6855">
        <v>2018</v>
      </c>
    </row>
    <row r="6856" spans="1:8" outlineLevel="1" x14ac:dyDescent="0.25">
      <c r="A6856" s="23" t="s">
        <v>20</v>
      </c>
      <c r="B6856" s="23" t="s">
        <v>6</v>
      </c>
      <c r="C6856">
        <v>2018</v>
      </c>
      <c r="D6856" s="23" t="str">
        <f t="shared" si="108"/>
        <v>mar</v>
      </c>
      <c r="E6856" s="24">
        <v>43190</v>
      </c>
      <c r="F6856" s="23" t="s">
        <v>50</v>
      </c>
      <c r="G6856" s="121">
        <v>1983857.21</v>
      </c>
      <c r="H6856">
        <v>2018</v>
      </c>
    </row>
    <row r="6857" spans="1:8" outlineLevel="1" x14ac:dyDescent="0.25">
      <c r="A6857" s="23" t="s">
        <v>21</v>
      </c>
      <c r="B6857" s="23" t="s">
        <v>7</v>
      </c>
      <c r="C6857">
        <v>2018</v>
      </c>
      <c r="D6857" s="23" t="str">
        <f t="shared" si="108"/>
        <v>mar</v>
      </c>
      <c r="E6857" s="24">
        <v>43190</v>
      </c>
      <c r="F6857" s="23" t="s">
        <v>50</v>
      </c>
      <c r="G6857" s="121">
        <v>0</v>
      </c>
      <c r="H6857">
        <v>2018</v>
      </c>
    </row>
    <row r="6858" spans="1:8" outlineLevel="1" x14ac:dyDescent="0.25">
      <c r="A6858" s="23" t="s">
        <v>22</v>
      </c>
      <c r="B6858" s="23" t="s">
        <v>8</v>
      </c>
      <c r="C6858">
        <v>2018</v>
      </c>
      <c r="D6858" s="23" t="str">
        <f t="shared" si="108"/>
        <v>mar</v>
      </c>
      <c r="E6858" s="24">
        <v>43190</v>
      </c>
      <c r="F6858" s="23" t="s">
        <v>50</v>
      </c>
      <c r="G6858" s="121">
        <v>31494813.670000002</v>
      </c>
      <c r="H6858">
        <v>2018</v>
      </c>
    </row>
    <row r="6859" spans="1:8" outlineLevel="1" x14ac:dyDescent="0.25">
      <c r="A6859" s="23" t="s">
        <v>23</v>
      </c>
      <c r="B6859" s="23" t="s">
        <v>9</v>
      </c>
      <c r="C6859">
        <v>2018</v>
      </c>
      <c r="D6859" s="23" t="str">
        <f t="shared" si="108"/>
        <v>mar</v>
      </c>
      <c r="E6859" s="24">
        <v>43190</v>
      </c>
      <c r="F6859" s="23" t="s">
        <v>50</v>
      </c>
      <c r="H6859">
        <v>2018</v>
      </c>
    </row>
    <row r="6860" spans="1:8" outlineLevel="1" x14ac:dyDescent="0.25">
      <c r="A6860" s="23" t="s">
        <v>24</v>
      </c>
      <c r="B6860" s="25" t="s">
        <v>10</v>
      </c>
      <c r="C6860">
        <v>2018</v>
      </c>
      <c r="D6860" s="23" t="str">
        <f t="shared" si="108"/>
        <v>mar</v>
      </c>
      <c r="E6860" s="24">
        <v>43190</v>
      </c>
      <c r="F6860" s="23" t="s">
        <v>50</v>
      </c>
      <c r="H6860">
        <v>2018</v>
      </c>
    </row>
    <row r="6861" spans="1:8" outlineLevel="1" x14ac:dyDescent="0.25">
      <c r="A6861" s="23" t="s">
        <v>25</v>
      </c>
      <c r="B6861" s="23" t="s">
        <v>11</v>
      </c>
      <c r="C6861">
        <v>2018</v>
      </c>
      <c r="D6861" s="23" t="str">
        <f t="shared" si="108"/>
        <v>mar</v>
      </c>
      <c r="E6861" s="24">
        <v>43190</v>
      </c>
      <c r="F6861" s="23" t="s">
        <v>50</v>
      </c>
      <c r="G6861" s="121">
        <v>152668.5</v>
      </c>
      <c r="H6861">
        <v>2018</v>
      </c>
    </row>
    <row r="6862" spans="1:8" outlineLevel="1" x14ac:dyDescent="0.25">
      <c r="A6862" s="23" t="s">
        <v>26</v>
      </c>
      <c r="B6862" s="23" t="s">
        <v>12</v>
      </c>
      <c r="C6862">
        <v>2018</v>
      </c>
      <c r="D6862" s="23" t="str">
        <f t="shared" si="108"/>
        <v>mar</v>
      </c>
      <c r="E6862" s="24">
        <v>43190</v>
      </c>
      <c r="F6862" s="23" t="s">
        <v>50</v>
      </c>
      <c r="G6862" s="121">
        <v>142360.78</v>
      </c>
      <c r="H6862">
        <v>2018</v>
      </c>
    </row>
    <row r="6863" spans="1:8" outlineLevel="1" x14ac:dyDescent="0.25">
      <c r="A6863" s="23" t="s">
        <v>43</v>
      </c>
      <c r="B6863" s="23" t="s">
        <v>34</v>
      </c>
      <c r="C6863">
        <v>2018</v>
      </c>
      <c r="D6863" s="23" t="str">
        <f t="shared" si="108"/>
        <v>mar</v>
      </c>
      <c r="E6863" s="24">
        <v>43190</v>
      </c>
      <c r="F6863" s="23" t="s">
        <v>50</v>
      </c>
      <c r="G6863" s="121">
        <v>7437414.3300000001</v>
      </c>
      <c r="H6863">
        <v>2018</v>
      </c>
    </row>
    <row r="6864" spans="1:8" outlineLevel="1" x14ac:dyDescent="0.25">
      <c r="A6864" s="23" t="s">
        <v>13</v>
      </c>
      <c r="B6864" s="23" t="s">
        <v>13</v>
      </c>
      <c r="C6864">
        <v>2018</v>
      </c>
      <c r="D6864" s="23" t="str">
        <f t="shared" si="108"/>
        <v>mar</v>
      </c>
      <c r="E6864" s="24">
        <v>43190</v>
      </c>
      <c r="F6864" s="23" t="s">
        <v>50</v>
      </c>
      <c r="G6864" s="121">
        <v>3374487.9800000004</v>
      </c>
      <c r="H6864">
        <v>2018</v>
      </c>
    </row>
    <row r="6865" spans="1:8" outlineLevel="1" x14ac:dyDescent="0.25">
      <c r="A6865" s="23" t="s">
        <v>14</v>
      </c>
      <c r="B6865" s="23" t="s">
        <v>14</v>
      </c>
      <c r="C6865">
        <v>2018</v>
      </c>
      <c r="D6865" s="23" t="str">
        <f t="shared" si="108"/>
        <v>mar</v>
      </c>
      <c r="E6865" s="24">
        <v>43190</v>
      </c>
      <c r="F6865" s="23" t="s">
        <v>50</v>
      </c>
      <c r="G6865" s="121">
        <v>7453.1900000000005</v>
      </c>
      <c r="H6865">
        <v>2018</v>
      </c>
    </row>
    <row r="6866" spans="1:8" outlineLevel="1" x14ac:dyDescent="0.25">
      <c r="A6866" s="23" t="s">
        <v>15</v>
      </c>
      <c r="B6866" s="23" t="s">
        <v>0</v>
      </c>
      <c r="C6866">
        <v>2018</v>
      </c>
      <c r="D6866" s="23" t="str">
        <f t="shared" si="108"/>
        <v>abr</v>
      </c>
      <c r="E6866" s="24">
        <v>43220</v>
      </c>
      <c r="F6866" s="23" t="s">
        <v>50</v>
      </c>
      <c r="G6866" s="121">
        <v>0</v>
      </c>
      <c r="H6866">
        <v>2018</v>
      </c>
    </row>
    <row r="6867" spans="1:8" outlineLevel="1" x14ac:dyDescent="0.25">
      <c r="A6867" s="23" t="s">
        <v>16</v>
      </c>
      <c r="B6867" s="23" t="s">
        <v>1</v>
      </c>
      <c r="C6867">
        <v>2018</v>
      </c>
      <c r="D6867" s="23" t="str">
        <f t="shared" si="108"/>
        <v>abr</v>
      </c>
      <c r="E6867" s="24">
        <v>43220</v>
      </c>
      <c r="F6867" s="23" t="s">
        <v>50</v>
      </c>
      <c r="G6867" s="121">
        <v>5510312</v>
      </c>
      <c r="H6867">
        <v>2018</v>
      </c>
    </row>
    <row r="6868" spans="1:8" outlineLevel="1" x14ac:dyDescent="0.25">
      <c r="A6868" s="23" t="s">
        <v>27</v>
      </c>
      <c r="B6868" s="23" t="s">
        <v>2</v>
      </c>
      <c r="C6868">
        <v>2018</v>
      </c>
      <c r="D6868" s="23" t="str">
        <f t="shared" si="108"/>
        <v>abr</v>
      </c>
      <c r="E6868" s="24">
        <v>43220</v>
      </c>
      <c r="F6868" s="23" t="s">
        <v>50</v>
      </c>
      <c r="H6868">
        <v>2018</v>
      </c>
    </row>
    <row r="6869" spans="1:8" outlineLevel="1" x14ac:dyDescent="0.25">
      <c r="A6869" s="23" t="s">
        <v>17</v>
      </c>
      <c r="B6869" s="23" t="s">
        <v>3</v>
      </c>
      <c r="C6869">
        <v>2018</v>
      </c>
      <c r="D6869" s="23" t="str">
        <f t="shared" si="108"/>
        <v>abr</v>
      </c>
      <c r="E6869" s="24">
        <v>43220</v>
      </c>
      <c r="F6869" s="23" t="s">
        <v>50</v>
      </c>
      <c r="G6869" s="121">
        <v>2406158.02</v>
      </c>
      <c r="H6869">
        <v>2018</v>
      </c>
    </row>
    <row r="6870" spans="1:8" outlineLevel="1" x14ac:dyDescent="0.25">
      <c r="A6870" s="23" t="s">
        <v>18</v>
      </c>
      <c r="B6870" s="25" t="s">
        <v>4</v>
      </c>
      <c r="C6870">
        <v>2018</v>
      </c>
      <c r="D6870" s="23" t="str">
        <f t="shared" si="108"/>
        <v>abr</v>
      </c>
      <c r="E6870" s="24">
        <v>43220</v>
      </c>
      <c r="F6870" s="23" t="s">
        <v>50</v>
      </c>
      <c r="H6870">
        <v>2018</v>
      </c>
    </row>
    <row r="6871" spans="1:8" outlineLevel="1" x14ac:dyDescent="0.25">
      <c r="A6871" s="23" t="s">
        <v>19</v>
      </c>
      <c r="B6871" s="25" t="s">
        <v>5</v>
      </c>
      <c r="C6871">
        <v>2018</v>
      </c>
      <c r="D6871" s="23" t="str">
        <f t="shared" si="108"/>
        <v>abr</v>
      </c>
      <c r="E6871" s="24">
        <v>43220</v>
      </c>
      <c r="F6871" s="23" t="s">
        <v>50</v>
      </c>
      <c r="G6871" s="121">
        <v>44426.02</v>
      </c>
      <c r="H6871">
        <v>2018</v>
      </c>
    </row>
    <row r="6872" spans="1:8" outlineLevel="1" x14ac:dyDescent="0.25">
      <c r="A6872" s="23" t="s">
        <v>20</v>
      </c>
      <c r="B6872" s="23" t="s">
        <v>6</v>
      </c>
      <c r="C6872">
        <v>2018</v>
      </c>
      <c r="D6872" s="23" t="str">
        <f t="shared" si="108"/>
        <v>abr</v>
      </c>
      <c r="E6872" s="24">
        <v>43220</v>
      </c>
      <c r="F6872" s="23" t="s">
        <v>50</v>
      </c>
      <c r="G6872" s="121">
        <v>0</v>
      </c>
      <c r="H6872">
        <v>2018</v>
      </c>
    </row>
    <row r="6873" spans="1:8" outlineLevel="1" x14ac:dyDescent="0.25">
      <c r="A6873" s="23" t="s">
        <v>21</v>
      </c>
      <c r="B6873" s="23" t="s">
        <v>7</v>
      </c>
      <c r="C6873">
        <v>2018</v>
      </c>
      <c r="D6873" s="23" t="str">
        <f t="shared" si="108"/>
        <v>abr</v>
      </c>
      <c r="E6873" s="24">
        <v>43220</v>
      </c>
      <c r="F6873" s="23" t="s">
        <v>50</v>
      </c>
      <c r="G6873" s="121">
        <v>0</v>
      </c>
      <c r="H6873">
        <v>2018</v>
      </c>
    </row>
    <row r="6874" spans="1:8" outlineLevel="1" x14ac:dyDescent="0.25">
      <c r="A6874" s="23" t="s">
        <v>22</v>
      </c>
      <c r="B6874" s="23" t="s">
        <v>8</v>
      </c>
      <c r="C6874">
        <v>2018</v>
      </c>
      <c r="D6874" s="23" t="str">
        <f t="shared" si="108"/>
        <v>abr</v>
      </c>
      <c r="E6874" s="24">
        <v>43220</v>
      </c>
      <c r="F6874" s="23" t="s">
        <v>50</v>
      </c>
      <c r="G6874" s="121">
        <v>33181945.079999998</v>
      </c>
      <c r="H6874">
        <v>2018</v>
      </c>
    </row>
    <row r="6875" spans="1:8" outlineLevel="1" x14ac:dyDescent="0.25">
      <c r="A6875" s="23" t="s">
        <v>23</v>
      </c>
      <c r="B6875" s="23" t="s">
        <v>9</v>
      </c>
      <c r="C6875">
        <v>2018</v>
      </c>
      <c r="D6875" s="23" t="str">
        <f t="shared" si="108"/>
        <v>abr</v>
      </c>
      <c r="E6875" s="24">
        <v>43220</v>
      </c>
      <c r="F6875" s="23" t="s">
        <v>50</v>
      </c>
      <c r="H6875">
        <v>2018</v>
      </c>
    </row>
    <row r="6876" spans="1:8" outlineLevel="1" x14ac:dyDescent="0.25">
      <c r="A6876" s="23" t="s">
        <v>24</v>
      </c>
      <c r="B6876" s="25" t="s">
        <v>10</v>
      </c>
      <c r="C6876">
        <v>2018</v>
      </c>
      <c r="D6876" s="23" t="str">
        <f t="shared" si="108"/>
        <v>abr</v>
      </c>
      <c r="E6876" s="24">
        <v>43220</v>
      </c>
      <c r="F6876" s="23" t="s">
        <v>50</v>
      </c>
      <c r="H6876">
        <v>2018</v>
      </c>
    </row>
    <row r="6877" spans="1:8" outlineLevel="1" x14ac:dyDescent="0.25">
      <c r="A6877" s="23" t="s">
        <v>25</v>
      </c>
      <c r="B6877" s="23" t="s">
        <v>11</v>
      </c>
      <c r="C6877">
        <v>2018</v>
      </c>
      <c r="D6877" s="23" t="str">
        <f t="shared" si="108"/>
        <v>abr</v>
      </c>
      <c r="E6877" s="24">
        <v>43220</v>
      </c>
      <c r="F6877" s="23" t="s">
        <v>50</v>
      </c>
      <c r="G6877" s="121">
        <v>152845.5</v>
      </c>
      <c r="H6877">
        <v>2018</v>
      </c>
    </row>
    <row r="6878" spans="1:8" outlineLevel="1" x14ac:dyDescent="0.25">
      <c r="A6878" s="23" t="s">
        <v>26</v>
      </c>
      <c r="B6878" s="23" t="s">
        <v>12</v>
      </c>
      <c r="C6878">
        <v>2018</v>
      </c>
      <c r="D6878" s="23" t="str">
        <f t="shared" si="108"/>
        <v>abr</v>
      </c>
      <c r="E6878" s="24">
        <v>43220</v>
      </c>
      <c r="F6878" s="23" t="s">
        <v>50</v>
      </c>
      <c r="G6878" s="121">
        <v>140706.56</v>
      </c>
      <c r="H6878">
        <v>2018</v>
      </c>
    </row>
    <row r="6879" spans="1:8" outlineLevel="1" x14ac:dyDescent="0.25">
      <c r="A6879" s="23" t="s">
        <v>43</v>
      </c>
      <c r="B6879" s="23" t="s">
        <v>34</v>
      </c>
      <c r="C6879">
        <v>2018</v>
      </c>
      <c r="D6879" s="23" t="str">
        <f t="shared" si="108"/>
        <v>abr</v>
      </c>
      <c r="E6879" s="24">
        <v>43220</v>
      </c>
      <c r="F6879" s="23" t="s">
        <v>50</v>
      </c>
      <c r="G6879" s="121">
        <v>7779676.1399999997</v>
      </c>
      <c r="H6879">
        <v>2018</v>
      </c>
    </row>
    <row r="6880" spans="1:8" outlineLevel="1" x14ac:dyDescent="0.25">
      <c r="A6880" s="23" t="s">
        <v>13</v>
      </c>
      <c r="B6880" s="23" t="s">
        <v>13</v>
      </c>
      <c r="C6880">
        <v>2018</v>
      </c>
      <c r="D6880" s="23" t="str">
        <f t="shared" si="108"/>
        <v>abr</v>
      </c>
      <c r="E6880" s="24">
        <v>43220</v>
      </c>
      <c r="F6880" s="23" t="s">
        <v>50</v>
      </c>
      <c r="G6880" s="121">
        <v>2624143.75</v>
      </c>
      <c r="H6880">
        <v>2018</v>
      </c>
    </row>
    <row r="6881" spans="1:8" outlineLevel="1" x14ac:dyDescent="0.25">
      <c r="A6881" s="23" t="s">
        <v>14</v>
      </c>
      <c r="B6881" s="23" t="s">
        <v>14</v>
      </c>
      <c r="C6881">
        <v>2018</v>
      </c>
      <c r="D6881" s="23" t="str">
        <f t="shared" si="108"/>
        <v>abr</v>
      </c>
      <c r="E6881" s="24">
        <v>43220</v>
      </c>
      <c r="F6881" s="23" t="s">
        <v>50</v>
      </c>
      <c r="G6881" s="121">
        <v>24044.440000000002</v>
      </c>
      <c r="H6881">
        <v>2018</v>
      </c>
    </row>
    <row r="6882" spans="1:8" outlineLevel="1" x14ac:dyDescent="0.25">
      <c r="A6882" s="23" t="s">
        <v>15</v>
      </c>
      <c r="B6882" s="23" t="s">
        <v>0</v>
      </c>
      <c r="C6882">
        <v>2018</v>
      </c>
      <c r="D6882" s="23" t="str">
        <f t="shared" si="108"/>
        <v>may</v>
      </c>
      <c r="E6882" s="24">
        <v>43251</v>
      </c>
      <c r="F6882" s="23" t="s">
        <v>50</v>
      </c>
      <c r="G6882" s="121">
        <v>0</v>
      </c>
      <c r="H6882">
        <v>2018</v>
      </c>
    </row>
    <row r="6883" spans="1:8" outlineLevel="1" x14ac:dyDescent="0.25">
      <c r="A6883" s="23" t="s">
        <v>16</v>
      </c>
      <c r="B6883" s="23" t="s">
        <v>1</v>
      </c>
      <c r="C6883">
        <v>2018</v>
      </c>
      <c r="D6883" s="23" t="str">
        <f t="shared" si="108"/>
        <v>may</v>
      </c>
      <c r="E6883" s="24">
        <v>43251</v>
      </c>
      <c r="F6883" s="23" t="s">
        <v>50</v>
      </c>
      <c r="G6883" s="121">
        <v>5416815.8100000005</v>
      </c>
      <c r="H6883">
        <v>2018</v>
      </c>
    </row>
    <row r="6884" spans="1:8" outlineLevel="1" x14ac:dyDescent="0.25">
      <c r="A6884" s="23" t="s">
        <v>27</v>
      </c>
      <c r="B6884" s="23" t="s">
        <v>2</v>
      </c>
      <c r="C6884">
        <v>2018</v>
      </c>
      <c r="D6884" s="23" t="str">
        <f t="shared" si="108"/>
        <v>may</v>
      </c>
      <c r="E6884" s="24">
        <v>43251</v>
      </c>
      <c r="F6884" s="23" t="s">
        <v>50</v>
      </c>
      <c r="H6884">
        <v>2018</v>
      </c>
    </row>
    <row r="6885" spans="1:8" outlineLevel="1" x14ac:dyDescent="0.25">
      <c r="A6885" s="23" t="s">
        <v>17</v>
      </c>
      <c r="B6885" s="23" t="s">
        <v>3</v>
      </c>
      <c r="C6885">
        <v>2018</v>
      </c>
      <c r="D6885" s="23" t="str">
        <f t="shared" si="108"/>
        <v>may</v>
      </c>
      <c r="E6885" s="24">
        <v>43251</v>
      </c>
      <c r="F6885" s="23" t="s">
        <v>50</v>
      </c>
      <c r="G6885" s="121">
        <v>2264025.09</v>
      </c>
      <c r="H6885">
        <v>2018</v>
      </c>
    </row>
    <row r="6886" spans="1:8" outlineLevel="1" x14ac:dyDescent="0.25">
      <c r="A6886" s="23" t="s">
        <v>18</v>
      </c>
      <c r="B6886" s="25" t="s">
        <v>4</v>
      </c>
      <c r="C6886">
        <v>2018</v>
      </c>
      <c r="D6886" s="23" t="str">
        <f t="shared" si="108"/>
        <v>may</v>
      </c>
      <c r="E6886" s="24">
        <v>43251</v>
      </c>
      <c r="F6886" s="23" t="s">
        <v>50</v>
      </c>
      <c r="H6886">
        <v>2018</v>
      </c>
    </row>
    <row r="6887" spans="1:8" outlineLevel="1" x14ac:dyDescent="0.25">
      <c r="A6887" s="23" t="s">
        <v>19</v>
      </c>
      <c r="B6887" s="25" t="s">
        <v>5</v>
      </c>
      <c r="C6887">
        <v>2018</v>
      </c>
      <c r="D6887" s="23" t="str">
        <f t="shared" si="108"/>
        <v>may</v>
      </c>
      <c r="E6887" s="24">
        <v>43251</v>
      </c>
      <c r="F6887" s="23" t="s">
        <v>50</v>
      </c>
      <c r="G6887" s="121">
        <v>44648.09</v>
      </c>
      <c r="H6887">
        <v>2018</v>
      </c>
    </row>
    <row r="6888" spans="1:8" outlineLevel="1" x14ac:dyDescent="0.25">
      <c r="A6888" s="23" t="s">
        <v>20</v>
      </c>
      <c r="B6888" s="23" t="s">
        <v>6</v>
      </c>
      <c r="C6888">
        <v>2018</v>
      </c>
      <c r="D6888" s="23" t="str">
        <f t="shared" si="108"/>
        <v>may</v>
      </c>
      <c r="E6888" s="24">
        <v>43251</v>
      </c>
      <c r="F6888" s="23" t="s">
        <v>50</v>
      </c>
      <c r="G6888" s="121">
        <v>0</v>
      </c>
      <c r="H6888">
        <v>2018</v>
      </c>
    </row>
    <row r="6889" spans="1:8" outlineLevel="1" x14ac:dyDescent="0.25">
      <c r="A6889" s="23" t="s">
        <v>21</v>
      </c>
      <c r="B6889" s="23" t="s">
        <v>7</v>
      </c>
      <c r="C6889">
        <v>2018</v>
      </c>
      <c r="D6889" s="23" t="str">
        <f t="shared" si="108"/>
        <v>may</v>
      </c>
      <c r="E6889" s="24">
        <v>43251</v>
      </c>
      <c r="F6889" s="23" t="s">
        <v>50</v>
      </c>
      <c r="G6889" s="121">
        <v>0</v>
      </c>
      <c r="H6889">
        <v>2018</v>
      </c>
    </row>
    <row r="6890" spans="1:8" outlineLevel="1" x14ac:dyDescent="0.25">
      <c r="A6890" s="23" t="s">
        <v>22</v>
      </c>
      <c r="B6890" s="23" t="s">
        <v>8</v>
      </c>
      <c r="C6890">
        <v>2018</v>
      </c>
      <c r="D6890" s="23" t="str">
        <f t="shared" si="108"/>
        <v>may</v>
      </c>
      <c r="E6890" s="24">
        <v>43251</v>
      </c>
      <c r="F6890" s="23" t="s">
        <v>50</v>
      </c>
      <c r="G6890" s="121">
        <v>32586469.240000002</v>
      </c>
      <c r="H6890">
        <v>2018</v>
      </c>
    </row>
    <row r="6891" spans="1:8" outlineLevel="1" x14ac:dyDescent="0.25">
      <c r="A6891" s="23" t="s">
        <v>23</v>
      </c>
      <c r="B6891" s="23" t="s">
        <v>9</v>
      </c>
      <c r="C6891">
        <v>2018</v>
      </c>
      <c r="D6891" s="23" t="str">
        <f t="shared" si="108"/>
        <v>may</v>
      </c>
      <c r="E6891" s="24">
        <v>43251</v>
      </c>
      <c r="F6891" s="23" t="s">
        <v>50</v>
      </c>
      <c r="H6891">
        <v>2018</v>
      </c>
    </row>
    <row r="6892" spans="1:8" outlineLevel="1" x14ac:dyDescent="0.25">
      <c r="A6892" s="23" t="s">
        <v>24</v>
      </c>
      <c r="B6892" s="25" t="s">
        <v>10</v>
      </c>
      <c r="C6892">
        <v>2018</v>
      </c>
      <c r="D6892" s="23" t="str">
        <f t="shared" si="108"/>
        <v>may</v>
      </c>
      <c r="E6892" s="24">
        <v>43251</v>
      </c>
      <c r="F6892" s="23" t="s">
        <v>50</v>
      </c>
      <c r="H6892">
        <v>2018</v>
      </c>
    </row>
    <row r="6893" spans="1:8" outlineLevel="1" x14ac:dyDescent="0.25">
      <c r="A6893" s="23" t="s">
        <v>25</v>
      </c>
      <c r="B6893" s="23" t="s">
        <v>11</v>
      </c>
      <c r="C6893">
        <v>2018</v>
      </c>
      <c r="D6893" s="23" t="str">
        <f t="shared" si="108"/>
        <v>may</v>
      </c>
      <c r="E6893" s="24">
        <v>43251</v>
      </c>
      <c r="F6893" s="23" t="s">
        <v>50</v>
      </c>
      <c r="G6893" s="121">
        <v>100442</v>
      </c>
      <c r="H6893">
        <v>2018</v>
      </c>
    </row>
    <row r="6894" spans="1:8" outlineLevel="1" x14ac:dyDescent="0.25">
      <c r="A6894" s="23" t="s">
        <v>26</v>
      </c>
      <c r="B6894" s="23" t="s">
        <v>12</v>
      </c>
      <c r="C6894">
        <v>2018</v>
      </c>
      <c r="D6894" s="23" t="str">
        <f t="shared" si="108"/>
        <v>may</v>
      </c>
      <c r="E6894" s="24">
        <v>43251</v>
      </c>
      <c r="F6894" s="23" t="s">
        <v>50</v>
      </c>
      <c r="G6894" s="121">
        <v>139110.49</v>
      </c>
      <c r="H6894">
        <v>2018</v>
      </c>
    </row>
    <row r="6895" spans="1:8" outlineLevel="1" x14ac:dyDescent="0.25">
      <c r="A6895" s="23" t="s">
        <v>43</v>
      </c>
      <c r="B6895" s="23" t="s">
        <v>34</v>
      </c>
      <c r="C6895">
        <v>2018</v>
      </c>
      <c r="D6895" s="23" t="str">
        <f t="shared" si="108"/>
        <v>may</v>
      </c>
      <c r="E6895" s="24">
        <v>43251</v>
      </c>
      <c r="F6895" s="23" t="s">
        <v>50</v>
      </c>
      <c r="G6895" s="121">
        <v>7531783.4299999997</v>
      </c>
      <c r="H6895">
        <v>2018</v>
      </c>
    </row>
    <row r="6896" spans="1:8" outlineLevel="1" x14ac:dyDescent="0.25">
      <c r="A6896" s="23" t="s">
        <v>13</v>
      </c>
      <c r="B6896" s="23" t="s">
        <v>13</v>
      </c>
      <c r="C6896">
        <v>2018</v>
      </c>
      <c r="D6896" s="23" t="str">
        <f t="shared" si="108"/>
        <v>may</v>
      </c>
      <c r="E6896" s="24">
        <v>43251</v>
      </c>
      <c r="F6896" s="23" t="s">
        <v>50</v>
      </c>
      <c r="G6896" s="121">
        <v>4724018.0199999996</v>
      </c>
      <c r="H6896">
        <v>2018</v>
      </c>
    </row>
    <row r="6897" spans="1:8" outlineLevel="1" x14ac:dyDescent="0.25">
      <c r="A6897" s="23" t="s">
        <v>14</v>
      </c>
      <c r="B6897" s="23" t="s">
        <v>14</v>
      </c>
      <c r="C6897">
        <v>2018</v>
      </c>
      <c r="D6897" s="23" t="str">
        <f t="shared" si="108"/>
        <v>may</v>
      </c>
      <c r="E6897" s="24">
        <v>43251</v>
      </c>
      <c r="F6897" s="23" t="s">
        <v>50</v>
      </c>
      <c r="G6897" s="121">
        <v>11000.589999999997</v>
      </c>
      <c r="H6897">
        <v>2018</v>
      </c>
    </row>
    <row r="6898" spans="1:8" outlineLevel="1" x14ac:dyDescent="0.25">
      <c r="A6898" s="23" t="s">
        <v>15</v>
      </c>
      <c r="B6898" s="23" t="s">
        <v>0</v>
      </c>
      <c r="C6898">
        <v>2018</v>
      </c>
      <c r="D6898" s="23" t="str">
        <f t="shared" si="108"/>
        <v>jun</v>
      </c>
      <c r="E6898" s="24">
        <v>43281</v>
      </c>
      <c r="F6898" s="23" t="s">
        <v>50</v>
      </c>
      <c r="G6898" s="121">
        <v>0</v>
      </c>
      <c r="H6898">
        <v>2018</v>
      </c>
    </row>
    <row r="6899" spans="1:8" outlineLevel="1" x14ac:dyDescent="0.25">
      <c r="A6899" s="23" t="s">
        <v>16</v>
      </c>
      <c r="B6899" s="23" t="s">
        <v>1</v>
      </c>
      <c r="C6899">
        <v>2018</v>
      </c>
      <c r="D6899" s="23" t="str">
        <f t="shared" si="108"/>
        <v>jun</v>
      </c>
      <c r="E6899" s="24">
        <v>43281</v>
      </c>
      <c r="F6899" s="23" t="s">
        <v>50</v>
      </c>
      <c r="G6899" s="121">
        <v>5353932.96</v>
      </c>
      <c r="H6899">
        <v>2018</v>
      </c>
    </row>
    <row r="6900" spans="1:8" outlineLevel="1" x14ac:dyDescent="0.25">
      <c r="A6900" s="23" t="s">
        <v>27</v>
      </c>
      <c r="B6900" s="23" t="s">
        <v>2</v>
      </c>
      <c r="C6900">
        <v>2018</v>
      </c>
      <c r="D6900" s="23" t="str">
        <f t="shared" si="108"/>
        <v>jun</v>
      </c>
      <c r="E6900" s="24">
        <v>43281</v>
      </c>
      <c r="F6900" s="23" t="s">
        <v>50</v>
      </c>
      <c r="H6900">
        <v>2018</v>
      </c>
    </row>
    <row r="6901" spans="1:8" outlineLevel="1" x14ac:dyDescent="0.25">
      <c r="A6901" s="23" t="s">
        <v>17</v>
      </c>
      <c r="B6901" s="23" t="s">
        <v>3</v>
      </c>
      <c r="C6901">
        <v>2018</v>
      </c>
      <c r="D6901" s="23" t="str">
        <f t="shared" si="108"/>
        <v>jun</v>
      </c>
      <c r="E6901" s="24">
        <v>43281</v>
      </c>
      <c r="F6901" s="23" t="s">
        <v>50</v>
      </c>
      <c r="G6901" s="121">
        <v>2229633.87</v>
      </c>
      <c r="H6901">
        <v>2018</v>
      </c>
    </row>
    <row r="6902" spans="1:8" outlineLevel="1" x14ac:dyDescent="0.25">
      <c r="A6902" s="23" t="s">
        <v>18</v>
      </c>
      <c r="B6902" s="25" t="s">
        <v>4</v>
      </c>
      <c r="C6902">
        <v>2018</v>
      </c>
      <c r="D6902" s="23" t="str">
        <f t="shared" si="108"/>
        <v>jun</v>
      </c>
      <c r="E6902" s="24">
        <v>43281</v>
      </c>
      <c r="F6902" s="23" t="s">
        <v>50</v>
      </c>
      <c r="G6902" s="121">
        <v>0</v>
      </c>
      <c r="H6902">
        <v>2018</v>
      </c>
    </row>
    <row r="6903" spans="1:8" outlineLevel="1" x14ac:dyDescent="0.25">
      <c r="A6903" s="23" t="s">
        <v>19</v>
      </c>
      <c r="B6903" s="25" t="s">
        <v>5</v>
      </c>
      <c r="C6903">
        <v>2018</v>
      </c>
      <c r="D6903" s="23" t="str">
        <f t="shared" si="108"/>
        <v>jun</v>
      </c>
      <c r="E6903" s="24">
        <v>43281</v>
      </c>
      <c r="F6903" s="23" t="s">
        <v>50</v>
      </c>
      <c r="G6903" s="121">
        <v>44865.13</v>
      </c>
      <c r="H6903">
        <v>2018</v>
      </c>
    </row>
    <row r="6904" spans="1:8" outlineLevel="1" x14ac:dyDescent="0.25">
      <c r="A6904" s="23" t="s">
        <v>20</v>
      </c>
      <c r="B6904" s="23" t="s">
        <v>6</v>
      </c>
      <c r="C6904">
        <v>2018</v>
      </c>
      <c r="D6904" s="23" t="str">
        <f t="shared" si="108"/>
        <v>jun</v>
      </c>
      <c r="E6904" s="24">
        <v>43281</v>
      </c>
      <c r="F6904" s="23" t="s">
        <v>50</v>
      </c>
      <c r="G6904" s="121">
        <v>0</v>
      </c>
      <c r="H6904">
        <v>2018</v>
      </c>
    </row>
    <row r="6905" spans="1:8" outlineLevel="1" x14ac:dyDescent="0.25">
      <c r="A6905" s="23" t="s">
        <v>21</v>
      </c>
      <c r="B6905" s="23" t="s">
        <v>7</v>
      </c>
      <c r="C6905">
        <v>2018</v>
      </c>
      <c r="D6905" s="23" t="str">
        <f t="shared" si="108"/>
        <v>jun</v>
      </c>
      <c r="E6905" s="24">
        <v>43281</v>
      </c>
      <c r="F6905" s="23" t="s">
        <v>50</v>
      </c>
      <c r="G6905" s="121">
        <v>0</v>
      </c>
      <c r="H6905">
        <v>2018</v>
      </c>
    </row>
    <row r="6906" spans="1:8" outlineLevel="1" x14ac:dyDescent="0.25">
      <c r="A6906" s="23" t="s">
        <v>22</v>
      </c>
      <c r="B6906" s="23" t="s">
        <v>8</v>
      </c>
      <c r="C6906">
        <v>2018</v>
      </c>
      <c r="D6906" s="23" t="str">
        <f t="shared" si="108"/>
        <v>jun</v>
      </c>
      <c r="E6906" s="24">
        <v>43281</v>
      </c>
      <c r="F6906" s="23" t="s">
        <v>50</v>
      </c>
      <c r="G6906" s="121">
        <v>33280851.260000002</v>
      </c>
      <c r="H6906">
        <v>2018</v>
      </c>
    </row>
    <row r="6907" spans="1:8" outlineLevel="1" x14ac:dyDescent="0.25">
      <c r="A6907" s="23" t="s">
        <v>23</v>
      </c>
      <c r="B6907" s="23" t="s">
        <v>9</v>
      </c>
      <c r="C6907">
        <v>2018</v>
      </c>
      <c r="D6907" s="23" t="str">
        <f t="shared" si="108"/>
        <v>jun</v>
      </c>
      <c r="E6907" s="24">
        <v>43281</v>
      </c>
      <c r="F6907" s="23" t="s">
        <v>50</v>
      </c>
      <c r="H6907">
        <v>2018</v>
      </c>
    </row>
    <row r="6908" spans="1:8" outlineLevel="1" x14ac:dyDescent="0.25">
      <c r="A6908" s="23" t="s">
        <v>24</v>
      </c>
      <c r="B6908" s="25" t="s">
        <v>10</v>
      </c>
      <c r="C6908">
        <v>2018</v>
      </c>
      <c r="D6908" s="23" t="str">
        <f t="shared" si="108"/>
        <v>jun</v>
      </c>
      <c r="E6908" s="24">
        <v>43281</v>
      </c>
      <c r="F6908" s="23" t="s">
        <v>50</v>
      </c>
      <c r="H6908">
        <v>2018</v>
      </c>
    </row>
    <row r="6909" spans="1:8" outlineLevel="1" x14ac:dyDescent="0.25">
      <c r="A6909" s="23" t="s">
        <v>25</v>
      </c>
      <c r="B6909" s="23" t="s">
        <v>11</v>
      </c>
      <c r="C6909">
        <v>2018</v>
      </c>
      <c r="D6909" s="23" t="str">
        <f t="shared" si="108"/>
        <v>jun</v>
      </c>
      <c r="E6909" s="24">
        <v>43281</v>
      </c>
      <c r="F6909" s="23" t="s">
        <v>50</v>
      </c>
      <c r="G6909" s="121">
        <v>100628</v>
      </c>
      <c r="H6909">
        <v>2018</v>
      </c>
    </row>
    <row r="6910" spans="1:8" outlineLevel="1" x14ac:dyDescent="0.25">
      <c r="A6910" s="23" t="s">
        <v>26</v>
      </c>
      <c r="B6910" s="23" t="s">
        <v>12</v>
      </c>
      <c r="C6910">
        <v>2018</v>
      </c>
      <c r="D6910" s="23" t="str">
        <f t="shared" si="108"/>
        <v>jun</v>
      </c>
      <c r="E6910" s="24">
        <v>43281</v>
      </c>
      <c r="F6910" s="23" t="s">
        <v>50</v>
      </c>
      <c r="G6910" s="121">
        <v>137669.97</v>
      </c>
      <c r="H6910">
        <v>2018</v>
      </c>
    </row>
    <row r="6911" spans="1:8" outlineLevel="1" x14ac:dyDescent="0.25">
      <c r="A6911" s="23" t="s">
        <v>43</v>
      </c>
      <c r="B6911" s="23" t="s">
        <v>34</v>
      </c>
      <c r="C6911">
        <v>2018</v>
      </c>
      <c r="D6911" s="23" t="str">
        <f t="shared" si="108"/>
        <v>jun</v>
      </c>
      <c r="E6911" s="24">
        <v>43281</v>
      </c>
      <c r="F6911" s="23" t="s">
        <v>50</v>
      </c>
      <c r="G6911" s="121">
        <v>7483921.4699999997</v>
      </c>
      <c r="H6911">
        <v>2018</v>
      </c>
    </row>
    <row r="6912" spans="1:8" outlineLevel="1" x14ac:dyDescent="0.25">
      <c r="A6912" s="23" t="s">
        <v>13</v>
      </c>
      <c r="B6912" s="23" t="s">
        <v>13</v>
      </c>
      <c r="C6912">
        <v>2018</v>
      </c>
      <c r="D6912" s="23" t="str">
        <f t="shared" si="108"/>
        <v>jun</v>
      </c>
      <c r="E6912" s="24">
        <v>43281</v>
      </c>
      <c r="F6912" s="23" t="s">
        <v>50</v>
      </c>
      <c r="G6912" s="121">
        <v>4070515.26</v>
      </c>
      <c r="H6912">
        <v>2018</v>
      </c>
    </row>
    <row r="6913" spans="1:8" outlineLevel="1" x14ac:dyDescent="0.25">
      <c r="A6913" s="23" t="s">
        <v>14</v>
      </c>
      <c r="B6913" s="23" t="s">
        <v>14</v>
      </c>
      <c r="C6913">
        <v>2018</v>
      </c>
      <c r="D6913" s="23" t="str">
        <f t="shared" si="108"/>
        <v>jun</v>
      </c>
      <c r="E6913" s="24">
        <v>43281</v>
      </c>
      <c r="F6913" s="23" t="s">
        <v>50</v>
      </c>
      <c r="G6913" s="121">
        <v>3697.9799999999959</v>
      </c>
      <c r="H6913">
        <v>2018</v>
      </c>
    </row>
    <row r="6914" spans="1:8" outlineLevel="1" x14ac:dyDescent="0.25">
      <c r="A6914" s="23" t="s">
        <v>15</v>
      </c>
      <c r="B6914" s="23" t="s">
        <v>0</v>
      </c>
      <c r="C6914">
        <v>2018</v>
      </c>
      <c r="D6914" s="23" t="str">
        <f t="shared" ref="D6914:D6977" si="109">+TEXT(E6914,"mmm")</f>
        <v>jul</v>
      </c>
      <c r="E6914" s="24">
        <v>43312</v>
      </c>
      <c r="F6914" s="23" t="s">
        <v>50</v>
      </c>
      <c r="G6914" s="121">
        <v>0</v>
      </c>
      <c r="H6914">
        <v>2018</v>
      </c>
    </row>
    <row r="6915" spans="1:8" outlineLevel="1" x14ac:dyDescent="0.25">
      <c r="A6915" s="23" t="s">
        <v>16</v>
      </c>
      <c r="B6915" s="23" t="s">
        <v>1</v>
      </c>
      <c r="C6915">
        <v>2018</v>
      </c>
      <c r="D6915" s="23" t="str">
        <f t="shared" si="109"/>
        <v>jul</v>
      </c>
      <c r="E6915" s="24">
        <v>43312</v>
      </c>
      <c r="F6915" s="23" t="s">
        <v>50</v>
      </c>
      <c r="G6915" s="121">
        <v>5238314.59</v>
      </c>
      <c r="H6915">
        <v>2018</v>
      </c>
    </row>
    <row r="6916" spans="1:8" outlineLevel="1" x14ac:dyDescent="0.25">
      <c r="A6916" s="23" t="s">
        <v>27</v>
      </c>
      <c r="B6916" s="23" t="s">
        <v>2</v>
      </c>
      <c r="C6916">
        <v>2018</v>
      </c>
      <c r="D6916" s="23" t="str">
        <f t="shared" si="109"/>
        <v>jul</v>
      </c>
      <c r="E6916" s="24">
        <v>43312</v>
      </c>
      <c r="F6916" s="23" t="s">
        <v>50</v>
      </c>
      <c r="H6916">
        <v>2018</v>
      </c>
    </row>
    <row r="6917" spans="1:8" outlineLevel="1" x14ac:dyDescent="0.25">
      <c r="A6917" s="23" t="s">
        <v>17</v>
      </c>
      <c r="B6917" s="23" t="s">
        <v>3</v>
      </c>
      <c r="C6917">
        <v>2018</v>
      </c>
      <c r="D6917" s="23" t="str">
        <f t="shared" si="109"/>
        <v>jul</v>
      </c>
      <c r="E6917" s="24">
        <v>43312</v>
      </c>
      <c r="F6917" s="23" t="s">
        <v>50</v>
      </c>
      <c r="G6917" s="121">
        <v>2225807.61</v>
      </c>
      <c r="H6917">
        <v>2018</v>
      </c>
    </row>
    <row r="6918" spans="1:8" outlineLevel="1" x14ac:dyDescent="0.25">
      <c r="A6918" s="23" t="s">
        <v>18</v>
      </c>
      <c r="B6918" s="25" t="s">
        <v>4</v>
      </c>
      <c r="C6918">
        <v>2018</v>
      </c>
      <c r="D6918" s="23" t="str">
        <f t="shared" si="109"/>
        <v>jul</v>
      </c>
      <c r="E6918" s="24">
        <v>43312</v>
      </c>
      <c r="F6918" s="23" t="s">
        <v>50</v>
      </c>
      <c r="G6918" s="121">
        <v>0</v>
      </c>
      <c r="H6918">
        <v>2018</v>
      </c>
    </row>
    <row r="6919" spans="1:8" outlineLevel="1" x14ac:dyDescent="0.25">
      <c r="A6919" s="23" t="s">
        <v>19</v>
      </c>
      <c r="B6919" s="25" t="s">
        <v>5</v>
      </c>
      <c r="C6919">
        <v>2018</v>
      </c>
      <c r="D6919" s="23" t="str">
        <f t="shared" si="109"/>
        <v>jul</v>
      </c>
      <c r="E6919" s="24">
        <v>43312</v>
      </c>
      <c r="F6919" s="23" t="s">
        <v>50</v>
      </c>
      <c r="G6919" s="121">
        <v>45091.66</v>
      </c>
      <c r="H6919">
        <v>2018</v>
      </c>
    </row>
    <row r="6920" spans="1:8" outlineLevel="1" x14ac:dyDescent="0.25">
      <c r="A6920" s="23" t="s">
        <v>20</v>
      </c>
      <c r="B6920" s="23" t="s">
        <v>6</v>
      </c>
      <c r="C6920">
        <v>2018</v>
      </c>
      <c r="D6920" s="23" t="str">
        <f t="shared" si="109"/>
        <v>jul</v>
      </c>
      <c r="E6920" s="24">
        <v>43312</v>
      </c>
      <c r="F6920" s="23" t="s">
        <v>50</v>
      </c>
      <c r="G6920" s="121">
        <v>0</v>
      </c>
      <c r="H6920">
        <v>2018</v>
      </c>
    </row>
    <row r="6921" spans="1:8" outlineLevel="1" x14ac:dyDescent="0.25">
      <c r="A6921" s="23" t="s">
        <v>21</v>
      </c>
      <c r="B6921" s="23" t="s">
        <v>7</v>
      </c>
      <c r="C6921">
        <v>2018</v>
      </c>
      <c r="D6921" s="23" t="str">
        <f t="shared" si="109"/>
        <v>jul</v>
      </c>
      <c r="E6921" s="24">
        <v>43312</v>
      </c>
      <c r="F6921" s="23" t="s">
        <v>50</v>
      </c>
      <c r="G6921" s="121">
        <v>0</v>
      </c>
      <c r="H6921">
        <v>2018</v>
      </c>
    </row>
    <row r="6922" spans="1:8" outlineLevel="1" x14ac:dyDescent="0.25">
      <c r="A6922" s="23" t="s">
        <v>22</v>
      </c>
      <c r="B6922" s="23" t="s">
        <v>8</v>
      </c>
      <c r="C6922">
        <v>2018</v>
      </c>
      <c r="D6922" s="23" t="str">
        <f t="shared" si="109"/>
        <v>jul</v>
      </c>
      <c r="E6922" s="24">
        <v>43312</v>
      </c>
      <c r="F6922" s="23" t="s">
        <v>50</v>
      </c>
      <c r="G6922" s="121">
        <v>33733337.729999997</v>
      </c>
      <c r="H6922">
        <v>2018</v>
      </c>
    </row>
    <row r="6923" spans="1:8" outlineLevel="1" x14ac:dyDescent="0.25">
      <c r="A6923" s="23" t="s">
        <v>23</v>
      </c>
      <c r="B6923" s="23" t="s">
        <v>9</v>
      </c>
      <c r="C6923">
        <v>2018</v>
      </c>
      <c r="D6923" s="23" t="str">
        <f t="shared" si="109"/>
        <v>jul</v>
      </c>
      <c r="E6923" s="24">
        <v>43312</v>
      </c>
      <c r="F6923" s="23" t="s">
        <v>50</v>
      </c>
      <c r="H6923">
        <v>2018</v>
      </c>
    </row>
    <row r="6924" spans="1:8" outlineLevel="1" x14ac:dyDescent="0.25">
      <c r="A6924" s="23" t="s">
        <v>24</v>
      </c>
      <c r="B6924" s="25" t="s">
        <v>10</v>
      </c>
      <c r="C6924">
        <v>2018</v>
      </c>
      <c r="D6924" s="23" t="str">
        <f t="shared" si="109"/>
        <v>jul</v>
      </c>
      <c r="E6924" s="24">
        <v>43312</v>
      </c>
      <c r="F6924" s="23" t="s">
        <v>50</v>
      </c>
      <c r="H6924">
        <v>2018</v>
      </c>
    </row>
    <row r="6925" spans="1:8" outlineLevel="1" x14ac:dyDescent="0.25">
      <c r="A6925" s="23" t="s">
        <v>25</v>
      </c>
      <c r="B6925" s="23" t="s">
        <v>11</v>
      </c>
      <c r="C6925">
        <v>2018</v>
      </c>
      <c r="D6925" s="23" t="str">
        <f t="shared" si="109"/>
        <v>jul</v>
      </c>
      <c r="E6925" s="24">
        <v>43312</v>
      </c>
      <c r="F6925" s="23" t="s">
        <v>50</v>
      </c>
      <c r="G6925" s="121">
        <v>200957</v>
      </c>
      <c r="H6925">
        <v>2018</v>
      </c>
    </row>
    <row r="6926" spans="1:8" outlineLevel="1" x14ac:dyDescent="0.25">
      <c r="A6926" s="23" t="s">
        <v>26</v>
      </c>
      <c r="B6926" s="23" t="s">
        <v>12</v>
      </c>
      <c r="C6926">
        <v>2018</v>
      </c>
      <c r="D6926" s="23" t="str">
        <f t="shared" si="109"/>
        <v>jul</v>
      </c>
      <c r="E6926" s="24">
        <v>43312</v>
      </c>
      <c r="F6926" s="23" t="s">
        <v>50</v>
      </c>
      <c r="G6926" s="121">
        <v>136571.57999999999</v>
      </c>
      <c r="H6926">
        <v>2018</v>
      </c>
    </row>
    <row r="6927" spans="1:8" outlineLevel="1" x14ac:dyDescent="0.25">
      <c r="A6927" s="23" t="s">
        <v>43</v>
      </c>
      <c r="B6927" s="23" t="s">
        <v>34</v>
      </c>
      <c r="C6927">
        <v>2018</v>
      </c>
      <c r="D6927" s="23" t="str">
        <f t="shared" si="109"/>
        <v>jul</v>
      </c>
      <c r="E6927" s="24">
        <v>43312</v>
      </c>
      <c r="F6927" s="23" t="s">
        <v>50</v>
      </c>
      <c r="G6927" s="121">
        <v>6494130.6900000004</v>
      </c>
      <c r="H6927">
        <v>2018</v>
      </c>
    </row>
    <row r="6928" spans="1:8" outlineLevel="1" x14ac:dyDescent="0.25">
      <c r="A6928" s="23" t="s">
        <v>13</v>
      </c>
      <c r="B6928" s="23" t="s">
        <v>13</v>
      </c>
      <c r="C6928">
        <v>2018</v>
      </c>
      <c r="D6928" s="23" t="str">
        <f t="shared" si="109"/>
        <v>jul</v>
      </c>
      <c r="E6928" s="24">
        <v>43312</v>
      </c>
      <c r="F6928" s="23" t="s">
        <v>50</v>
      </c>
      <c r="G6928" s="121">
        <v>4000753.16</v>
      </c>
      <c r="H6928">
        <v>2018</v>
      </c>
    </row>
    <row r="6929" spans="1:8" outlineLevel="1" x14ac:dyDescent="0.25">
      <c r="A6929" s="23" t="s">
        <v>14</v>
      </c>
      <c r="B6929" s="23" t="s">
        <v>14</v>
      </c>
      <c r="C6929">
        <v>2018</v>
      </c>
      <c r="D6929" s="23" t="str">
        <f t="shared" si="109"/>
        <v>jul</v>
      </c>
      <c r="E6929" s="24">
        <v>43312</v>
      </c>
      <c r="F6929" s="23" t="s">
        <v>50</v>
      </c>
      <c r="G6929" s="121">
        <v>-484.98</v>
      </c>
      <c r="H6929">
        <v>2018</v>
      </c>
    </row>
    <row r="6930" spans="1:8" outlineLevel="1" x14ac:dyDescent="0.25">
      <c r="A6930" s="23" t="s">
        <v>15</v>
      </c>
      <c r="B6930" s="23" t="s">
        <v>0</v>
      </c>
      <c r="C6930">
        <v>2018</v>
      </c>
      <c r="D6930" s="23" t="str">
        <f t="shared" si="109"/>
        <v>ago</v>
      </c>
      <c r="E6930" s="24">
        <v>43343</v>
      </c>
      <c r="F6930" s="23" t="s">
        <v>50</v>
      </c>
      <c r="G6930" s="121">
        <v>0</v>
      </c>
      <c r="H6930">
        <v>2018</v>
      </c>
    </row>
    <row r="6931" spans="1:8" outlineLevel="1" x14ac:dyDescent="0.25">
      <c r="A6931" s="23" t="s">
        <v>16</v>
      </c>
      <c r="B6931" s="23" t="s">
        <v>1</v>
      </c>
      <c r="C6931">
        <v>2018</v>
      </c>
      <c r="D6931" s="23" t="str">
        <f t="shared" si="109"/>
        <v>ago</v>
      </c>
      <c r="E6931" s="24">
        <v>43343</v>
      </c>
      <c r="F6931" s="23" t="s">
        <v>50</v>
      </c>
      <c r="G6931" s="121">
        <v>5289242.1500000004</v>
      </c>
      <c r="H6931">
        <v>2018</v>
      </c>
    </row>
    <row r="6932" spans="1:8" outlineLevel="1" x14ac:dyDescent="0.25">
      <c r="A6932" s="23" t="s">
        <v>27</v>
      </c>
      <c r="B6932" s="23" t="s">
        <v>2</v>
      </c>
      <c r="C6932">
        <v>2018</v>
      </c>
      <c r="D6932" s="23" t="str">
        <f t="shared" si="109"/>
        <v>ago</v>
      </c>
      <c r="E6932" s="24">
        <v>43343</v>
      </c>
      <c r="F6932" s="23" t="s">
        <v>50</v>
      </c>
      <c r="H6932">
        <v>2018</v>
      </c>
    </row>
    <row r="6933" spans="1:8" outlineLevel="1" x14ac:dyDescent="0.25">
      <c r="A6933" s="23" t="s">
        <v>17</v>
      </c>
      <c r="B6933" s="23" t="s">
        <v>3</v>
      </c>
      <c r="C6933">
        <v>2018</v>
      </c>
      <c r="D6933" s="23" t="str">
        <f t="shared" si="109"/>
        <v>ago</v>
      </c>
      <c r="E6933" s="24">
        <v>43343</v>
      </c>
      <c r="F6933" s="23" t="s">
        <v>50</v>
      </c>
      <c r="G6933" s="121">
        <v>2160632.0099999998</v>
      </c>
      <c r="H6933">
        <v>2018</v>
      </c>
    </row>
    <row r="6934" spans="1:8" outlineLevel="1" x14ac:dyDescent="0.25">
      <c r="A6934" s="23" t="s">
        <v>18</v>
      </c>
      <c r="B6934" s="25" t="s">
        <v>4</v>
      </c>
      <c r="C6934">
        <v>2018</v>
      </c>
      <c r="D6934" s="23" t="str">
        <f t="shared" si="109"/>
        <v>ago</v>
      </c>
      <c r="E6934" s="24">
        <v>43343</v>
      </c>
      <c r="F6934" s="23" t="s">
        <v>50</v>
      </c>
      <c r="G6934" s="121">
        <v>0</v>
      </c>
      <c r="H6934">
        <v>2018</v>
      </c>
    </row>
    <row r="6935" spans="1:8" outlineLevel="1" x14ac:dyDescent="0.25">
      <c r="A6935" s="23" t="s">
        <v>19</v>
      </c>
      <c r="B6935" s="25" t="s">
        <v>5</v>
      </c>
      <c r="C6935">
        <v>2018</v>
      </c>
      <c r="D6935" s="23" t="str">
        <f t="shared" si="109"/>
        <v>ago</v>
      </c>
      <c r="E6935" s="24">
        <v>43343</v>
      </c>
      <c r="F6935" s="23" t="s">
        <v>50</v>
      </c>
      <c r="G6935" s="121">
        <v>44003</v>
      </c>
      <c r="H6935">
        <v>2018</v>
      </c>
    </row>
    <row r="6936" spans="1:8" outlineLevel="1" x14ac:dyDescent="0.25">
      <c r="A6936" s="23" t="s">
        <v>20</v>
      </c>
      <c r="B6936" s="23" t="s">
        <v>6</v>
      </c>
      <c r="C6936">
        <v>2018</v>
      </c>
      <c r="D6936" s="23" t="str">
        <f t="shared" si="109"/>
        <v>ago</v>
      </c>
      <c r="E6936" s="24">
        <v>43343</v>
      </c>
      <c r="F6936" s="23" t="s">
        <v>50</v>
      </c>
      <c r="G6936" s="121">
        <v>0</v>
      </c>
      <c r="H6936">
        <v>2018</v>
      </c>
    </row>
    <row r="6937" spans="1:8" outlineLevel="1" x14ac:dyDescent="0.25">
      <c r="A6937" s="23" t="s">
        <v>21</v>
      </c>
      <c r="B6937" s="23" t="s">
        <v>7</v>
      </c>
      <c r="C6937">
        <v>2018</v>
      </c>
      <c r="D6937" s="23" t="str">
        <f t="shared" si="109"/>
        <v>ago</v>
      </c>
      <c r="E6937" s="24">
        <v>43343</v>
      </c>
      <c r="F6937" s="23" t="s">
        <v>50</v>
      </c>
      <c r="G6937" s="121">
        <v>0</v>
      </c>
      <c r="H6937">
        <v>2018</v>
      </c>
    </row>
    <row r="6938" spans="1:8" outlineLevel="1" x14ac:dyDescent="0.25">
      <c r="A6938" s="23" t="s">
        <v>22</v>
      </c>
      <c r="B6938" s="23" t="s">
        <v>8</v>
      </c>
      <c r="C6938">
        <v>2018</v>
      </c>
      <c r="D6938" s="23" t="str">
        <f t="shared" si="109"/>
        <v>ago</v>
      </c>
      <c r="E6938" s="24">
        <v>43343</v>
      </c>
      <c r="F6938" s="23" t="s">
        <v>50</v>
      </c>
      <c r="G6938" s="121">
        <v>31596122.32</v>
      </c>
      <c r="H6938">
        <v>2018</v>
      </c>
    </row>
    <row r="6939" spans="1:8" outlineLevel="1" x14ac:dyDescent="0.25">
      <c r="A6939" s="23" t="s">
        <v>23</v>
      </c>
      <c r="B6939" s="23" t="s">
        <v>9</v>
      </c>
      <c r="C6939">
        <v>2018</v>
      </c>
      <c r="D6939" s="23" t="str">
        <f t="shared" si="109"/>
        <v>ago</v>
      </c>
      <c r="E6939" s="24">
        <v>43343</v>
      </c>
      <c r="F6939" s="23" t="s">
        <v>50</v>
      </c>
      <c r="H6939">
        <v>2018</v>
      </c>
    </row>
    <row r="6940" spans="1:8" outlineLevel="1" x14ac:dyDescent="0.25">
      <c r="A6940" s="23" t="s">
        <v>24</v>
      </c>
      <c r="B6940" s="25" t="s">
        <v>10</v>
      </c>
      <c r="C6940">
        <v>2018</v>
      </c>
      <c r="D6940" s="23" t="str">
        <f t="shared" si="109"/>
        <v>ago</v>
      </c>
      <c r="E6940" s="24">
        <v>43343</v>
      </c>
      <c r="F6940" s="23" t="s">
        <v>50</v>
      </c>
      <c r="H6940">
        <v>2018</v>
      </c>
    </row>
    <row r="6941" spans="1:8" outlineLevel="1" x14ac:dyDescent="0.25">
      <c r="A6941" s="23" t="s">
        <v>25</v>
      </c>
      <c r="B6941" s="23" t="s">
        <v>11</v>
      </c>
      <c r="C6941">
        <v>2018</v>
      </c>
      <c r="D6941" s="23" t="str">
        <f t="shared" si="109"/>
        <v>ago</v>
      </c>
      <c r="E6941" s="24">
        <v>43343</v>
      </c>
      <c r="F6941" s="23" t="s">
        <v>50</v>
      </c>
      <c r="G6941" s="121">
        <v>201363</v>
      </c>
      <c r="H6941">
        <v>2018</v>
      </c>
    </row>
    <row r="6942" spans="1:8" outlineLevel="1" x14ac:dyDescent="0.25">
      <c r="A6942" s="23" t="s">
        <v>26</v>
      </c>
      <c r="B6942" s="23" t="s">
        <v>12</v>
      </c>
      <c r="C6942">
        <v>2018</v>
      </c>
      <c r="D6942" s="23" t="str">
        <f t="shared" si="109"/>
        <v>ago</v>
      </c>
      <c r="E6942" s="24">
        <v>43343</v>
      </c>
      <c r="F6942" s="23" t="s">
        <v>50</v>
      </c>
      <c r="G6942" s="121">
        <v>134743.44</v>
      </c>
      <c r="H6942">
        <v>2018</v>
      </c>
    </row>
    <row r="6943" spans="1:8" outlineLevel="1" x14ac:dyDescent="0.25">
      <c r="A6943" s="23" t="s">
        <v>43</v>
      </c>
      <c r="B6943" s="23" t="s">
        <v>34</v>
      </c>
      <c r="C6943">
        <v>2018</v>
      </c>
      <c r="D6943" s="23" t="str">
        <f t="shared" si="109"/>
        <v>ago</v>
      </c>
      <c r="E6943" s="24">
        <v>43343</v>
      </c>
      <c r="F6943" s="23" t="s">
        <v>50</v>
      </c>
      <c r="G6943" s="121">
        <v>7567559.5899999999</v>
      </c>
      <c r="H6943">
        <v>2018</v>
      </c>
    </row>
    <row r="6944" spans="1:8" outlineLevel="1" x14ac:dyDescent="0.25">
      <c r="A6944" s="23" t="s">
        <v>13</v>
      </c>
      <c r="B6944" s="23" t="s">
        <v>13</v>
      </c>
      <c r="C6944">
        <v>2018</v>
      </c>
      <c r="D6944" s="23" t="str">
        <f t="shared" si="109"/>
        <v>ago</v>
      </c>
      <c r="E6944" s="24">
        <v>43343</v>
      </c>
      <c r="F6944" s="23" t="s">
        <v>50</v>
      </c>
      <c r="G6944" s="121">
        <v>4986672.92</v>
      </c>
      <c r="H6944">
        <v>2018</v>
      </c>
    </row>
    <row r="6945" spans="1:8" outlineLevel="1" x14ac:dyDescent="0.25">
      <c r="A6945" s="23" t="s">
        <v>14</v>
      </c>
      <c r="B6945" s="23" t="s">
        <v>14</v>
      </c>
      <c r="C6945">
        <v>2018</v>
      </c>
      <c r="D6945" s="23" t="str">
        <f t="shared" si="109"/>
        <v>ago</v>
      </c>
      <c r="E6945" s="24">
        <v>43343</v>
      </c>
      <c r="F6945" s="23" t="s">
        <v>50</v>
      </c>
      <c r="G6945" s="121">
        <v>-14994.369999999999</v>
      </c>
      <c r="H6945">
        <v>2018</v>
      </c>
    </row>
    <row r="6946" spans="1:8" outlineLevel="1" x14ac:dyDescent="0.25">
      <c r="A6946" s="23" t="s">
        <v>15</v>
      </c>
      <c r="B6946" s="23" t="s">
        <v>0</v>
      </c>
      <c r="C6946">
        <v>2018</v>
      </c>
      <c r="D6946" s="23" t="str">
        <f t="shared" si="109"/>
        <v>sept</v>
      </c>
      <c r="E6946" s="24">
        <v>43373</v>
      </c>
      <c r="F6946" s="23" t="s">
        <v>50</v>
      </c>
      <c r="G6946" s="121">
        <v>0</v>
      </c>
      <c r="H6946">
        <v>2018</v>
      </c>
    </row>
    <row r="6947" spans="1:8" outlineLevel="1" x14ac:dyDescent="0.25">
      <c r="A6947" s="23" t="s">
        <v>16</v>
      </c>
      <c r="B6947" s="23" t="s">
        <v>1</v>
      </c>
      <c r="C6947">
        <v>2018</v>
      </c>
      <c r="D6947" s="23" t="str">
        <f t="shared" si="109"/>
        <v>sept</v>
      </c>
      <c r="E6947" s="24">
        <v>43373</v>
      </c>
      <c r="F6947" s="23" t="s">
        <v>50</v>
      </c>
      <c r="G6947" s="121">
        <v>5171083.32</v>
      </c>
      <c r="H6947">
        <v>2018</v>
      </c>
    </row>
    <row r="6948" spans="1:8" outlineLevel="1" x14ac:dyDescent="0.25">
      <c r="A6948" s="23" t="s">
        <v>27</v>
      </c>
      <c r="B6948" s="23" t="s">
        <v>2</v>
      </c>
      <c r="C6948">
        <v>2018</v>
      </c>
      <c r="D6948" s="23" t="str">
        <f t="shared" si="109"/>
        <v>sept</v>
      </c>
      <c r="E6948" s="24">
        <v>43373</v>
      </c>
      <c r="F6948" s="23" t="s">
        <v>50</v>
      </c>
      <c r="H6948">
        <v>2018</v>
      </c>
    </row>
    <row r="6949" spans="1:8" outlineLevel="1" x14ac:dyDescent="0.25">
      <c r="A6949" s="23" t="s">
        <v>17</v>
      </c>
      <c r="B6949" s="23" t="s">
        <v>3</v>
      </c>
      <c r="C6949">
        <v>2018</v>
      </c>
      <c r="D6949" s="23" t="str">
        <f t="shared" si="109"/>
        <v>sept</v>
      </c>
      <c r="E6949" s="24">
        <v>43373</v>
      </c>
      <c r="F6949" s="23" t="s">
        <v>50</v>
      </c>
      <c r="G6949" s="121">
        <v>2150095.5099999998</v>
      </c>
      <c r="H6949">
        <v>2018</v>
      </c>
    </row>
    <row r="6950" spans="1:8" outlineLevel="1" x14ac:dyDescent="0.25">
      <c r="A6950" s="23" t="s">
        <v>18</v>
      </c>
      <c r="B6950" s="25" t="s">
        <v>4</v>
      </c>
      <c r="C6950">
        <v>2018</v>
      </c>
      <c r="D6950" s="23" t="str">
        <f t="shared" si="109"/>
        <v>sept</v>
      </c>
      <c r="E6950" s="24">
        <v>43373</v>
      </c>
      <c r="F6950" s="23" t="s">
        <v>50</v>
      </c>
      <c r="G6950" s="121">
        <v>0</v>
      </c>
      <c r="H6950">
        <v>2018</v>
      </c>
    </row>
    <row r="6951" spans="1:8" outlineLevel="1" x14ac:dyDescent="0.25">
      <c r="A6951" s="23" t="s">
        <v>19</v>
      </c>
      <c r="B6951" s="25" t="s">
        <v>5</v>
      </c>
      <c r="C6951">
        <v>2018</v>
      </c>
      <c r="D6951" s="23" t="str">
        <f t="shared" si="109"/>
        <v>sept</v>
      </c>
      <c r="E6951" s="24">
        <v>43373</v>
      </c>
      <c r="F6951" s="23" t="s">
        <v>50</v>
      </c>
      <c r="G6951" s="121">
        <v>44213.919999999998</v>
      </c>
      <c r="H6951">
        <v>2018</v>
      </c>
    </row>
    <row r="6952" spans="1:8" outlineLevel="1" x14ac:dyDescent="0.25">
      <c r="A6952" s="23" t="s">
        <v>20</v>
      </c>
      <c r="B6952" s="23" t="s">
        <v>6</v>
      </c>
      <c r="C6952">
        <v>2018</v>
      </c>
      <c r="D6952" s="23" t="str">
        <f t="shared" si="109"/>
        <v>sept</v>
      </c>
      <c r="E6952" s="24">
        <v>43373</v>
      </c>
      <c r="F6952" s="23" t="s">
        <v>50</v>
      </c>
      <c r="G6952" s="121">
        <v>0</v>
      </c>
      <c r="H6952">
        <v>2018</v>
      </c>
    </row>
    <row r="6953" spans="1:8" outlineLevel="1" x14ac:dyDescent="0.25">
      <c r="A6953" s="23" t="s">
        <v>21</v>
      </c>
      <c r="B6953" s="23" t="s">
        <v>7</v>
      </c>
      <c r="C6953">
        <v>2018</v>
      </c>
      <c r="D6953" s="23" t="str">
        <f t="shared" si="109"/>
        <v>sept</v>
      </c>
      <c r="E6953" s="24">
        <v>43373</v>
      </c>
      <c r="F6953" s="23" t="s">
        <v>50</v>
      </c>
      <c r="G6953" s="121">
        <v>0</v>
      </c>
      <c r="H6953">
        <v>2018</v>
      </c>
    </row>
    <row r="6954" spans="1:8" outlineLevel="1" x14ac:dyDescent="0.25">
      <c r="A6954" s="23" t="s">
        <v>22</v>
      </c>
      <c r="B6954" s="23" t="s">
        <v>8</v>
      </c>
      <c r="C6954">
        <v>2018</v>
      </c>
      <c r="D6954" s="23" t="str">
        <f t="shared" si="109"/>
        <v>sept</v>
      </c>
      <c r="E6954" s="24">
        <v>43373</v>
      </c>
      <c r="F6954" s="23" t="s">
        <v>50</v>
      </c>
      <c r="G6954" s="121">
        <v>32628363.899999999</v>
      </c>
      <c r="H6954">
        <v>2018</v>
      </c>
    </row>
    <row r="6955" spans="1:8" outlineLevel="1" x14ac:dyDescent="0.25">
      <c r="A6955" s="23" t="s">
        <v>23</v>
      </c>
      <c r="B6955" s="23" t="s">
        <v>9</v>
      </c>
      <c r="C6955">
        <v>2018</v>
      </c>
      <c r="D6955" s="23" t="str">
        <f t="shared" si="109"/>
        <v>sept</v>
      </c>
      <c r="E6955" s="24">
        <v>43373</v>
      </c>
      <c r="F6955" s="23" t="s">
        <v>50</v>
      </c>
      <c r="H6955">
        <v>2018</v>
      </c>
    </row>
    <row r="6956" spans="1:8" outlineLevel="1" x14ac:dyDescent="0.25">
      <c r="A6956" s="23" t="s">
        <v>24</v>
      </c>
      <c r="B6956" s="25" t="s">
        <v>10</v>
      </c>
      <c r="C6956">
        <v>2018</v>
      </c>
      <c r="D6956" s="23" t="str">
        <f t="shared" si="109"/>
        <v>sept</v>
      </c>
      <c r="E6956" s="24">
        <v>43373</v>
      </c>
      <c r="F6956" s="23" t="s">
        <v>50</v>
      </c>
      <c r="H6956">
        <v>2018</v>
      </c>
    </row>
    <row r="6957" spans="1:8" outlineLevel="1" x14ac:dyDescent="0.25">
      <c r="A6957" s="23" t="s">
        <v>25</v>
      </c>
      <c r="B6957" s="23" t="s">
        <v>11</v>
      </c>
      <c r="C6957">
        <v>2018</v>
      </c>
      <c r="D6957" s="23" t="str">
        <f t="shared" si="109"/>
        <v>sept</v>
      </c>
      <c r="E6957" s="24">
        <v>43373</v>
      </c>
      <c r="F6957" s="23" t="s">
        <v>50</v>
      </c>
      <c r="G6957" s="121">
        <v>201757</v>
      </c>
      <c r="H6957">
        <v>2018</v>
      </c>
    </row>
    <row r="6958" spans="1:8" outlineLevel="1" x14ac:dyDescent="0.25">
      <c r="A6958" s="23" t="s">
        <v>26</v>
      </c>
      <c r="B6958" s="23" t="s">
        <v>12</v>
      </c>
      <c r="C6958">
        <v>2018</v>
      </c>
      <c r="D6958" s="23" t="str">
        <f t="shared" si="109"/>
        <v>sept</v>
      </c>
      <c r="E6958" s="24">
        <v>43373</v>
      </c>
      <c r="F6958" s="23" t="s">
        <v>50</v>
      </c>
      <c r="G6958" s="121">
        <v>133076.09</v>
      </c>
      <c r="H6958">
        <v>2018</v>
      </c>
    </row>
    <row r="6959" spans="1:8" outlineLevel="1" x14ac:dyDescent="0.25">
      <c r="A6959" s="23" t="s">
        <v>43</v>
      </c>
      <c r="B6959" s="23" t="s">
        <v>34</v>
      </c>
      <c r="C6959">
        <v>2018</v>
      </c>
      <c r="D6959" s="23" t="str">
        <f t="shared" si="109"/>
        <v>sept</v>
      </c>
      <c r="E6959" s="24">
        <v>43373</v>
      </c>
      <c r="F6959" s="23" t="s">
        <v>50</v>
      </c>
      <c r="G6959" s="121">
        <v>7671980.4900000002</v>
      </c>
      <c r="H6959">
        <v>2018</v>
      </c>
    </row>
    <row r="6960" spans="1:8" outlineLevel="1" x14ac:dyDescent="0.25">
      <c r="A6960" s="23" t="s">
        <v>13</v>
      </c>
      <c r="B6960" s="23" t="s">
        <v>13</v>
      </c>
      <c r="C6960">
        <v>2018</v>
      </c>
      <c r="D6960" s="23" t="str">
        <f t="shared" si="109"/>
        <v>sept</v>
      </c>
      <c r="E6960" s="24">
        <v>43373</v>
      </c>
      <c r="F6960" s="23" t="s">
        <v>50</v>
      </c>
      <c r="G6960" s="121">
        <v>3627172.08</v>
      </c>
      <c r="H6960">
        <v>2018</v>
      </c>
    </row>
    <row r="6961" spans="1:8" outlineLevel="1" x14ac:dyDescent="0.25">
      <c r="A6961" s="23" t="s">
        <v>14</v>
      </c>
      <c r="B6961" s="23" t="s">
        <v>14</v>
      </c>
      <c r="C6961">
        <v>2018</v>
      </c>
      <c r="D6961" s="23" t="str">
        <f t="shared" si="109"/>
        <v>sept</v>
      </c>
      <c r="E6961" s="24">
        <v>43373</v>
      </c>
      <c r="F6961" s="23" t="s">
        <v>50</v>
      </c>
      <c r="G6961" s="121">
        <v>-3976.41</v>
      </c>
      <c r="H6961">
        <v>2018</v>
      </c>
    </row>
    <row r="6962" spans="1:8" outlineLevel="1" x14ac:dyDescent="0.25">
      <c r="A6962" s="23" t="s">
        <v>15</v>
      </c>
      <c r="B6962" s="23" t="s">
        <v>0</v>
      </c>
      <c r="C6962">
        <v>2018</v>
      </c>
      <c r="D6962" s="23" t="str">
        <f t="shared" si="109"/>
        <v>oct</v>
      </c>
      <c r="E6962" s="24">
        <v>43404</v>
      </c>
      <c r="F6962" s="23" t="s">
        <v>50</v>
      </c>
      <c r="G6962" s="121">
        <v>0</v>
      </c>
      <c r="H6962">
        <v>2018</v>
      </c>
    </row>
    <row r="6963" spans="1:8" outlineLevel="1" x14ac:dyDescent="0.25">
      <c r="A6963" s="23" t="s">
        <v>16</v>
      </c>
      <c r="B6963" s="23" t="s">
        <v>1</v>
      </c>
      <c r="C6963">
        <v>2018</v>
      </c>
      <c r="D6963" s="23" t="str">
        <f t="shared" si="109"/>
        <v>oct</v>
      </c>
      <c r="E6963" s="24">
        <v>43404</v>
      </c>
      <c r="F6963" s="23" t="s">
        <v>50</v>
      </c>
      <c r="G6963" s="121">
        <v>5189175.62</v>
      </c>
      <c r="H6963">
        <v>2018</v>
      </c>
    </row>
    <row r="6964" spans="1:8" outlineLevel="1" x14ac:dyDescent="0.25">
      <c r="A6964" s="23" t="s">
        <v>27</v>
      </c>
      <c r="B6964" s="23" t="s">
        <v>2</v>
      </c>
      <c r="C6964">
        <v>2018</v>
      </c>
      <c r="D6964" s="23" t="str">
        <f t="shared" si="109"/>
        <v>oct</v>
      </c>
      <c r="E6964" s="24">
        <v>43404</v>
      </c>
      <c r="F6964" s="23" t="s">
        <v>50</v>
      </c>
      <c r="H6964">
        <v>2018</v>
      </c>
    </row>
    <row r="6965" spans="1:8" outlineLevel="1" x14ac:dyDescent="0.25">
      <c r="A6965" s="23" t="s">
        <v>17</v>
      </c>
      <c r="B6965" s="23" t="s">
        <v>3</v>
      </c>
      <c r="C6965">
        <v>2018</v>
      </c>
      <c r="D6965" s="23" t="str">
        <f t="shared" si="109"/>
        <v>oct</v>
      </c>
      <c r="E6965" s="24">
        <v>43404</v>
      </c>
      <c r="F6965" s="23" t="s">
        <v>50</v>
      </c>
      <c r="G6965" s="121">
        <v>2537501.4</v>
      </c>
      <c r="H6965">
        <v>2018</v>
      </c>
    </row>
    <row r="6966" spans="1:8" outlineLevel="1" x14ac:dyDescent="0.25">
      <c r="A6966" s="23" t="s">
        <v>18</v>
      </c>
      <c r="B6966" s="25" t="s">
        <v>4</v>
      </c>
      <c r="C6966">
        <v>2018</v>
      </c>
      <c r="D6966" s="23" t="str">
        <f t="shared" si="109"/>
        <v>oct</v>
      </c>
      <c r="E6966" s="24">
        <v>43404</v>
      </c>
      <c r="F6966" s="23" t="s">
        <v>50</v>
      </c>
      <c r="G6966" s="121">
        <v>0</v>
      </c>
      <c r="H6966">
        <v>2018</v>
      </c>
    </row>
    <row r="6967" spans="1:8" outlineLevel="1" x14ac:dyDescent="0.25">
      <c r="A6967" s="23" t="s">
        <v>19</v>
      </c>
      <c r="B6967" s="25" t="s">
        <v>5</v>
      </c>
      <c r="C6967">
        <v>2018</v>
      </c>
      <c r="D6967" s="23" t="str">
        <f t="shared" si="109"/>
        <v>oct</v>
      </c>
      <c r="E6967" s="24">
        <v>43404</v>
      </c>
      <c r="F6967" s="23" t="s">
        <v>50</v>
      </c>
      <c r="G6967" s="121">
        <v>44433.98</v>
      </c>
      <c r="H6967">
        <v>2018</v>
      </c>
    </row>
    <row r="6968" spans="1:8" outlineLevel="1" x14ac:dyDescent="0.25">
      <c r="A6968" s="23" t="s">
        <v>20</v>
      </c>
      <c r="B6968" s="23" t="s">
        <v>6</v>
      </c>
      <c r="C6968">
        <v>2018</v>
      </c>
      <c r="D6968" s="23" t="str">
        <f t="shared" si="109"/>
        <v>oct</v>
      </c>
      <c r="E6968" s="24">
        <v>43404</v>
      </c>
      <c r="F6968" s="23" t="s">
        <v>50</v>
      </c>
      <c r="G6968" s="121">
        <v>0</v>
      </c>
      <c r="H6968">
        <v>2018</v>
      </c>
    </row>
    <row r="6969" spans="1:8" outlineLevel="1" x14ac:dyDescent="0.25">
      <c r="A6969" s="23" t="s">
        <v>21</v>
      </c>
      <c r="B6969" s="23" t="s">
        <v>7</v>
      </c>
      <c r="C6969">
        <v>2018</v>
      </c>
      <c r="D6969" s="23" t="str">
        <f t="shared" si="109"/>
        <v>oct</v>
      </c>
      <c r="E6969" s="24">
        <v>43404</v>
      </c>
      <c r="F6969" s="23" t="s">
        <v>50</v>
      </c>
      <c r="G6969" s="121">
        <v>0</v>
      </c>
      <c r="H6969">
        <v>2018</v>
      </c>
    </row>
    <row r="6970" spans="1:8" outlineLevel="1" x14ac:dyDescent="0.25">
      <c r="A6970" s="23" t="s">
        <v>22</v>
      </c>
      <c r="B6970" s="23" t="s">
        <v>8</v>
      </c>
      <c r="C6970">
        <v>2018</v>
      </c>
      <c r="D6970" s="23" t="str">
        <f t="shared" si="109"/>
        <v>oct</v>
      </c>
      <c r="E6970" s="24">
        <v>43404</v>
      </c>
      <c r="F6970" s="23" t="s">
        <v>50</v>
      </c>
      <c r="G6970" s="121">
        <v>32056256.16</v>
      </c>
      <c r="H6970">
        <v>2018</v>
      </c>
    </row>
    <row r="6971" spans="1:8" outlineLevel="1" x14ac:dyDescent="0.25">
      <c r="A6971" s="23" t="s">
        <v>23</v>
      </c>
      <c r="B6971" s="23" t="s">
        <v>9</v>
      </c>
      <c r="C6971">
        <v>2018</v>
      </c>
      <c r="D6971" s="23" t="str">
        <f t="shared" si="109"/>
        <v>oct</v>
      </c>
      <c r="E6971" s="24">
        <v>43404</v>
      </c>
      <c r="F6971" s="23" t="s">
        <v>50</v>
      </c>
      <c r="H6971">
        <v>2018</v>
      </c>
    </row>
    <row r="6972" spans="1:8" outlineLevel="1" x14ac:dyDescent="0.25">
      <c r="A6972" s="23" t="s">
        <v>24</v>
      </c>
      <c r="B6972" s="25" t="s">
        <v>10</v>
      </c>
      <c r="C6972">
        <v>2018</v>
      </c>
      <c r="D6972" s="23" t="str">
        <f t="shared" si="109"/>
        <v>oct</v>
      </c>
      <c r="E6972" s="24">
        <v>43404</v>
      </c>
      <c r="F6972" s="23" t="s">
        <v>50</v>
      </c>
      <c r="H6972">
        <v>2018</v>
      </c>
    </row>
    <row r="6973" spans="1:8" outlineLevel="1" x14ac:dyDescent="0.25">
      <c r="A6973" s="23" t="s">
        <v>25</v>
      </c>
      <c r="B6973" s="23" t="s">
        <v>11</v>
      </c>
      <c r="C6973">
        <v>2018</v>
      </c>
      <c r="D6973" s="23" t="str">
        <f t="shared" si="109"/>
        <v>oct</v>
      </c>
      <c r="E6973" s="24">
        <v>43404</v>
      </c>
      <c r="F6973" s="23" t="s">
        <v>50</v>
      </c>
      <c r="G6973" s="121">
        <v>202165</v>
      </c>
      <c r="H6973">
        <v>2018</v>
      </c>
    </row>
    <row r="6974" spans="1:8" outlineLevel="1" x14ac:dyDescent="0.25">
      <c r="A6974" s="23" t="s">
        <v>26</v>
      </c>
      <c r="B6974" s="23" t="s">
        <v>12</v>
      </c>
      <c r="C6974">
        <v>2018</v>
      </c>
      <c r="D6974" s="23" t="str">
        <f t="shared" si="109"/>
        <v>oct</v>
      </c>
      <c r="E6974" s="24">
        <v>43404</v>
      </c>
      <c r="F6974" s="23" t="s">
        <v>50</v>
      </c>
      <c r="G6974" s="121">
        <v>131464</v>
      </c>
      <c r="H6974">
        <v>2018</v>
      </c>
    </row>
    <row r="6975" spans="1:8" outlineLevel="1" x14ac:dyDescent="0.25">
      <c r="A6975" s="23" t="s">
        <v>43</v>
      </c>
      <c r="B6975" s="23" t="s">
        <v>34</v>
      </c>
      <c r="C6975">
        <v>2018</v>
      </c>
      <c r="D6975" s="23" t="str">
        <f t="shared" si="109"/>
        <v>oct</v>
      </c>
      <c r="E6975" s="24">
        <v>43404</v>
      </c>
      <c r="F6975" s="23" t="s">
        <v>50</v>
      </c>
      <c r="G6975" s="121">
        <v>7285955.54</v>
      </c>
      <c r="H6975">
        <v>2018</v>
      </c>
    </row>
    <row r="6976" spans="1:8" outlineLevel="1" x14ac:dyDescent="0.25">
      <c r="A6976" s="23" t="s">
        <v>13</v>
      </c>
      <c r="B6976" s="23" t="s">
        <v>13</v>
      </c>
      <c r="C6976">
        <v>2018</v>
      </c>
      <c r="D6976" s="23" t="str">
        <f t="shared" si="109"/>
        <v>oct</v>
      </c>
      <c r="E6976" s="24">
        <v>43404</v>
      </c>
      <c r="F6976" s="23" t="s">
        <v>50</v>
      </c>
      <c r="G6976" s="121">
        <v>4691996.09</v>
      </c>
      <c r="H6976">
        <v>2018</v>
      </c>
    </row>
    <row r="6977" spans="1:8" outlineLevel="1" x14ac:dyDescent="0.25">
      <c r="A6977" s="23" t="s">
        <v>14</v>
      </c>
      <c r="B6977" s="23" t="s">
        <v>14</v>
      </c>
      <c r="C6977">
        <v>2018</v>
      </c>
      <c r="D6977" s="23" t="str">
        <f t="shared" si="109"/>
        <v>oct</v>
      </c>
      <c r="E6977" s="24">
        <v>43404</v>
      </c>
      <c r="F6977" s="23" t="s">
        <v>50</v>
      </c>
      <c r="G6977" s="121">
        <v>-12377.49</v>
      </c>
      <c r="H6977">
        <v>2018</v>
      </c>
    </row>
    <row r="6978" spans="1:8" outlineLevel="1" x14ac:dyDescent="0.25">
      <c r="A6978" s="23" t="s">
        <v>15</v>
      </c>
      <c r="B6978" s="23" t="s">
        <v>0</v>
      </c>
      <c r="C6978">
        <v>2018</v>
      </c>
      <c r="D6978" s="23" t="str">
        <f t="shared" ref="D6978:D7041" si="110">+TEXT(E6978,"mmm")</f>
        <v>nov</v>
      </c>
      <c r="E6978" s="24">
        <v>43434</v>
      </c>
      <c r="F6978" s="23" t="s">
        <v>50</v>
      </c>
      <c r="G6978" s="121">
        <v>0</v>
      </c>
      <c r="H6978">
        <v>2018</v>
      </c>
    </row>
    <row r="6979" spans="1:8" outlineLevel="1" x14ac:dyDescent="0.25">
      <c r="A6979" s="23" t="s">
        <v>16</v>
      </c>
      <c r="B6979" s="23" t="s">
        <v>1</v>
      </c>
      <c r="C6979">
        <v>2018</v>
      </c>
      <c r="D6979" s="23" t="str">
        <f t="shared" si="110"/>
        <v>nov</v>
      </c>
      <c r="E6979" s="24">
        <v>43434</v>
      </c>
      <c r="F6979" s="23" t="s">
        <v>50</v>
      </c>
      <c r="G6979" s="121">
        <v>5198141.7300000004</v>
      </c>
      <c r="H6979">
        <v>2018</v>
      </c>
    </row>
    <row r="6980" spans="1:8" outlineLevel="1" x14ac:dyDescent="0.25">
      <c r="A6980" s="23" t="s">
        <v>27</v>
      </c>
      <c r="B6980" s="23" t="s">
        <v>2</v>
      </c>
      <c r="C6980">
        <v>2018</v>
      </c>
      <c r="D6980" s="23" t="str">
        <f t="shared" si="110"/>
        <v>nov</v>
      </c>
      <c r="E6980" s="24">
        <v>43434</v>
      </c>
      <c r="F6980" s="23" t="s">
        <v>50</v>
      </c>
      <c r="H6980">
        <v>2018</v>
      </c>
    </row>
    <row r="6981" spans="1:8" outlineLevel="1" x14ac:dyDescent="0.25">
      <c r="A6981" s="23" t="s">
        <v>17</v>
      </c>
      <c r="B6981" s="23" t="s">
        <v>3</v>
      </c>
      <c r="C6981">
        <v>2018</v>
      </c>
      <c r="D6981" s="23" t="str">
        <f t="shared" si="110"/>
        <v>nov</v>
      </c>
      <c r="E6981" s="24">
        <v>43434</v>
      </c>
      <c r="F6981" s="23" t="s">
        <v>50</v>
      </c>
      <c r="G6981" s="121">
        <v>2624657.2599999998</v>
      </c>
      <c r="H6981">
        <v>2018</v>
      </c>
    </row>
    <row r="6982" spans="1:8" outlineLevel="1" x14ac:dyDescent="0.25">
      <c r="A6982" s="23" t="s">
        <v>18</v>
      </c>
      <c r="B6982" s="25" t="s">
        <v>4</v>
      </c>
      <c r="C6982">
        <v>2018</v>
      </c>
      <c r="D6982" s="23" t="str">
        <f t="shared" si="110"/>
        <v>nov</v>
      </c>
      <c r="E6982" s="24">
        <v>43434</v>
      </c>
      <c r="F6982" s="23" t="s">
        <v>50</v>
      </c>
      <c r="G6982" s="121">
        <v>0</v>
      </c>
      <c r="H6982">
        <v>2018</v>
      </c>
    </row>
    <row r="6983" spans="1:8" outlineLevel="1" x14ac:dyDescent="0.25">
      <c r="A6983" s="23" t="s">
        <v>19</v>
      </c>
      <c r="B6983" s="25" t="s">
        <v>5</v>
      </c>
      <c r="C6983">
        <v>2018</v>
      </c>
      <c r="D6983" s="23" t="str">
        <f t="shared" si="110"/>
        <v>nov</v>
      </c>
      <c r="E6983" s="24">
        <v>43434</v>
      </c>
      <c r="F6983" s="23" t="s">
        <v>50</v>
      </c>
      <c r="G6983" s="121">
        <v>44649.05</v>
      </c>
      <c r="H6983">
        <v>2018</v>
      </c>
    </row>
    <row r="6984" spans="1:8" outlineLevel="1" x14ac:dyDescent="0.25">
      <c r="A6984" s="23" t="s">
        <v>20</v>
      </c>
      <c r="B6984" s="23" t="s">
        <v>6</v>
      </c>
      <c r="C6984">
        <v>2018</v>
      </c>
      <c r="D6984" s="23" t="str">
        <f t="shared" si="110"/>
        <v>nov</v>
      </c>
      <c r="E6984" s="24">
        <v>43434</v>
      </c>
      <c r="F6984" s="23" t="s">
        <v>50</v>
      </c>
      <c r="G6984" s="121">
        <v>0</v>
      </c>
      <c r="H6984">
        <v>2018</v>
      </c>
    </row>
    <row r="6985" spans="1:8" outlineLevel="1" x14ac:dyDescent="0.25">
      <c r="A6985" s="23" t="s">
        <v>21</v>
      </c>
      <c r="B6985" s="23" t="s">
        <v>7</v>
      </c>
      <c r="C6985">
        <v>2018</v>
      </c>
      <c r="D6985" s="23" t="str">
        <f t="shared" si="110"/>
        <v>nov</v>
      </c>
      <c r="E6985" s="24">
        <v>43434</v>
      </c>
      <c r="F6985" s="23" t="s">
        <v>50</v>
      </c>
      <c r="G6985" s="121">
        <v>0</v>
      </c>
      <c r="H6985">
        <v>2018</v>
      </c>
    </row>
    <row r="6986" spans="1:8" outlineLevel="1" x14ac:dyDescent="0.25">
      <c r="A6986" s="23" t="s">
        <v>22</v>
      </c>
      <c r="B6986" s="23" t="s">
        <v>8</v>
      </c>
      <c r="C6986">
        <v>2018</v>
      </c>
      <c r="D6986" s="23" t="str">
        <f t="shared" si="110"/>
        <v>nov</v>
      </c>
      <c r="E6986" s="24">
        <v>43434</v>
      </c>
      <c r="F6986" s="23" t="s">
        <v>50</v>
      </c>
      <c r="G6986" s="121">
        <v>31208338.93</v>
      </c>
      <c r="H6986">
        <v>2018</v>
      </c>
    </row>
    <row r="6987" spans="1:8" outlineLevel="1" x14ac:dyDescent="0.25">
      <c r="A6987" s="23" t="s">
        <v>23</v>
      </c>
      <c r="B6987" s="23" t="s">
        <v>9</v>
      </c>
      <c r="C6987">
        <v>2018</v>
      </c>
      <c r="D6987" s="23" t="str">
        <f t="shared" si="110"/>
        <v>nov</v>
      </c>
      <c r="E6987" s="24">
        <v>43434</v>
      </c>
      <c r="F6987" s="23" t="s">
        <v>50</v>
      </c>
      <c r="H6987">
        <v>2018</v>
      </c>
    </row>
    <row r="6988" spans="1:8" outlineLevel="1" x14ac:dyDescent="0.25">
      <c r="A6988" s="23" t="s">
        <v>24</v>
      </c>
      <c r="B6988" s="25" t="s">
        <v>10</v>
      </c>
      <c r="C6988">
        <v>2018</v>
      </c>
      <c r="D6988" s="23" t="str">
        <f t="shared" si="110"/>
        <v>nov</v>
      </c>
      <c r="E6988" s="24">
        <v>43434</v>
      </c>
      <c r="F6988" s="23" t="s">
        <v>50</v>
      </c>
      <c r="H6988">
        <v>2018</v>
      </c>
    </row>
    <row r="6989" spans="1:8" outlineLevel="1" x14ac:dyDescent="0.25">
      <c r="A6989" s="23" t="s">
        <v>25</v>
      </c>
      <c r="B6989" s="23" t="s">
        <v>11</v>
      </c>
      <c r="C6989">
        <v>2018</v>
      </c>
      <c r="D6989" s="23" t="str">
        <f t="shared" si="110"/>
        <v>nov</v>
      </c>
      <c r="E6989" s="24">
        <v>43434</v>
      </c>
      <c r="F6989" s="23" t="s">
        <v>50</v>
      </c>
      <c r="G6989" s="121">
        <v>202561</v>
      </c>
      <c r="H6989">
        <v>2018</v>
      </c>
    </row>
    <row r="6990" spans="1:8" outlineLevel="1" x14ac:dyDescent="0.25">
      <c r="A6990" s="23" t="s">
        <v>26</v>
      </c>
      <c r="B6990" s="23" t="s">
        <v>12</v>
      </c>
      <c r="C6990">
        <v>2018</v>
      </c>
      <c r="D6990" s="23" t="str">
        <f t="shared" si="110"/>
        <v>nov</v>
      </c>
      <c r="E6990" s="24">
        <v>43434</v>
      </c>
      <c r="F6990" s="23" t="s">
        <v>50</v>
      </c>
      <c r="G6990" s="121">
        <v>129947.66</v>
      </c>
      <c r="H6990">
        <v>2018</v>
      </c>
    </row>
    <row r="6991" spans="1:8" outlineLevel="1" x14ac:dyDescent="0.25">
      <c r="A6991" s="23" t="s">
        <v>43</v>
      </c>
      <c r="B6991" s="23" t="s">
        <v>34</v>
      </c>
      <c r="C6991">
        <v>2018</v>
      </c>
      <c r="D6991" s="23" t="str">
        <f t="shared" si="110"/>
        <v>nov</v>
      </c>
      <c r="E6991" s="24">
        <v>43434</v>
      </c>
      <c r="F6991" s="23" t="s">
        <v>50</v>
      </c>
      <c r="G6991" s="121">
        <v>6267849.9699999997</v>
      </c>
      <c r="H6991">
        <v>2018</v>
      </c>
    </row>
    <row r="6992" spans="1:8" outlineLevel="1" x14ac:dyDescent="0.25">
      <c r="A6992" s="23" t="s">
        <v>13</v>
      </c>
      <c r="B6992" s="23" t="s">
        <v>13</v>
      </c>
      <c r="C6992">
        <v>2018</v>
      </c>
      <c r="D6992" s="23" t="str">
        <f t="shared" si="110"/>
        <v>nov</v>
      </c>
      <c r="E6992" s="24">
        <v>43434</v>
      </c>
      <c r="F6992" s="23" t="s">
        <v>50</v>
      </c>
      <c r="G6992" s="121">
        <v>6066621.4399999995</v>
      </c>
      <c r="H6992">
        <v>2018</v>
      </c>
    </row>
    <row r="6993" spans="1:8" outlineLevel="1" x14ac:dyDescent="0.25">
      <c r="A6993" s="23" t="s">
        <v>14</v>
      </c>
      <c r="B6993" s="23" t="s">
        <v>14</v>
      </c>
      <c r="C6993">
        <v>2018</v>
      </c>
      <c r="D6993" s="23" t="str">
        <f t="shared" si="110"/>
        <v>nov</v>
      </c>
      <c r="E6993" s="24">
        <v>43434</v>
      </c>
      <c r="F6993" s="23" t="s">
        <v>50</v>
      </c>
      <c r="G6993" s="121">
        <v>33.03</v>
      </c>
      <c r="H6993">
        <v>2018</v>
      </c>
    </row>
    <row r="6994" spans="1:8" outlineLevel="1" x14ac:dyDescent="0.25">
      <c r="A6994" s="23" t="s">
        <v>15</v>
      </c>
      <c r="B6994" s="23" t="s">
        <v>0</v>
      </c>
      <c r="C6994">
        <v>2018</v>
      </c>
      <c r="D6994" s="23" t="str">
        <f t="shared" si="110"/>
        <v>dic</v>
      </c>
      <c r="E6994" s="24">
        <v>43465</v>
      </c>
      <c r="F6994" s="23" t="s">
        <v>50</v>
      </c>
      <c r="G6994" s="121">
        <v>0</v>
      </c>
      <c r="H6994">
        <v>2018</v>
      </c>
    </row>
    <row r="6995" spans="1:8" outlineLevel="1" x14ac:dyDescent="0.25">
      <c r="A6995" s="23" t="s">
        <v>16</v>
      </c>
      <c r="B6995" s="23" t="s">
        <v>1</v>
      </c>
      <c r="C6995">
        <v>2018</v>
      </c>
      <c r="D6995" s="23" t="str">
        <f t="shared" si="110"/>
        <v>dic</v>
      </c>
      <c r="E6995" s="24">
        <v>43465</v>
      </c>
      <c r="F6995" s="23" t="s">
        <v>50</v>
      </c>
      <c r="G6995" s="121">
        <v>5212812.33</v>
      </c>
      <c r="H6995">
        <v>2018</v>
      </c>
    </row>
    <row r="6996" spans="1:8" outlineLevel="1" x14ac:dyDescent="0.25">
      <c r="A6996" s="23" t="s">
        <v>27</v>
      </c>
      <c r="B6996" s="23" t="s">
        <v>2</v>
      </c>
      <c r="C6996">
        <v>2018</v>
      </c>
      <c r="D6996" s="23" t="str">
        <f t="shared" si="110"/>
        <v>dic</v>
      </c>
      <c r="E6996" s="24">
        <v>43465</v>
      </c>
      <c r="F6996" s="23" t="s">
        <v>50</v>
      </c>
      <c r="H6996">
        <v>2018</v>
      </c>
    </row>
    <row r="6997" spans="1:8" outlineLevel="1" x14ac:dyDescent="0.25">
      <c r="A6997" s="23" t="s">
        <v>17</v>
      </c>
      <c r="B6997" s="23" t="s">
        <v>3</v>
      </c>
      <c r="C6997">
        <v>2018</v>
      </c>
      <c r="D6997" s="23" t="str">
        <f t="shared" si="110"/>
        <v>dic</v>
      </c>
      <c r="E6997" s="24">
        <v>43465</v>
      </c>
      <c r="F6997" s="23" t="s">
        <v>50</v>
      </c>
      <c r="G6997" s="121">
        <v>2992113.6399999997</v>
      </c>
      <c r="H6997">
        <v>2018</v>
      </c>
    </row>
    <row r="6998" spans="1:8" outlineLevel="1" x14ac:dyDescent="0.25">
      <c r="A6998" s="23" t="s">
        <v>18</v>
      </c>
      <c r="B6998" s="25" t="s">
        <v>4</v>
      </c>
      <c r="C6998">
        <v>2018</v>
      </c>
      <c r="D6998" s="23" t="str">
        <f t="shared" si="110"/>
        <v>dic</v>
      </c>
      <c r="E6998" s="24">
        <v>43465</v>
      </c>
      <c r="F6998" s="23" t="s">
        <v>50</v>
      </c>
      <c r="G6998" s="121">
        <v>0</v>
      </c>
      <c r="H6998">
        <v>2018</v>
      </c>
    </row>
    <row r="6999" spans="1:8" outlineLevel="1" x14ac:dyDescent="0.25">
      <c r="A6999" s="23" t="s">
        <v>19</v>
      </c>
      <c r="B6999" s="25" t="s">
        <v>5</v>
      </c>
      <c r="C6999">
        <v>2018</v>
      </c>
      <c r="D6999" s="23" t="str">
        <f t="shared" si="110"/>
        <v>dic</v>
      </c>
      <c r="E6999" s="24">
        <v>43465</v>
      </c>
      <c r="F6999" s="23" t="s">
        <v>50</v>
      </c>
      <c r="G6999" s="121">
        <v>44873.440000000002</v>
      </c>
      <c r="H6999">
        <v>2018</v>
      </c>
    </row>
    <row r="7000" spans="1:8" outlineLevel="1" x14ac:dyDescent="0.25">
      <c r="A7000" s="23" t="s">
        <v>20</v>
      </c>
      <c r="B7000" s="23" t="s">
        <v>6</v>
      </c>
      <c r="C7000">
        <v>2018</v>
      </c>
      <c r="D7000" s="23" t="str">
        <f t="shared" si="110"/>
        <v>dic</v>
      </c>
      <c r="E7000" s="24">
        <v>43465</v>
      </c>
      <c r="F7000" s="23" t="s">
        <v>50</v>
      </c>
      <c r="G7000" s="121">
        <v>0</v>
      </c>
      <c r="H7000">
        <v>2018</v>
      </c>
    </row>
    <row r="7001" spans="1:8" outlineLevel="1" x14ac:dyDescent="0.25">
      <c r="A7001" s="23" t="s">
        <v>21</v>
      </c>
      <c r="B7001" s="23" t="s">
        <v>7</v>
      </c>
      <c r="C7001">
        <v>2018</v>
      </c>
      <c r="D7001" s="23" t="str">
        <f t="shared" si="110"/>
        <v>dic</v>
      </c>
      <c r="E7001" s="24">
        <v>43465</v>
      </c>
      <c r="F7001" s="23" t="s">
        <v>50</v>
      </c>
      <c r="G7001" s="121">
        <v>0</v>
      </c>
      <c r="H7001">
        <v>2018</v>
      </c>
    </row>
    <row r="7002" spans="1:8" outlineLevel="1" x14ac:dyDescent="0.25">
      <c r="A7002" s="23" t="s">
        <v>22</v>
      </c>
      <c r="B7002" s="23" t="s">
        <v>8</v>
      </c>
      <c r="C7002">
        <v>2018</v>
      </c>
      <c r="D7002" s="23" t="str">
        <f t="shared" si="110"/>
        <v>dic</v>
      </c>
      <c r="E7002" s="24">
        <v>43465</v>
      </c>
      <c r="F7002" s="23" t="s">
        <v>50</v>
      </c>
      <c r="G7002" s="121">
        <v>29668914.43</v>
      </c>
      <c r="H7002">
        <v>2018</v>
      </c>
    </row>
    <row r="7003" spans="1:8" outlineLevel="1" x14ac:dyDescent="0.25">
      <c r="A7003" s="23" t="s">
        <v>23</v>
      </c>
      <c r="B7003" s="23" t="s">
        <v>9</v>
      </c>
      <c r="C7003">
        <v>2018</v>
      </c>
      <c r="D7003" s="23" t="str">
        <f t="shared" si="110"/>
        <v>dic</v>
      </c>
      <c r="E7003" s="24">
        <v>43465</v>
      </c>
      <c r="F7003" s="23" t="s">
        <v>50</v>
      </c>
      <c r="H7003">
        <v>2018</v>
      </c>
    </row>
    <row r="7004" spans="1:8" outlineLevel="1" x14ac:dyDescent="0.25">
      <c r="A7004" s="23" t="s">
        <v>24</v>
      </c>
      <c r="B7004" s="25" t="s">
        <v>10</v>
      </c>
      <c r="C7004">
        <v>2018</v>
      </c>
      <c r="D7004" s="23" t="str">
        <f t="shared" si="110"/>
        <v>dic</v>
      </c>
      <c r="E7004" s="24">
        <v>43465</v>
      </c>
      <c r="F7004" s="23" t="s">
        <v>50</v>
      </c>
      <c r="H7004">
        <v>2018</v>
      </c>
    </row>
    <row r="7005" spans="1:8" outlineLevel="1" x14ac:dyDescent="0.25">
      <c r="A7005" s="23" t="s">
        <v>25</v>
      </c>
      <c r="B7005" s="23" t="s">
        <v>11</v>
      </c>
      <c r="C7005">
        <v>2018</v>
      </c>
      <c r="D7005" s="23" t="str">
        <f t="shared" si="110"/>
        <v>dic</v>
      </c>
      <c r="E7005" s="24">
        <v>43465</v>
      </c>
      <c r="F7005" s="23" t="s">
        <v>50</v>
      </c>
      <c r="G7005" s="121">
        <v>202971</v>
      </c>
      <c r="H7005">
        <v>2018</v>
      </c>
    </row>
    <row r="7006" spans="1:8" outlineLevel="1" x14ac:dyDescent="0.25">
      <c r="A7006" s="23" t="s">
        <v>26</v>
      </c>
      <c r="B7006" s="23" t="s">
        <v>12</v>
      </c>
      <c r="C7006">
        <v>2018</v>
      </c>
      <c r="D7006" s="23" t="str">
        <f t="shared" si="110"/>
        <v>dic</v>
      </c>
      <c r="E7006" s="24">
        <v>43465</v>
      </c>
      <c r="F7006" s="23" t="s">
        <v>50</v>
      </c>
      <c r="G7006" s="121">
        <v>128412.98</v>
      </c>
      <c r="H7006">
        <v>2018</v>
      </c>
    </row>
    <row r="7007" spans="1:8" outlineLevel="1" x14ac:dyDescent="0.25">
      <c r="A7007" s="23" t="s">
        <v>43</v>
      </c>
      <c r="B7007" s="23" t="s">
        <v>34</v>
      </c>
      <c r="C7007">
        <v>2018</v>
      </c>
      <c r="D7007" s="23" t="str">
        <f t="shared" si="110"/>
        <v>dic</v>
      </c>
      <c r="E7007" s="24">
        <v>43465</v>
      </c>
      <c r="F7007" s="23" t="s">
        <v>50</v>
      </c>
      <c r="G7007" s="121">
        <v>8145973.6799999997</v>
      </c>
      <c r="H7007">
        <v>2018</v>
      </c>
    </row>
    <row r="7008" spans="1:8" outlineLevel="1" x14ac:dyDescent="0.25">
      <c r="A7008" s="23" t="s">
        <v>13</v>
      </c>
      <c r="B7008" s="23" t="s">
        <v>13</v>
      </c>
      <c r="C7008">
        <v>2018</v>
      </c>
      <c r="D7008" s="23" t="str">
        <f t="shared" si="110"/>
        <v>dic</v>
      </c>
      <c r="E7008" s="24">
        <v>43465</v>
      </c>
      <c r="F7008" s="23" t="s">
        <v>50</v>
      </c>
      <c r="G7008" s="121">
        <v>4009423.38</v>
      </c>
      <c r="H7008">
        <v>2018</v>
      </c>
    </row>
    <row r="7009" spans="1:8" outlineLevel="1" x14ac:dyDescent="0.25">
      <c r="A7009" s="23" t="s">
        <v>14</v>
      </c>
      <c r="B7009" s="23" t="s">
        <v>14</v>
      </c>
      <c r="C7009">
        <v>2018</v>
      </c>
      <c r="D7009" s="23" t="str">
        <f t="shared" si="110"/>
        <v>dic</v>
      </c>
      <c r="E7009" s="24">
        <v>43465</v>
      </c>
      <c r="F7009" s="23" t="s">
        <v>50</v>
      </c>
      <c r="G7009" s="121">
        <v>112293.05</v>
      </c>
      <c r="H7009">
        <v>2018</v>
      </c>
    </row>
    <row r="7010" spans="1:8" outlineLevel="1" x14ac:dyDescent="0.25">
      <c r="A7010" s="23" t="s">
        <v>15</v>
      </c>
      <c r="B7010" s="23" t="s">
        <v>0</v>
      </c>
      <c r="C7010">
        <v>2019</v>
      </c>
      <c r="D7010" s="23" t="str">
        <f t="shared" si="110"/>
        <v>ene</v>
      </c>
      <c r="E7010" s="24">
        <v>43496</v>
      </c>
      <c r="F7010" s="23" t="s">
        <v>50</v>
      </c>
      <c r="G7010" s="121">
        <v>0</v>
      </c>
      <c r="H7010">
        <v>2019</v>
      </c>
    </row>
    <row r="7011" spans="1:8" outlineLevel="1" x14ac:dyDescent="0.25">
      <c r="A7011" s="23" t="s">
        <v>16</v>
      </c>
      <c r="B7011" s="23" t="s">
        <v>1</v>
      </c>
      <c r="C7011">
        <v>2019</v>
      </c>
      <c r="D7011" s="23" t="str">
        <f t="shared" si="110"/>
        <v>ene</v>
      </c>
      <c r="E7011" s="24">
        <v>43496</v>
      </c>
      <c r="F7011" s="23" t="s">
        <v>50</v>
      </c>
      <c r="G7011" s="121">
        <v>4937812.0600000005</v>
      </c>
      <c r="H7011">
        <v>2019</v>
      </c>
    </row>
    <row r="7012" spans="1:8" outlineLevel="1" x14ac:dyDescent="0.25">
      <c r="A7012" s="23" t="s">
        <v>27</v>
      </c>
      <c r="B7012" s="23" t="s">
        <v>2</v>
      </c>
      <c r="C7012">
        <v>2019</v>
      </c>
      <c r="D7012" s="23" t="str">
        <f t="shared" si="110"/>
        <v>ene</v>
      </c>
      <c r="E7012" s="24">
        <v>43496</v>
      </c>
      <c r="F7012" s="23" t="s">
        <v>50</v>
      </c>
      <c r="H7012">
        <v>2019</v>
      </c>
    </row>
    <row r="7013" spans="1:8" outlineLevel="1" x14ac:dyDescent="0.25">
      <c r="A7013" s="23" t="s">
        <v>17</v>
      </c>
      <c r="B7013" s="23" t="s">
        <v>3</v>
      </c>
      <c r="C7013">
        <v>2019</v>
      </c>
      <c r="D7013" s="23" t="str">
        <f t="shared" si="110"/>
        <v>ene</v>
      </c>
      <c r="E7013" s="24">
        <v>43496</v>
      </c>
      <c r="F7013" s="23" t="s">
        <v>50</v>
      </c>
      <c r="G7013" s="121">
        <v>2971333</v>
      </c>
      <c r="H7013">
        <v>2019</v>
      </c>
    </row>
    <row r="7014" spans="1:8" outlineLevel="1" x14ac:dyDescent="0.25">
      <c r="A7014" s="23" t="s">
        <v>18</v>
      </c>
      <c r="B7014" s="25" t="s">
        <v>4</v>
      </c>
      <c r="C7014">
        <v>2019</v>
      </c>
      <c r="D7014" s="23" t="str">
        <f t="shared" si="110"/>
        <v>ene</v>
      </c>
      <c r="E7014" s="24">
        <v>43496</v>
      </c>
      <c r="F7014" s="23" t="s">
        <v>50</v>
      </c>
      <c r="G7014" s="121">
        <v>0</v>
      </c>
      <c r="H7014">
        <v>2019</v>
      </c>
    </row>
    <row r="7015" spans="1:8" outlineLevel="1" x14ac:dyDescent="0.25">
      <c r="A7015" s="23" t="s">
        <v>19</v>
      </c>
      <c r="B7015" s="25" t="s">
        <v>5</v>
      </c>
      <c r="C7015">
        <v>2019</v>
      </c>
      <c r="D7015" s="23" t="str">
        <f t="shared" si="110"/>
        <v>ene</v>
      </c>
      <c r="E7015" s="24">
        <v>43496</v>
      </c>
      <c r="F7015" s="23" t="s">
        <v>50</v>
      </c>
      <c r="G7015" s="121">
        <v>45100.15</v>
      </c>
      <c r="H7015">
        <v>2019</v>
      </c>
    </row>
    <row r="7016" spans="1:8" outlineLevel="1" x14ac:dyDescent="0.25">
      <c r="A7016" s="23" t="s">
        <v>20</v>
      </c>
      <c r="B7016" s="23" t="s">
        <v>6</v>
      </c>
      <c r="C7016">
        <v>2019</v>
      </c>
      <c r="D7016" s="23" t="str">
        <f t="shared" si="110"/>
        <v>ene</v>
      </c>
      <c r="E7016" s="24">
        <v>43496</v>
      </c>
      <c r="F7016" s="23" t="s">
        <v>50</v>
      </c>
      <c r="G7016" s="121">
        <v>0</v>
      </c>
      <c r="H7016">
        <v>2019</v>
      </c>
    </row>
    <row r="7017" spans="1:8" outlineLevel="1" x14ac:dyDescent="0.25">
      <c r="A7017" s="23" t="s">
        <v>21</v>
      </c>
      <c r="B7017" s="23" t="s">
        <v>7</v>
      </c>
      <c r="C7017">
        <v>2019</v>
      </c>
      <c r="D7017" s="23" t="str">
        <f t="shared" si="110"/>
        <v>ene</v>
      </c>
      <c r="E7017" s="24">
        <v>43496</v>
      </c>
      <c r="F7017" s="23" t="s">
        <v>50</v>
      </c>
      <c r="G7017" s="121">
        <v>0</v>
      </c>
      <c r="H7017">
        <v>2019</v>
      </c>
    </row>
    <row r="7018" spans="1:8" outlineLevel="1" x14ac:dyDescent="0.25">
      <c r="A7018" s="23" t="s">
        <v>22</v>
      </c>
      <c r="B7018" s="23" t="s">
        <v>8</v>
      </c>
      <c r="C7018">
        <v>2019</v>
      </c>
      <c r="D7018" s="23" t="str">
        <f t="shared" si="110"/>
        <v>ene</v>
      </c>
      <c r="E7018" s="24">
        <v>43496</v>
      </c>
      <c r="F7018" s="23" t="s">
        <v>50</v>
      </c>
      <c r="G7018" s="121">
        <v>28592505.23</v>
      </c>
      <c r="H7018">
        <v>2019</v>
      </c>
    </row>
    <row r="7019" spans="1:8" outlineLevel="1" x14ac:dyDescent="0.25">
      <c r="A7019" s="23" t="s">
        <v>23</v>
      </c>
      <c r="B7019" s="23" t="s">
        <v>9</v>
      </c>
      <c r="C7019">
        <v>2019</v>
      </c>
      <c r="D7019" s="23" t="str">
        <f t="shared" si="110"/>
        <v>ene</v>
      </c>
      <c r="E7019" s="24">
        <v>43496</v>
      </c>
      <c r="F7019" s="23" t="s">
        <v>50</v>
      </c>
      <c r="H7019">
        <v>2019</v>
      </c>
    </row>
    <row r="7020" spans="1:8" outlineLevel="1" x14ac:dyDescent="0.25">
      <c r="A7020" s="23" t="s">
        <v>24</v>
      </c>
      <c r="B7020" s="25" t="s">
        <v>10</v>
      </c>
      <c r="C7020">
        <v>2019</v>
      </c>
      <c r="D7020" s="23" t="str">
        <f t="shared" si="110"/>
        <v>ene</v>
      </c>
      <c r="E7020" s="24">
        <v>43496</v>
      </c>
      <c r="F7020" s="23" t="s">
        <v>50</v>
      </c>
      <c r="H7020">
        <v>2019</v>
      </c>
    </row>
    <row r="7021" spans="1:8" outlineLevel="1" x14ac:dyDescent="0.25">
      <c r="A7021" s="23" t="s">
        <v>25</v>
      </c>
      <c r="B7021" s="23" t="s">
        <v>11</v>
      </c>
      <c r="C7021">
        <v>2019</v>
      </c>
      <c r="D7021" s="23" t="str">
        <f t="shared" si="110"/>
        <v>ene</v>
      </c>
      <c r="E7021" s="24">
        <v>43496</v>
      </c>
      <c r="F7021" s="23" t="s">
        <v>50</v>
      </c>
      <c r="G7021" s="121">
        <v>203382</v>
      </c>
      <c r="H7021">
        <v>2019</v>
      </c>
    </row>
    <row r="7022" spans="1:8" outlineLevel="1" x14ac:dyDescent="0.25">
      <c r="A7022" s="23" t="s">
        <v>26</v>
      </c>
      <c r="B7022" s="23" t="s">
        <v>12</v>
      </c>
      <c r="C7022">
        <v>2019</v>
      </c>
      <c r="D7022" s="23" t="str">
        <f t="shared" si="110"/>
        <v>ene</v>
      </c>
      <c r="E7022" s="24">
        <v>43496</v>
      </c>
      <c r="F7022" s="23" t="s">
        <v>50</v>
      </c>
      <c r="G7022" s="121">
        <v>126779.59</v>
      </c>
      <c r="H7022">
        <v>2019</v>
      </c>
    </row>
    <row r="7023" spans="1:8" outlineLevel="1" x14ac:dyDescent="0.25">
      <c r="A7023" s="23" t="s">
        <v>43</v>
      </c>
      <c r="B7023" s="23" t="s">
        <v>34</v>
      </c>
      <c r="C7023">
        <v>2019</v>
      </c>
      <c r="D7023" s="23" t="str">
        <f t="shared" si="110"/>
        <v>ene</v>
      </c>
      <c r="E7023" s="24">
        <v>43496</v>
      </c>
      <c r="F7023" s="23" t="s">
        <v>50</v>
      </c>
      <c r="G7023" s="121">
        <v>8157331.8099999996</v>
      </c>
      <c r="H7023">
        <v>2019</v>
      </c>
    </row>
    <row r="7024" spans="1:8" outlineLevel="1" x14ac:dyDescent="0.25">
      <c r="A7024" s="23" t="s">
        <v>13</v>
      </c>
      <c r="B7024" s="23" t="s">
        <v>13</v>
      </c>
      <c r="C7024">
        <v>2019</v>
      </c>
      <c r="D7024" s="23" t="str">
        <f t="shared" si="110"/>
        <v>ene</v>
      </c>
      <c r="E7024" s="24">
        <v>43496</v>
      </c>
      <c r="F7024" s="23" t="s">
        <v>50</v>
      </c>
      <c r="G7024" s="121">
        <v>3643756.01</v>
      </c>
      <c r="H7024">
        <v>2019</v>
      </c>
    </row>
    <row r="7025" spans="1:8" outlineLevel="1" x14ac:dyDescent="0.25">
      <c r="A7025" s="23" t="s">
        <v>14</v>
      </c>
      <c r="B7025" s="23" t="s">
        <v>14</v>
      </c>
      <c r="C7025">
        <v>2019</v>
      </c>
      <c r="D7025" s="23" t="str">
        <f t="shared" si="110"/>
        <v>ene</v>
      </c>
      <c r="E7025" s="24">
        <v>43496</v>
      </c>
      <c r="F7025" s="23" t="s">
        <v>50</v>
      </c>
      <c r="G7025" s="121">
        <v>-11702.64</v>
      </c>
      <c r="H7025">
        <v>2019</v>
      </c>
    </row>
    <row r="7026" spans="1:8" outlineLevel="1" x14ac:dyDescent="0.25">
      <c r="A7026" s="23" t="s">
        <v>15</v>
      </c>
      <c r="B7026" s="23" t="s">
        <v>0</v>
      </c>
      <c r="C7026">
        <v>2019</v>
      </c>
      <c r="D7026" s="23" t="str">
        <f t="shared" si="110"/>
        <v>feb</v>
      </c>
      <c r="E7026" s="24">
        <v>43524</v>
      </c>
      <c r="F7026" s="23" t="s">
        <v>50</v>
      </c>
      <c r="G7026" s="121">
        <v>0</v>
      </c>
      <c r="H7026">
        <v>2019</v>
      </c>
    </row>
    <row r="7027" spans="1:8" outlineLevel="1" x14ac:dyDescent="0.25">
      <c r="A7027" s="23" t="s">
        <v>16</v>
      </c>
      <c r="B7027" s="23" t="s">
        <v>1</v>
      </c>
      <c r="C7027">
        <v>2019</v>
      </c>
      <c r="D7027" s="23" t="str">
        <f t="shared" si="110"/>
        <v>feb</v>
      </c>
      <c r="E7027" s="24">
        <v>43524</v>
      </c>
      <c r="F7027" s="23" t="s">
        <v>50</v>
      </c>
      <c r="G7027" s="121">
        <v>5094299.88</v>
      </c>
      <c r="H7027">
        <v>2019</v>
      </c>
    </row>
    <row r="7028" spans="1:8" outlineLevel="1" x14ac:dyDescent="0.25">
      <c r="A7028" s="23" t="s">
        <v>27</v>
      </c>
      <c r="B7028" s="23" t="s">
        <v>2</v>
      </c>
      <c r="C7028">
        <v>2019</v>
      </c>
      <c r="D7028" s="23" t="str">
        <f t="shared" si="110"/>
        <v>feb</v>
      </c>
      <c r="E7028" s="24">
        <v>43524</v>
      </c>
      <c r="F7028" s="23" t="s">
        <v>50</v>
      </c>
      <c r="H7028">
        <v>2019</v>
      </c>
    </row>
    <row r="7029" spans="1:8" outlineLevel="1" x14ac:dyDescent="0.25">
      <c r="A7029" s="23" t="s">
        <v>17</v>
      </c>
      <c r="B7029" s="23" t="s">
        <v>3</v>
      </c>
      <c r="C7029">
        <v>2019</v>
      </c>
      <c r="D7029" s="23" t="str">
        <f t="shared" si="110"/>
        <v>feb</v>
      </c>
      <c r="E7029" s="24">
        <v>43524</v>
      </c>
      <c r="F7029" s="23" t="s">
        <v>50</v>
      </c>
      <c r="G7029" s="121">
        <v>2867426.2399999998</v>
      </c>
      <c r="H7029">
        <v>2019</v>
      </c>
    </row>
    <row r="7030" spans="1:8" outlineLevel="1" x14ac:dyDescent="0.25">
      <c r="A7030" s="23" t="s">
        <v>18</v>
      </c>
      <c r="B7030" s="25" t="s">
        <v>4</v>
      </c>
      <c r="C7030">
        <v>2019</v>
      </c>
      <c r="D7030" s="23" t="str">
        <f t="shared" si="110"/>
        <v>feb</v>
      </c>
      <c r="E7030" s="24">
        <v>43524</v>
      </c>
      <c r="F7030" s="23" t="s">
        <v>50</v>
      </c>
      <c r="G7030" s="121">
        <v>0</v>
      </c>
      <c r="H7030">
        <v>2019</v>
      </c>
    </row>
    <row r="7031" spans="1:8" outlineLevel="1" x14ac:dyDescent="0.25">
      <c r="A7031" s="23" t="s">
        <v>19</v>
      </c>
      <c r="B7031" s="25" t="s">
        <v>5</v>
      </c>
      <c r="C7031">
        <v>2019</v>
      </c>
      <c r="D7031" s="23" t="str">
        <f t="shared" si="110"/>
        <v>feb</v>
      </c>
      <c r="E7031" s="24">
        <v>43524</v>
      </c>
      <c r="F7031" s="23" t="s">
        <v>50</v>
      </c>
      <c r="G7031" s="121">
        <v>43989.05</v>
      </c>
      <c r="H7031">
        <v>2019</v>
      </c>
    </row>
    <row r="7032" spans="1:8" outlineLevel="1" x14ac:dyDescent="0.25">
      <c r="A7032" s="23" t="s">
        <v>20</v>
      </c>
      <c r="B7032" s="23" t="s">
        <v>6</v>
      </c>
      <c r="C7032">
        <v>2019</v>
      </c>
      <c r="D7032" s="23" t="str">
        <f t="shared" si="110"/>
        <v>feb</v>
      </c>
      <c r="E7032" s="24">
        <v>43524</v>
      </c>
      <c r="F7032" s="23" t="s">
        <v>50</v>
      </c>
      <c r="G7032" s="121">
        <v>0</v>
      </c>
      <c r="H7032">
        <v>2019</v>
      </c>
    </row>
    <row r="7033" spans="1:8" outlineLevel="1" x14ac:dyDescent="0.25">
      <c r="A7033" s="23" t="s">
        <v>21</v>
      </c>
      <c r="B7033" s="23" t="s">
        <v>7</v>
      </c>
      <c r="C7033">
        <v>2019</v>
      </c>
      <c r="D7033" s="23" t="str">
        <f t="shared" si="110"/>
        <v>feb</v>
      </c>
      <c r="E7033" s="24">
        <v>43524</v>
      </c>
      <c r="F7033" s="23" t="s">
        <v>50</v>
      </c>
      <c r="G7033" s="121">
        <v>0</v>
      </c>
      <c r="H7033">
        <v>2019</v>
      </c>
    </row>
    <row r="7034" spans="1:8" outlineLevel="1" x14ac:dyDescent="0.25">
      <c r="A7034" s="23" t="s">
        <v>22</v>
      </c>
      <c r="B7034" s="23" t="s">
        <v>8</v>
      </c>
      <c r="C7034">
        <v>2019</v>
      </c>
      <c r="D7034" s="23" t="str">
        <f t="shared" si="110"/>
        <v>feb</v>
      </c>
      <c r="E7034" s="24">
        <v>43524</v>
      </c>
      <c r="F7034" s="23" t="s">
        <v>50</v>
      </c>
      <c r="G7034" s="121">
        <v>26560596.489999998</v>
      </c>
      <c r="H7034">
        <v>2019</v>
      </c>
    </row>
    <row r="7035" spans="1:8" outlineLevel="1" x14ac:dyDescent="0.25">
      <c r="A7035" s="23" t="s">
        <v>23</v>
      </c>
      <c r="B7035" s="23" t="s">
        <v>9</v>
      </c>
      <c r="C7035">
        <v>2019</v>
      </c>
      <c r="D7035" s="23" t="str">
        <f t="shared" si="110"/>
        <v>feb</v>
      </c>
      <c r="E7035" s="24">
        <v>43524</v>
      </c>
      <c r="F7035" s="23" t="s">
        <v>50</v>
      </c>
      <c r="H7035">
        <v>2019</v>
      </c>
    </row>
    <row r="7036" spans="1:8" outlineLevel="1" x14ac:dyDescent="0.25">
      <c r="A7036" s="23" t="s">
        <v>24</v>
      </c>
      <c r="B7036" s="25" t="s">
        <v>10</v>
      </c>
      <c r="C7036">
        <v>2019</v>
      </c>
      <c r="D7036" s="23" t="str">
        <f t="shared" si="110"/>
        <v>feb</v>
      </c>
      <c r="E7036" s="24">
        <v>43524</v>
      </c>
      <c r="F7036" s="23" t="s">
        <v>50</v>
      </c>
      <c r="H7036">
        <v>2019</v>
      </c>
    </row>
    <row r="7037" spans="1:8" outlineLevel="1" x14ac:dyDescent="0.25">
      <c r="A7037" s="23" t="s">
        <v>25</v>
      </c>
      <c r="B7037" s="23" t="s">
        <v>11</v>
      </c>
      <c r="C7037">
        <v>2019</v>
      </c>
      <c r="D7037" s="23" t="str">
        <f t="shared" si="110"/>
        <v>feb</v>
      </c>
      <c r="E7037" s="24">
        <v>43524</v>
      </c>
      <c r="F7037" s="23" t="s">
        <v>50</v>
      </c>
      <c r="G7037" s="121">
        <v>203754</v>
      </c>
      <c r="H7037">
        <v>2019</v>
      </c>
    </row>
    <row r="7038" spans="1:8" outlineLevel="1" x14ac:dyDescent="0.25">
      <c r="A7038" s="23" t="s">
        <v>26</v>
      </c>
      <c r="B7038" s="23" t="s">
        <v>12</v>
      </c>
      <c r="C7038">
        <v>2019</v>
      </c>
      <c r="D7038" s="23" t="str">
        <f t="shared" si="110"/>
        <v>feb</v>
      </c>
      <c r="E7038" s="24">
        <v>43524</v>
      </c>
      <c r="F7038" s="23" t="s">
        <v>50</v>
      </c>
      <c r="G7038" s="121">
        <v>125225.07</v>
      </c>
      <c r="H7038">
        <v>2019</v>
      </c>
    </row>
    <row r="7039" spans="1:8" outlineLevel="1" x14ac:dyDescent="0.25">
      <c r="A7039" s="23" t="s">
        <v>43</v>
      </c>
      <c r="B7039" s="23" t="s">
        <v>34</v>
      </c>
      <c r="C7039">
        <v>2019</v>
      </c>
      <c r="D7039" s="23" t="str">
        <f t="shared" si="110"/>
        <v>feb</v>
      </c>
      <c r="E7039" s="24">
        <v>43524</v>
      </c>
      <c r="F7039" s="23" t="s">
        <v>50</v>
      </c>
      <c r="G7039" s="121">
        <v>8037441.9100000001</v>
      </c>
      <c r="H7039">
        <v>2019</v>
      </c>
    </row>
    <row r="7040" spans="1:8" outlineLevel="1" x14ac:dyDescent="0.25">
      <c r="A7040" s="23" t="s">
        <v>13</v>
      </c>
      <c r="B7040" s="23" t="s">
        <v>13</v>
      </c>
      <c r="C7040">
        <v>2019</v>
      </c>
      <c r="D7040" s="23" t="str">
        <f t="shared" si="110"/>
        <v>feb</v>
      </c>
      <c r="E7040" s="24">
        <v>43524</v>
      </c>
      <c r="F7040" s="23" t="s">
        <v>50</v>
      </c>
      <c r="G7040" s="121">
        <v>5244652.42</v>
      </c>
      <c r="H7040">
        <v>2019</v>
      </c>
    </row>
    <row r="7041" spans="1:8" outlineLevel="1" x14ac:dyDescent="0.25">
      <c r="A7041" s="23" t="s">
        <v>14</v>
      </c>
      <c r="B7041" s="23" t="s">
        <v>14</v>
      </c>
      <c r="C7041">
        <v>2019</v>
      </c>
      <c r="D7041" s="23" t="str">
        <f t="shared" si="110"/>
        <v>feb</v>
      </c>
      <c r="E7041" s="24">
        <v>43524</v>
      </c>
      <c r="F7041" s="23" t="s">
        <v>50</v>
      </c>
      <c r="G7041" s="121">
        <v>-1089.21</v>
      </c>
      <c r="H7041">
        <v>2019</v>
      </c>
    </row>
    <row r="7042" spans="1:8" outlineLevel="1" x14ac:dyDescent="0.25">
      <c r="A7042" s="23" t="s">
        <v>15</v>
      </c>
      <c r="B7042" s="23" t="s">
        <v>0</v>
      </c>
      <c r="C7042">
        <v>2019</v>
      </c>
      <c r="D7042" s="23" t="str">
        <f t="shared" ref="D7042:D7105" si="111">+TEXT(E7042,"mmm")</f>
        <v>mar</v>
      </c>
      <c r="E7042" s="24">
        <v>43555</v>
      </c>
      <c r="F7042" s="23" t="s">
        <v>50</v>
      </c>
      <c r="G7042" s="121">
        <v>0</v>
      </c>
      <c r="H7042">
        <v>2019</v>
      </c>
    </row>
    <row r="7043" spans="1:8" outlineLevel="1" x14ac:dyDescent="0.25">
      <c r="A7043" s="23" t="s">
        <v>16</v>
      </c>
      <c r="B7043" s="23" t="s">
        <v>1</v>
      </c>
      <c r="C7043">
        <v>2019</v>
      </c>
      <c r="D7043" s="23" t="str">
        <f t="shared" si="111"/>
        <v>mar</v>
      </c>
      <c r="E7043" s="24">
        <v>43555</v>
      </c>
      <c r="F7043" s="23" t="s">
        <v>50</v>
      </c>
      <c r="G7043" s="121">
        <v>4442134.2200000007</v>
      </c>
      <c r="H7043">
        <v>2019</v>
      </c>
    </row>
    <row r="7044" spans="1:8" outlineLevel="1" x14ac:dyDescent="0.25">
      <c r="A7044" s="23" t="s">
        <v>27</v>
      </c>
      <c r="B7044" s="23" t="s">
        <v>2</v>
      </c>
      <c r="C7044">
        <v>2019</v>
      </c>
      <c r="D7044" s="23" t="str">
        <f t="shared" si="111"/>
        <v>mar</v>
      </c>
      <c r="E7044" s="24">
        <v>43555</v>
      </c>
      <c r="F7044" s="23" t="s">
        <v>50</v>
      </c>
      <c r="H7044">
        <v>2019</v>
      </c>
    </row>
    <row r="7045" spans="1:8" outlineLevel="1" x14ac:dyDescent="0.25">
      <c r="A7045" s="23" t="s">
        <v>17</v>
      </c>
      <c r="B7045" s="23" t="s">
        <v>3</v>
      </c>
      <c r="C7045">
        <v>2019</v>
      </c>
      <c r="D7045" s="23" t="str">
        <f t="shared" si="111"/>
        <v>mar</v>
      </c>
      <c r="E7045" s="24">
        <v>43555</v>
      </c>
      <c r="F7045" s="23" t="s">
        <v>50</v>
      </c>
      <c r="G7045" s="121">
        <v>2593317.66</v>
      </c>
      <c r="H7045">
        <v>2019</v>
      </c>
    </row>
    <row r="7046" spans="1:8" outlineLevel="1" x14ac:dyDescent="0.25">
      <c r="A7046" s="23" t="s">
        <v>18</v>
      </c>
      <c r="B7046" s="25" t="s">
        <v>4</v>
      </c>
      <c r="C7046">
        <v>2019</v>
      </c>
      <c r="D7046" s="23" t="str">
        <f t="shared" si="111"/>
        <v>mar</v>
      </c>
      <c r="E7046" s="24">
        <v>43555</v>
      </c>
      <c r="F7046" s="23" t="s">
        <v>50</v>
      </c>
      <c r="G7046" s="121">
        <v>0</v>
      </c>
      <c r="H7046">
        <v>2019</v>
      </c>
    </row>
    <row r="7047" spans="1:8" outlineLevel="1" x14ac:dyDescent="0.25">
      <c r="A7047" s="23" t="s">
        <v>19</v>
      </c>
      <c r="B7047" s="25" t="s">
        <v>5</v>
      </c>
      <c r="C7047">
        <v>2019</v>
      </c>
      <c r="D7047" s="23" t="str">
        <f t="shared" si="111"/>
        <v>mar</v>
      </c>
      <c r="E7047" s="24">
        <v>43555</v>
      </c>
      <c r="F7047" s="23" t="s">
        <v>50</v>
      </c>
      <c r="G7047" s="121">
        <v>44206.97</v>
      </c>
      <c r="H7047">
        <v>2019</v>
      </c>
    </row>
    <row r="7048" spans="1:8" outlineLevel="1" x14ac:dyDescent="0.25">
      <c r="A7048" s="23" t="s">
        <v>20</v>
      </c>
      <c r="B7048" s="23" t="s">
        <v>6</v>
      </c>
      <c r="C7048">
        <v>2019</v>
      </c>
      <c r="D7048" s="23" t="str">
        <f t="shared" si="111"/>
        <v>mar</v>
      </c>
      <c r="E7048" s="24">
        <v>43555</v>
      </c>
      <c r="F7048" s="23" t="s">
        <v>50</v>
      </c>
      <c r="G7048" s="121">
        <v>0</v>
      </c>
      <c r="H7048">
        <v>2019</v>
      </c>
    </row>
    <row r="7049" spans="1:8" outlineLevel="1" x14ac:dyDescent="0.25">
      <c r="A7049" s="23" t="s">
        <v>21</v>
      </c>
      <c r="B7049" s="23" t="s">
        <v>7</v>
      </c>
      <c r="C7049">
        <v>2019</v>
      </c>
      <c r="D7049" s="23" t="str">
        <f t="shared" si="111"/>
        <v>mar</v>
      </c>
      <c r="E7049" s="24">
        <v>43555</v>
      </c>
      <c r="F7049" s="23" t="s">
        <v>50</v>
      </c>
      <c r="G7049" s="121">
        <v>0</v>
      </c>
      <c r="H7049">
        <v>2019</v>
      </c>
    </row>
    <row r="7050" spans="1:8" outlineLevel="1" x14ac:dyDescent="0.25">
      <c r="A7050" s="23" t="s">
        <v>22</v>
      </c>
      <c r="B7050" s="23" t="s">
        <v>8</v>
      </c>
      <c r="C7050">
        <v>2019</v>
      </c>
      <c r="D7050" s="23" t="str">
        <f t="shared" si="111"/>
        <v>mar</v>
      </c>
      <c r="E7050" s="24">
        <v>43555</v>
      </c>
      <c r="F7050" s="23" t="s">
        <v>50</v>
      </c>
      <c r="G7050" s="121">
        <v>21036236.129999999</v>
      </c>
      <c r="H7050">
        <v>2019</v>
      </c>
    </row>
    <row r="7051" spans="1:8" outlineLevel="1" x14ac:dyDescent="0.25">
      <c r="A7051" s="23" t="s">
        <v>23</v>
      </c>
      <c r="B7051" s="23" t="s">
        <v>9</v>
      </c>
      <c r="C7051">
        <v>2019</v>
      </c>
      <c r="D7051" s="23" t="str">
        <f t="shared" si="111"/>
        <v>mar</v>
      </c>
      <c r="E7051" s="24">
        <v>43555</v>
      </c>
      <c r="F7051" s="23" t="s">
        <v>50</v>
      </c>
      <c r="H7051">
        <v>2019</v>
      </c>
    </row>
    <row r="7052" spans="1:8" outlineLevel="1" x14ac:dyDescent="0.25">
      <c r="A7052" s="23" t="s">
        <v>24</v>
      </c>
      <c r="B7052" s="25" t="s">
        <v>10</v>
      </c>
      <c r="C7052">
        <v>2019</v>
      </c>
      <c r="D7052" s="23" t="str">
        <f t="shared" si="111"/>
        <v>mar</v>
      </c>
      <c r="E7052" s="24">
        <v>43555</v>
      </c>
      <c r="F7052" s="23" t="s">
        <v>50</v>
      </c>
      <c r="H7052">
        <v>2019</v>
      </c>
    </row>
    <row r="7053" spans="1:8" outlineLevel="1" x14ac:dyDescent="0.25">
      <c r="A7053" s="23" t="s">
        <v>25</v>
      </c>
      <c r="B7053" s="23" t="s">
        <v>11</v>
      </c>
      <c r="C7053">
        <v>2019</v>
      </c>
      <c r="D7053" s="23" t="str">
        <f t="shared" si="111"/>
        <v>mar</v>
      </c>
      <c r="E7053" s="24">
        <v>43555</v>
      </c>
      <c r="F7053" s="23" t="s">
        <v>50</v>
      </c>
      <c r="G7053" s="121">
        <v>204166</v>
      </c>
      <c r="H7053">
        <v>2019</v>
      </c>
    </row>
    <row r="7054" spans="1:8" outlineLevel="1" x14ac:dyDescent="0.25">
      <c r="A7054" s="23" t="s">
        <v>26</v>
      </c>
      <c r="B7054" s="23" t="s">
        <v>12</v>
      </c>
      <c r="C7054">
        <v>2019</v>
      </c>
      <c r="D7054" s="23" t="str">
        <f t="shared" si="111"/>
        <v>mar</v>
      </c>
      <c r="E7054" s="24">
        <v>43555</v>
      </c>
      <c r="F7054" s="23" t="s">
        <v>50</v>
      </c>
      <c r="G7054" s="121">
        <v>123676.97</v>
      </c>
      <c r="H7054">
        <v>2019</v>
      </c>
    </row>
    <row r="7055" spans="1:8" outlineLevel="1" x14ac:dyDescent="0.25">
      <c r="A7055" s="23" t="s">
        <v>43</v>
      </c>
      <c r="B7055" s="23" t="s">
        <v>34</v>
      </c>
      <c r="C7055">
        <v>2019</v>
      </c>
      <c r="D7055" s="23" t="str">
        <f t="shared" si="111"/>
        <v>mar</v>
      </c>
      <c r="E7055" s="24">
        <v>43555</v>
      </c>
      <c r="F7055" s="23" t="s">
        <v>50</v>
      </c>
      <c r="G7055" s="121">
        <v>12152871.1</v>
      </c>
      <c r="H7055">
        <v>2019</v>
      </c>
    </row>
    <row r="7056" spans="1:8" outlineLevel="1" x14ac:dyDescent="0.25">
      <c r="A7056" s="23" t="s">
        <v>13</v>
      </c>
      <c r="B7056" s="23" t="s">
        <v>13</v>
      </c>
      <c r="C7056">
        <v>2019</v>
      </c>
      <c r="D7056" s="23" t="str">
        <f t="shared" si="111"/>
        <v>mar</v>
      </c>
      <c r="E7056" s="24">
        <v>43555</v>
      </c>
      <c r="F7056" s="23" t="s">
        <v>50</v>
      </c>
      <c r="G7056" s="121">
        <v>6939110.3599999994</v>
      </c>
      <c r="H7056">
        <v>2019</v>
      </c>
    </row>
    <row r="7057" spans="1:8" outlineLevel="1" x14ac:dyDescent="0.25">
      <c r="A7057" s="23" t="s">
        <v>14</v>
      </c>
      <c r="B7057" s="23" t="s">
        <v>14</v>
      </c>
      <c r="C7057">
        <v>2019</v>
      </c>
      <c r="D7057" s="23" t="str">
        <f t="shared" si="111"/>
        <v>mar</v>
      </c>
      <c r="E7057" s="24">
        <v>43555</v>
      </c>
      <c r="F7057" s="23" t="s">
        <v>50</v>
      </c>
      <c r="G7057" s="121">
        <v>-23193.06</v>
      </c>
      <c r="H7057">
        <v>2019</v>
      </c>
    </row>
    <row r="7058" spans="1:8" outlineLevel="1" x14ac:dyDescent="0.25">
      <c r="A7058" s="23" t="s">
        <v>15</v>
      </c>
      <c r="B7058" s="23" t="s">
        <v>0</v>
      </c>
      <c r="C7058">
        <v>2019</v>
      </c>
      <c r="D7058" s="23" t="str">
        <f t="shared" si="111"/>
        <v>abr</v>
      </c>
      <c r="E7058" s="24">
        <v>43585</v>
      </c>
      <c r="F7058" s="23" t="s">
        <v>50</v>
      </c>
      <c r="G7058" s="121">
        <v>0</v>
      </c>
      <c r="H7058">
        <v>2019</v>
      </c>
    </row>
    <row r="7059" spans="1:8" outlineLevel="1" x14ac:dyDescent="0.25">
      <c r="A7059" s="23" t="s">
        <v>16</v>
      </c>
      <c r="B7059" s="23" t="s">
        <v>1</v>
      </c>
      <c r="C7059">
        <v>2019</v>
      </c>
      <c r="D7059" s="23" t="str">
        <f t="shared" si="111"/>
        <v>abr</v>
      </c>
      <c r="E7059" s="24">
        <v>43585</v>
      </c>
      <c r="F7059" s="23" t="s">
        <v>50</v>
      </c>
      <c r="G7059" s="121">
        <v>3553016.25</v>
      </c>
      <c r="H7059">
        <v>2019</v>
      </c>
    </row>
    <row r="7060" spans="1:8" outlineLevel="1" x14ac:dyDescent="0.25">
      <c r="A7060" s="23" t="s">
        <v>27</v>
      </c>
      <c r="B7060" s="23" t="s">
        <v>2</v>
      </c>
      <c r="C7060">
        <v>2019</v>
      </c>
      <c r="D7060" s="23" t="str">
        <f t="shared" si="111"/>
        <v>abr</v>
      </c>
      <c r="E7060" s="24">
        <v>43585</v>
      </c>
      <c r="F7060" s="23" t="s">
        <v>50</v>
      </c>
      <c r="H7060">
        <v>2019</v>
      </c>
    </row>
    <row r="7061" spans="1:8" outlineLevel="1" x14ac:dyDescent="0.25">
      <c r="A7061" s="23" t="s">
        <v>17</v>
      </c>
      <c r="B7061" s="23" t="s">
        <v>3</v>
      </c>
      <c r="C7061">
        <v>2019</v>
      </c>
      <c r="D7061" s="23" t="str">
        <f t="shared" si="111"/>
        <v>abr</v>
      </c>
      <c r="E7061" s="24">
        <v>43585</v>
      </c>
      <c r="F7061" s="23" t="s">
        <v>50</v>
      </c>
      <c r="G7061" s="121">
        <v>2916161.74</v>
      </c>
      <c r="H7061">
        <v>2019</v>
      </c>
    </row>
    <row r="7062" spans="1:8" outlineLevel="1" x14ac:dyDescent="0.25">
      <c r="A7062" s="23" t="s">
        <v>18</v>
      </c>
      <c r="B7062" s="25" t="s">
        <v>4</v>
      </c>
      <c r="C7062">
        <v>2019</v>
      </c>
      <c r="D7062" s="23" t="str">
        <f t="shared" si="111"/>
        <v>abr</v>
      </c>
      <c r="E7062" s="24">
        <v>43585</v>
      </c>
      <c r="F7062" s="23" t="s">
        <v>50</v>
      </c>
      <c r="G7062" s="121">
        <v>0</v>
      </c>
      <c r="H7062">
        <v>2019</v>
      </c>
    </row>
    <row r="7063" spans="1:8" outlineLevel="1" x14ac:dyDescent="0.25">
      <c r="A7063" s="23" t="s">
        <v>19</v>
      </c>
      <c r="B7063" s="25" t="s">
        <v>5</v>
      </c>
      <c r="C7063">
        <v>2019</v>
      </c>
      <c r="D7063" s="23" t="str">
        <f t="shared" si="111"/>
        <v>abr</v>
      </c>
      <c r="E7063" s="24">
        <v>43585</v>
      </c>
      <c r="F7063" s="23" t="s">
        <v>50</v>
      </c>
      <c r="G7063" s="121">
        <v>44419.94</v>
      </c>
      <c r="H7063">
        <v>2019</v>
      </c>
    </row>
    <row r="7064" spans="1:8" outlineLevel="1" x14ac:dyDescent="0.25">
      <c r="A7064" s="23" t="s">
        <v>20</v>
      </c>
      <c r="B7064" s="23" t="s">
        <v>6</v>
      </c>
      <c r="C7064">
        <v>2019</v>
      </c>
      <c r="D7064" s="23" t="str">
        <f t="shared" si="111"/>
        <v>abr</v>
      </c>
      <c r="E7064" s="24">
        <v>43585</v>
      </c>
      <c r="F7064" s="23" t="s">
        <v>50</v>
      </c>
      <c r="G7064" s="121">
        <v>0</v>
      </c>
      <c r="H7064">
        <v>2019</v>
      </c>
    </row>
    <row r="7065" spans="1:8" outlineLevel="1" x14ac:dyDescent="0.25">
      <c r="A7065" s="23" t="s">
        <v>21</v>
      </c>
      <c r="B7065" s="23" t="s">
        <v>7</v>
      </c>
      <c r="C7065">
        <v>2019</v>
      </c>
      <c r="D7065" s="23" t="str">
        <f t="shared" si="111"/>
        <v>abr</v>
      </c>
      <c r="E7065" s="24">
        <v>43585</v>
      </c>
      <c r="F7065" s="23" t="s">
        <v>50</v>
      </c>
      <c r="G7065" s="121">
        <v>0</v>
      </c>
      <c r="H7065">
        <v>2019</v>
      </c>
    </row>
    <row r="7066" spans="1:8" outlineLevel="1" x14ac:dyDescent="0.25">
      <c r="A7066" s="23" t="s">
        <v>22</v>
      </c>
      <c r="B7066" s="23" t="s">
        <v>8</v>
      </c>
      <c r="C7066">
        <v>2019</v>
      </c>
      <c r="D7066" s="23" t="str">
        <f t="shared" si="111"/>
        <v>abr</v>
      </c>
      <c r="E7066" s="24">
        <v>43585</v>
      </c>
      <c r="F7066" s="23" t="s">
        <v>50</v>
      </c>
      <c r="G7066" s="121">
        <v>25668990.050000001</v>
      </c>
      <c r="H7066">
        <v>2019</v>
      </c>
    </row>
    <row r="7067" spans="1:8" outlineLevel="1" x14ac:dyDescent="0.25">
      <c r="A7067" s="23" t="s">
        <v>23</v>
      </c>
      <c r="B7067" s="23" t="s">
        <v>9</v>
      </c>
      <c r="C7067">
        <v>2019</v>
      </c>
      <c r="D7067" s="23" t="str">
        <f t="shared" si="111"/>
        <v>abr</v>
      </c>
      <c r="E7067" s="24">
        <v>43585</v>
      </c>
      <c r="F7067" s="23" t="s">
        <v>50</v>
      </c>
      <c r="H7067">
        <v>2019</v>
      </c>
    </row>
    <row r="7068" spans="1:8" outlineLevel="1" x14ac:dyDescent="0.25">
      <c r="A7068" s="23" t="s">
        <v>24</v>
      </c>
      <c r="B7068" s="25" t="s">
        <v>10</v>
      </c>
      <c r="C7068">
        <v>2019</v>
      </c>
      <c r="D7068" s="23" t="str">
        <f t="shared" si="111"/>
        <v>abr</v>
      </c>
      <c r="E7068" s="24">
        <v>43585</v>
      </c>
      <c r="F7068" s="23" t="s">
        <v>50</v>
      </c>
      <c r="H7068">
        <v>2019</v>
      </c>
    </row>
    <row r="7069" spans="1:8" outlineLevel="1" x14ac:dyDescent="0.25">
      <c r="A7069" s="23" t="s">
        <v>25</v>
      </c>
      <c r="B7069" s="23" t="s">
        <v>11</v>
      </c>
      <c r="C7069">
        <v>2019</v>
      </c>
      <c r="D7069" s="23" t="str">
        <f t="shared" si="111"/>
        <v>abr</v>
      </c>
      <c r="E7069" s="24">
        <v>43585</v>
      </c>
      <c r="F7069" s="23" t="s">
        <v>50</v>
      </c>
      <c r="G7069" s="121">
        <v>204566</v>
      </c>
      <c r="H7069">
        <v>2019</v>
      </c>
    </row>
    <row r="7070" spans="1:8" outlineLevel="1" x14ac:dyDescent="0.25">
      <c r="A7070" s="23" t="s">
        <v>26</v>
      </c>
      <c r="B7070" s="23" t="s">
        <v>12</v>
      </c>
      <c r="C7070">
        <v>2019</v>
      </c>
      <c r="D7070" s="23" t="str">
        <f t="shared" si="111"/>
        <v>abr</v>
      </c>
      <c r="E7070" s="24">
        <v>43585</v>
      </c>
      <c r="F7070" s="23" t="s">
        <v>50</v>
      </c>
      <c r="G7070" s="121">
        <v>122028.14</v>
      </c>
      <c r="H7070">
        <v>2019</v>
      </c>
    </row>
    <row r="7071" spans="1:8" outlineLevel="1" x14ac:dyDescent="0.25">
      <c r="A7071" s="23" t="s">
        <v>43</v>
      </c>
      <c r="B7071" s="23" t="s">
        <v>34</v>
      </c>
      <c r="C7071">
        <v>2019</v>
      </c>
      <c r="D7071" s="23" t="str">
        <f t="shared" si="111"/>
        <v>abr</v>
      </c>
      <c r="E7071" s="24">
        <v>43585</v>
      </c>
      <c r="F7071" s="23" t="s">
        <v>50</v>
      </c>
      <c r="G7071" s="121">
        <v>12382027.73</v>
      </c>
      <c r="H7071">
        <v>2019</v>
      </c>
    </row>
    <row r="7072" spans="1:8" outlineLevel="1" x14ac:dyDescent="0.25">
      <c r="A7072" s="23" t="s">
        <v>13</v>
      </c>
      <c r="B7072" s="23" t="s">
        <v>13</v>
      </c>
      <c r="C7072">
        <v>2019</v>
      </c>
      <c r="D7072" s="23" t="str">
        <f t="shared" si="111"/>
        <v>abr</v>
      </c>
      <c r="E7072" s="24">
        <v>43585</v>
      </c>
      <c r="F7072" s="23" t="s">
        <v>50</v>
      </c>
      <c r="G7072" s="121">
        <v>2383447.6</v>
      </c>
      <c r="H7072">
        <v>2019</v>
      </c>
    </row>
    <row r="7073" spans="1:8" outlineLevel="1" x14ac:dyDescent="0.25">
      <c r="A7073" s="23" t="s">
        <v>14</v>
      </c>
      <c r="B7073" s="23" t="s">
        <v>14</v>
      </c>
      <c r="C7073">
        <v>2019</v>
      </c>
      <c r="D7073" s="23" t="str">
        <f t="shared" si="111"/>
        <v>abr</v>
      </c>
      <c r="E7073" s="24">
        <v>43585</v>
      </c>
      <c r="F7073" s="23" t="s">
        <v>50</v>
      </c>
      <c r="G7073" s="121">
        <v>-9087.09</v>
      </c>
      <c r="H7073">
        <v>2019</v>
      </c>
    </row>
    <row r="7074" spans="1:8" outlineLevel="1" x14ac:dyDescent="0.25">
      <c r="A7074" s="23" t="s">
        <v>15</v>
      </c>
      <c r="B7074" s="23" t="s">
        <v>0</v>
      </c>
      <c r="C7074">
        <v>2019</v>
      </c>
      <c r="D7074" s="23" t="str">
        <f t="shared" si="111"/>
        <v>may</v>
      </c>
      <c r="E7074" s="24">
        <v>43616</v>
      </c>
      <c r="F7074" s="23" t="s">
        <v>50</v>
      </c>
      <c r="G7074" s="121">
        <v>0</v>
      </c>
      <c r="H7074">
        <v>2019</v>
      </c>
    </row>
    <row r="7075" spans="1:8" outlineLevel="1" x14ac:dyDescent="0.25">
      <c r="A7075" s="23" t="s">
        <v>16</v>
      </c>
      <c r="B7075" s="23" t="s">
        <v>1</v>
      </c>
      <c r="C7075">
        <v>2019</v>
      </c>
      <c r="D7075" s="23" t="str">
        <f t="shared" si="111"/>
        <v>may</v>
      </c>
      <c r="E7075" s="24">
        <v>43616</v>
      </c>
      <c r="F7075" s="23" t="s">
        <v>50</v>
      </c>
      <c r="G7075" s="121">
        <v>4211856.7</v>
      </c>
      <c r="H7075">
        <v>2019</v>
      </c>
    </row>
    <row r="7076" spans="1:8" outlineLevel="1" x14ac:dyDescent="0.25">
      <c r="A7076" s="23" t="s">
        <v>27</v>
      </c>
      <c r="B7076" s="23" t="s">
        <v>2</v>
      </c>
      <c r="C7076">
        <v>2019</v>
      </c>
      <c r="D7076" s="23" t="str">
        <f t="shared" si="111"/>
        <v>may</v>
      </c>
      <c r="E7076" s="24">
        <v>43616</v>
      </c>
      <c r="F7076" s="23" t="s">
        <v>50</v>
      </c>
      <c r="H7076">
        <v>2019</v>
      </c>
    </row>
    <row r="7077" spans="1:8" outlineLevel="1" x14ac:dyDescent="0.25">
      <c r="A7077" s="23" t="s">
        <v>17</v>
      </c>
      <c r="B7077" s="23" t="s">
        <v>3</v>
      </c>
      <c r="C7077">
        <v>2019</v>
      </c>
      <c r="D7077" s="23" t="str">
        <f t="shared" si="111"/>
        <v>may</v>
      </c>
      <c r="E7077" s="24">
        <v>43616</v>
      </c>
      <c r="F7077" s="23" t="s">
        <v>50</v>
      </c>
      <c r="G7077" s="121">
        <v>2875102.44</v>
      </c>
      <c r="H7077">
        <v>2019</v>
      </c>
    </row>
    <row r="7078" spans="1:8" outlineLevel="1" x14ac:dyDescent="0.25">
      <c r="A7078" s="23" t="s">
        <v>18</v>
      </c>
      <c r="B7078" s="25" t="s">
        <v>4</v>
      </c>
      <c r="C7078">
        <v>2019</v>
      </c>
      <c r="D7078" s="23" t="str">
        <f t="shared" si="111"/>
        <v>may</v>
      </c>
      <c r="E7078" s="24">
        <v>43616</v>
      </c>
      <c r="F7078" s="23" t="s">
        <v>50</v>
      </c>
      <c r="G7078" s="121">
        <v>0</v>
      </c>
      <c r="H7078">
        <v>2019</v>
      </c>
    </row>
    <row r="7079" spans="1:8" outlineLevel="1" x14ac:dyDescent="0.25">
      <c r="A7079" s="23" t="s">
        <v>19</v>
      </c>
      <c r="B7079" s="25" t="s">
        <v>5</v>
      </c>
      <c r="C7079">
        <v>2019</v>
      </c>
      <c r="D7079" s="23" t="str">
        <f t="shared" si="111"/>
        <v>may</v>
      </c>
      <c r="E7079" s="24">
        <v>43616</v>
      </c>
      <c r="F7079" s="23" t="s">
        <v>50</v>
      </c>
      <c r="G7079" s="121">
        <v>44642.14</v>
      </c>
      <c r="H7079">
        <v>2019</v>
      </c>
    </row>
    <row r="7080" spans="1:8" outlineLevel="1" x14ac:dyDescent="0.25">
      <c r="A7080" s="23" t="s">
        <v>20</v>
      </c>
      <c r="B7080" s="23" t="s">
        <v>6</v>
      </c>
      <c r="C7080">
        <v>2019</v>
      </c>
      <c r="D7080" s="23" t="str">
        <f t="shared" si="111"/>
        <v>may</v>
      </c>
      <c r="E7080" s="24">
        <v>43616</v>
      </c>
      <c r="F7080" s="23" t="s">
        <v>50</v>
      </c>
      <c r="G7080" s="121">
        <v>0</v>
      </c>
      <c r="H7080">
        <v>2019</v>
      </c>
    </row>
    <row r="7081" spans="1:8" outlineLevel="1" x14ac:dyDescent="0.25">
      <c r="A7081" s="23" t="s">
        <v>21</v>
      </c>
      <c r="B7081" s="23" t="s">
        <v>7</v>
      </c>
      <c r="C7081">
        <v>2019</v>
      </c>
      <c r="D7081" s="23" t="str">
        <f t="shared" si="111"/>
        <v>may</v>
      </c>
      <c r="E7081" s="24">
        <v>43616</v>
      </c>
      <c r="F7081" s="23" t="s">
        <v>50</v>
      </c>
      <c r="G7081" s="121">
        <v>0</v>
      </c>
      <c r="H7081">
        <v>2019</v>
      </c>
    </row>
    <row r="7082" spans="1:8" outlineLevel="1" x14ac:dyDescent="0.25">
      <c r="A7082" s="23" t="s">
        <v>22</v>
      </c>
      <c r="B7082" s="23" t="s">
        <v>8</v>
      </c>
      <c r="C7082">
        <v>2019</v>
      </c>
      <c r="D7082" s="23" t="str">
        <f t="shared" si="111"/>
        <v>may</v>
      </c>
      <c r="E7082" s="24">
        <v>43616</v>
      </c>
      <c r="F7082" s="23" t="s">
        <v>50</v>
      </c>
      <c r="G7082" s="121">
        <v>23086491.32</v>
      </c>
      <c r="H7082">
        <v>2019</v>
      </c>
    </row>
    <row r="7083" spans="1:8" outlineLevel="1" x14ac:dyDescent="0.25">
      <c r="A7083" s="23" t="s">
        <v>23</v>
      </c>
      <c r="B7083" s="23" t="s">
        <v>9</v>
      </c>
      <c r="C7083">
        <v>2019</v>
      </c>
      <c r="D7083" s="23" t="str">
        <f t="shared" si="111"/>
        <v>may</v>
      </c>
      <c r="E7083" s="24">
        <v>43616</v>
      </c>
      <c r="F7083" s="23" t="s">
        <v>50</v>
      </c>
      <c r="H7083">
        <v>2019</v>
      </c>
    </row>
    <row r="7084" spans="1:8" outlineLevel="1" x14ac:dyDescent="0.25">
      <c r="A7084" s="23" t="s">
        <v>24</v>
      </c>
      <c r="B7084" s="25" t="s">
        <v>10</v>
      </c>
      <c r="C7084">
        <v>2019</v>
      </c>
      <c r="D7084" s="23" t="str">
        <f t="shared" si="111"/>
        <v>may</v>
      </c>
      <c r="E7084" s="24">
        <v>43616</v>
      </c>
      <c r="F7084" s="23" t="s">
        <v>50</v>
      </c>
      <c r="H7084">
        <v>2019</v>
      </c>
    </row>
    <row r="7085" spans="1:8" outlineLevel="1" x14ac:dyDescent="0.25">
      <c r="A7085" s="23" t="s">
        <v>25</v>
      </c>
      <c r="B7085" s="23" t="s">
        <v>11</v>
      </c>
      <c r="C7085">
        <v>2019</v>
      </c>
      <c r="D7085" s="23" t="str">
        <f t="shared" si="111"/>
        <v>may</v>
      </c>
      <c r="E7085" s="24">
        <v>43616</v>
      </c>
      <c r="F7085" s="23" t="s">
        <v>50</v>
      </c>
      <c r="G7085" s="121">
        <v>102247</v>
      </c>
      <c r="H7085">
        <v>2019</v>
      </c>
    </row>
    <row r="7086" spans="1:8" outlineLevel="1" x14ac:dyDescent="0.25">
      <c r="A7086" s="23" t="s">
        <v>26</v>
      </c>
      <c r="B7086" s="23" t="s">
        <v>12</v>
      </c>
      <c r="C7086">
        <v>2019</v>
      </c>
      <c r="D7086" s="23" t="str">
        <f t="shared" si="111"/>
        <v>may</v>
      </c>
      <c r="E7086" s="24">
        <v>43616</v>
      </c>
      <c r="F7086" s="23" t="s">
        <v>50</v>
      </c>
      <c r="G7086" s="121">
        <v>120431.63</v>
      </c>
      <c r="H7086">
        <v>2019</v>
      </c>
    </row>
    <row r="7087" spans="1:8" outlineLevel="1" x14ac:dyDescent="0.25">
      <c r="A7087" s="23" t="s">
        <v>43</v>
      </c>
      <c r="B7087" s="23" t="s">
        <v>34</v>
      </c>
      <c r="C7087">
        <v>2019</v>
      </c>
      <c r="D7087" s="23" t="str">
        <f t="shared" si="111"/>
        <v>may</v>
      </c>
      <c r="E7087" s="24">
        <v>43616</v>
      </c>
      <c r="F7087" s="23" t="s">
        <v>50</v>
      </c>
      <c r="G7087" s="121">
        <v>9739021.8300000001</v>
      </c>
      <c r="H7087">
        <v>2019</v>
      </c>
    </row>
    <row r="7088" spans="1:8" outlineLevel="1" x14ac:dyDescent="0.25">
      <c r="A7088" s="23" t="s">
        <v>13</v>
      </c>
      <c r="B7088" s="23" t="s">
        <v>13</v>
      </c>
      <c r="C7088">
        <v>2019</v>
      </c>
      <c r="D7088" s="23" t="str">
        <f t="shared" si="111"/>
        <v>may</v>
      </c>
      <c r="E7088" s="24">
        <v>43616</v>
      </c>
      <c r="F7088" s="23" t="s">
        <v>50</v>
      </c>
      <c r="G7088" s="121">
        <v>6654935.29</v>
      </c>
      <c r="H7088">
        <v>2019</v>
      </c>
    </row>
    <row r="7089" spans="1:8" outlineLevel="1" x14ac:dyDescent="0.25">
      <c r="A7089" s="23" t="s">
        <v>14</v>
      </c>
      <c r="B7089" s="23" t="s">
        <v>14</v>
      </c>
      <c r="C7089">
        <v>2019</v>
      </c>
      <c r="D7089" s="23" t="str">
        <f t="shared" si="111"/>
        <v>may</v>
      </c>
      <c r="E7089" s="24">
        <v>43616</v>
      </c>
      <c r="F7089" s="23" t="s">
        <v>50</v>
      </c>
      <c r="G7089" s="121">
        <v>-11928.76</v>
      </c>
      <c r="H7089">
        <v>2019</v>
      </c>
    </row>
    <row r="7090" spans="1:8" outlineLevel="1" x14ac:dyDescent="0.25">
      <c r="A7090" s="23" t="s">
        <v>15</v>
      </c>
      <c r="B7090" s="23" t="s">
        <v>0</v>
      </c>
      <c r="C7090">
        <v>2019</v>
      </c>
      <c r="D7090" s="23" t="str">
        <f t="shared" si="111"/>
        <v>jun</v>
      </c>
      <c r="E7090" s="24">
        <v>43646</v>
      </c>
      <c r="F7090" s="23" t="s">
        <v>50</v>
      </c>
      <c r="G7090" s="121">
        <v>0</v>
      </c>
      <c r="H7090">
        <v>2019</v>
      </c>
    </row>
    <row r="7091" spans="1:8" outlineLevel="1" x14ac:dyDescent="0.25">
      <c r="A7091" s="23" t="s">
        <v>16</v>
      </c>
      <c r="B7091" s="23" t="s">
        <v>1</v>
      </c>
      <c r="C7091">
        <v>2019</v>
      </c>
      <c r="D7091" s="23" t="str">
        <f t="shared" si="111"/>
        <v>jun</v>
      </c>
      <c r="E7091" s="24">
        <v>43646</v>
      </c>
      <c r="F7091" s="23" t="s">
        <v>50</v>
      </c>
      <c r="G7091" s="121">
        <v>3684926.36</v>
      </c>
      <c r="H7091">
        <v>2019</v>
      </c>
    </row>
    <row r="7092" spans="1:8" outlineLevel="1" x14ac:dyDescent="0.25">
      <c r="A7092" s="23" t="s">
        <v>27</v>
      </c>
      <c r="B7092" s="23" t="s">
        <v>2</v>
      </c>
      <c r="C7092">
        <v>2019</v>
      </c>
      <c r="D7092" s="23" t="str">
        <f t="shared" si="111"/>
        <v>jun</v>
      </c>
      <c r="E7092" s="24">
        <v>43646</v>
      </c>
      <c r="F7092" s="23" t="s">
        <v>50</v>
      </c>
      <c r="H7092">
        <v>2019</v>
      </c>
    </row>
    <row r="7093" spans="1:8" outlineLevel="1" x14ac:dyDescent="0.25">
      <c r="A7093" s="23" t="s">
        <v>17</v>
      </c>
      <c r="B7093" s="23" t="s">
        <v>3</v>
      </c>
      <c r="C7093">
        <v>2019</v>
      </c>
      <c r="D7093" s="23" t="str">
        <f t="shared" si="111"/>
        <v>jun</v>
      </c>
      <c r="E7093" s="24">
        <v>43646</v>
      </c>
      <c r="F7093" s="23" t="s">
        <v>50</v>
      </c>
      <c r="G7093" s="121">
        <v>2893191.37</v>
      </c>
      <c r="H7093">
        <v>2019</v>
      </c>
    </row>
    <row r="7094" spans="1:8" outlineLevel="1" x14ac:dyDescent="0.25">
      <c r="A7094" s="23" t="s">
        <v>18</v>
      </c>
      <c r="B7094" s="25" t="s">
        <v>4</v>
      </c>
      <c r="C7094">
        <v>2019</v>
      </c>
      <c r="D7094" s="23" t="str">
        <f t="shared" si="111"/>
        <v>jun</v>
      </c>
      <c r="E7094" s="24">
        <v>43646</v>
      </c>
      <c r="F7094" s="23" t="s">
        <v>50</v>
      </c>
      <c r="G7094" s="121">
        <v>0</v>
      </c>
      <c r="H7094">
        <v>2019</v>
      </c>
    </row>
    <row r="7095" spans="1:8" outlineLevel="1" x14ac:dyDescent="0.25">
      <c r="A7095" s="23" t="s">
        <v>19</v>
      </c>
      <c r="B7095" s="25" t="s">
        <v>5</v>
      </c>
      <c r="C7095">
        <v>2019</v>
      </c>
      <c r="D7095" s="23" t="str">
        <f t="shared" si="111"/>
        <v>jun</v>
      </c>
      <c r="E7095" s="24">
        <v>43646</v>
      </c>
      <c r="F7095" s="23" t="s">
        <v>50</v>
      </c>
      <c r="G7095" s="121">
        <v>44859.360000000001</v>
      </c>
      <c r="H7095">
        <v>2019</v>
      </c>
    </row>
    <row r="7096" spans="1:8" outlineLevel="1" x14ac:dyDescent="0.25">
      <c r="A7096" s="23" t="s">
        <v>20</v>
      </c>
      <c r="B7096" s="23" t="s">
        <v>6</v>
      </c>
      <c r="C7096">
        <v>2019</v>
      </c>
      <c r="D7096" s="23" t="str">
        <f t="shared" si="111"/>
        <v>jun</v>
      </c>
      <c r="E7096" s="24">
        <v>43646</v>
      </c>
      <c r="F7096" s="23" t="s">
        <v>50</v>
      </c>
      <c r="G7096" s="121">
        <v>0</v>
      </c>
      <c r="H7096">
        <v>2019</v>
      </c>
    </row>
    <row r="7097" spans="1:8" outlineLevel="1" x14ac:dyDescent="0.25">
      <c r="A7097" s="23" t="s">
        <v>21</v>
      </c>
      <c r="B7097" s="23" t="s">
        <v>7</v>
      </c>
      <c r="C7097">
        <v>2019</v>
      </c>
      <c r="D7097" s="23" t="str">
        <f t="shared" si="111"/>
        <v>jun</v>
      </c>
      <c r="E7097" s="24">
        <v>43646</v>
      </c>
      <c r="F7097" s="23" t="s">
        <v>50</v>
      </c>
      <c r="G7097" s="121">
        <v>0</v>
      </c>
      <c r="H7097">
        <v>2019</v>
      </c>
    </row>
    <row r="7098" spans="1:8" outlineLevel="1" x14ac:dyDescent="0.25">
      <c r="A7098" s="23" t="s">
        <v>22</v>
      </c>
      <c r="B7098" s="23" t="s">
        <v>8</v>
      </c>
      <c r="C7098">
        <v>2019</v>
      </c>
      <c r="D7098" s="23" t="str">
        <f t="shared" si="111"/>
        <v>jun</v>
      </c>
      <c r="E7098" s="24">
        <v>43646</v>
      </c>
      <c r="F7098" s="23" t="s">
        <v>50</v>
      </c>
      <c r="G7098" s="121">
        <v>22012165.330000002</v>
      </c>
      <c r="H7098">
        <v>2019</v>
      </c>
    </row>
    <row r="7099" spans="1:8" outlineLevel="1" x14ac:dyDescent="0.25">
      <c r="A7099" s="23" t="s">
        <v>23</v>
      </c>
      <c r="B7099" s="23" t="s">
        <v>9</v>
      </c>
      <c r="C7099">
        <v>2019</v>
      </c>
      <c r="D7099" s="23" t="str">
        <f t="shared" si="111"/>
        <v>jun</v>
      </c>
      <c r="E7099" s="24">
        <v>43646</v>
      </c>
      <c r="F7099" s="23" t="s">
        <v>50</v>
      </c>
      <c r="H7099">
        <v>2019</v>
      </c>
    </row>
    <row r="7100" spans="1:8" outlineLevel="1" x14ac:dyDescent="0.25">
      <c r="A7100" s="23" t="s">
        <v>24</v>
      </c>
      <c r="B7100" s="25" t="s">
        <v>10</v>
      </c>
      <c r="C7100">
        <v>2019</v>
      </c>
      <c r="D7100" s="23" t="str">
        <f t="shared" si="111"/>
        <v>jun</v>
      </c>
      <c r="E7100" s="24">
        <v>43646</v>
      </c>
      <c r="F7100" s="23" t="s">
        <v>50</v>
      </c>
      <c r="H7100">
        <v>2019</v>
      </c>
    </row>
    <row r="7101" spans="1:8" outlineLevel="1" x14ac:dyDescent="0.25">
      <c r="A7101" s="23" t="s">
        <v>25</v>
      </c>
      <c r="B7101" s="23" t="s">
        <v>11</v>
      </c>
      <c r="C7101">
        <v>2019</v>
      </c>
      <c r="D7101" s="23" t="str">
        <f t="shared" si="111"/>
        <v>jun</v>
      </c>
      <c r="E7101" s="24">
        <v>43646</v>
      </c>
      <c r="F7101" s="23" t="s">
        <v>50</v>
      </c>
      <c r="G7101" s="121">
        <v>102458</v>
      </c>
      <c r="H7101">
        <v>2019</v>
      </c>
    </row>
    <row r="7102" spans="1:8" outlineLevel="1" x14ac:dyDescent="0.25">
      <c r="A7102" s="23" t="s">
        <v>26</v>
      </c>
      <c r="B7102" s="23" t="s">
        <v>12</v>
      </c>
      <c r="C7102">
        <v>2019</v>
      </c>
      <c r="D7102" s="23" t="str">
        <f t="shared" si="111"/>
        <v>jun</v>
      </c>
      <c r="E7102" s="24">
        <v>43646</v>
      </c>
      <c r="F7102" s="23" t="s">
        <v>50</v>
      </c>
      <c r="G7102" s="121">
        <v>118788.63</v>
      </c>
      <c r="H7102">
        <v>2019</v>
      </c>
    </row>
    <row r="7103" spans="1:8" outlineLevel="1" x14ac:dyDescent="0.25">
      <c r="A7103" s="23" t="s">
        <v>43</v>
      </c>
      <c r="B7103" s="23" t="s">
        <v>34</v>
      </c>
      <c r="C7103">
        <v>2019</v>
      </c>
      <c r="D7103" s="23" t="str">
        <f t="shared" si="111"/>
        <v>jun</v>
      </c>
      <c r="E7103" s="24">
        <v>43646</v>
      </c>
      <c r="F7103" s="23" t="s">
        <v>50</v>
      </c>
      <c r="G7103" s="121">
        <v>11812106.15</v>
      </c>
      <c r="H7103">
        <v>2019</v>
      </c>
    </row>
    <row r="7104" spans="1:8" outlineLevel="1" x14ac:dyDescent="0.25">
      <c r="A7104" s="23" t="s">
        <v>13</v>
      </c>
      <c r="B7104" s="23" t="s">
        <v>13</v>
      </c>
      <c r="C7104">
        <v>2019</v>
      </c>
      <c r="D7104" s="23" t="str">
        <f t="shared" si="111"/>
        <v>jun</v>
      </c>
      <c r="E7104" s="24">
        <v>43646</v>
      </c>
      <c r="F7104" s="23" t="s">
        <v>50</v>
      </c>
      <c r="G7104" s="121">
        <v>6006578.0599999996</v>
      </c>
      <c r="H7104">
        <v>2019</v>
      </c>
    </row>
    <row r="7105" spans="1:8" outlineLevel="1" x14ac:dyDescent="0.25">
      <c r="A7105" s="23" t="s">
        <v>14</v>
      </c>
      <c r="B7105" s="23" t="s">
        <v>14</v>
      </c>
      <c r="C7105">
        <v>2019</v>
      </c>
      <c r="D7105" s="23" t="str">
        <f t="shared" si="111"/>
        <v>jun</v>
      </c>
      <c r="E7105" s="24">
        <v>43646</v>
      </c>
      <c r="F7105" s="23" t="s">
        <v>50</v>
      </c>
      <c r="G7105" s="121">
        <v>-5131.96</v>
      </c>
      <c r="H7105">
        <v>2019</v>
      </c>
    </row>
    <row r="7106" spans="1:8" outlineLevel="1" x14ac:dyDescent="0.25">
      <c r="A7106" s="23" t="s">
        <v>15</v>
      </c>
      <c r="B7106" s="23" t="s">
        <v>0</v>
      </c>
      <c r="C7106">
        <v>2019</v>
      </c>
      <c r="D7106" s="23" t="str">
        <f t="shared" ref="D7106:D7169" si="112">+TEXT(E7106,"mmm")</f>
        <v>jul</v>
      </c>
      <c r="E7106" s="24">
        <v>43677</v>
      </c>
      <c r="F7106" s="23" t="s">
        <v>50</v>
      </c>
      <c r="G7106" s="121">
        <v>0</v>
      </c>
      <c r="H7106">
        <v>2019</v>
      </c>
    </row>
    <row r="7107" spans="1:8" outlineLevel="1" x14ac:dyDescent="0.25">
      <c r="A7107" s="23" t="s">
        <v>16</v>
      </c>
      <c r="B7107" s="23" t="s">
        <v>1</v>
      </c>
      <c r="C7107">
        <v>2019</v>
      </c>
      <c r="D7107" s="23" t="str">
        <f t="shared" si="112"/>
        <v>jul</v>
      </c>
      <c r="E7107" s="24">
        <v>43677</v>
      </c>
      <c r="F7107" s="23" t="s">
        <v>50</v>
      </c>
      <c r="G7107" s="121">
        <v>3971799.29</v>
      </c>
      <c r="H7107">
        <v>2019</v>
      </c>
    </row>
    <row r="7108" spans="1:8" outlineLevel="1" x14ac:dyDescent="0.25">
      <c r="A7108" s="23" t="s">
        <v>27</v>
      </c>
      <c r="B7108" s="23" t="s">
        <v>2</v>
      </c>
      <c r="C7108">
        <v>2019</v>
      </c>
      <c r="D7108" s="23" t="str">
        <f t="shared" si="112"/>
        <v>jul</v>
      </c>
      <c r="E7108" s="24">
        <v>43677</v>
      </c>
      <c r="F7108" s="23" t="s">
        <v>50</v>
      </c>
      <c r="H7108">
        <v>2019</v>
      </c>
    </row>
    <row r="7109" spans="1:8" outlineLevel="1" x14ac:dyDescent="0.25">
      <c r="A7109" s="23" t="s">
        <v>17</v>
      </c>
      <c r="B7109" s="23" t="s">
        <v>3</v>
      </c>
      <c r="C7109">
        <v>2019</v>
      </c>
      <c r="D7109" s="23" t="str">
        <f t="shared" si="112"/>
        <v>jul</v>
      </c>
      <c r="E7109" s="24">
        <v>43677</v>
      </c>
      <c r="F7109" s="23" t="s">
        <v>50</v>
      </c>
      <c r="G7109" s="121">
        <v>2702532.78</v>
      </c>
      <c r="H7109">
        <v>2019</v>
      </c>
    </row>
    <row r="7110" spans="1:8" outlineLevel="1" x14ac:dyDescent="0.25">
      <c r="A7110" s="23" t="s">
        <v>18</v>
      </c>
      <c r="B7110" s="25" t="s">
        <v>4</v>
      </c>
      <c r="C7110">
        <v>2019</v>
      </c>
      <c r="D7110" s="23" t="str">
        <f t="shared" si="112"/>
        <v>jul</v>
      </c>
      <c r="E7110" s="24">
        <v>43677</v>
      </c>
      <c r="F7110" s="23" t="s">
        <v>50</v>
      </c>
      <c r="G7110" s="121">
        <v>0</v>
      </c>
      <c r="H7110">
        <v>2019</v>
      </c>
    </row>
    <row r="7111" spans="1:8" outlineLevel="1" x14ac:dyDescent="0.25">
      <c r="A7111" s="23" t="s">
        <v>19</v>
      </c>
      <c r="B7111" s="25" t="s">
        <v>5</v>
      </c>
      <c r="C7111">
        <v>2019</v>
      </c>
      <c r="D7111" s="23" t="str">
        <f t="shared" si="112"/>
        <v>jul</v>
      </c>
      <c r="E7111" s="24">
        <v>43677</v>
      </c>
      <c r="F7111" s="23" t="s">
        <v>50</v>
      </c>
      <c r="G7111" s="121">
        <v>120229.13</v>
      </c>
      <c r="H7111">
        <v>2019</v>
      </c>
    </row>
    <row r="7112" spans="1:8" outlineLevel="1" x14ac:dyDescent="0.25">
      <c r="A7112" s="23" t="s">
        <v>20</v>
      </c>
      <c r="B7112" s="23" t="s">
        <v>6</v>
      </c>
      <c r="C7112">
        <v>2019</v>
      </c>
      <c r="D7112" s="23" t="str">
        <f t="shared" si="112"/>
        <v>jul</v>
      </c>
      <c r="E7112" s="24">
        <v>43677</v>
      </c>
      <c r="F7112" s="23" t="s">
        <v>50</v>
      </c>
      <c r="G7112" s="121">
        <v>0</v>
      </c>
      <c r="H7112">
        <v>2019</v>
      </c>
    </row>
    <row r="7113" spans="1:8" outlineLevel="1" x14ac:dyDescent="0.25">
      <c r="A7113" s="23" t="s">
        <v>21</v>
      </c>
      <c r="B7113" s="23" t="s">
        <v>7</v>
      </c>
      <c r="C7113">
        <v>2019</v>
      </c>
      <c r="D7113" s="23" t="str">
        <f t="shared" si="112"/>
        <v>jul</v>
      </c>
      <c r="E7113" s="24">
        <v>43677</v>
      </c>
      <c r="F7113" s="23" t="s">
        <v>50</v>
      </c>
      <c r="G7113" s="121">
        <v>0</v>
      </c>
      <c r="H7113">
        <v>2019</v>
      </c>
    </row>
    <row r="7114" spans="1:8" outlineLevel="1" x14ac:dyDescent="0.25">
      <c r="A7114" s="23" t="s">
        <v>22</v>
      </c>
      <c r="B7114" s="23" t="s">
        <v>8</v>
      </c>
      <c r="C7114">
        <v>2019</v>
      </c>
      <c r="D7114" s="23" t="str">
        <f t="shared" si="112"/>
        <v>jul</v>
      </c>
      <c r="E7114" s="24">
        <v>43677</v>
      </c>
      <c r="F7114" s="23" t="s">
        <v>50</v>
      </c>
      <c r="G7114" s="121">
        <v>21840789.619999997</v>
      </c>
      <c r="H7114">
        <v>2019</v>
      </c>
    </row>
    <row r="7115" spans="1:8" outlineLevel="1" x14ac:dyDescent="0.25">
      <c r="A7115" s="23" t="s">
        <v>23</v>
      </c>
      <c r="B7115" s="23" t="s">
        <v>9</v>
      </c>
      <c r="C7115">
        <v>2019</v>
      </c>
      <c r="D7115" s="23" t="str">
        <f t="shared" si="112"/>
        <v>jul</v>
      </c>
      <c r="E7115" s="24">
        <v>43677</v>
      </c>
      <c r="F7115" s="23" t="s">
        <v>50</v>
      </c>
      <c r="H7115">
        <v>2019</v>
      </c>
    </row>
    <row r="7116" spans="1:8" outlineLevel="1" x14ac:dyDescent="0.25">
      <c r="A7116" s="23" t="s">
        <v>24</v>
      </c>
      <c r="B7116" s="25" t="s">
        <v>10</v>
      </c>
      <c r="C7116">
        <v>2019</v>
      </c>
      <c r="D7116" s="23" t="str">
        <f t="shared" si="112"/>
        <v>jul</v>
      </c>
      <c r="E7116" s="24">
        <v>43677</v>
      </c>
      <c r="F7116" s="23" t="s">
        <v>50</v>
      </c>
      <c r="H7116">
        <v>2019</v>
      </c>
    </row>
    <row r="7117" spans="1:8" outlineLevel="1" x14ac:dyDescent="0.25">
      <c r="A7117" s="23" t="s">
        <v>25</v>
      </c>
      <c r="B7117" s="23" t="s">
        <v>11</v>
      </c>
      <c r="C7117">
        <v>2019</v>
      </c>
      <c r="D7117" s="23" t="str">
        <f t="shared" si="112"/>
        <v>jul</v>
      </c>
      <c r="E7117" s="24">
        <v>43677</v>
      </c>
      <c r="F7117" s="23" t="s">
        <v>50</v>
      </c>
      <c r="G7117" s="121">
        <v>0</v>
      </c>
      <c r="H7117">
        <v>2019</v>
      </c>
    </row>
    <row r="7118" spans="1:8" outlineLevel="1" x14ac:dyDescent="0.25">
      <c r="A7118" s="23" t="s">
        <v>26</v>
      </c>
      <c r="B7118" s="23" t="s">
        <v>12</v>
      </c>
      <c r="C7118">
        <v>2019</v>
      </c>
      <c r="D7118" s="23" t="str">
        <f t="shared" si="112"/>
        <v>jul</v>
      </c>
      <c r="E7118" s="24">
        <v>43677</v>
      </c>
      <c r="F7118" s="23" t="s">
        <v>50</v>
      </c>
      <c r="G7118" s="121">
        <v>44204.23</v>
      </c>
      <c r="H7118">
        <v>2019</v>
      </c>
    </row>
    <row r="7119" spans="1:8" outlineLevel="1" x14ac:dyDescent="0.25">
      <c r="A7119" s="23" t="s">
        <v>43</v>
      </c>
      <c r="B7119" s="23" t="s">
        <v>34</v>
      </c>
      <c r="C7119">
        <v>2019</v>
      </c>
      <c r="D7119" s="23" t="str">
        <f t="shared" si="112"/>
        <v>jul</v>
      </c>
      <c r="E7119" s="24">
        <v>43677</v>
      </c>
      <c r="F7119" s="23" t="s">
        <v>50</v>
      </c>
      <c r="G7119" s="121">
        <v>11366396.469999999</v>
      </c>
      <c r="H7119">
        <v>2019</v>
      </c>
    </row>
    <row r="7120" spans="1:8" outlineLevel="1" x14ac:dyDescent="0.25">
      <c r="A7120" s="23" t="s">
        <v>13</v>
      </c>
      <c r="B7120" s="23" t="s">
        <v>13</v>
      </c>
      <c r="C7120">
        <v>2019</v>
      </c>
      <c r="D7120" s="23" t="str">
        <f t="shared" si="112"/>
        <v>jul</v>
      </c>
      <c r="E7120" s="24">
        <v>43677</v>
      </c>
      <c r="F7120" s="23" t="s">
        <v>50</v>
      </c>
      <c r="G7120" s="121">
        <v>6182525.9699999997</v>
      </c>
      <c r="H7120">
        <v>2019</v>
      </c>
    </row>
    <row r="7121" spans="1:8" outlineLevel="1" x14ac:dyDescent="0.25">
      <c r="A7121" s="23" t="s">
        <v>14</v>
      </c>
      <c r="B7121" s="23" t="s">
        <v>14</v>
      </c>
      <c r="C7121">
        <v>2019</v>
      </c>
      <c r="D7121" s="23" t="str">
        <f t="shared" si="112"/>
        <v>jul</v>
      </c>
      <c r="E7121" s="24">
        <v>43677</v>
      </c>
      <c r="F7121" s="23" t="s">
        <v>50</v>
      </c>
      <c r="G7121" s="121">
        <v>-1639.27</v>
      </c>
      <c r="H7121">
        <v>2019</v>
      </c>
    </row>
    <row r="7122" spans="1:8" outlineLevel="1" x14ac:dyDescent="0.25">
      <c r="A7122" s="23" t="s">
        <v>15</v>
      </c>
      <c r="B7122" s="23" t="s">
        <v>0</v>
      </c>
      <c r="C7122">
        <v>2019</v>
      </c>
      <c r="D7122" s="23" t="str">
        <f t="shared" si="112"/>
        <v>ago</v>
      </c>
      <c r="E7122" s="24">
        <v>43708</v>
      </c>
      <c r="F7122" s="23" t="s">
        <v>50</v>
      </c>
      <c r="G7122" s="121">
        <v>0</v>
      </c>
      <c r="H7122">
        <v>2019</v>
      </c>
    </row>
    <row r="7123" spans="1:8" outlineLevel="1" x14ac:dyDescent="0.25">
      <c r="A7123" s="23" t="s">
        <v>16</v>
      </c>
      <c r="B7123" s="23" t="s">
        <v>1</v>
      </c>
      <c r="C7123">
        <v>2019</v>
      </c>
      <c r="D7123" s="23" t="str">
        <f t="shared" si="112"/>
        <v>ago</v>
      </c>
      <c r="E7123" s="24">
        <v>43708</v>
      </c>
      <c r="F7123" s="23" t="s">
        <v>50</v>
      </c>
      <c r="G7123" s="121">
        <v>4465950.18</v>
      </c>
      <c r="H7123">
        <v>2019</v>
      </c>
    </row>
    <row r="7124" spans="1:8" outlineLevel="1" x14ac:dyDescent="0.25">
      <c r="A7124" s="23" t="s">
        <v>27</v>
      </c>
      <c r="B7124" s="23" t="s">
        <v>2</v>
      </c>
      <c r="C7124">
        <v>2019</v>
      </c>
      <c r="D7124" s="23" t="str">
        <f t="shared" si="112"/>
        <v>ago</v>
      </c>
      <c r="E7124" s="24">
        <v>43708</v>
      </c>
      <c r="F7124" s="23" t="s">
        <v>50</v>
      </c>
      <c r="H7124">
        <v>2019</v>
      </c>
    </row>
    <row r="7125" spans="1:8" outlineLevel="1" x14ac:dyDescent="0.25">
      <c r="A7125" s="23" t="s">
        <v>17</v>
      </c>
      <c r="B7125" s="23" t="s">
        <v>3</v>
      </c>
      <c r="C7125">
        <v>2019</v>
      </c>
      <c r="D7125" s="23" t="str">
        <f t="shared" si="112"/>
        <v>ago</v>
      </c>
      <c r="E7125" s="24">
        <v>43708</v>
      </c>
      <c r="F7125" s="23" t="s">
        <v>50</v>
      </c>
      <c r="G7125" s="121">
        <v>2481243.2199999997</v>
      </c>
      <c r="H7125">
        <v>2019</v>
      </c>
    </row>
    <row r="7126" spans="1:8" outlineLevel="1" x14ac:dyDescent="0.25">
      <c r="A7126" s="23" t="s">
        <v>18</v>
      </c>
      <c r="B7126" s="25" t="s">
        <v>4</v>
      </c>
      <c r="C7126">
        <v>2019</v>
      </c>
      <c r="D7126" s="23" t="str">
        <f t="shared" si="112"/>
        <v>ago</v>
      </c>
      <c r="E7126" s="24">
        <v>43708</v>
      </c>
      <c r="F7126" s="23" t="s">
        <v>50</v>
      </c>
      <c r="G7126" s="121">
        <v>0</v>
      </c>
      <c r="H7126">
        <v>2019</v>
      </c>
    </row>
    <row r="7127" spans="1:8" outlineLevel="1" x14ac:dyDescent="0.25">
      <c r="A7127" s="23" t="s">
        <v>19</v>
      </c>
      <c r="B7127" s="25" t="s">
        <v>5</v>
      </c>
      <c r="C7127">
        <v>2019</v>
      </c>
      <c r="D7127" s="23" t="str">
        <f t="shared" si="112"/>
        <v>ago</v>
      </c>
      <c r="E7127" s="24">
        <v>43708</v>
      </c>
      <c r="F7127" s="23" t="s">
        <v>50</v>
      </c>
      <c r="G7127" s="121">
        <v>108323.82</v>
      </c>
      <c r="H7127">
        <v>2019</v>
      </c>
    </row>
    <row r="7128" spans="1:8" outlineLevel="1" x14ac:dyDescent="0.25">
      <c r="A7128" s="23" t="s">
        <v>20</v>
      </c>
      <c r="B7128" s="23" t="s">
        <v>6</v>
      </c>
      <c r="C7128">
        <v>2019</v>
      </c>
      <c r="D7128" s="23" t="str">
        <f t="shared" si="112"/>
        <v>ago</v>
      </c>
      <c r="E7128" s="24">
        <v>43708</v>
      </c>
      <c r="F7128" s="23" t="s">
        <v>50</v>
      </c>
      <c r="G7128" s="121">
        <v>0</v>
      </c>
      <c r="H7128">
        <v>2019</v>
      </c>
    </row>
    <row r="7129" spans="1:8" outlineLevel="1" x14ac:dyDescent="0.25">
      <c r="A7129" s="23" t="s">
        <v>21</v>
      </c>
      <c r="B7129" s="23" t="s">
        <v>7</v>
      </c>
      <c r="C7129">
        <v>2019</v>
      </c>
      <c r="D7129" s="23" t="str">
        <f t="shared" si="112"/>
        <v>ago</v>
      </c>
      <c r="E7129" s="24">
        <v>43708</v>
      </c>
      <c r="F7129" s="23" t="s">
        <v>50</v>
      </c>
      <c r="G7129" s="121">
        <v>0</v>
      </c>
      <c r="H7129">
        <v>2019</v>
      </c>
    </row>
    <row r="7130" spans="1:8" outlineLevel="1" x14ac:dyDescent="0.25">
      <c r="A7130" s="23" t="s">
        <v>22</v>
      </c>
      <c r="B7130" s="23" t="s">
        <v>8</v>
      </c>
      <c r="C7130">
        <v>2019</v>
      </c>
      <c r="D7130" s="23" t="str">
        <f t="shared" si="112"/>
        <v>ago</v>
      </c>
      <c r="E7130" s="24">
        <v>43708</v>
      </c>
      <c r="F7130" s="23" t="s">
        <v>50</v>
      </c>
      <c r="G7130" s="121">
        <v>21911537.5</v>
      </c>
      <c r="H7130">
        <v>2019</v>
      </c>
    </row>
    <row r="7131" spans="1:8" outlineLevel="1" x14ac:dyDescent="0.25">
      <c r="A7131" s="23" t="s">
        <v>23</v>
      </c>
      <c r="B7131" s="23" t="s">
        <v>9</v>
      </c>
      <c r="C7131">
        <v>2019</v>
      </c>
      <c r="D7131" s="23" t="str">
        <f t="shared" si="112"/>
        <v>ago</v>
      </c>
      <c r="E7131" s="24">
        <v>43708</v>
      </c>
      <c r="F7131" s="23" t="s">
        <v>50</v>
      </c>
      <c r="H7131">
        <v>2019</v>
      </c>
    </row>
    <row r="7132" spans="1:8" outlineLevel="1" x14ac:dyDescent="0.25">
      <c r="A7132" s="23" t="s">
        <v>24</v>
      </c>
      <c r="B7132" s="25" t="s">
        <v>10</v>
      </c>
      <c r="C7132">
        <v>2019</v>
      </c>
      <c r="D7132" s="23" t="str">
        <f t="shared" si="112"/>
        <v>ago</v>
      </c>
      <c r="E7132" s="24">
        <v>43708</v>
      </c>
      <c r="F7132" s="23" t="s">
        <v>50</v>
      </c>
      <c r="H7132">
        <v>2019</v>
      </c>
    </row>
    <row r="7133" spans="1:8" outlineLevel="1" x14ac:dyDescent="0.25">
      <c r="A7133" s="23" t="s">
        <v>25</v>
      </c>
      <c r="B7133" s="23" t="s">
        <v>11</v>
      </c>
      <c r="C7133">
        <v>2019</v>
      </c>
      <c r="D7133" s="23" t="str">
        <f t="shared" si="112"/>
        <v>ago</v>
      </c>
      <c r="E7133" s="24">
        <v>43708</v>
      </c>
      <c r="F7133" s="23" t="s">
        <v>50</v>
      </c>
      <c r="G7133" s="121">
        <v>0</v>
      </c>
      <c r="H7133">
        <v>2019</v>
      </c>
    </row>
    <row r="7134" spans="1:8" outlineLevel="1" x14ac:dyDescent="0.25">
      <c r="A7134" s="23" t="s">
        <v>26</v>
      </c>
      <c r="B7134" s="23" t="s">
        <v>12</v>
      </c>
      <c r="C7134">
        <v>2019</v>
      </c>
      <c r="D7134" s="23" t="str">
        <f t="shared" si="112"/>
        <v>ago</v>
      </c>
      <c r="E7134" s="24">
        <v>43708</v>
      </c>
      <c r="F7134" s="23" t="s">
        <v>50</v>
      </c>
      <c r="G7134" s="121">
        <v>42589.8</v>
      </c>
      <c r="H7134">
        <v>2019</v>
      </c>
    </row>
    <row r="7135" spans="1:8" outlineLevel="1" x14ac:dyDescent="0.25">
      <c r="A7135" s="23" t="s">
        <v>43</v>
      </c>
      <c r="B7135" s="23" t="s">
        <v>34</v>
      </c>
      <c r="C7135">
        <v>2019</v>
      </c>
      <c r="D7135" s="23" t="str">
        <f t="shared" si="112"/>
        <v>ago</v>
      </c>
      <c r="E7135" s="24">
        <v>43708</v>
      </c>
      <c r="F7135" s="23" t="s">
        <v>50</v>
      </c>
      <c r="G7135" s="121">
        <v>11221070.439999999</v>
      </c>
      <c r="H7135">
        <v>2019</v>
      </c>
    </row>
    <row r="7136" spans="1:8" outlineLevel="1" x14ac:dyDescent="0.25">
      <c r="A7136" s="23" t="s">
        <v>13</v>
      </c>
      <c r="B7136" s="23" t="s">
        <v>13</v>
      </c>
      <c r="C7136">
        <v>2019</v>
      </c>
      <c r="D7136" s="23" t="str">
        <f t="shared" si="112"/>
        <v>ago</v>
      </c>
      <c r="E7136" s="24">
        <v>43708</v>
      </c>
      <c r="F7136" s="23" t="s">
        <v>50</v>
      </c>
      <c r="G7136" s="121">
        <v>5025249.3499999996</v>
      </c>
      <c r="H7136">
        <v>2019</v>
      </c>
    </row>
    <row r="7137" spans="1:8" outlineLevel="1" x14ac:dyDescent="0.25">
      <c r="A7137" s="23" t="s">
        <v>14</v>
      </c>
      <c r="B7137" s="23" t="s">
        <v>14</v>
      </c>
      <c r="C7137">
        <v>2019</v>
      </c>
      <c r="D7137" s="23" t="str">
        <f t="shared" si="112"/>
        <v>ago</v>
      </c>
      <c r="E7137" s="24">
        <v>43708</v>
      </c>
      <c r="F7137" s="23" t="s">
        <v>50</v>
      </c>
      <c r="G7137" s="121">
        <v>-8227.7999999999993</v>
      </c>
      <c r="H7137">
        <v>2019</v>
      </c>
    </row>
    <row r="7138" spans="1:8" outlineLevel="1" x14ac:dyDescent="0.25">
      <c r="A7138" s="23" t="s">
        <v>15</v>
      </c>
      <c r="B7138" s="23" t="s">
        <v>0</v>
      </c>
      <c r="C7138">
        <v>2019</v>
      </c>
      <c r="D7138" s="23" t="str">
        <f t="shared" si="112"/>
        <v>sept</v>
      </c>
      <c r="E7138" s="24">
        <v>43738</v>
      </c>
      <c r="F7138" s="23" t="s">
        <v>50</v>
      </c>
      <c r="G7138" s="121">
        <v>0</v>
      </c>
      <c r="H7138">
        <v>2019</v>
      </c>
    </row>
    <row r="7139" spans="1:8" outlineLevel="1" x14ac:dyDescent="0.25">
      <c r="A7139" s="23" t="s">
        <v>16</v>
      </c>
      <c r="B7139" s="23" t="s">
        <v>1</v>
      </c>
      <c r="C7139">
        <v>2019</v>
      </c>
      <c r="D7139" s="23" t="str">
        <f t="shared" si="112"/>
        <v>sept</v>
      </c>
      <c r="E7139" s="24">
        <v>43738</v>
      </c>
      <c r="F7139" s="23" t="s">
        <v>50</v>
      </c>
      <c r="G7139" s="121">
        <v>4870475.68</v>
      </c>
      <c r="H7139">
        <v>2019</v>
      </c>
    </row>
    <row r="7140" spans="1:8" outlineLevel="1" x14ac:dyDescent="0.25">
      <c r="A7140" s="23" t="s">
        <v>27</v>
      </c>
      <c r="B7140" s="23" t="s">
        <v>2</v>
      </c>
      <c r="C7140">
        <v>2019</v>
      </c>
      <c r="D7140" s="23" t="str">
        <f t="shared" si="112"/>
        <v>sept</v>
      </c>
      <c r="E7140" s="24">
        <v>43738</v>
      </c>
      <c r="F7140" s="23" t="s">
        <v>50</v>
      </c>
      <c r="H7140">
        <v>2019</v>
      </c>
    </row>
    <row r="7141" spans="1:8" outlineLevel="1" x14ac:dyDescent="0.25">
      <c r="A7141" s="23" t="s">
        <v>17</v>
      </c>
      <c r="B7141" s="23" t="s">
        <v>3</v>
      </c>
      <c r="C7141">
        <v>2019</v>
      </c>
      <c r="D7141" s="23" t="str">
        <f t="shared" si="112"/>
        <v>sept</v>
      </c>
      <c r="E7141" s="24">
        <v>43738</v>
      </c>
      <c r="F7141" s="23" t="s">
        <v>50</v>
      </c>
      <c r="G7141" s="121">
        <v>2600880.17</v>
      </c>
      <c r="H7141">
        <v>2019</v>
      </c>
    </row>
    <row r="7142" spans="1:8" outlineLevel="1" x14ac:dyDescent="0.25">
      <c r="A7142" s="23" t="s">
        <v>18</v>
      </c>
      <c r="B7142" s="25" t="s">
        <v>4</v>
      </c>
      <c r="C7142">
        <v>2019</v>
      </c>
      <c r="D7142" s="23" t="str">
        <f t="shared" si="112"/>
        <v>sept</v>
      </c>
      <c r="E7142" s="24">
        <v>43738</v>
      </c>
      <c r="F7142" s="23" t="s">
        <v>50</v>
      </c>
      <c r="G7142" s="121">
        <v>0</v>
      </c>
      <c r="H7142">
        <v>2019</v>
      </c>
    </row>
    <row r="7143" spans="1:8" outlineLevel="1" x14ac:dyDescent="0.25">
      <c r="A7143" s="23" t="s">
        <v>19</v>
      </c>
      <c r="B7143" s="25" t="s">
        <v>5</v>
      </c>
      <c r="C7143">
        <v>2019</v>
      </c>
      <c r="D7143" s="23" t="str">
        <f t="shared" si="112"/>
        <v>sept</v>
      </c>
      <c r="E7143" s="24">
        <v>43738</v>
      </c>
      <c r="F7143" s="23" t="s">
        <v>50</v>
      </c>
      <c r="G7143" s="121">
        <v>108843.4</v>
      </c>
      <c r="H7143">
        <v>2019</v>
      </c>
    </row>
    <row r="7144" spans="1:8" outlineLevel="1" x14ac:dyDescent="0.25">
      <c r="A7144" s="23" t="s">
        <v>20</v>
      </c>
      <c r="B7144" s="23" t="s">
        <v>6</v>
      </c>
      <c r="C7144">
        <v>2019</v>
      </c>
      <c r="D7144" s="23" t="str">
        <f t="shared" si="112"/>
        <v>sept</v>
      </c>
      <c r="E7144" s="24">
        <v>43738</v>
      </c>
      <c r="F7144" s="23" t="s">
        <v>50</v>
      </c>
      <c r="G7144" s="121">
        <v>0</v>
      </c>
      <c r="H7144">
        <v>2019</v>
      </c>
    </row>
    <row r="7145" spans="1:8" outlineLevel="1" x14ac:dyDescent="0.25">
      <c r="A7145" s="23" t="s">
        <v>21</v>
      </c>
      <c r="B7145" s="23" t="s">
        <v>7</v>
      </c>
      <c r="C7145">
        <v>2019</v>
      </c>
      <c r="D7145" s="23" t="str">
        <f t="shared" si="112"/>
        <v>sept</v>
      </c>
      <c r="E7145" s="24">
        <v>43738</v>
      </c>
      <c r="F7145" s="23" t="s">
        <v>50</v>
      </c>
      <c r="G7145" s="121">
        <v>0</v>
      </c>
      <c r="H7145">
        <v>2019</v>
      </c>
    </row>
    <row r="7146" spans="1:8" outlineLevel="1" x14ac:dyDescent="0.25">
      <c r="A7146" s="23" t="s">
        <v>22</v>
      </c>
      <c r="B7146" s="23" t="s">
        <v>8</v>
      </c>
      <c r="C7146">
        <v>2019</v>
      </c>
      <c r="D7146" s="23" t="str">
        <f t="shared" si="112"/>
        <v>sept</v>
      </c>
      <c r="E7146" s="24">
        <v>43738</v>
      </c>
      <c r="F7146" s="23" t="s">
        <v>50</v>
      </c>
      <c r="G7146" s="121">
        <v>21695822.710000001</v>
      </c>
      <c r="H7146">
        <v>2019</v>
      </c>
    </row>
    <row r="7147" spans="1:8" outlineLevel="1" x14ac:dyDescent="0.25">
      <c r="A7147" s="23" t="s">
        <v>23</v>
      </c>
      <c r="B7147" s="23" t="s">
        <v>9</v>
      </c>
      <c r="C7147">
        <v>2019</v>
      </c>
      <c r="D7147" s="23" t="str">
        <f t="shared" si="112"/>
        <v>sept</v>
      </c>
      <c r="E7147" s="24">
        <v>43738</v>
      </c>
      <c r="F7147" s="23" t="s">
        <v>50</v>
      </c>
      <c r="H7147">
        <v>2019</v>
      </c>
    </row>
    <row r="7148" spans="1:8" outlineLevel="1" x14ac:dyDescent="0.25">
      <c r="A7148" s="23" t="s">
        <v>24</v>
      </c>
      <c r="B7148" s="25" t="s">
        <v>10</v>
      </c>
      <c r="C7148">
        <v>2019</v>
      </c>
      <c r="D7148" s="23" t="str">
        <f t="shared" si="112"/>
        <v>sept</v>
      </c>
      <c r="E7148" s="24">
        <v>43738</v>
      </c>
      <c r="F7148" s="23" t="s">
        <v>50</v>
      </c>
      <c r="H7148">
        <v>2019</v>
      </c>
    </row>
    <row r="7149" spans="1:8" outlineLevel="1" x14ac:dyDescent="0.25">
      <c r="A7149" s="23" t="s">
        <v>25</v>
      </c>
      <c r="B7149" s="23" t="s">
        <v>11</v>
      </c>
      <c r="C7149">
        <v>2019</v>
      </c>
      <c r="D7149" s="23" t="str">
        <f t="shared" si="112"/>
        <v>sept</v>
      </c>
      <c r="E7149" s="24">
        <v>43738</v>
      </c>
      <c r="F7149" s="23" t="s">
        <v>50</v>
      </c>
      <c r="G7149" s="121">
        <v>0</v>
      </c>
      <c r="H7149">
        <v>2019</v>
      </c>
    </row>
    <row r="7150" spans="1:8" outlineLevel="1" x14ac:dyDescent="0.25">
      <c r="A7150" s="23" t="s">
        <v>26</v>
      </c>
      <c r="B7150" s="23" t="s">
        <v>12</v>
      </c>
      <c r="C7150">
        <v>2019</v>
      </c>
      <c r="D7150" s="23" t="str">
        <f t="shared" si="112"/>
        <v>sept</v>
      </c>
      <c r="E7150" s="24">
        <v>43738</v>
      </c>
      <c r="F7150" s="23" t="s">
        <v>50</v>
      </c>
      <c r="G7150" s="121">
        <v>40972.300000000003</v>
      </c>
      <c r="H7150">
        <v>2019</v>
      </c>
    </row>
    <row r="7151" spans="1:8" outlineLevel="1" x14ac:dyDescent="0.25">
      <c r="A7151" s="23" t="s">
        <v>43</v>
      </c>
      <c r="B7151" s="23" t="s">
        <v>34</v>
      </c>
      <c r="C7151">
        <v>2019</v>
      </c>
      <c r="D7151" s="23" t="str">
        <f t="shared" si="112"/>
        <v>sept</v>
      </c>
      <c r="E7151" s="24">
        <v>43738</v>
      </c>
      <c r="F7151" s="23" t="s">
        <v>50</v>
      </c>
      <c r="G7151" s="121">
        <v>10278287.74</v>
      </c>
      <c r="H7151">
        <v>2019</v>
      </c>
    </row>
    <row r="7152" spans="1:8" outlineLevel="1" x14ac:dyDescent="0.25">
      <c r="A7152" s="23" t="s">
        <v>13</v>
      </c>
      <c r="B7152" s="23" t="s">
        <v>13</v>
      </c>
      <c r="C7152">
        <v>2019</v>
      </c>
      <c r="D7152" s="23" t="str">
        <f t="shared" si="112"/>
        <v>sept</v>
      </c>
      <c r="E7152" s="24">
        <v>43738</v>
      </c>
      <c r="F7152" s="23" t="s">
        <v>50</v>
      </c>
      <c r="G7152" s="121">
        <v>3520681.61</v>
      </c>
      <c r="H7152">
        <v>2019</v>
      </c>
    </row>
    <row r="7153" spans="1:8" outlineLevel="1" x14ac:dyDescent="0.25">
      <c r="A7153" s="23" t="s">
        <v>14</v>
      </c>
      <c r="B7153" s="23" t="s">
        <v>14</v>
      </c>
      <c r="C7153">
        <v>2019</v>
      </c>
      <c r="D7153" s="23" t="str">
        <f t="shared" si="112"/>
        <v>sept</v>
      </c>
      <c r="E7153" s="24">
        <v>43738</v>
      </c>
      <c r="F7153" s="23" t="s">
        <v>50</v>
      </c>
      <c r="G7153" s="121">
        <v>-3972.21</v>
      </c>
      <c r="H7153">
        <v>2019</v>
      </c>
    </row>
    <row r="7154" spans="1:8" outlineLevel="1" x14ac:dyDescent="0.25">
      <c r="A7154" s="23" t="s">
        <v>15</v>
      </c>
      <c r="B7154" s="23" t="s">
        <v>0</v>
      </c>
      <c r="C7154">
        <v>2019</v>
      </c>
      <c r="D7154" s="23" t="str">
        <f t="shared" si="112"/>
        <v>oct</v>
      </c>
      <c r="E7154" s="24">
        <v>43769</v>
      </c>
      <c r="F7154" s="23" t="s">
        <v>50</v>
      </c>
      <c r="G7154" s="121">
        <v>0</v>
      </c>
      <c r="H7154">
        <v>2019</v>
      </c>
    </row>
    <row r="7155" spans="1:8" outlineLevel="1" x14ac:dyDescent="0.25">
      <c r="A7155" s="23" t="s">
        <v>16</v>
      </c>
      <c r="B7155" s="23" t="s">
        <v>1</v>
      </c>
      <c r="C7155">
        <v>2019</v>
      </c>
      <c r="D7155" s="23" t="str">
        <f t="shared" si="112"/>
        <v>oct</v>
      </c>
      <c r="E7155" s="24">
        <v>43769</v>
      </c>
      <c r="F7155" s="23" t="s">
        <v>50</v>
      </c>
      <c r="G7155" s="121">
        <v>5175339.51</v>
      </c>
      <c r="H7155">
        <v>2019</v>
      </c>
    </row>
    <row r="7156" spans="1:8" outlineLevel="1" x14ac:dyDescent="0.25">
      <c r="A7156" s="23" t="s">
        <v>27</v>
      </c>
      <c r="B7156" s="23" t="s">
        <v>2</v>
      </c>
      <c r="C7156">
        <v>2019</v>
      </c>
      <c r="D7156" s="23" t="str">
        <f t="shared" si="112"/>
        <v>oct</v>
      </c>
      <c r="E7156" s="24">
        <v>43769</v>
      </c>
      <c r="F7156" s="23" t="s">
        <v>50</v>
      </c>
      <c r="H7156">
        <v>2019</v>
      </c>
    </row>
    <row r="7157" spans="1:8" outlineLevel="1" x14ac:dyDescent="0.25">
      <c r="A7157" s="23" t="s">
        <v>17</v>
      </c>
      <c r="B7157" s="23" t="s">
        <v>3</v>
      </c>
      <c r="C7157">
        <v>2019</v>
      </c>
      <c r="D7157" s="23" t="str">
        <f t="shared" si="112"/>
        <v>oct</v>
      </c>
      <c r="E7157" s="24">
        <v>43769</v>
      </c>
      <c r="F7157" s="23" t="s">
        <v>50</v>
      </c>
      <c r="G7157" s="121">
        <v>2344189.66</v>
      </c>
      <c r="H7157">
        <v>2019</v>
      </c>
    </row>
    <row r="7158" spans="1:8" outlineLevel="1" x14ac:dyDescent="0.25">
      <c r="A7158" s="23" t="s">
        <v>18</v>
      </c>
      <c r="B7158" s="25" t="s">
        <v>4</v>
      </c>
      <c r="C7158">
        <v>2019</v>
      </c>
      <c r="D7158" s="23" t="str">
        <f t="shared" si="112"/>
        <v>oct</v>
      </c>
      <c r="E7158" s="24">
        <v>43769</v>
      </c>
      <c r="F7158" s="23" t="s">
        <v>50</v>
      </c>
      <c r="G7158" s="121">
        <v>0</v>
      </c>
      <c r="H7158">
        <v>2019</v>
      </c>
    </row>
    <row r="7159" spans="1:8" outlineLevel="1" x14ac:dyDescent="0.25">
      <c r="A7159" s="23" t="s">
        <v>19</v>
      </c>
      <c r="B7159" s="25" t="s">
        <v>5</v>
      </c>
      <c r="C7159">
        <v>2019</v>
      </c>
      <c r="D7159" s="23" t="str">
        <f t="shared" si="112"/>
        <v>oct</v>
      </c>
      <c r="E7159" s="24">
        <v>43769</v>
      </c>
      <c r="F7159" s="23" t="s">
        <v>50</v>
      </c>
      <c r="G7159" s="121">
        <v>109385.62</v>
      </c>
      <c r="H7159">
        <v>2019</v>
      </c>
    </row>
    <row r="7160" spans="1:8" outlineLevel="1" x14ac:dyDescent="0.25">
      <c r="A7160" s="23" t="s">
        <v>20</v>
      </c>
      <c r="B7160" s="23" t="s">
        <v>6</v>
      </c>
      <c r="C7160">
        <v>2019</v>
      </c>
      <c r="D7160" s="23" t="str">
        <f t="shared" si="112"/>
        <v>oct</v>
      </c>
      <c r="E7160" s="24">
        <v>43769</v>
      </c>
      <c r="F7160" s="23" t="s">
        <v>50</v>
      </c>
      <c r="G7160" s="121">
        <v>0</v>
      </c>
      <c r="H7160">
        <v>2019</v>
      </c>
    </row>
    <row r="7161" spans="1:8" outlineLevel="1" x14ac:dyDescent="0.25">
      <c r="A7161" s="23" t="s">
        <v>21</v>
      </c>
      <c r="B7161" s="23" t="s">
        <v>7</v>
      </c>
      <c r="C7161">
        <v>2019</v>
      </c>
      <c r="D7161" s="23" t="str">
        <f t="shared" si="112"/>
        <v>oct</v>
      </c>
      <c r="E7161" s="24">
        <v>43769</v>
      </c>
      <c r="F7161" s="23" t="s">
        <v>50</v>
      </c>
      <c r="G7161" s="121">
        <v>0</v>
      </c>
      <c r="H7161">
        <v>2019</v>
      </c>
    </row>
    <row r="7162" spans="1:8" outlineLevel="1" x14ac:dyDescent="0.25">
      <c r="A7162" s="23" t="s">
        <v>22</v>
      </c>
      <c r="B7162" s="23" t="s">
        <v>8</v>
      </c>
      <c r="C7162">
        <v>2019</v>
      </c>
      <c r="D7162" s="23" t="str">
        <f t="shared" si="112"/>
        <v>oct</v>
      </c>
      <c r="E7162" s="24">
        <v>43769</v>
      </c>
      <c r="F7162" s="23" t="s">
        <v>50</v>
      </c>
      <c r="G7162" s="121">
        <v>20657792.420000002</v>
      </c>
      <c r="H7162">
        <v>2019</v>
      </c>
    </row>
    <row r="7163" spans="1:8" outlineLevel="1" x14ac:dyDescent="0.25">
      <c r="A7163" s="23" t="s">
        <v>23</v>
      </c>
      <c r="B7163" s="23" t="s">
        <v>9</v>
      </c>
      <c r="C7163">
        <v>2019</v>
      </c>
      <c r="D7163" s="23" t="str">
        <f t="shared" si="112"/>
        <v>oct</v>
      </c>
      <c r="E7163" s="24">
        <v>43769</v>
      </c>
      <c r="F7163" s="23" t="s">
        <v>50</v>
      </c>
      <c r="H7163">
        <v>2019</v>
      </c>
    </row>
    <row r="7164" spans="1:8" outlineLevel="1" x14ac:dyDescent="0.25">
      <c r="A7164" s="23" t="s">
        <v>24</v>
      </c>
      <c r="B7164" s="25" t="s">
        <v>10</v>
      </c>
      <c r="C7164">
        <v>2019</v>
      </c>
      <c r="D7164" s="23" t="str">
        <f t="shared" si="112"/>
        <v>oct</v>
      </c>
      <c r="E7164" s="24">
        <v>43769</v>
      </c>
      <c r="F7164" s="23" t="s">
        <v>50</v>
      </c>
      <c r="H7164">
        <v>2019</v>
      </c>
    </row>
    <row r="7165" spans="1:8" outlineLevel="1" x14ac:dyDescent="0.25">
      <c r="A7165" s="23" t="s">
        <v>25</v>
      </c>
      <c r="B7165" s="23" t="s">
        <v>11</v>
      </c>
      <c r="C7165">
        <v>2019</v>
      </c>
      <c r="D7165" s="23" t="str">
        <f t="shared" si="112"/>
        <v>oct</v>
      </c>
      <c r="E7165" s="24">
        <v>43769</v>
      </c>
      <c r="F7165" s="23" t="s">
        <v>50</v>
      </c>
      <c r="G7165" s="121">
        <v>0</v>
      </c>
      <c r="H7165">
        <v>2019</v>
      </c>
    </row>
    <row r="7166" spans="1:8" outlineLevel="1" x14ac:dyDescent="0.25">
      <c r="A7166" s="23" t="s">
        <v>26</v>
      </c>
      <c r="B7166" s="23" t="s">
        <v>12</v>
      </c>
      <c r="C7166">
        <v>2019</v>
      </c>
      <c r="D7166" s="23" t="str">
        <f t="shared" si="112"/>
        <v>oct</v>
      </c>
      <c r="E7166" s="24">
        <v>43769</v>
      </c>
      <c r="F7166" s="23" t="s">
        <v>50</v>
      </c>
      <c r="G7166" s="121">
        <v>39371.72</v>
      </c>
      <c r="H7166">
        <v>2019</v>
      </c>
    </row>
    <row r="7167" spans="1:8" outlineLevel="1" x14ac:dyDescent="0.25">
      <c r="A7167" s="23" t="s">
        <v>43</v>
      </c>
      <c r="B7167" s="23" t="s">
        <v>34</v>
      </c>
      <c r="C7167">
        <v>2019</v>
      </c>
      <c r="D7167" s="23" t="str">
        <f t="shared" si="112"/>
        <v>oct</v>
      </c>
      <c r="E7167" s="24">
        <v>43769</v>
      </c>
      <c r="F7167" s="23" t="s">
        <v>50</v>
      </c>
      <c r="G7167" s="121">
        <v>9908780.0899999999</v>
      </c>
      <c r="H7167">
        <v>2019</v>
      </c>
    </row>
    <row r="7168" spans="1:8" outlineLevel="1" x14ac:dyDescent="0.25">
      <c r="A7168" s="23" t="s">
        <v>13</v>
      </c>
      <c r="B7168" s="23" t="s">
        <v>13</v>
      </c>
      <c r="C7168">
        <v>2019</v>
      </c>
      <c r="D7168" s="23" t="str">
        <f t="shared" si="112"/>
        <v>oct</v>
      </c>
      <c r="E7168" s="24">
        <v>43769</v>
      </c>
      <c r="F7168" s="23" t="s">
        <v>50</v>
      </c>
      <c r="G7168" s="121">
        <v>3012908.8</v>
      </c>
      <c r="H7168">
        <v>2019</v>
      </c>
    </row>
    <row r="7169" spans="1:8" outlineLevel="1" x14ac:dyDescent="0.25">
      <c r="A7169" s="23" t="s">
        <v>14</v>
      </c>
      <c r="B7169" s="23" t="s">
        <v>14</v>
      </c>
      <c r="C7169">
        <v>2019</v>
      </c>
      <c r="D7169" s="23" t="str">
        <f t="shared" si="112"/>
        <v>oct</v>
      </c>
      <c r="E7169" s="24">
        <v>43769</v>
      </c>
      <c r="F7169" s="23" t="s">
        <v>50</v>
      </c>
      <c r="G7169" s="121">
        <v>-38900.68</v>
      </c>
      <c r="H7169">
        <v>2019</v>
      </c>
    </row>
    <row r="7170" spans="1:8" outlineLevel="1" x14ac:dyDescent="0.25">
      <c r="A7170" s="23" t="s">
        <v>15</v>
      </c>
      <c r="B7170" s="23" t="s">
        <v>0</v>
      </c>
      <c r="C7170">
        <v>2019</v>
      </c>
      <c r="D7170" s="23" t="str">
        <f t="shared" ref="D7170:D7233" si="113">+TEXT(E7170,"mmm")</f>
        <v>nov</v>
      </c>
      <c r="E7170" s="24">
        <v>43799</v>
      </c>
      <c r="F7170" s="23" t="s">
        <v>50</v>
      </c>
      <c r="G7170" s="121">
        <v>0</v>
      </c>
      <c r="H7170">
        <v>2019</v>
      </c>
    </row>
    <row r="7171" spans="1:8" outlineLevel="1" x14ac:dyDescent="0.25">
      <c r="A7171" s="23" t="s">
        <v>16</v>
      </c>
      <c r="B7171" s="23" t="s">
        <v>1</v>
      </c>
      <c r="C7171">
        <v>2019</v>
      </c>
      <c r="D7171" s="23" t="str">
        <f t="shared" si="113"/>
        <v>nov</v>
      </c>
      <c r="E7171" s="24">
        <v>43799</v>
      </c>
      <c r="F7171" s="23" t="s">
        <v>50</v>
      </c>
      <c r="G7171" s="121">
        <v>4801881.0199999996</v>
      </c>
      <c r="H7171">
        <v>2019</v>
      </c>
    </row>
    <row r="7172" spans="1:8" outlineLevel="1" x14ac:dyDescent="0.25">
      <c r="A7172" s="23" t="s">
        <v>27</v>
      </c>
      <c r="B7172" s="23" t="s">
        <v>2</v>
      </c>
      <c r="C7172">
        <v>2019</v>
      </c>
      <c r="D7172" s="23" t="str">
        <f t="shared" si="113"/>
        <v>nov</v>
      </c>
      <c r="E7172" s="24">
        <v>43799</v>
      </c>
      <c r="F7172" s="23" t="s">
        <v>50</v>
      </c>
      <c r="H7172">
        <v>2019</v>
      </c>
    </row>
    <row r="7173" spans="1:8" outlineLevel="1" x14ac:dyDescent="0.25">
      <c r="A7173" s="23" t="s">
        <v>17</v>
      </c>
      <c r="B7173" s="23" t="s">
        <v>3</v>
      </c>
      <c r="C7173">
        <v>2019</v>
      </c>
      <c r="D7173" s="23" t="str">
        <f t="shared" si="113"/>
        <v>nov</v>
      </c>
      <c r="E7173" s="24">
        <v>43799</v>
      </c>
      <c r="F7173" s="23" t="s">
        <v>50</v>
      </c>
      <c r="G7173" s="121">
        <v>2276914.94</v>
      </c>
      <c r="H7173">
        <v>2019</v>
      </c>
    </row>
    <row r="7174" spans="1:8" outlineLevel="1" x14ac:dyDescent="0.25">
      <c r="A7174" s="23" t="s">
        <v>18</v>
      </c>
      <c r="B7174" s="25" t="s">
        <v>4</v>
      </c>
      <c r="C7174">
        <v>2019</v>
      </c>
      <c r="D7174" s="23" t="str">
        <f t="shared" si="113"/>
        <v>nov</v>
      </c>
      <c r="E7174" s="24">
        <v>43799</v>
      </c>
      <c r="F7174" s="23" t="s">
        <v>50</v>
      </c>
      <c r="G7174" s="121">
        <v>0</v>
      </c>
      <c r="H7174">
        <v>2019</v>
      </c>
    </row>
    <row r="7175" spans="1:8" outlineLevel="1" x14ac:dyDescent="0.25">
      <c r="A7175" s="23" t="s">
        <v>19</v>
      </c>
      <c r="B7175" s="25" t="s">
        <v>5</v>
      </c>
      <c r="C7175">
        <v>2019</v>
      </c>
      <c r="D7175" s="23" t="str">
        <f t="shared" si="113"/>
        <v>nov</v>
      </c>
      <c r="E7175" s="24">
        <v>43799</v>
      </c>
      <c r="F7175" s="23" t="s">
        <v>50</v>
      </c>
      <c r="G7175" s="121">
        <v>109915.42</v>
      </c>
      <c r="H7175">
        <v>2019</v>
      </c>
    </row>
    <row r="7176" spans="1:8" outlineLevel="1" x14ac:dyDescent="0.25">
      <c r="A7176" s="23" t="s">
        <v>20</v>
      </c>
      <c r="B7176" s="23" t="s">
        <v>6</v>
      </c>
      <c r="C7176">
        <v>2019</v>
      </c>
      <c r="D7176" s="23" t="str">
        <f t="shared" si="113"/>
        <v>nov</v>
      </c>
      <c r="E7176" s="24">
        <v>43799</v>
      </c>
      <c r="F7176" s="23" t="s">
        <v>50</v>
      </c>
      <c r="G7176" s="121">
        <v>0</v>
      </c>
      <c r="H7176">
        <v>2019</v>
      </c>
    </row>
    <row r="7177" spans="1:8" outlineLevel="1" x14ac:dyDescent="0.25">
      <c r="A7177" s="23" t="s">
        <v>21</v>
      </c>
      <c r="B7177" s="23" t="s">
        <v>7</v>
      </c>
      <c r="C7177">
        <v>2019</v>
      </c>
      <c r="D7177" s="23" t="str">
        <f t="shared" si="113"/>
        <v>nov</v>
      </c>
      <c r="E7177" s="24">
        <v>43799</v>
      </c>
      <c r="F7177" s="23" t="s">
        <v>50</v>
      </c>
      <c r="G7177" s="121">
        <v>0</v>
      </c>
      <c r="H7177">
        <v>2019</v>
      </c>
    </row>
    <row r="7178" spans="1:8" outlineLevel="1" x14ac:dyDescent="0.25">
      <c r="A7178" s="23" t="s">
        <v>22</v>
      </c>
      <c r="B7178" s="23" t="s">
        <v>8</v>
      </c>
      <c r="C7178">
        <v>2019</v>
      </c>
      <c r="D7178" s="23" t="str">
        <f t="shared" si="113"/>
        <v>nov</v>
      </c>
      <c r="E7178" s="24">
        <v>43799</v>
      </c>
      <c r="F7178" s="23" t="s">
        <v>50</v>
      </c>
      <c r="G7178" s="121">
        <v>21217853.460000001</v>
      </c>
      <c r="H7178">
        <v>2019</v>
      </c>
    </row>
    <row r="7179" spans="1:8" outlineLevel="1" x14ac:dyDescent="0.25">
      <c r="A7179" s="23" t="s">
        <v>23</v>
      </c>
      <c r="B7179" s="23" t="s">
        <v>9</v>
      </c>
      <c r="C7179">
        <v>2019</v>
      </c>
      <c r="D7179" s="23" t="str">
        <f t="shared" si="113"/>
        <v>nov</v>
      </c>
      <c r="E7179" s="24">
        <v>43799</v>
      </c>
      <c r="F7179" s="23" t="s">
        <v>50</v>
      </c>
      <c r="H7179">
        <v>2019</v>
      </c>
    </row>
    <row r="7180" spans="1:8" outlineLevel="1" x14ac:dyDescent="0.25">
      <c r="A7180" s="23" t="s">
        <v>24</v>
      </c>
      <c r="B7180" s="25" t="s">
        <v>10</v>
      </c>
      <c r="C7180">
        <v>2019</v>
      </c>
      <c r="D7180" s="23" t="str">
        <f t="shared" si="113"/>
        <v>nov</v>
      </c>
      <c r="E7180" s="24">
        <v>43799</v>
      </c>
      <c r="F7180" s="23" t="s">
        <v>50</v>
      </c>
      <c r="H7180">
        <v>2019</v>
      </c>
    </row>
    <row r="7181" spans="1:8" outlineLevel="1" x14ac:dyDescent="0.25">
      <c r="A7181" s="23" t="s">
        <v>25</v>
      </c>
      <c r="B7181" s="23" t="s">
        <v>11</v>
      </c>
      <c r="C7181">
        <v>2019</v>
      </c>
      <c r="D7181" s="23" t="str">
        <f t="shared" si="113"/>
        <v>nov</v>
      </c>
      <c r="E7181" s="24">
        <v>43799</v>
      </c>
      <c r="F7181" s="23" t="s">
        <v>50</v>
      </c>
      <c r="G7181" s="121">
        <v>0</v>
      </c>
      <c r="H7181">
        <v>2019</v>
      </c>
    </row>
    <row r="7182" spans="1:8" outlineLevel="1" x14ac:dyDescent="0.25">
      <c r="A7182" s="23" t="s">
        <v>26</v>
      </c>
      <c r="B7182" s="23" t="s">
        <v>12</v>
      </c>
      <c r="C7182">
        <v>2019</v>
      </c>
      <c r="D7182" s="23" t="str">
        <f t="shared" si="113"/>
        <v>nov</v>
      </c>
      <c r="E7182" s="24">
        <v>43799</v>
      </c>
      <c r="F7182" s="23" t="s">
        <v>50</v>
      </c>
      <c r="G7182" s="121">
        <v>37833.24</v>
      </c>
      <c r="H7182">
        <v>2019</v>
      </c>
    </row>
    <row r="7183" spans="1:8" outlineLevel="1" x14ac:dyDescent="0.25">
      <c r="A7183" s="23" t="s">
        <v>43</v>
      </c>
      <c r="B7183" s="23" t="s">
        <v>34</v>
      </c>
      <c r="C7183">
        <v>2019</v>
      </c>
      <c r="D7183" s="23" t="str">
        <f t="shared" si="113"/>
        <v>nov</v>
      </c>
      <c r="E7183" s="24">
        <v>43799</v>
      </c>
      <c r="F7183" s="23" t="s">
        <v>50</v>
      </c>
      <c r="G7183" s="121">
        <v>9678668.4199999999</v>
      </c>
      <c r="H7183">
        <v>2019</v>
      </c>
    </row>
    <row r="7184" spans="1:8" outlineLevel="1" x14ac:dyDescent="0.25">
      <c r="A7184" s="23" t="s">
        <v>13</v>
      </c>
      <c r="B7184" s="23" t="s">
        <v>13</v>
      </c>
      <c r="C7184">
        <v>2019</v>
      </c>
      <c r="D7184" s="23" t="str">
        <f t="shared" si="113"/>
        <v>nov</v>
      </c>
      <c r="E7184" s="24">
        <v>43799</v>
      </c>
      <c r="F7184" s="23" t="s">
        <v>50</v>
      </c>
      <c r="G7184" s="121">
        <v>1885328.23</v>
      </c>
      <c r="H7184">
        <v>2019</v>
      </c>
    </row>
    <row r="7185" spans="1:8" outlineLevel="1" x14ac:dyDescent="0.25">
      <c r="A7185" s="23" t="s">
        <v>14</v>
      </c>
      <c r="B7185" s="23" t="s">
        <v>14</v>
      </c>
      <c r="C7185">
        <v>2019</v>
      </c>
      <c r="D7185" s="23" t="str">
        <f t="shared" si="113"/>
        <v>nov</v>
      </c>
      <c r="E7185" s="24">
        <v>43799</v>
      </c>
      <c r="F7185" s="23" t="s">
        <v>50</v>
      </c>
      <c r="G7185" s="121">
        <v>-41036.660000000003</v>
      </c>
      <c r="H7185">
        <v>2019</v>
      </c>
    </row>
    <row r="7186" spans="1:8" outlineLevel="1" x14ac:dyDescent="0.25">
      <c r="A7186" s="23" t="s">
        <v>15</v>
      </c>
      <c r="B7186" s="23" t="s">
        <v>0</v>
      </c>
      <c r="C7186">
        <v>2019</v>
      </c>
      <c r="D7186" s="23" t="str">
        <f t="shared" si="113"/>
        <v>dic</v>
      </c>
      <c r="E7186" s="24">
        <v>43830</v>
      </c>
      <c r="F7186" s="23" t="s">
        <v>50</v>
      </c>
      <c r="G7186" s="121">
        <v>0</v>
      </c>
      <c r="H7186">
        <v>2019</v>
      </c>
    </row>
    <row r="7187" spans="1:8" outlineLevel="1" x14ac:dyDescent="0.25">
      <c r="A7187" s="23" t="s">
        <v>16</v>
      </c>
      <c r="B7187" s="23" t="s">
        <v>1</v>
      </c>
      <c r="C7187">
        <v>2019</v>
      </c>
      <c r="D7187" s="23" t="str">
        <f t="shared" si="113"/>
        <v>dic</v>
      </c>
      <c r="E7187" s="24">
        <v>43830</v>
      </c>
      <c r="F7187" s="23" t="s">
        <v>50</v>
      </c>
      <c r="G7187" s="121">
        <v>4716275.7</v>
      </c>
      <c r="H7187">
        <v>2019</v>
      </c>
    </row>
    <row r="7188" spans="1:8" outlineLevel="1" x14ac:dyDescent="0.25">
      <c r="A7188" s="23" t="s">
        <v>27</v>
      </c>
      <c r="B7188" s="23" t="s">
        <v>2</v>
      </c>
      <c r="C7188">
        <v>2019</v>
      </c>
      <c r="D7188" s="23" t="str">
        <f t="shared" si="113"/>
        <v>dic</v>
      </c>
      <c r="E7188" s="24">
        <v>43830</v>
      </c>
      <c r="F7188" s="23" t="s">
        <v>50</v>
      </c>
      <c r="H7188">
        <v>2019</v>
      </c>
    </row>
    <row r="7189" spans="1:8" outlineLevel="1" x14ac:dyDescent="0.25">
      <c r="A7189" s="23" t="s">
        <v>17</v>
      </c>
      <c r="B7189" s="23" t="s">
        <v>3</v>
      </c>
      <c r="C7189">
        <v>2019</v>
      </c>
      <c r="D7189" s="23" t="str">
        <f t="shared" si="113"/>
        <v>dic</v>
      </c>
      <c r="E7189" s="24">
        <v>43830</v>
      </c>
      <c r="F7189" s="23" t="s">
        <v>50</v>
      </c>
      <c r="G7189" s="121">
        <v>2102074.8899999997</v>
      </c>
      <c r="H7189">
        <v>2019</v>
      </c>
    </row>
    <row r="7190" spans="1:8" outlineLevel="1" x14ac:dyDescent="0.25">
      <c r="A7190" s="23" t="s">
        <v>18</v>
      </c>
      <c r="B7190" s="25" t="s">
        <v>4</v>
      </c>
      <c r="C7190">
        <v>2019</v>
      </c>
      <c r="D7190" s="23" t="str">
        <f t="shared" si="113"/>
        <v>dic</v>
      </c>
      <c r="E7190" s="24">
        <v>43830</v>
      </c>
      <c r="F7190" s="23" t="s">
        <v>50</v>
      </c>
      <c r="G7190" s="121">
        <v>0</v>
      </c>
      <c r="H7190">
        <v>2019</v>
      </c>
    </row>
    <row r="7191" spans="1:8" outlineLevel="1" x14ac:dyDescent="0.25">
      <c r="A7191" s="23" t="s">
        <v>19</v>
      </c>
      <c r="B7191" s="25" t="s">
        <v>5</v>
      </c>
      <c r="C7191">
        <v>2019</v>
      </c>
      <c r="D7191" s="23" t="str">
        <f t="shared" si="113"/>
        <v>dic</v>
      </c>
      <c r="E7191" s="24">
        <v>43830</v>
      </c>
      <c r="F7191" s="23" t="s">
        <v>50</v>
      </c>
      <c r="G7191" s="121">
        <v>110468.35</v>
      </c>
      <c r="H7191">
        <v>2019</v>
      </c>
    </row>
    <row r="7192" spans="1:8" outlineLevel="1" x14ac:dyDescent="0.25">
      <c r="A7192" s="23" t="s">
        <v>20</v>
      </c>
      <c r="B7192" s="23" t="s">
        <v>6</v>
      </c>
      <c r="C7192">
        <v>2019</v>
      </c>
      <c r="D7192" s="23" t="str">
        <f t="shared" si="113"/>
        <v>dic</v>
      </c>
      <c r="E7192" s="24">
        <v>43830</v>
      </c>
      <c r="F7192" s="23" t="s">
        <v>50</v>
      </c>
      <c r="G7192" s="121">
        <v>0</v>
      </c>
      <c r="H7192">
        <v>2019</v>
      </c>
    </row>
    <row r="7193" spans="1:8" outlineLevel="1" x14ac:dyDescent="0.25">
      <c r="A7193" s="23" t="s">
        <v>21</v>
      </c>
      <c r="B7193" s="23" t="s">
        <v>7</v>
      </c>
      <c r="C7193">
        <v>2019</v>
      </c>
      <c r="D7193" s="23" t="str">
        <f t="shared" si="113"/>
        <v>dic</v>
      </c>
      <c r="E7193" s="24">
        <v>43830</v>
      </c>
      <c r="F7193" s="23" t="s">
        <v>50</v>
      </c>
      <c r="G7193" s="121">
        <v>0</v>
      </c>
      <c r="H7193">
        <v>2019</v>
      </c>
    </row>
    <row r="7194" spans="1:8" outlineLevel="1" x14ac:dyDescent="0.25">
      <c r="A7194" s="23" t="s">
        <v>22</v>
      </c>
      <c r="B7194" s="23" t="s">
        <v>8</v>
      </c>
      <c r="C7194">
        <v>2019</v>
      </c>
      <c r="D7194" s="23" t="str">
        <f t="shared" si="113"/>
        <v>dic</v>
      </c>
      <c r="E7194" s="24">
        <v>43830</v>
      </c>
      <c r="F7194" s="23" t="s">
        <v>50</v>
      </c>
      <c r="G7194" s="121">
        <v>16737274.800000001</v>
      </c>
      <c r="H7194">
        <v>2019</v>
      </c>
    </row>
    <row r="7195" spans="1:8" outlineLevel="1" x14ac:dyDescent="0.25">
      <c r="A7195" s="23" t="s">
        <v>23</v>
      </c>
      <c r="B7195" s="23" t="s">
        <v>9</v>
      </c>
      <c r="C7195">
        <v>2019</v>
      </c>
      <c r="D7195" s="23" t="str">
        <f t="shared" si="113"/>
        <v>dic</v>
      </c>
      <c r="E7195" s="24">
        <v>43830</v>
      </c>
      <c r="F7195" s="23" t="s">
        <v>50</v>
      </c>
      <c r="H7195">
        <v>2019</v>
      </c>
    </row>
    <row r="7196" spans="1:8" outlineLevel="1" x14ac:dyDescent="0.25">
      <c r="A7196" s="23" t="s">
        <v>24</v>
      </c>
      <c r="B7196" s="25" t="s">
        <v>10</v>
      </c>
      <c r="C7196">
        <v>2019</v>
      </c>
      <c r="D7196" s="23" t="str">
        <f t="shared" si="113"/>
        <v>dic</v>
      </c>
      <c r="E7196" s="24">
        <v>43830</v>
      </c>
      <c r="F7196" s="23" t="s">
        <v>50</v>
      </c>
      <c r="H7196">
        <v>2019</v>
      </c>
    </row>
    <row r="7197" spans="1:8" outlineLevel="1" x14ac:dyDescent="0.25">
      <c r="A7197" s="23" t="s">
        <v>25</v>
      </c>
      <c r="B7197" s="23" t="s">
        <v>11</v>
      </c>
      <c r="C7197">
        <v>2019</v>
      </c>
      <c r="D7197" s="23" t="str">
        <f t="shared" si="113"/>
        <v>dic</v>
      </c>
      <c r="E7197" s="24">
        <v>43830</v>
      </c>
      <c r="F7197" s="23" t="s">
        <v>50</v>
      </c>
      <c r="G7197" s="121">
        <v>402733.04</v>
      </c>
      <c r="H7197">
        <v>2019</v>
      </c>
    </row>
    <row r="7198" spans="1:8" outlineLevel="1" x14ac:dyDescent="0.25">
      <c r="A7198" s="23" t="s">
        <v>26</v>
      </c>
      <c r="B7198" s="23" t="s">
        <v>12</v>
      </c>
      <c r="C7198">
        <v>2019</v>
      </c>
      <c r="D7198" s="23" t="str">
        <f t="shared" si="113"/>
        <v>dic</v>
      </c>
      <c r="E7198" s="24">
        <v>43830</v>
      </c>
      <c r="F7198" s="23" t="s">
        <v>50</v>
      </c>
      <c r="G7198" s="121">
        <v>36237.32</v>
      </c>
      <c r="H7198">
        <v>2019</v>
      </c>
    </row>
    <row r="7199" spans="1:8" outlineLevel="1" x14ac:dyDescent="0.25">
      <c r="A7199" s="23" t="s">
        <v>43</v>
      </c>
      <c r="B7199" s="23" t="s">
        <v>34</v>
      </c>
      <c r="C7199">
        <v>2019</v>
      </c>
      <c r="D7199" s="23" t="str">
        <f t="shared" si="113"/>
        <v>dic</v>
      </c>
      <c r="E7199" s="24">
        <v>43830</v>
      </c>
      <c r="F7199" s="23" t="s">
        <v>50</v>
      </c>
      <c r="G7199" s="121">
        <v>8777640.0800000001</v>
      </c>
      <c r="H7199">
        <v>2019</v>
      </c>
    </row>
    <row r="7200" spans="1:8" outlineLevel="1" x14ac:dyDescent="0.25">
      <c r="A7200" s="23" t="s">
        <v>13</v>
      </c>
      <c r="B7200" s="23" t="s">
        <v>13</v>
      </c>
      <c r="C7200">
        <v>2019</v>
      </c>
      <c r="D7200" s="23" t="str">
        <f t="shared" si="113"/>
        <v>dic</v>
      </c>
      <c r="E7200" s="24">
        <v>43830</v>
      </c>
      <c r="F7200" s="23" t="s">
        <v>50</v>
      </c>
      <c r="G7200" s="121">
        <v>4678455.87</v>
      </c>
      <c r="H7200">
        <v>2019</v>
      </c>
    </row>
    <row r="7201" spans="1:8" outlineLevel="1" x14ac:dyDescent="0.25">
      <c r="A7201" s="23" t="s">
        <v>14</v>
      </c>
      <c r="B7201" s="23" t="s">
        <v>14</v>
      </c>
      <c r="C7201">
        <v>2019</v>
      </c>
      <c r="D7201" s="23" t="str">
        <f t="shared" si="113"/>
        <v>dic</v>
      </c>
      <c r="E7201" s="24">
        <v>43830</v>
      </c>
      <c r="F7201" s="23" t="s">
        <v>50</v>
      </c>
      <c r="G7201" s="121">
        <v>-40662.620000000003</v>
      </c>
      <c r="H7201">
        <v>2019</v>
      </c>
    </row>
    <row r="7202" spans="1:8" outlineLevel="1" x14ac:dyDescent="0.25">
      <c r="A7202" s="23" t="s">
        <v>15</v>
      </c>
      <c r="B7202" s="23" t="s">
        <v>0</v>
      </c>
      <c r="C7202">
        <v>2020</v>
      </c>
      <c r="D7202" s="23" t="str">
        <f t="shared" si="113"/>
        <v>ene</v>
      </c>
      <c r="E7202" s="24">
        <v>43861</v>
      </c>
      <c r="F7202" s="23" t="s">
        <v>50</v>
      </c>
      <c r="G7202" s="121">
        <v>0</v>
      </c>
      <c r="H7202">
        <v>2020</v>
      </c>
    </row>
    <row r="7203" spans="1:8" outlineLevel="1" x14ac:dyDescent="0.25">
      <c r="A7203" s="23" t="s">
        <v>16</v>
      </c>
      <c r="B7203" s="23" t="s">
        <v>1</v>
      </c>
      <c r="C7203">
        <v>2020</v>
      </c>
      <c r="D7203" s="23" t="str">
        <f t="shared" si="113"/>
        <v>ene</v>
      </c>
      <c r="E7203" s="24">
        <v>43861</v>
      </c>
      <c r="F7203" s="23" t="s">
        <v>50</v>
      </c>
      <c r="G7203" s="121">
        <v>4974121.29</v>
      </c>
      <c r="H7203">
        <v>2020</v>
      </c>
    </row>
    <row r="7204" spans="1:8" outlineLevel="1" x14ac:dyDescent="0.25">
      <c r="A7204" s="23" t="s">
        <v>27</v>
      </c>
      <c r="B7204" s="23" t="s">
        <v>2</v>
      </c>
      <c r="C7204">
        <v>2020</v>
      </c>
      <c r="D7204" s="23" t="str">
        <f t="shared" si="113"/>
        <v>ene</v>
      </c>
      <c r="E7204" s="24">
        <v>43861</v>
      </c>
      <c r="F7204" s="23" t="s">
        <v>50</v>
      </c>
      <c r="H7204">
        <v>2020</v>
      </c>
    </row>
    <row r="7205" spans="1:8" outlineLevel="1" x14ac:dyDescent="0.25">
      <c r="A7205" s="23" t="s">
        <v>17</v>
      </c>
      <c r="B7205" s="23" t="s">
        <v>3</v>
      </c>
      <c r="C7205">
        <v>2020</v>
      </c>
      <c r="D7205" s="23" t="str">
        <f t="shared" si="113"/>
        <v>ene</v>
      </c>
      <c r="E7205" s="24">
        <v>43861</v>
      </c>
      <c r="F7205" s="23" t="s">
        <v>50</v>
      </c>
      <c r="G7205" s="121">
        <v>1872103.5</v>
      </c>
      <c r="H7205">
        <v>2020</v>
      </c>
    </row>
    <row r="7206" spans="1:8" outlineLevel="1" x14ac:dyDescent="0.25">
      <c r="A7206" s="23" t="s">
        <v>18</v>
      </c>
      <c r="B7206" s="25" t="s">
        <v>4</v>
      </c>
      <c r="C7206">
        <v>2020</v>
      </c>
      <c r="D7206" s="23" t="str">
        <f t="shared" si="113"/>
        <v>ene</v>
      </c>
      <c r="E7206" s="24">
        <v>43861</v>
      </c>
      <c r="F7206" s="23" t="s">
        <v>50</v>
      </c>
      <c r="G7206" s="121">
        <v>0</v>
      </c>
      <c r="H7206">
        <v>2020</v>
      </c>
    </row>
    <row r="7207" spans="1:8" outlineLevel="1" x14ac:dyDescent="0.25">
      <c r="A7207" s="23" t="s">
        <v>19</v>
      </c>
      <c r="B7207" s="25" t="s">
        <v>5</v>
      </c>
      <c r="C7207">
        <v>2020</v>
      </c>
      <c r="D7207" s="23" t="str">
        <f t="shared" si="113"/>
        <v>ene</v>
      </c>
      <c r="E7207" s="24">
        <v>43861</v>
      </c>
      <c r="F7207" s="23" t="s">
        <v>50</v>
      </c>
      <c r="G7207" s="121">
        <v>111026.91</v>
      </c>
      <c r="H7207">
        <v>2020</v>
      </c>
    </row>
    <row r="7208" spans="1:8" outlineLevel="1" x14ac:dyDescent="0.25">
      <c r="A7208" s="23" t="s">
        <v>20</v>
      </c>
      <c r="B7208" s="23" t="s">
        <v>6</v>
      </c>
      <c r="C7208">
        <v>2020</v>
      </c>
      <c r="D7208" s="23" t="str">
        <f t="shared" si="113"/>
        <v>ene</v>
      </c>
      <c r="E7208" s="24">
        <v>43861</v>
      </c>
      <c r="F7208" s="23" t="s">
        <v>50</v>
      </c>
      <c r="G7208" s="121">
        <v>0</v>
      </c>
      <c r="H7208">
        <v>2020</v>
      </c>
    </row>
    <row r="7209" spans="1:8" outlineLevel="1" x14ac:dyDescent="0.25">
      <c r="A7209" s="23" t="s">
        <v>21</v>
      </c>
      <c r="B7209" s="23" t="s">
        <v>7</v>
      </c>
      <c r="C7209">
        <v>2020</v>
      </c>
      <c r="D7209" s="23" t="str">
        <f t="shared" si="113"/>
        <v>ene</v>
      </c>
      <c r="E7209" s="24">
        <v>43861</v>
      </c>
      <c r="F7209" s="23" t="s">
        <v>50</v>
      </c>
      <c r="G7209" s="121">
        <v>0</v>
      </c>
      <c r="H7209">
        <v>2020</v>
      </c>
    </row>
    <row r="7210" spans="1:8" outlineLevel="1" x14ac:dyDescent="0.25">
      <c r="A7210" s="23" t="s">
        <v>22</v>
      </c>
      <c r="B7210" s="23" t="s">
        <v>8</v>
      </c>
      <c r="C7210">
        <v>2020</v>
      </c>
      <c r="D7210" s="23" t="str">
        <f t="shared" si="113"/>
        <v>ene</v>
      </c>
      <c r="E7210" s="24">
        <v>43861</v>
      </c>
      <c r="F7210" s="23" t="s">
        <v>50</v>
      </c>
      <c r="G7210" s="121">
        <v>16963266.18</v>
      </c>
      <c r="H7210">
        <v>2020</v>
      </c>
    </row>
    <row r="7211" spans="1:8" outlineLevel="1" x14ac:dyDescent="0.25">
      <c r="A7211" s="23" t="s">
        <v>23</v>
      </c>
      <c r="B7211" s="23" t="s">
        <v>9</v>
      </c>
      <c r="C7211">
        <v>2020</v>
      </c>
      <c r="D7211" s="23" t="str">
        <f t="shared" si="113"/>
        <v>ene</v>
      </c>
      <c r="E7211" s="24">
        <v>43861</v>
      </c>
      <c r="F7211" s="23" t="s">
        <v>50</v>
      </c>
      <c r="H7211">
        <v>2020</v>
      </c>
    </row>
    <row r="7212" spans="1:8" outlineLevel="1" x14ac:dyDescent="0.25">
      <c r="A7212" s="23" t="s">
        <v>24</v>
      </c>
      <c r="B7212" s="25" t="s">
        <v>10</v>
      </c>
      <c r="C7212">
        <v>2020</v>
      </c>
      <c r="D7212" s="23" t="str">
        <f t="shared" si="113"/>
        <v>ene</v>
      </c>
      <c r="E7212" s="24">
        <v>43861</v>
      </c>
      <c r="F7212" s="23" t="s">
        <v>50</v>
      </c>
      <c r="H7212">
        <v>2020</v>
      </c>
    </row>
    <row r="7213" spans="1:8" outlineLevel="1" x14ac:dyDescent="0.25">
      <c r="A7213" s="23" t="s">
        <v>25</v>
      </c>
      <c r="B7213" s="23" t="s">
        <v>11</v>
      </c>
      <c r="C7213">
        <v>2020</v>
      </c>
      <c r="D7213" s="23" t="str">
        <f t="shared" si="113"/>
        <v>ene</v>
      </c>
      <c r="E7213" s="24">
        <v>43861</v>
      </c>
      <c r="F7213" s="23" t="s">
        <v>50</v>
      </c>
      <c r="G7213" s="121">
        <v>806391.41</v>
      </c>
      <c r="H7213">
        <v>2020</v>
      </c>
    </row>
    <row r="7214" spans="1:8" outlineLevel="1" x14ac:dyDescent="0.25">
      <c r="A7214" s="23" t="s">
        <v>26</v>
      </c>
      <c r="B7214" s="23" t="s">
        <v>12</v>
      </c>
      <c r="C7214">
        <v>2020</v>
      </c>
      <c r="D7214" s="23" t="str">
        <f t="shared" si="113"/>
        <v>ene</v>
      </c>
      <c r="E7214" s="24">
        <v>43861</v>
      </c>
      <c r="F7214" s="23" t="s">
        <v>50</v>
      </c>
      <c r="G7214" s="121">
        <v>34636.44</v>
      </c>
      <c r="H7214">
        <v>2020</v>
      </c>
    </row>
    <row r="7215" spans="1:8" outlineLevel="1" x14ac:dyDescent="0.25">
      <c r="A7215" s="23" t="s">
        <v>43</v>
      </c>
      <c r="B7215" s="23" t="s">
        <v>34</v>
      </c>
      <c r="C7215">
        <v>2020</v>
      </c>
      <c r="D7215" s="23" t="str">
        <f t="shared" si="113"/>
        <v>ene</v>
      </c>
      <c r="E7215" s="24">
        <v>43861</v>
      </c>
      <c r="F7215" s="23" t="s">
        <v>50</v>
      </c>
      <c r="G7215" s="121">
        <v>7217698.7699999996</v>
      </c>
      <c r="H7215">
        <v>2020</v>
      </c>
    </row>
    <row r="7216" spans="1:8" outlineLevel="1" x14ac:dyDescent="0.25">
      <c r="A7216" s="23" t="s">
        <v>13</v>
      </c>
      <c r="B7216" s="23" t="s">
        <v>13</v>
      </c>
      <c r="C7216">
        <v>2020</v>
      </c>
      <c r="D7216" s="23" t="str">
        <f t="shared" si="113"/>
        <v>ene</v>
      </c>
      <c r="E7216" s="24">
        <v>43861</v>
      </c>
      <c r="F7216" s="23" t="s">
        <v>50</v>
      </c>
      <c r="G7216" s="121">
        <v>5400585.9399999995</v>
      </c>
      <c r="H7216">
        <v>2020</v>
      </c>
    </row>
    <row r="7217" spans="1:8" outlineLevel="1" x14ac:dyDescent="0.25">
      <c r="A7217" s="23" t="s">
        <v>14</v>
      </c>
      <c r="B7217" s="23" t="s">
        <v>14</v>
      </c>
      <c r="C7217">
        <v>2020</v>
      </c>
      <c r="D7217" s="23" t="str">
        <f t="shared" si="113"/>
        <v>ene</v>
      </c>
      <c r="E7217" s="24">
        <v>43861</v>
      </c>
      <c r="F7217" s="23" t="s">
        <v>50</v>
      </c>
      <c r="G7217" s="121">
        <v>-38034.770000000004</v>
      </c>
      <c r="H7217">
        <v>2020</v>
      </c>
    </row>
    <row r="7218" spans="1:8" outlineLevel="1" x14ac:dyDescent="0.25">
      <c r="A7218" s="23" t="s">
        <v>15</v>
      </c>
      <c r="B7218" s="23" t="s">
        <v>0</v>
      </c>
      <c r="C7218">
        <v>2020</v>
      </c>
      <c r="D7218" s="23" t="str">
        <f t="shared" si="113"/>
        <v>feb</v>
      </c>
      <c r="E7218" s="24">
        <v>43890</v>
      </c>
      <c r="F7218" s="23" t="s">
        <v>50</v>
      </c>
      <c r="G7218" s="121">
        <v>0</v>
      </c>
      <c r="H7218">
        <v>2020</v>
      </c>
    </row>
    <row r="7219" spans="1:8" outlineLevel="1" x14ac:dyDescent="0.25">
      <c r="A7219" s="23" t="s">
        <v>16</v>
      </c>
      <c r="B7219" s="23" t="s">
        <v>1</v>
      </c>
      <c r="C7219">
        <v>2020</v>
      </c>
      <c r="D7219" s="23" t="str">
        <f t="shared" si="113"/>
        <v>feb</v>
      </c>
      <c r="E7219" s="24">
        <v>43890</v>
      </c>
      <c r="F7219" s="23" t="s">
        <v>50</v>
      </c>
      <c r="G7219" s="121">
        <v>4948149.4499999993</v>
      </c>
      <c r="H7219">
        <v>2020</v>
      </c>
    </row>
    <row r="7220" spans="1:8" outlineLevel="1" x14ac:dyDescent="0.25">
      <c r="A7220" s="23" t="s">
        <v>27</v>
      </c>
      <c r="B7220" s="23" t="s">
        <v>2</v>
      </c>
      <c r="C7220">
        <v>2020</v>
      </c>
      <c r="D7220" s="23" t="str">
        <f t="shared" si="113"/>
        <v>feb</v>
      </c>
      <c r="E7220" s="24">
        <v>43890</v>
      </c>
      <c r="F7220" s="23" t="s">
        <v>50</v>
      </c>
      <c r="H7220">
        <v>2020</v>
      </c>
    </row>
    <row r="7221" spans="1:8" outlineLevel="1" x14ac:dyDescent="0.25">
      <c r="A7221" s="23" t="s">
        <v>17</v>
      </c>
      <c r="B7221" s="23" t="s">
        <v>3</v>
      </c>
      <c r="C7221">
        <v>2020</v>
      </c>
      <c r="D7221" s="23" t="str">
        <f t="shared" si="113"/>
        <v>feb</v>
      </c>
      <c r="E7221" s="24">
        <v>43890</v>
      </c>
      <c r="F7221" s="23" t="s">
        <v>50</v>
      </c>
      <c r="G7221" s="121">
        <v>1694738.58</v>
      </c>
      <c r="H7221">
        <v>2020</v>
      </c>
    </row>
    <row r="7222" spans="1:8" outlineLevel="1" x14ac:dyDescent="0.25">
      <c r="A7222" s="23" t="s">
        <v>18</v>
      </c>
      <c r="B7222" s="25" t="s">
        <v>4</v>
      </c>
      <c r="C7222">
        <v>2020</v>
      </c>
      <c r="D7222" s="23" t="str">
        <f t="shared" si="113"/>
        <v>feb</v>
      </c>
      <c r="E7222" s="24">
        <v>43890</v>
      </c>
      <c r="F7222" s="23" t="s">
        <v>50</v>
      </c>
      <c r="G7222" s="121">
        <v>0</v>
      </c>
      <c r="H7222">
        <v>2020</v>
      </c>
    </row>
    <row r="7223" spans="1:8" outlineLevel="1" x14ac:dyDescent="0.25">
      <c r="A7223" s="23" t="s">
        <v>19</v>
      </c>
      <c r="B7223" s="25" t="s">
        <v>5</v>
      </c>
      <c r="C7223">
        <v>2020</v>
      </c>
      <c r="D7223" s="23" t="str">
        <f t="shared" si="113"/>
        <v>feb</v>
      </c>
      <c r="E7223" s="24">
        <v>43890</v>
      </c>
      <c r="F7223" s="23" t="s">
        <v>50</v>
      </c>
      <c r="G7223" s="121">
        <v>99304.46</v>
      </c>
      <c r="H7223">
        <v>2020</v>
      </c>
    </row>
    <row r="7224" spans="1:8" outlineLevel="1" x14ac:dyDescent="0.25">
      <c r="A7224" s="23" t="s">
        <v>20</v>
      </c>
      <c r="B7224" s="23" t="s">
        <v>6</v>
      </c>
      <c r="C7224">
        <v>2020</v>
      </c>
      <c r="D7224" s="23" t="str">
        <f t="shared" si="113"/>
        <v>feb</v>
      </c>
      <c r="E7224" s="24">
        <v>43890</v>
      </c>
      <c r="F7224" s="23" t="s">
        <v>50</v>
      </c>
      <c r="G7224" s="121">
        <v>0</v>
      </c>
      <c r="H7224">
        <v>2020</v>
      </c>
    </row>
    <row r="7225" spans="1:8" outlineLevel="1" x14ac:dyDescent="0.25">
      <c r="A7225" s="23" t="s">
        <v>21</v>
      </c>
      <c r="B7225" s="23" t="s">
        <v>7</v>
      </c>
      <c r="C7225">
        <v>2020</v>
      </c>
      <c r="D7225" s="23" t="str">
        <f t="shared" si="113"/>
        <v>feb</v>
      </c>
      <c r="E7225" s="24">
        <v>43890</v>
      </c>
      <c r="F7225" s="23" t="s">
        <v>50</v>
      </c>
      <c r="G7225" s="121">
        <v>0</v>
      </c>
      <c r="H7225">
        <v>2020</v>
      </c>
    </row>
    <row r="7226" spans="1:8" outlineLevel="1" x14ac:dyDescent="0.25">
      <c r="A7226" s="23" t="s">
        <v>22</v>
      </c>
      <c r="B7226" s="23" t="s">
        <v>8</v>
      </c>
      <c r="C7226">
        <v>2020</v>
      </c>
      <c r="D7226" s="23" t="str">
        <f t="shared" si="113"/>
        <v>feb</v>
      </c>
      <c r="E7226" s="24">
        <v>43890</v>
      </c>
      <c r="F7226" s="23" t="s">
        <v>50</v>
      </c>
      <c r="G7226" s="121">
        <v>17294404.84</v>
      </c>
      <c r="H7226">
        <v>2020</v>
      </c>
    </row>
    <row r="7227" spans="1:8" outlineLevel="1" x14ac:dyDescent="0.25">
      <c r="A7227" s="23" t="s">
        <v>23</v>
      </c>
      <c r="B7227" s="23" t="s">
        <v>9</v>
      </c>
      <c r="C7227">
        <v>2020</v>
      </c>
      <c r="D7227" s="23" t="str">
        <f t="shared" si="113"/>
        <v>feb</v>
      </c>
      <c r="E7227" s="24">
        <v>43890</v>
      </c>
      <c r="F7227" s="23" t="s">
        <v>50</v>
      </c>
      <c r="H7227">
        <v>2020</v>
      </c>
    </row>
    <row r="7228" spans="1:8" outlineLevel="1" x14ac:dyDescent="0.25">
      <c r="A7228" s="23" t="s">
        <v>24</v>
      </c>
      <c r="B7228" s="25" t="s">
        <v>10</v>
      </c>
      <c r="C7228">
        <v>2020</v>
      </c>
      <c r="D7228" s="23" t="str">
        <f t="shared" si="113"/>
        <v>feb</v>
      </c>
      <c r="E7228" s="24">
        <v>43890</v>
      </c>
      <c r="F7228" s="23" t="s">
        <v>50</v>
      </c>
      <c r="H7228">
        <v>2020</v>
      </c>
    </row>
    <row r="7229" spans="1:8" outlineLevel="1" x14ac:dyDescent="0.25">
      <c r="A7229" s="23" t="s">
        <v>25</v>
      </c>
      <c r="B7229" s="23" t="s">
        <v>11</v>
      </c>
      <c r="C7229">
        <v>2020</v>
      </c>
      <c r="D7229" s="23" t="str">
        <f t="shared" si="113"/>
        <v>feb</v>
      </c>
      <c r="E7229" s="24">
        <v>43890</v>
      </c>
      <c r="F7229" s="23" t="s">
        <v>50</v>
      </c>
      <c r="G7229" s="121">
        <v>1016584.55</v>
      </c>
      <c r="H7229">
        <v>2020</v>
      </c>
    </row>
    <row r="7230" spans="1:8" outlineLevel="1" x14ac:dyDescent="0.25">
      <c r="A7230" s="23" t="s">
        <v>26</v>
      </c>
      <c r="B7230" s="23" t="s">
        <v>12</v>
      </c>
      <c r="C7230">
        <v>2020</v>
      </c>
      <c r="D7230" s="23" t="str">
        <f t="shared" si="113"/>
        <v>feb</v>
      </c>
      <c r="E7230" s="24">
        <v>43890</v>
      </c>
      <c r="F7230" s="23" t="s">
        <v>50</v>
      </c>
      <c r="G7230" s="121">
        <v>33174.93</v>
      </c>
      <c r="H7230">
        <v>2020</v>
      </c>
    </row>
    <row r="7231" spans="1:8" outlineLevel="1" x14ac:dyDescent="0.25">
      <c r="A7231" s="23" t="s">
        <v>43</v>
      </c>
      <c r="B7231" s="23" t="s">
        <v>34</v>
      </c>
      <c r="C7231">
        <v>2020</v>
      </c>
      <c r="D7231" s="23" t="str">
        <f t="shared" si="113"/>
        <v>feb</v>
      </c>
      <c r="E7231" s="24">
        <v>43890</v>
      </c>
      <c r="F7231" s="23" t="s">
        <v>50</v>
      </c>
      <c r="G7231" s="121">
        <v>3322540.23</v>
      </c>
      <c r="H7231">
        <v>2020</v>
      </c>
    </row>
    <row r="7232" spans="1:8" outlineLevel="1" x14ac:dyDescent="0.25">
      <c r="A7232" s="23" t="s">
        <v>13</v>
      </c>
      <c r="B7232" s="23" t="s">
        <v>13</v>
      </c>
      <c r="C7232">
        <v>2020</v>
      </c>
      <c r="D7232" s="23" t="str">
        <f t="shared" si="113"/>
        <v>feb</v>
      </c>
      <c r="E7232" s="24">
        <v>43890</v>
      </c>
      <c r="F7232" s="23" t="s">
        <v>50</v>
      </c>
      <c r="G7232" s="121">
        <v>8246475.9100000001</v>
      </c>
      <c r="H7232">
        <v>2020</v>
      </c>
    </row>
    <row r="7233" spans="1:8" outlineLevel="1" x14ac:dyDescent="0.25">
      <c r="A7233" s="23" t="s">
        <v>14</v>
      </c>
      <c r="B7233" s="23" t="s">
        <v>14</v>
      </c>
      <c r="C7233">
        <v>2020</v>
      </c>
      <c r="D7233" s="23" t="str">
        <f t="shared" si="113"/>
        <v>feb</v>
      </c>
      <c r="E7233" s="24">
        <v>43890</v>
      </c>
      <c r="F7233" s="23" t="s">
        <v>50</v>
      </c>
      <c r="G7233" s="121">
        <v>-32540.12</v>
      </c>
      <c r="H7233">
        <v>2020</v>
      </c>
    </row>
    <row r="7234" spans="1:8" outlineLevel="1" x14ac:dyDescent="0.25">
      <c r="A7234" s="23" t="s">
        <v>15</v>
      </c>
      <c r="B7234" s="23" t="s">
        <v>0</v>
      </c>
      <c r="C7234">
        <v>2020</v>
      </c>
      <c r="D7234" s="23" t="str">
        <f t="shared" ref="D7234:D7297" si="114">+TEXT(E7234,"mmm")</f>
        <v>mar</v>
      </c>
      <c r="E7234" s="24">
        <v>43921</v>
      </c>
      <c r="F7234" s="23" t="s">
        <v>50</v>
      </c>
      <c r="G7234" s="121">
        <v>0</v>
      </c>
      <c r="H7234">
        <v>2020</v>
      </c>
    </row>
    <row r="7235" spans="1:8" outlineLevel="1" x14ac:dyDescent="0.25">
      <c r="A7235" s="23" t="s">
        <v>16</v>
      </c>
      <c r="B7235" s="23" t="s">
        <v>1</v>
      </c>
      <c r="C7235">
        <v>2020</v>
      </c>
      <c r="D7235" s="23" t="str">
        <f t="shared" si="114"/>
        <v>mar</v>
      </c>
      <c r="E7235" s="24">
        <v>43921</v>
      </c>
      <c r="F7235" s="23" t="s">
        <v>50</v>
      </c>
      <c r="G7235" s="121">
        <v>4898181.16</v>
      </c>
      <c r="H7235">
        <v>2020</v>
      </c>
    </row>
    <row r="7236" spans="1:8" outlineLevel="1" x14ac:dyDescent="0.25">
      <c r="A7236" s="23" t="s">
        <v>27</v>
      </c>
      <c r="B7236" s="23" t="s">
        <v>2</v>
      </c>
      <c r="C7236">
        <v>2020</v>
      </c>
      <c r="D7236" s="23" t="str">
        <f t="shared" si="114"/>
        <v>mar</v>
      </c>
      <c r="E7236" s="24">
        <v>43921</v>
      </c>
      <c r="F7236" s="23" t="s">
        <v>50</v>
      </c>
      <c r="H7236">
        <v>2020</v>
      </c>
    </row>
    <row r="7237" spans="1:8" outlineLevel="1" x14ac:dyDescent="0.25">
      <c r="A7237" s="23" t="s">
        <v>17</v>
      </c>
      <c r="B7237" s="23" t="s">
        <v>3</v>
      </c>
      <c r="C7237">
        <v>2020</v>
      </c>
      <c r="D7237" s="23" t="str">
        <f t="shared" si="114"/>
        <v>mar</v>
      </c>
      <c r="E7237" s="24">
        <v>43921</v>
      </c>
      <c r="F7237" s="23" t="s">
        <v>50</v>
      </c>
      <c r="G7237" s="121">
        <v>1690939.69</v>
      </c>
      <c r="H7237">
        <v>2020</v>
      </c>
    </row>
    <row r="7238" spans="1:8" outlineLevel="1" x14ac:dyDescent="0.25">
      <c r="A7238" s="23" t="s">
        <v>18</v>
      </c>
      <c r="B7238" s="25" t="s">
        <v>4</v>
      </c>
      <c r="C7238">
        <v>2020</v>
      </c>
      <c r="D7238" s="23" t="str">
        <f t="shared" si="114"/>
        <v>mar</v>
      </c>
      <c r="E7238" s="24">
        <v>43921</v>
      </c>
      <c r="F7238" s="23" t="s">
        <v>50</v>
      </c>
      <c r="G7238" s="121">
        <v>0</v>
      </c>
      <c r="H7238">
        <v>2020</v>
      </c>
    </row>
    <row r="7239" spans="1:8" outlineLevel="1" x14ac:dyDescent="0.25">
      <c r="A7239" s="23" t="s">
        <v>19</v>
      </c>
      <c r="B7239" s="25" t="s">
        <v>5</v>
      </c>
      <c r="C7239">
        <v>2020</v>
      </c>
      <c r="D7239" s="23" t="str">
        <f t="shared" si="114"/>
        <v>mar</v>
      </c>
      <c r="E7239" s="24">
        <v>43921</v>
      </c>
      <c r="F7239" s="23" t="s">
        <v>50</v>
      </c>
      <c r="G7239" s="121">
        <v>99796.82</v>
      </c>
      <c r="H7239">
        <v>2020</v>
      </c>
    </row>
    <row r="7240" spans="1:8" outlineLevel="1" x14ac:dyDescent="0.25">
      <c r="A7240" s="23" t="s">
        <v>20</v>
      </c>
      <c r="B7240" s="23" t="s">
        <v>6</v>
      </c>
      <c r="C7240">
        <v>2020</v>
      </c>
      <c r="D7240" s="23" t="str">
        <f t="shared" si="114"/>
        <v>mar</v>
      </c>
      <c r="E7240" s="24">
        <v>43921</v>
      </c>
      <c r="F7240" s="23" t="s">
        <v>50</v>
      </c>
      <c r="G7240" s="121">
        <v>0</v>
      </c>
      <c r="H7240">
        <v>2020</v>
      </c>
    </row>
    <row r="7241" spans="1:8" outlineLevel="1" x14ac:dyDescent="0.25">
      <c r="A7241" s="23" t="s">
        <v>21</v>
      </c>
      <c r="B7241" s="23" t="s">
        <v>7</v>
      </c>
      <c r="C7241">
        <v>2020</v>
      </c>
      <c r="D7241" s="23" t="str">
        <f t="shared" si="114"/>
        <v>mar</v>
      </c>
      <c r="E7241" s="24">
        <v>43921</v>
      </c>
      <c r="F7241" s="23" t="s">
        <v>50</v>
      </c>
      <c r="G7241" s="121">
        <v>0</v>
      </c>
      <c r="H7241">
        <v>2020</v>
      </c>
    </row>
    <row r="7242" spans="1:8" outlineLevel="1" x14ac:dyDescent="0.25">
      <c r="A7242" s="23" t="s">
        <v>22</v>
      </c>
      <c r="B7242" s="23" t="s">
        <v>8</v>
      </c>
      <c r="C7242">
        <v>2020</v>
      </c>
      <c r="D7242" s="23" t="str">
        <f t="shared" si="114"/>
        <v>mar</v>
      </c>
      <c r="E7242" s="24">
        <v>43921</v>
      </c>
      <c r="F7242" s="23" t="s">
        <v>50</v>
      </c>
      <c r="G7242" s="121">
        <v>17612922.07</v>
      </c>
      <c r="H7242">
        <v>2020</v>
      </c>
    </row>
    <row r="7243" spans="1:8" outlineLevel="1" x14ac:dyDescent="0.25">
      <c r="A7243" s="23" t="s">
        <v>23</v>
      </c>
      <c r="B7243" s="23" t="s">
        <v>9</v>
      </c>
      <c r="C7243">
        <v>2020</v>
      </c>
      <c r="D7243" s="23" t="str">
        <f t="shared" si="114"/>
        <v>mar</v>
      </c>
      <c r="E7243" s="24">
        <v>43921</v>
      </c>
      <c r="F7243" s="23" t="s">
        <v>50</v>
      </c>
      <c r="H7243">
        <v>2020</v>
      </c>
    </row>
    <row r="7244" spans="1:8" outlineLevel="1" x14ac:dyDescent="0.25">
      <c r="A7244" s="23" t="s">
        <v>24</v>
      </c>
      <c r="B7244" s="25" t="s">
        <v>10</v>
      </c>
      <c r="C7244">
        <v>2020</v>
      </c>
      <c r="D7244" s="23" t="str">
        <f t="shared" si="114"/>
        <v>mar</v>
      </c>
      <c r="E7244" s="24">
        <v>43921</v>
      </c>
      <c r="F7244" s="23" t="s">
        <v>50</v>
      </c>
      <c r="H7244">
        <v>2020</v>
      </c>
    </row>
    <row r="7245" spans="1:8" outlineLevel="1" x14ac:dyDescent="0.25">
      <c r="A7245" s="23" t="s">
        <v>25</v>
      </c>
      <c r="B7245" s="23" t="s">
        <v>11</v>
      </c>
      <c r="C7245">
        <v>2020</v>
      </c>
      <c r="D7245" s="23" t="str">
        <f t="shared" si="114"/>
        <v>mar</v>
      </c>
      <c r="E7245" s="24">
        <v>43921</v>
      </c>
      <c r="F7245" s="23" t="s">
        <v>50</v>
      </c>
      <c r="G7245" s="121">
        <v>1018279.33</v>
      </c>
      <c r="H7245">
        <v>2020</v>
      </c>
    </row>
    <row r="7246" spans="1:8" outlineLevel="1" x14ac:dyDescent="0.25">
      <c r="A7246" s="23" t="s">
        <v>26</v>
      </c>
      <c r="B7246" s="23" t="s">
        <v>12</v>
      </c>
      <c r="C7246">
        <v>2020</v>
      </c>
      <c r="D7246" s="23" t="str">
        <f t="shared" si="114"/>
        <v>mar</v>
      </c>
      <c r="E7246" s="24">
        <v>43921</v>
      </c>
      <c r="F7246" s="23" t="s">
        <v>50</v>
      </c>
      <c r="G7246" s="121">
        <v>31593</v>
      </c>
      <c r="H7246">
        <v>2020</v>
      </c>
    </row>
    <row r="7247" spans="1:8" outlineLevel="1" x14ac:dyDescent="0.25">
      <c r="A7247" s="23" t="s">
        <v>43</v>
      </c>
      <c r="B7247" s="23" t="s">
        <v>34</v>
      </c>
      <c r="C7247">
        <v>2020</v>
      </c>
      <c r="D7247" s="23" t="str">
        <f t="shared" si="114"/>
        <v>mar</v>
      </c>
      <c r="E7247" s="24">
        <v>43921</v>
      </c>
      <c r="F7247" s="23" t="s">
        <v>50</v>
      </c>
      <c r="G7247" s="121">
        <v>932188.38</v>
      </c>
      <c r="H7247">
        <v>2020</v>
      </c>
    </row>
    <row r="7248" spans="1:8" outlineLevel="1" x14ac:dyDescent="0.25">
      <c r="A7248" s="23" t="s">
        <v>13</v>
      </c>
      <c r="B7248" s="23" t="s">
        <v>13</v>
      </c>
      <c r="C7248">
        <v>2020</v>
      </c>
      <c r="D7248" s="23" t="str">
        <f t="shared" si="114"/>
        <v>mar</v>
      </c>
      <c r="E7248" s="24">
        <v>43921</v>
      </c>
      <c r="F7248" s="23" t="s">
        <v>50</v>
      </c>
      <c r="G7248" s="121">
        <v>8945776.5700000003</v>
      </c>
      <c r="H7248">
        <v>2020</v>
      </c>
    </row>
    <row r="7249" spans="1:8" outlineLevel="1" x14ac:dyDescent="0.25">
      <c r="A7249" s="23" t="s">
        <v>14</v>
      </c>
      <c r="B7249" s="23" t="s">
        <v>14</v>
      </c>
      <c r="C7249">
        <v>2020</v>
      </c>
      <c r="D7249" s="23" t="str">
        <f t="shared" si="114"/>
        <v>mar</v>
      </c>
      <c r="E7249" s="24">
        <v>43921</v>
      </c>
      <c r="F7249" s="23" t="s">
        <v>50</v>
      </c>
      <c r="G7249" s="121">
        <v>3142.0800000000017</v>
      </c>
      <c r="H7249">
        <v>2020</v>
      </c>
    </row>
    <row r="7250" spans="1:8" outlineLevel="1" x14ac:dyDescent="0.25">
      <c r="A7250" s="23" t="s">
        <v>15</v>
      </c>
      <c r="B7250" s="23" t="s">
        <v>0</v>
      </c>
      <c r="C7250">
        <v>2020</v>
      </c>
      <c r="D7250" s="23" t="str">
        <f t="shared" si="114"/>
        <v>abr</v>
      </c>
      <c r="E7250" s="24">
        <v>43951</v>
      </c>
      <c r="F7250" s="23" t="s">
        <v>50</v>
      </c>
      <c r="G7250" s="121">
        <v>0</v>
      </c>
      <c r="H7250">
        <v>2020</v>
      </c>
    </row>
    <row r="7251" spans="1:8" outlineLevel="1" x14ac:dyDescent="0.25">
      <c r="A7251" s="23" t="s">
        <v>16</v>
      </c>
      <c r="B7251" s="23" t="s">
        <v>1</v>
      </c>
      <c r="C7251">
        <v>2020</v>
      </c>
      <c r="D7251" s="23" t="str">
        <f t="shared" si="114"/>
        <v>abr</v>
      </c>
      <c r="E7251" s="24">
        <v>43951</v>
      </c>
      <c r="F7251" s="23" t="s">
        <v>50</v>
      </c>
      <c r="G7251" s="121">
        <v>4868676.88</v>
      </c>
      <c r="H7251">
        <v>2020</v>
      </c>
    </row>
    <row r="7252" spans="1:8" outlineLevel="1" x14ac:dyDescent="0.25">
      <c r="A7252" s="23" t="s">
        <v>27</v>
      </c>
      <c r="B7252" s="23" t="s">
        <v>2</v>
      </c>
      <c r="C7252">
        <v>2020</v>
      </c>
      <c r="D7252" s="23" t="str">
        <f t="shared" si="114"/>
        <v>abr</v>
      </c>
      <c r="E7252" s="24">
        <v>43951</v>
      </c>
      <c r="F7252" s="23" t="s">
        <v>50</v>
      </c>
      <c r="H7252">
        <v>2020</v>
      </c>
    </row>
    <row r="7253" spans="1:8" outlineLevel="1" x14ac:dyDescent="0.25">
      <c r="A7253" s="23" t="s">
        <v>17</v>
      </c>
      <c r="B7253" s="23" t="s">
        <v>3</v>
      </c>
      <c r="C7253">
        <v>2020</v>
      </c>
      <c r="D7253" s="23" t="str">
        <f t="shared" si="114"/>
        <v>abr</v>
      </c>
      <c r="E7253" s="24">
        <v>43951</v>
      </c>
      <c r="F7253" s="23" t="s">
        <v>50</v>
      </c>
      <c r="G7253" s="121">
        <v>1634446</v>
      </c>
      <c r="H7253">
        <v>2020</v>
      </c>
    </row>
    <row r="7254" spans="1:8" outlineLevel="1" x14ac:dyDescent="0.25">
      <c r="A7254" s="23" t="s">
        <v>18</v>
      </c>
      <c r="B7254" s="25" t="s">
        <v>4</v>
      </c>
      <c r="C7254">
        <v>2020</v>
      </c>
      <c r="D7254" s="23" t="str">
        <f t="shared" si="114"/>
        <v>abr</v>
      </c>
      <c r="E7254" s="24">
        <v>43951</v>
      </c>
      <c r="F7254" s="23" t="s">
        <v>50</v>
      </c>
      <c r="G7254" s="121">
        <v>0</v>
      </c>
      <c r="H7254">
        <v>2020</v>
      </c>
    </row>
    <row r="7255" spans="1:8" outlineLevel="1" x14ac:dyDescent="0.25">
      <c r="A7255" s="23" t="s">
        <v>19</v>
      </c>
      <c r="B7255" s="25" t="s">
        <v>5</v>
      </c>
      <c r="C7255">
        <v>2020</v>
      </c>
      <c r="D7255" s="23" t="str">
        <f t="shared" si="114"/>
        <v>abr</v>
      </c>
      <c r="E7255" s="24">
        <v>43951</v>
      </c>
      <c r="F7255" s="23" t="s">
        <v>50</v>
      </c>
      <c r="G7255" s="121">
        <v>100278.1</v>
      </c>
      <c r="H7255">
        <v>2020</v>
      </c>
    </row>
    <row r="7256" spans="1:8" outlineLevel="1" x14ac:dyDescent="0.25">
      <c r="A7256" s="23" t="s">
        <v>20</v>
      </c>
      <c r="B7256" s="23" t="s">
        <v>6</v>
      </c>
      <c r="C7256">
        <v>2020</v>
      </c>
      <c r="D7256" s="23" t="str">
        <f t="shared" si="114"/>
        <v>abr</v>
      </c>
      <c r="E7256" s="24">
        <v>43951</v>
      </c>
      <c r="F7256" s="23" t="s">
        <v>50</v>
      </c>
      <c r="G7256" s="121">
        <v>0</v>
      </c>
      <c r="H7256">
        <v>2020</v>
      </c>
    </row>
    <row r="7257" spans="1:8" outlineLevel="1" x14ac:dyDescent="0.25">
      <c r="A7257" s="23" t="s">
        <v>21</v>
      </c>
      <c r="B7257" s="23" t="s">
        <v>7</v>
      </c>
      <c r="C7257">
        <v>2020</v>
      </c>
      <c r="D7257" s="23" t="str">
        <f t="shared" si="114"/>
        <v>abr</v>
      </c>
      <c r="E7257" s="24">
        <v>43951</v>
      </c>
      <c r="F7257" s="23" t="s">
        <v>50</v>
      </c>
      <c r="G7257" s="121">
        <v>0</v>
      </c>
      <c r="H7257">
        <v>2020</v>
      </c>
    </row>
    <row r="7258" spans="1:8" outlineLevel="1" x14ac:dyDescent="0.25">
      <c r="A7258" s="23" t="s">
        <v>22</v>
      </c>
      <c r="B7258" s="23" t="s">
        <v>8</v>
      </c>
      <c r="C7258">
        <v>2020</v>
      </c>
      <c r="D7258" s="23" t="str">
        <f t="shared" si="114"/>
        <v>abr</v>
      </c>
      <c r="E7258" s="24">
        <v>43951</v>
      </c>
      <c r="F7258" s="23" t="s">
        <v>50</v>
      </c>
      <c r="G7258" s="121">
        <v>18310226.350000001</v>
      </c>
      <c r="H7258">
        <v>2020</v>
      </c>
    </row>
    <row r="7259" spans="1:8" outlineLevel="1" x14ac:dyDescent="0.25">
      <c r="A7259" s="23" t="s">
        <v>23</v>
      </c>
      <c r="B7259" s="23" t="s">
        <v>9</v>
      </c>
      <c r="C7259">
        <v>2020</v>
      </c>
      <c r="D7259" s="23" t="str">
        <f t="shared" si="114"/>
        <v>abr</v>
      </c>
      <c r="E7259" s="24">
        <v>43951</v>
      </c>
      <c r="F7259" s="23" t="s">
        <v>50</v>
      </c>
      <c r="H7259">
        <v>2020</v>
      </c>
    </row>
    <row r="7260" spans="1:8" outlineLevel="1" x14ac:dyDescent="0.25">
      <c r="A7260" s="23" t="s">
        <v>24</v>
      </c>
      <c r="B7260" s="25" t="s">
        <v>10</v>
      </c>
      <c r="C7260">
        <v>2020</v>
      </c>
      <c r="D7260" s="23" t="str">
        <f t="shared" si="114"/>
        <v>abr</v>
      </c>
      <c r="E7260" s="24">
        <v>43951</v>
      </c>
      <c r="F7260" s="23" t="s">
        <v>50</v>
      </c>
      <c r="H7260">
        <v>2020</v>
      </c>
    </row>
    <row r="7261" spans="1:8" outlineLevel="1" x14ac:dyDescent="0.25">
      <c r="A7261" s="23" t="s">
        <v>25</v>
      </c>
      <c r="B7261" s="23" t="s">
        <v>11</v>
      </c>
      <c r="C7261">
        <v>2020</v>
      </c>
      <c r="D7261" s="23" t="str">
        <f t="shared" si="114"/>
        <v>abr</v>
      </c>
      <c r="E7261" s="24">
        <v>43951</v>
      </c>
      <c r="F7261" s="23" t="s">
        <v>50</v>
      </c>
      <c r="G7261" s="121">
        <v>1422876.2</v>
      </c>
      <c r="H7261">
        <v>2020</v>
      </c>
    </row>
    <row r="7262" spans="1:8" outlineLevel="1" x14ac:dyDescent="0.25">
      <c r="A7262" s="23" t="s">
        <v>26</v>
      </c>
      <c r="B7262" s="23" t="s">
        <v>12</v>
      </c>
      <c r="C7262">
        <v>2020</v>
      </c>
      <c r="D7262" s="23" t="str">
        <f t="shared" si="114"/>
        <v>abr</v>
      </c>
      <c r="E7262" s="24">
        <v>43951</v>
      </c>
      <c r="F7262" s="23" t="s">
        <v>50</v>
      </c>
      <c r="G7262" s="121">
        <v>29995.919999999998</v>
      </c>
      <c r="H7262">
        <v>2020</v>
      </c>
    </row>
    <row r="7263" spans="1:8" outlineLevel="1" x14ac:dyDescent="0.25">
      <c r="A7263" s="23" t="s">
        <v>43</v>
      </c>
      <c r="B7263" s="23" t="s">
        <v>34</v>
      </c>
      <c r="C7263">
        <v>2020</v>
      </c>
      <c r="D7263" s="23" t="str">
        <f t="shared" si="114"/>
        <v>abr</v>
      </c>
      <c r="E7263" s="24">
        <v>43951</v>
      </c>
      <c r="F7263" s="23" t="s">
        <v>50</v>
      </c>
      <c r="G7263" s="121">
        <v>2662216.88</v>
      </c>
      <c r="H7263">
        <v>2020</v>
      </c>
    </row>
    <row r="7264" spans="1:8" outlineLevel="1" x14ac:dyDescent="0.25">
      <c r="A7264" s="23" t="s">
        <v>13</v>
      </c>
      <c r="B7264" s="23" t="s">
        <v>13</v>
      </c>
      <c r="C7264">
        <v>2020</v>
      </c>
      <c r="D7264" s="23" t="str">
        <f t="shared" si="114"/>
        <v>abr</v>
      </c>
      <c r="E7264" s="24">
        <v>43951</v>
      </c>
      <c r="F7264" s="23" t="s">
        <v>50</v>
      </c>
      <c r="G7264" s="121">
        <v>5926574.2999999998</v>
      </c>
      <c r="H7264">
        <v>2020</v>
      </c>
    </row>
    <row r="7265" spans="1:8" outlineLevel="1" x14ac:dyDescent="0.25">
      <c r="A7265" s="23" t="s">
        <v>14</v>
      </c>
      <c r="B7265" s="23" t="s">
        <v>14</v>
      </c>
      <c r="C7265">
        <v>2020</v>
      </c>
      <c r="D7265" s="23" t="str">
        <f t="shared" si="114"/>
        <v>abr</v>
      </c>
      <c r="E7265" s="24">
        <v>43951</v>
      </c>
      <c r="F7265" s="23" t="s">
        <v>50</v>
      </c>
      <c r="G7265" s="121">
        <v>-34663.75</v>
      </c>
      <c r="H7265">
        <v>2020</v>
      </c>
    </row>
    <row r="7266" spans="1:8" outlineLevel="1" x14ac:dyDescent="0.25">
      <c r="A7266" s="23" t="s">
        <v>15</v>
      </c>
      <c r="B7266" s="23" t="s">
        <v>0</v>
      </c>
      <c r="C7266">
        <v>2020</v>
      </c>
      <c r="D7266" s="23" t="str">
        <f t="shared" si="114"/>
        <v>may</v>
      </c>
      <c r="E7266" s="24">
        <v>43982</v>
      </c>
      <c r="F7266" s="23" t="s">
        <v>50</v>
      </c>
      <c r="G7266" s="121">
        <v>0</v>
      </c>
      <c r="H7266">
        <v>2020</v>
      </c>
    </row>
    <row r="7267" spans="1:8" outlineLevel="1" x14ac:dyDescent="0.25">
      <c r="A7267" s="23" t="s">
        <v>16</v>
      </c>
      <c r="B7267" s="23" t="s">
        <v>1</v>
      </c>
      <c r="C7267">
        <v>2020</v>
      </c>
      <c r="D7267" s="23" t="str">
        <f t="shared" si="114"/>
        <v>may</v>
      </c>
      <c r="E7267" s="24">
        <v>43982</v>
      </c>
      <c r="F7267" s="23" t="s">
        <v>50</v>
      </c>
      <c r="G7267" s="121">
        <v>3638519.5500000003</v>
      </c>
      <c r="H7267">
        <v>2020</v>
      </c>
    </row>
    <row r="7268" spans="1:8" outlineLevel="1" x14ac:dyDescent="0.25">
      <c r="A7268" s="23" t="s">
        <v>27</v>
      </c>
      <c r="B7268" s="23" t="s">
        <v>2</v>
      </c>
      <c r="C7268">
        <v>2020</v>
      </c>
      <c r="D7268" s="23" t="str">
        <f t="shared" si="114"/>
        <v>may</v>
      </c>
      <c r="E7268" s="24">
        <v>43982</v>
      </c>
      <c r="F7268" s="23" t="s">
        <v>50</v>
      </c>
      <c r="H7268">
        <v>2020</v>
      </c>
    </row>
    <row r="7269" spans="1:8" outlineLevel="1" x14ac:dyDescent="0.25">
      <c r="A7269" s="23" t="s">
        <v>17</v>
      </c>
      <c r="B7269" s="23" t="s">
        <v>3</v>
      </c>
      <c r="C7269">
        <v>2020</v>
      </c>
      <c r="D7269" s="23" t="str">
        <f t="shared" si="114"/>
        <v>may</v>
      </c>
      <c r="E7269" s="24">
        <v>43982</v>
      </c>
      <c r="F7269" s="23" t="s">
        <v>50</v>
      </c>
      <c r="G7269" s="121">
        <v>1458455.79</v>
      </c>
      <c r="H7269">
        <v>2020</v>
      </c>
    </row>
    <row r="7270" spans="1:8" outlineLevel="1" x14ac:dyDescent="0.25">
      <c r="A7270" s="23" t="s">
        <v>18</v>
      </c>
      <c r="B7270" s="25" t="s">
        <v>4</v>
      </c>
      <c r="C7270">
        <v>2020</v>
      </c>
      <c r="D7270" s="23" t="str">
        <f t="shared" si="114"/>
        <v>may</v>
      </c>
      <c r="E7270" s="24">
        <v>43982</v>
      </c>
      <c r="F7270" s="23" t="s">
        <v>50</v>
      </c>
      <c r="G7270" s="121">
        <v>0</v>
      </c>
      <c r="H7270">
        <v>2020</v>
      </c>
    </row>
    <row r="7271" spans="1:8" outlineLevel="1" x14ac:dyDescent="0.25">
      <c r="A7271" s="23" t="s">
        <v>19</v>
      </c>
      <c r="B7271" s="25" t="s">
        <v>5</v>
      </c>
      <c r="C7271">
        <v>2020</v>
      </c>
      <c r="D7271" s="23" t="str">
        <f t="shared" si="114"/>
        <v>may</v>
      </c>
      <c r="E7271" s="24">
        <v>43982</v>
      </c>
      <c r="F7271" s="23" t="s">
        <v>50</v>
      </c>
      <c r="G7271" s="121">
        <v>100780.26</v>
      </c>
      <c r="H7271">
        <v>2020</v>
      </c>
    </row>
    <row r="7272" spans="1:8" outlineLevel="1" x14ac:dyDescent="0.25">
      <c r="A7272" s="23" t="s">
        <v>20</v>
      </c>
      <c r="B7272" s="23" t="s">
        <v>6</v>
      </c>
      <c r="C7272">
        <v>2020</v>
      </c>
      <c r="D7272" s="23" t="str">
        <f t="shared" si="114"/>
        <v>may</v>
      </c>
      <c r="E7272" s="24">
        <v>43982</v>
      </c>
      <c r="F7272" s="23" t="s">
        <v>50</v>
      </c>
      <c r="G7272" s="121">
        <v>0</v>
      </c>
      <c r="H7272">
        <v>2020</v>
      </c>
    </row>
    <row r="7273" spans="1:8" outlineLevel="1" x14ac:dyDescent="0.25">
      <c r="A7273" s="23" t="s">
        <v>21</v>
      </c>
      <c r="B7273" s="23" t="s">
        <v>7</v>
      </c>
      <c r="C7273">
        <v>2020</v>
      </c>
      <c r="D7273" s="23" t="str">
        <f t="shared" si="114"/>
        <v>may</v>
      </c>
      <c r="E7273" s="24">
        <v>43982</v>
      </c>
      <c r="F7273" s="23" t="s">
        <v>50</v>
      </c>
      <c r="G7273" s="121">
        <v>0</v>
      </c>
      <c r="H7273">
        <v>2020</v>
      </c>
    </row>
    <row r="7274" spans="1:8" outlineLevel="1" x14ac:dyDescent="0.25">
      <c r="A7274" s="23" t="s">
        <v>22</v>
      </c>
      <c r="B7274" s="23" t="s">
        <v>8</v>
      </c>
      <c r="C7274">
        <v>2020</v>
      </c>
      <c r="D7274" s="23" t="str">
        <f t="shared" si="114"/>
        <v>may</v>
      </c>
      <c r="E7274" s="24">
        <v>43982</v>
      </c>
      <c r="F7274" s="23" t="s">
        <v>50</v>
      </c>
      <c r="G7274" s="121">
        <v>23398795.25</v>
      </c>
      <c r="H7274">
        <v>2020</v>
      </c>
    </row>
    <row r="7275" spans="1:8" outlineLevel="1" x14ac:dyDescent="0.25">
      <c r="A7275" s="23" t="s">
        <v>23</v>
      </c>
      <c r="B7275" s="23" t="s">
        <v>9</v>
      </c>
      <c r="C7275">
        <v>2020</v>
      </c>
      <c r="D7275" s="23" t="str">
        <f t="shared" si="114"/>
        <v>may</v>
      </c>
      <c r="E7275" s="24">
        <v>43982</v>
      </c>
      <c r="F7275" s="23" t="s">
        <v>50</v>
      </c>
      <c r="H7275">
        <v>2020</v>
      </c>
    </row>
    <row r="7276" spans="1:8" outlineLevel="1" x14ac:dyDescent="0.25">
      <c r="A7276" s="23" t="s">
        <v>24</v>
      </c>
      <c r="B7276" s="25" t="s">
        <v>10</v>
      </c>
      <c r="C7276">
        <v>2020</v>
      </c>
      <c r="D7276" s="23" t="str">
        <f t="shared" si="114"/>
        <v>may</v>
      </c>
      <c r="E7276" s="24">
        <v>43982</v>
      </c>
      <c r="F7276" s="23" t="s">
        <v>50</v>
      </c>
      <c r="H7276">
        <v>2020</v>
      </c>
    </row>
    <row r="7277" spans="1:8" outlineLevel="1" x14ac:dyDescent="0.25">
      <c r="A7277" s="23" t="s">
        <v>25</v>
      </c>
      <c r="B7277" s="23" t="s">
        <v>11</v>
      </c>
      <c r="C7277">
        <v>2020</v>
      </c>
      <c r="D7277" s="23" t="str">
        <f t="shared" si="114"/>
        <v>may</v>
      </c>
      <c r="E7277" s="24">
        <v>43982</v>
      </c>
      <c r="F7277" s="23" t="s">
        <v>50</v>
      </c>
      <c r="G7277" s="121">
        <v>1425267.42</v>
      </c>
      <c r="H7277">
        <v>2020</v>
      </c>
    </row>
    <row r="7278" spans="1:8" outlineLevel="1" x14ac:dyDescent="0.25">
      <c r="A7278" s="23" t="s">
        <v>26</v>
      </c>
      <c r="B7278" s="23" t="s">
        <v>12</v>
      </c>
      <c r="C7278">
        <v>2020</v>
      </c>
      <c r="D7278" s="23" t="str">
        <f t="shared" si="114"/>
        <v>may</v>
      </c>
      <c r="E7278" s="24">
        <v>43982</v>
      </c>
      <c r="F7278" s="23" t="s">
        <v>50</v>
      </c>
      <c r="G7278" s="121">
        <v>28412.1</v>
      </c>
      <c r="H7278">
        <v>2020</v>
      </c>
    </row>
    <row r="7279" spans="1:8" outlineLevel="1" x14ac:dyDescent="0.25">
      <c r="A7279" s="23" t="s">
        <v>43</v>
      </c>
      <c r="B7279" s="23" t="s">
        <v>34</v>
      </c>
      <c r="C7279">
        <v>2020</v>
      </c>
      <c r="D7279" s="23" t="str">
        <f t="shared" si="114"/>
        <v>may</v>
      </c>
      <c r="E7279" s="24">
        <v>43982</v>
      </c>
      <c r="F7279" s="23" t="s">
        <v>50</v>
      </c>
      <c r="G7279" s="121">
        <v>2600894.61</v>
      </c>
      <c r="H7279">
        <v>2020</v>
      </c>
    </row>
    <row r="7280" spans="1:8" outlineLevel="1" x14ac:dyDescent="0.25">
      <c r="A7280" s="23" t="s">
        <v>13</v>
      </c>
      <c r="B7280" s="23" t="s">
        <v>13</v>
      </c>
      <c r="C7280">
        <v>2020</v>
      </c>
      <c r="D7280" s="23" t="str">
        <f t="shared" si="114"/>
        <v>may</v>
      </c>
      <c r="E7280" s="24">
        <v>43982</v>
      </c>
      <c r="F7280" s="23" t="s">
        <v>50</v>
      </c>
      <c r="G7280" s="121">
        <v>2098462.29</v>
      </c>
      <c r="H7280">
        <v>2020</v>
      </c>
    </row>
    <row r="7281" spans="1:8" outlineLevel="1" x14ac:dyDescent="0.25">
      <c r="A7281" s="23" t="s">
        <v>14</v>
      </c>
      <c r="B7281" s="23" t="s">
        <v>14</v>
      </c>
      <c r="C7281">
        <v>2020</v>
      </c>
      <c r="D7281" s="23" t="str">
        <f t="shared" si="114"/>
        <v>may</v>
      </c>
      <c r="E7281" s="24">
        <v>43982</v>
      </c>
      <c r="F7281" s="23" t="s">
        <v>50</v>
      </c>
      <c r="G7281" s="121">
        <v>-37979.759999999995</v>
      </c>
      <c r="H7281">
        <v>2020</v>
      </c>
    </row>
    <row r="7282" spans="1:8" outlineLevel="1" x14ac:dyDescent="0.25">
      <c r="A7282" s="23" t="s">
        <v>15</v>
      </c>
      <c r="B7282" s="23" t="s">
        <v>0</v>
      </c>
      <c r="C7282">
        <v>2020</v>
      </c>
      <c r="D7282" s="23" t="str">
        <f t="shared" si="114"/>
        <v>jun</v>
      </c>
      <c r="E7282" s="24">
        <v>44012</v>
      </c>
      <c r="F7282" s="23" t="s">
        <v>50</v>
      </c>
      <c r="G7282" s="121">
        <v>0</v>
      </c>
      <c r="H7282">
        <v>2020</v>
      </c>
    </row>
    <row r="7283" spans="1:8" outlineLevel="1" x14ac:dyDescent="0.25">
      <c r="A7283" s="23" t="s">
        <v>16</v>
      </c>
      <c r="B7283" s="23" t="s">
        <v>1</v>
      </c>
      <c r="C7283">
        <v>2020</v>
      </c>
      <c r="D7283" s="23" t="str">
        <f t="shared" si="114"/>
        <v>jun</v>
      </c>
      <c r="E7283" s="24">
        <v>44012</v>
      </c>
      <c r="F7283" s="23" t="s">
        <v>50</v>
      </c>
      <c r="G7283" s="121">
        <v>3644318.83</v>
      </c>
      <c r="H7283">
        <v>2020</v>
      </c>
    </row>
    <row r="7284" spans="1:8" outlineLevel="1" x14ac:dyDescent="0.25">
      <c r="A7284" s="23" t="s">
        <v>27</v>
      </c>
      <c r="B7284" s="23" t="s">
        <v>2</v>
      </c>
      <c r="C7284">
        <v>2020</v>
      </c>
      <c r="D7284" s="23" t="str">
        <f t="shared" si="114"/>
        <v>jun</v>
      </c>
      <c r="E7284" s="24">
        <v>44012</v>
      </c>
      <c r="F7284" s="23" t="s">
        <v>50</v>
      </c>
      <c r="H7284">
        <v>2020</v>
      </c>
    </row>
    <row r="7285" spans="1:8" outlineLevel="1" x14ac:dyDescent="0.25">
      <c r="A7285" s="23" t="s">
        <v>17</v>
      </c>
      <c r="B7285" s="23" t="s">
        <v>3</v>
      </c>
      <c r="C7285">
        <v>2020</v>
      </c>
      <c r="D7285" s="23" t="str">
        <f t="shared" si="114"/>
        <v>jun</v>
      </c>
      <c r="E7285" s="24">
        <v>44012</v>
      </c>
      <c r="F7285" s="23" t="s">
        <v>50</v>
      </c>
      <c r="G7285" s="121">
        <v>1330130.9099999999</v>
      </c>
      <c r="H7285">
        <v>2020</v>
      </c>
    </row>
    <row r="7286" spans="1:8" outlineLevel="1" x14ac:dyDescent="0.25">
      <c r="A7286" s="23" t="s">
        <v>18</v>
      </c>
      <c r="B7286" s="25" t="s">
        <v>4</v>
      </c>
      <c r="C7286">
        <v>2020</v>
      </c>
      <c r="D7286" s="23" t="str">
        <f t="shared" si="114"/>
        <v>jun</v>
      </c>
      <c r="E7286" s="24">
        <v>44012</v>
      </c>
      <c r="F7286" s="23" t="s">
        <v>50</v>
      </c>
      <c r="G7286" s="121">
        <v>0</v>
      </c>
      <c r="H7286">
        <v>2020</v>
      </c>
    </row>
    <row r="7287" spans="1:8" outlineLevel="1" x14ac:dyDescent="0.25">
      <c r="A7287" s="23" t="s">
        <v>19</v>
      </c>
      <c r="B7287" s="25" t="s">
        <v>5</v>
      </c>
      <c r="C7287">
        <v>2020</v>
      </c>
      <c r="D7287" s="23" t="str">
        <f t="shared" si="114"/>
        <v>jun</v>
      </c>
      <c r="E7287" s="24">
        <v>44012</v>
      </c>
      <c r="F7287" s="23" t="s">
        <v>50</v>
      </c>
      <c r="G7287" s="121">
        <v>101270.99</v>
      </c>
      <c r="H7287">
        <v>2020</v>
      </c>
    </row>
    <row r="7288" spans="1:8" outlineLevel="1" x14ac:dyDescent="0.25">
      <c r="A7288" s="23" t="s">
        <v>20</v>
      </c>
      <c r="B7288" s="23" t="s">
        <v>6</v>
      </c>
      <c r="C7288">
        <v>2020</v>
      </c>
      <c r="D7288" s="23" t="str">
        <f t="shared" si="114"/>
        <v>jun</v>
      </c>
      <c r="E7288" s="24">
        <v>44012</v>
      </c>
      <c r="F7288" s="23" t="s">
        <v>50</v>
      </c>
      <c r="G7288" s="121">
        <v>0</v>
      </c>
      <c r="H7288">
        <v>2020</v>
      </c>
    </row>
    <row r="7289" spans="1:8" outlineLevel="1" x14ac:dyDescent="0.25">
      <c r="A7289" s="23" t="s">
        <v>21</v>
      </c>
      <c r="B7289" s="23" t="s">
        <v>7</v>
      </c>
      <c r="C7289">
        <v>2020</v>
      </c>
      <c r="D7289" s="23" t="str">
        <f t="shared" si="114"/>
        <v>jun</v>
      </c>
      <c r="E7289" s="24">
        <v>44012</v>
      </c>
      <c r="F7289" s="23" t="s">
        <v>50</v>
      </c>
      <c r="G7289" s="121">
        <v>0</v>
      </c>
      <c r="H7289">
        <v>2020</v>
      </c>
    </row>
    <row r="7290" spans="1:8" outlineLevel="1" x14ac:dyDescent="0.25">
      <c r="A7290" s="23" t="s">
        <v>22</v>
      </c>
      <c r="B7290" s="23" t="s">
        <v>8</v>
      </c>
      <c r="C7290">
        <v>2020</v>
      </c>
      <c r="D7290" s="23" t="str">
        <f t="shared" si="114"/>
        <v>jun</v>
      </c>
      <c r="E7290" s="24">
        <v>44012</v>
      </c>
      <c r="F7290" s="23" t="s">
        <v>50</v>
      </c>
      <c r="G7290" s="121">
        <v>22426539.59</v>
      </c>
      <c r="H7290">
        <v>2020</v>
      </c>
    </row>
    <row r="7291" spans="1:8" outlineLevel="1" x14ac:dyDescent="0.25">
      <c r="A7291" s="23" t="s">
        <v>23</v>
      </c>
      <c r="B7291" s="23" t="s">
        <v>9</v>
      </c>
      <c r="C7291">
        <v>2020</v>
      </c>
      <c r="D7291" s="23" t="str">
        <f t="shared" si="114"/>
        <v>jun</v>
      </c>
      <c r="E7291" s="24">
        <v>44012</v>
      </c>
      <c r="F7291" s="23" t="s">
        <v>50</v>
      </c>
      <c r="H7291">
        <v>2020</v>
      </c>
    </row>
    <row r="7292" spans="1:8" outlineLevel="1" x14ac:dyDescent="0.25">
      <c r="A7292" s="23" t="s">
        <v>24</v>
      </c>
      <c r="B7292" s="25" t="s">
        <v>10</v>
      </c>
      <c r="C7292">
        <v>2020</v>
      </c>
      <c r="D7292" s="23" t="str">
        <f t="shared" si="114"/>
        <v>jun</v>
      </c>
      <c r="E7292" s="24">
        <v>44012</v>
      </c>
      <c r="F7292" s="23" t="s">
        <v>50</v>
      </c>
      <c r="H7292">
        <v>2020</v>
      </c>
    </row>
    <row r="7293" spans="1:8" outlineLevel="1" x14ac:dyDescent="0.25">
      <c r="A7293" s="23" t="s">
        <v>25</v>
      </c>
      <c r="B7293" s="23" t="s">
        <v>11</v>
      </c>
      <c r="C7293">
        <v>2020</v>
      </c>
      <c r="D7293" s="23" t="str">
        <f t="shared" si="114"/>
        <v>jun</v>
      </c>
      <c r="E7293" s="24">
        <v>44012</v>
      </c>
      <c r="F7293" s="23" t="s">
        <v>50</v>
      </c>
      <c r="G7293" s="121">
        <v>1427585.92</v>
      </c>
      <c r="H7293">
        <v>2020</v>
      </c>
    </row>
    <row r="7294" spans="1:8" outlineLevel="1" x14ac:dyDescent="0.25">
      <c r="A7294" s="23" t="s">
        <v>26</v>
      </c>
      <c r="B7294" s="23" t="s">
        <v>12</v>
      </c>
      <c r="C7294">
        <v>2020</v>
      </c>
      <c r="D7294" s="23" t="str">
        <f t="shared" si="114"/>
        <v>jun</v>
      </c>
      <c r="E7294" s="24">
        <v>44012</v>
      </c>
      <c r="F7294" s="23" t="s">
        <v>50</v>
      </c>
      <c r="G7294" s="121">
        <v>26820.99</v>
      </c>
      <c r="H7294">
        <v>2020</v>
      </c>
    </row>
    <row r="7295" spans="1:8" outlineLevel="1" x14ac:dyDescent="0.25">
      <c r="A7295" s="23" t="s">
        <v>43</v>
      </c>
      <c r="B7295" s="23" t="s">
        <v>34</v>
      </c>
      <c r="C7295">
        <v>2020</v>
      </c>
      <c r="D7295" s="23" t="str">
        <f t="shared" si="114"/>
        <v>jun</v>
      </c>
      <c r="E7295" s="24">
        <v>44012</v>
      </c>
      <c r="F7295" s="23" t="s">
        <v>50</v>
      </c>
      <c r="G7295" s="121">
        <v>2627241.4</v>
      </c>
      <c r="H7295">
        <v>2020</v>
      </c>
    </row>
    <row r="7296" spans="1:8" outlineLevel="1" x14ac:dyDescent="0.25">
      <c r="A7296" s="23" t="s">
        <v>13</v>
      </c>
      <c r="B7296" s="23" t="s">
        <v>13</v>
      </c>
      <c r="C7296">
        <v>2020</v>
      </c>
      <c r="D7296" s="23" t="str">
        <f t="shared" si="114"/>
        <v>jun</v>
      </c>
      <c r="E7296" s="24">
        <v>44012</v>
      </c>
      <c r="F7296" s="23" t="s">
        <v>50</v>
      </c>
      <c r="G7296" s="121">
        <v>2695512.41</v>
      </c>
      <c r="H7296">
        <v>2020</v>
      </c>
    </row>
    <row r="7297" spans="1:8" outlineLevel="1" x14ac:dyDescent="0.25">
      <c r="A7297" s="23" t="s">
        <v>14</v>
      </c>
      <c r="B7297" s="23" t="s">
        <v>14</v>
      </c>
      <c r="C7297">
        <v>2020</v>
      </c>
      <c r="D7297" s="23" t="str">
        <f t="shared" si="114"/>
        <v>jun</v>
      </c>
      <c r="E7297" s="24">
        <v>44012</v>
      </c>
      <c r="F7297" s="23" t="s">
        <v>50</v>
      </c>
      <c r="G7297" s="121">
        <v>-36319.19</v>
      </c>
      <c r="H7297">
        <v>2020</v>
      </c>
    </row>
    <row r="7298" spans="1:8" outlineLevel="1" x14ac:dyDescent="0.25">
      <c r="A7298" s="23" t="s">
        <v>15</v>
      </c>
      <c r="B7298" s="23" t="s">
        <v>0</v>
      </c>
      <c r="C7298">
        <v>2020</v>
      </c>
      <c r="D7298" s="23" t="str">
        <f t="shared" ref="D7298:D7361" si="115">+TEXT(E7298,"mmm")</f>
        <v>jul</v>
      </c>
      <c r="E7298" s="24">
        <v>44043</v>
      </c>
      <c r="F7298" s="23" t="s">
        <v>50</v>
      </c>
      <c r="G7298" s="121">
        <v>0</v>
      </c>
      <c r="H7298">
        <v>2020</v>
      </c>
    </row>
    <row r="7299" spans="1:8" outlineLevel="1" x14ac:dyDescent="0.25">
      <c r="A7299" s="23" t="s">
        <v>16</v>
      </c>
      <c r="B7299" s="23" t="s">
        <v>1</v>
      </c>
      <c r="C7299">
        <v>2020</v>
      </c>
      <c r="D7299" s="23" t="str">
        <f t="shared" si="115"/>
        <v>jul</v>
      </c>
      <c r="E7299" s="24">
        <v>44043</v>
      </c>
      <c r="F7299" s="23" t="s">
        <v>50</v>
      </c>
      <c r="G7299" s="121">
        <v>3405443.93</v>
      </c>
      <c r="H7299">
        <v>2020</v>
      </c>
    </row>
    <row r="7300" spans="1:8" outlineLevel="1" x14ac:dyDescent="0.25">
      <c r="A7300" s="23" t="s">
        <v>27</v>
      </c>
      <c r="B7300" s="23" t="s">
        <v>2</v>
      </c>
      <c r="C7300">
        <v>2020</v>
      </c>
      <c r="D7300" s="23" t="str">
        <f t="shared" si="115"/>
        <v>jul</v>
      </c>
      <c r="E7300" s="24">
        <v>44043</v>
      </c>
      <c r="F7300" s="23" t="s">
        <v>50</v>
      </c>
      <c r="H7300">
        <v>2020</v>
      </c>
    </row>
    <row r="7301" spans="1:8" outlineLevel="1" x14ac:dyDescent="0.25">
      <c r="A7301" s="23" t="s">
        <v>17</v>
      </c>
      <c r="B7301" s="23" t="s">
        <v>3</v>
      </c>
      <c r="C7301">
        <v>2020</v>
      </c>
      <c r="D7301" s="23" t="str">
        <f t="shared" si="115"/>
        <v>jul</v>
      </c>
      <c r="E7301" s="24">
        <v>44043</v>
      </c>
      <c r="F7301" s="23" t="s">
        <v>50</v>
      </c>
      <c r="G7301" s="121">
        <v>781097.12</v>
      </c>
      <c r="H7301">
        <v>2020</v>
      </c>
    </row>
    <row r="7302" spans="1:8" outlineLevel="1" x14ac:dyDescent="0.25">
      <c r="A7302" s="23" t="s">
        <v>18</v>
      </c>
      <c r="B7302" s="25" t="s">
        <v>4</v>
      </c>
      <c r="C7302">
        <v>2020</v>
      </c>
      <c r="D7302" s="23" t="str">
        <f t="shared" si="115"/>
        <v>jul</v>
      </c>
      <c r="E7302" s="24">
        <v>44043</v>
      </c>
      <c r="F7302" s="23" t="s">
        <v>50</v>
      </c>
      <c r="G7302" s="121">
        <v>0</v>
      </c>
      <c r="H7302">
        <v>2020</v>
      </c>
    </row>
    <row r="7303" spans="1:8" outlineLevel="1" x14ac:dyDescent="0.25">
      <c r="A7303" s="23" t="s">
        <v>19</v>
      </c>
      <c r="B7303" s="25" t="s">
        <v>5</v>
      </c>
      <c r="C7303">
        <v>2020</v>
      </c>
      <c r="D7303" s="23" t="str">
        <f t="shared" si="115"/>
        <v>jul</v>
      </c>
      <c r="E7303" s="24">
        <v>44043</v>
      </c>
      <c r="F7303" s="23" t="s">
        <v>50</v>
      </c>
      <c r="G7303" s="121">
        <v>101783.18</v>
      </c>
      <c r="H7303">
        <v>2020</v>
      </c>
    </row>
    <row r="7304" spans="1:8" outlineLevel="1" x14ac:dyDescent="0.25">
      <c r="A7304" s="23" t="s">
        <v>20</v>
      </c>
      <c r="B7304" s="23" t="s">
        <v>6</v>
      </c>
      <c r="C7304">
        <v>2020</v>
      </c>
      <c r="D7304" s="23" t="str">
        <f t="shared" si="115"/>
        <v>jul</v>
      </c>
      <c r="E7304" s="24">
        <v>44043</v>
      </c>
      <c r="F7304" s="23" t="s">
        <v>50</v>
      </c>
      <c r="H7304">
        <v>2020</v>
      </c>
    </row>
    <row r="7305" spans="1:8" outlineLevel="1" x14ac:dyDescent="0.25">
      <c r="A7305" s="23" t="s">
        <v>21</v>
      </c>
      <c r="B7305" s="23" t="s">
        <v>7</v>
      </c>
      <c r="C7305">
        <v>2020</v>
      </c>
      <c r="D7305" s="23" t="str">
        <f t="shared" si="115"/>
        <v>jul</v>
      </c>
      <c r="E7305" s="24">
        <v>44043</v>
      </c>
      <c r="F7305" s="23" t="s">
        <v>50</v>
      </c>
      <c r="G7305" s="121">
        <v>0</v>
      </c>
      <c r="H7305">
        <v>2020</v>
      </c>
    </row>
    <row r="7306" spans="1:8" outlineLevel="1" x14ac:dyDescent="0.25">
      <c r="A7306" s="23" t="s">
        <v>22</v>
      </c>
      <c r="B7306" s="23" t="s">
        <v>8</v>
      </c>
      <c r="C7306">
        <v>2020</v>
      </c>
      <c r="D7306" s="23" t="str">
        <f t="shared" si="115"/>
        <v>jul</v>
      </c>
      <c r="E7306" s="24">
        <v>44043</v>
      </c>
      <c r="F7306" s="23" t="s">
        <v>50</v>
      </c>
      <c r="G7306" s="121">
        <v>22964416.48</v>
      </c>
      <c r="H7306">
        <v>2020</v>
      </c>
    </row>
    <row r="7307" spans="1:8" outlineLevel="1" x14ac:dyDescent="0.25">
      <c r="A7307" s="23" t="s">
        <v>23</v>
      </c>
      <c r="B7307" s="23" t="s">
        <v>9</v>
      </c>
      <c r="C7307">
        <v>2020</v>
      </c>
      <c r="D7307" s="23" t="str">
        <f t="shared" si="115"/>
        <v>jul</v>
      </c>
      <c r="E7307" s="24">
        <v>44043</v>
      </c>
      <c r="F7307" s="23" t="s">
        <v>50</v>
      </c>
      <c r="H7307">
        <v>2020</v>
      </c>
    </row>
    <row r="7308" spans="1:8" outlineLevel="1" x14ac:dyDescent="0.25">
      <c r="A7308" s="23" t="s">
        <v>24</v>
      </c>
      <c r="B7308" s="25" t="s">
        <v>10</v>
      </c>
      <c r="C7308">
        <v>2020</v>
      </c>
      <c r="D7308" s="23" t="str">
        <f t="shared" si="115"/>
        <v>jul</v>
      </c>
      <c r="E7308" s="24">
        <v>44043</v>
      </c>
      <c r="F7308" s="23" t="s">
        <v>50</v>
      </c>
      <c r="H7308">
        <v>2020</v>
      </c>
    </row>
    <row r="7309" spans="1:8" outlineLevel="1" x14ac:dyDescent="0.25">
      <c r="A7309" s="23" t="s">
        <v>25</v>
      </c>
      <c r="B7309" s="23" t="s">
        <v>11</v>
      </c>
      <c r="C7309">
        <v>2020</v>
      </c>
      <c r="D7309" s="23" t="str">
        <f t="shared" si="115"/>
        <v>jul</v>
      </c>
      <c r="E7309" s="24">
        <v>44043</v>
      </c>
      <c r="F7309" s="23" t="s">
        <v>50</v>
      </c>
      <c r="G7309" s="121">
        <v>1429989.14</v>
      </c>
      <c r="H7309">
        <v>2020</v>
      </c>
    </row>
    <row r="7310" spans="1:8" outlineLevel="1" x14ac:dyDescent="0.25">
      <c r="A7310" s="23" t="s">
        <v>26</v>
      </c>
      <c r="B7310" s="23" t="s">
        <v>12</v>
      </c>
      <c r="C7310">
        <v>2020</v>
      </c>
      <c r="D7310" s="23" t="str">
        <f t="shared" si="115"/>
        <v>jul</v>
      </c>
      <c r="E7310" s="24">
        <v>44043</v>
      </c>
      <c r="F7310" s="23" t="s">
        <v>50</v>
      </c>
      <c r="G7310" s="121">
        <v>25242.27</v>
      </c>
      <c r="H7310">
        <v>2020</v>
      </c>
    </row>
    <row r="7311" spans="1:8" outlineLevel="1" x14ac:dyDescent="0.25">
      <c r="A7311" s="23" t="s">
        <v>43</v>
      </c>
      <c r="B7311" s="23" t="s">
        <v>34</v>
      </c>
      <c r="C7311">
        <v>2020</v>
      </c>
      <c r="D7311" s="23" t="str">
        <f t="shared" si="115"/>
        <v>jul</v>
      </c>
      <c r="E7311" s="24">
        <v>44043</v>
      </c>
      <c r="F7311" s="23" t="s">
        <v>50</v>
      </c>
      <c r="G7311" s="121">
        <v>2651088.21</v>
      </c>
      <c r="H7311">
        <v>2020</v>
      </c>
    </row>
    <row r="7312" spans="1:8" outlineLevel="1" x14ac:dyDescent="0.25">
      <c r="A7312" s="23" t="s">
        <v>13</v>
      </c>
      <c r="B7312" s="23" t="s">
        <v>13</v>
      </c>
      <c r="C7312">
        <v>2020</v>
      </c>
      <c r="D7312" s="23" t="str">
        <f t="shared" si="115"/>
        <v>jul</v>
      </c>
      <c r="E7312" s="24">
        <v>44043</v>
      </c>
      <c r="F7312" s="23" t="s">
        <v>50</v>
      </c>
      <c r="G7312" s="121">
        <v>2036599.23</v>
      </c>
      <c r="H7312">
        <v>2020</v>
      </c>
    </row>
    <row r="7313" spans="1:8" outlineLevel="1" x14ac:dyDescent="0.25">
      <c r="A7313" s="23" t="s">
        <v>14</v>
      </c>
      <c r="B7313" s="23" t="s">
        <v>14</v>
      </c>
      <c r="C7313">
        <v>2020</v>
      </c>
      <c r="D7313" s="23" t="str">
        <f t="shared" si="115"/>
        <v>jul</v>
      </c>
      <c r="E7313" s="24">
        <v>44043</v>
      </c>
      <c r="F7313" s="23" t="s">
        <v>50</v>
      </c>
      <c r="G7313" s="121">
        <v>-38600.600000000006</v>
      </c>
      <c r="H7313">
        <v>2020</v>
      </c>
    </row>
    <row r="7314" spans="1:8" outlineLevel="1" x14ac:dyDescent="0.25">
      <c r="A7314" s="23" t="s">
        <v>15</v>
      </c>
      <c r="B7314" s="23" t="s">
        <v>0</v>
      </c>
      <c r="C7314">
        <v>2020</v>
      </c>
      <c r="D7314" s="23" t="str">
        <f t="shared" si="115"/>
        <v>ago</v>
      </c>
      <c r="E7314" s="24">
        <v>44074</v>
      </c>
      <c r="F7314" s="23" t="s">
        <v>50</v>
      </c>
      <c r="G7314" s="121">
        <v>0</v>
      </c>
      <c r="H7314">
        <v>2020</v>
      </c>
    </row>
    <row r="7315" spans="1:8" outlineLevel="1" x14ac:dyDescent="0.25">
      <c r="A7315" s="23" t="s">
        <v>16</v>
      </c>
      <c r="B7315" s="23" t="s">
        <v>1</v>
      </c>
      <c r="C7315">
        <v>2020</v>
      </c>
      <c r="D7315" s="23" t="str">
        <f t="shared" si="115"/>
        <v>ago</v>
      </c>
      <c r="E7315" s="24">
        <v>44074</v>
      </c>
      <c r="F7315" s="23" t="s">
        <v>50</v>
      </c>
      <c r="G7315" s="121">
        <v>3182418.86</v>
      </c>
      <c r="H7315">
        <v>2020</v>
      </c>
    </row>
    <row r="7316" spans="1:8" outlineLevel="1" x14ac:dyDescent="0.25">
      <c r="A7316" s="23" t="s">
        <v>27</v>
      </c>
      <c r="B7316" s="23" t="s">
        <v>2</v>
      </c>
      <c r="C7316">
        <v>2020</v>
      </c>
      <c r="D7316" s="23" t="str">
        <f t="shared" si="115"/>
        <v>ago</v>
      </c>
      <c r="E7316" s="24">
        <v>44074</v>
      </c>
      <c r="F7316" s="23" t="s">
        <v>50</v>
      </c>
      <c r="H7316">
        <v>2020</v>
      </c>
    </row>
    <row r="7317" spans="1:8" outlineLevel="1" x14ac:dyDescent="0.25">
      <c r="A7317" s="23" t="s">
        <v>17</v>
      </c>
      <c r="B7317" s="23" t="s">
        <v>3</v>
      </c>
      <c r="C7317">
        <v>2020</v>
      </c>
      <c r="D7317" s="23" t="str">
        <f t="shared" si="115"/>
        <v>ago</v>
      </c>
      <c r="E7317" s="24">
        <v>44074</v>
      </c>
      <c r="F7317" s="23" t="s">
        <v>50</v>
      </c>
      <c r="G7317" s="121">
        <v>688700.09</v>
      </c>
      <c r="H7317">
        <v>2020</v>
      </c>
    </row>
    <row r="7318" spans="1:8" outlineLevel="1" x14ac:dyDescent="0.25">
      <c r="A7318" s="23" t="s">
        <v>18</v>
      </c>
      <c r="B7318" s="25" t="s">
        <v>4</v>
      </c>
      <c r="C7318">
        <v>2020</v>
      </c>
      <c r="D7318" s="23" t="str">
        <f t="shared" si="115"/>
        <v>ago</v>
      </c>
      <c r="E7318" s="24">
        <v>44074</v>
      </c>
      <c r="F7318" s="23" t="s">
        <v>50</v>
      </c>
      <c r="G7318" s="121">
        <v>0</v>
      </c>
      <c r="H7318">
        <v>2020</v>
      </c>
    </row>
    <row r="7319" spans="1:8" outlineLevel="1" x14ac:dyDescent="0.25">
      <c r="A7319" s="23" t="s">
        <v>19</v>
      </c>
      <c r="B7319" s="25" t="s">
        <v>5</v>
      </c>
      <c r="C7319">
        <v>2020</v>
      </c>
      <c r="D7319" s="23" t="str">
        <f t="shared" si="115"/>
        <v>ago</v>
      </c>
      <c r="E7319" s="24">
        <v>44074</v>
      </c>
      <c r="F7319" s="23" t="s">
        <v>50</v>
      </c>
      <c r="G7319" s="121">
        <v>90311.81</v>
      </c>
      <c r="H7319">
        <v>2020</v>
      </c>
    </row>
    <row r="7320" spans="1:8" outlineLevel="1" x14ac:dyDescent="0.25">
      <c r="A7320" s="23" t="s">
        <v>20</v>
      </c>
      <c r="B7320" s="23" t="s">
        <v>6</v>
      </c>
      <c r="C7320">
        <v>2020</v>
      </c>
      <c r="D7320" s="23" t="str">
        <f t="shared" si="115"/>
        <v>ago</v>
      </c>
      <c r="E7320" s="24">
        <v>44074</v>
      </c>
      <c r="F7320" s="23" t="s">
        <v>50</v>
      </c>
      <c r="H7320">
        <v>2020</v>
      </c>
    </row>
    <row r="7321" spans="1:8" outlineLevel="1" x14ac:dyDescent="0.25">
      <c r="A7321" s="23" t="s">
        <v>21</v>
      </c>
      <c r="B7321" s="23" t="s">
        <v>7</v>
      </c>
      <c r="C7321">
        <v>2020</v>
      </c>
      <c r="D7321" s="23" t="str">
        <f t="shared" si="115"/>
        <v>ago</v>
      </c>
      <c r="E7321" s="24">
        <v>44074</v>
      </c>
      <c r="F7321" s="23" t="s">
        <v>50</v>
      </c>
      <c r="G7321" s="121">
        <v>0</v>
      </c>
      <c r="H7321">
        <v>2020</v>
      </c>
    </row>
    <row r="7322" spans="1:8" outlineLevel="1" x14ac:dyDescent="0.25">
      <c r="A7322" s="23" t="s">
        <v>22</v>
      </c>
      <c r="B7322" s="23" t="s">
        <v>8</v>
      </c>
      <c r="C7322">
        <v>2020</v>
      </c>
      <c r="D7322" s="23" t="str">
        <f t="shared" si="115"/>
        <v>ago</v>
      </c>
      <c r="E7322" s="24">
        <v>44074</v>
      </c>
      <c r="F7322" s="23" t="s">
        <v>50</v>
      </c>
      <c r="G7322" s="121">
        <v>22738841.620000001</v>
      </c>
      <c r="H7322">
        <v>2020</v>
      </c>
    </row>
    <row r="7323" spans="1:8" outlineLevel="1" x14ac:dyDescent="0.25">
      <c r="A7323" s="23" t="s">
        <v>23</v>
      </c>
      <c r="B7323" s="23" t="s">
        <v>9</v>
      </c>
      <c r="C7323">
        <v>2020</v>
      </c>
      <c r="D7323" s="23" t="str">
        <f t="shared" si="115"/>
        <v>ago</v>
      </c>
      <c r="E7323" s="24">
        <v>44074</v>
      </c>
      <c r="F7323" s="23" t="s">
        <v>50</v>
      </c>
      <c r="H7323">
        <v>2020</v>
      </c>
    </row>
    <row r="7324" spans="1:8" outlineLevel="1" x14ac:dyDescent="0.25">
      <c r="A7324" s="23" t="s">
        <v>24</v>
      </c>
      <c r="B7324" s="25" t="s">
        <v>10</v>
      </c>
      <c r="C7324">
        <v>2020</v>
      </c>
      <c r="D7324" s="23" t="str">
        <f t="shared" si="115"/>
        <v>ago</v>
      </c>
      <c r="E7324" s="24">
        <v>44074</v>
      </c>
      <c r="F7324" s="23" t="s">
        <v>50</v>
      </c>
      <c r="H7324">
        <v>2020</v>
      </c>
    </row>
    <row r="7325" spans="1:8" outlineLevel="1" x14ac:dyDescent="0.25">
      <c r="A7325" s="23" t="s">
        <v>25</v>
      </c>
      <c r="B7325" s="23" t="s">
        <v>11</v>
      </c>
      <c r="C7325">
        <v>2020</v>
      </c>
      <c r="D7325" s="23" t="str">
        <f t="shared" si="115"/>
        <v>ago</v>
      </c>
      <c r="E7325" s="24">
        <v>44074</v>
      </c>
      <c r="F7325" s="23" t="s">
        <v>50</v>
      </c>
      <c r="G7325" s="121">
        <v>1432384.36</v>
      </c>
      <c r="H7325">
        <v>2020</v>
      </c>
    </row>
    <row r="7326" spans="1:8" outlineLevel="1" x14ac:dyDescent="0.25">
      <c r="A7326" s="23" t="s">
        <v>26</v>
      </c>
      <c r="B7326" s="23" t="s">
        <v>12</v>
      </c>
      <c r="C7326">
        <v>2020</v>
      </c>
      <c r="D7326" s="23" t="str">
        <f t="shared" si="115"/>
        <v>ago</v>
      </c>
      <c r="E7326" s="24">
        <v>44074</v>
      </c>
      <c r="F7326" s="23" t="s">
        <v>50</v>
      </c>
      <c r="G7326" s="121">
        <v>23660.79</v>
      </c>
      <c r="H7326">
        <v>2020</v>
      </c>
    </row>
    <row r="7327" spans="1:8" outlineLevel="1" x14ac:dyDescent="0.25">
      <c r="A7327" s="23" t="s">
        <v>43</v>
      </c>
      <c r="B7327" s="23" t="s">
        <v>34</v>
      </c>
      <c r="C7327">
        <v>2020</v>
      </c>
      <c r="D7327" s="23" t="str">
        <f t="shared" si="115"/>
        <v>ago</v>
      </c>
      <c r="E7327" s="24">
        <v>44074</v>
      </c>
      <c r="F7327" s="23" t="s">
        <v>50</v>
      </c>
      <c r="G7327" s="121">
        <v>2663424.1</v>
      </c>
      <c r="H7327">
        <v>2020</v>
      </c>
    </row>
    <row r="7328" spans="1:8" outlineLevel="1" x14ac:dyDescent="0.25">
      <c r="A7328" s="23" t="s">
        <v>13</v>
      </c>
      <c r="B7328" s="23" t="s">
        <v>13</v>
      </c>
      <c r="C7328">
        <v>2020</v>
      </c>
      <c r="D7328" s="23" t="str">
        <f t="shared" si="115"/>
        <v>ago</v>
      </c>
      <c r="E7328" s="24">
        <v>44074</v>
      </c>
      <c r="F7328" s="23" t="s">
        <v>50</v>
      </c>
      <c r="G7328" s="121">
        <v>1814183.28</v>
      </c>
      <c r="H7328">
        <v>2020</v>
      </c>
    </row>
    <row r="7329" spans="1:8" outlineLevel="1" x14ac:dyDescent="0.25">
      <c r="A7329" s="23" t="s">
        <v>14</v>
      </c>
      <c r="B7329" s="23" t="s">
        <v>14</v>
      </c>
      <c r="C7329">
        <v>2020</v>
      </c>
      <c r="D7329" s="23" t="str">
        <f t="shared" si="115"/>
        <v>ago</v>
      </c>
      <c r="E7329" s="24">
        <v>44074</v>
      </c>
      <c r="F7329" s="23" t="s">
        <v>50</v>
      </c>
      <c r="G7329" s="121">
        <v>-39708.19</v>
      </c>
      <c r="H7329">
        <v>2020</v>
      </c>
    </row>
    <row r="7330" spans="1:8" outlineLevel="1" x14ac:dyDescent="0.25">
      <c r="A7330" s="23" t="s">
        <v>15</v>
      </c>
      <c r="B7330" s="23" t="s">
        <v>0</v>
      </c>
      <c r="C7330">
        <v>2020</v>
      </c>
      <c r="D7330" s="23" t="str">
        <f t="shared" si="115"/>
        <v>sept</v>
      </c>
      <c r="E7330" s="24">
        <v>44104</v>
      </c>
      <c r="F7330" s="23" t="s">
        <v>50</v>
      </c>
      <c r="G7330" s="121">
        <v>0</v>
      </c>
      <c r="H7330">
        <v>2020</v>
      </c>
    </row>
    <row r="7331" spans="1:8" outlineLevel="1" x14ac:dyDescent="0.25">
      <c r="A7331" s="23" t="s">
        <v>16</v>
      </c>
      <c r="B7331" s="23" t="s">
        <v>1</v>
      </c>
      <c r="C7331">
        <v>2020</v>
      </c>
      <c r="D7331" s="23" t="str">
        <f t="shared" si="115"/>
        <v>sept</v>
      </c>
      <c r="E7331" s="24">
        <v>44104</v>
      </c>
      <c r="F7331" s="23" t="s">
        <v>50</v>
      </c>
      <c r="G7331" s="121">
        <v>2980853.66</v>
      </c>
      <c r="H7331">
        <v>2020</v>
      </c>
    </row>
    <row r="7332" spans="1:8" outlineLevel="1" x14ac:dyDescent="0.25">
      <c r="A7332" s="23" t="s">
        <v>27</v>
      </c>
      <c r="B7332" s="23" t="s">
        <v>2</v>
      </c>
      <c r="C7332">
        <v>2020</v>
      </c>
      <c r="D7332" s="23" t="str">
        <f t="shared" si="115"/>
        <v>sept</v>
      </c>
      <c r="E7332" s="24">
        <v>44104</v>
      </c>
      <c r="F7332" s="23" t="s">
        <v>50</v>
      </c>
      <c r="H7332">
        <v>2020</v>
      </c>
    </row>
    <row r="7333" spans="1:8" outlineLevel="1" x14ac:dyDescent="0.25">
      <c r="A7333" s="23" t="s">
        <v>17</v>
      </c>
      <c r="B7333" s="23" t="s">
        <v>3</v>
      </c>
      <c r="C7333">
        <v>2020</v>
      </c>
      <c r="D7333" s="23" t="str">
        <f t="shared" si="115"/>
        <v>sept</v>
      </c>
      <c r="E7333" s="24">
        <v>44104</v>
      </c>
      <c r="F7333" s="23" t="s">
        <v>50</v>
      </c>
      <c r="G7333" s="121">
        <v>684026.05</v>
      </c>
      <c r="H7333">
        <v>2020</v>
      </c>
    </row>
    <row r="7334" spans="1:8" outlineLevel="1" x14ac:dyDescent="0.25">
      <c r="A7334" s="23" t="s">
        <v>18</v>
      </c>
      <c r="B7334" s="25" t="s">
        <v>4</v>
      </c>
      <c r="C7334">
        <v>2020</v>
      </c>
      <c r="D7334" s="23" t="str">
        <f t="shared" si="115"/>
        <v>sept</v>
      </c>
      <c r="E7334" s="24">
        <v>44104</v>
      </c>
      <c r="F7334" s="23" t="s">
        <v>50</v>
      </c>
      <c r="G7334" s="121">
        <v>0</v>
      </c>
      <c r="H7334">
        <v>2020</v>
      </c>
    </row>
    <row r="7335" spans="1:8" outlineLevel="1" x14ac:dyDescent="0.25">
      <c r="A7335" s="23" t="s">
        <v>19</v>
      </c>
      <c r="B7335" s="25" t="s">
        <v>5</v>
      </c>
      <c r="C7335">
        <v>2020</v>
      </c>
      <c r="D7335" s="23" t="str">
        <f t="shared" si="115"/>
        <v>sept</v>
      </c>
      <c r="E7335" s="24">
        <v>44104</v>
      </c>
      <c r="F7335" s="23" t="s">
        <v>50</v>
      </c>
      <c r="G7335" s="121">
        <v>90745.4</v>
      </c>
      <c r="H7335">
        <v>2020</v>
      </c>
    </row>
    <row r="7336" spans="1:8" outlineLevel="1" x14ac:dyDescent="0.25">
      <c r="A7336" s="23" t="s">
        <v>20</v>
      </c>
      <c r="B7336" s="23" t="s">
        <v>6</v>
      </c>
      <c r="C7336">
        <v>2020</v>
      </c>
      <c r="D7336" s="23" t="str">
        <f t="shared" si="115"/>
        <v>sept</v>
      </c>
      <c r="E7336" s="24">
        <v>44104</v>
      </c>
      <c r="F7336" s="23" t="s">
        <v>50</v>
      </c>
      <c r="G7336" s="121">
        <v>0</v>
      </c>
      <c r="H7336">
        <v>2020</v>
      </c>
    </row>
    <row r="7337" spans="1:8" outlineLevel="1" x14ac:dyDescent="0.25">
      <c r="A7337" s="23" t="s">
        <v>21</v>
      </c>
      <c r="B7337" s="23" t="s">
        <v>7</v>
      </c>
      <c r="C7337">
        <v>2020</v>
      </c>
      <c r="D7337" s="23" t="str">
        <f t="shared" si="115"/>
        <v>sept</v>
      </c>
      <c r="E7337" s="24">
        <v>44104</v>
      </c>
      <c r="F7337" s="23" t="s">
        <v>50</v>
      </c>
      <c r="G7337" s="121">
        <v>0</v>
      </c>
      <c r="H7337">
        <v>2020</v>
      </c>
    </row>
    <row r="7338" spans="1:8" outlineLevel="1" x14ac:dyDescent="0.25">
      <c r="A7338" s="23" t="s">
        <v>22</v>
      </c>
      <c r="B7338" s="23" t="s">
        <v>8</v>
      </c>
      <c r="C7338">
        <v>2020</v>
      </c>
      <c r="D7338" s="23" t="str">
        <f t="shared" si="115"/>
        <v>sept</v>
      </c>
      <c r="E7338" s="24">
        <v>44104</v>
      </c>
      <c r="F7338" s="23" t="s">
        <v>50</v>
      </c>
      <c r="G7338" s="121">
        <v>22371752.469999999</v>
      </c>
      <c r="H7338">
        <v>2020</v>
      </c>
    </row>
    <row r="7339" spans="1:8" outlineLevel="1" x14ac:dyDescent="0.25">
      <c r="A7339" s="23" t="s">
        <v>23</v>
      </c>
      <c r="B7339" s="23" t="s">
        <v>9</v>
      </c>
      <c r="C7339">
        <v>2020</v>
      </c>
      <c r="D7339" s="23" t="str">
        <f t="shared" si="115"/>
        <v>sept</v>
      </c>
      <c r="E7339" s="24">
        <v>44104</v>
      </c>
      <c r="F7339" s="23" t="s">
        <v>50</v>
      </c>
      <c r="H7339">
        <v>2020</v>
      </c>
    </row>
    <row r="7340" spans="1:8" outlineLevel="1" x14ac:dyDescent="0.25">
      <c r="A7340" s="23" t="s">
        <v>24</v>
      </c>
      <c r="B7340" s="25" t="s">
        <v>10</v>
      </c>
      <c r="C7340">
        <v>2020</v>
      </c>
      <c r="D7340" s="23" t="str">
        <f t="shared" si="115"/>
        <v>sept</v>
      </c>
      <c r="E7340" s="24">
        <v>44104</v>
      </c>
      <c r="F7340" s="23" t="s">
        <v>50</v>
      </c>
      <c r="H7340">
        <v>2020</v>
      </c>
    </row>
    <row r="7341" spans="1:8" outlineLevel="1" x14ac:dyDescent="0.25">
      <c r="A7341" s="23" t="s">
        <v>25</v>
      </c>
      <c r="B7341" s="23" t="s">
        <v>11</v>
      </c>
      <c r="C7341">
        <v>2020</v>
      </c>
      <c r="D7341" s="23" t="str">
        <f t="shared" si="115"/>
        <v>sept</v>
      </c>
      <c r="E7341" s="24">
        <v>44104</v>
      </c>
      <c r="F7341" s="23" t="s">
        <v>50</v>
      </c>
      <c r="G7341" s="121">
        <v>1025871.3</v>
      </c>
      <c r="H7341">
        <v>2020</v>
      </c>
    </row>
    <row r="7342" spans="1:8" outlineLevel="1" x14ac:dyDescent="0.25">
      <c r="A7342" s="23" t="s">
        <v>26</v>
      </c>
      <c r="B7342" s="23" t="s">
        <v>12</v>
      </c>
      <c r="C7342">
        <v>2020</v>
      </c>
      <c r="D7342" s="23" t="str">
        <f t="shared" si="115"/>
        <v>sept</v>
      </c>
      <c r="E7342" s="24">
        <v>44104</v>
      </c>
      <c r="F7342" s="23" t="s">
        <v>50</v>
      </c>
      <c r="G7342" s="121">
        <v>22079.01</v>
      </c>
      <c r="H7342">
        <v>2020</v>
      </c>
    </row>
    <row r="7343" spans="1:8" outlineLevel="1" x14ac:dyDescent="0.25">
      <c r="A7343" s="23" t="s">
        <v>43</v>
      </c>
      <c r="B7343" s="23" t="s">
        <v>34</v>
      </c>
      <c r="C7343">
        <v>2020</v>
      </c>
      <c r="D7343" s="23" t="str">
        <f t="shared" si="115"/>
        <v>sept</v>
      </c>
      <c r="E7343" s="24">
        <v>44104</v>
      </c>
      <c r="F7343" s="23" t="s">
        <v>50</v>
      </c>
      <c r="G7343" s="121">
        <v>2667499.63</v>
      </c>
      <c r="H7343">
        <v>2020</v>
      </c>
    </row>
    <row r="7344" spans="1:8" outlineLevel="1" x14ac:dyDescent="0.25">
      <c r="A7344" s="23" t="s">
        <v>13</v>
      </c>
      <c r="B7344" s="23" t="s">
        <v>13</v>
      </c>
      <c r="C7344">
        <v>2020</v>
      </c>
      <c r="D7344" s="23" t="str">
        <f t="shared" si="115"/>
        <v>sept</v>
      </c>
      <c r="E7344" s="24">
        <v>44104</v>
      </c>
      <c r="F7344" s="23" t="s">
        <v>50</v>
      </c>
      <c r="G7344" s="121">
        <v>2447288.4500000002</v>
      </c>
      <c r="H7344">
        <v>2020</v>
      </c>
    </row>
    <row r="7345" spans="1:8" outlineLevel="1" x14ac:dyDescent="0.25">
      <c r="A7345" s="23" t="s">
        <v>14</v>
      </c>
      <c r="B7345" s="23" t="s">
        <v>14</v>
      </c>
      <c r="C7345">
        <v>2020</v>
      </c>
      <c r="D7345" s="23" t="str">
        <f t="shared" si="115"/>
        <v>sept</v>
      </c>
      <c r="E7345" s="24">
        <v>44104</v>
      </c>
      <c r="F7345" s="23" t="s">
        <v>50</v>
      </c>
      <c r="G7345" s="121">
        <v>-37522.22</v>
      </c>
      <c r="H7345">
        <v>2020</v>
      </c>
    </row>
    <row r="7346" spans="1:8" outlineLevel="1" x14ac:dyDescent="0.25">
      <c r="A7346" s="23" t="s">
        <v>15</v>
      </c>
      <c r="B7346" s="23" t="s">
        <v>0</v>
      </c>
      <c r="C7346">
        <v>2020</v>
      </c>
      <c r="D7346" s="23" t="str">
        <f t="shared" si="115"/>
        <v>oct</v>
      </c>
      <c r="E7346" s="24">
        <v>44135</v>
      </c>
      <c r="F7346" s="23" t="s">
        <v>50</v>
      </c>
      <c r="G7346" s="121">
        <v>0</v>
      </c>
      <c r="H7346">
        <v>2020</v>
      </c>
    </row>
    <row r="7347" spans="1:8" outlineLevel="1" x14ac:dyDescent="0.25">
      <c r="A7347" s="23" t="s">
        <v>16</v>
      </c>
      <c r="B7347" s="23" t="s">
        <v>1</v>
      </c>
      <c r="C7347">
        <v>2020</v>
      </c>
      <c r="D7347" s="23" t="str">
        <f t="shared" si="115"/>
        <v>oct</v>
      </c>
      <c r="E7347" s="24">
        <v>44135</v>
      </c>
      <c r="F7347" s="23" t="s">
        <v>50</v>
      </c>
      <c r="G7347" s="121">
        <v>2824173.39</v>
      </c>
      <c r="H7347">
        <v>2020</v>
      </c>
    </row>
    <row r="7348" spans="1:8" outlineLevel="1" x14ac:dyDescent="0.25">
      <c r="A7348" s="23" t="s">
        <v>27</v>
      </c>
      <c r="B7348" s="23" t="s">
        <v>2</v>
      </c>
      <c r="C7348">
        <v>2020</v>
      </c>
      <c r="D7348" s="23" t="str">
        <f t="shared" si="115"/>
        <v>oct</v>
      </c>
      <c r="E7348" s="24">
        <v>44135</v>
      </c>
      <c r="F7348" s="23" t="s">
        <v>50</v>
      </c>
      <c r="H7348">
        <v>2020</v>
      </c>
    </row>
    <row r="7349" spans="1:8" outlineLevel="1" x14ac:dyDescent="0.25">
      <c r="A7349" s="23" t="s">
        <v>17</v>
      </c>
      <c r="B7349" s="23" t="s">
        <v>3</v>
      </c>
      <c r="C7349">
        <v>2020</v>
      </c>
      <c r="D7349" s="23" t="str">
        <f t="shared" si="115"/>
        <v>oct</v>
      </c>
      <c r="E7349" s="24">
        <v>44135</v>
      </c>
      <c r="F7349" s="23" t="s">
        <v>50</v>
      </c>
      <c r="G7349" s="121">
        <v>617967.6</v>
      </c>
      <c r="H7349">
        <v>2020</v>
      </c>
    </row>
    <row r="7350" spans="1:8" outlineLevel="1" x14ac:dyDescent="0.25">
      <c r="A7350" s="23" t="s">
        <v>18</v>
      </c>
      <c r="B7350" s="25" t="s">
        <v>4</v>
      </c>
      <c r="C7350">
        <v>2020</v>
      </c>
      <c r="D7350" s="23" t="str">
        <f t="shared" si="115"/>
        <v>oct</v>
      </c>
      <c r="E7350" s="24">
        <v>44135</v>
      </c>
      <c r="F7350" s="23" t="s">
        <v>50</v>
      </c>
      <c r="G7350" s="121">
        <v>0</v>
      </c>
      <c r="H7350">
        <v>2020</v>
      </c>
    </row>
    <row r="7351" spans="1:8" outlineLevel="1" x14ac:dyDescent="0.25">
      <c r="A7351" s="23" t="s">
        <v>19</v>
      </c>
      <c r="B7351" s="25" t="s">
        <v>5</v>
      </c>
      <c r="C7351">
        <v>2020</v>
      </c>
      <c r="D7351" s="23" t="str">
        <f t="shared" si="115"/>
        <v>oct</v>
      </c>
      <c r="E7351" s="24">
        <v>44135</v>
      </c>
      <c r="F7351" s="23" t="s">
        <v>50</v>
      </c>
      <c r="G7351" s="121">
        <v>91197.88</v>
      </c>
      <c r="H7351">
        <v>2020</v>
      </c>
    </row>
    <row r="7352" spans="1:8" outlineLevel="1" x14ac:dyDescent="0.25">
      <c r="A7352" s="23" t="s">
        <v>20</v>
      </c>
      <c r="B7352" s="23" t="s">
        <v>6</v>
      </c>
      <c r="C7352">
        <v>2020</v>
      </c>
      <c r="D7352" s="23" t="str">
        <f t="shared" si="115"/>
        <v>oct</v>
      </c>
      <c r="E7352" s="24">
        <v>44135</v>
      </c>
      <c r="F7352" s="23" t="s">
        <v>50</v>
      </c>
      <c r="H7352">
        <v>2020</v>
      </c>
    </row>
    <row r="7353" spans="1:8" outlineLevel="1" x14ac:dyDescent="0.25">
      <c r="A7353" s="23" t="s">
        <v>21</v>
      </c>
      <c r="B7353" s="23" t="s">
        <v>7</v>
      </c>
      <c r="C7353">
        <v>2020</v>
      </c>
      <c r="D7353" s="23" t="str">
        <f t="shared" si="115"/>
        <v>oct</v>
      </c>
      <c r="E7353" s="24">
        <v>44135</v>
      </c>
      <c r="F7353" s="23" t="s">
        <v>50</v>
      </c>
      <c r="G7353" s="121">
        <v>0</v>
      </c>
      <c r="H7353">
        <v>2020</v>
      </c>
    </row>
    <row r="7354" spans="1:8" outlineLevel="1" x14ac:dyDescent="0.25">
      <c r="A7354" s="23" t="s">
        <v>22</v>
      </c>
      <c r="B7354" s="23" t="s">
        <v>8</v>
      </c>
      <c r="C7354">
        <v>2020</v>
      </c>
      <c r="D7354" s="23" t="str">
        <f t="shared" si="115"/>
        <v>oct</v>
      </c>
      <c r="E7354" s="24">
        <v>44135</v>
      </c>
      <c r="F7354" s="23" t="s">
        <v>50</v>
      </c>
      <c r="G7354" s="121">
        <v>21111453.82</v>
      </c>
      <c r="H7354">
        <v>2020</v>
      </c>
    </row>
    <row r="7355" spans="1:8" outlineLevel="1" x14ac:dyDescent="0.25">
      <c r="A7355" s="23" t="s">
        <v>23</v>
      </c>
      <c r="B7355" s="23" t="s">
        <v>9</v>
      </c>
      <c r="C7355">
        <v>2020</v>
      </c>
      <c r="D7355" s="23" t="str">
        <f t="shared" si="115"/>
        <v>oct</v>
      </c>
      <c r="E7355" s="24">
        <v>44135</v>
      </c>
      <c r="F7355" s="23" t="s">
        <v>50</v>
      </c>
      <c r="H7355">
        <v>2020</v>
      </c>
    </row>
    <row r="7356" spans="1:8" outlineLevel="1" x14ac:dyDescent="0.25">
      <c r="A7356" s="23" t="s">
        <v>24</v>
      </c>
      <c r="B7356" s="25" t="s">
        <v>10</v>
      </c>
      <c r="C7356">
        <v>2020</v>
      </c>
      <c r="D7356" s="23" t="str">
        <f t="shared" si="115"/>
        <v>oct</v>
      </c>
      <c r="E7356" s="24">
        <v>44135</v>
      </c>
      <c r="F7356" s="23" t="s">
        <v>50</v>
      </c>
      <c r="H7356">
        <v>2020</v>
      </c>
    </row>
    <row r="7357" spans="1:8" outlineLevel="1" x14ac:dyDescent="0.25">
      <c r="A7357" s="23" t="s">
        <v>25</v>
      </c>
      <c r="B7357" s="23" t="s">
        <v>11</v>
      </c>
      <c r="C7357">
        <v>2020</v>
      </c>
      <c r="D7357" s="23" t="str">
        <f t="shared" si="115"/>
        <v>oct</v>
      </c>
      <c r="E7357" s="24">
        <v>44135</v>
      </c>
      <c r="F7357" s="23" t="s">
        <v>50</v>
      </c>
      <c r="G7357" s="121">
        <v>1121209.22</v>
      </c>
      <c r="H7357">
        <v>2020</v>
      </c>
    </row>
    <row r="7358" spans="1:8" outlineLevel="1" x14ac:dyDescent="0.25">
      <c r="A7358" s="23" t="s">
        <v>26</v>
      </c>
      <c r="B7358" s="23" t="s">
        <v>12</v>
      </c>
      <c r="C7358">
        <v>2020</v>
      </c>
      <c r="D7358" s="23" t="str">
        <f t="shared" si="115"/>
        <v>oct</v>
      </c>
      <c r="E7358" s="24">
        <v>44135</v>
      </c>
      <c r="F7358" s="23" t="s">
        <v>50</v>
      </c>
      <c r="G7358" s="121">
        <v>20507.73</v>
      </c>
      <c r="H7358">
        <v>2020</v>
      </c>
    </row>
    <row r="7359" spans="1:8" outlineLevel="1" x14ac:dyDescent="0.25">
      <c r="A7359" s="23" t="s">
        <v>43</v>
      </c>
      <c r="B7359" s="23" t="s">
        <v>34</v>
      </c>
      <c r="C7359">
        <v>2020</v>
      </c>
      <c r="D7359" s="23" t="str">
        <f t="shared" si="115"/>
        <v>oct</v>
      </c>
      <c r="E7359" s="24">
        <v>44135</v>
      </c>
      <c r="F7359" s="23" t="s">
        <v>50</v>
      </c>
      <c r="G7359" s="121">
        <v>2645759.59</v>
      </c>
      <c r="H7359">
        <v>2020</v>
      </c>
    </row>
    <row r="7360" spans="1:8" outlineLevel="1" x14ac:dyDescent="0.25">
      <c r="A7360" s="23" t="s">
        <v>13</v>
      </c>
      <c r="B7360" s="23" t="s">
        <v>13</v>
      </c>
      <c r="C7360">
        <v>2020</v>
      </c>
      <c r="D7360" s="23" t="str">
        <f t="shared" si="115"/>
        <v>oct</v>
      </c>
      <c r="E7360" s="24">
        <v>44135</v>
      </c>
      <c r="F7360" s="23" t="s">
        <v>50</v>
      </c>
      <c r="G7360" s="121">
        <v>2007981.64</v>
      </c>
      <c r="H7360">
        <v>2020</v>
      </c>
    </row>
    <row r="7361" spans="1:8" outlineLevel="1" x14ac:dyDescent="0.25">
      <c r="A7361" s="23" t="s">
        <v>14</v>
      </c>
      <c r="B7361" s="23" t="s">
        <v>14</v>
      </c>
      <c r="C7361">
        <v>2020</v>
      </c>
      <c r="D7361" s="23" t="str">
        <f t="shared" si="115"/>
        <v>oct</v>
      </c>
      <c r="E7361" s="24">
        <v>44135</v>
      </c>
      <c r="F7361" s="23" t="s">
        <v>50</v>
      </c>
      <c r="G7361" s="121">
        <v>-51982.12</v>
      </c>
      <c r="H7361">
        <v>2020</v>
      </c>
    </row>
    <row r="7362" spans="1:8" outlineLevel="1" x14ac:dyDescent="0.25">
      <c r="A7362" s="23" t="s">
        <v>15</v>
      </c>
      <c r="B7362" s="23" t="s">
        <v>0</v>
      </c>
      <c r="C7362">
        <v>2020</v>
      </c>
      <c r="D7362" s="23" t="str">
        <f t="shared" ref="D7362:D7425" si="116">+TEXT(E7362,"mmm")</f>
        <v>nov</v>
      </c>
      <c r="E7362" s="24">
        <v>44165</v>
      </c>
      <c r="F7362" s="23" t="s">
        <v>50</v>
      </c>
      <c r="G7362" s="121">
        <v>0</v>
      </c>
      <c r="H7362">
        <v>2020</v>
      </c>
    </row>
    <row r="7363" spans="1:8" outlineLevel="1" x14ac:dyDescent="0.25">
      <c r="A7363" s="23" t="s">
        <v>16</v>
      </c>
      <c r="B7363" s="23" t="s">
        <v>1</v>
      </c>
      <c r="C7363">
        <v>2020</v>
      </c>
      <c r="D7363" s="23" t="str">
        <f t="shared" si="116"/>
        <v>nov</v>
      </c>
      <c r="E7363" s="24">
        <v>44165</v>
      </c>
      <c r="F7363" s="23" t="s">
        <v>50</v>
      </c>
      <c r="G7363" s="121">
        <v>2723464.3600000003</v>
      </c>
      <c r="H7363">
        <v>2020</v>
      </c>
    </row>
    <row r="7364" spans="1:8" outlineLevel="1" x14ac:dyDescent="0.25">
      <c r="A7364" s="23" t="s">
        <v>27</v>
      </c>
      <c r="B7364" s="23" t="s">
        <v>2</v>
      </c>
      <c r="C7364">
        <v>2020</v>
      </c>
      <c r="D7364" s="23" t="str">
        <f t="shared" si="116"/>
        <v>nov</v>
      </c>
      <c r="E7364" s="24">
        <v>44165</v>
      </c>
      <c r="F7364" s="23" t="s">
        <v>50</v>
      </c>
      <c r="H7364">
        <v>2020</v>
      </c>
    </row>
    <row r="7365" spans="1:8" outlineLevel="1" x14ac:dyDescent="0.25">
      <c r="A7365" s="23" t="s">
        <v>17</v>
      </c>
      <c r="B7365" s="23" t="s">
        <v>3</v>
      </c>
      <c r="C7365">
        <v>2020</v>
      </c>
      <c r="D7365" s="23" t="str">
        <f t="shared" si="116"/>
        <v>nov</v>
      </c>
      <c r="E7365" s="24">
        <v>44165</v>
      </c>
      <c r="F7365" s="23" t="s">
        <v>50</v>
      </c>
      <c r="G7365" s="121">
        <v>617129.32000000007</v>
      </c>
      <c r="H7365">
        <v>2020</v>
      </c>
    </row>
    <row r="7366" spans="1:8" outlineLevel="1" x14ac:dyDescent="0.25">
      <c r="A7366" s="23" t="s">
        <v>18</v>
      </c>
      <c r="B7366" s="25" t="s">
        <v>4</v>
      </c>
      <c r="C7366">
        <v>2020</v>
      </c>
      <c r="D7366" s="23" t="str">
        <f t="shared" si="116"/>
        <v>nov</v>
      </c>
      <c r="E7366" s="24">
        <v>44165</v>
      </c>
      <c r="F7366" s="23" t="s">
        <v>50</v>
      </c>
      <c r="G7366" s="121">
        <v>0</v>
      </c>
      <c r="H7366">
        <v>2020</v>
      </c>
    </row>
    <row r="7367" spans="1:8" outlineLevel="1" x14ac:dyDescent="0.25">
      <c r="A7367" s="23" t="s">
        <v>19</v>
      </c>
      <c r="B7367" s="25" t="s">
        <v>5</v>
      </c>
      <c r="C7367">
        <v>2020</v>
      </c>
      <c r="D7367" s="23" t="str">
        <f t="shared" si="116"/>
        <v>nov</v>
      </c>
      <c r="E7367" s="24">
        <v>44165</v>
      </c>
      <c r="F7367" s="23" t="s">
        <v>50</v>
      </c>
      <c r="G7367" s="121">
        <v>91640.09</v>
      </c>
      <c r="H7367">
        <v>2020</v>
      </c>
    </row>
    <row r="7368" spans="1:8" outlineLevel="1" x14ac:dyDescent="0.25">
      <c r="A7368" s="23" t="s">
        <v>20</v>
      </c>
      <c r="B7368" s="23" t="s">
        <v>6</v>
      </c>
      <c r="C7368">
        <v>2020</v>
      </c>
      <c r="D7368" s="23" t="str">
        <f t="shared" si="116"/>
        <v>nov</v>
      </c>
      <c r="E7368" s="24">
        <v>44165</v>
      </c>
      <c r="F7368" s="23" t="s">
        <v>50</v>
      </c>
      <c r="H7368">
        <v>2020</v>
      </c>
    </row>
    <row r="7369" spans="1:8" outlineLevel="1" x14ac:dyDescent="0.25">
      <c r="A7369" s="23" t="s">
        <v>21</v>
      </c>
      <c r="B7369" s="23" t="s">
        <v>7</v>
      </c>
      <c r="C7369">
        <v>2020</v>
      </c>
      <c r="D7369" s="23" t="str">
        <f t="shared" si="116"/>
        <v>nov</v>
      </c>
      <c r="E7369" s="24">
        <v>44165</v>
      </c>
      <c r="F7369" s="23" t="s">
        <v>50</v>
      </c>
      <c r="G7369" s="121">
        <v>0</v>
      </c>
      <c r="H7369">
        <v>2020</v>
      </c>
    </row>
    <row r="7370" spans="1:8" outlineLevel="1" x14ac:dyDescent="0.25">
      <c r="A7370" s="23" t="s">
        <v>22</v>
      </c>
      <c r="B7370" s="23" t="s">
        <v>8</v>
      </c>
      <c r="C7370">
        <v>2020</v>
      </c>
      <c r="D7370" s="23" t="str">
        <f t="shared" si="116"/>
        <v>nov</v>
      </c>
      <c r="E7370" s="24">
        <v>44165</v>
      </c>
      <c r="F7370" s="23" t="s">
        <v>50</v>
      </c>
      <c r="G7370" s="121">
        <v>20891651.670000002</v>
      </c>
      <c r="H7370">
        <v>2020</v>
      </c>
    </row>
    <row r="7371" spans="1:8" outlineLevel="1" x14ac:dyDescent="0.25">
      <c r="A7371" s="23" t="s">
        <v>23</v>
      </c>
      <c r="B7371" s="23" t="s">
        <v>9</v>
      </c>
      <c r="C7371">
        <v>2020</v>
      </c>
      <c r="D7371" s="23" t="str">
        <f t="shared" si="116"/>
        <v>nov</v>
      </c>
      <c r="E7371" s="24">
        <v>44165</v>
      </c>
      <c r="F7371" s="23" t="s">
        <v>50</v>
      </c>
      <c r="H7371">
        <v>2020</v>
      </c>
    </row>
    <row r="7372" spans="1:8" outlineLevel="1" x14ac:dyDescent="0.25">
      <c r="A7372" s="23" t="s">
        <v>24</v>
      </c>
      <c r="B7372" s="25" t="s">
        <v>10</v>
      </c>
      <c r="C7372">
        <v>2020</v>
      </c>
      <c r="D7372" s="23" t="str">
        <f t="shared" si="116"/>
        <v>nov</v>
      </c>
      <c r="E7372" s="24">
        <v>44165</v>
      </c>
      <c r="F7372" s="23" t="s">
        <v>50</v>
      </c>
      <c r="H7372">
        <v>2020</v>
      </c>
    </row>
    <row r="7373" spans="1:8" outlineLevel="1" x14ac:dyDescent="0.25">
      <c r="A7373" s="23" t="s">
        <v>25</v>
      </c>
      <c r="B7373" s="23" t="s">
        <v>11</v>
      </c>
      <c r="C7373">
        <v>2020</v>
      </c>
      <c r="D7373" s="23" t="str">
        <f t="shared" si="116"/>
        <v>nov</v>
      </c>
      <c r="E7373" s="24">
        <v>44165</v>
      </c>
      <c r="F7373" s="23" t="s">
        <v>50</v>
      </c>
      <c r="G7373" s="121">
        <v>811124.84</v>
      </c>
      <c r="H7373">
        <v>2020</v>
      </c>
    </row>
    <row r="7374" spans="1:8" outlineLevel="1" x14ac:dyDescent="0.25">
      <c r="A7374" s="23" t="s">
        <v>26</v>
      </c>
      <c r="B7374" s="23" t="s">
        <v>12</v>
      </c>
      <c r="C7374">
        <v>2020</v>
      </c>
      <c r="D7374" s="23" t="str">
        <f t="shared" si="116"/>
        <v>nov</v>
      </c>
      <c r="E7374" s="24">
        <v>44165</v>
      </c>
      <c r="F7374" s="23" t="s">
        <v>50</v>
      </c>
      <c r="G7374" s="121">
        <v>19005.25</v>
      </c>
      <c r="H7374">
        <v>2020</v>
      </c>
    </row>
    <row r="7375" spans="1:8" outlineLevel="1" x14ac:dyDescent="0.25">
      <c r="A7375" s="23" t="s">
        <v>43</v>
      </c>
      <c r="B7375" s="23" t="s">
        <v>34</v>
      </c>
      <c r="C7375">
        <v>2020</v>
      </c>
      <c r="D7375" s="23" t="str">
        <f t="shared" si="116"/>
        <v>nov</v>
      </c>
      <c r="E7375" s="24">
        <v>44165</v>
      </c>
      <c r="F7375" s="23" t="s">
        <v>50</v>
      </c>
      <c r="G7375" s="121">
        <v>2669433.9300000002</v>
      </c>
      <c r="H7375">
        <v>2020</v>
      </c>
    </row>
    <row r="7376" spans="1:8" outlineLevel="1" x14ac:dyDescent="0.25">
      <c r="A7376" s="23" t="s">
        <v>13</v>
      </c>
      <c r="B7376" s="23" t="s">
        <v>13</v>
      </c>
      <c r="C7376">
        <v>2020</v>
      </c>
      <c r="D7376" s="23" t="str">
        <f t="shared" si="116"/>
        <v>nov</v>
      </c>
      <c r="E7376" s="24">
        <v>44165</v>
      </c>
      <c r="F7376" s="23" t="s">
        <v>50</v>
      </c>
      <c r="G7376" s="121">
        <v>1873831.3199999998</v>
      </c>
      <c r="H7376">
        <v>2020</v>
      </c>
    </row>
    <row r="7377" spans="1:8" outlineLevel="1" x14ac:dyDescent="0.25">
      <c r="A7377" s="23" t="s">
        <v>14</v>
      </c>
      <c r="B7377" s="23" t="s">
        <v>14</v>
      </c>
      <c r="C7377">
        <v>2020</v>
      </c>
      <c r="D7377" s="23" t="str">
        <f t="shared" si="116"/>
        <v>nov</v>
      </c>
      <c r="E7377" s="24">
        <v>44165</v>
      </c>
      <c r="F7377" s="23" t="s">
        <v>50</v>
      </c>
      <c r="G7377" s="121">
        <v>-40026.170000000006</v>
      </c>
      <c r="H7377">
        <v>2020</v>
      </c>
    </row>
    <row r="7378" spans="1:8" outlineLevel="1" x14ac:dyDescent="0.25">
      <c r="A7378" s="23" t="s">
        <v>15</v>
      </c>
      <c r="B7378" s="23" t="s">
        <v>0</v>
      </c>
      <c r="C7378">
        <v>2020</v>
      </c>
      <c r="D7378" s="23" t="str">
        <f t="shared" si="116"/>
        <v>dic</v>
      </c>
      <c r="E7378" s="24">
        <v>44196</v>
      </c>
      <c r="F7378" s="23" t="s">
        <v>50</v>
      </c>
      <c r="G7378" s="121">
        <v>0</v>
      </c>
      <c r="H7378">
        <v>2020</v>
      </c>
    </row>
    <row r="7379" spans="1:8" outlineLevel="1" x14ac:dyDescent="0.25">
      <c r="A7379" s="23" t="s">
        <v>16</v>
      </c>
      <c r="B7379" s="23" t="s">
        <v>1</v>
      </c>
      <c r="C7379">
        <v>2020</v>
      </c>
      <c r="D7379" s="23" t="str">
        <f t="shared" si="116"/>
        <v>dic</v>
      </c>
      <c r="E7379" s="24">
        <v>44196</v>
      </c>
      <c r="F7379" s="23" t="s">
        <v>50</v>
      </c>
      <c r="G7379" s="121">
        <v>2293845.37</v>
      </c>
      <c r="H7379">
        <v>2020</v>
      </c>
    </row>
    <row r="7380" spans="1:8" outlineLevel="1" x14ac:dyDescent="0.25">
      <c r="A7380" s="23" t="s">
        <v>27</v>
      </c>
      <c r="B7380" s="23" t="s">
        <v>2</v>
      </c>
      <c r="C7380">
        <v>2020</v>
      </c>
      <c r="D7380" s="23" t="str">
        <f t="shared" si="116"/>
        <v>dic</v>
      </c>
      <c r="E7380" s="24">
        <v>44196</v>
      </c>
      <c r="F7380" s="23" t="s">
        <v>50</v>
      </c>
      <c r="H7380">
        <v>2020</v>
      </c>
    </row>
    <row r="7381" spans="1:8" outlineLevel="1" x14ac:dyDescent="0.25">
      <c r="A7381" s="23" t="s">
        <v>17</v>
      </c>
      <c r="B7381" s="23" t="s">
        <v>3</v>
      </c>
      <c r="C7381">
        <v>2020</v>
      </c>
      <c r="D7381" s="23" t="str">
        <f t="shared" si="116"/>
        <v>dic</v>
      </c>
      <c r="E7381" s="24">
        <v>44196</v>
      </c>
      <c r="F7381" s="23" t="s">
        <v>50</v>
      </c>
      <c r="G7381" s="121">
        <v>615652.21</v>
      </c>
      <c r="H7381">
        <v>2020</v>
      </c>
    </row>
    <row r="7382" spans="1:8" outlineLevel="1" x14ac:dyDescent="0.25">
      <c r="A7382" s="23" t="s">
        <v>18</v>
      </c>
      <c r="B7382" s="25" t="s">
        <v>4</v>
      </c>
      <c r="C7382">
        <v>2020</v>
      </c>
      <c r="D7382" s="23" t="str">
        <f t="shared" si="116"/>
        <v>dic</v>
      </c>
      <c r="E7382" s="24">
        <v>44196</v>
      </c>
      <c r="F7382" s="23" t="s">
        <v>50</v>
      </c>
      <c r="G7382" s="121">
        <v>0</v>
      </c>
      <c r="H7382">
        <v>2020</v>
      </c>
    </row>
    <row r="7383" spans="1:8" outlineLevel="1" x14ac:dyDescent="0.25">
      <c r="A7383" s="23" t="s">
        <v>19</v>
      </c>
      <c r="B7383" s="25" t="s">
        <v>5</v>
      </c>
      <c r="C7383">
        <v>2020</v>
      </c>
      <c r="D7383" s="23" t="str">
        <f t="shared" si="116"/>
        <v>dic</v>
      </c>
      <c r="E7383" s="24">
        <v>44196</v>
      </c>
      <c r="F7383" s="23" t="s">
        <v>50</v>
      </c>
      <c r="G7383" s="121">
        <v>92101.54</v>
      </c>
      <c r="H7383">
        <v>2020</v>
      </c>
    </row>
    <row r="7384" spans="1:8" outlineLevel="1" x14ac:dyDescent="0.25">
      <c r="A7384" s="23" t="s">
        <v>20</v>
      </c>
      <c r="B7384" s="23" t="s">
        <v>6</v>
      </c>
      <c r="C7384">
        <v>2020</v>
      </c>
      <c r="D7384" s="23" t="str">
        <f t="shared" si="116"/>
        <v>dic</v>
      </c>
      <c r="E7384" s="24">
        <v>44196</v>
      </c>
      <c r="F7384" s="23" t="s">
        <v>50</v>
      </c>
      <c r="G7384" s="121">
        <v>0</v>
      </c>
      <c r="H7384">
        <v>2020</v>
      </c>
    </row>
    <row r="7385" spans="1:8" outlineLevel="1" x14ac:dyDescent="0.25">
      <c r="A7385" s="23" t="s">
        <v>21</v>
      </c>
      <c r="B7385" s="23" t="s">
        <v>7</v>
      </c>
      <c r="C7385">
        <v>2020</v>
      </c>
      <c r="D7385" s="23" t="str">
        <f t="shared" si="116"/>
        <v>dic</v>
      </c>
      <c r="E7385" s="24">
        <v>44196</v>
      </c>
      <c r="F7385" s="23" t="s">
        <v>50</v>
      </c>
      <c r="G7385" s="121">
        <v>0</v>
      </c>
      <c r="H7385">
        <v>2020</v>
      </c>
    </row>
    <row r="7386" spans="1:8" outlineLevel="1" x14ac:dyDescent="0.25">
      <c r="A7386" s="23" t="s">
        <v>22</v>
      </c>
      <c r="B7386" s="23" t="s">
        <v>8</v>
      </c>
      <c r="C7386">
        <v>2020</v>
      </c>
      <c r="D7386" s="23" t="str">
        <f t="shared" si="116"/>
        <v>dic</v>
      </c>
      <c r="E7386" s="24">
        <v>44196</v>
      </c>
      <c r="F7386" s="23" t="s">
        <v>50</v>
      </c>
      <c r="G7386" s="121">
        <v>20924366.129999999</v>
      </c>
      <c r="H7386">
        <v>2020</v>
      </c>
    </row>
    <row r="7387" spans="1:8" outlineLevel="1" x14ac:dyDescent="0.25">
      <c r="A7387" s="23" t="s">
        <v>23</v>
      </c>
      <c r="B7387" s="23" t="s">
        <v>9</v>
      </c>
      <c r="C7387">
        <v>2020</v>
      </c>
      <c r="D7387" s="23" t="str">
        <f t="shared" si="116"/>
        <v>dic</v>
      </c>
      <c r="E7387" s="24">
        <v>44196</v>
      </c>
      <c r="F7387" s="23" t="s">
        <v>50</v>
      </c>
      <c r="H7387">
        <v>2020</v>
      </c>
    </row>
    <row r="7388" spans="1:8" outlineLevel="1" x14ac:dyDescent="0.25">
      <c r="A7388" s="23" t="s">
        <v>24</v>
      </c>
      <c r="B7388" s="25" t="s">
        <v>10</v>
      </c>
      <c r="C7388">
        <v>2020</v>
      </c>
      <c r="D7388" s="23" t="str">
        <f t="shared" si="116"/>
        <v>dic</v>
      </c>
      <c r="E7388" s="24">
        <v>44196</v>
      </c>
      <c r="F7388" s="23" t="s">
        <v>50</v>
      </c>
      <c r="H7388">
        <v>2020</v>
      </c>
    </row>
    <row r="7389" spans="1:8" outlineLevel="1" x14ac:dyDescent="0.25">
      <c r="A7389" s="23" t="s">
        <v>25</v>
      </c>
      <c r="B7389" s="23" t="s">
        <v>11</v>
      </c>
      <c r="C7389">
        <v>2020</v>
      </c>
      <c r="D7389" s="23" t="str">
        <f t="shared" si="116"/>
        <v>dic</v>
      </c>
      <c r="E7389" s="24">
        <v>44196</v>
      </c>
      <c r="F7389" s="23" t="s">
        <v>50</v>
      </c>
      <c r="G7389" s="121">
        <v>803586</v>
      </c>
      <c r="H7389">
        <v>2020</v>
      </c>
    </row>
    <row r="7390" spans="1:8" outlineLevel="1" x14ac:dyDescent="0.25">
      <c r="A7390" s="23" t="s">
        <v>26</v>
      </c>
      <c r="B7390" s="23" t="s">
        <v>12</v>
      </c>
      <c r="C7390">
        <v>2020</v>
      </c>
      <c r="D7390" s="23" t="str">
        <f t="shared" si="116"/>
        <v>dic</v>
      </c>
      <c r="E7390" s="24">
        <v>44196</v>
      </c>
      <c r="F7390" s="23" t="s">
        <v>50</v>
      </c>
      <c r="G7390" s="121">
        <v>17438.919999999998</v>
      </c>
      <c r="H7390">
        <v>2020</v>
      </c>
    </row>
    <row r="7391" spans="1:8" outlineLevel="1" x14ac:dyDescent="0.25">
      <c r="A7391" s="23" t="s">
        <v>43</v>
      </c>
      <c r="B7391" s="23" t="s">
        <v>34</v>
      </c>
      <c r="C7391">
        <v>2020</v>
      </c>
      <c r="D7391" s="23" t="str">
        <f t="shared" si="116"/>
        <v>dic</v>
      </c>
      <c r="E7391" s="24">
        <v>44196</v>
      </c>
      <c r="F7391" s="23" t="s">
        <v>50</v>
      </c>
      <c r="G7391" s="121">
        <v>2685125.74</v>
      </c>
      <c r="H7391">
        <v>2020</v>
      </c>
    </row>
    <row r="7392" spans="1:8" outlineLevel="1" x14ac:dyDescent="0.25">
      <c r="A7392" s="23" t="s">
        <v>13</v>
      </c>
      <c r="B7392" s="23" t="s">
        <v>13</v>
      </c>
      <c r="C7392">
        <v>2020</v>
      </c>
      <c r="D7392" s="23" t="str">
        <f t="shared" si="116"/>
        <v>dic</v>
      </c>
      <c r="E7392" s="24">
        <v>44196</v>
      </c>
      <c r="F7392" s="23" t="s">
        <v>50</v>
      </c>
      <c r="G7392" s="121">
        <v>1681913.0299999998</v>
      </c>
      <c r="H7392">
        <v>2020</v>
      </c>
    </row>
    <row r="7393" spans="1:8" outlineLevel="1" x14ac:dyDescent="0.25">
      <c r="A7393" s="23" t="s">
        <v>14</v>
      </c>
      <c r="B7393" s="23" t="s">
        <v>14</v>
      </c>
      <c r="C7393">
        <v>2020</v>
      </c>
      <c r="D7393" s="23" t="str">
        <f t="shared" si="116"/>
        <v>dic</v>
      </c>
      <c r="E7393" s="24">
        <v>44196</v>
      </c>
      <c r="F7393" s="23" t="s">
        <v>50</v>
      </c>
      <c r="G7393" s="121">
        <v>-80640.740000000005</v>
      </c>
      <c r="H7393">
        <v>2020</v>
      </c>
    </row>
    <row r="7394" spans="1:8" outlineLevel="1" x14ac:dyDescent="0.25">
      <c r="A7394" s="23" t="s">
        <v>15</v>
      </c>
      <c r="B7394" s="23" t="s">
        <v>0</v>
      </c>
      <c r="C7394">
        <v>2021</v>
      </c>
      <c r="D7394" s="23" t="str">
        <f t="shared" si="116"/>
        <v>ene</v>
      </c>
      <c r="E7394" s="24">
        <v>44227</v>
      </c>
      <c r="F7394" s="23" t="s">
        <v>50</v>
      </c>
      <c r="G7394" s="121">
        <v>0</v>
      </c>
      <c r="H7394">
        <v>2021</v>
      </c>
    </row>
    <row r="7395" spans="1:8" outlineLevel="1" x14ac:dyDescent="0.25">
      <c r="A7395" s="23" t="s">
        <v>16</v>
      </c>
      <c r="B7395" s="23" t="s">
        <v>1</v>
      </c>
      <c r="C7395">
        <v>2021</v>
      </c>
      <c r="D7395" s="23" t="str">
        <f t="shared" si="116"/>
        <v>ene</v>
      </c>
      <c r="E7395" s="24">
        <v>44227</v>
      </c>
      <c r="F7395" s="23" t="s">
        <v>50</v>
      </c>
      <c r="G7395" s="121">
        <v>2123457.9899999998</v>
      </c>
      <c r="H7395">
        <v>2021</v>
      </c>
    </row>
    <row r="7396" spans="1:8" outlineLevel="1" x14ac:dyDescent="0.25">
      <c r="A7396" s="23" t="s">
        <v>27</v>
      </c>
      <c r="B7396" s="23" t="s">
        <v>2</v>
      </c>
      <c r="C7396">
        <v>2021</v>
      </c>
      <c r="D7396" s="23" t="str">
        <f t="shared" si="116"/>
        <v>ene</v>
      </c>
      <c r="E7396" s="24">
        <v>44227</v>
      </c>
      <c r="F7396" s="23" t="s">
        <v>50</v>
      </c>
      <c r="H7396">
        <v>2021</v>
      </c>
    </row>
    <row r="7397" spans="1:8" outlineLevel="1" x14ac:dyDescent="0.25">
      <c r="A7397" s="23" t="s">
        <v>17</v>
      </c>
      <c r="B7397" s="23" t="s">
        <v>3</v>
      </c>
      <c r="C7397">
        <v>2021</v>
      </c>
      <c r="D7397" s="23" t="str">
        <f t="shared" si="116"/>
        <v>ene</v>
      </c>
      <c r="E7397" s="24">
        <v>44227</v>
      </c>
      <c r="F7397" s="23" t="s">
        <v>50</v>
      </c>
      <c r="G7397" s="121">
        <v>608689.98</v>
      </c>
      <c r="H7397">
        <v>2021</v>
      </c>
    </row>
    <row r="7398" spans="1:8" outlineLevel="1" x14ac:dyDescent="0.25">
      <c r="A7398" s="23" t="s">
        <v>18</v>
      </c>
      <c r="B7398" s="25" t="s">
        <v>4</v>
      </c>
      <c r="C7398">
        <v>2021</v>
      </c>
      <c r="D7398" s="23" t="str">
        <f t="shared" si="116"/>
        <v>ene</v>
      </c>
      <c r="E7398" s="24">
        <v>44227</v>
      </c>
      <c r="F7398" s="23" t="s">
        <v>50</v>
      </c>
      <c r="G7398" s="121">
        <v>0</v>
      </c>
      <c r="H7398">
        <v>2021</v>
      </c>
    </row>
    <row r="7399" spans="1:8" outlineLevel="1" x14ac:dyDescent="0.25">
      <c r="A7399" s="23" t="s">
        <v>19</v>
      </c>
      <c r="B7399" s="25" t="s">
        <v>5</v>
      </c>
      <c r="C7399">
        <v>2021</v>
      </c>
      <c r="D7399" s="23" t="str">
        <f t="shared" si="116"/>
        <v>ene</v>
      </c>
      <c r="E7399" s="24">
        <v>44227</v>
      </c>
      <c r="F7399" s="23" t="s">
        <v>50</v>
      </c>
      <c r="G7399" s="121">
        <v>92567.63</v>
      </c>
      <c r="H7399">
        <v>2021</v>
      </c>
    </row>
    <row r="7400" spans="1:8" outlineLevel="1" x14ac:dyDescent="0.25">
      <c r="A7400" s="23" t="s">
        <v>20</v>
      </c>
      <c r="B7400" s="23" t="s">
        <v>6</v>
      </c>
      <c r="C7400">
        <v>2021</v>
      </c>
      <c r="D7400" s="23" t="str">
        <f t="shared" si="116"/>
        <v>ene</v>
      </c>
      <c r="E7400" s="24">
        <v>44227</v>
      </c>
      <c r="F7400" s="23" t="s">
        <v>50</v>
      </c>
      <c r="H7400">
        <v>2021</v>
      </c>
    </row>
    <row r="7401" spans="1:8" outlineLevel="1" x14ac:dyDescent="0.25">
      <c r="A7401" s="23" t="s">
        <v>21</v>
      </c>
      <c r="B7401" s="23" t="s">
        <v>7</v>
      </c>
      <c r="C7401">
        <v>2021</v>
      </c>
      <c r="D7401" s="23" t="str">
        <f t="shared" si="116"/>
        <v>ene</v>
      </c>
      <c r="E7401" s="24">
        <v>44227</v>
      </c>
      <c r="F7401" s="23" t="s">
        <v>50</v>
      </c>
      <c r="G7401" s="121">
        <v>0</v>
      </c>
      <c r="H7401">
        <v>2021</v>
      </c>
    </row>
    <row r="7402" spans="1:8" outlineLevel="1" x14ac:dyDescent="0.25">
      <c r="A7402" s="23" t="s">
        <v>22</v>
      </c>
      <c r="B7402" s="23" t="s">
        <v>8</v>
      </c>
      <c r="C7402">
        <v>2021</v>
      </c>
      <c r="D7402" s="23" t="str">
        <f t="shared" si="116"/>
        <v>ene</v>
      </c>
      <c r="E7402" s="24">
        <v>44227</v>
      </c>
      <c r="F7402" s="23" t="s">
        <v>50</v>
      </c>
      <c r="G7402" s="121">
        <v>20694403.030000001</v>
      </c>
      <c r="H7402">
        <v>2021</v>
      </c>
    </row>
    <row r="7403" spans="1:8" outlineLevel="1" x14ac:dyDescent="0.25">
      <c r="A7403" s="23" t="s">
        <v>23</v>
      </c>
      <c r="B7403" s="23" t="s">
        <v>9</v>
      </c>
      <c r="C7403">
        <v>2021</v>
      </c>
      <c r="D7403" s="23" t="str">
        <f t="shared" si="116"/>
        <v>ene</v>
      </c>
      <c r="E7403" s="24">
        <v>44227</v>
      </c>
      <c r="F7403" s="23" t="s">
        <v>50</v>
      </c>
      <c r="H7403">
        <v>2021</v>
      </c>
    </row>
    <row r="7404" spans="1:8" outlineLevel="1" x14ac:dyDescent="0.25">
      <c r="A7404" s="23" t="s">
        <v>24</v>
      </c>
      <c r="B7404" s="25" t="s">
        <v>10</v>
      </c>
      <c r="C7404">
        <v>2021</v>
      </c>
      <c r="D7404" s="23" t="str">
        <f t="shared" si="116"/>
        <v>ene</v>
      </c>
      <c r="E7404" s="24">
        <v>44227</v>
      </c>
      <c r="F7404" s="23" t="s">
        <v>50</v>
      </c>
      <c r="H7404">
        <v>2021</v>
      </c>
    </row>
    <row r="7405" spans="1:8" outlineLevel="1" x14ac:dyDescent="0.25">
      <c r="A7405" s="23" t="s">
        <v>25</v>
      </c>
      <c r="B7405" s="23" t="s">
        <v>11</v>
      </c>
      <c r="C7405">
        <v>2021</v>
      </c>
      <c r="D7405" s="23" t="str">
        <f t="shared" si="116"/>
        <v>ene</v>
      </c>
      <c r="E7405" s="24">
        <v>44227</v>
      </c>
      <c r="F7405" s="23" t="s">
        <v>50</v>
      </c>
      <c r="G7405" s="121">
        <v>805362</v>
      </c>
      <c r="H7405">
        <v>2021</v>
      </c>
    </row>
    <row r="7406" spans="1:8" outlineLevel="1" x14ac:dyDescent="0.25">
      <c r="A7406" s="23" t="s">
        <v>26</v>
      </c>
      <c r="B7406" s="23" t="s">
        <v>12</v>
      </c>
      <c r="C7406">
        <v>2021</v>
      </c>
      <c r="D7406" s="23" t="str">
        <f t="shared" si="116"/>
        <v>ene</v>
      </c>
      <c r="E7406" s="24">
        <v>44227</v>
      </c>
      <c r="F7406" s="23" t="s">
        <v>50</v>
      </c>
      <c r="G7406" s="121">
        <v>15871.72</v>
      </c>
      <c r="H7406">
        <v>2021</v>
      </c>
    </row>
    <row r="7407" spans="1:8" outlineLevel="1" x14ac:dyDescent="0.25">
      <c r="A7407" s="23" t="s">
        <v>43</v>
      </c>
      <c r="B7407" s="23" t="s">
        <v>34</v>
      </c>
      <c r="C7407">
        <v>2021</v>
      </c>
      <c r="D7407" s="23" t="str">
        <f t="shared" si="116"/>
        <v>ene</v>
      </c>
      <c r="E7407" s="24">
        <v>44227</v>
      </c>
      <c r="F7407" s="23" t="s">
        <v>50</v>
      </c>
      <c r="G7407" s="121">
        <v>2710083.2</v>
      </c>
      <c r="H7407">
        <v>2021</v>
      </c>
    </row>
    <row r="7408" spans="1:8" outlineLevel="1" x14ac:dyDescent="0.25">
      <c r="A7408" s="23" t="s">
        <v>13</v>
      </c>
      <c r="B7408" s="23" t="s">
        <v>13</v>
      </c>
      <c r="C7408">
        <v>2021</v>
      </c>
      <c r="D7408" s="23" t="str">
        <f t="shared" si="116"/>
        <v>ene</v>
      </c>
      <c r="E7408" s="24">
        <v>44227</v>
      </c>
      <c r="F7408" s="23" t="s">
        <v>50</v>
      </c>
      <c r="G7408" s="121">
        <v>2131566.8199999998</v>
      </c>
      <c r="H7408">
        <v>2021</v>
      </c>
    </row>
    <row r="7409" spans="1:8" outlineLevel="1" x14ac:dyDescent="0.25">
      <c r="A7409" s="23" t="s">
        <v>14</v>
      </c>
      <c r="B7409" s="23" t="s">
        <v>14</v>
      </c>
      <c r="C7409">
        <v>2021</v>
      </c>
      <c r="D7409" s="23" t="str">
        <f t="shared" si="116"/>
        <v>ene</v>
      </c>
      <c r="E7409" s="24">
        <v>44227</v>
      </c>
      <c r="F7409" s="23" t="s">
        <v>50</v>
      </c>
      <c r="G7409" s="121">
        <v>-72281.489999999991</v>
      </c>
      <c r="H7409">
        <v>2021</v>
      </c>
    </row>
    <row r="7410" spans="1:8" outlineLevel="1" x14ac:dyDescent="0.25">
      <c r="A7410" s="23" t="s">
        <v>15</v>
      </c>
      <c r="B7410" s="23" t="s">
        <v>0</v>
      </c>
      <c r="C7410">
        <v>2021</v>
      </c>
      <c r="D7410" s="23" t="str">
        <f t="shared" si="116"/>
        <v>feb</v>
      </c>
      <c r="E7410" s="24">
        <v>44255</v>
      </c>
      <c r="F7410" s="23" t="s">
        <v>50</v>
      </c>
      <c r="G7410" s="121">
        <v>0</v>
      </c>
      <c r="H7410">
        <v>2021</v>
      </c>
    </row>
    <row r="7411" spans="1:8" outlineLevel="1" x14ac:dyDescent="0.25">
      <c r="A7411" s="23" t="s">
        <v>16</v>
      </c>
      <c r="B7411" s="23" t="s">
        <v>1</v>
      </c>
      <c r="C7411">
        <v>2021</v>
      </c>
      <c r="D7411" s="23" t="str">
        <f t="shared" si="116"/>
        <v>feb</v>
      </c>
      <c r="E7411" s="24">
        <v>44255</v>
      </c>
      <c r="F7411" s="23" t="s">
        <v>50</v>
      </c>
      <c r="G7411" s="121">
        <v>2861667.17</v>
      </c>
      <c r="H7411">
        <v>2021</v>
      </c>
    </row>
    <row r="7412" spans="1:8" outlineLevel="1" x14ac:dyDescent="0.25">
      <c r="A7412" s="23" t="s">
        <v>27</v>
      </c>
      <c r="B7412" s="23" t="s">
        <v>2</v>
      </c>
      <c r="C7412">
        <v>2021</v>
      </c>
      <c r="D7412" s="23" t="str">
        <f t="shared" si="116"/>
        <v>feb</v>
      </c>
      <c r="E7412" s="24">
        <v>44255</v>
      </c>
      <c r="F7412" s="23" t="s">
        <v>50</v>
      </c>
      <c r="H7412">
        <v>2021</v>
      </c>
    </row>
    <row r="7413" spans="1:8" outlineLevel="1" x14ac:dyDescent="0.25">
      <c r="A7413" s="23" t="s">
        <v>17</v>
      </c>
      <c r="B7413" s="23" t="s">
        <v>3</v>
      </c>
      <c r="C7413">
        <v>2021</v>
      </c>
      <c r="D7413" s="23" t="str">
        <f t="shared" si="116"/>
        <v>feb</v>
      </c>
      <c r="E7413" s="24">
        <v>44255</v>
      </c>
      <c r="F7413" s="23" t="s">
        <v>50</v>
      </c>
      <c r="G7413" s="121">
        <v>583064.75</v>
      </c>
      <c r="H7413">
        <v>2021</v>
      </c>
    </row>
    <row r="7414" spans="1:8" outlineLevel="1" x14ac:dyDescent="0.25">
      <c r="A7414" s="23" t="s">
        <v>18</v>
      </c>
      <c r="B7414" s="25" t="s">
        <v>4</v>
      </c>
      <c r="C7414">
        <v>2021</v>
      </c>
      <c r="D7414" s="23" t="str">
        <f t="shared" si="116"/>
        <v>feb</v>
      </c>
      <c r="E7414" s="24">
        <v>44255</v>
      </c>
      <c r="F7414" s="23" t="s">
        <v>50</v>
      </c>
      <c r="G7414" s="121">
        <v>0</v>
      </c>
      <c r="H7414">
        <v>2021</v>
      </c>
    </row>
    <row r="7415" spans="1:8" outlineLevel="1" x14ac:dyDescent="0.25">
      <c r="A7415" s="23" t="s">
        <v>19</v>
      </c>
      <c r="B7415" s="25" t="s">
        <v>5</v>
      </c>
      <c r="C7415">
        <v>2021</v>
      </c>
      <c r="D7415" s="23" t="str">
        <f t="shared" si="116"/>
        <v>feb</v>
      </c>
      <c r="E7415" s="24">
        <v>44255</v>
      </c>
      <c r="F7415" s="23" t="s">
        <v>50</v>
      </c>
      <c r="G7415" s="121">
        <v>81272.86</v>
      </c>
      <c r="H7415">
        <v>2021</v>
      </c>
    </row>
    <row r="7416" spans="1:8" outlineLevel="1" x14ac:dyDescent="0.25">
      <c r="A7416" s="23" t="s">
        <v>20</v>
      </c>
      <c r="B7416" s="23" t="s">
        <v>6</v>
      </c>
      <c r="C7416">
        <v>2021</v>
      </c>
      <c r="D7416" s="23" t="str">
        <f t="shared" si="116"/>
        <v>feb</v>
      </c>
      <c r="E7416" s="24">
        <v>44255</v>
      </c>
      <c r="F7416" s="23" t="s">
        <v>50</v>
      </c>
      <c r="H7416">
        <v>2021</v>
      </c>
    </row>
    <row r="7417" spans="1:8" outlineLevel="1" x14ac:dyDescent="0.25">
      <c r="A7417" s="23" t="s">
        <v>21</v>
      </c>
      <c r="B7417" s="23" t="s">
        <v>7</v>
      </c>
      <c r="C7417">
        <v>2021</v>
      </c>
      <c r="D7417" s="23" t="str">
        <f t="shared" si="116"/>
        <v>feb</v>
      </c>
      <c r="E7417" s="24">
        <v>44255</v>
      </c>
      <c r="F7417" s="23" t="s">
        <v>50</v>
      </c>
      <c r="G7417" s="121">
        <v>0</v>
      </c>
      <c r="H7417">
        <v>2021</v>
      </c>
    </row>
    <row r="7418" spans="1:8" outlineLevel="1" x14ac:dyDescent="0.25">
      <c r="A7418" s="23" t="s">
        <v>22</v>
      </c>
      <c r="B7418" s="23" t="s">
        <v>8</v>
      </c>
      <c r="C7418">
        <v>2021</v>
      </c>
      <c r="D7418" s="23" t="str">
        <f t="shared" si="116"/>
        <v>feb</v>
      </c>
      <c r="E7418" s="24">
        <v>44255</v>
      </c>
      <c r="F7418" s="23" t="s">
        <v>50</v>
      </c>
      <c r="G7418" s="121">
        <v>19120315.129999999</v>
      </c>
      <c r="H7418">
        <v>2021</v>
      </c>
    </row>
    <row r="7419" spans="1:8" outlineLevel="1" x14ac:dyDescent="0.25">
      <c r="A7419" s="23" t="s">
        <v>23</v>
      </c>
      <c r="B7419" s="23" t="s">
        <v>9</v>
      </c>
      <c r="C7419">
        <v>2021</v>
      </c>
      <c r="D7419" s="23" t="str">
        <f t="shared" si="116"/>
        <v>feb</v>
      </c>
      <c r="E7419" s="24">
        <v>44255</v>
      </c>
      <c r="F7419" s="23" t="s">
        <v>50</v>
      </c>
      <c r="H7419">
        <v>2021</v>
      </c>
    </row>
    <row r="7420" spans="1:8" outlineLevel="1" x14ac:dyDescent="0.25">
      <c r="A7420" s="23" t="s">
        <v>24</v>
      </c>
      <c r="B7420" s="25" t="s">
        <v>10</v>
      </c>
      <c r="C7420">
        <v>2021</v>
      </c>
      <c r="D7420" s="23" t="str">
        <f t="shared" si="116"/>
        <v>feb</v>
      </c>
      <c r="E7420" s="24">
        <v>44255</v>
      </c>
      <c r="F7420" s="23" t="s">
        <v>50</v>
      </c>
      <c r="H7420">
        <v>2021</v>
      </c>
    </row>
    <row r="7421" spans="1:8" outlineLevel="1" x14ac:dyDescent="0.25">
      <c r="A7421" s="23" t="s">
        <v>25</v>
      </c>
      <c r="B7421" s="23" t="s">
        <v>11</v>
      </c>
      <c r="C7421">
        <v>2021</v>
      </c>
      <c r="D7421" s="23" t="str">
        <f t="shared" si="116"/>
        <v>feb</v>
      </c>
      <c r="E7421" s="24">
        <v>44255</v>
      </c>
      <c r="F7421" s="23" t="s">
        <v>50</v>
      </c>
      <c r="G7421" s="121">
        <v>806972</v>
      </c>
      <c r="H7421">
        <v>2021</v>
      </c>
    </row>
    <row r="7422" spans="1:8" outlineLevel="1" x14ac:dyDescent="0.25">
      <c r="A7422" s="23" t="s">
        <v>26</v>
      </c>
      <c r="B7422" s="23" t="s">
        <v>12</v>
      </c>
      <c r="C7422">
        <v>2021</v>
      </c>
      <c r="D7422" s="23" t="str">
        <f t="shared" si="116"/>
        <v>feb</v>
      </c>
      <c r="E7422" s="24">
        <v>44255</v>
      </c>
      <c r="F7422" s="23" t="s">
        <v>50</v>
      </c>
      <c r="G7422" s="121">
        <v>14447.38</v>
      </c>
      <c r="H7422">
        <v>2021</v>
      </c>
    </row>
    <row r="7423" spans="1:8" outlineLevel="1" x14ac:dyDescent="0.25">
      <c r="A7423" s="23" t="s">
        <v>43</v>
      </c>
      <c r="B7423" s="23" t="s">
        <v>34</v>
      </c>
      <c r="C7423">
        <v>2021</v>
      </c>
      <c r="D7423" s="23" t="str">
        <f t="shared" si="116"/>
        <v>feb</v>
      </c>
      <c r="E7423" s="24">
        <v>44255</v>
      </c>
      <c r="F7423" s="23" t="s">
        <v>50</v>
      </c>
      <c r="G7423" s="121">
        <v>2709103.31</v>
      </c>
      <c r="H7423">
        <v>2021</v>
      </c>
    </row>
    <row r="7424" spans="1:8" outlineLevel="1" x14ac:dyDescent="0.25">
      <c r="A7424" s="23" t="s">
        <v>13</v>
      </c>
      <c r="B7424" s="23" t="s">
        <v>13</v>
      </c>
      <c r="C7424">
        <v>2021</v>
      </c>
      <c r="D7424" s="23" t="str">
        <f t="shared" si="116"/>
        <v>feb</v>
      </c>
      <c r="E7424" s="24">
        <v>44255</v>
      </c>
      <c r="F7424" s="23" t="s">
        <v>50</v>
      </c>
      <c r="G7424" s="121">
        <v>2901741.8</v>
      </c>
      <c r="H7424">
        <v>2021</v>
      </c>
    </row>
    <row r="7425" spans="1:8" outlineLevel="1" x14ac:dyDescent="0.25">
      <c r="A7425" s="23" t="s">
        <v>14</v>
      </c>
      <c r="B7425" s="23" t="s">
        <v>14</v>
      </c>
      <c r="C7425">
        <v>2021</v>
      </c>
      <c r="D7425" s="23" t="str">
        <f t="shared" si="116"/>
        <v>feb</v>
      </c>
      <c r="E7425" s="24">
        <v>44255</v>
      </c>
      <c r="F7425" s="23" t="s">
        <v>50</v>
      </c>
      <c r="G7425" s="121">
        <v>-72646.84</v>
      </c>
      <c r="H7425">
        <v>2021</v>
      </c>
    </row>
    <row r="7426" spans="1:8" outlineLevel="1" x14ac:dyDescent="0.25">
      <c r="A7426" s="23" t="s">
        <v>15</v>
      </c>
      <c r="B7426" s="23" t="s">
        <v>0</v>
      </c>
      <c r="C7426">
        <v>2021</v>
      </c>
      <c r="D7426" s="23" t="str">
        <f t="shared" ref="D7426:D7489" si="117">+TEXT(E7426,"mmm")</f>
        <v>mar</v>
      </c>
      <c r="E7426" s="24">
        <v>44286</v>
      </c>
      <c r="F7426" s="23" t="s">
        <v>50</v>
      </c>
      <c r="G7426" s="121">
        <v>0</v>
      </c>
      <c r="H7426">
        <v>2021</v>
      </c>
    </row>
    <row r="7427" spans="1:8" outlineLevel="1" x14ac:dyDescent="0.25">
      <c r="A7427" s="23" t="s">
        <v>16</v>
      </c>
      <c r="B7427" s="23" t="s">
        <v>1</v>
      </c>
      <c r="C7427">
        <v>2021</v>
      </c>
      <c r="D7427" s="23" t="str">
        <f t="shared" si="117"/>
        <v>mar</v>
      </c>
      <c r="E7427" s="24">
        <v>44286</v>
      </c>
      <c r="F7427" s="23" t="s">
        <v>50</v>
      </c>
      <c r="G7427" s="121">
        <v>2523254.9299999997</v>
      </c>
      <c r="H7427">
        <v>2021</v>
      </c>
    </row>
    <row r="7428" spans="1:8" outlineLevel="1" x14ac:dyDescent="0.25">
      <c r="A7428" s="23" t="s">
        <v>27</v>
      </c>
      <c r="B7428" s="23" t="s">
        <v>2</v>
      </c>
      <c r="C7428">
        <v>2021</v>
      </c>
      <c r="D7428" s="23" t="str">
        <f t="shared" si="117"/>
        <v>mar</v>
      </c>
      <c r="E7428" s="24">
        <v>44286</v>
      </c>
      <c r="F7428" s="23" t="s">
        <v>50</v>
      </c>
      <c r="H7428">
        <v>2021</v>
      </c>
    </row>
    <row r="7429" spans="1:8" outlineLevel="1" x14ac:dyDescent="0.25">
      <c r="A7429" s="23" t="s">
        <v>17</v>
      </c>
      <c r="B7429" s="23" t="s">
        <v>3</v>
      </c>
      <c r="C7429">
        <v>2021</v>
      </c>
      <c r="D7429" s="23" t="str">
        <f t="shared" si="117"/>
        <v>mar</v>
      </c>
      <c r="E7429" s="24">
        <v>44286</v>
      </c>
      <c r="F7429" s="23" t="s">
        <v>50</v>
      </c>
      <c r="G7429" s="121">
        <v>578258.41999999993</v>
      </c>
      <c r="H7429">
        <v>2021</v>
      </c>
    </row>
    <row r="7430" spans="1:8" outlineLevel="1" x14ac:dyDescent="0.25">
      <c r="A7430" s="23" t="s">
        <v>18</v>
      </c>
      <c r="B7430" s="25" t="s">
        <v>4</v>
      </c>
      <c r="C7430">
        <v>2021</v>
      </c>
      <c r="D7430" s="23" t="str">
        <f t="shared" si="117"/>
        <v>mar</v>
      </c>
      <c r="E7430" s="24">
        <v>44286</v>
      </c>
      <c r="F7430" s="23" t="s">
        <v>50</v>
      </c>
      <c r="G7430" s="121">
        <v>0</v>
      </c>
      <c r="H7430">
        <v>2021</v>
      </c>
    </row>
    <row r="7431" spans="1:8" outlineLevel="1" x14ac:dyDescent="0.25">
      <c r="A7431" s="23" t="s">
        <v>19</v>
      </c>
      <c r="B7431" s="25" t="s">
        <v>5</v>
      </c>
      <c r="C7431">
        <v>2021</v>
      </c>
      <c r="D7431" s="23" t="str">
        <f t="shared" si="117"/>
        <v>mar</v>
      </c>
      <c r="E7431" s="24">
        <v>44286</v>
      </c>
      <c r="F7431" s="23" t="s">
        <v>50</v>
      </c>
      <c r="G7431" s="121">
        <v>81676.19</v>
      </c>
      <c r="H7431">
        <v>2021</v>
      </c>
    </row>
    <row r="7432" spans="1:8" outlineLevel="1" x14ac:dyDescent="0.25">
      <c r="A7432" s="23" t="s">
        <v>20</v>
      </c>
      <c r="B7432" s="23" t="s">
        <v>6</v>
      </c>
      <c r="C7432">
        <v>2021</v>
      </c>
      <c r="D7432" s="23" t="str">
        <f t="shared" si="117"/>
        <v>mar</v>
      </c>
      <c r="E7432" s="24">
        <v>44286</v>
      </c>
      <c r="F7432" s="23" t="s">
        <v>50</v>
      </c>
      <c r="G7432" s="121">
        <v>0</v>
      </c>
      <c r="H7432">
        <v>2021</v>
      </c>
    </row>
    <row r="7433" spans="1:8" outlineLevel="1" x14ac:dyDescent="0.25">
      <c r="A7433" s="23" t="s">
        <v>21</v>
      </c>
      <c r="B7433" s="23" t="s">
        <v>7</v>
      </c>
      <c r="C7433">
        <v>2021</v>
      </c>
      <c r="D7433" s="23" t="str">
        <f t="shared" si="117"/>
        <v>mar</v>
      </c>
      <c r="E7433" s="24">
        <v>44286</v>
      </c>
      <c r="F7433" s="23" t="s">
        <v>50</v>
      </c>
      <c r="G7433" s="121">
        <v>0</v>
      </c>
      <c r="H7433">
        <v>2021</v>
      </c>
    </row>
    <row r="7434" spans="1:8" outlineLevel="1" x14ac:dyDescent="0.25">
      <c r="A7434" s="23" t="s">
        <v>22</v>
      </c>
      <c r="B7434" s="23" t="s">
        <v>8</v>
      </c>
      <c r="C7434">
        <v>2021</v>
      </c>
      <c r="D7434" s="23" t="str">
        <f t="shared" si="117"/>
        <v>mar</v>
      </c>
      <c r="E7434" s="24">
        <v>44286</v>
      </c>
      <c r="F7434" s="23" t="s">
        <v>50</v>
      </c>
      <c r="G7434" s="121">
        <v>19536620.370000001</v>
      </c>
      <c r="H7434">
        <v>2021</v>
      </c>
    </row>
    <row r="7435" spans="1:8" outlineLevel="1" x14ac:dyDescent="0.25">
      <c r="A7435" s="23" t="s">
        <v>23</v>
      </c>
      <c r="B7435" s="23" t="s">
        <v>9</v>
      </c>
      <c r="C7435">
        <v>2021</v>
      </c>
      <c r="D7435" s="23" t="str">
        <f t="shared" si="117"/>
        <v>mar</v>
      </c>
      <c r="E7435" s="24">
        <v>44286</v>
      </c>
      <c r="F7435" s="23" t="s">
        <v>50</v>
      </c>
      <c r="H7435">
        <v>2021</v>
      </c>
    </row>
    <row r="7436" spans="1:8" outlineLevel="1" x14ac:dyDescent="0.25">
      <c r="A7436" s="23" t="s">
        <v>24</v>
      </c>
      <c r="B7436" s="25" t="s">
        <v>10</v>
      </c>
      <c r="C7436">
        <v>2021</v>
      </c>
      <c r="D7436" s="23" t="str">
        <f t="shared" si="117"/>
        <v>mar</v>
      </c>
      <c r="E7436" s="24">
        <v>44286</v>
      </c>
      <c r="F7436" s="23" t="s">
        <v>50</v>
      </c>
      <c r="H7436">
        <v>2021</v>
      </c>
    </row>
    <row r="7437" spans="1:8" outlineLevel="1" x14ac:dyDescent="0.25">
      <c r="A7437" s="23" t="s">
        <v>25</v>
      </c>
      <c r="B7437" s="23" t="s">
        <v>11</v>
      </c>
      <c r="C7437">
        <v>2021</v>
      </c>
      <c r="D7437" s="23" t="str">
        <f t="shared" si="117"/>
        <v>mar</v>
      </c>
      <c r="E7437" s="24">
        <v>44286</v>
      </c>
      <c r="F7437" s="23" t="s">
        <v>50</v>
      </c>
      <c r="G7437" s="121">
        <v>1110313.57</v>
      </c>
      <c r="H7437">
        <v>2021</v>
      </c>
    </row>
    <row r="7438" spans="1:8" outlineLevel="1" x14ac:dyDescent="0.25">
      <c r="A7438" s="23" t="s">
        <v>26</v>
      </c>
      <c r="B7438" s="23" t="s">
        <v>12</v>
      </c>
      <c r="C7438">
        <v>2021</v>
      </c>
      <c r="D7438" s="23" t="str">
        <f t="shared" si="117"/>
        <v>mar</v>
      </c>
      <c r="E7438" s="24">
        <v>44286</v>
      </c>
      <c r="F7438" s="23" t="s">
        <v>50</v>
      </c>
      <c r="G7438" s="121">
        <v>12894.61</v>
      </c>
      <c r="H7438">
        <v>2021</v>
      </c>
    </row>
    <row r="7439" spans="1:8" outlineLevel="1" x14ac:dyDescent="0.25">
      <c r="A7439" s="23" t="s">
        <v>43</v>
      </c>
      <c r="B7439" s="23" t="s">
        <v>34</v>
      </c>
      <c r="C7439">
        <v>2021</v>
      </c>
      <c r="D7439" s="23" t="str">
        <f t="shared" si="117"/>
        <v>mar</v>
      </c>
      <c r="E7439" s="24">
        <v>44286</v>
      </c>
      <c r="F7439" s="23" t="s">
        <v>50</v>
      </c>
      <c r="G7439" s="121">
        <v>2705500.19</v>
      </c>
      <c r="H7439">
        <v>2021</v>
      </c>
    </row>
    <row r="7440" spans="1:8" outlineLevel="1" x14ac:dyDescent="0.25">
      <c r="A7440" s="23" t="s">
        <v>13</v>
      </c>
      <c r="B7440" s="23" t="s">
        <v>13</v>
      </c>
      <c r="C7440">
        <v>2021</v>
      </c>
      <c r="D7440" s="23" t="str">
        <f t="shared" si="117"/>
        <v>mar</v>
      </c>
      <c r="E7440" s="24">
        <v>44286</v>
      </c>
      <c r="F7440" s="23" t="s">
        <v>50</v>
      </c>
      <c r="G7440" s="121">
        <v>2377928.5099999998</v>
      </c>
      <c r="H7440">
        <v>2021</v>
      </c>
    </row>
    <row r="7441" spans="1:8" outlineLevel="1" x14ac:dyDescent="0.25">
      <c r="A7441" s="23" t="s">
        <v>14</v>
      </c>
      <c r="B7441" s="23" t="s">
        <v>14</v>
      </c>
      <c r="C7441">
        <v>2021</v>
      </c>
      <c r="D7441" s="23" t="str">
        <f t="shared" si="117"/>
        <v>mar</v>
      </c>
      <c r="E7441" s="24">
        <v>44286</v>
      </c>
      <c r="F7441" s="23" t="s">
        <v>50</v>
      </c>
      <c r="G7441" s="121">
        <v>-7063.46</v>
      </c>
      <c r="H7441">
        <v>2021</v>
      </c>
    </row>
    <row r="7442" spans="1:8" outlineLevel="1" x14ac:dyDescent="0.25">
      <c r="A7442" s="23" t="s">
        <v>15</v>
      </c>
      <c r="B7442" s="23" t="s">
        <v>0</v>
      </c>
      <c r="C7442">
        <v>2021</v>
      </c>
      <c r="D7442" s="23" t="str">
        <f t="shared" si="117"/>
        <v>abr</v>
      </c>
      <c r="E7442" s="24">
        <v>44316</v>
      </c>
      <c r="F7442" s="23" t="s">
        <v>50</v>
      </c>
      <c r="G7442" s="121">
        <v>0</v>
      </c>
      <c r="H7442">
        <v>2021</v>
      </c>
    </row>
    <row r="7443" spans="1:8" outlineLevel="1" x14ac:dyDescent="0.25">
      <c r="A7443" s="23" t="s">
        <v>16</v>
      </c>
      <c r="B7443" s="23" t="s">
        <v>1</v>
      </c>
      <c r="C7443">
        <v>2021</v>
      </c>
      <c r="D7443" s="23" t="str">
        <f t="shared" si="117"/>
        <v>abr</v>
      </c>
      <c r="E7443" s="24">
        <v>44316</v>
      </c>
      <c r="F7443" s="23" t="s">
        <v>50</v>
      </c>
      <c r="G7443" s="121">
        <v>2606205.12</v>
      </c>
      <c r="H7443">
        <v>2021</v>
      </c>
    </row>
    <row r="7444" spans="1:8" outlineLevel="1" x14ac:dyDescent="0.25">
      <c r="A7444" s="23" t="s">
        <v>27</v>
      </c>
      <c r="B7444" s="23" t="s">
        <v>2</v>
      </c>
      <c r="C7444">
        <v>2021</v>
      </c>
      <c r="D7444" s="23" t="str">
        <f t="shared" si="117"/>
        <v>abr</v>
      </c>
      <c r="E7444" s="24">
        <v>44316</v>
      </c>
      <c r="F7444" s="23" t="s">
        <v>50</v>
      </c>
      <c r="H7444">
        <v>2021</v>
      </c>
    </row>
    <row r="7445" spans="1:8" outlineLevel="1" x14ac:dyDescent="0.25">
      <c r="A7445" s="23" t="s">
        <v>17</v>
      </c>
      <c r="B7445" s="23" t="s">
        <v>3</v>
      </c>
      <c r="C7445">
        <v>2021</v>
      </c>
      <c r="D7445" s="23" t="str">
        <f t="shared" si="117"/>
        <v>abr</v>
      </c>
      <c r="E7445" s="24">
        <v>44316</v>
      </c>
      <c r="F7445" s="23" t="s">
        <v>50</v>
      </c>
      <c r="G7445" s="121">
        <v>573598.89</v>
      </c>
      <c r="H7445">
        <v>2021</v>
      </c>
    </row>
    <row r="7446" spans="1:8" outlineLevel="1" x14ac:dyDescent="0.25">
      <c r="A7446" s="23" t="s">
        <v>18</v>
      </c>
      <c r="B7446" s="25" t="s">
        <v>4</v>
      </c>
      <c r="C7446">
        <v>2021</v>
      </c>
      <c r="D7446" s="23" t="str">
        <f t="shared" si="117"/>
        <v>abr</v>
      </c>
      <c r="E7446" s="24">
        <v>44316</v>
      </c>
      <c r="F7446" s="23" t="s">
        <v>50</v>
      </c>
      <c r="G7446" s="121">
        <v>0</v>
      </c>
      <c r="H7446">
        <v>2021</v>
      </c>
    </row>
    <row r="7447" spans="1:8" outlineLevel="1" x14ac:dyDescent="0.25">
      <c r="A7447" s="23" t="s">
        <v>19</v>
      </c>
      <c r="B7447" s="25" t="s">
        <v>5</v>
      </c>
      <c r="C7447">
        <v>2021</v>
      </c>
      <c r="D7447" s="23" t="str">
        <f t="shared" si="117"/>
        <v>abr</v>
      </c>
      <c r="E7447" s="24">
        <v>44316</v>
      </c>
      <c r="F7447" s="23" t="s">
        <v>50</v>
      </c>
      <c r="G7447" s="121">
        <v>82070.36</v>
      </c>
      <c r="H7447">
        <v>2021</v>
      </c>
    </row>
    <row r="7448" spans="1:8" outlineLevel="1" x14ac:dyDescent="0.25">
      <c r="A7448" s="23" t="s">
        <v>20</v>
      </c>
      <c r="B7448" s="23" t="s">
        <v>6</v>
      </c>
      <c r="C7448">
        <v>2021</v>
      </c>
      <c r="D7448" s="23" t="str">
        <f t="shared" si="117"/>
        <v>abr</v>
      </c>
      <c r="E7448" s="24">
        <v>44316</v>
      </c>
      <c r="F7448" s="23" t="s">
        <v>50</v>
      </c>
      <c r="G7448" s="121">
        <v>0</v>
      </c>
      <c r="H7448">
        <v>2021</v>
      </c>
    </row>
    <row r="7449" spans="1:8" outlineLevel="1" x14ac:dyDescent="0.25">
      <c r="A7449" s="23" t="s">
        <v>21</v>
      </c>
      <c r="B7449" s="23" t="s">
        <v>7</v>
      </c>
      <c r="C7449">
        <v>2021</v>
      </c>
      <c r="D7449" s="23" t="str">
        <f t="shared" si="117"/>
        <v>abr</v>
      </c>
      <c r="E7449" s="24">
        <v>44316</v>
      </c>
      <c r="F7449" s="23" t="s">
        <v>50</v>
      </c>
      <c r="G7449" s="121">
        <v>0</v>
      </c>
      <c r="H7449">
        <v>2021</v>
      </c>
    </row>
    <row r="7450" spans="1:8" outlineLevel="1" x14ac:dyDescent="0.25">
      <c r="A7450" s="23" t="s">
        <v>22</v>
      </c>
      <c r="B7450" s="23" t="s">
        <v>8</v>
      </c>
      <c r="C7450">
        <v>2021</v>
      </c>
      <c r="D7450" s="23" t="str">
        <f t="shared" si="117"/>
        <v>abr</v>
      </c>
      <c r="E7450" s="24">
        <v>44316</v>
      </c>
      <c r="F7450" s="23" t="s">
        <v>50</v>
      </c>
      <c r="G7450" s="121">
        <v>18744184.890000001</v>
      </c>
      <c r="H7450">
        <v>2021</v>
      </c>
    </row>
    <row r="7451" spans="1:8" outlineLevel="1" x14ac:dyDescent="0.25">
      <c r="A7451" s="23" t="s">
        <v>23</v>
      </c>
      <c r="B7451" s="23" t="s">
        <v>9</v>
      </c>
      <c r="C7451">
        <v>2021</v>
      </c>
      <c r="D7451" s="23" t="str">
        <f t="shared" si="117"/>
        <v>abr</v>
      </c>
      <c r="E7451" s="24">
        <v>44316</v>
      </c>
      <c r="F7451" s="23" t="s">
        <v>50</v>
      </c>
      <c r="H7451">
        <v>2021</v>
      </c>
    </row>
    <row r="7452" spans="1:8" outlineLevel="1" x14ac:dyDescent="0.25">
      <c r="A7452" s="23" t="s">
        <v>24</v>
      </c>
      <c r="B7452" s="25" t="s">
        <v>10</v>
      </c>
      <c r="C7452">
        <v>2021</v>
      </c>
      <c r="D7452" s="23" t="str">
        <f t="shared" si="117"/>
        <v>abr</v>
      </c>
      <c r="E7452" s="24">
        <v>44316</v>
      </c>
      <c r="F7452" s="23" t="s">
        <v>50</v>
      </c>
      <c r="H7452">
        <v>2021</v>
      </c>
    </row>
    <row r="7453" spans="1:8" outlineLevel="1" x14ac:dyDescent="0.25">
      <c r="A7453" s="23" t="s">
        <v>25</v>
      </c>
      <c r="B7453" s="23" t="s">
        <v>11</v>
      </c>
      <c r="C7453">
        <v>2021</v>
      </c>
      <c r="D7453" s="23" t="str">
        <f t="shared" si="117"/>
        <v>abr</v>
      </c>
      <c r="E7453" s="24">
        <v>44316</v>
      </c>
      <c r="F7453" s="23" t="s">
        <v>50</v>
      </c>
      <c r="G7453" s="121">
        <v>1104358</v>
      </c>
      <c r="H7453">
        <v>2021</v>
      </c>
    </row>
    <row r="7454" spans="1:8" outlineLevel="1" x14ac:dyDescent="0.25">
      <c r="A7454" s="23" t="s">
        <v>26</v>
      </c>
      <c r="B7454" s="23" t="s">
        <v>12</v>
      </c>
      <c r="C7454">
        <v>2021</v>
      </c>
      <c r="D7454" s="23" t="str">
        <f t="shared" si="117"/>
        <v>abr</v>
      </c>
      <c r="E7454" s="24">
        <v>44316</v>
      </c>
      <c r="F7454" s="23" t="s">
        <v>50</v>
      </c>
      <c r="G7454" s="121">
        <v>11334.26</v>
      </c>
      <c r="H7454">
        <v>2021</v>
      </c>
    </row>
    <row r="7455" spans="1:8" outlineLevel="1" x14ac:dyDescent="0.25">
      <c r="A7455" s="23" t="s">
        <v>43</v>
      </c>
      <c r="B7455" s="23" t="s">
        <v>34</v>
      </c>
      <c r="C7455">
        <v>2021</v>
      </c>
      <c r="D7455" s="23" t="str">
        <f t="shared" si="117"/>
        <v>abr</v>
      </c>
      <c r="E7455" s="24">
        <v>44316</v>
      </c>
      <c r="F7455" s="23" t="s">
        <v>50</v>
      </c>
      <c r="G7455" s="121">
        <v>2719436.63</v>
      </c>
      <c r="H7455">
        <v>2021</v>
      </c>
    </row>
    <row r="7456" spans="1:8" outlineLevel="1" x14ac:dyDescent="0.25">
      <c r="A7456" s="23" t="s">
        <v>13</v>
      </c>
      <c r="B7456" s="23" t="s">
        <v>13</v>
      </c>
      <c r="C7456">
        <v>2021</v>
      </c>
      <c r="D7456" s="23" t="str">
        <f t="shared" si="117"/>
        <v>abr</v>
      </c>
      <c r="E7456" s="24">
        <v>44316</v>
      </c>
      <c r="F7456" s="23" t="s">
        <v>50</v>
      </c>
      <c r="G7456" s="121">
        <v>2341803.19</v>
      </c>
      <c r="H7456">
        <v>2021</v>
      </c>
    </row>
    <row r="7457" spans="1:8" outlineLevel="1" x14ac:dyDescent="0.25">
      <c r="A7457" s="23" t="s">
        <v>14</v>
      </c>
      <c r="B7457" s="23" t="s">
        <v>14</v>
      </c>
      <c r="C7457">
        <v>2021</v>
      </c>
      <c r="D7457" s="23" t="str">
        <f t="shared" si="117"/>
        <v>abr</v>
      </c>
      <c r="E7457" s="24">
        <v>44316</v>
      </c>
      <c r="F7457" s="23" t="s">
        <v>50</v>
      </c>
      <c r="G7457" s="121">
        <v>-7819.22</v>
      </c>
      <c r="H7457">
        <v>2021</v>
      </c>
    </row>
    <row r="7458" spans="1:8" outlineLevel="1" x14ac:dyDescent="0.25">
      <c r="A7458" s="23" t="s">
        <v>15</v>
      </c>
      <c r="B7458" s="23" t="s">
        <v>0</v>
      </c>
      <c r="C7458">
        <v>2021</v>
      </c>
      <c r="D7458" s="23" t="str">
        <f t="shared" si="117"/>
        <v>may</v>
      </c>
      <c r="E7458" s="24">
        <v>44347</v>
      </c>
      <c r="F7458" s="23" t="s">
        <v>50</v>
      </c>
      <c r="G7458" s="121">
        <v>0</v>
      </c>
      <c r="H7458">
        <v>2021</v>
      </c>
    </row>
    <row r="7459" spans="1:8" outlineLevel="1" x14ac:dyDescent="0.25">
      <c r="A7459" s="23" t="s">
        <v>16</v>
      </c>
      <c r="B7459" s="23" t="s">
        <v>1</v>
      </c>
      <c r="C7459">
        <v>2021</v>
      </c>
      <c r="D7459" s="23" t="str">
        <f t="shared" si="117"/>
        <v>may</v>
      </c>
      <c r="E7459" s="24">
        <v>44347</v>
      </c>
      <c r="F7459" s="23" t="s">
        <v>50</v>
      </c>
      <c r="G7459" s="121">
        <v>2791716.08</v>
      </c>
      <c r="H7459">
        <v>2021</v>
      </c>
    </row>
    <row r="7460" spans="1:8" outlineLevel="1" x14ac:dyDescent="0.25">
      <c r="A7460" s="23" t="s">
        <v>27</v>
      </c>
      <c r="B7460" s="23" t="s">
        <v>2</v>
      </c>
      <c r="C7460">
        <v>2021</v>
      </c>
      <c r="D7460" s="23" t="str">
        <f t="shared" si="117"/>
        <v>may</v>
      </c>
      <c r="E7460" s="24">
        <v>44347</v>
      </c>
      <c r="F7460" s="23" t="s">
        <v>50</v>
      </c>
      <c r="H7460">
        <v>2021</v>
      </c>
    </row>
    <row r="7461" spans="1:8" outlineLevel="1" x14ac:dyDescent="0.25">
      <c r="A7461" s="23" t="s">
        <v>17</v>
      </c>
      <c r="B7461" s="23" t="s">
        <v>3</v>
      </c>
      <c r="C7461">
        <v>2021</v>
      </c>
      <c r="D7461" s="23" t="str">
        <f t="shared" si="117"/>
        <v>may</v>
      </c>
      <c r="E7461" s="24">
        <v>44347</v>
      </c>
      <c r="F7461" s="23" t="s">
        <v>50</v>
      </c>
      <c r="G7461" s="121">
        <v>572739.83000000007</v>
      </c>
      <c r="H7461">
        <v>2021</v>
      </c>
    </row>
    <row r="7462" spans="1:8" outlineLevel="1" x14ac:dyDescent="0.25">
      <c r="A7462" s="23" t="s">
        <v>18</v>
      </c>
      <c r="B7462" s="25" t="s">
        <v>4</v>
      </c>
      <c r="C7462">
        <v>2021</v>
      </c>
      <c r="D7462" s="23" t="str">
        <f t="shared" si="117"/>
        <v>may</v>
      </c>
      <c r="E7462" s="24">
        <v>44347</v>
      </c>
      <c r="F7462" s="23" t="s">
        <v>50</v>
      </c>
      <c r="G7462" s="121">
        <v>0</v>
      </c>
      <c r="H7462">
        <v>2021</v>
      </c>
    </row>
    <row r="7463" spans="1:8" outlineLevel="1" x14ac:dyDescent="0.25">
      <c r="A7463" s="23" t="s">
        <v>19</v>
      </c>
      <c r="B7463" s="25" t="s">
        <v>5</v>
      </c>
      <c r="C7463">
        <v>2021</v>
      </c>
      <c r="D7463" s="23" t="str">
        <f t="shared" si="117"/>
        <v>may</v>
      </c>
      <c r="E7463" s="24">
        <v>44347</v>
      </c>
      <c r="F7463" s="23" t="s">
        <v>50</v>
      </c>
      <c r="G7463" s="121">
        <v>82481.679999999993</v>
      </c>
      <c r="H7463">
        <v>2021</v>
      </c>
    </row>
    <row r="7464" spans="1:8" outlineLevel="1" x14ac:dyDescent="0.25">
      <c r="A7464" s="23" t="s">
        <v>20</v>
      </c>
      <c r="B7464" s="23" t="s">
        <v>6</v>
      </c>
      <c r="C7464">
        <v>2021</v>
      </c>
      <c r="D7464" s="23" t="str">
        <f t="shared" si="117"/>
        <v>may</v>
      </c>
      <c r="E7464" s="24">
        <v>44347</v>
      </c>
      <c r="F7464" s="23" t="s">
        <v>50</v>
      </c>
      <c r="G7464" s="121">
        <v>0</v>
      </c>
      <c r="H7464">
        <v>2021</v>
      </c>
    </row>
    <row r="7465" spans="1:8" outlineLevel="1" x14ac:dyDescent="0.25">
      <c r="A7465" s="23" t="s">
        <v>21</v>
      </c>
      <c r="B7465" s="23" t="s">
        <v>7</v>
      </c>
      <c r="C7465">
        <v>2021</v>
      </c>
      <c r="D7465" s="23" t="str">
        <f t="shared" si="117"/>
        <v>may</v>
      </c>
      <c r="E7465" s="24">
        <v>44347</v>
      </c>
      <c r="F7465" s="23" t="s">
        <v>50</v>
      </c>
      <c r="G7465" s="121">
        <v>0</v>
      </c>
      <c r="H7465">
        <v>2021</v>
      </c>
    </row>
    <row r="7466" spans="1:8" outlineLevel="1" x14ac:dyDescent="0.25">
      <c r="A7466" s="23" t="s">
        <v>22</v>
      </c>
      <c r="B7466" s="23" t="s">
        <v>8</v>
      </c>
      <c r="C7466">
        <v>2021</v>
      </c>
      <c r="D7466" s="23" t="str">
        <f t="shared" si="117"/>
        <v>may</v>
      </c>
      <c r="E7466" s="24">
        <v>44347</v>
      </c>
      <c r="F7466" s="23" t="s">
        <v>50</v>
      </c>
      <c r="G7466" s="121">
        <v>18321365.629999999</v>
      </c>
      <c r="H7466">
        <v>2021</v>
      </c>
    </row>
    <row r="7467" spans="1:8" outlineLevel="1" x14ac:dyDescent="0.25">
      <c r="A7467" s="23" t="s">
        <v>23</v>
      </c>
      <c r="B7467" s="23" t="s">
        <v>9</v>
      </c>
      <c r="C7467">
        <v>2021</v>
      </c>
      <c r="D7467" s="23" t="str">
        <f t="shared" si="117"/>
        <v>may</v>
      </c>
      <c r="E7467" s="24">
        <v>44347</v>
      </c>
      <c r="F7467" s="23" t="s">
        <v>50</v>
      </c>
      <c r="H7467">
        <v>2021</v>
      </c>
    </row>
    <row r="7468" spans="1:8" outlineLevel="1" x14ac:dyDescent="0.25">
      <c r="A7468" s="23" t="s">
        <v>24</v>
      </c>
      <c r="B7468" s="25" t="s">
        <v>10</v>
      </c>
      <c r="C7468">
        <v>2021</v>
      </c>
      <c r="D7468" s="23" t="str">
        <f t="shared" si="117"/>
        <v>may</v>
      </c>
      <c r="E7468" s="24">
        <v>44347</v>
      </c>
      <c r="F7468" s="23" t="s">
        <v>50</v>
      </c>
      <c r="H7468">
        <v>2021</v>
      </c>
    </row>
    <row r="7469" spans="1:8" outlineLevel="1" x14ac:dyDescent="0.25">
      <c r="A7469" s="23" t="s">
        <v>25</v>
      </c>
      <c r="B7469" s="23" t="s">
        <v>11</v>
      </c>
      <c r="C7469">
        <v>2021</v>
      </c>
      <c r="D7469" s="23" t="str">
        <f t="shared" si="117"/>
        <v>may</v>
      </c>
      <c r="E7469" s="24">
        <v>44347</v>
      </c>
      <c r="F7469" s="23" t="s">
        <v>50</v>
      </c>
      <c r="G7469" s="121">
        <v>1106790</v>
      </c>
      <c r="H7469">
        <v>2021</v>
      </c>
    </row>
    <row r="7470" spans="1:8" outlineLevel="1" x14ac:dyDescent="0.25">
      <c r="A7470" s="23" t="s">
        <v>26</v>
      </c>
      <c r="B7470" s="23" t="s">
        <v>12</v>
      </c>
      <c r="C7470">
        <v>2021</v>
      </c>
      <c r="D7470" s="23" t="str">
        <f t="shared" si="117"/>
        <v>may</v>
      </c>
      <c r="E7470" s="24">
        <v>44347</v>
      </c>
      <c r="F7470" s="23" t="s">
        <v>50</v>
      </c>
      <c r="G7470" s="121">
        <v>9780.76</v>
      </c>
      <c r="H7470">
        <v>2021</v>
      </c>
    </row>
    <row r="7471" spans="1:8" outlineLevel="1" x14ac:dyDescent="0.25">
      <c r="A7471" s="23" t="s">
        <v>43</v>
      </c>
      <c r="B7471" s="23" t="s">
        <v>34</v>
      </c>
      <c r="C7471">
        <v>2021</v>
      </c>
      <c r="D7471" s="23" t="str">
        <f t="shared" si="117"/>
        <v>may</v>
      </c>
      <c r="E7471" s="24">
        <v>44347</v>
      </c>
      <c r="F7471" s="23" t="s">
        <v>50</v>
      </c>
      <c r="G7471" s="121">
        <v>2719646.1799999997</v>
      </c>
      <c r="H7471">
        <v>2021</v>
      </c>
    </row>
    <row r="7472" spans="1:8" outlineLevel="1" x14ac:dyDescent="0.25">
      <c r="A7472" s="23" t="s">
        <v>13</v>
      </c>
      <c r="B7472" s="23" t="s">
        <v>13</v>
      </c>
      <c r="C7472">
        <v>2021</v>
      </c>
      <c r="D7472" s="23" t="str">
        <f t="shared" si="117"/>
        <v>may</v>
      </c>
      <c r="E7472" s="24">
        <v>44347</v>
      </c>
      <c r="F7472" s="23" t="s">
        <v>50</v>
      </c>
      <c r="G7472" s="121">
        <v>2243489.56</v>
      </c>
      <c r="H7472">
        <v>2021</v>
      </c>
    </row>
    <row r="7473" spans="1:8" outlineLevel="1" x14ac:dyDescent="0.25">
      <c r="A7473" s="23" t="s">
        <v>14</v>
      </c>
      <c r="B7473" s="23" t="s">
        <v>14</v>
      </c>
      <c r="C7473">
        <v>2021</v>
      </c>
      <c r="D7473" s="23" t="str">
        <f t="shared" si="117"/>
        <v>may</v>
      </c>
      <c r="E7473" s="24">
        <v>44347</v>
      </c>
      <c r="F7473" s="23" t="s">
        <v>50</v>
      </c>
      <c r="G7473" s="121">
        <v>9419.42</v>
      </c>
      <c r="H7473">
        <v>2021</v>
      </c>
    </row>
    <row r="7474" spans="1:8" outlineLevel="1" x14ac:dyDescent="0.25">
      <c r="A7474" s="23" t="s">
        <v>15</v>
      </c>
      <c r="B7474" s="23" t="s">
        <v>0</v>
      </c>
      <c r="C7474">
        <v>2021</v>
      </c>
      <c r="D7474" s="23" t="str">
        <f t="shared" si="117"/>
        <v>jun</v>
      </c>
      <c r="E7474" s="24">
        <v>44377</v>
      </c>
      <c r="F7474" s="23" t="s">
        <v>50</v>
      </c>
      <c r="G7474" s="121">
        <v>0</v>
      </c>
      <c r="H7474">
        <v>2021</v>
      </c>
    </row>
    <row r="7475" spans="1:8" outlineLevel="1" x14ac:dyDescent="0.25">
      <c r="A7475" s="23" t="s">
        <v>16</v>
      </c>
      <c r="B7475" s="23" t="s">
        <v>1</v>
      </c>
      <c r="C7475">
        <v>2021</v>
      </c>
      <c r="D7475" s="23" t="str">
        <f t="shared" si="117"/>
        <v>jun</v>
      </c>
      <c r="E7475" s="24">
        <v>44377</v>
      </c>
      <c r="F7475" s="23" t="s">
        <v>50</v>
      </c>
      <c r="G7475" s="121">
        <v>2795851.1999999997</v>
      </c>
      <c r="H7475">
        <v>2021</v>
      </c>
    </row>
    <row r="7476" spans="1:8" outlineLevel="1" x14ac:dyDescent="0.25">
      <c r="A7476" s="23" t="s">
        <v>27</v>
      </c>
      <c r="B7476" s="23" t="s">
        <v>2</v>
      </c>
      <c r="C7476">
        <v>2021</v>
      </c>
      <c r="D7476" s="23" t="str">
        <f t="shared" si="117"/>
        <v>jun</v>
      </c>
      <c r="E7476" s="24">
        <v>44377</v>
      </c>
      <c r="F7476" s="23" t="s">
        <v>50</v>
      </c>
      <c r="H7476">
        <v>2021</v>
      </c>
    </row>
    <row r="7477" spans="1:8" outlineLevel="1" x14ac:dyDescent="0.25">
      <c r="A7477" s="23" t="s">
        <v>17</v>
      </c>
      <c r="B7477" s="23" t="s">
        <v>3</v>
      </c>
      <c r="C7477">
        <v>2021</v>
      </c>
      <c r="D7477" s="23" t="str">
        <f t="shared" si="117"/>
        <v>jun</v>
      </c>
      <c r="E7477" s="24">
        <v>44377</v>
      </c>
      <c r="F7477" s="23" t="s">
        <v>50</v>
      </c>
      <c r="G7477" s="121">
        <v>571217.13</v>
      </c>
      <c r="H7477">
        <v>2021</v>
      </c>
    </row>
    <row r="7478" spans="1:8" outlineLevel="1" x14ac:dyDescent="0.25">
      <c r="A7478" s="23" t="s">
        <v>18</v>
      </c>
      <c r="B7478" s="25" t="s">
        <v>4</v>
      </c>
      <c r="C7478">
        <v>2021</v>
      </c>
      <c r="D7478" s="23" t="str">
        <f t="shared" si="117"/>
        <v>jun</v>
      </c>
      <c r="E7478" s="24">
        <v>44377</v>
      </c>
      <c r="F7478" s="23" t="s">
        <v>50</v>
      </c>
      <c r="G7478" s="121">
        <v>0</v>
      </c>
      <c r="H7478">
        <v>2021</v>
      </c>
    </row>
    <row r="7479" spans="1:8" outlineLevel="1" x14ac:dyDescent="0.25">
      <c r="A7479" s="23" t="s">
        <v>19</v>
      </c>
      <c r="B7479" s="25" t="s">
        <v>5</v>
      </c>
      <c r="C7479">
        <v>2021</v>
      </c>
      <c r="D7479" s="23" t="str">
        <f t="shared" si="117"/>
        <v>jun</v>
      </c>
      <c r="E7479" s="24">
        <v>44377</v>
      </c>
      <c r="F7479" s="23" t="s">
        <v>50</v>
      </c>
      <c r="G7479" s="121">
        <v>82883.66</v>
      </c>
      <c r="H7479">
        <v>2021</v>
      </c>
    </row>
    <row r="7480" spans="1:8" outlineLevel="1" x14ac:dyDescent="0.25">
      <c r="A7480" s="23" t="s">
        <v>20</v>
      </c>
      <c r="B7480" s="23" t="s">
        <v>6</v>
      </c>
      <c r="C7480">
        <v>2021</v>
      </c>
      <c r="D7480" s="23" t="str">
        <f t="shared" si="117"/>
        <v>jun</v>
      </c>
      <c r="E7480" s="24">
        <v>44377</v>
      </c>
      <c r="F7480" s="23" t="s">
        <v>50</v>
      </c>
      <c r="G7480" s="121">
        <v>0</v>
      </c>
      <c r="H7480">
        <v>2021</v>
      </c>
    </row>
    <row r="7481" spans="1:8" outlineLevel="1" x14ac:dyDescent="0.25">
      <c r="A7481" s="23" t="s">
        <v>21</v>
      </c>
      <c r="B7481" s="23" t="s">
        <v>7</v>
      </c>
      <c r="C7481">
        <v>2021</v>
      </c>
      <c r="D7481" s="23" t="str">
        <f t="shared" si="117"/>
        <v>jun</v>
      </c>
      <c r="E7481" s="24">
        <v>44377</v>
      </c>
      <c r="F7481" s="23" t="s">
        <v>50</v>
      </c>
      <c r="G7481" s="121">
        <v>0</v>
      </c>
      <c r="H7481">
        <v>2021</v>
      </c>
    </row>
    <row r="7482" spans="1:8" outlineLevel="1" x14ac:dyDescent="0.25">
      <c r="A7482" s="23" t="s">
        <v>22</v>
      </c>
      <c r="B7482" s="23" t="s">
        <v>8</v>
      </c>
      <c r="C7482">
        <v>2021</v>
      </c>
      <c r="D7482" s="23" t="str">
        <f t="shared" si="117"/>
        <v>jun</v>
      </c>
      <c r="E7482" s="24">
        <v>44377</v>
      </c>
      <c r="F7482" s="23" t="s">
        <v>50</v>
      </c>
      <c r="G7482" s="121">
        <v>15938227.91</v>
      </c>
      <c r="H7482">
        <v>2021</v>
      </c>
    </row>
    <row r="7483" spans="1:8" outlineLevel="1" x14ac:dyDescent="0.25">
      <c r="A7483" s="23" t="s">
        <v>23</v>
      </c>
      <c r="B7483" s="23" t="s">
        <v>9</v>
      </c>
      <c r="C7483">
        <v>2021</v>
      </c>
      <c r="D7483" s="23" t="str">
        <f t="shared" si="117"/>
        <v>jun</v>
      </c>
      <c r="E7483" s="24">
        <v>44377</v>
      </c>
      <c r="F7483" s="23" t="s">
        <v>50</v>
      </c>
      <c r="H7483">
        <v>2021</v>
      </c>
    </row>
    <row r="7484" spans="1:8" outlineLevel="1" x14ac:dyDescent="0.25">
      <c r="A7484" s="23" t="s">
        <v>24</v>
      </c>
      <c r="B7484" s="25" t="s">
        <v>10</v>
      </c>
      <c r="C7484">
        <v>2021</v>
      </c>
      <c r="D7484" s="23" t="str">
        <f t="shared" si="117"/>
        <v>jun</v>
      </c>
      <c r="E7484" s="24">
        <v>44377</v>
      </c>
      <c r="F7484" s="23" t="s">
        <v>50</v>
      </c>
      <c r="H7484">
        <v>2021</v>
      </c>
    </row>
    <row r="7485" spans="1:8" outlineLevel="1" x14ac:dyDescent="0.25">
      <c r="A7485" s="23" t="s">
        <v>25</v>
      </c>
      <c r="B7485" s="23" t="s">
        <v>11</v>
      </c>
      <c r="C7485">
        <v>2021</v>
      </c>
      <c r="D7485" s="23" t="str">
        <f t="shared" si="117"/>
        <v>jun</v>
      </c>
      <c r="E7485" s="24">
        <v>44377</v>
      </c>
      <c r="F7485" s="23" t="s">
        <v>50</v>
      </c>
      <c r="G7485" s="121">
        <v>1109161</v>
      </c>
      <c r="H7485">
        <v>2021</v>
      </c>
    </row>
    <row r="7486" spans="1:8" outlineLevel="1" x14ac:dyDescent="0.25">
      <c r="A7486" s="23" t="s">
        <v>26</v>
      </c>
      <c r="B7486" s="23" t="s">
        <v>12</v>
      </c>
      <c r="C7486">
        <v>2021</v>
      </c>
      <c r="D7486" s="23" t="str">
        <f t="shared" si="117"/>
        <v>jun</v>
      </c>
      <c r="E7486" s="24">
        <v>44377</v>
      </c>
      <c r="F7486" s="23" t="s">
        <v>50</v>
      </c>
      <c r="G7486" s="121">
        <v>8226.82</v>
      </c>
      <c r="H7486">
        <v>2021</v>
      </c>
    </row>
    <row r="7487" spans="1:8" outlineLevel="1" x14ac:dyDescent="0.25">
      <c r="A7487" s="23" t="s">
        <v>43</v>
      </c>
      <c r="B7487" s="23" t="s">
        <v>34</v>
      </c>
      <c r="C7487">
        <v>2021</v>
      </c>
      <c r="D7487" s="23" t="str">
        <f t="shared" si="117"/>
        <v>jun</v>
      </c>
      <c r="E7487" s="24">
        <v>44377</v>
      </c>
      <c r="F7487" s="23" t="s">
        <v>50</v>
      </c>
      <c r="G7487" s="121">
        <v>2723252.75</v>
      </c>
      <c r="H7487">
        <v>2021</v>
      </c>
    </row>
    <row r="7488" spans="1:8" outlineLevel="1" x14ac:dyDescent="0.25">
      <c r="A7488" s="23" t="s">
        <v>13</v>
      </c>
      <c r="B7488" s="23" t="s">
        <v>13</v>
      </c>
      <c r="C7488">
        <v>2021</v>
      </c>
      <c r="D7488" s="23" t="str">
        <f t="shared" si="117"/>
        <v>jun</v>
      </c>
      <c r="E7488" s="24">
        <v>44377</v>
      </c>
      <c r="F7488" s="23" t="s">
        <v>50</v>
      </c>
      <c r="G7488" s="121">
        <v>4164271.95</v>
      </c>
      <c r="H7488">
        <v>2021</v>
      </c>
    </row>
    <row r="7489" spans="1:8" outlineLevel="1" x14ac:dyDescent="0.25">
      <c r="A7489" s="23" t="s">
        <v>14</v>
      </c>
      <c r="B7489" s="23" t="s">
        <v>14</v>
      </c>
      <c r="C7489">
        <v>2021</v>
      </c>
      <c r="D7489" s="23" t="str">
        <f t="shared" si="117"/>
        <v>jun</v>
      </c>
      <c r="E7489" s="24">
        <v>44377</v>
      </c>
      <c r="F7489" s="23" t="s">
        <v>50</v>
      </c>
      <c r="G7489" s="121">
        <v>1287.25</v>
      </c>
      <c r="H7489">
        <v>2021</v>
      </c>
    </row>
    <row r="7490" spans="1:8" outlineLevel="1" x14ac:dyDescent="0.25">
      <c r="A7490" s="23" t="s">
        <v>15</v>
      </c>
      <c r="B7490" s="23" t="s">
        <v>0</v>
      </c>
      <c r="C7490">
        <v>2021</v>
      </c>
      <c r="D7490" s="23" t="str">
        <f t="shared" ref="D7490:D7553" si="118">+TEXT(E7490,"mmm")</f>
        <v>jul</v>
      </c>
      <c r="E7490" s="24">
        <v>44408</v>
      </c>
      <c r="F7490" s="23" t="s">
        <v>50</v>
      </c>
      <c r="G7490" s="121">
        <v>0</v>
      </c>
      <c r="H7490">
        <v>2021</v>
      </c>
    </row>
    <row r="7491" spans="1:8" outlineLevel="1" x14ac:dyDescent="0.25">
      <c r="A7491" s="23" t="s">
        <v>16</v>
      </c>
      <c r="B7491" s="23" t="s">
        <v>1</v>
      </c>
      <c r="C7491">
        <v>2021</v>
      </c>
      <c r="D7491" s="23" t="str">
        <f t="shared" si="118"/>
        <v>jul</v>
      </c>
      <c r="E7491" s="24">
        <v>44408</v>
      </c>
      <c r="F7491" s="23" t="s">
        <v>50</v>
      </c>
      <c r="G7491" s="121">
        <v>2817930.5700000003</v>
      </c>
      <c r="H7491">
        <v>2021</v>
      </c>
    </row>
    <row r="7492" spans="1:8" outlineLevel="1" x14ac:dyDescent="0.25">
      <c r="A7492" s="23" t="s">
        <v>27</v>
      </c>
      <c r="B7492" s="23" t="s">
        <v>2</v>
      </c>
      <c r="C7492">
        <v>2021</v>
      </c>
      <c r="D7492" s="23" t="str">
        <f t="shared" si="118"/>
        <v>jul</v>
      </c>
      <c r="E7492" s="24">
        <v>44408</v>
      </c>
      <c r="F7492" s="23" t="s">
        <v>50</v>
      </c>
      <c r="H7492">
        <v>2021</v>
      </c>
    </row>
    <row r="7493" spans="1:8" outlineLevel="1" x14ac:dyDescent="0.25">
      <c r="A7493" s="23" t="s">
        <v>17</v>
      </c>
      <c r="B7493" s="23" t="s">
        <v>3</v>
      </c>
      <c r="C7493">
        <v>2021</v>
      </c>
      <c r="D7493" s="23" t="str">
        <f t="shared" si="118"/>
        <v>jul</v>
      </c>
      <c r="E7493" s="24">
        <v>44408</v>
      </c>
      <c r="F7493" s="23" t="s">
        <v>50</v>
      </c>
      <c r="G7493" s="121">
        <v>548597.75</v>
      </c>
      <c r="H7493">
        <v>2021</v>
      </c>
    </row>
    <row r="7494" spans="1:8" outlineLevel="1" x14ac:dyDescent="0.25">
      <c r="A7494" s="23" t="s">
        <v>18</v>
      </c>
      <c r="B7494" s="25" t="s">
        <v>4</v>
      </c>
      <c r="C7494">
        <v>2021</v>
      </c>
      <c r="D7494" s="23" t="str">
        <f t="shared" si="118"/>
        <v>jul</v>
      </c>
      <c r="E7494" s="24">
        <v>44408</v>
      </c>
      <c r="F7494" s="23" t="s">
        <v>50</v>
      </c>
      <c r="G7494" s="121">
        <v>0</v>
      </c>
      <c r="H7494">
        <v>2021</v>
      </c>
    </row>
    <row r="7495" spans="1:8" outlineLevel="1" x14ac:dyDescent="0.25">
      <c r="A7495" s="23" t="s">
        <v>19</v>
      </c>
      <c r="B7495" s="25" t="s">
        <v>5</v>
      </c>
      <c r="C7495">
        <v>2021</v>
      </c>
      <c r="D7495" s="23" t="str">
        <f t="shared" si="118"/>
        <v>jul</v>
      </c>
      <c r="E7495" s="24">
        <v>44408</v>
      </c>
      <c r="F7495" s="23" t="s">
        <v>50</v>
      </c>
      <c r="G7495" s="121">
        <v>83303.25</v>
      </c>
      <c r="H7495">
        <v>2021</v>
      </c>
    </row>
    <row r="7496" spans="1:8" outlineLevel="1" x14ac:dyDescent="0.25">
      <c r="A7496" s="23" t="s">
        <v>20</v>
      </c>
      <c r="B7496" s="23" t="s">
        <v>6</v>
      </c>
      <c r="C7496">
        <v>2021</v>
      </c>
      <c r="D7496" s="23" t="str">
        <f t="shared" si="118"/>
        <v>jul</v>
      </c>
      <c r="E7496" s="24">
        <v>44408</v>
      </c>
      <c r="F7496" s="23" t="s">
        <v>50</v>
      </c>
      <c r="G7496" s="121">
        <v>0</v>
      </c>
      <c r="H7496">
        <v>2021</v>
      </c>
    </row>
    <row r="7497" spans="1:8" outlineLevel="1" x14ac:dyDescent="0.25">
      <c r="A7497" s="23" t="s">
        <v>21</v>
      </c>
      <c r="B7497" s="23" t="s">
        <v>7</v>
      </c>
      <c r="C7497">
        <v>2021</v>
      </c>
      <c r="D7497" s="23" t="str">
        <f t="shared" si="118"/>
        <v>jul</v>
      </c>
      <c r="E7497" s="24">
        <v>44408</v>
      </c>
      <c r="F7497" s="23" t="s">
        <v>50</v>
      </c>
      <c r="G7497" s="121">
        <v>0</v>
      </c>
      <c r="H7497">
        <v>2021</v>
      </c>
    </row>
    <row r="7498" spans="1:8" outlineLevel="1" x14ac:dyDescent="0.25">
      <c r="A7498" s="23" t="s">
        <v>22</v>
      </c>
      <c r="B7498" s="23" t="s">
        <v>8</v>
      </c>
      <c r="C7498">
        <v>2021</v>
      </c>
      <c r="D7498" s="23" t="str">
        <f t="shared" si="118"/>
        <v>jul</v>
      </c>
      <c r="E7498" s="24">
        <v>44408</v>
      </c>
      <c r="F7498" s="23" t="s">
        <v>50</v>
      </c>
      <c r="G7498" s="121">
        <v>16891393.02</v>
      </c>
      <c r="H7498">
        <v>2021</v>
      </c>
    </row>
    <row r="7499" spans="1:8" outlineLevel="1" x14ac:dyDescent="0.25">
      <c r="A7499" s="23" t="s">
        <v>23</v>
      </c>
      <c r="B7499" s="23" t="s">
        <v>9</v>
      </c>
      <c r="C7499">
        <v>2021</v>
      </c>
      <c r="D7499" s="23" t="str">
        <f t="shared" si="118"/>
        <v>jul</v>
      </c>
      <c r="E7499" s="24">
        <v>44408</v>
      </c>
      <c r="F7499" s="23" t="s">
        <v>50</v>
      </c>
      <c r="H7499">
        <v>2021</v>
      </c>
    </row>
    <row r="7500" spans="1:8" outlineLevel="1" x14ac:dyDescent="0.25">
      <c r="A7500" s="23" t="s">
        <v>24</v>
      </c>
      <c r="B7500" s="25" t="s">
        <v>10</v>
      </c>
      <c r="C7500">
        <v>2021</v>
      </c>
      <c r="D7500" s="23" t="str">
        <f t="shared" si="118"/>
        <v>jul</v>
      </c>
      <c r="E7500" s="24">
        <v>44408</v>
      </c>
      <c r="F7500" s="23" t="s">
        <v>50</v>
      </c>
      <c r="H7500">
        <v>2021</v>
      </c>
    </row>
    <row r="7501" spans="1:8" outlineLevel="1" x14ac:dyDescent="0.25">
      <c r="A7501" s="23" t="s">
        <v>25</v>
      </c>
      <c r="B7501" s="23" t="s">
        <v>11</v>
      </c>
      <c r="C7501">
        <v>2021</v>
      </c>
      <c r="D7501" s="23" t="str">
        <f t="shared" si="118"/>
        <v>jul</v>
      </c>
      <c r="E7501" s="24">
        <v>44408</v>
      </c>
      <c r="F7501" s="23" t="s">
        <v>50</v>
      </c>
      <c r="G7501" s="121">
        <v>1111602</v>
      </c>
      <c r="H7501">
        <v>2021</v>
      </c>
    </row>
    <row r="7502" spans="1:8" outlineLevel="1" x14ac:dyDescent="0.25">
      <c r="A7502" s="23" t="s">
        <v>26</v>
      </c>
      <c r="B7502" s="23" t="s">
        <v>12</v>
      </c>
      <c r="C7502">
        <v>2021</v>
      </c>
      <c r="D7502" s="23" t="str">
        <f t="shared" si="118"/>
        <v>jul</v>
      </c>
      <c r="E7502" s="24">
        <v>44408</v>
      </c>
      <c r="F7502" s="23" t="s">
        <v>50</v>
      </c>
      <c r="G7502" s="121">
        <v>6605.69</v>
      </c>
      <c r="H7502">
        <v>2021</v>
      </c>
    </row>
    <row r="7503" spans="1:8" outlineLevel="1" x14ac:dyDescent="0.25">
      <c r="A7503" s="23" t="s">
        <v>43</v>
      </c>
      <c r="B7503" s="23" t="s">
        <v>34</v>
      </c>
      <c r="C7503">
        <v>2021</v>
      </c>
      <c r="D7503" s="23" t="str">
        <f t="shared" si="118"/>
        <v>jul</v>
      </c>
      <c r="E7503" s="24">
        <v>44408</v>
      </c>
      <c r="F7503" s="23" t="s">
        <v>50</v>
      </c>
      <c r="G7503" s="121">
        <v>3327031.2800000003</v>
      </c>
      <c r="H7503">
        <v>2021</v>
      </c>
    </row>
    <row r="7504" spans="1:8" outlineLevel="1" x14ac:dyDescent="0.25">
      <c r="A7504" s="23" t="s">
        <v>13</v>
      </c>
      <c r="B7504" s="23" t="s">
        <v>13</v>
      </c>
      <c r="C7504">
        <v>2021</v>
      </c>
      <c r="D7504" s="23" t="str">
        <f t="shared" si="118"/>
        <v>jul</v>
      </c>
      <c r="E7504" s="24">
        <v>44408</v>
      </c>
      <c r="F7504" s="23" t="s">
        <v>50</v>
      </c>
      <c r="G7504" s="121">
        <v>3417177.0500000003</v>
      </c>
      <c r="H7504">
        <v>2021</v>
      </c>
    </row>
    <row r="7505" spans="1:8" outlineLevel="1" x14ac:dyDescent="0.25">
      <c r="A7505" s="23" t="s">
        <v>14</v>
      </c>
      <c r="B7505" s="23" t="s">
        <v>14</v>
      </c>
      <c r="C7505">
        <v>2021</v>
      </c>
      <c r="D7505" s="23" t="str">
        <f t="shared" si="118"/>
        <v>jul</v>
      </c>
      <c r="E7505" s="24">
        <v>44408</v>
      </c>
      <c r="F7505" s="23" t="s">
        <v>50</v>
      </c>
      <c r="G7505" s="121">
        <v>-2175.6200000000003</v>
      </c>
      <c r="H7505">
        <v>2021</v>
      </c>
    </row>
    <row r="7506" spans="1:8" outlineLevel="1" x14ac:dyDescent="0.25">
      <c r="A7506" s="23" t="s">
        <v>15</v>
      </c>
      <c r="B7506" s="23" t="s">
        <v>0</v>
      </c>
      <c r="C7506">
        <v>2016</v>
      </c>
      <c r="D7506" s="23" t="str">
        <f t="shared" si="118"/>
        <v>ene</v>
      </c>
      <c r="E7506" s="24">
        <v>42400</v>
      </c>
      <c r="F7506" s="23" t="s">
        <v>51</v>
      </c>
      <c r="G7506" s="121">
        <v>1735047.9562682172</v>
      </c>
      <c r="H7506">
        <v>2016</v>
      </c>
    </row>
    <row r="7507" spans="1:8" outlineLevel="1" x14ac:dyDescent="0.25">
      <c r="A7507" s="23" t="s">
        <v>16</v>
      </c>
      <c r="B7507" s="23" t="s">
        <v>1</v>
      </c>
      <c r="C7507">
        <v>2016</v>
      </c>
      <c r="D7507" s="23" t="str">
        <f t="shared" si="118"/>
        <v>ene</v>
      </c>
      <c r="E7507" s="24">
        <v>42400</v>
      </c>
      <c r="F7507" s="23" t="s">
        <v>51</v>
      </c>
      <c r="G7507" s="121">
        <v>37523724.556851305</v>
      </c>
      <c r="H7507">
        <v>2016</v>
      </c>
    </row>
    <row r="7508" spans="1:8" outlineLevel="1" x14ac:dyDescent="0.25">
      <c r="A7508" s="23" t="s">
        <v>27</v>
      </c>
      <c r="B7508" s="23" t="s">
        <v>2</v>
      </c>
      <c r="C7508">
        <v>2016</v>
      </c>
      <c r="D7508" s="23" t="str">
        <f t="shared" si="118"/>
        <v>ene</v>
      </c>
      <c r="E7508" s="24">
        <v>42400</v>
      </c>
      <c r="F7508" s="23" t="s">
        <v>51</v>
      </c>
      <c r="G7508" s="121">
        <v>3033323.6151603451</v>
      </c>
      <c r="H7508">
        <v>2016</v>
      </c>
    </row>
    <row r="7509" spans="1:8" outlineLevel="1" x14ac:dyDescent="0.25">
      <c r="A7509" s="23" t="s">
        <v>17</v>
      </c>
      <c r="B7509" s="23" t="s">
        <v>3</v>
      </c>
      <c r="C7509">
        <v>2016</v>
      </c>
      <c r="D7509" s="23" t="str">
        <f t="shared" si="118"/>
        <v>ene</v>
      </c>
      <c r="E7509" s="24">
        <v>42400</v>
      </c>
      <c r="F7509" s="23" t="s">
        <v>51</v>
      </c>
      <c r="G7509" s="121">
        <v>63223466.215743408</v>
      </c>
      <c r="H7509">
        <v>2016</v>
      </c>
    </row>
    <row r="7510" spans="1:8" outlineLevel="1" x14ac:dyDescent="0.25">
      <c r="A7510" s="23" t="s">
        <v>18</v>
      </c>
      <c r="B7510" s="25" t="s">
        <v>4</v>
      </c>
      <c r="C7510">
        <v>2016</v>
      </c>
      <c r="D7510" s="23" t="str">
        <f t="shared" si="118"/>
        <v>ene</v>
      </c>
      <c r="E7510" s="24">
        <v>42400</v>
      </c>
      <c r="F7510" s="23" t="s">
        <v>51</v>
      </c>
      <c r="G7510" s="121">
        <v>0</v>
      </c>
      <c r="H7510">
        <v>2016</v>
      </c>
    </row>
    <row r="7511" spans="1:8" outlineLevel="1" x14ac:dyDescent="0.25">
      <c r="A7511" s="23" t="s">
        <v>19</v>
      </c>
      <c r="B7511" s="25" t="s">
        <v>5</v>
      </c>
      <c r="C7511">
        <v>2016</v>
      </c>
      <c r="D7511" s="23" t="str">
        <f t="shared" si="118"/>
        <v>ene</v>
      </c>
      <c r="E7511" s="24">
        <v>42400</v>
      </c>
      <c r="F7511" s="23" t="s">
        <v>51</v>
      </c>
      <c r="G7511" s="121">
        <v>0</v>
      </c>
      <c r="H7511">
        <v>2016</v>
      </c>
    </row>
    <row r="7512" spans="1:8" outlineLevel="1" x14ac:dyDescent="0.25">
      <c r="A7512" s="23" t="s">
        <v>20</v>
      </c>
      <c r="B7512" s="23" t="s">
        <v>6</v>
      </c>
      <c r="C7512">
        <v>2016</v>
      </c>
      <c r="D7512" s="23" t="str">
        <f t="shared" si="118"/>
        <v>ene</v>
      </c>
      <c r="E7512" s="24">
        <v>42400</v>
      </c>
      <c r="F7512" s="23" t="s">
        <v>51</v>
      </c>
      <c r="G7512" s="121">
        <v>3790583.8177842572</v>
      </c>
      <c r="H7512">
        <v>2016</v>
      </c>
    </row>
    <row r="7513" spans="1:8" outlineLevel="1" x14ac:dyDescent="0.25">
      <c r="A7513" s="23" t="s">
        <v>21</v>
      </c>
      <c r="B7513" s="23" t="s">
        <v>7</v>
      </c>
      <c r="C7513">
        <v>2016</v>
      </c>
      <c r="D7513" s="23" t="str">
        <f t="shared" si="118"/>
        <v>ene</v>
      </c>
      <c r="E7513" s="24">
        <v>42400</v>
      </c>
      <c r="F7513" s="23" t="s">
        <v>51</v>
      </c>
      <c r="G7513" s="121">
        <v>4247261.3177842535</v>
      </c>
      <c r="H7513">
        <v>2016</v>
      </c>
    </row>
    <row r="7514" spans="1:8" outlineLevel="1" x14ac:dyDescent="0.25">
      <c r="A7514" s="23" t="s">
        <v>22</v>
      </c>
      <c r="B7514" s="23" t="s">
        <v>8</v>
      </c>
      <c r="C7514">
        <v>2016</v>
      </c>
      <c r="D7514" s="23" t="str">
        <f t="shared" si="118"/>
        <v>ene</v>
      </c>
      <c r="E7514" s="24">
        <v>42400</v>
      </c>
      <c r="F7514" s="23" t="s">
        <v>51</v>
      </c>
      <c r="G7514" s="121">
        <v>314864925.25947869</v>
      </c>
      <c r="H7514">
        <v>2016</v>
      </c>
    </row>
    <row r="7515" spans="1:8" outlineLevel="1" x14ac:dyDescent="0.25">
      <c r="A7515" s="23" t="s">
        <v>23</v>
      </c>
      <c r="B7515" s="23" t="s">
        <v>9</v>
      </c>
      <c r="C7515">
        <v>2016</v>
      </c>
      <c r="D7515" s="23" t="str">
        <f t="shared" si="118"/>
        <v>ene</v>
      </c>
      <c r="E7515" s="24">
        <v>42400</v>
      </c>
      <c r="F7515" s="23" t="s">
        <v>51</v>
      </c>
      <c r="G7515" s="121">
        <v>0</v>
      </c>
      <c r="H7515">
        <v>2016</v>
      </c>
    </row>
    <row r="7516" spans="1:8" outlineLevel="1" x14ac:dyDescent="0.25">
      <c r="A7516" s="23" t="s">
        <v>24</v>
      </c>
      <c r="B7516" s="25" t="s">
        <v>10</v>
      </c>
      <c r="C7516">
        <v>2016</v>
      </c>
      <c r="D7516" s="23" t="str">
        <f t="shared" si="118"/>
        <v>ene</v>
      </c>
      <c r="E7516" s="24">
        <v>42400</v>
      </c>
      <c r="F7516" s="23" t="s">
        <v>51</v>
      </c>
      <c r="G7516" s="121">
        <v>0</v>
      </c>
      <c r="H7516">
        <v>2016</v>
      </c>
    </row>
    <row r="7517" spans="1:8" outlineLevel="1" x14ac:dyDescent="0.25">
      <c r="A7517" s="23" t="s">
        <v>25</v>
      </c>
      <c r="B7517" s="23" t="s">
        <v>11</v>
      </c>
      <c r="C7517">
        <v>2016</v>
      </c>
      <c r="D7517" s="23" t="str">
        <f t="shared" si="118"/>
        <v>ene</v>
      </c>
      <c r="E7517" s="24">
        <v>42400</v>
      </c>
      <c r="F7517" s="23" t="s">
        <v>51</v>
      </c>
      <c r="G7517" s="121">
        <v>8012326.3935860079</v>
      </c>
      <c r="H7517">
        <v>2016</v>
      </c>
    </row>
    <row r="7518" spans="1:8" outlineLevel="1" x14ac:dyDescent="0.25">
      <c r="A7518" s="23" t="s">
        <v>26</v>
      </c>
      <c r="B7518" s="23" t="s">
        <v>12</v>
      </c>
      <c r="C7518">
        <v>2016</v>
      </c>
      <c r="D7518" s="23" t="str">
        <f t="shared" si="118"/>
        <v>ene</v>
      </c>
      <c r="E7518" s="24">
        <v>42400</v>
      </c>
      <c r="F7518" s="23" t="s">
        <v>51</v>
      </c>
      <c r="G7518" s="121">
        <v>11191644.922740512</v>
      </c>
      <c r="H7518">
        <v>2016</v>
      </c>
    </row>
    <row r="7519" spans="1:8" outlineLevel="1" x14ac:dyDescent="0.25">
      <c r="A7519" s="23" t="s">
        <v>43</v>
      </c>
      <c r="B7519" s="23" t="s">
        <v>34</v>
      </c>
      <c r="C7519">
        <v>2016</v>
      </c>
      <c r="D7519" s="23" t="str">
        <f t="shared" si="118"/>
        <v>ene</v>
      </c>
      <c r="E7519" s="24">
        <v>42400</v>
      </c>
      <c r="F7519" s="23" t="s">
        <v>51</v>
      </c>
      <c r="G7519" s="121">
        <v>2342829.7463556849</v>
      </c>
      <c r="H7519">
        <v>2016</v>
      </c>
    </row>
    <row r="7520" spans="1:8" outlineLevel="1" x14ac:dyDescent="0.25">
      <c r="A7520" s="23" t="s">
        <v>13</v>
      </c>
      <c r="B7520" s="23" t="s">
        <v>13</v>
      </c>
      <c r="C7520">
        <v>2016</v>
      </c>
      <c r="D7520" s="23" t="str">
        <f t="shared" si="118"/>
        <v>ene</v>
      </c>
      <c r="E7520" s="24">
        <v>42400</v>
      </c>
      <c r="F7520" s="23" t="s">
        <v>51</v>
      </c>
      <c r="G7520" s="121">
        <v>81640716.498542279</v>
      </c>
      <c r="H7520">
        <v>2016</v>
      </c>
    </row>
    <row r="7521" spans="1:8" outlineLevel="1" x14ac:dyDescent="0.25">
      <c r="A7521" s="23" t="s">
        <v>14</v>
      </c>
      <c r="B7521" s="23" t="s">
        <v>14</v>
      </c>
      <c r="C7521">
        <v>2016</v>
      </c>
      <c r="D7521" s="23" t="str">
        <f t="shared" si="118"/>
        <v>ene</v>
      </c>
      <c r="E7521" s="24">
        <v>42400</v>
      </c>
      <c r="F7521" s="23" t="s">
        <v>51</v>
      </c>
      <c r="G7521" s="121">
        <v>241013.48104956266</v>
      </c>
      <c r="H7521">
        <v>2016</v>
      </c>
    </row>
    <row r="7522" spans="1:8" outlineLevel="1" x14ac:dyDescent="0.25">
      <c r="A7522" s="23" t="s">
        <v>15</v>
      </c>
      <c r="B7522" s="23" t="s">
        <v>0</v>
      </c>
      <c r="C7522">
        <v>2016</v>
      </c>
      <c r="D7522" s="23" t="str">
        <f t="shared" si="118"/>
        <v>feb</v>
      </c>
      <c r="E7522" s="24">
        <v>42429</v>
      </c>
      <c r="F7522" s="23" t="s">
        <v>51</v>
      </c>
      <c r="G7522" s="121">
        <v>1725877.0189504223</v>
      </c>
      <c r="H7522">
        <v>2016</v>
      </c>
    </row>
    <row r="7523" spans="1:8" outlineLevel="1" x14ac:dyDescent="0.25">
      <c r="A7523" s="23" t="s">
        <v>16</v>
      </c>
      <c r="B7523" s="23" t="s">
        <v>1</v>
      </c>
      <c r="C7523">
        <v>2016</v>
      </c>
      <c r="D7523" s="23" t="str">
        <f t="shared" si="118"/>
        <v>feb</v>
      </c>
      <c r="E7523" s="24">
        <v>42429</v>
      </c>
      <c r="F7523" s="23" t="s">
        <v>51</v>
      </c>
      <c r="G7523" s="121">
        <v>37936252.33673469</v>
      </c>
      <c r="H7523">
        <v>2016</v>
      </c>
    </row>
    <row r="7524" spans="1:8" outlineLevel="1" x14ac:dyDescent="0.25">
      <c r="A7524" s="23" t="s">
        <v>27</v>
      </c>
      <c r="B7524" s="23" t="s">
        <v>2</v>
      </c>
      <c r="C7524">
        <v>2016</v>
      </c>
      <c r="D7524" s="23" t="str">
        <f t="shared" si="118"/>
        <v>feb</v>
      </c>
      <c r="E7524" s="24">
        <v>42429</v>
      </c>
      <c r="F7524" s="23" t="s">
        <v>51</v>
      </c>
      <c r="G7524" s="121">
        <v>3033323.6151603451</v>
      </c>
      <c r="H7524">
        <v>2016</v>
      </c>
    </row>
    <row r="7525" spans="1:8" outlineLevel="1" x14ac:dyDescent="0.25">
      <c r="A7525" s="23" t="s">
        <v>17</v>
      </c>
      <c r="B7525" s="23" t="s">
        <v>3</v>
      </c>
      <c r="C7525">
        <v>2016</v>
      </c>
      <c r="D7525" s="23" t="str">
        <f t="shared" si="118"/>
        <v>feb</v>
      </c>
      <c r="E7525" s="24">
        <v>42429</v>
      </c>
      <c r="F7525" s="23" t="s">
        <v>51</v>
      </c>
      <c r="G7525" s="121">
        <v>62229776.889212877</v>
      </c>
      <c r="H7525">
        <v>2016</v>
      </c>
    </row>
    <row r="7526" spans="1:8" outlineLevel="1" x14ac:dyDescent="0.25">
      <c r="A7526" s="23" t="s">
        <v>18</v>
      </c>
      <c r="B7526" s="25" t="s">
        <v>4</v>
      </c>
      <c r="C7526">
        <v>2016</v>
      </c>
      <c r="D7526" s="23" t="str">
        <f t="shared" si="118"/>
        <v>feb</v>
      </c>
      <c r="E7526" s="24">
        <v>42429</v>
      </c>
      <c r="F7526" s="23" t="s">
        <v>51</v>
      </c>
      <c r="G7526" s="121">
        <v>0</v>
      </c>
      <c r="H7526">
        <v>2016</v>
      </c>
    </row>
    <row r="7527" spans="1:8" outlineLevel="1" x14ac:dyDescent="0.25">
      <c r="A7527" s="23" t="s">
        <v>19</v>
      </c>
      <c r="B7527" s="25" t="s">
        <v>5</v>
      </c>
      <c r="C7527">
        <v>2016</v>
      </c>
      <c r="D7527" s="23" t="str">
        <f t="shared" si="118"/>
        <v>feb</v>
      </c>
      <c r="E7527" s="24">
        <v>42429</v>
      </c>
      <c r="F7527" s="23" t="s">
        <v>51</v>
      </c>
      <c r="G7527" s="121">
        <v>0</v>
      </c>
      <c r="H7527">
        <v>2016</v>
      </c>
    </row>
    <row r="7528" spans="1:8" outlineLevel="1" x14ac:dyDescent="0.25">
      <c r="A7528" s="23" t="s">
        <v>20</v>
      </c>
      <c r="B7528" s="23" t="s">
        <v>6</v>
      </c>
      <c r="C7528">
        <v>2016</v>
      </c>
      <c r="D7528" s="23" t="str">
        <f t="shared" si="118"/>
        <v>feb</v>
      </c>
      <c r="E7528" s="24">
        <v>42429</v>
      </c>
      <c r="F7528" s="23" t="s">
        <v>51</v>
      </c>
      <c r="G7528" s="121">
        <v>3565149.1661807578</v>
      </c>
      <c r="H7528">
        <v>2016</v>
      </c>
    </row>
    <row r="7529" spans="1:8" outlineLevel="1" x14ac:dyDescent="0.25">
      <c r="A7529" s="23" t="s">
        <v>21</v>
      </c>
      <c r="B7529" s="23" t="s">
        <v>7</v>
      </c>
      <c r="C7529">
        <v>2016</v>
      </c>
      <c r="D7529" s="23" t="str">
        <f t="shared" si="118"/>
        <v>feb</v>
      </c>
      <c r="E7529" s="24">
        <v>42429</v>
      </c>
      <c r="F7529" s="23" t="s">
        <v>51</v>
      </c>
      <c r="G7529" s="121">
        <v>3592108.4460641332</v>
      </c>
      <c r="H7529">
        <v>2016</v>
      </c>
    </row>
    <row r="7530" spans="1:8" outlineLevel="1" x14ac:dyDescent="0.25">
      <c r="A7530" s="23" t="s">
        <v>22</v>
      </c>
      <c r="B7530" s="23" t="s">
        <v>8</v>
      </c>
      <c r="C7530">
        <v>2016</v>
      </c>
      <c r="D7530" s="23" t="str">
        <f t="shared" si="118"/>
        <v>feb</v>
      </c>
      <c r="E7530" s="24">
        <v>42429</v>
      </c>
      <c r="F7530" s="23" t="s">
        <v>51</v>
      </c>
      <c r="G7530" s="121">
        <v>322780413.72011495</v>
      </c>
      <c r="H7530">
        <v>2016</v>
      </c>
    </row>
    <row r="7531" spans="1:8" outlineLevel="1" x14ac:dyDescent="0.25">
      <c r="A7531" s="23" t="s">
        <v>23</v>
      </c>
      <c r="B7531" s="23" t="s">
        <v>9</v>
      </c>
      <c r="C7531">
        <v>2016</v>
      </c>
      <c r="D7531" s="23" t="str">
        <f t="shared" si="118"/>
        <v>feb</v>
      </c>
      <c r="E7531" s="24">
        <v>42429</v>
      </c>
      <c r="F7531" s="23" t="s">
        <v>51</v>
      </c>
      <c r="G7531" s="121">
        <v>90379.008746355699</v>
      </c>
      <c r="H7531">
        <v>2016</v>
      </c>
    </row>
    <row r="7532" spans="1:8" outlineLevel="1" x14ac:dyDescent="0.25">
      <c r="A7532" s="23" t="s">
        <v>24</v>
      </c>
      <c r="B7532" s="25" t="s">
        <v>10</v>
      </c>
      <c r="C7532">
        <v>2016</v>
      </c>
      <c r="D7532" s="23" t="str">
        <f t="shared" si="118"/>
        <v>feb</v>
      </c>
      <c r="E7532" s="24">
        <v>42429</v>
      </c>
      <c r="F7532" s="23" t="s">
        <v>51</v>
      </c>
      <c r="G7532" s="121">
        <v>0</v>
      </c>
      <c r="H7532">
        <v>2016</v>
      </c>
    </row>
    <row r="7533" spans="1:8" outlineLevel="1" x14ac:dyDescent="0.25">
      <c r="A7533" s="23" t="s">
        <v>25</v>
      </c>
      <c r="B7533" s="23" t="s">
        <v>11</v>
      </c>
      <c r="C7533">
        <v>2016</v>
      </c>
      <c r="D7533" s="23" t="str">
        <f t="shared" si="118"/>
        <v>feb</v>
      </c>
      <c r="E7533" s="24">
        <v>42429</v>
      </c>
      <c r="F7533" s="23" t="s">
        <v>51</v>
      </c>
      <c r="G7533" s="121">
        <v>9592736.1399416942</v>
      </c>
      <c r="H7533">
        <v>2016</v>
      </c>
    </row>
    <row r="7534" spans="1:8" outlineLevel="1" x14ac:dyDescent="0.25">
      <c r="A7534" s="23" t="s">
        <v>26</v>
      </c>
      <c r="B7534" s="23" t="s">
        <v>12</v>
      </c>
      <c r="C7534">
        <v>2016</v>
      </c>
      <c r="D7534" s="23" t="str">
        <f t="shared" si="118"/>
        <v>feb</v>
      </c>
      <c r="E7534" s="24">
        <v>42429</v>
      </c>
      <c r="F7534" s="23" t="s">
        <v>51</v>
      </c>
      <c r="G7534" s="121">
        <v>10870462.911078718</v>
      </c>
      <c r="H7534">
        <v>2016</v>
      </c>
    </row>
    <row r="7535" spans="1:8" outlineLevel="1" x14ac:dyDescent="0.25">
      <c r="A7535" s="23" t="s">
        <v>43</v>
      </c>
      <c r="B7535" s="23" t="s">
        <v>34</v>
      </c>
      <c r="C7535">
        <v>2016</v>
      </c>
      <c r="D7535" s="23" t="str">
        <f t="shared" si="118"/>
        <v>feb</v>
      </c>
      <c r="E7535" s="24">
        <v>42429</v>
      </c>
      <c r="F7535" s="23" t="s">
        <v>51</v>
      </c>
      <c r="G7535" s="121">
        <v>2191339.6938775508</v>
      </c>
      <c r="H7535">
        <v>2016</v>
      </c>
    </row>
    <row r="7536" spans="1:8" outlineLevel="1" x14ac:dyDescent="0.25">
      <c r="A7536" s="23" t="s">
        <v>13</v>
      </c>
      <c r="B7536" s="23" t="s">
        <v>13</v>
      </c>
      <c r="C7536">
        <v>2016</v>
      </c>
      <c r="D7536" s="23" t="str">
        <f t="shared" si="118"/>
        <v>feb</v>
      </c>
      <c r="E7536" s="24">
        <v>42429</v>
      </c>
      <c r="F7536" s="23" t="s">
        <v>51</v>
      </c>
      <c r="G7536" s="121">
        <v>96032741.310495615</v>
      </c>
      <c r="H7536">
        <v>2016</v>
      </c>
    </row>
    <row r="7537" spans="1:8" outlineLevel="1" x14ac:dyDescent="0.25">
      <c r="A7537" s="23" t="s">
        <v>14</v>
      </c>
      <c r="B7537" s="23" t="s">
        <v>14</v>
      </c>
      <c r="C7537">
        <v>2016</v>
      </c>
      <c r="D7537" s="23" t="str">
        <f t="shared" si="118"/>
        <v>feb</v>
      </c>
      <c r="E7537" s="24">
        <v>42429</v>
      </c>
      <c r="F7537" s="23" t="s">
        <v>51</v>
      </c>
      <c r="G7537" s="121">
        <v>90637.663265306139</v>
      </c>
      <c r="H7537">
        <v>2016</v>
      </c>
    </row>
    <row r="7538" spans="1:8" outlineLevel="1" x14ac:dyDescent="0.25">
      <c r="A7538" s="23" t="s">
        <v>15</v>
      </c>
      <c r="B7538" s="23" t="s">
        <v>0</v>
      </c>
      <c r="C7538">
        <v>2016</v>
      </c>
      <c r="D7538" s="23" t="str">
        <f t="shared" si="118"/>
        <v>mar</v>
      </c>
      <c r="E7538" s="24">
        <v>42460</v>
      </c>
      <c r="F7538" s="23" t="s">
        <v>51</v>
      </c>
      <c r="G7538" s="121">
        <v>1728847.5000000026</v>
      </c>
      <c r="H7538">
        <v>2016</v>
      </c>
    </row>
    <row r="7539" spans="1:8" outlineLevel="1" x14ac:dyDescent="0.25">
      <c r="A7539" s="23" t="s">
        <v>16</v>
      </c>
      <c r="B7539" s="23" t="s">
        <v>1</v>
      </c>
      <c r="C7539">
        <v>2016</v>
      </c>
      <c r="D7539" s="23" t="str">
        <f t="shared" si="118"/>
        <v>mar</v>
      </c>
      <c r="E7539" s="24">
        <v>42460</v>
      </c>
      <c r="F7539" s="23" t="s">
        <v>51</v>
      </c>
      <c r="G7539" s="121">
        <v>40421627.526239045</v>
      </c>
      <c r="H7539">
        <v>2016</v>
      </c>
    </row>
    <row r="7540" spans="1:8" outlineLevel="1" x14ac:dyDescent="0.25">
      <c r="A7540" s="23" t="s">
        <v>27</v>
      </c>
      <c r="B7540" s="23" t="s">
        <v>2</v>
      </c>
      <c r="C7540">
        <v>2016</v>
      </c>
      <c r="D7540" s="23" t="str">
        <f t="shared" si="118"/>
        <v>mar</v>
      </c>
      <c r="E7540" s="24">
        <v>42460</v>
      </c>
      <c r="F7540" s="23" t="s">
        <v>51</v>
      </c>
      <c r="G7540" s="121">
        <v>3033323.6151603451</v>
      </c>
      <c r="H7540">
        <v>2016</v>
      </c>
    </row>
    <row r="7541" spans="1:8" outlineLevel="1" x14ac:dyDescent="0.25">
      <c r="A7541" s="23" t="s">
        <v>17</v>
      </c>
      <c r="B7541" s="23" t="s">
        <v>3</v>
      </c>
      <c r="C7541">
        <v>2016</v>
      </c>
      <c r="D7541" s="23" t="str">
        <f t="shared" si="118"/>
        <v>mar</v>
      </c>
      <c r="E7541" s="24">
        <v>42460</v>
      </c>
      <c r="F7541" s="23" t="s">
        <v>51</v>
      </c>
      <c r="G7541" s="121">
        <v>72532177.099125385</v>
      </c>
      <c r="H7541">
        <v>2016</v>
      </c>
    </row>
    <row r="7542" spans="1:8" outlineLevel="1" x14ac:dyDescent="0.25">
      <c r="A7542" s="23" t="s">
        <v>18</v>
      </c>
      <c r="B7542" s="25" t="s">
        <v>4</v>
      </c>
      <c r="C7542">
        <v>2016</v>
      </c>
      <c r="D7542" s="23" t="str">
        <f t="shared" si="118"/>
        <v>mar</v>
      </c>
      <c r="E7542" s="24">
        <v>42460</v>
      </c>
      <c r="F7542" s="23" t="s">
        <v>51</v>
      </c>
      <c r="G7542" s="121">
        <v>0</v>
      </c>
      <c r="H7542">
        <v>2016</v>
      </c>
    </row>
    <row r="7543" spans="1:8" outlineLevel="1" x14ac:dyDescent="0.25">
      <c r="A7543" s="23" t="s">
        <v>19</v>
      </c>
      <c r="B7543" s="25" t="s">
        <v>5</v>
      </c>
      <c r="C7543">
        <v>2016</v>
      </c>
      <c r="D7543" s="23" t="str">
        <f t="shared" si="118"/>
        <v>mar</v>
      </c>
      <c r="E7543" s="24">
        <v>42460</v>
      </c>
      <c r="F7543" s="23" t="s">
        <v>51</v>
      </c>
      <c r="G7543" s="121">
        <v>0</v>
      </c>
      <c r="H7543">
        <v>2016</v>
      </c>
    </row>
    <row r="7544" spans="1:8" outlineLevel="1" x14ac:dyDescent="0.25">
      <c r="A7544" s="23" t="s">
        <v>20</v>
      </c>
      <c r="B7544" s="23" t="s">
        <v>6</v>
      </c>
      <c r="C7544">
        <v>2016</v>
      </c>
      <c r="D7544" s="23" t="str">
        <f t="shared" si="118"/>
        <v>mar</v>
      </c>
      <c r="E7544" s="24">
        <v>42460</v>
      </c>
      <c r="F7544" s="23" t="s">
        <v>51</v>
      </c>
      <c r="G7544" s="121">
        <v>3327790.6588921282</v>
      </c>
      <c r="H7544">
        <v>2016</v>
      </c>
    </row>
    <row r="7545" spans="1:8" outlineLevel="1" x14ac:dyDescent="0.25">
      <c r="A7545" s="23" t="s">
        <v>21</v>
      </c>
      <c r="B7545" s="23" t="s">
        <v>7</v>
      </c>
      <c r="C7545">
        <v>2016</v>
      </c>
      <c r="D7545" s="23" t="str">
        <f t="shared" si="118"/>
        <v>mar</v>
      </c>
      <c r="E7545" s="24">
        <v>42460</v>
      </c>
      <c r="F7545" s="23" t="s">
        <v>51</v>
      </c>
      <c r="G7545" s="121">
        <v>3350341.1428571404</v>
      </c>
      <c r="H7545">
        <v>2016</v>
      </c>
    </row>
    <row r="7546" spans="1:8" outlineLevel="1" x14ac:dyDescent="0.25">
      <c r="A7546" s="23" t="s">
        <v>22</v>
      </c>
      <c r="B7546" s="23" t="s">
        <v>8</v>
      </c>
      <c r="C7546">
        <v>2016</v>
      </c>
      <c r="D7546" s="23" t="str">
        <f t="shared" si="118"/>
        <v>mar</v>
      </c>
      <c r="E7546" s="24">
        <v>42460</v>
      </c>
      <c r="F7546" s="23" t="s">
        <v>51</v>
      </c>
      <c r="G7546" s="121">
        <v>347240902.962098</v>
      </c>
      <c r="H7546">
        <v>2016</v>
      </c>
    </row>
    <row r="7547" spans="1:8" outlineLevel="1" x14ac:dyDescent="0.25">
      <c r="A7547" s="23" t="s">
        <v>23</v>
      </c>
      <c r="B7547" s="23" t="s">
        <v>9</v>
      </c>
      <c r="C7547">
        <v>2016</v>
      </c>
      <c r="D7547" s="23" t="str">
        <f t="shared" si="118"/>
        <v>mar</v>
      </c>
      <c r="E7547" s="24">
        <v>42460</v>
      </c>
      <c r="F7547" s="23" t="s">
        <v>51</v>
      </c>
      <c r="G7547" s="121">
        <v>0</v>
      </c>
      <c r="H7547">
        <v>2016</v>
      </c>
    </row>
    <row r="7548" spans="1:8" outlineLevel="1" x14ac:dyDescent="0.25">
      <c r="A7548" s="23" t="s">
        <v>24</v>
      </c>
      <c r="B7548" s="25" t="s">
        <v>10</v>
      </c>
      <c r="C7548">
        <v>2016</v>
      </c>
      <c r="D7548" s="23" t="str">
        <f t="shared" si="118"/>
        <v>mar</v>
      </c>
      <c r="E7548" s="24">
        <v>42460</v>
      </c>
      <c r="F7548" s="23" t="s">
        <v>51</v>
      </c>
      <c r="G7548" s="121">
        <v>0</v>
      </c>
      <c r="H7548">
        <v>2016</v>
      </c>
    </row>
    <row r="7549" spans="1:8" outlineLevel="1" x14ac:dyDescent="0.25">
      <c r="A7549" s="23" t="s">
        <v>25</v>
      </c>
      <c r="B7549" s="23" t="s">
        <v>11</v>
      </c>
      <c r="C7549">
        <v>2016</v>
      </c>
      <c r="D7549" s="23" t="str">
        <f t="shared" si="118"/>
        <v>mar</v>
      </c>
      <c r="E7549" s="24">
        <v>42460</v>
      </c>
      <c r="F7549" s="23" t="s">
        <v>51</v>
      </c>
      <c r="G7549" s="121">
        <v>8001671.7930029128</v>
      </c>
      <c r="H7549">
        <v>2016</v>
      </c>
    </row>
    <row r="7550" spans="1:8" outlineLevel="1" x14ac:dyDescent="0.25">
      <c r="A7550" s="23" t="s">
        <v>26</v>
      </c>
      <c r="B7550" s="23" t="s">
        <v>12</v>
      </c>
      <c r="C7550">
        <v>2016</v>
      </c>
      <c r="D7550" s="23" t="str">
        <f t="shared" si="118"/>
        <v>mar</v>
      </c>
      <c r="E7550" s="24">
        <v>42460</v>
      </c>
      <c r="F7550" s="23" t="s">
        <v>51</v>
      </c>
      <c r="G7550" s="121">
        <v>10663418.622448986</v>
      </c>
      <c r="H7550">
        <v>2016</v>
      </c>
    </row>
    <row r="7551" spans="1:8" outlineLevel="1" x14ac:dyDescent="0.25">
      <c r="A7551" s="23" t="s">
        <v>43</v>
      </c>
      <c r="B7551" s="23" t="s">
        <v>34</v>
      </c>
      <c r="C7551">
        <v>2016</v>
      </c>
      <c r="D7551" s="23" t="str">
        <f t="shared" si="118"/>
        <v>mar</v>
      </c>
      <c r="E7551" s="24">
        <v>42460</v>
      </c>
      <c r="F7551" s="23" t="s">
        <v>51</v>
      </c>
      <c r="G7551" s="121">
        <v>2207954.5553935859</v>
      </c>
      <c r="H7551">
        <v>2016</v>
      </c>
    </row>
    <row r="7552" spans="1:8" outlineLevel="1" x14ac:dyDescent="0.25">
      <c r="A7552" s="23" t="s">
        <v>13</v>
      </c>
      <c r="B7552" s="23" t="s">
        <v>13</v>
      </c>
      <c r="C7552">
        <v>2016</v>
      </c>
      <c r="D7552" s="23" t="str">
        <f t="shared" si="118"/>
        <v>mar</v>
      </c>
      <c r="E7552" s="24">
        <v>42460</v>
      </c>
      <c r="F7552" s="23" t="s">
        <v>51</v>
      </c>
      <c r="G7552" s="121">
        <v>116573384.47521865</v>
      </c>
      <c r="H7552">
        <v>2016</v>
      </c>
    </row>
    <row r="7553" spans="1:8" outlineLevel="1" x14ac:dyDescent="0.25">
      <c r="A7553" s="23" t="s">
        <v>14</v>
      </c>
      <c r="B7553" s="23" t="s">
        <v>14</v>
      </c>
      <c r="C7553">
        <v>2016</v>
      </c>
      <c r="D7553" s="23" t="str">
        <f t="shared" si="118"/>
        <v>mar</v>
      </c>
      <c r="E7553" s="24">
        <v>42460</v>
      </c>
      <c r="F7553" s="23" t="s">
        <v>51</v>
      </c>
      <c r="G7553" s="121">
        <v>420923.60932944604</v>
      </c>
      <c r="H7553">
        <v>2016</v>
      </c>
    </row>
    <row r="7554" spans="1:8" outlineLevel="1" x14ac:dyDescent="0.25">
      <c r="A7554" s="23" t="s">
        <v>15</v>
      </c>
      <c r="B7554" s="23" t="s">
        <v>0</v>
      </c>
      <c r="C7554">
        <v>2016</v>
      </c>
      <c r="D7554" s="23" t="str">
        <f t="shared" ref="D7554:D7617" si="119">+TEXT(E7554,"mmm")</f>
        <v>abr</v>
      </c>
      <c r="E7554" s="24">
        <v>42490</v>
      </c>
      <c r="F7554" s="23" t="s">
        <v>51</v>
      </c>
      <c r="G7554" s="121">
        <v>3297027.3673469401</v>
      </c>
      <c r="H7554">
        <v>2016</v>
      </c>
    </row>
    <row r="7555" spans="1:8" outlineLevel="1" x14ac:dyDescent="0.25">
      <c r="A7555" s="23" t="s">
        <v>16</v>
      </c>
      <c r="B7555" s="23" t="s">
        <v>1</v>
      </c>
      <c r="C7555">
        <v>2016</v>
      </c>
      <c r="D7555" s="23" t="str">
        <f t="shared" si="119"/>
        <v>abr</v>
      </c>
      <c r="E7555" s="24">
        <v>42490</v>
      </c>
      <c r="F7555" s="23" t="s">
        <v>51</v>
      </c>
      <c r="G7555" s="121">
        <v>45771884.06851314</v>
      </c>
      <c r="H7555">
        <v>2016</v>
      </c>
    </row>
    <row r="7556" spans="1:8" outlineLevel="1" x14ac:dyDescent="0.25">
      <c r="A7556" s="23" t="s">
        <v>27</v>
      </c>
      <c r="B7556" s="23" t="s">
        <v>2</v>
      </c>
      <c r="C7556">
        <v>2016</v>
      </c>
      <c r="D7556" s="23" t="str">
        <f t="shared" si="119"/>
        <v>abr</v>
      </c>
      <c r="E7556" s="24">
        <v>42490</v>
      </c>
      <c r="F7556" s="23" t="s">
        <v>51</v>
      </c>
      <c r="G7556" s="121">
        <v>0</v>
      </c>
      <c r="H7556">
        <v>2016</v>
      </c>
    </row>
    <row r="7557" spans="1:8" outlineLevel="1" x14ac:dyDescent="0.25">
      <c r="A7557" s="23" t="s">
        <v>17</v>
      </c>
      <c r="B7557" s="23" t="s">
        <v>3</v>
      </c>
      <c r="C7557">
        <v>2016</v>
      </c>
      <c r="D7557" s="23" t="str">
        <f t="shared" si="119"/>
        <v>abr</v>
      </c>
      <c r="E7557" s="24">
        <v>42490</v>
      </c>
      <c r="F7557" s="23" t="s">
        <v>51</v>
      </c>
      <c r="G7557" s="121">
        <v>71668259.007288605</v>
      </c>
      <c r="H7557">
        <v>2016</v>
      </c>
    </row>
    <row r="7558" spans="1:8" outlineLevel="1" x14ac:dyDescent="0.25">
      <c r="A7558" s="23" t="s">
        <v>18</v>
      </c>
      <c r="B7558" s="25" t="s">
        <v>4</v>
      </c>
      <c r="C7558">
        <v>2016</v>
      </c>
      <c r="D7558" s="23" t="str">
        <f t="shared" si="119"/>
        <v>abr</v>
      </c>
      <c r="E7558" s="24">
        <v>42490</v>
      </c>
      <c r="F7558" s="23" t="s">
        <v>51</v>
      </c>
      <c r="G7558" s="121">
        <v>0</v>
      </c>
      <c r="H7558">
        <v>2016</v>
      </c>
    </row>
    <row r="7559" spans="1:8" outlineLevel="1" x14ac:dyDescent="0.25">
      <c r="A7559" s="23" t="s">
        <v>19</v>
      </c>
      <c r="B7559" s="25" t="s">
        <v>5</v>
      </c>
      <c r="C7559">
        <v>2016</v>
      </c>
      <c r="D7559" s="23" t="str">
        <f t="shared" si="119"/>
        <v>abr</v>
      </c>
      <c r="E7559" s="24">
        <v>42490</v>
      </c>
      <c r="F7559" s="23" t="s">
        <v>51</v>
      </c>
      <c r="G7559" s="121">
        <v>0</v>
      </c>
      <c r="H7559">
        <v>2016</v>
      </c>
    </row>
    <row r="7560" spans="1:8" outlineLevel="1" x14ac:dyDescent="0.25">
      <c r="A7560" s="23" t="s">
        <v>20</v>
      </c>
      <c r="B7560" s="23" t="s">
        <v>6</v>
      </c>
      <c r="C7560">
        <v>2016</v>
      </c>
      <c r="D7560" s="23" t="str">
        <f t="shared" si="119"/>
        <v>abr</v>
      </c>
      <c r="E7560" s="24">
        <v>42490</v>
      </c>
      <c r="F7560" s="23" t="s">
        <v>51</v>
      </c>
      <c r="G7560" s="121">
        <v>0</v>
      </c>
      <c r="H7560">
        <v>2016</v>
      </c>
    </row>
    <row r="7561" spans="1:8" outlineLevel="1" x14ac:dyDescent="0.25">
      <c r="A7561" s="23" t="s">
        <v>21</v>
      </c>
      <c r="B7561" s="23" t="s">
        <v>7</v>
      </c>
      <c r="C7561">
        <v>2016</v>
      </c>
      <c r="D7561" s="23" t="str">
        <f t="shared" si="119"/>
        <v>abr</v>
      </c>
      <c r="E7561" s="24">
        <v>42490</v>
      </c>
      <c r="F7561" s="23" t="s">
        <v>51</v>
      </c>
      <c r="G7561" s="121">
        <v>2556733.2711370285</v>
      </c>
      <c r="H7561">
        <v>2016</v>
      </c>
    </row>
    <row r="7562" spans="1:8" outlineLevel="1" x14ac:dyDescent="0.25">
      <c r="A7562" s="23" t="s">
        <v>22</v>
      </c>
      <c r="B7562" s="23" t="s">
        <v>8</v>
      </c>
      <c r="C7562">
        <v>2016</v>
      </c>
      <c r="D7562" s="23" t="str">
        <f t="shared" si="119"/>
        <v>abr</v>
      </c>
      <c r="E7562" s="24">
        <v>42490</v>
      </c>
      <c r="F7562" s="23" t="s">
        <v>51</v>
      </c>
      <c r="G7562" s="121">
        <v>353603875.00874418</v>
      </c>
      <c r="H7562">
        <v>2016</v>
      </c>
    </row>
    <row r="7563" spans="1:8" outlineLevel="1" x14ac:dyDescent="0.25">
      <c r="A7563" s="23" t="s">
        <v>23</v>
      </c>
      <c r="B7563" s="23" t="s">
        <v>9</v>
      </c>
      <c r="C7563">
        <v>2016</v>
      </c>
      <c r="D7563" s="23" t="str">
        <f t="shared" si="119"/>
        <v>abr</v>
      </c>
      <c r="E7563" s="24">
        <v>42490</v>
      </c>
      <c r="F7563" s="23" t="s">
        <v>51</v>
      </c>
      <c r="G7563" s="121">
        <v>0</v>
      </c>
      <c r="H7563">
        <v>2016</v>
      </c>
    </row>
    <row r="7564" spans="1:8" outlineLevel="1" x14ac:dyDescent="0.25">
      <c r="A7564" s="23" t="s">
        <v>24</v>
      </c>
      <c r="B7564" s="25" t="s">
        <v>10</v>
      </c>
      <c r="C7564">
        <v>2016</v>
      </c>
      <c r="D7564" s="23" t="str">
        <f t="shared" si="119"/>
        <v>abr</v>
      </c>
      <c r="E7564" s="24">
        <v>42490</v>
      </c>
      <c r="F7564" s="23" t="s">
        <v>51</v>
      </c>
      <c r="G7564" s="121">
        <v>0</v>
      </c>
      <c r="H7564">
        <v>2016</v>
      </c>
    </row>
    <row r="7565" spans="1:8" outlineLevel="1" x14ac:dyDescent="0.25">
      <c r="A7565" s="23" t="s">
        <v>25</v>
      </c>
      <c r="B7565" s="23" t="s">
        <v>11</v>
      </c>
      <c r="C7565">
        <v>2016</v>
      </c>
      <c r="D7565" s="23" t="str">
        <f t="shared" si="119"/>
        <v>abr</v>
      </c>
      <c r="E7565" s="24">
        <v>42490</v>
      </c>
      <c r="F7565" s="23" t="s">
        <v>51</v>
      </c>
      <c r="G7565" s="121">
        <v>8013779.8104956169</v>
      </c>
      <c r="H7565">
        <v>2016</v>
      </c>
    </row>
    <row r="7566" spans="1:8" outlineLevel="1" x14ac:dyDescent="0.25">
      <c r="A7566" s="23" t="s">
        <v>26</v>
      </c>
      <c r="B7566" s="23" t="s">
        <v>12</v>
      </c>
      <c r="C7566">
        <v>2016</v>
      </c>
      <c r="D7566" s="23" t="str">
        <f t="shared" si="119"/>
        <v>abr</v>
      </c>
      <c r="E7566" s="24">
        <v>42490</v>
      </c>
      <c r="F7566" s="23" t="s">
        <v>51</v>
      </c>
      <c r="G7566" s="121">
        <v>9852273.1763848346</v>
      </c>
      <c r="H7566">
        <v>2016</v>
      </c>
    </row>
    <row r="7567" spans="1:8" outlineLevel="1" x14ac:dyDescent="0.25">
      <c r="A7567" s="23" t="s">
        <v>43</v>
      </c>
      <c r="B7567" s="23" t="s">
        <v>34</v>
      </c>
      <c r="C7567">
        <v>2016</v>
      </c>
      <c r="D7567" s="23" t="str">
        <f t="shared" si="119"/>
        <v>abr</v>
      </c>
      <c r="E7567" s="24">
        <v>42490</v>
      </c>
      <c r="F7567" s="23" t="s">
        <v>51</v>
      </c>
      <c r="G7567" s="121">
        <v>2208592.8965014578</v>
      </c>
      <c r="H7567">
        <v>2016</v>
      </c>
    </row>
    <row r="7568" spans="1:8" outlineLevel="1" x14ac:dyDescent="0.25">
      <c r="A7568" s="23" t="s">
        <v>13</v>
      </c>
      <c r="B7568" s="23" t="s">
        <v>13</v>
      </c>
      <c r="C7568">
        <v>2016</v>
      </c>
      <c r="D7568" s="23" t="str">
        <f t="shared" si="119"/>
        <v>abr</v>
      </c>
      <c r="E7568" s="24">
        <v>42490</v>
      </c>
      <c r="F7568" s="23" t="s">
        <v>51</v>
      </c>
      <c r="G7568" s="121">
        <v>129620799.34402333</v>
      </c>
      <c r="H7568">
        <v>2016</v>
      </c>
    </row>
    <row r="7569" spans="1:8" outlineLevel="1" x14ac:dyDescent="0.25">
      <c r="A7569" s="23" t="s">
        <v>14</v>
      </c>
      <c r="B7569" s="23" t="s">
        <v>14</v>
      </c>
      <c r="C7569">
        <v>2016</v>
      </c>
      <c r="D7569" s="23" t="str">
        <f t="shared" si="119"/>
        <v>abr</v>
      </c>
      <c r="E7569" s="24">
        <v>42490</v>
      </c>
      <c r="F7569" s="23" t="s">
        <v>51</v>
      </c>
      <c r="G7569" s="121">
        <v>370432.25510204077</v>
      </c>
      <c r="H7569">
        <v>2016</v>
      </c>
    </row>
    <row r="7570" spans="1:8" outlineLevel="1" x14ac:dyDescent="0.25">
      <c r="A7570" s="23" t="s">
        <v>15</v>
      </c>
      <c r="B7570" s="23" t="s">
        <v>0</v>
      </c>
      <c r="C7570">
        <v>2016</v>
      </c>
      <c r="D7570" s="23" t="str">
        <f t="shared" si="119"/>
        <v>may</v>
      </c>
      <c r="E7570" s="24">
        <v>42521</v>
      </c>
      <c r="F7570" s="23" t="s">
        <v>51</v>
      </c>
      <c r="G7570" s="121">
        <v>3339294.0976676503</v>
      </c>
      <c r="H7570">
        <v>2016</v>
      </c>
    </row>
    <row r="7571" spans="1:8" outlineLevel="1" x14ac:dyDescent="0.25">
      <c r="A7571" s="23" t="s">
        <v>16</v>
      </c>
      <c r="B7571" s="23" t="s">
        <v>1</v>
      </c>
      <c r="C7571">
        <v>2016</v>
      </c>
      <c r="D7571" s="23" t="str">
        <f t="shared" si="119"/>
        <v>may</v>
      </c>
      <c r="E7571" s="24">
        <v>42521</v>
      </c>
      <c r="F7571" s="23" t="s">
        <v>51</v>
      </c>
      <c r="G7571" s="121">
        <v>52348230.113702632</v>
      </c>
      <c r="H7571">
        <v>2016</v>
      </c>
    </row>
    <row r="7572" spans="1:8" outlineLevel="1" x14ac:dyDescent="0.25">
      <c r="A7572" s="23" t="s">
        <v>27</v>
      </c>
      <c r="B7572" s="23" t="s">
        <v>2</v>
      </c>
      <c r="C7572">
        <v>2016</v>
      </c>
      <c r="D7572" s="23" t="str">
        <f t="shared" si="119"/>
        <v>may</v>
      </c>
      <c r="E7572" s="24">
        <v>42521</v>
      </c>
      <c r="F7572" s="23" t="s">
        <v>51</v>
      </c>
      <c r="G7572" s="121">
        <v>0</v>
      </c>
      <c r="H7572">
        <v>2016</v>
      </c>
    </row>
    <row r="7573" spans="1:8" outlineLevel="1" x14ac:dyDescent="0.25">
      <c r="A7573" s="23" t="s">
        <v>17</v>
      </c>
      <c r="B7573" s="23" t="s">
        <v>3</v>
      </c>
      <c r="C7573">
        <v>2016</v>
      </c>
      <c r="D7573" s="23" t="str">
        <f t="shared" si="119"/>
        <v>may</v>
      </c>
      <c r="E7573" s="24">
        <v>42521</v>
      </c>
      <c r="F7573" s="23" t="s">
        <v>51</v>
      </c>
      <c r="G7573" s="121">
        <v>71879166.413994223</v>
      </c>
      <c r="H7573">
        <v>2016</v>
      </c>
    </row>
    <row r="7574" spans="1:8" outlineLevel="1" x14ac:dyDescent="0.25">
      <c r="A7574" s="23" t="s">
        <v>18</v>
      </c>
      <c r="B7574" s="25" t="s">
        <v>4</v>
      </c>
      <c r="C7574">
        <v>2016</v>
      </c>
      <c r="D7574" s="23" t="str">
        <f t="shared" si="119"/>
        <v>may</v>
      </c>
      <c r="E7574" s="24">
        <v>42521</v>
      </c>
      <c r="F7574" s="23" t="s">
        <v>51</v>
      </c>
      <c r="G7574" s="121">
        <v>0</v>
      </c>
      <c r="H7574">
        <v>2016</v>
      </c>
    </row>
    <row r="7575" spans="1:8" outlineLevel="1" x14ac:dyDescent="0.25">
      <c r="A7575" s="23" t="s">
        <v>19</v>
      </c>
      <c r="B7575" s="25" t="s">
        <v>5</v>
      </c>
      <c r="C7575">
        <v>2016</v>
      </c>
      <c r="D7575" s="23" t="str">
        <f t="shared" si="119"/>
        <v>may</v>
      </c>
      <c r="E7575" s="24">
        <v>42521</v>
      </c>
      <c r="F7575" s="23" t="s">
        <v>51</v>
      </c>
      <c r="G7575" s="121">
        <v>0</v>
      </c>
      <c r="H7575">
        <v>2016</v>
      </c>
    </row>
    <row r="7576" spans="1:8" outlineLevel="1" x14ac:dyDescent="0.25">
      <c r="A7576" s="23" t="s">
        <v>20</v>
      </c>
      <c r="B7576" s="23" t="s">
        <v>6</v>
      </c>
      <c r="C7576">
        <v>2016</v>
      </c>
      <c r="D7576" s="23" t="str">
        <f t="shared" si="119"/>
        <v>may</v>
      </c>
      <c r="E7576" s="24">
        <v>42521</v>
      </c>
      <c r="F7576" s="23" t="s">
        <v>51</v>
      </c>
      <c r="G7576" s="121">
        <v>0</v>
      </c>
      <c r="H7576">
        <v>2016</v>
      </c>
    </row>
    <row r="7577" spans="1:8" outlineLevel="1" x14ac:dyDescent="0.25">
      <c r="A7577" s="23" t="s">
        <v>21</v>
      </c>
      <c r="B7577" s="23" t="s">
        <v>7</v>
      </c>
      <c r="C7577">
        <v>2016</v>
      </c>
      <c r="D7577" s="23" t="str">
        <f t="shared" si="119"/>
        <v>may</v>
      </c>
      <c r="E7577" s="24">
        <v>42521</v>
      </c>
      <c r="F7577" s="23" t="s">
        <v>51</v>
      </c>
      <c r="G7577" s="121">
        <v>3268764.5641399408</v>
      </c>
      <c r="H7577">
        <v>2016</v>
      </c>
    </row>
    <row r="7578" spans="1:8" outlineLevel="1" x14ac:dyDescent="0.25">
      <c r="A7578" s="23" t="s">
        <v>22</v>
      </c>
      <c r="B7578" s="23" t="s">
        <v>8</v>
      </c>
      <c r="C7578">
        <v>2016</v>
      </c>
      <c r="D7578" s="23" t="str">
        <f t="shared" si="119"/>
        <v>may</v>
      </c>
      <c r="E7578" s="24">
        <v>42521</v>
      </c>
      <c r="F7578" s="23" t="s">
        <v>51</v>
      </c>
      <c r="G7578" s="121">
        <v>370152096.63556576</v>
      </c>
      <c r="H7578">
        <v>2016</v>
      </c>
    </row>
    <row r="7579" spans="1:8" outlineLevel="1" x14ac:dyDescent="0.25">
      <c r="A7579" s="23" t="s">
        <v>23</v>
      </c>
      <c r="B7579" s="23" t="s">
        <v>9</v>
      </c>
      <c r="C7579">
        <v>2016</v>
      </c>
      <c r="D7579" s="23" t="str">
        <f t="shared" si="119"/>
        <v>may</v>
      </c>
      <c r="E7579" s="24">
        <v>42521</v>
      </c>
      <c r="F7579" s="23" t="s">
        <v>51</v>
      </c>
      <c r="G7579" s="121">
        <v>0</v>
      </c>
      <c r="H7579">
        <v>2016</v>
      </c>
    </row>
    <row r="7580" spans="1:8" outlineLevel="1" x14ac:dyDescent="0.25">
      <c r="A7580" s="23" t="s">
        <v>24</v>
      </c>
      <c r="B7580" s="25" t="s">
        <v>10</v>
      </c>
      <c r="C7580">
        <v>2016</v>
      </c>
      <c r="D7580" s="23" t="str">
        <f t="shared" si="119"/>
        <v>may</v>
      </c>
      <c r="E7580" s="24">
        <v>42521</v>
      </c>
      <c r="F7580" s="23" t="s">
        <v>51</v>
      </c>
      <c r="G7580" s="121">
        <v>0</v>
      </c>
      <c r="H7580">
        <v>2016</v>
      </c>
    </row>
    <row r="7581" spans="1:8" outlineLevel="1" x14ac:dyDescent="0.25">
      <c r="A7581" s="23" t="s">
        <v>25</v>
      </c>
      <c r="B7581" s="23" t="s">
        <v>11</v>
      </c>
      <c r="C7581">
        <v>2016</v>
      </c>
      <c r="D7581" s="23" t="str">
        <f t="shared" si="119"/>
        <v>may</v>
      </c>
      <c r="E7581" s="24">
        <v>42521</v>
      </c>
      <c r="F7581" s="23" t="s">
        <v>51</v>
      </c>
      <c r="G7581" s="121">
        <v>8026269.7813411076</v>
      </c>
      <c r="H7581">
        <v>2016</v>
      </c>
    </row>
    <row r="7582" spans="1:8" outlineLevel="1" x14ac:dyDescent="0.25">
      <c r="A7582" s="23" t="s">
        <v>26</v>
      </c>
      <c r="B7582" s="23" t="s">
        <v>12</v>
      </c>
      <c r="C7582">
        <v>2016</v>
      </c>
      <c r="D7582" s="23" t="str">
        <f t="shared" si="119"/>
        <v>may</v>
      </c>
      <c r="E7582" s="24">
        <v>42521</v>
      </c>
      <c r="F7582" s="23" t="s">
        <v>51</v>
      </c>
      <c r="G7582" s="121">
        <v>9456902.479591839</v>
      </c>
      <c r="H7582">
        <v>2016</v>
      </c>
    </row>
    <row r="7583" spans="1:8" outlineLevel="1" x14ac:dyDescent="0.25">
      <c r="A7583" s="23" t="s">
        <v>43</v>
      </c>
      <c r="B7583" s="23" t="s">
        <v>34</v>
      </c>
      <c r="C7583">
        <v>2016</v>
      </c>
      <c r="D7583" s="23" t="str">
        <f t="shared" si="119"/>
        <v>may</v>
      </c>
      <c r="E7583" s="24">
        <v>42521</v>
      </c>
      <c r="F7583" s="23" t="s">
        <v>51</v>
      </c>
      <c r="G7583" s="121">
        <v>2520390.6895043729</v>
      </c>
      <c r="H7583">
        <v>2016</v>
      </c>
    </row>
    <row r="7584" spans="1:8" outlineLevel="1" x14ac:dyDescent="0.25">
      <c r="A7584" s="23" t="s">
        <v>13</v>
      </c>
      <c r="B7584" s="23" t="s">
        <v>13</v>
      </c>
      <c r="C7584">
        <v>2016</v>
      </c>
      <c r="D7584" s="23" t="str">
        <f t="shared" si="119"/>
        <v>may</v>
      </c>
      <c r="E7584" s="24">
        <v>42521</v>
      </c>
      <c r="F7584" s="23" t="s">
        <v>51</v>
      </c>
      <c r="G7584" s="121">
        <v>110211800.06268221</v>
      </c>
      <c r="H7584">
        <v>2016</v>
      </c>
    </row>
    <row r="7585" spans="1:8" outlineLevel="1" x14ac:dyDescent="0.25">
      <c r="A7585" s="23" t="s">
        <v>14</v>
      </c>
      <c r="B7585" s="23" t="s">
        <v>14</v>
      </c>
      <c r="C7585">
        <v>2016</v>
      </c>
      <c r="D7585" s="23" t="str">
        <f t="shared" si="119"/>
        <v>may</v>
      </c>
      <c r="E7585" s="24">
        <v>42521</v>
      </c>
      <c r="F7585" s="23" t="s">
        <v>51</v>
      </c>
      <c r="G7585" s="121">
        <v>320684.43440233241</v>
      </c>
      <c r="H7585">
        <v>2016</v>
      </c>
    </row>
    <row r="7586" spans="1:8" outlineLevel="1" x14ac:dyDescent="0.25">
      <c r="A7586" s="23" t="s">
        <v>15</v>
      </c>
      <c r="B7586" s="23" t="s">
        <v>0</v>
      </c>
      <c r="C7586">
        <v>2016</v>
      </c>
      <c r="D7586" s="23" t="str">
        <f t="shared" si="119"/>
        <v>jun</v>
      </c>
      <c r="E7586" s="24">
        <v>42551</v>
      </c>
      <c r="F7586" s="23" t="s">
        <v>51</v>
      </c>
      <c r="G7586" s="121">
        <v>3420985.637026248</v>
      </c>
      <c r="H7586">
        <v>2016</v>
      </c>
    </row>
    <row r="7587" spans="1:8" outlineLevel="1" x14ac:dyDescent="0.25">
      <c r="A7587" s="23" t="s">
        <v>16</v>
      </c>
      <c r="B7587" s="23" t="s">
        <v>1</v>
      </c>
      <c r="C7587">
        <v>2016</v>
      </c>
      <c r="D7587" s="23" t="str">
        <f t="shared" si="119"/>
        <v>jun</v>
      </c>
      <c r="E7587" s="24">
        <v>42551</v>
      </c>
      <c r="F7587" s="23" t="s">
        <v>51</v>
      </c>
      <c r="G7587" s="121">
        <v>53813243.577259511</v>
      </c>
      <c r="H7587">
        <v>2016</v>
      </c>
    </row>
    <row r="7588" spans="1:8" outlineLevel="1" x14ac:dyDescent="0.25">
      <c r="A7588" s="23" t="s">
        <v>27</v>
      </c>
      <c r="B7588" s="23" t="s">
        <v>2</v>
      </c>
      <c r="C7588">
        <v>2016</v>
      </c>
      <c r="D7588" s="23" t="str">
        <f t="shared" si="119"/>
        <v>jun</v>
      </c>
      <c r="E7588" s="24">
        <v>42551</v>
      </c>
      <c r="F7588" s="23" t="s">
        <v>51</v>
      </c>
      <c r="G7588" s="121">
        <v>0</v>
      </c>
      <c r="H7588">
        <v>2016</v>
      </c>
    </row>
    <row r="7589" spans="1:8" outlineLevel="1" x14ac:dyDescent="0.25">
      <c r="A7589" s="23" t="s">
        <v>17</v>
      </c>
      <c r="B7589" s="23" t="s">
        <v>3</v>
      </c>
      <c r="C7589">
        <v>2016</v>
      </c>
      <c r="D7589" s="23" t="str">
        <f t="shared" si="119"/>
        <v>jun</v>
      </c>
      <c r="E7589" s="24">
        <v>42551</v>
      </c>
      <c r="F7589" s="23" t="s">
        <v>51</v>
      </c>
      <c r="G7589" s="121">
        <v>76407956.578717232</v>
      </c>
      <c r="H7589">
        <v>2016</v>
      </c>
    </row>
    <row r="7590" spans="1:8" outlineLevel="1" x14ac:dyDescent="0.25">
      <c r="A7590" s="23" t="s">
        <v>18</v>
      </c>
      <c r="B7590" s="25" t="s">
        <v>4</v>
      </c>
      <c r="C7590">
        <v>2016</v>
      </c>
      <c r="D7590" s="23" t="str">
        <f t="shared" si="119"/>
        <v>jun</v>
      </c>
      <c r="E7590" s="24">
        <v>42551</v>
      </c>
      <c r="F7590" s="23" t="s">
        <v>51</v>
      </c>
      <c r="G7590" s="121">
        <v>0</v>
      </c>
      <c r="H7590">
        <v>2016</v>
      </c>
    </row>
    <row r="7591" spans="1:8" outlineLevel="1" x14ac:dyDescent="0.25">
      <c r="A7591" s="23" t="s">
        <v>19</v>
      </c>
      <c r="B7591" s="25" t="s">
        <v>5</v>
      </c>
      <c r="C7591">
        <v>2016</v>
      </c>
      <c r="D7591" s="23" t="str">
        <f t="shared" si="119"/>
        <v>jun</v>
      </c>
      <c r="E7591" s="24">
        <v>42551</v>
      </c>
      <c r="F7591" s="23" t="s">
        <v>51</v>
      </c>
      <c r="G7591" s="121">
        <v>0</v>
      </c>
      <c r="H7591">
        <v>2016</v>
      </c>
    </row>
    <row r="7592" spans="1:8" outlineLevel="1" x14ac:dyDescent="0.25">
      <c r="A7592" s="23" t="s">
        <v>20</v>
      </c>
      <c r="B7592" s="23" t="s">
        <v>6</v>
      </c>
      <c r="C7592">
        <v>2016</v>
      </c>
      <c r="D7592" s="23" t="str">
        <f t="shared" si="119"/>
        <v>jun</v>
      </c>
      <c r="E7592" s="24">
        <v>42551</v>
      </c>
      <c r="F7592" s="23" t="s">
        <v>51</v>
      </c>
      <c r="G7592" s="121">
        <v>0</v>
      </c>
      <c r="H7592">
        <v>2016</v>
      </c>
    </row>
    <row r="7593" spans="1:8" outlineLevel="1" x14ac:dyDescent="0.25">
      <c r="A7593" s="23" t="s">
        <v>21</v>
      </c>
      <c r="B7593" s="23" t="s">
        <v>7</v>
      </c>
      <c r="C7593">
        <v>2016</v>
      </c>
      <c r="D7593" s="23" t="str">
        <f t="shared" si="119"/>
        <v>jun</v>
      </c>
      <c r="E7593" s="24">
        <v>42551</v>
      </c>
      <c r="F7593" s="23" t="s">
        <v>51</v>
      </c>
      <c r="G7593" s="121">
        <v>3284035.7011661753</v>
      </c>
      <c r="H7593">
        <v>2016</v>
      </c>
    </row>
    <row r="7594" spans="1:8" outlineLevel="1" x14ac:dyDescent="0.25">
      <c r="A7594" s="23" t="s">
        <v>22</v>
      </c>
      <c r="B7594" s="23" t="s">
        <v>8</v>
      </c>
      <c r="C7594">
        <v>2016</v>
      </c>
      <c r="D7594" s="23" t="str">
        <f t="shared" si="119"/>
        <v>jun</v>
      </c>
      <c r="E7594" s="24">
        <v>42551</v>
      </c>
      <c r="F7594" s="23" t="s">
        <v>51</v>
      </c>
      <c r="G7594" s="121">
        <v>382055475.35714251</v>
      </c>
      <c r="H7594">
        <v>2016</v>
      </c>
    </row>
    <row r="7595" spans="1:8" outlineLevel="1" x14ac:dyDescent="0.25">
      <c r="A7595" s="23" t="s">
        <v>23</v>
      </c>
      <c r="B7595" s="23" t="s">
        <v>9</v>
      </c>
      <c r="C7595">
        <v>2016</v>
      </c>
      <c r="D7595" s="23" t="str">
        <f t="shared" si="119"/>
        <v>jun</v>
      </c>
      <c r="E7595" s="24">
        <v>42551</v>
      </c>
      <c r="F7595" s="23" t="s">
        <v>51</v>
      </c>
      <c r="G7595" s="121">
        <v>0</v>
      </c>
      <c r="H7595">
        <v>2016</v>
      </c>
    </row>
    <row r="7596" spans="1:8" outlineLevel="1" x14ac:dyDescent="0.25">
      <c r="A7596" s="23" t="s">
        <v>24</v>
      </c>
      <c r="B7596" s="25" t="s">
        <v>10</v>
      </c>
      <c r="C7596">
        <v>2016</v>
      </c>
      <c r="D7596" s="23" t="str">
        <f t="shared" si="119"/>
        <v>jun</v>
      </c>
      <c r="E7596" s="24">
        <v>42551</v>
      </c>
      <c r="F7596" s="23" t="s">
        <v>51</v>
      </c>
      <c r="G7596" s="121">
        <v>0</v>
      </c>
      <c r="H7596">
        <v>2016</v>
      </c>
    </row>
    <row r="7597" spans="1:8" outlineLevel="1" x14ac:dyDescent="0.25">
      <c r="A7597" s="23" t="s">
        <v>25</v>
      </c>
      <c r="B7597" s="23" t="s">
        <v>11</v>
      </c>
      <c r="C7597">
        <v>2016</v>
      </c>
      <c r="D7597" s="23" t="str">
        <f t="shared" si="119"/>
        <v>jun</v>
      </c>
      <c r="E7597" s="24">
        <v>42551</v>
      </c>
      <c r="F7597" s="23" t="s">
        <v>51</v>
      </c>
      <c r="G7597" s="121">
        <v>8044528.1778425612</v>
      </c>
      <c r="H7597">
        <v>2016</v>
      </c>
    </row>
    <row r="7598" spans="1:8" outlineLevel="1" x14ac:dyDescent="0.25">
      <c r="A7598" s="23" t="s">
        <v>26</v>
      </c>
      <c r="B7598" s="23" t="s">
        <v>12</v>
      </c>
      <c r="C7598">
        <v>2016</v>
      </c>
      <c r="D7598" s="23" t="str">
        <f t="shared" si="119"/>
        <v>jun</v>
      </c>
      <c r="E7598" s="24">
        <v>42551</v>
      </c>
      <c r="F7598" s="23" t="s">
        <v>51</v>
      </c>
      <c r="G7598" s="121">
        <v>9106891.0276967939</v>
      </c>
      <c r="H7598">
        <v>2016</v>
      </c>
    </row>
    <row r="7599" spans="1:8" outlineLevel="1" x14ac:dyDescent="0.25">
      <c r="A7599" s="23" t="s">
        <v>43</v>
      </c>
      <c r="B7599" s="23" t="s">
        <v>34</v>
      </c>
      <c r="C7599">
        <v>2016</v>
      </c>
      <c r="D7599" s="23" t="str">
        <f t="shared" si="119"/>
        <v>jun</v>
      </c>
      <c r="E7599" s="24">
        <v>42551</v>
      </c>
      <c r="F7599" s="23" t="s">
        <v>51</v>
      </c>
      <c r="G7599" s="121">
        <v>218378.74052478134</v>
      </c>
      <c r="H7599">
        <v>2016</v>
      </c>
    </row>
    <row r="7600" spans="1:8" outlineLevel="1" x14ac:dyDescent="0.25">
      <c r="A7600" s="23" t="s">
        <v>13</v>
      </c>
      <c r="B7600" s="23" t="s">
        <v>13</v>
      </c>
      <c r="C7600">
        <v>2016</v>
      </c>
      <c r="D7600" s="23" t="str">
        <f t="shared" si="119"/>
        <v>jun</v>
      </c>
      <c r="E7600" s="24">
        <v>42551</v>
      </c>
      <c r="F7600" s="23" t="s">
        <v>51</v>
      </c>
      <c r="G7600" s="121">
        <v>104380998.72448979</v>
      </c>
      <c r="H7600">
        <v>2016</v>
      </c>
    </row>
    <row r="7601" spans="1:8" outlineLevel="1" x14ac:dyDescent="0.25">
      <c r="A7601" s="23" t="s">
        <v>14</v>
      </c>
      <c r="B7601" s="23" t="s">
        <v>14</v>
      </c>
      <c r="C7601">
        <v>2016</v>
      </c>
      <c r="D7601" s="23" t="str">
        <f t="shared" si="119"/>
        <v>jun</v>
      </c>
      <c r="E7601" s="24">
        <v>42551</v>
      </c>
      <c r="F7601" s="23" t="s">
        <v>51</v>
      </c>
      <c r="G7601" s="121">
        <v>371605.04810495628</v>
      </c>
      <c r="H7601">
        <v>2016</v>
      </c>
    </row>
    <row r="7602" spans="1:8" outlineLevel="1" x14ac:dyDescent="0.25">
      <c r="A7602" s="23" t="s">
        <v>15</v>
      </c>
      <c r="B7602" s="23" t="s">
        <v>0</v>
      </c>
      <c r="C7602">
        <v>2016</v>
      </c>
      <c r="D7602" s="23" t="str">
        <f t="shared" si="119"/>
        <v>jul</v>
      </c>
      <c r="E7602" s="24">
        <v>42582</v>
      </c>
      <c r="F7602" s="23" t="s">
        <v>51</v>
      </c>
      <c r="G7602" s="121">
        <v>3380891.4883382129</v>
      </c>
      <c r="H7602">
        <v>2016</v>
      </c>
    </row>
    <row r="7603" spans="1:8" outlineLevel="1" x14ac:dyDescent="0.25">
      <c r="A7603" s="23" t="s">
        <v>16</v>
      </c>
      <c r="B7603" s="23" t="s">
        <v>1</v>
      </c>
      <c r="C7603">
        <v>2016</v>
      </c>
      <c r="D7603" s="23" t="str">
        <f t="shared" si="119"/>
        <v>jul</v>
      </c>
      <c r="E7603" s="24">
        <v>42582</v>
      </c>
      <c r="F7603" s="23" t="s">
        <v>51</v>
      </c>
      <c r="G7603" s="121">
        <v>59315533.268221617</v>
      </c>
      <c r="H7603">
        <v>2016</v>
      </c>
    </row>
    <row r="7604" spans="1:8" outlineLevel="1" x14ac:dyDescent="0.25">
      <c r="A7604" s="23" t="s">
        <v>27</v>
      </c>
      <c r="B7604" s="23" t="s">
        <v>2</v>
      </c>
      <c r="C7604">
        <v>2016</v>
      </c>
      <c r="D7604" s="23" t="str">
        <f t="shared" si="119"/>
        <v>jul</v>
      </c>
      <c r="E7604" s="24">
        <v>42582</v>
      </c>
      <c r="F7604" s="23" t="s">
        <v>51</v>
      </c>
      <c r="G7604" s="121">
        <v>0</v>
      </c>
      <c r="H7604">
        <v>2016</v>
      </c>
    </row>
    <row r="7605" spans="1:8" outlineLevel="1" x14ac:dyDescent="0.25">
      <c r="A7605" s="23" t="s">
        <v>17</v>
      </c>
      <c r="B7605" s="23" t="s">
        <v>3</v>
      </c>
      <c r="C7605">
        <v>2016</v>
      </c>
      <c r="D7605" s="23" t="str">
        <f t="shared" si="119"/>
        <v>jul</v>
      </c>
      <c r="E7605" s="24">
        <v>42582</v>
      </c>
      <c r="F7605" s="23" t="s">
        <v>51</v>
      </c>
      <c r="G7605" s="121">
        <v>79769446.887755007</v>
      </c>
      <c r="H7605">
        <v>2016</v>
      </c>
    </row>
    <row r="7606" spans="1:8" outlineLevel="1" x14ac:dyDescent="0.25">
      <c r="A7606" s="23" t="s">
        <v>18</v>
      </c>
      <c r="B7606" s="25" t="s">
        <v>4</v>
      </c>
      <c r="C7606">
        <v>2016</v>
      </c>
      <c r="D7606" s="23" t="str">
        <f t="shared" si="119"/>
        <v>jul</v>
      </c>
      <c r="E7606" s="24">
        <v>42582</v>
      </c>
      <c r="F7606" s="23" t="s">
        <v>51</v>
      </c>
      <c r="G7606" s="121">
        <v>0</v>
      </c>
      <c r="H7606">
        <v>2016</v>
      </c>
    </row>
    <row r="7607" spans="1:8" outlineLevel="1" x14ac:dyDescent="0.25">
      <c r="A7607" s="23" t="s">
        <v>19</v>
      </c>
      <c r="B7607" s="25" t="s">
        <v>5</v>
      </c>
      <c r="C7607">
        <v>2016</v>
      </c>
      <c r="D7607" s="23" t="str">
        <f t="shared" si="119"/>
        <v>jul</v>
      </c>
      <c r="E7607" s="24">
        <v>42582</v>
      </c>
      <c r="F7607" s="23" t="s">
        <v>51</v>
      </c>
      <c r="G7607" s="121">
        <v>0</v>
      </c>
      <c r="H7607">
        <v>2016</v>
      </c>
    </row>
    <row r="7608" spans="1:8" outlineLevel="1" x14ac:dyDescent="0.25">
      <c r="A7608" s="23" t="s">
        <v>20</v>
      </c>
      <c r="B7608" s="23" t="s">
        <v>6</v>
      </c>
      <c r="C7608">
        <v>2016</v>
      </c>
      <c r="D7608" s="23" t="str">
        <f t="shared" si="119"/>
        <v>jul</v>
      </c>
      <c r="E7608" s="24">
        <v>42582</v>
      </c>
      <c r="F7608" s="23" t="s">
        <v>51</v>
      </c>
      <c r="G7608" s="121">
        <v>0</v>
      </c>
      <c r="H7608">
        <v>2016</v>
      </c>
    </row>
    <row r="7609" spans="1:8" outlineLevel="1" x14ac:dyDescent="0.25">
      <c r="A7609" s="23" t="s">
        <v>21</v>
      </c>
      <c r="B7609" s="23" t="s">
        <v>7</v>
      </c>
      <c r="C7609">
        <v>2016</v>
      </c>
      <c r="D7609" s="23" t="str">
        <f t="shared" si="119"/>
        <v>jul</v>
      </c>
      <c r="E7609" s="24">
        <v>42582</v>
      </c>
      <c r="F7609" s="23" t="s">
        <v>51</v>
      </c>
      <c r="G7609" s="121">
        <v>2935885.5553935822</v>
      </c>
      <c r="H7609">
        <v>2016</v>
      </c>
    </row>
    <row r="7610" spans="1:8" outlineLevel="1" x14ac:dyDescent="0.25">
      <c r="A7610" s="23" t="s">
        <v>22</v>
      </c>
      <c r="B7610" s="23" t="s">
        <v>8</v>
      </c>
      <c r="C7610">
        <v>2016</v>
      </c>
      <c r="D7610" s="23" t="str">
        <f t="shared" si="119"/>
        <v>jul</v>
      </c>
      <c r="E7610" s="24">
        <v>42582</v>
      </c>
      <c r="F7610" s="23" t="s">
        <v>51</v>
      </c>
      <c r="G7610" s="121">
        <v>372721480.02623725</v>
      </c>
      <c r="H7610">
        <v>2016</v>
      </c>
    </row>
    <row r="7611" spans="1:8" outlineLevel="1" x14ac:dyDescent="0.25">
      <c r="A7611" s="23" t="s">
        <v>23</v>
      </c>
      <c r="B7611" s="23" t="s">
        <v>9</v>
      </c>
      <c r="C7611">
        <v>2016</v>
      </c>
      <c r="D7611" s="23" t="str">
        <f t="shared" si="119"/>
        <v>jul</v>
      </c>
      <c r="E7611" s="24">
        <v>42582</v>
      </c>
      <c r="F7611" s="23" t="s">
        <v>51</v>
      </c>
      <c r="G7611" s="121">
        <v>0</v>
      </c>
      <c r="H7611">
        <v>2016</v>
      </c>
    </row>
    <row r="7612" spans="1:8" outlineLevel="1" x14ac:dyDescent="0.25">
      <c r="A7612" s="23" t="s">
        <v>24</v>
      </c>
      <c r="B7612" s="25" t="s">
        <v>10</v>
      </c>
      <c r="C7612">
        <v>2016</v>
      </c>
      <c r="D7612" s="23" t="str">
        <f t="shared" si="119"/>
        <v>jul</v>
      </c>
      <c r="E7612" s="24">
        <v>42582</v>
      </c>
      <c r="F7612" s="23" t="s">
        <v>51</v>
      </c>
      <c r="G7612" s="121">
        <v>481030.32069970848</v>
      </c>
      <c r="H7612">
        <v>2016</v>
      </c>
    </row>
    <row r="7613" spans="1:8" outlineLevel="1" x14ac:dyDescent="0.25">
      <c r="A7613" s="23" t="s">
        <v>25</v>
      </c>
      <c r="B7613" s="23" t="s">
        <v>11</v>
      </c>
      <c r="C7613">
        <v>2016</v>
      </c>
      <c r="D7613" s="23" t="str">
        <f t="shared" si="119"/>
        <v>jul</v>
      </c>
      <c r="E7613" s="24">
        <v>42582</v>
      </c>
      <c r="F7613" s="23" t="s">
        <v>51</v>
      </c>
      <c r="G7613" s="121">
        <v>8056038.848396495</v>
      </c>
      <c r="H7613">
        <v>2016</v>
      </c>
    </row>
    <row r="7614" spans="1:8" outlineLevel="1" x14ac:dyDescent="0.25">
      <c r="A7614" s="23" t="s">
        <v>26</v>
      </c>
      <c r="B7614" s="23" t="s">
        <v>12</v>
      </c>
      <c r="C7614">
        <v>2016</v>
      </c>
      <c r="D7614" s="23" t="str">
        <f t="shared" si="119"/>
        <v>jul</v>
      </c>
      <c r="E7614" s="24">
        <v>42582</v>
      </c>
      <c r="F7614" s="23" t="s">
        <v>51</v>
      </c>
      <c r="G7614" s="121">
        <v>13367467.517492713</v>
      </c>
      <c r="H7614">
        <v>2016</v>
      </c>
    </row>
    <row r="7615" spans="1:8" outlineLevel="1" x14ac:dyDescent="0.25">
      <c r="A7615" s="23" t="s">
        <v>43</v>
      </c>
      <c r="B7615" s="23" t="s">
        <v>34</v>
      </c>
      <c r="C7615">
        <v>2016</v>
      </c>
      <c r="D7615" s="23" t="str">
        <f t="shared" si="119"/>
        <v>jul</v>
      </c>
      <c r="E7615" s="24">
        <v>42582</v>
      </c>
      <c r="F7615" s="23" t="s">
        <v>51</v>
      </c>
      <c r="G7615" s="121">
        <v>671968.39067055401</v>
      </c>
      <c r="H7615">
        <v>2016</v>
      </c>
    </row>
    <row r="7616" spans="1:8" outlineLevel="1" x14ac:dyDescent="0.25">
      <c r="A7616" s="23" t="s">
        <v>13</v>
      </c>
      <c r="B7616" s="23" t="s">
        <v>13</v>
      </c>
      <c r="C7616">
        <v>2016</v>
      </c>
      <c r="D7616" s="23" t="str">
        <f t="shared" si="119"/>
        <v>jul</v>
      </c>
      <c r="E7616" s="24">
        <v>42582</v>
      </c>
      <c r="F7616" s="23" t="s">
        <v>51</v>
      </c>
      <c r="G7616" s="121">
        <v>127008057.05393586</v>
      </c>
      <c r="H7616">
        <v>2016</v>
      </c>
    </row>
    <row r="7617" spans="1:8" outlineLevel="1" x14ac:dyDescent="0.25">
      <c r="A7617" s="23" t="s">
        <v>14</v>
      </c>
      <c r="B7617" s="23" t="s">
        <v>14</v>
      </c>
      <c r="C7617">
        <v>2016</v>
      </c>
      <c r="D7617" s="23" t="str">
        <f t="shared" si="119"/>
        <v>jul</v>
      </c>
      <c r="E7617" s="24">
        <v>42582</v>
      </c>
      <c r="F7617" s="23" t="s">
        <v>51</v>
      </c>
      <c r="G7617" s="121">
        <v>323155.61370262387</v>
      </c>
      <c r="H7617">
        <v>2016</v>
      </c>
    </row>
    <row r="7618" spans="1:8" outlineLevel="1" x14ac:dyDescent="0.25">
      <c r="A7618" s="23" t="s">
        <v>15</v>
      </c>
      <c r="B7618" s="23" t="s">
        <v>0</v>
      </c>
      <c r="C7618">
        <v>2016</v>
      </c>
      <c r="D7618" s="23" t="str">
        <f t="shared" ref="D7618:D7681" si="120">+TEXT(E7618,"mmm")</f>
        <v>ago</v>
      </c>
      <c r="E7618" s="24">
        <v>42613</v>
      </c>
      <c r="F7618" s="23" t="s">
        <v>51</v>
      </c>
      <c r="G7618" s="121">
        <v>3504457.1822157525</v>
      </c>
      <c r="H7618">
        <v>2016</v>
      </c>
    </row>
    <row r="7619" spans="1:8" outlineLevel="1" x14ac:dyDescent="0.25">
      <c r="A7619" s="23" t="s">
        <v>16</v>
      </c>
      <c r="B7619" s="23" t="s">
        <v>1</v>
      </c>
      <c r="C7619">
        <v>2016</v>
      </c>
      <c r="D7619" s="23" t="str">
        <f t="shared" si="120"/>
        <v>ago</v>
      </c>
      <c r="E7619" s="24">
        <v>42613</v>
      </c>
      <c r="F7619" s="23" t="s">
        <v>51</v>
      </c>
      <c r="G7619" s="121">
        <v>65395531.293002903</v>
      </c>
      <c r="H7619">
        <v>2016</v>
      </c>
    </row>
    <row r="7620" spans="1:8" outlineLevel="1" x14ac:dyDescent="0.25">
      <c r="A7620" s="23" t="s">
        <v>27</v>
      </c>
      <c r="B7620" s="23" t="s">
        <v>2</v>
      </c>
      <c r="C7620">
        <v>2016</v>
      </c>
      <c r="D7620" s="23" t="str">
        <f t="shared" si="120"/>
        <v>ago</v>
      </c>
      <c r="E7620" s="24">
        <v>42613</v>
      </c>
      <c r="F7620" s="23" t="s">
        <v>51</v>
      </c>
      <c r="G7620" s="121">
        <v>0</v>
      </c>
      <c r="H7620">
        <v>2016</v>
      </c>
    </row>
    <row r="7621" spans="1:8" outlineLevel="1" x14ac:dyDescent="0.25">
      <c r="A7621" s="23" t="s">
        <v>17</v>
      </c>
      <c r="B7621" s="23" t="s">
        <v>3</v>
      </c>
      <c r="C7621">
        <v>2016</v>
      </c>
      <c r="D7621" s="23" t="str">
        <f t="shared" si="120"/>
        <v>ago</v>
      </c>
      <c r="E7621" s="24">
        <v>42613</v>
      </c>
      <c r="F7621" s="23" t="s">
        <v>51</v>
      </c>
      <c r="G7621" s="121">
        <v>91284197.637026355</v>
      </c>
      <c r="H7621">
        <v>2016</v>
      </c>
    </row>
    <row r="7622" spans="1:8" outlineLevel="1" x14ac:dyDescent="0.25">
      <c r="A7622" s="23" t="s">
        <v>18</v>
      </c>
      <c r="B7622" s="25" t="s">
        <v>4</v>
      </c>
      <c r="C7622">
        <v>2016</v>
      </c>
      <c r="D7622" s="23" t="str">
        <f t="shared" si="120"/>
        <v>ago</v>
      </c>
      <c r="E7622" s="24">
        <v>42613</v>
      </c>
      <c r="F7622" s="23" t="s">
        <v>51</v>
      </c>
      <c r="G7622" s="121">
        <v>0</v>
      </c>
      <c r="H7622">
        <v>2016</v>
      </c>
    </row>
    <row r="7623" spans="1:8" outlineLevel="1" x14ac:dyDescent="0.25">
      <c r="A7623" s="23" t="s">
        <v>19</v>
      </c>
      <c r="B7623" s="25" t="s">
        <v>5</v>
      </c>
      <c r="C7623">
        <v>2016</v>
      </c>
      <c r="D7623" s="23" t="str">
        <f t="shared" si="120"/>
        <v>ago</v>
      </c>
      <c r="E7623" s="24">
        <v>42613</v>
      </c>
      <c r="F7623" s="23" t="s">
        <v>51</v>
      </c>
      <c r="G7623" s="121">
        <v>0</v>
      </c>
      <c r="H7623">
        <v>2016</v>
      </c>
    </row>
    <row r="7624" spans="1:8" outlineLevel="1" x14ac:dyDescent="0.25">
      <c r="A7624" s="23" t="s">
        <v>20</v>
      </c>
      <c r="B7624" s="23" t="s">
        <v>6</v>
      </c>
      <c r="C7624">
        <v>2016</v>
      </c>
      <c r="D7624" s="23" t="str">
        <f t="shared" si="120"/>
        <v>ago</v>
      </c>
      <c r="E7624" s="24">
        <v>42613</v>
      </c>
      <c r="F7624" s="23" t="s">
        <v>51</v>
      </c>
      <c r="G7624" s="121">
        <v>0</v>
      </c>
      <c r="H7624">
        <v>2016</v>
      </c>
    </row>
    <row r="7625" spans="1:8" outlineLevel="1" x14ac:dyDescent="0.25">
      <c r="A7625" s="23" t="s">
        <v>21</v>
      </c>
      <c r="B7625" s="23" t="s">
        <v>7</v>
      </c>
      <c r="C7625">
        <v>2016</v>
      </c>
      <c r="D7625" s="23" t="str">
        <f t="shared" si="120"/>
        <v>ago</v>
      </c>
      <c r="E7625" s="24">
        <v>42613</v>
      </c>
      <c r="F7625" s="23" t="s">
        <v>51</v>
      </c>
      <c r="G7625" s="121">
        <v>2939752.9023323492</v>
      </c>
      <c r="H7625">
        <v>2016</v>
      </c>
    </row>
    <row r="7626" spans="1:8" outlineLevel="1" x14ac:dyDescent="0.25">
      <c r="A7626" s="23" t="s">
        <v>22</v>
      </c>
      <c r="B7626" s="23" t="s">
        <v>8</v>
      </c>
      <c r="C7626">
        <v>2016</v>
      </c>
      <c r="D7626" s="23" t="str">
        <f t="shared" si="120"/>
        <v>ago</v>
      </c>
      <c r="E7626" s="24">
        <v>42613</v>
      </c>
      <c r="F7626" s="23" t="s">
        <v>51</v>
      </c>
      <c r="G7626" s="121">
        <v>373651681.06413978</v>
      </c>
      <c r="H7626">
        <v>2016</v>
      </c>
    </row>
    <row r="7627" spans="1:8" outlineLevel="1" x14ac:dyDescent="0.25">
      <c r="A7627" s="23" t="s">
        <v>23</v>
      </c>
      <c r="B7627" s="23" t="s">
        <v>9</v>
      </c>
      <c r="C7627">
        <v>2016</v>
      </c>
      <c r="D7627" s="23" t="str">
        <f t="shared" si="120"/>
        <v>ago</v>
      </c>
      <c r="E7627" s="24">
        <v>42613</v>
      </c>
      <c r="F7627" s="23" t="s">
        <v>51</v>
      </c>
      <c r="G7627" s="121">
        <v>0</v>
      </c>
      <c r="H7627">
        <v>2016</v>
      </c>
    </row>
    <row r="7628" spans="1:8" outlineLevel="1" x14ac:dyDescent="0.25">
      <c r="A7628" s="23" t="s">
        <v>24</v>
      </c>
      <c r="B7628" s="25" t="s">
        <v>10</v>
      </c>
      <c r="C7628">
        <v>2016</v>
      </c>
      <c r="D7628" s="23" t="str">
        <f t="shared" si="120"/>
        <v>ago</v>
      </c>
      <c r="E7628" s="24">
        <v>42613</v>
      </c>
      <c r="F7628" s="23" t="s">
        <v>51</v>
      </c>
      <c r="G7628" s="121">
        <v>481785.56851311954</v>
      </c>
      <c r="H7628">
        <v>2016</v>
      </c>
    </row>
    <row r="7629" spans="1:8" outlineLevel="1" x14ac:dyDescent="0.25">
      <c r="A7629" s="23" t="s">
        <v>25</v>
      </c>
      <c r="B7629" s="23" t="s">
        <v>11</v>
      </c>
      <c r="C7629">
        <v>2016</v>
      </c>
      <c r="D7629" s="23" t="str">
        <f t="shared" si="120"/>
        <v>ago</v>
      </c>
      <c r="E7629" s="24">
        <v>42613</v>
      </c>
      <c r="F7629" s="23" t="s">
        <v>51</v>
      </c>
      <c r="G7629" s="121">
        <v>8074083.8921282832</v>
      </c>
      <c r="H7629">
        <v>2016</v>
      </c>
    </row>
    <row r="7630" spans="1:8" outlineLevel="1" x14ac:dyDescent="0.25">
      <c r="A7630" s="23" t="s">
        <v>26</v>
      </c>
      <c r="B7630" s="23" t="s">
        <v>12</v>
      </c>
      <c r="C7630">
        <v>2016</v>
      </c>
      <c r="D7630" s="23" t="str">
        <f t="shared" si="120"/>
        <v>ago</v>
      </c>
      <c r="E7630" s="24">
        <v>42613</v>
      </c>
      <c r="F7630" s="23" t="s">
        <v>51</v>
      </c>
      <c r="G7630" s="121">
        <v>12833016.839650149</v>
      </c>
      <c r="H7630">
        <v>2016</v>
      </c>
    </row>
    <row r="7631" spans="1:8" outlineLevel="1" x14ac:dyDescent="0.25">
      <c r="A7631" s="23" t="s">
        <v>43</v>
      </c>
      <c r="B7631" s="23" t="s">
        <v>34</v>
      </c>
      <c r="C7631">
        <v>2016</v>
      </c>
      <c r="D7631" s="23" t="str">
        <f t="shared" si="120"/>
        <v>ago</v>
      </c>
      <c r="E7631" s="24">
        <v>42613</v>
      </c>
      <c r="F7631" s="23" t="s">
        <v>51</v>
      </c>
      <c r="G7631" s="121">
        <v>3099237.2099125367</v>
      </c>
      <c r="H7631">
        <v>2016</v>
      </c>
    </row>
    <row r="7632" spans="1:8" outlineLevel="1" x14ac:dyDescent="0.25">
      <c r="A7632" s="23" t="s">
        <v>13</v>
      </c>
      <c r="B7632" s="23" t="s">
        <v>13</v>
      </c>
      <c r="C7632">
        <v>2016</v>
      </c>
      <c r="D7632" s="23" t="str">
        <f t="shared" si="120"/>
        <v>ago</v>
      </c>
      <c r="E7632" s="24">
        <v>42613</v>
      </c>
      <c r="F7632" s="23" t="s">
        <v>51</v>
      </c>
      <c r="G7632" s="121">
        <v>138173073.83236155</v>
      </c>
      <c r="H7632">
        <v>2016</v>
      </c>
    </row>
    <row r="7633" spans="1:8" outlineLevel="1" x14ac:dyDescent="0.25">
      <c r="A7633" s="23" t="s">
        <v>14</v>
      </c>
      <c r="B7633" s="23" t="s">
        <v>14</v>
      </c>
      <c r="C7633">
        <v>2016</v>
      </c>
      <c r="D7633" s="23" t="str">
        <f t="shared" si="120"/>
        <v>ago</v>
      </c>
      <c r="E7633" s="24">
        <v>42613</v>
      </c>
      <c r="F7633" s="23" t="s">
        <v>51</v>
      </c>
      <c r="G7633" s="121">
        <v>963674.87026239082</v>
      </c>
      <c r="H7633">
        <v>2016</v>
      </c>
    </row>
    <row r="7634" spans="1:8" outlineLevel="1" x14ac:dyDescent="0.25">
      <c r="A7634" s="23" t="s">
        <v>15</v>
      </c>
      <c r="B7634" s="23" t="s">
        <v>0</v>
      </c>
      <c r="C7634">
        <v>2016</v>
      </c>
      <c r="D7634" s="23" t="str">
        <f t="shared" si="120"/>
        <v>sept</v>
      </c>
      <c r="E7634" s="24">
        <v>42643</v>
      </c>
      <c r="F7634" s="23" t="s">
        <v>51</v>
      </c>
      <c r="G7634" s="121">
        <v>3504457.1822157525</v>
      </c>
      <c r="H7634">
        <v>2016</v>
      </c>
    </row>
    <row r="7635" spans="1:8" outlineLevel="1" x14ac:dyDescent="0.25">
      <c r="A7635" s="23" t="s">
        <v>16</v>
      </c>
      <c r="B7635" s="23" t="s">
        <v>1</v>
      </c>
      <c r="C7635">
        <v>2016</v>
      </c>
      <c r="D7635" s="23" t="str">
        <f t="shared" si="120"/>
        <v>sept</v>
      </c>
      <c r="E7635" s="24">
        <v>42643</v>
      </c>
      <c r="F7635" s="23" t="s">
        <v>51</v>
      </c>
      <c r="G7635" s="121">
        <v>64825271.723032072</v>
      </c>
      <c r="H7635">
        <v>2016</v>
      </c>
    </row>
    <row r="7636" spans="1:8" outlineLevel="1" x14ac:dyDescent="0.25">
      <c r="A7636" s="23" t="s">
        <v>27</v>
      </c>
      <c r="B7636" s="23" t="s">
        <v>2</v>
      </c>
      <c r="C7636">
        <v>2016</v>
      </c>
      <c r="D7636" s="23" t="str">
        <f t="shared" si="120"/>
        <v>sept</v>
      </c>
      <c r="E7636" s="24">
        <v>42643</v>
      </c>
      <c r="F7636" s="23" t="s">
        <v>51</v>
      </c>
      <c r="G7636" s="121">
        <v>0</v>
      </c>
      <c r="H7636">
        <v>2016</v>
      </c>
    </row>
    <row r="7637" spans="1:8" outlineLevel="1" x14ac:dyDescent="0.25">
      <c r="A7637" s="23" t="s">
        <v>17</v>
      </c>
      <c r="B7637" s="23" t="s">
        <v>3</v>
      </c>
      <c r="C7637">
        <v>2016</v>
      </c>
      <c r="D7637" s="23" t="str">
        <f t="shared" si="120"/>
        <v>sept</v>
      </c>
      <c r="E7637" s="24">
        <v>42643</v>
      </c>
      <c r="F7637" s="23" t="s">
        <v>51</v>
      </c>
      <c r="G7637" s="121">
        <v>88150944.714285612</v>
      </c>
      <c r="H7637">
        <v>2016</v>
      </c>
    </row>
    <row r="7638" spans="1:8" outlineLevel="1" x14ac:dyDescent="0.25">
      <c r="A7638" s="23" t="s">
        <v>18</v>
      </c>
      <c r="B7638" s="25" t="s">
        <v>4</v>
      </c>
      <c r="C7638">
        <v>2016</v>
      </c>
      <c r="D7638" s="23" t="str">
        <f t="shared" si="120"/>
        <v>sept</v>
      </c>
      <c r="E7638" s="24">
        <v>42643</v>
      </c>
      <c r="F7638" s="23" t="s">
        <v>51</v>
      </c>
      <c r="G7638" s="121">
        <v>0</v>
      </c>
      <c r="H7638">
        <v>2016</v>
      </c>
    </row>
    <row r="7639" spans="1:8" outlineLevel="1" x14ac:dyDescent="0.25">
      <c r="A7639" s="23" t="s">
        <v>19</v>
      </c>
      <c r="B7639" s="25" t="s">
        <v>5</v>
      </c>
      <c r="C7639">
        <v>2016</v>
      </c>
      <c r="D7639" s="23" t="str">
        <f t="shared" si="120"/>
        <v>sept</v>
      </c>
      <c r="E7639" s="24">
        <v>42643</v>
      </c>
      <c r="F7639" s="23" t="s">
        <v>51</v>
      </c>
      <c r="G7639" s="121">
        <v>0</v>
      </c>
      <c r="H7639">
        <v>2016</v>
      </c>
    </row>
    <row r="7640" spans="1:8" outlineLevel="1" x14ac:dyDescent="0.25">
      <c r="A7640" s="23" t="s">
        <v>20</v>
      </c>
      <c r="B7640" s="23" t="s">
        <v>6</v>
      </c>
      <c r="C7640">
        <v>2016</v>
      </c>
      <c r="D7640" s="23" t="str">
        <f t="shared" si="120"/>
        <v>sept</v>
      </c>
      <c r="E7640" s="24">
        <v>42643</v>
      </c>
      <c r="F7640" s="23" t="s">
        <v>51</v>
      </c>
      <c r="G7640" s="121">
        <v>9874635.5685131196</v>
      </c>
      <c r="H7640">
        <v>2016</v>
      </c>
    </row>
    <row r="7641" spans="1:8" outlineLevel="1" x14ac:dyDescent="0.25">
      <c r="A7641" s="23" t="s">
        <v>21</v>
      </c>
      <c r="B7641" s="23" t="s">
        <v>7</v>
      </c>
      <c r="C7641">
        <v>2016</v>
      </c>
      <c r="D7641" s="23" t="str">
        <f t="shared" si="120"/>
        <v>sept</v>
      </c>
      <c r="E7641" s="24">
        <v>42643</v>
      </c>
      <c r="F7641" s="23" t="s">
        <v>51</v>
      </c>
      <c r="G7641" s="121">
        <v>2973534.4752186527</v>
      </c>
      <c r="H7641">
        <v>2016</v>
      </c>
    </row>
    <row r="7642" spans="1:8" outlineLevel="1" x14ac:dyDescent="0.25">
      <c r="A7642" s="23" t="s">
        <v>22</v>
      </c>
      <c r="B7642" s="23" t="s">
        <v>8</v>
      </c>
      <c r="C7642">
        <v>2016</v>
      </c>
      <c r="D7642" s="23" t="str">
        <f t="shared" si="120"/>
        <v>sept</v>
      </c>
      <c r="E7642" s="24">
        <v>42643</v>
      </c>
      <c r="F7642" s="23" t="s">
        <v>51</v>
      </c>
      <c r="G7642" s="121">
        <v>368551575.24635494</v>
      </c>
      <c r="H7642">
        <v>2016</v>
      </c>
    </row>
    <row r="7643" spans="1:8" outlineLevel="1" x14ac:dyDescent="0.25">
      <c r="A7643" s="23" t="s">
        <v>23</v>
      </c>
      <c r="B7643" s="23" t="s">
        <v>9</v>
      </c>
      <c r="C7643">
        <v>2016</v>
      </c>
      <c r="D7643" s="23" t="str">
        <f t="shared" si="120"/>
        <v>sept</v>
      </c>
      <c r="E7643" s="24">
        <v>42643</v>
      </c>
      <c r="F7643" s="23" t="s">
        <v>51</v>
      </c>
      <c r="G7643" s="121">
        <v>0</v>
      </c>
      <c r="H7643">
        <v>2016</v>
      </c>
    </row>
    <row r="7644" spans="1:8" outlineLevel="1" x14ac:dyDescent="0.25">
      <c r="A7644" s="23" t="s">
        <v>24</v>
      </c>
      <c r="B7644" s="25" t="s">
        <v>10</v>
      </c>
      <c r="C7644">
        <v>2016</v>
      </c>
      <c r="D7644" s="23" t="str">
        <f t="shared" si="120"/>
        <v>sept</v>
      </c>
      <c r="E7644" s="24">
        <v>42643</v>
      </c>
      <c r="F7644" s="23" t="s">
        <v>51</v>
      </c>
      <c r="G7644" s="121">
        <v>2892659.8323615161</v>
      </c>
      <c r="H7644">
        <v>2016</v>
      </c>
    </row>
    <row r="7645" spans="1:8" outlineLevel="1" x14ac:dyDescent="0.25">
      <c r="A7645" s="23" t="s">
        <v>25</v>
      </c>
      <c r="B7645" s="23" t="s">
        <v>11</v>
      </c>
      <c r="C7645">
        <v>2016</v>
      </c>
      <c r="D7645" s="23" t="str">
        <f t="shared" si="120"/>
        <v>sept</v>
      </c>
      <c r="E7645" s="24">
        <v>42643</v>
      </c>
      <c r="F7645" s="23" t="s">
        <v>51</v>
      </c>
      <c r="G7645" s="121">
        <v>8083638.9504373148</v>
      </c>
      <c r="H7645">
        <v>2016</v>
      </c>
    </row>
    <row r="7646" spans="1:8" outlineLevel="1" x14ac:dyDescent="0.25">
      <c r="A7646" s="23" t="s">
        <v>26</v>
      </c>
      <c r="B7646" s="23" t="s">
        <v>12</v>
      </c>
      <c r="C7646">
        <v>2016</v>
      </c>
      <c r="D7646" s="23" t="str">
        <f t="shared" si="120"/>
        <v>sept</v>
      </c>
      <c r="E7646" s="24">
        <v>42643</v>
      </c>
      <c r="F7646" s="23" t="s">
        <v>51</v>
      </c>
      <c r="G7646" s="121">
        <v>12882095.173469385</v>
      </c>
      <c r="H7646">
        <v>2016</v>
      </c>
    </row>
    <row r="7647" spans="1:8" outlineLevel="1" x14ac:dyDescent="0.25">
      <c r="A7647" s="23" t="s">
        <v>43</v>
      </c>
      <c r="B7647" s="23" t="s">
        <v>34</v>
      </c>
      <c r="C7647">
        <v>2016</v>
      </c>
      <c r="D7647" s="23" t="str">
        <f t="shared" si="120"/>
        <v>sept</v>
      </c>
      <c r="E7647" s="24">
        <v>42643</v>
      </c>
      <c r="F7647" s="23" t="s">
        <v>51</v>
      </c>
      <c r="G7647" s="121">
        <v>2850685.5029154518</v>
      </c>
      <c r="H7647">
        <v>2016</v>
      </c>
    </row>
    <row r="7648" spans="1:8" outlineLevel="1" x14ac:dyDescent="0.25">
      <c r="A7648" s="23" t="s">
        <v>13</v>
      </c>
      <c r="B7648" s="23" t="s">
        <v>13</v>
      </c>
      <c r="C7648">
        <v>2016</v>
      </c>
      <c r="D7648" s="23" t="str">
        <f t="shared" si="120"/>
        <v>sept</v>
      </c>
      <c r="E7648" s="24">
        <v>42643</v>
      </c>
      <c r="F7648" s="23" t="s">
        <v>51</v>
      </c>
      <c r="G7648" s="121">
        <v>155296146.0787172</v>
      </c>
      <c r="H7648">
        <v>2016</v>
      </c>
    </row>
    <row r="7649" spans="1:8" outlineLevel="1" x14ac:dyDescent="0.25">
      <c r="A7649" s="23" t="s">
        <v>14</v>
      </c>
      <c r="B7649" s="23" t="s">
        <v>14</v>
      </c>
      <c r="C7649">
        <v>2016</v>
      </c>
      <c r="D7649" s="23" t="str">
        <f t="shared" si="120"/>
        <v>sept</v>
      </c>
      <c r="E7649" s="24">
        <v>42643</v>
      </c>
      <c r="F7649" s="23" t="s">
        <v>51</v>
      </c>
      <c r="G7649" s="121">
        <v>1735646.4518950437</v>
      </c>
      <c r="H7649">
        <v>2016</v>
      </c>
    </row>
    <row r="7650" spans="1:8" outlineLevel="1" x14ac:dyDescent="0.25">
      <c r="A7650" s="23" t="s">
        <v>15</v>
      </c>
      <c r="B7650" s="23" t="s">
        <v>0</v>
      </c>
      <c r="C7650">
        <v>2016</v>
      </c>
      <c r="D7650" s="23" t="str">
        <f t="shared" si="120"/>
        <v>oct</v>
      </c>
      <c r="E7650" s="24">
        <v>42674</v>
      </c>
      <c r="F7650" s="23" t="s">
        <v>51</v>
      </c>
      <c r="G7650" s="121">
        <v>3698541.9970845398</v>
      </c>
      <c r="H7650">
        <v>2016</v>
      </c>
    </row>
    <row r="7651" spans="1:8" outlineLevel="1" x14ac:dyDescent="0.25">
      <c r="A7651" s="23" t="s">
        <v>16</v>
      </c>
      <c r="B7651" s="23" t="s">
        <v>1</v>
      </c>
      <c r="C7651">
        <v>2016</v>
      </c>
      <c r="D7651" s="23" t="str">
        <f t="shared" si="120"/>
        <v>oct</v>
      </c>
      <c r="E7651" s="24">
        <v>42674</v>
      </c>
      <c r="F7651" s="23" t="s">
        <v>51</v>
      </c>
      <c r="G7651" s="121">
        <v>68272154.832361594</v>
      </c>
      <c r="H7651">
        <v>2016</v>
      </c>
    </row>
    <row r="7652" spans="1:8" outlineLevel="1" x14ac:dyDescent="0.25">
      <c r="A7652" s="23" t="s">
        <v>27</v>
      </c>
      <c r="B7652" s="23" t="s">
        <v>2</v>
      </c>
      <c r="C7652">
        <v>2016</v>
      </c>
      <c r="D7652" s="23" t="str">
        <f t="shared" si="120"/>
        <v>oct</v>
      </c>
      <c r="E7652" s="24">
        <v>42674</v>
      </c>
      <c r="F7652" s="23" t="s">
        <v>51</v>
      </c>
      <c r="G7652" s="121">
        <v>0</v>
      </c>
      <c r="H7652">
        <v>2016</v>
      </c>
    </row>
    <row r="7653" spans="1:8" outlineLevel="1" x14ac:dyDescent="0.25">
      <c r="A7653" s="23" t="s">
        <v>17</v>
      </c>
      <c r="B7653" s="23" t="s">
        <v>3</v>
      </c>
      <c r="C7653">
        <v>2016</v>
      </c>
      <c r="D7653" s="23" t="str">
        <f t="shared" si="120"/>
        <v>oct</v>
      </c>
      <c r="E7653" s="24">
        <v>42674</v>
      </c>
      <c r="F7653" s="23" t="s">
        <v>51</v>
      </c>
      <c r="G7653" s="121">
        <v>86021179.137026012</v>
      </c>
      <c r="H7653">
        <v>2016</v>
      </c>
    </row>
    <row r="7654" spans="1:8" outlineLevel="1" x14ac:dyDescent="0.25">
      <c r="A7654" s="23" t="s">
        <v>18</v>
      </c>
      <c r="B7654" s="25" t="s">
        <v>4</v>
      </c>
      <c r="C7654">
        <v>2016</v>
      </c>
      <c r="D7654" s="23" t="str">
        <f t="shared" si="120"/>
        <v>oct</v>
      </c>
      <c r="E7654" s="24">
        <v>42674</v>
      </c>
      <c r="F7654" s="23" t="s">
        <v>51</v>
      </c>
      <c r="G7654" s="121">
        <v>0</v>
      </c>
      <c r="H7654">
        <v>2016</v>
      </c>
    </row>
    <row r="7655" spans="1:8" outlineLevel="1" x14ac:dyDescent="0.25">
      <c r="A7655" s="23" t="s">
        <v>19</v>
      </c>
      <c r="B7655" s="25" t="s">
        <v>5</v>
      </c>
      <c r="C7655">
        <v>2016</v>
      </c>
      <c r="D7655" s="23" t="str">
        <f t="shared" si="120"/>
        <v>oct</v>
      </c>
      <c r="E7655" s="24">
        <v>42674</v>
      </c>
      <c r="F7655" s="23" t="s">
        <v>51</v>
      </c>
      <c r="G7655" s="121">
        <v>0</v>
      </c>
      <c r="H7655">
        <v>2016</v>
      </c>
    </row>
    <row r="7656" spans="1:8" outlineLevel="1" x14ac:dyDescent="0.25">
      <c r="A7656" s="23" t="s">
        <v>20</v>
      </c>
      <c r="B7656" s="23" t="s">
        <v>6</v>
      </c>
      <c r="C7656">
        <v>2016</v>
      </c>
      <c r="D7656" s="23" t="str">
        <f t="shared" si="120"/>
        <v>oct</v>
      </c>
      <c r="E7656" s="24">
        <v>42674</v>
      </c>
      <c r="F7656" s="23" t="s">
        <v>51</v>
      </c>
      <c r="G7656" s="121">
        <v>0</v>
      </c>
      <c r="H7656">
        <v>2016</v>
      </c>
    </row>
    <row r="7657" spans="1:8" outlineLevel="1" x14ac:dyDescent="0.25">
      <c r="A7657" s="23" t="s">
        <v>21</v>
      </c>
      <c r="B7657" s="23" t="s">
        <v>7</v>
      </c>
      <c r="C7657">
        <v>2016</v>
      </c>
      <c r="D7657" s="23" t="str">
        <f t="shared" si="120"/>
        <v>oct</v>
      </c>
      <c r="E7657" s="24">
        <v>42674</v>
      </c>
      <c r="F7657" s="23" t="s">
        <v>51</v>
      </c>
      <c r="G7657" s="121">
        <v>2986725.4373177821</v>
      </c>
      <c r="H7657">
        <v>2016</v>
      </c>
    </row>
    <row r="7658" spans="1:8" outlineLevel="1" x14ac:dyDescent="0.25">
      <c r="A7658" s="23" t="s">
        <v>22</v>
      </c>
      <c r="B7658" s="23" t="s">
        <v>8</v>
      </c>
      <c r="C7658">
        <v>2016</v>
      </c>
      <c r="D7658" s="23" t="str">
        <f t="shared" si="120"/>
        <v>oct</v>
      </c>
      <c r="E7658" s="24">
        <v>42674</v>
      </c>
      <c r="F7658" s="23" t="s">
        <v>51</v>
      </c>
      <c r="G7658" s="121">
        <v>380871564.99271131</v>
      </c>
      <c r="H7658">
        <v>2016</v>
      </c>
    </row>
    <row r="7659" spans="1:8" outlineLevel="1" x14ac:dyDescent="0.25">
      <c r="A7659" s="23" t="s">
        <v>23</v>
      </c>
      <c r="B7659" s="23" t="s">
        <v>9</v>
      </c>
      <c r="C7659">
        <v>2016</v>
      </c>
      <c r="D7659" s="23" t="str">
        <f t="shared" si="120"/>
        <v>oct</v>
      </c>
      <c r="E7659" s="24">
        <v>42674</v>
      </c>
      <c r="F7659" s="23" t="s">
        <v>51</v>
      </c>
      <c r="G7659" s="121">
        <v>0</v>
      </c>
      <c r="H7659">
        <v>2016</v>
      </c>
    </row>
    <row r="7660" spans="1:8" outlineLevel="1" x14ac:dyDescent="0.25">
      <c r="A7660" s="23" t="s">
        <v>24</v>
      </c>
      <c r="B7660" s="25" t="s">
        <v>10</v>
      </c>
      <c r="C7660">
        <v>2016</v>
      </c>
      <c r="D7660" s="23" t="str">
        <f t="shared" si="120"/>
        <v>oct</v>
      </c>
      <c r="E7660" s="24">
        <v>42674</v>
      </c>
      <c r="F7660" s="23" t="s">
        <v>51</v>
      </c>
      <c r="G7660" s="121">
        <v>24491492.40379009</v>
      </c>
      <c r="H7660">
        <v>2016</v>
      </c>
    </row>
    <row r="7661" spans="1:8" outlineLevel="1" x14ac:dyDescent="0.25">
      <c r="A7661" s="23" t="s">
        <v>25</v>
      </c>
      <c r="B7661" s="23" t="s">
        <v>11</v>
      </c>
      <c r="C7661">
        <v>2016</v>
      </c>
      <c r="D7661" s="23" t="str">
        <f t="shared" si="120"/>
        <v>oct</v>
      </c>
      <c r="E7661" s="24">
        <v>42674</v>
      </c>
      <c r="F7661" s="23" t="s">
        <v>51</v>
      </c>
      <c r="G7661" s="121">
        <v>5286301.3119533509</v>
      </c>
      <c r="H7661">
        <v>2016</v>
      </c>
    </row>
    <row r="7662" spans="1:8" outlineLevel="1" x14ac:dyDescent="0.25">
      <c r="A7662" s="23" t="s">
        <v>26</v>
      </c>
      <c r="B7662" s="23" t="s">
        <v>12</v>
      </c>
      <c r="C7662">
        <v>2016</v>
      </c>
      <c r="D7662" s="23" t="str">
        <f t="shared" si="120"/>
        <v>oct</v>
      </c>
      <c r="E7662" s="24">
        <v>42674</v>
      </c>
      <c r="F7662" s="23" t="s">
        <v>51</v>
      </c>
      <c r="G7662" s="121">
        <v>12579005.400874645</v>
      </c>
      <c r="H7662">
        <v>2016</v>
      </c>
    </row>
    <row r="7663" spans="1:8" outlineLevel="1" x14ac:dyDescent="0.25">
      <c r="A7663" s="23" t="s">
        <v>43</v>
      </c>
      <c r="B7663" s="23" t="s">
        <v>34</v>
      </c>
      <c r="C7663">
        <v>2016</v>
      </c>
      <c r="D7663" s="23" t="str">
        <f t="shared" si="120"/>
        <v>oct</v>
      </c>
      <c r="E7663" s="24">
        <v>42674</v>
      </c>
      <c r="F7663" s="23" t="s">
        <v>51</v>
      </c>
      <c r="G7663" s="121">
        <v>3693933.3906705542</v>
      </c>
      <c r="H7663">
        <v>2016</v>
      </c>
    </row>
    <row r="7664" spans="1:8" outlineLevel="1" x14ac:dyDescent="0.25">
      <c r="A7664" s="23" t="s">
        <v>13</v>
      </c>
      <c r="B7664" s="23" t="s">
        <v>13</v>
      </c>
      <c r="C7664">
        <v>2016</v>
      </c>
      <c r="D7664" s="23" t="str">
        <f t="shared" si="120"/>
        <v>oct</v>
      </c>
      <c r="E7664" s="24">
        <v>42674</v>
      </c>
      <c r="F7664" s="23" t="s">
        <v>51</v>
      </c>
      <c r="G7664" s="121">
        <v>129740816.94314869</v>
      </c>
      <c r="H7664">
        <v>2016</v>
      </c>
    </row>
    <row r="7665" spans="1:8" outlineLevel="1" x14ac:dyDescent="0.25">
      <c r="A7665" s="23" t="s">
        <v>14</v>
      </c>
      <c r="B7665" s="23" t="s">
        <v>14</v>
      </c>
      <c r="C7665">
        <v>2016</v>
      </c>
      <c r="D7665" s="23" t="str">
        <f t="shared" si="120"/>
        <v>oct</v>
      </c>
      <c r="E7665" s="24">
        <v>42674</v>
      </c>
      <c r="F7665" s="23" t="s">
        <v>51</v>
      </c>
      <c r="G7665" s="121">
        <v>76039.249271137029</v>
      </c>
      <c r="H7665">
        <v>2016</v>
      </c>
    </row>
    <row r="7666" spans="1:8" outlineLevel="1" x14ac:dyDescent="0.25">
      <c r="A7666" s="23" t="s">
        <v>15</v>
      </c>
      <c r="B7666" s="23" t="s">
        <v>0</v>
      </c>
      <c r="C7666">
        <v>2016</v>
      </c>
      <c r="D7666" s="23" t="str">
        <f t="shared" si="120"/>
        <v>nov</v>
      </c>
      <c r="E7666" s="24">
        <v>42704</v>
      </c>
      <c r="F7666" s="23" t="s">
        <v>51</v>
      </c>
      <c r="G7666" s="121">
        <v>3902469.0583090475</v>
      </c>
      <c r="H7666">
        <v>2016</v>
      </c>
    </row>
    <row r="7667" spans="1:8" outlineLevel="1" x14ac:dyDescent="0.25">
      <c r="A7667" s="23" t="s">
        <v>16</v>
      </c>
      <c r="B7667" s="23" t="s">
        <v>1</v>
      </c>
      <c r="C7667">
        <v>2016</v>
      </c>
      <c r="D7667" s="23" t="str">
        <f t="shared" si="120"/>
        <v>nov</v>
      </c>
      <c r="E7667" s="24">
        <v>42704</v>
      </c>
      <c r="F7667" s="23" t="s">
        <v>51</v>
      </c>
      <c r="G7667" s="121">
        <v>74057313.39504385</v>
      </c>
      <c r="H7667">
        <v>2016</v>
      </c>
    </row>
    <row r="7668" spans="1:8" outlineLevel="1" x14ac:dyDescent="0.25">
      <c r="A7668" s="23" t="s">
        <v>27</v>
      </c>
      <c r="B7668" s="23" t="s">
        <v>2</v>
      </c>
      <c r="C7668">
        <v>2016</v>
      </c>
      <c r="D7668" s="23" t="str">
        <f t="shared" si="120"/>
        <v>nov</v>
      </c>
      <c r="E7668" s="24">
        <v>42704</v>
      </c>
      <c r="F7668" s="23" t="s">
        <v>51</v>
      </c>
      <c r="G7668" s="121">
        <v>0</v>
      </c>
      <c r="H7668">
        <v>2016</v>
      </c>
    </row>
    <row r="7669" spans="1:8" outlineLevel="1" x14ac:dyDescent="0.25">
      <c r="A7669" s="23" t="s">
        <v>17</v>
      </c>
      <c r="B7669" s="23" t="s">
        <v>3</v>
      </c>
      <c r="C7669">
        <v>2016</v>
      </c>
      <c r="D7669" s="23" t="str">
        <f t="shared" si="120"/>
        <v>nov</v>
      </c>
      <c r="E7669" s="24">
        <v>42704</v>
      </c>
      <c r="F7669" s="23" t="s">
        <v>51</v>
      </c>
      <c r="G7669" s="121">
        <v>88336003.339650154</v>
      </c>
      <c r="H7669">
        <v>2016</v>
      </c>
    </row>
    <row r="7670" spans="1:8" outlineLevel="1" x14ac:dyDescent="0.25">
      <c r="A7670" s="23" t="s">
        <v>18</v>
      </c>
      <c r="B7670" s="25" t="s">
        <v>4</v>
      </c>
      <c r="C7670">
        <v>2016</v>
      </c>
      <c r="D7670" s="23" t="str">
        <f t="shared" si="120"/>
        <v>nov</v>
      </c>
      <c r="E7670" s="24">
        <v>42704</v>
      </c>
      <c r="F7670" s="23" t="s">
        <v>51</v>
      </c>
      <c r="G7670" s="121">
        <v>0</v>
      </c>
      <c r="H7670">
        <v>2016</v>
      </c>
    </row>
    <row r="7671" spans="1:8" outlineLevel="1" x14ac:dyDescent="0.25">
      <c r="A7671" s="23" t="s">
        <v>19</v>
      </c>
      <c r="B7671" s="25" t="s">
        <v>5</v>
      </c>
      <c r="C7671">
        <v>2016</v>
      </c>
      <c r="D7671" s="23" t="str">
        <f t="shared" si="120"/>
        <v>nov</v>
      </c>
      <c r="E7671" s="24">
        <v>42704</v>
      </c>
      <c r="F7671" s="23" t="s">
        <v>51</v>
      </c>
      <c r="G7671" s="121">
        <v>0</v>
      </c>
      <c r="H7671">
        <v>2016</v>
      </c>
    </row>
    <row r="7672" spans="1:8" outlineLevel="1" x14ac:dyDescent="0.25">
      <c r="A7672" s="23" t="s">
        <v>20</v>
      </c>
      <c r="B7672" s="23" t="s">
        <v>6</v>
      </c>
      <c r="C7672">
        <v>2016</v>
      </c>
      <c r="D7672" s="23" t="str">
        <f t="shared" si="120"/>
        <v>nov</v>
      </c>
      <c r="E7672" s="24">
        <v>42704</v>
      </c>
      <c r="F7672" s="23" t="s">
        <v>51</v>
      </c>
      <c r="G7672" s="121">
        <v>1657846.7186588922</v>
      </c>
      <c r="H7672">
        <v>2016</v>
      </c>
    </row>
    <row r="7673" spans="1:8" outlineLevel="1" x14ac:dyDescent="0.25">
      <c r="A7673" s="23" t="s">
        <v>21</v>
      </c>
      <c r="B7673" s="23" t="s">
        <v>7</v>
      </c>
      <c r="C7673">
        <v>2016</v>
      </c>
      <c r="D7673" s="23" t="str">
        <f t="shared" si="120"/>
        <v>nov</v>
      </c>
      <c r="E7673" s="24">
        <v>42704</v>
      </c>
      <c r="F7673" s="23" t="s">
        <v>51</v>
      </c>
      <c r="G7673" s="121">
        <v>2902369.5553935827</v>
      </c>
      <c r="H7673">
        <v>2016</v>
      </c>
    </row>
    <row r="7674" spans="1:8" outlineLevel="1" x14ac:dyDescent="0.25">
      <c r="A7674" s="23" t="s">
        <v>22</v>
      </c>
      <c r="B7674" s="23" t="s">
        <v>8</v>
      </c>
      <c r="C7674">
        <v>2016</v>
      </c>
      <c r="D7674" s="23" t="str">
        <f t="shared" si="120"/>
        <v>nov</v>
      </c>
      <c r="E7674" s="24">
        <v>42704</v>
      </c>
      <c r="F7674" s="23" t="s">
        <v>51</v>
      </c>
      <c r="G7674" s="121">
        <v>397491364.83090037</v>
      </c>
      <c r="H7674">
        <v>2016</v>
      </c>
    </row>
    <row r="7675" spans="1:8" outlineLevel="1" x14ac:dyDescent="0.25">
      <c r="A7675" s="23" t="s">
        <v>23</v>
      </c>
      <c r="B7675" s="23" t="s">
        <v>9</v>
      </c>
      <c r="C7675">
        <v>2016</v>
      </c>
      <c r="D7675" s="23" t="str">
        <f t="shared" si="120"/>
        <v>nov</v>
      </c>
      <c r="E7675" s="24">
        <v>42704</v>
      </c>
      <c r="F7675" s="23" t="s">
        <v>51</v>
      </c>
      <c r="G7675" s="121">
        <v>0</v>
      </c>
      <c r="H7675">
        <v>2016</v>
      </c>
    </row>
    <row r="7676" spans="1:8" outlineLevel="1" x14ac:dyDescent="0.25">
      <c r="A7676" s="23" t="s">
        <v>24</v>
      </c>
      <c r="B7676" s="25" t="s">
        <v>10</v>
      </c>
      <c r="C7676">
        <v>2016</v>
      </c>
      <c r="D7676" s="23" t="str">
        <f t="shared" si="120"/>
        <v>nov</v>
      </c>
      <c r="E7676" s="24">
        <v>42704</v>
      </c>
      <c r="F7676" s="23" t="s">
        <v>51</v>
      </c>
      <c r="G7676" s="121">
        <v>14404608.192419823</v>
      </c>
      <c r="H7676">
        <v>2016</v>
      </c>
    </row>
    <row r="7677" spans="1:8" outlineLevel="1" x14ac:dyDescent="0.25">
      <c r="A7677" s="23" t="s">
        <v>25</v>
      </c>
      <c r="B7677" s="23" t="s">
        <v>11</v>
      </c>
      <c r="C7677">
        <v>2016</v>
      </c>
      <c r="D7677" s="23" t="str">
        <f t="shared" si="120"/>
        <v>nov</v>
      </c>
      <c r="E7677" s="24">
        <v>42704</v>
      </c>
      <c r="F7677" s="23" t="s">
        <v>51</v>
      </c>
      <c r="G7677" s="121">
        <v>5292076.034985425</v>
      </c>
      <c r="H7677">
        <v>2016</v>
      </c>
    </row>
    <row r="7678" spans="1:8" outlineLevel="1" x14ac:dyDescent="0.25">
      <c r="A7678" s="23" t="s">
        <v>26</v>
      </c>
      <c r="B7678" s="23" t="s">
        <v>12</v>
      </c>
      <c r="C7678">
        <v>2016</v>
      </c>
      <c r="D7678" s="23" t="str">
        <f t="shared" si="120"/>
        <v>nov</v>
      </c>
      <c r="E7678" s="24">
        <v>42704</v>
      </c>
      <c r="F7678" s="23" t="s">
        <v>51</v>
      </c>
      <c r="G7678" s="121">
        <v>11988905.278425658</v>
      </c>
      <c r="H7678">
        <v>2016</v>
      </c>
    </row>
    <row r="7679" spans="1:8" outlineLevel="1" x14ac:dyDescent="0.25">
      <c r="A7679" s="23" t="s">
        <v>43</v>
      </c>
      <c r="B7679" s="23" t="s">
        <v>34</v>
      </c>
      <c r="C7679">
        <v>2016</v>
      </c>
      <c r="D7679" s="23" t="str">
        <f t="shared" si="120"/>
        <v>nov</v>
      </c>
      <c r="E7679" s="24">
        <v>42704</v>
      </c>
      <c r="F7679" s="23" t="s">
        <v>51</v>
      </c>
      <c r="G7679" s="121">
        <v>3888233.3819241985</v>
      </c>
      <c r="H7679">
        <v>2016</v>
      </c>
    </row>
    <row r="7680" spans="1:8" outlineLevel="1" x14ac:dyDescent="0.25">
      <c r="A7680" s="23" t="s">
        <v>13</v>
      </c>
      <c r="B7680" s="23" t="s">
        <v>13</v>
      </c>
      <c r="C7680">
        <v>2016</v>
      </c>
      <c r="D7680" s="23" t="str">
        <f t="shared" si="120"/>
        <v>nov</v>
      </c>
      <c r="E7680" s="24">
        <v>42704</v>
      </c>
      <c r="F7680" s="23" t="s">
        <v>51</v>
      </c>
      <c r="G7680" s="121">
        <v>101225574.06268223</v>
      </c>
      <c r="H7680">
        <v>2016</v>
      </c>
    </row>
    <row r="7681" spans="1:8" outlineLevel="1" x14ac:dyDescent="0.25">
      <c r="A7681" s="23" t="s">
        <v>14</v>
      </c>
      <c r="B7681" s="23" t="s">
        <v>14</v>
      </c>
      <c r="C7681">
        <v>2016</v>
      </c>
      <c r="D7681" s="23" t="str">
        <f t="shared" si="120"/>
        <v>nov</v>
      </c>
      <c r="E7681" s="24">
        <v>42704</v>
      </c>
      <c r="F7681" s="23" t="s">
        <v>51</v>
      </c>
      <c r="G7681" s="121">
        <v>28657.330903790084</v>
      </c>
      <c r="H7681">
        <v>2016</v>
      </c>
    </row>
    <row r="7682" spans="1:8" outlineLevel="1" x14ac:dyDescent="0.25">
      <c r="A7682" s="23" t="s">
        <v>15</v>
      </c>
      <c r="B7682" s="23" t="s">
        <v>0</v>
      </c>
      <c r="C7682">
        <v>2016</v>
      </c>
      <c r="D7682" s="23" t="str">
        <f t="shared" ref="D7682:D7745" si="121">+TEXT(E7682,"mmm")</f>
        <v>dic</v>
      </c>
      <c r="E7682" s="24">
        <v>42735</v>
      </c>
      <c r="F7682" s="23" t="s">
        <v>51</v>
      </c>
      <c r="G7682" s="121">
        <v>3905537.6705539376</v>
      </c>
      <c r="H7682">
        <v>2016</v>
      </c>
    </row>
    <row r="7683" spans="1:8" outlineLevel="1" x14ac:dyDescent="0.25">
      <c r="A7683" s="23" t="s">
        <v>16</v>
      </c>
      <c r="B7683" s="23" t="s">
        <v>1</v>
      </c>
      <c r="C7683">
        <v>2016</v>
      </c>
      <c r="D7683" s="23" t="str">
        <f t="shared" si="121"/>
        <v>dic</v>
      </c>
      <c r="E7683" s="24">
        <v>42735</v>
      </c>
      <c r="F7683" s="23" t="s">
        <v>51</v>
      </c>
      <c r="G7683" s="121">
        <v>73372542.986880481</v>
      </c>
      <c r="H7683">
        <v>2016</v>
      </c>
    </row>
    <row r="7684" spans="1:8" outlineLevel="1" x14ac:dyDescent="0.25">
      <c r="A7684" s="23" t="s">
        <v>27</v>
      </c>
      <c r="B7684" s="23" t="s">
        <v>2</v>
      </c>
      <c r="C7684">
        <v>2016</v>
      </c>
      <c r="D7684" s="23" t="str">
        <f t="shared" si="121"/>
        <v>dic</v>
      </c>
      <c r="E7684" s="24">
        <v>42735</v>
      </c>
      <c r="F7684" s="23" t="s">
        <v>51</v>
      </c>
      <c r="G7684" s="121">
        <v>0</v>
      </c>
      <c r="H7684">
        <v>2016</v>
      </c>
    </row>
    <row r="7685" spans="1:8" outlineLevel="1" x14ac:dyDescent="0.25">
      <c r="A7685" s="23" t="s">
        <v>17</v>
      </c>
      <c r="B7685" s="23" t="s">
        <v>3</v>
      </c>
      <c r="C7685">
        <v>2016</v>
      </c>
      <c r="D7685" s="23" t="str">
        <f t="shared" si="121"/>
        <v>dic</v>
      </c>
      <c r="E7685" s="24">
        <v>42735</v>
      </c>
      <c r="F7685" s="23" t="s">
        <v>51</v>
      </c>
      <c r="G7685" s="121">
        <v>80132220.120991409</v>
      </c>
      <c r="H7685">
        <v>2016</v>
      </c>
    </row>
    <row r="7686" spans="1:8" outlineLevel="1" x14ac:dyDescent="0.25">
      <c r="A7686" s="23" t="s">
        <v>18</v>
      </c>
      <c r="B7686" s="25" t="s">
        <v>4</v>
      </c>
      <c r="C7686">
        <v>2016</v>
      </c>
      <c r="D7686" s="23" t="str">
        <f t="shared" si="121"/>
        <v>dic</v>
      </c>
      <c r="E7686" s="24">
        <v>42735</v>
      </c>
      <c r="F7686" s="23" t="s">
        <v>51</v>
      </c>
      <c r="G7686" s="121">
        <v>0</v>
      </c>
      <c r="H7686">
        <v>2016</v>
      </c>
    </row>
    <row r="7687" spans="1:8" outlineLevel="1" x14ac:dyDescent="0.25">
      <c r="A7687" s="23" t="s">
        <v>19</v>
      </c>
      <c r="B7687" s="25" t="s">
        <v>5</v>
      </c>
      <c r="C7687">
        <v>2016</v>
      </c>
      <c r="D7687" s="23" t="str">
        <f t="shared" si="121"/>
        <v>dic</v>
      </c>
      <c r="E7687" s="24">
        <v>42735</v>
      </c>
      <c r="F7687" s="23" t="s">
        <v>51</v>
      </c>
      <c r="G7687" s="121">
        <v>0</v>
      </c>
      <c r="H7687">
        <v>2016</v>
      </c>
    </row>
    <row r="7688" spans="1:8" outlineLevel="1" x14ac:dyDescent="0.25">
      <c r="A7688" s="23" t="s">
        <v>20</v>
      </c>
      <c r="B7688" s="23" t="s">
        <v>6</v>
      </c>
      <c r="C7688">
        <v>2016</v>
      </c>
      <c r="D7688" s="23" t="str">
        <f t="shared" si="121"/>
        <v>dic</v>
      </c>
      <c r="E7688" s="24">
        <v>42735</v>
      </c>
      <c r="F7688" s="23" t="s">
        <v>51</v>
      </c>
      <c r="G7688" s="121">
        <v>1662201.8163265307</v>
      </c>
      <c r="H7688">
        <v>2016</v>
      </c>
    </row>
    <row r="7689" spans="1:8" outlineLevel="1" x14ac:dyDescent="0.25">
      <c r="A7689" s="23" t="s">
        <v>21</v>
      </c>
      <c r="B7689" s="23" t="s">
        <v>7</v>
      </c>
      <c r="C7689">
        <v>2016</v>
      </c>
      <c r="D7689" s="23" t="str">
        <f t="shared" si="121"/>
        <v>dic</v>
      </c>
      <c r="E7689" s="24">
        <v>42735</v>
      </c>
      <c r="F7689" s="23" t="s">
        <v>51</v>
      </c>
      <c r="G7689" s="121">
        <v>2908741.6253644279</v>
      </c>
      <c r="H7689">
        <v>2016</v>
      </c>
    </row>
    <row r="7690" spans="1:8" outlineLevel="1" x14ac:dyDescent="0.25">
      <c r="A7690" s="23" t="s">
        <v>22</v>
      </c>
      <c r="B7690" s="23" t="s">
        <v>8</v>
      </c>
      <c r="C7690">
        <v>2016</v>
      </c>
      <c r="D7690" s="23" t="str">
        <f t="shared" si="121"/>
        <v>dic</v>
      </c>
      <c r="E7690" s="24">
        <v>42735</v>
      </c>
      <c r="F7690" s="23" t="s">
        <v>51</v>
      </c>
      <c r="G7690" s="121">
        <v>402412011.02332282</v>
      </c>
      <c r="H7690">
        <v>2016</v>
      </c>
    </row>
    <row r="7691" spans="1:8" outlineLevel="1" x14ac:dyDescent="0.25">
      <c r="A7691" s="23" t="s">
        <v>23</v>
      </c>
      <c r="B7691" s="23" t="s">
        <v>9</v>
      </c>
      <c r="C7691">
        <v>2016</v>
      </c>
      <c r="D7691" s="23" t="str">
        <f t="shared" si="121"/>
        <v>dic</v>
      </c>
      <c r="E7691" s="24">
        <v>42735</v>
      </c>
      <c r="F7691" s="23" t="s">
        <v>51</v>
      </c>
      <c r="G7691" s="121">
        <v>0</v>
      </c>
      <c r="H7691">
        <v>2016</v>
      </c>
    </row>
    <row r="7692" spans="1:8" outlineLevel="1" x14ac:dyDescent="0.25">
      <c r="A7692" s="23" t="s">
        <v>24</v>
      </c>
      <c r="B7692" s="25" t="s">
        <v>10</v>
      </c>
      <c r="C7692">
        <v>2016</v>
      </c>
      <c r="D7692" s="23" t="str">
        <f t="shared" si="121"/>
        <v>dic</v>
      </c>
      <c r="E7692" s="24">
        <v>42735</v>
      </c>
      <c r="F7692" s="23" t="s">
        <v>51</v>
      </c>
      <c r="G7692" s="121">
        <v>6016280.9037900902</v>
      </c>
      <c r="H7692">
        <v>2016</v>
      </c>
    </row>
    <row r="7693" spans="1:8" outlineLevel="1" x14ac:dyDescent="0.25">
      <c r="A7693" s="23" t="s">
        <v>25</v>
      </c>
      <c r="B7693" s="23" t="s">
        <v>11</v>
      </c>
      <c r="C7693">
        <v>2016</v>
      </c>
      <c r="D7693" s="23" t="str">
        <f t="shared" si="121"/>
        <v>dic</v>
      </c>
      <c r="E7693" s="24">
        <v>42735</v>
      </c>
      <c r="F7693" s="23" t="s">
        <v>51</v>
      </c>
      <c r="G7693" s="121">
        <v>2765135.5685131191</v>
      </c>
      <c r="H7693">
        <v>2016</v>
      </c>
    </row>
    <row r="7694" spans="1:8" outlineLevel="1" x14ac:dyDescent="0.25">
      <c r="A7694" s="23" t="s">
        <v>26</v>
      </c>
      <c r="B7694" s="23" t="s">
        <v>12</v>
      </c>
      <c r="C7694">
        <v>2016</v>
      </c>
      <c r="D7694" s="23" t="str">
        <f t="shared" si="121"/>
        <v>dic</v>
      </c>
      <c r="E7694" s="24">
        <v>42735</v>
      </c>
      <c r="F7694" s="23" t="s">
        <v>51</v>
      </c>
      <c r="G7694" s="121">
        <v>15527001.561224489</v>
      </c>
      <c r="H7694">
        <v>2016</v>
      </c>
    </row>
    <row r="7695" spans="1:8" outlineLevel="1" x14ac:dyDescent="0.25">
      <c r="A7695" s="23" t="s">
        <v>43</v>
      </c>
      <c r="B7695" s="23" t="s">
        <v>34</v>
      </c>
      <c r="C7695">
        <v>2016</v>
      </c>
      <c r="D7695" s="23" t="str">
        <f t="shared" si="121"/>
        <v>dic</v>
      </c>
      <c r="E7695" s="24">
        <v>42735</v>
      </c>
      <c r="F7695" s="23" t="s">
        <v>51</v>
      </c>
      <c r="G7695" s="121">
        <v>3888901.6953352769</v>
      </c>
      <c r="H7695">
        <v>2016</v>
      </c>
    </row>
    <row r="7696" spans="1:8" outlineLevel="1" x14ac:dyDescent="0.25">
      <c r="A7696" s="23" t="s">
        <v>13</v>
      </c>
      <c r="B7696" s="23" t="s">
        <v>13</v>
      </c>
      <c r="C7696">
        <v>2016</v>
      </c>
      <c r="D7696" s="23" t="str">
        <f t="shared" si="121"/>
        <v>dic</v>
      </c>
      <c r="E7696" s="24">
        <v>42735</v>
      </c>
      <c r="F7696" s="23" t="s">
        <v>51</v>
      </c>
      <c r="G7696" s="121">
        <v>121664732.70116617</v>
      </c>
      <c r="H7696">
        <v>2016</v>
      </c>
    </row>
    <row r="7697" spans="1:8" outlineLevel="1" x14ac:dyDescent="0.25">
      <c r="A7697" s="23" t="s">
        <v>14</v>
      </c>
      <c r="B7697" s="23" t="s">
        <v>14</v>
      </c>
      <c r="C7697">
        <v>2016</v>
      </c>
      <c r="D7697" s="23" t="str">
        <f t="shared" si="121"/>
        <v>dic</v>
      </c>
      <c r="E7697" s="24">
        <v>42735</v>
      </c>
      <c r="F7697" s="23" t="s">
        <v>51</v>
      </c>
      <c r="G7697" s="121">
        <v>514172.49271137035</v>
      </c>
      <c r="H7697">
        <v>2016</v>
      </c>
    </row>
    <row r="7698" spans="1:8" outlineLevel="1" x14ac:dyDescent="0.25">
      <c r="A7698" s="23" t="s">
        <v>15</v>
      </c>
      <c r="B7698" s="23" t="s">
        <v>0</v>
      </c>
      <c r="C7698">
        <v>2017</v>
      </c>
      <c r="D7698" s="23" t="str">
        <f t="shared" si="121"/>
        <v>ene</v>
      </c>
      <c r="E7698" s="24">
        <v>42766</v>
      </c>
      <c r="F7698" s="23" t="s">
        <v>51</v>
      </c>
      <c r="G7698" s="121">
        <v>3946668.5218658787</v>
      </c>
      <c r="H7698">
        <v>2017</v>
      </c>
    </row>
    <row r="7699" spans="1:8" outlineLevel="1" x14ac:dyDescent="0.25">
      <c r="A7699" s="23" t="s">
        <v>16</v>
      </c>
      <c r="B7699" s="23" t="s">
        <v>1</v>
      </c>
      <c r="C7699">
        <v>2017</v>
      </c>
      <c r="D7699" s="23" t="str">
        <f t="shared" si="121"/>
        <v>ene</v>
      </c>
      <c r="E7699" s="24">
        <v>42766</v>
      </c>
      <c r="F7699" s="23" t="s">
        <v>51</v>
      </c>
      <c r="G7699" s="121">
        <v>81029290.029154599</v>
      </c>
      <c r="H7699">
        <v>2017</v>
      </c>
    </row>
    <row r="7700" spans="1:8" outlineLevel="1" x14ac:dyDescent="0.25">
      <c r="A7700" s="23" t="s">
        <v>27</v>
      </c>
      <c r="B7700" s="23" t="s">
        <v>2</v>
      </c>
      <c r="C7700">
        <v>2017</v>
      </c>
      <c r="D7700" s="23" t="str">
        <f t="shared" si="121"/>
        <v>ene</v>
      </c>
      <c r="E7700" s="24">
        <v>42766</v>
      </c>
      <c r="F7700" s="23" t="s">
        <v>51</v>
      </c>
      <c r="G7700" s="121">
        <v>0</v>
      </c>
      <c r="H7700">
        <v>2017</v>
      </c>
    </row>
    <row r="7701" spans="1:8" outlineLevel="1" x14ac:dyDescent="0.25">
      <c r="A7701" s="23" t="s">
        <v>17</v>
      </c>
      <c r="B7701" s="23" t="s">
        <v>3</v>
      </c>
      <c r="C7701">
        <v>2017</v>
      </c>
      <c r="D7701" s="23" t="str">
        <f t="shared" si="121"/>
        <v>ene</v>
      </c>
      <c r="E7701" s="24">
        <v>42766</v>
      </c>
      <c r="F7701" s="23" t="s">
        <v>51</v>
      </c>
      <c r="G7701" s="121">
        <v>83045091.35714294</v>
      </c>
      <c r="H7701">
        <v>2017</v>
      </c>
    </row>
    <row r="7702" spans="1:8" outlineLevel="1" x14ac:dyDescent="0.25">
      <c r="A7702" s="23" t="s">
        <v>18</v>
      </c>
      <c r="B7702" s="25" t="s">
        <v>4</v>
      </c>
      <c r="C7702">
        <v>2017</v>
      </c>
      <c r="D7702" s="23" t="str">
        <f t="shared" si="121"/>
        <v>ene</v>
      </c>
      <c r="E7702" s="24">
        <v>42766</v>
      </c>
      <c r="F7702" s="23" t="s">
        <v>51</v>
      </c>
      <c r="G7702" s="121">
        <v>0</v>
      </c>
      <c r="H7702">
        <v>2017</v>
      </c>
    </row>
    <row r="7703" spans="1:8" outlineLevel="1" x14ac:dyDescent="0.25">
      <c r="A7703" s="23" t="s">
        <v>19</v>
      </c>
      <c r="B7703" s="25" t="s">
        <v>5</v>
      </c>
      <c r="C7703">
        <v>2017</v>
      </c>
      <c r="D7703" s="23" t="str">
        <f t="shared" si="121"/>
        <v>ene</v>
      </c>
      <c r="E7703" s="24">
        <v>42766</v>
      </c>
      <c r="F7703" s="23" t="s">
        <v>51</v>
      </c>
      <c r="G7703" s="121">
        <v>0</v>
      </c>
      <c r="H7703">
        <v>2017</v>
      </c>
    </row>
    <row r="7704" spans="1:8" outlineLevel="1" x14ac:dyDescent="0.25">
      <c r="A7704" s="23" t="s">
        <v>20</v>
      </c>
      <c r="B7704" s="23" t="s">
        <v>6</v>
      </c>
      <c r="C7704">
        <v>2017</v>
      </c>
      <c r="D7704" s="23" t="str">
        <f t="shared" si="121"/>
        <v>ene</v>
      </c>
      <c r="E7704" s="24">
        <v>42766</v>
      </c>
      <c r="F7704" s="23" t="s">
        <v>51</v>
      </c>
      <c r="G7704" s="121">
        <v>1669291.4052478136</v>
      </c>
      <c r="H7704">
        <v>2017</v>
      </c>
    </row>
    <row r="7705" spans="1:8" outlineLevel="1" x14ac:dyDescent="0.25">
      <c r="A7705" s="23" t="s">
        <v>21</v>
      </c>
      <c r="B7705" s="23" t="s">
        <v>7</v>
      </c>
      <c r="C7705">
        <v>2017</v>
      </c>
      <c r="D7705" s="23" t="str">
        <f t="shared" si="121"/>
        <v>ene</v>
      </c>
      <c r="E7705" s="24">
        <v>42766</v>
      </c>
      <c r="F7705" s="23" t="s">
        <v>51</v>
      </c>
      <c r="G7705" s="121">
        <v>2909842.0335276881</v>
      </c>
      <c r="H7705">
        <v>2017</v>
      </c>
    </row>
    <row r="7706" spans="1:8" outlineLevel="1" x14ac:dyDescent="0.25">
      <c r="A7706" s="23" t="s">
        <v>22</v>
      </c>
      <c r="B7706" s="23" t="s">
        <v>8</v>
      </c>
      <c r="C7706">
        <v>2017</v>
      </c>
      <c r="D7706" s="23" t="str">
        <f t="shared" si="121"/>
        <v>ene</v>
      </c>
      <c r="E7706" s="24">
        <v>42766</v>
      </c>
      <c r="F7706" s="23" t="s">
        <v>51</v>
      </c>
      <c r="G7706" s="121">
        <v>412168059.02478415</v>
      </c>
      <c r="H7706">
        <v>2017</v>
      </c>
    </row>
    <row r="7707" spans="1:8" outlineLevel="1" x14ac:dyDescent="0.25">
      <c r="A7707" s="23" t="s">
        <v>23</v>
      </c>
      <c r="B7707" s="23" t="s">
        <v>9</v>
      </c>
      <c r="C7707">
        <v>2017</v>
      </c>
      <c r="D7707" s="23" t="str">
        <f t="shared" si="121"/>
        <v>ene</v>
      </c>
      <c r="E7707" s="24">
        <v>42766</v>
      </c>
      <c r="F7707" s="23" t="s">
        <v>51</v>
      </c>
      <c r="G7707" s="121">
        <v>0</v>
      </c>
      <c r="H7707">
        <v>2017</v>
      </c>
    </row>
    <row r="7708" spans="1:8" outlineLevel="1" x14ac:dyDescent="0.25">
      <c r="A7708" s="23" t="s">
        <v>24</v>
      </c>
      <c r="B7708" s="25" t="s">
        <v>10</v>
      </c>
      <c r="C7708">
        <v>2017</v>
      </c>
      <c r="D7708" s="23" t="str">
        <f t="shared" si="121"/>
        <v>ene</v>
      </c>
      <c r="E7708" s="24">
        <v>42766</v>
      </c>
      <c r="F7708" s="23" t="s">
        <v>51</v>
      </c>
      <c r="G7708" s="121">
        <v>7799447.995626824</v>
      </c>
      <c r="H7708">
        <v>2017</v>
      </c>
    </row>
    <row r="7709" spans="1:8" outlineLevel="1" x14ac:dyDescent="0.25">
      <c r="A7709" s="23" t="s">
        <v>25</v>
      </c>
      <c r="B7709" s="23" t="s">
        <v>11</v>
      </c>
      <c r="C7709">
        <v>2017</v>
      </c>
      <c r="D7709" s="23" t="str">
        <f t="shared" si="121"/>
        <v>ene</v>
      </c>
      <c r="E7709" s="24">
        <v>42766</v>
      </c>
      <c r="F7709" s="23" t="s">
        <v>51</v>
      </c>
      <c r="G7709" s="121">
        <v>2768257.2886297372</v>
      </c>
      <c r="H7709">
        <v>2017</v>
      </c>
    </row>
    <row r="7710" spans="1:8" outlineLevel="1" x14ac:dyDescent="0.25">
      <c r="A7710" s="23" t="s">
        <v>26</v>
      </c>
      <c r="B7710" s="23" t="s">
        <v>12</v>
      </c>
      <c r="C7710">
        <v>2017</v>
      </c>
      <c r="D7710" s="23" t="str">
        <f t="shared" si="121"/>
        <v>ene</v>
      </c>
      <c r="E7710" s="24">
        <v>42766</v>
      </c>
      <c r="F7710" s="23" t="s">
        <v>51</v>
      </c>
      <c r="G7710" s="121">
        <v>15029460.765306119</v>
      </c>
      <c r="H7710">
        <v>2017</v>
      </c>
    </row>
    <row r="7711" spans="1:8" outlineLevel="1" x14ac:dyDescent="0.25">
      <c r="A7711" s="23" t="s">
        <v>43</v>
      </c>
      <c r="B7711" s="23" t="s">
        <v>34</v>
      </c>
      <c r="C7711">
        <v>2017</v>
      </c>
      <c r="D7711" s="23" t="str">
        <f t="shared" si="121"/>
        <v>ene</v>
      </c>
      <c r="E7711" s="24">
        <v>42766</v>
      </c>
      <c r="F7711" s="23" t="s">
        <v>51</v>
      </c>
      <c r="G7711" s="121">
        <v>3894688.7594752186</v>
      </c>
      <c r="H7711">
        <v>2017</v>
      </c>
    </row>
    <row r="7712" spans="1:8" outlineLevel="1" x14ac:dyDescent="0.25">
      <c r="A7712" s="23" t="s">
        <v>13</v>
      </c>
      <c r="B7712" s="23" t="s">
        <v>13</v>
      </c>
      <c r="C7712">
        <v>2017</v>
      </c>
      <c r="D7712" s="23" t="str">
        <f t="shared" si="121"/>
        <v>ene</v>
      </c>
      <c r="E7712" s="24">
        <v>42766</v>
      </c>
      <c r="F7712" s="23" t="s">
        <v>51</v>
      </c>
      <c r="G7712" s="121">
        <v>118401397.02040815</v>
      </c>
      <c r="H7712">
        <v>2017</v>
      </c>
    </row>
    <row r="7713" spans="1:8" outlineLevel="1" x14ac:dyDescent="0.25">
      <c r="A7713" s="23" t="s">
        <v>14</v>
      </c>
      <c r="B7713" s="23" t="s">
        <v>14</v>
      </c>
      <c r="C7713">
        <v>2017</v>
      </c>
      <c r="D7713" s="23" t="str">
        <f t="shared" si="121"/>
        <v>ene</v>
      </c>
      <c r="E7713" s="24">
        <v>42766</v>
      </c>
      <c r="F7713" s="23" t="s">
        <v>51</v>
      </c>
      <c r="G7713" s="121">
        <v>614224.48979591834</v>
      </c>
      <c r="H7713">
        <v>2017</v>
      </c>
    </row>
    <row r="7714" spans="1:8" outlineLevel="1" x14ac:dyDescent="0.25">
      <c r="A7714" s="23" t="s">
        <v>15</v>
      </c>
      <c r="B7714" s="23" t="s">
        <v>0</v>
      </c>
      <c r="C7714">
        <v>2017</v>
      </c>
      <c r="D7714" s="23" t="str">
        <f t="shared" si="121"/>
        <v>feb</v>
      </c>
      <c r="E7714" s="24">
        <v>42794</v>
      </c>
      <c r="F7714" s="23" t="s">
        <v>51</v>
      </c>
      <c r="G7714" s="121">
        <v>3806270.9635568387</v>
      </c>
      <c r="H7714">
        <v>2017</v>
      </c>
    </row>
    <row r="7715" spans="1:8" outlineLevel="1" x14ac:dyDescent="0.25">
      <c r="A7715" s="23" t="s">
        <v>16</v>
      </c>
      <c r="B7715" s="23" t="s">
        <v>1</v>
      </c>
      <c r="C7715">
        <v>2017</v>
      </c>
      <c r="D7715" s="23" t="str">
        <f t="shared" si="121"/>
        <v>feb</v>
      </c>
      <c r="E7715" s="24">
        <v>42794</v>
      </c>
      <c r="F7715" s="23" t="s">
        <v>51</v>
      </c>
      <c r="G7715" s="121">
        <v>79271703.975218579</v>
      </c>
      <c r="H7715">
        <v>2017</v>
      </c>
    </row>
    <row r="7716" spans="1:8" outlineLevel="1" x14ac:dyDescent="0.25">
      <c r="A7716" s="23" t="s">
        <v>27</v>
      </c>
      <c r="B7716" s="23" t="s">
        <v>2</v>
      </c>
      <c r="C7716">
        <v>2017</v>
      </c>
      <c r="D7716" s="23" t="str">
        <f t="shared" si="121"/>
        <v>feb</v>
      </c>
      <c r="E7716" s="24">
        <v>42794</v>
      </c>
      <c r="F7716" s="23" t="s">
        <v>51</v>
      </c>
      <c r="G7716" s="121">
        <v>0</v>
      </c>
      <c r="H7716">
        <v>2017</v>
      </c>
    </row>
    <row r="7717" spans="1:8" outlineLevel="1" x14ac:dyDescent="0.25">
      <c r="A7717" s="23" t="s">
        <v>17</v>
      </c>
      <c r="B7717" s="23" t="s">
        <v>3</v>
      </c>
      <c r="C7717">
        <v>2017</v>
      </c>
      <c r="D7717" s="23" t="str">
        <f t="shared" si="121"/>
        <v>feb</v>
      </c>
      <c r="E7717" s="24">
        <v>42794</v>
      </c>
      <c r="F7717" s="23" t="s">
        <v>51</v>
      </c>
      <c r="G7717" s="121">
        <v>82655846.638483956</v>
      </c>
      <c r="H7717">
        <v>2017</v>
      </c>
    </row>
    <row r="7718" spans="1:8" outlineLevel="1" x14ac:dyDescent="0.25">
      <c r="A7718" s="23" t="s">
        <v>18</v>
      </c>
      <c r="B7718" s="25" t="s">
        <v>4</v>
      </c>
      <c r="C7718">
        <v>2017</v>
      </c>
      <c r="D7718" s="23" t="str">
        <f t="shared" si="121"/>
        <v>feb</v>
      </c>
      <c r="E7718" s="24">
        <v>42794</v>
      </c>
      <c r="F7718" s="23" t="s">
        <v>51</v>
      </c>
      <c r="G7718" s="121">
        <v>0</v>
      </c>
      <c r="H7718">
        <v>2017</v>
      </c>
    </row>
    <row r="7719" spans="1:8" outlineLevel="1" x14ac:dyDescent="0.25">
      <c r="A7719" s="23" t="s">
        <v>19</v>
      </c>
      <c r="B7719" s="25" t="s">
        <v>5</v>
      </c>
      <c r="C7719">
        <v>2017</v>
      </c>
      <c r="D7719" s="23" t="str">
        <f t="shared" si="121"/>
        <v>feb</v>
      </c>
      <c r="E7719" s="24">
        <v>42794</v>
      </c>
      <c r="F7719" s="23" t="s">
        <v>51</v>
      </c>
      <c r="G7719" s="121">
        <v>0</v>
      </c>
      <c r="H7719">
        <v>2017</v>
      </c>
    </row>
    <row r="7720" spans="1:8" outlineLevel="1" x14ac:dyDescent="0.25">
      <c r="A7720" s="23" t="s">
        <v>20</v>
      </c>
      <c r="B7720" s="23" t="s">
        <v>6</v>
      </c>
      <c r="C7720">
        <v>2017</v>
      </c>
      <c r="D7720" s="23" t="str">
        <f t="shared" si="121"/>
        <v>feb</v>
      </c>
      <c r="E7720" s="24">
        <v>42794</v>
      </c>
      <c r="F7720" s="23" t="s">
        <v>51</v>
      </c>
      <c r="G7720" s="121">
        <v>1674376.7390670553</v>
      </c>
      <c r="H7720">
        <v>2017</v>
      </c>
    </row>
    <row r="7721" spans="1:8" outlineLevel="1" x14ac:dyDescent="0.25">
      <c r="A7721" s="23" t="s">
        <v>21</v>
      </c>
      <c r="B7721" s="23" t="s">
        <v>7</v>
      </c>
      <c r="C7721">
        <v>2017</v>
      </c>
      <c r="D7721" s="23" t="str">
        <f t="shared" si="121"/>
        <v>feb</v>
      </c>
      <c r="E7721" s="24">
        <v>42794</v>
      </c>
      <c r="F7721" s="23" t="s">
        <v>51</v>
      </c>
      <c r="G7721" s="121">
        <v>3042244.3790087411</v>
      </c>
      <c r="H7721">
        <v>2017</v>
      </c>
    </row>
    <row r="7722" spans="1:8" outlineLevel="1" x14ac:dyDescent="0.25">
      <c r="A7722" s="23" t="s">
        <v>22</v>
      </c>
      <c r="B7722" s="23" t="s">
        <v>8</v>
      </c>
      <c r="C7722">
        <v>2017</v>
      </c>
      <c r="D7722" s="23" t="str">
        <f t="shared" si="121"/>
        <v>feb</v>
      </c>
      <c r="E7722" s="24">
        <v>42794</v>
      </c>
      <c r="F7722" s="23" t="s">
        <v>51</v>
      </c>
      <c r="G7722" s="121">
        <v>420027549.24781102</v>
      </c>
      <c r="H7722">
        <v>2017</v>
      </c>
    </row>
    <row r="7723" spans="1:8" outlineLevel="1" x14ac:dyDescent="0.25">
      <c r="A7723" s="23" t="s">
        <v>23</v>
      </c>
      <c r="B7723" s="23" t="s">
        <v>9</v>
      </c>
      <c r="C7723">
        <v>2017</v>
      </c>
      <c r="D7723" s="23" t="str">
        <f t="shared" si="121"/>
        <v>feb</v>
      </c>
      <c r="E7723" s="24">
        <v>42794</v>
      </c>
      <c r="F7723" s="23" t="s">
        <v>51</v>
      </c>
      <c r="G7723" s="121">
        <v>0</v>
      </c>
      <c r="H7723">
        <v>2017</v>
      </c>
    </row>
    <row r="7724" spans="1:8" outlineLevel="1" x14ac:dyDescent="0.25">
      <c r="A7724" s="23" t="s">
        <v>24</v>
      </c>
      <c r="B7724" s="25" t="s">
        <v>10</v>
      </c>
      <c r="C7724">
        <v>2017</v>
      </c>
      <c r="D7724" s="23" t="str">
        <f t="shared" si="121"/>
        <v>feb</v>
      </c>
      <c r="E7724" s="24">
        <v>42794</v>
      </c>
      <c r="F7724" s="23" t="s">
        <v>51</v>
      </c>
      <c r="G7724" s="121">
        <v>2179361.7638483965</v>
      </c>
      <c r="H7724">
        <v>2017</v>
      </c>
    </row>
    <row r="7725" spans="1:8" outlineLevel="1" x14ac:dyDescent="0.25">
      <c r="A7725" s="23" t="s">
        <v>25</v>
      </c>
      <c r="B7725" s="23" t="s">
        <v>11</v>
      </c>
      <c r="C7725">
        <v>2017</v>
      </c>
      <c r="D7725" s="23" t="str">
        <f t="shared" si="121"/>
        <v>feb</v>
      </c>
      <c r="E7725" s="24">
        <v>42794</v>
      </c>
      <c r="F7725" s="23" t="s">
        <v>51</v>
      </c>
      <c r="G7725" s="121">
        <v>2771084.5481049563</v>
      </c>
      <c r="H7725">
        <v>2017</v>
      </c>
    </row>
    <row r="7726" spans="1:8" outlineLevel="1" x14ac:dyDescent="0.25">
      <c r="A7726" s="23" t="s">
        <v>26</v>
      </c>
      <c r="B7726" s="23" t="s">
        <v>12</v>
      </c>
      <c r="C7726">
        <v>2017</v>
      </c>
      <c r="D7726" s="23" t="str">
        <f t="shared" si="121"/>
        <v>feb</v>
      </c>
      <c r="E7726" s="24">
        <v>42794</v>
      </c>
      <c r="F7726" s="23" t="s">
        <v>51</v>
      </c>
      <c r="G7726" s="121">
        <v>14524651.435860051</v>
      </c>
      <c r="H7726">
        <v>2017</v>
      </c>
    </row>
    <row r="7727" spans="1:8" outlineLevel="1" x14ac:dyDescent="0.25">
      <c r="A7727" s="23" t="s">
        <v>43</v>
      </c>
      <c r="B7727" s="23" t="s">
        <v>34</v>
      </c>
      <c r="C7727">
        <v>2017</v>
      </c>
      <c r="D7727" s="23" t="str">
        <f t="shared" si="121"/>
        <v>feb</v>
      </c>
      <c r="E7727" s="24">
        <v>42794</v>
      </c>
      <c r="F7727" s="23" t="s">
        <v>51</v>
      </c>
      <c r="G7727" s="121">
        <v>3101471.7594752186</v>
      </c>
      <c r="H7727">
        <v>2017</v>
      </c>
    </row>
    <row r="7728" spans="1:8" outlineLevel="1" x14ac:dyDescent="0.25">
      <c r="A7728" s="23" t="s">
        <v>13</v>
      </c>
      <c r="B7728" s="23" t="s">
        <v>13</v>
      </c>
      <c r="C7728">
        <v>2017</v>
      </c>
      <c r="D7728" s="23" t="str">
        <f t="shared" si="121"/>
        <v>feb</v>
      </c>
      <c r="E7728" s="24">
        <v>42794</v>
      </c>
      <c r="F7728" s="23" t="s">
        <v>51</v>
      </c>
      <c r="G7728" s="121">
        <v>106446541.10787171</v>
      </c>
      <c r="H7728">
        <v>2017</v>
      </c>
    </row>
    <row r="7729" spans="1:8" outlineLevel="1" x14ac:dyDescent="0.25">
      <c r="A7729" s="23" t="s">
        <v>14</v>
      </c>
      <c r="B7729" s="23" t="s">
        <v>14</v>
      </c>
      <c r="C7729">
        <v>2017</v>
      </c>
      <c r="D7729" s="23" t="str">
        <f t="shared" si="121"/>
        <v>feb</v>
      </c>
      <c r="E7729" s="24">
        <v>42794</v>
      </c>
      <c r="F7729" s="23" t="s">
        <v>51</v>
      </c>
      <c r="G7729" s="121">
        <v>1198707.88483965</v>
      </c>
      <c r="H7729">
        <v>2017</v>
      </c>
    </row>
    <row r="7730" spans="1:8" outlineLevel="1" x14ac:dyDescent="0.25">
      <c r="A7730" s="23" t="s">
        <v>15</v>
      </c>
      <c r="B7730" s="23" t="s">
        <v>0</v>
      </c>
      <c r="C7730">
        <v>2017</v>
      </c>
      <c r="D7730" s="23" t="str">
        <f t="shared" si="121"/>
        <v>mar</v>
      </c>
      <c r="E7730" s="24">
        <v>42825</v>
      </c>
      <c r="F7730" s="23" t="s">
        <v>51</v>
      </c>
      <c r="G7730" s="121">
        <v>3872718.8352769488</v>
      </c>
      <c r="H7730">
        <v>2017</v>
      </c>
    </row>
    <row r="7731" spans="1:8" outlineLevel="1" x14ac:dyDescent="0.25">
      <c r="A7731" s="23" t="s">
        <v>16</v>
      </c>
      <c r="B7731" s="23" t="s">
        <v>1</v>
      </c>
      <c r="C7731">
        <v>2017</v>
      </c>
      <c r="D7731" s="23" t="str">
        <f t="shared" si="121"/>
        <v>mar</v>
      </c>
      <c r="E7731" s="24">
        <v>42825</v>
      </c>
      <c r="F7731" s="23" t="s">
        <v>51</v>
      </c>
      <c r="G7731" s="121">
        <v>78602748.857142866</v>
      </c>
      <c r="H7731">
        <v>2017</v>
      </c>
    </row>
    <row r="7732" spans="1:8" outlineLevel="1" x14ac:dyDescent="0.25">
      <c r="A7732" s="23" t="s">
        <v>27</v>
      </c>
      <c r="B7732" s="23" t="s">
        <v>2</v>
      </c>
      <c r="C7732">
        <v>2017</v>
      </c>
      <c r="D7732" s="23" t="str">
        <f t="shared" si="121"/>
        <v>mar</v>
      </c>
      <c r="E7732" s="24">
        <v>42825</v>
      </c>
      <c r="F7732" s="23" t="s">
        <v>51</v>
      </c>
      <c r="G7732" s="121">
        <v>0</v>
      </c>
      <c r="H7732">
        <v>2017</v>
      </c>
    </row>
    <row r="7733" spans="1:8" outlineLevel="1" x14ac:dyDescent="0.25">
      <c r="A7733" s="23" t="s">
        <v>17</v>
      </c>
      <c r="B7733" s="23" t="s">
        <v>3</v>
      </c>
      <c r="C7733">
        <v>2017</v>
      </c>
      <c r="D7733" s="23" t="str">
        <f t="shared" si="121"/>
        <v>mar</v>
      </c>
      <c r="E7733" s="24">
        <v>42825</v>
      </c>
      <c r="F7733" s="23" t="s">
        <v>51</v>
      </c>
      <c r="G7733" s="121">
        <v>80628126.759475395</v>
      </c>
      <c r="H7733">
        <v>2017</v>
      </c>
    </row>
    <row r="7734" spans="1:8" outlineLevel="1" x14ac:dyDescent="0.25">
      <c r="A7734" s="23" t="s">
        <v>18</v>
      </c>
      <c r="B7734" s="25" t="s">
        <v>4</v>
      </c>
      <c r="C7734">
        <v>2017</v>
      </c>
      <c r="D7734" s="23" t="str">
        <f t="shared" si="121"/>
        <v>mar</v>
      </c>
      <c r="E7734" s="24">
        <v>42825</v>
      </c>
      <c r="F7734" s="23" t="s">
        <v>51</v>
      </c>
      <c r="G7734" s="121">
        <v>0</v>
      </c>
      <c r="H7734">
        <v>2017</v>
      </c>
    </row>
    <row r="7735" spans="1:8" outlineLevel="1" x14ac:dyDescent="0.25">
      <c r="A7735" s="23" t="s">
        <v>19</v>
      </c>
      <c r="B7735" s="25" t="s">
        <v>5</v>
      </c>
      <c r="C7735">
        <v>2017</v>
      </c>
      <c r="D7735" s="23" t="str">
        <f t="shared" si="121"/>
        <v>mar</v>
      </c>
      <c r="E7735" s="24">
        <v>42825</v>
      </c>
      <c r="F7735" s="23" t="s">
        <v>51</v>
      </c>
      <c r="G7735" s="121">
        <v>689411.8950437319</v>
      </c>
      <c r="H7735">
        <v>2017</v>
      </c>
    </row>
    <row r="7736" spans="1:8" outlineLevel="1" x14ac:dyDescent="0.25">
      <c r="A7736" s="23" t="s">
        <v>20</v>
      </c>
      <c r="B7736" s="23" t="s">
        <v>6</v>
      </c>
      <c r="C7736">
        <v>2017</v>
      </c>
      <c r="D7736" s="23" t="str">
        <f t="shared" si="121"/>
        <v>mar</v>
      </c>
      <c r="E7736" s="24">
        <v>42825</v>
      </c>
      <c r="F7736" s="23" t="s">
        <v>51</v>
      </c>
      <c r="G7736" s="121">
        <v>0</v>
      </c>
      <c r="H7736">
        <v>2017</v>
      </c>
    </row>
    <row r="7737" spans="1:8" outlineLevel="1" x14ac:dyDescent="0.25">
      <c r="A7737" s="23" t="s">
        <v>21</v>
      </c>
      <c r="B7737" s="23" t="s">
        <v>7</v>
      </c>
      <c r="C7737">
        <v>2017</v>
      </c>
      <c r="D7737" s="23" t="str">
        <f t="shared" si="121"/>
        <v>mar</v>
      </c>
      <c r="E7737" s="24">
        <v>42825</v>
      </c>
      <c r="F7737" s="23" t="s">
        <v>51</v>
      </c>
      <c r="G7737" s="121">
        <v>2887850.459183678</v>
      </c>
      <c r="H7737">
        <v>2017</v>
      </c>
    </row>
    <row r="7738" spans="1:8" outlineLevel="1" x14ac:dyDescent="0.25">
      <c r="A7738" s="23" t="s">
        <v>22</v>
      </c>
      <c r="B7738" s="23" t="s">
        <v>8</v>
      </c>
      <c r="C7738">
        <v>2017</v>
      </c>
      <c r="D7738" s="23" t="str">
        <f t="shared" si="121"/>
        <v>mar</v>
      </c>
      <c r="E7738" s="24">
        <v>42825</v>
      </c>
      <c r="F7738" s="23" t="s">
        <v>51</v>
      </c>
      <c r="G7738" s="121">
        <v>404322570.55539477</v>
      </c>
      <c r="H7738">
        <v>2017</v>
      </c>
    </row>
    <row r="7739" spans="1:8" outlineLevel="1" x14ac:dyDescent="0.25">
      <c r="A7739" s="23" t="s">
        <v>23</v>
      </c>
      <c r="B7739" s="23" t="s">
        <v>9</v>
      </c>
      <c r="C7739">
        <v>2017</v>
      </c>
      <c r="D7739" s="23" t="str">
        <f t="shared" si="121"/>
        <v>mar</v>
      </c>
      <c r="E7739" s="24">
        <v>42825</v>
      </c>
      <c r="F7739" s="23" t="s">
        <v>51</v>
      </c>
      <c r="G7739" s="121">
        <v>0</v>
      </c>
      <c r="H7739">
        <v>2017</v>
      </c>
    </row>
    <row r="7740" spans="1:8" outlineLevel="1" x14ac:dyDescent="0.25">
      <c r="A7740" s="23" t="s">
        <v>24</v>
      </c>
      <c r="B7740" s="25" t="s">
        <v>10</v>
      </c>
      <c r="C7740">
        <v>2017</v>
      </c>
      <c r="D7740" s="23" t="str">
        <f t="shared" si="121"/>
        <v>mar</v>
      </c>
      <c r="E7740" s="24">
        <v>42825</v>
      </c>
      <c r="F7740" s="23" t="s">
        <v>51</v>
      </c>
      <c r="G7740" s="121">
        <v>153007.6530612245</v>
      </c>
      <c r="H7740">
        <v>2017</v>
      </c>
    </row>
    <row r="7741" spans="1:8" outlineLevel="1" x14ac:dyDescent="0.25">
      <c r="A7741" s="23" t="s">
        <v>25</v>
      </c>
      <c r="B7741" s="23" t="s">
        <v>11</v>
      </c>
      <c r="C7741">
        <v>2017</v>
      </c>
      <c r="D7741" s="23" t="str">
        <f t="shared" si="121"/>
        <v>mar</v>
      </c>
      <c r="E7741" s="24">
        <v>42825</v>
      </c>
      <c r="F7741" s="23" t="s">
        <v>51</v>
      </c>
      <c r="G7741" s="121">
        <v>1172586.5787172008</v>
      </c>
      <c r="H7741">
        <v>2017</v>
      </c>
    </row>
    <row r="7742" spans="1:8" outlineLevel="1" x14ac:dyDescent="0.25">
      <c r="A7742" s="23" t="s">
        <v>26</v>
      </c>
      <c r="B7742" s="23" t="s">
        <v>12</v>
      </c>
      <c r="C7742">
        <v>2017</v>
      </c>
      <c r="D7742" s="23" t="str">
        <f t="shared" si="121"/>
        <v>mar</v>
      </c>
      <c r="E7742" s="24">
        <v>42825</v>
      </c>
      <c r="F7742" s="23" t="s">
        <v>51</v>
      </c>
      <c r="G7742" s="121">
        <v>14009395.123906713</v>
      </c>
      <c r="H7742">
        <v>2017</v>
      </c>
    </row>
    <row r="7743" spans="1:8" outlineLevel="1" x14ac:dyDescent="0.25">
      <c r="A7743" s="23" t="s">
        <v>43</v>
      </c>
      <c r="B7743" s="23" t="s">
        <v>34</v>
      </c>
      <c r="C7743">
        <v>2017</v>
      </c>
      <c r="D7743" s="23" t="str">
        <f t="shared" si="121"/>
        <v>mar</v>
      </c>
      <c r="E7743" s="24">
        <v>42825</v>
      </c>
      <c r="F7743" s="23" t="s">
        <v>51</v>
      </c>
      <c r="G7743" s="121">
        <v>3896829.6399416905</v>
      </c>
      <c r="H7743">
        <v>2017</v>
      </c>
    </row>
    <row r="7744" spans="1:8" outlineLevel="1" x14ac:dyDescent="0.25">
      <c r="A7744" s="23" t="s">
        <v>13</v>
      </c>
      <c r="B7744" s="23" t="s">
        <v>13</v>
      </c>
      <c r="C7744">
        <v>2017</v>
      </c>
      <c r="D7744" s="23" t="str">
        <f t="shared" si="121"/>
        <v>mar</v>
      </c>
      <c r="E7744" s="24">
        <v>42825</v>
      </c>
      <c r="F7744" s="23" t="s">
        <v>51</v>
      </c>
      <c r="G7744" s="121">
        <v>123682445.76384841</v>
      </c>
      <c r="H7744">
        <v>2017</v>
      </c>
    </row>
    <row r="7745" spans="1:8" outlineLevel="1" x14ac:dyDescent="0.25">
      <c r="A7745" s="23" t="s">
        <v>14</v>
      </c>
      <c r="B7745" s="23" t="s">
        <v>14</v>
      </c>
      <c r="C7745">
        <v>2017</v>
      </c>
      <c r="D7745" s="23" t="str">
        <f t="shared" si="121"/>
        <v>mar</v>
      </c>
      <c r="E7745" s="24">
        <v>42825</v>
      </c>
      <c r="F7745" s="23" t="s">
        <v>51</v>
      </c>
      <c r="G7745" s="121">
        <v>232962.93731778426</v>
      </c>
      <c r="H7745">
        <v>2017</v>
      </c>
    </row>
    <row r="7746" spans="1:8" outlineLevel="1" x14ac:dyDescent="0.25">
      <c r="A7746" s="23" t="s">
        <v>15</v>
      </c>
      <c r="B7746" s="23" t="s">
        <v>0</v>
      </c>
      <c r="C7746">
        <v>2017</v>
      </c>
      <c r="D7746" s="23" t="str">
        <f t="shared" ref="D7746:D7809" si="122">+TEXT(E7746,"mmm")</f>
        <v>abr</v>
      </c>
      <c r="E7746" s="24">
        <v>42855</v>
      </c>
      <c r="F7746" s="23" t="s">
        <v>51</v>
      </c>
      <c r="G7746" s="121">
        <v>3870842.9985422757</v>
      </c>
      <c r="H7746">
        <v>2017</v>
      </c>
    </row>
    <row r="7747" spans="1:8" outlineLevel="1" x14ac:dyDescent="0.25">
      <c r="A7747" s="23" t="s">
        <v>16</v>
      </c>
      <c r="B7747" s="23" t="s">
        <v>1</v>
      </c>
      <c r="C7747">
        <v>2017</v>
      </c>
      <c r="D7747" s="23" t="str">
        <f t="shared" si="122"/>
        <v>abr</v>
      </c>
      <c r="E7747" s="24">
        <v>42855</v>
      </c>
      <c r="F7747" s="23" t="s">
        <v>51</v>
      </c>
      <c r="G7747" s="121">
        <v>80700298.739067078</v>
      </c>
      <c r="H7747">
        <v>2017</v>
      </c>
    </row>
    <row r="7748" spans="1:8" outlineLevel="1" x14ac:dyDescent="0.25">
      <c r="A7748" s="23" t="s">
        <v>27</v>
      </c>
      <c r="B7748" s="23" t="s">
        <v>2</v>
      </c>
      <c r="C7748">
        <v>2017</v>
      </c>
      <c r="D7748" s="23" t="str">
        <f t="shared" si="122"/>
        <v>abr</v>
      </c>
      <c r="E7748" s="24">
        <v>42855</v>
      </c>
      <c r="F7748" s="23" t="s">
        <v>51</v>
      </c>
      <c r="G7748" s="121">
        <v>0</v>
      </c>
      <c r="H7748">
        <v>2017</v>
      </c>
    </row>
    <row r="7749" spans="1:8" outlineLevel="1" x14ac:dyDescent="0.25">
      <c r="A7749" s="23" t="s">
        <v>17</v>
      </c>
      <c r="B7749" s="23" t="s">
        <v>3</v>
      </c>
      <c r="C7749">
        <v>2017</v>
      </c>
      <c r="D7749" s="23" t="str">
        <f t="shared" si="122"/>
        <v>abr</v>
      </c>
      <c r="E7749" s="24">
        <v>42855</v>
      </c>
      <c r="F7749" s="23" t="s">
        <v>51</v>
      </c>
      <c r="G7749" s="121">
        <v>80348879.285714388</v>
      </c>
      <c r="H7749">
        <v>2017</v>
      </c>
    </row>
    <row r="7750" spans="1:8" outlineLevel="1" x14ac:dyDescent="0.25">
      <c r="A7750" s="23" t="s">
        <v>18</v>
      </c>
      <c r="B7750" s="25" t="s">
        <v>4</v>
      </c>
      <c r="C7750">
        <v>2017</v>
      </c>
      <c r="D7750" s="23" t="str">
        <f t="shared" si="122"/>
        <v>abr</v>
      </c>
      <c r="E7750" s="24">
        <v>42855</v>
      </c>
      <c r="F7750" s="23" t="s">
        <v>51</v>
      </c>
      <c r="G7750" s="121">
        <v>0</v>
      </c>
      <c r="H7750">
        <v>2017</v>
      </c>
    </row>
    <row r="7751" spans="1:8" outlineLevel="1" x14ac:dyDescent="0.25">
      <c r="A7751" s="23" t="s">
        <v>19</v>
      </c>
      <c r="B7751" s="25" t="s">
        <v>5</v>
      </c>
      <c r="C7751">
        <v>2017</v>
      </c>
      <c r="D7751" s="23" t="str">
        <f t="shared" si="122"/>
        <v>abr</v>
      </c>
      <c r="E7751" s="24">
        <v>42855</v>
      </c>
      <c r="F7751" s="23" t="s">
        <v>51</v>
      </c>
      <c r="G7751" s="121">
        <v>692786.85131195339</v>
      </c>
      <c r="H7751">
        <v>2017</v>
      </c>
    </row>
    <row r="7752" spans="1:8" outlineLevel="1" x14ac:dyDescent="0.25">
      <c r="A7752" s="23" t="s">
        <v>20</v>
      </c>
      <c r="B7752" s="23" t="s">
        <v>6</v>
      </c>
      <c r="C7752">
        <v>2017</v>
      </c>
      <c r="D7752" s="23" t="str">
        <f t="shared" si="122"/>
        <v>abr</v>
      </c>
      <c r="E7752" s="24">
        <v>42855</v>
      </c>
      <c r="F7752" s="23" t="s">
        <v>51</v>
      </c>
      <c r="G7752" s="121">
        <v>0</v>
      </c>
      <c r="H7752">
        <v>2017</v>
      </c>
    </row>
    <row r="7753" spans="1:8" outlineLevel="1" x14ac:dyDescent="0.25">
      <c r="A7753" s="23" t="s">
        <v>21</v>
      </c>
      <c r="B7753" s="23" t="s">
        <v>7</v>
      </c>
      <c r="C7753">
        <v>2017</v>
      </c>
      <c r="D7753" s="23" t="str">
        <f t="shared" si="122"/>
        <v>abr</v>
      </c>
      <c r="E7753" s="24">
        <v>42855</v>
      </c>
      <c r="F7753" s="23" t="s">
        <v>51</v>
      </c>
      <c r="G7753" s="121">
        <v>1809192.1938775519</v>
      </c>
      <c r="H7753">
        <v>2017</v>
      </c>
    </row>
    <row r="7754" spans="1:8" outlineLevel="1" x14ac:dyDescent="0.25">
      <c r="A7754" s="23" t="s">
        <v>22</v>
      </c>
      <c r="B7754" s="23" t="s">
        <v>8</v>
      </c>
      <c r="C7754">
        <v>2017</v>
      </c>
      <c r="D7754" s="23" t="str">
        <f t="shared" si="122"/>
        <v>abr</v>
      </c>
      <c r="E7754" s="24">
        <v>42855</v>
      </c>
      <c r="F7754" s="23" t="s">
        <v>51</v>
      </c>
      <c r="G7754" s="121">
        <v>416271851.61953843</v>
      </c>
      <c r="H7754">
        <v>2017</v>
      </c>
    </row>
    <row r="7755" spans="1:8" outlineLevel="1" x14ac:dyDescent="0.25">
      <c r="A7755" s="23" t="s">
        <v>23</v>
      </c>
      <c r="B7755" s="23" t="s">
        <v>9</v>
      </c>
      <c r="C7755">
        <v>2017</v>
      </c>
      <c r="D7755" s="23" t="str">
        <f t="shared" si="122"/>
        <v>abr</v>
      </c>
      <c r="E7755" s="24">
        <v>42855</v>
      </c>
      <c r="F7755" s="23" t="s">
        <v>51</v>
      </c>
      <c r="G7755" s="121">
        <v>0</v>
      </c>
      <c r="H7755">
        <v>2017</v>
      </c>
    </row>
    <row r="7756" spans="1:8" outlineLevel="1" x14ac:dyDescent="0.25">
      <c r="A7756" s="23" t="s">
        <v>24</v>
      </c>
      <c r="B7756" s="25" t="s">
        <v>10</v>
      </c>
      <c r="C7756">
        <v>2017</v>
      </c>
      <c r="D7756" s="23" t="str">
        <f t="shared" si="122"/>
        <v>abr</v>
      </c>
      <c r="E7756" s="24">
        <v>42855</v>
      </c>
      <c r="F7756" s="23" t="s">
        <v>51</v>
      </c>
      <c r="G7756" s="121">
        <v>153061.22448979595</v>
      </c>
      <c r="H7756">
        <v>2017</v>
      </c>
    </row>
    <row r="7757" spans="1:8" outlineLevel="1" x14ac:dyDescent="0.25">
      <c r="A7757" s="23" t="s">
        <v>25</v>
      </c>
      <c r="B7757" s="23" t="s">
        <v>11</v>
      </c>
      <c r="C7757">
        <v>2017</v>
      </c>
      <c r="D7757" s="23" t="str">
        <f t="shared" si="122"/>
        <v>abr</v>
      </c>
      <c r="E7757" s="24">
        <v>42855</v>
      </c>
      <c r="F7757" s="23" t="s">
        <v>51</v>
      </c>
      <c r="G7757" s="121">
        <v>1892523.8862973761</v>
      </c>
      <c r="H7757">
        <v>2017</v>
      </c>
    </row>
    <row r="7758" spans="1:8" outlineLevel="1" x14ac:dyDescent="0.25">
      <c r="A7758" s="23" t="s">
        <v>26</v>
      </c>
      <c r="B7758" s="23" t="s">
        <v>12</v>
      </c>
      <c r="C7758">
        <v>2017</v>
      </c>
      <c r="D7758" s="23" t="str">
        <f t="shared" si="122"/>
        <v>abr</v>
      </c>
      <c r="E7758" s="24">
        <v>42855</v>
      </c>
      <c r="F7758" s="23" t="s">
        <v>51</v>
      </c>
      <c r="G7758" s="121">
        <v>14699366.755102025</v>
      </c>
      <c r="H7758">
        <v>2017</v>
      </c>
    </row>
    <row r="7759" spans="1:8" outlineLevel="1" x14ac:dyDescent="0.25">
      <c r="A7759" s="23" t="s">
        <v>43</v>
      </c>
      <c r="B7759" s="23" t="s">
        <v>34</v>
      </c>
      <c r="C7759">
        <v>2017</v>
      </c>
      <c r="D7759" s="23" t="str">
        <f t="shared" si="122"/>
        <v>abr</v>
      </c>
      <c r="E7759" s="24">
        <v>42855</v>
      </c>
      <c r="F7759" s="23" t="s">
        <v>51</v>
      </c>
      <c r="G7759" s="121">
        <v>4416973.2623906704</v>
      </c>
      <c r="H7759">
        <v>2017</v>
      </c>
    </row>
    <row r="7760" spans="1:8" outlineLevel="1" x14ac:dyDescent="0.25">
      <c r="A7760" s="23" t="s">
        <v>13</v>
      </c>
      <c r="B7760" s="23" t="s">
        <v>13</v>
      </c>
      <c r="C7760">
        <v>2017</v>
      </c>
      <c r="D7760" s="23" t="str">
        <f t="shared" si="122"/>
        <v>abr</v>
      </c>
      <c r="E7760" s="24">
        <v>42855</v>
      </c>
      <c r="F7760" s="23" t="s">
        <v>51</v>
      </c>
      <c r="G7760" s="121">
        <v>84118939.358600587</v>
      </c>
      <c r="H7760">
        <v>2017</v>
      </c>
    </row>
    <row r="7761" spans="1:8" outlineLevel="1" x14ac:dyDescent="0.25">
      <c r="A7761" s="23" t="s">
        <v>14</v>
      </c>
      <c r="B7761" s="23" t="s">
        <v>14</v>
      </c>
      <c r="C7761">
        <v>2017</v>
      </c>
      <c r="D7761" s="23" t="str">
        <f t="shared" si="122"/>
        <v>abr</v>
      </c>
      <c r="E7761" s="24">
        <v>42855</v>
      </c>
      <c r="F7761" s="23" t="s">
        <v>51</v>
      </c>
      <c r="G7761" s="121">
        <v>133374.18075801749</v>
      </c>
      <c r="H7761">
        <v>2017</v>
      </c>
    </row>
    <row r="7762" spans="1:8" outlineLevel="1" x14ac:dyDescent="0.25">
      <c r="A7762" s="23" t="s">
        <v>15</v>
      </c>
      <c r="B7762" s="23" t="s">
        <v>0</v>
      </c>
      <c r="C7762">
        <v>2017</v>
      </c>
      <c r="D7762" s="23" t="str">
        <f t="shared" si="122"/>
        <v>may</v>
      </c>
      <c r="E7762" s="24">
        <v>42886</v>
      </c>
      <c r="F7762" s="23" t="s">
        <v>51</v>
      </c>
      <c r="G7762" s="121">
        <v>3875205.4081632658</v>
      </c>
      <c r="H7762">
        <v>2017</v>
      </c>
    </row>
    <row r="7763" spans="1:8" outlineLevel="1" x14ac:dyDescent="0.25">
      <c r="A7763" s="23" t="s">
        <v>16</v>
      </c>
      <c r="B7763" s="23" t="s">
        <v>1</v>
      </c>
      <c r="C7763">
        <v>2017</v>
      </c>
      <c r="D7763" s="23" t="str">
        <f t="shared" si="122"/>
        <v>may</v>
      </c>
      <c r="E7763" s="24">
        <v>42886</v>
      </c>
      <c r="F7763" s="23" t="s">
        <v>51</v>
      </c>
      <c r="G7763" s="121">
        <v>81841138.128279924</v>
      </c>
      <c r="H7763">
        <v>2017</v>
      </c>
    </row>
    <row r="7764" spans="1:8" outlineLevel="1" x14ac:dyDescent="0.25">
      <c r="A7764" s="23" t="s">
        <v>27</v>
      </c>
      <c r="B7764" s="23" t="s">
        <v>2</v>
      </c>
      <c r="C7764">
        <v>2017</v>
      </c>
      <c r="D7764" s="23" t="str">
        <f t="shared" si="122"/>
        <v>may</v>
      </c>
      <c r="E7764" s="24">
        <v>42886</v>
      </c>
      <c r="F7764" s="23" t="s">
        <v>51</v>
      </c>
      <c r="G7764" s="121">
        <v>0</v>
      </c>
      <c r="H7764">
        <v>2017</v>
      </c>
    </row>
    <row r="7765" spans="1:8" outlineLevel="1" x14ac:dyDescent="0.25">
      <c r="A7765" s="23" t="s">
        <v>17</v>
      </c>
      <c r="B7765" s="23" t="s">
        <v>3</v>
      </c>
      <c r="C7765">
        <v>2017</v>
      </c>
      <c r="D7765" s="23" t="str">
        <f t="shared" si="122"/>
        <v>may</v>
      </c>
      <c r="E7765" s="24">
        <v>42886</v>
      </c>
      <c r="F7765" s="23" t="s">
        <v>51</v>
      </c>
      <c r="G7765" s="121">
        <v>76972957.610787153</v>
      </c>
      <c r="H7765">
        <v>2017</v>
      </c>
    </row>
    <row r="7766" spans="1:8" outlineLevel="1" x14ac:dyDescent="0.25">
      <c r="A7766" s="23" t="s">
        <v>18</v>
      </c>
      <c r="B7766" s="25" t="s">
        <v>4</v>
      </c>
      <c r="C7766">
        <v>2017</v>
      </c>
      <c r="D7766" s="23" t="str">
        <f t="shared" si="122"/>
        <v>may</v>
      </c>
      <c r="E7766" s="24">
        <v>42886</v>
      </c>
      <c r="F7766" s="23" t="s">
        <v>51</v>
      </c>
      <c r="G7766" s="121">
        <v>0</v>
      </c>
      <c r="H7766">
        <v>2017</v>
      </c>
    </row>
    <row r="7767" spans="1:8" outlineLevel="1" x14ac:dyDescent="0.25">
      <c r="A7767" s="23" t="s">
        <v>19</v>
      </c>
      <c r="B7767" s="25" t="s">
        <v>5</v>
      </c>
      <c r="C7767">
        <v>2017</v>
      </c>
      <c r="D7767" s="23" t="str">
        <f t="shared" si="122"/>
        <v>may</v>
      </c>
      <c r="E7767" s="24">
        <v>42886</v>
      </c>
      <c r="F7767" s="23" t="s">
        <v>51</v>
      </c>
      <c r="G7767" s="121">
        <v>696309.79591836745</v>
      </c>
      <c r="H7767">
        <v>2017</v>
      </c>
    </row>
    <row r="7768" spans="1:8" outlineLevel="1" x14ac:dyDescent="0.25">
      <c r="A7768" s="23" t="s">
        <v>20</v>
      </c>
      <c r="B7768" s="23" t="s">
        <v>6</v>
      </c>
      <c r="C7768">
        <v>2017</v>
      </c>
      <c r="D7768" s="23" t="str">
        <f t="shared" si="122"/>
        <v>may</v>
      </c>
      <c r="E7768" s="24">
        <v>42886</v>
      </c>
      <c r="F7768" s="23" t="s">
        <v>51</v>
      </c>
      <c r="G7768" s="121">
        <v>0</v>
      </c>
      <c r="H7768">
        <v>2017</v>
      </c>
    </row>
    <row r="7769" spans="1:8" outlineLevel="1" x14ac:dyDescent="0.25">
      <c r="A7769" s="23" t="s">
        <v>21</v>
      </c>
      <c r="B7769" s="23" t="s">
        <v>7</v>
      </c>
      <c r="C7769">
        <v>2017</v>
      </c>
      <c r="D7769" s="23" t="str">
        <f t="shared" si="122"/>
        <v>may</v>
      </c>
      <c r="E7769" s="24">
        <v>42886</v>
      </c>
      <c r="F7769" s="23" t="s">
        <v>51</v>
      </c>
      <c r="G7769" s="121">
        <v>1636848.396501451</v>
      </c>
      <c r="H7769">
        <v>2017</v>
      </c>
    </row>
    <row r="7770" spans="1:8" outlineLevel="1" x14ac:dyDescent="0.25">
      <c r="A7770" s="23" t="s">
        <v>22</v>
      </c>
      <c r="B7770" s="23" t="s">
        <v>8</v>
      </c>
      <c r="C7770">
        <v>2017</v>
      </c>
      <c r="D7770" s="23" t="str">
        <f t="shared" si="122"/>
        <v>may</v>
      </c>
      <c r="E7770" s="24">
        <v>42886</v>
      </c>
      <c r="F7770" s="23" t="s">
        <v>51</v>
      </c>
      <c r="G7770" s="121">
        <v>398204491.42419726</v>
      </c>
      <c r="H7770">
        <v>2017</v>
      </c>
    </row>
    <row r="7771" spans="1:8" outlineLevel="1" x14ac:dyDescent="0.25">
      <c r="A7771" s="23" t="s">
        <v>23</v>
      </c>
      <c r="B7771" s="23" t="s">
        <v>9</v>
      </c>
      <c r="C7771">
        <v>2017</v>
      </c>
      <c r="D7771" s="23" t="str">
        <f t="shared" si="122"/>
        <v>may</v>
      </c>
      <c r="E7771" s="24">
        <v>42886</v>
      </c>
      <c r="F7771" s="23" t="s">
        <v>51</v>
      </c>
      <c r="G7771" s="121">
        <v>0</v>
      </c>
      <c r="H7771">
        <v>2017</v>
      </c>
    </row>
    <row r="7772" spans="1:8" outlineLevel="1" x14ac:dyDescent="0.25">
      <c r="A7772" s="23" t="s">
        <v>24</v>
      </c>
      <c r="B7772" s="25" t="s">
        <v>10</v>
      </c>
      <c r="C7772">
        <v>2017</v>
      </c>
      <c r="D7772" s="23" t="str">
        <f t="shared" si="122"/>
        <v>may</v>
      </c>
      <c r="E7772" s="24">
        <v>42886</v>
      </c>
      <c r="F7772" s="23" t="s">
        <v>51</v>
      </c>
      <c r="G7772" s="121">
        <v>153061.22448979595</v>
      </c>
      <c r="H7772">
        <v>2017</v>
      </c>
    </row>
    <row r="7773" spans="1:8" outlineLevel="1" x14ac:dyDescent="0.25">
      <c r="A7773" s="23" t="s">
        <v>25</v>
      </c>
      <c r="B7773" s="23" t="s">
        <v>11</v>
      </c>
      <c r="C7773">
        <v>2017</v>
      </c>
      <c r="D7773" s="23" t="str">
        <f t="shared" si="122"/>
        <v>may</v>
      </c>
      <c r="E7773" s="24">
        <v>42886</v>
      </c>
      <c r="F7773" s="23" t="s">
        <v>51</v>
      </c>
      <c r="G7773" s="121">
        <v>1901752.463556852</v>
      </c>
      <c r="H7773">
        <v>2017</v>
      </c>
    </row>
    <row r="7774" spans="1:8" outlineLevel="1" x14ac:dyDescent="0.25">
      <c r="A7774" s="23" t="s">
        <v>26</v>
      </c>
      <c r="B7774" s="23" t="s">
        <v>12</v>
      </c>
      <c r="C7774">
        <v>2017</v>
      </c>
      <c r="D7774" s="23" t="str">
        <f t="shared" si="122"/>
        <v>may</v>
      </c>
      <c r="E7774" s="24">
        <v>42886</v>
      </c>
      <c r="F7774" s="23" t="s">
        <v>51</v>
      </c>
      <c r="G7774" s="121">
        <v>14235597.758017503</v>
      </c>
      <c r="H7774">
        <v>2017</v>
      </c>
    </row>
    <row r="7775" spans="1:8" outlineLevel="1" x14ac:dyDescent="0.25">
      <c r="A7775" s="23" t="s">
        <v>43</v>
      </c>
      <c r="B7775" s="23" t="s">
        <v>34</v>
      </c>
      <c r="C7775">
        <v>2017</v>
      </c>
      <c r="D7775" s="23" t="str">
        <f t="shared" si="122"/>
        <v>may</v>
      </c>
      <c r="E7775" s="24">
        <v>42886</v>
      </c>
      <c r="F7775" s="23" t="s">
        <v>51</v>
      </c>
      <c r="G7775" s="121">
        <v>4440808.2813411076</v>
      </c>
      <c r="H7775">
        <v>2017</v>
      </c>
    </row>
    <row r="7776" spans="1:8" outlineLevel="1" x14ac:dyDescent="0.25">
      <c r="A7776" s="23" t="s">
        <v>13</v>
      </c>
      <c r="B7776" s="23" t="s">
        <v>13</v>
      </c>
      <c r="C7776">
        <v>2017</v>
      </c>
      <c r="D7776" s="23" t="str">
        <f t="shared" si="122"/>
        <v>may</v>
      </c>
      <c r="E7776" s="24">
        <v>42886</v>
      </c>
      <c r="F7776" s="23" t="s">
        <v>51</v>
      </c>
      <c r="G7776" s="121">
        <v>83373126.604956269</v>
      </c>
      <c r="H7776">
        <v>2017</v>
      </c>
    </row>
    <row r="7777" spans="1:8" outlineLevel="1" x14ac:dyDescent="0.25">
      <c r="A7777" s="23" t="s">
        <v>14</v>
      </c>
      <c r="B7777" s="23" t="s">
        <v>14</v>
      </c>
      <c r="C7777">
        <v>2017</v>
      </c>
      <c r="D7777" s="23" t="str">
        <f t="shared" si="122"/>
        <v>may</v>
      </c>
      <c r="E7777" s="24">
        <v>42886</v>
      </c>
      <c r="F7777" s="23" t="s">
        <v>51</v>
      </c>
      <c r="G7777" s="121">
        <v>178349.76384839654</v>
      </c>
      <c r="H7777">
        <v>2017</v>
      </c>
    </row>
    <row r="7778" spans="1:8" outlineLevel="1" x14ac:dyDescent="0.25">
      <c r="A7778" s="23" t="s">
        <v>15</v>
      </c>
      <c r="B7778" s="23" t="s">
        <v>0</v>
      </c>
      <c r="C7778">
        <v>2017</v>
      </c>
      <c r="D7778" s="23" t="str">
        <f t="shared" si="122"/>
        <v>jun</v>
      </c>
      <c r="E7778" s="24">
        <v>42916</v>
      </c>
      <c r="F7778" s="23" t="s">
        <v>51</v>
      </c>
      <c r="G7778" s="121">
        <v>3997005.9956268156</v>
      </c>
      <c r="H7778">
        <v>2017</v>
      </c>
    </row>
    <row r="7779" spans="1:8" outlineLevel="1" x14ac:dyDescent="0.25">
      <c r="A7779" s="23" t="s">
        <v>16</v>
      </c>
      <c r="B7779" s="23" t="s">
        <v>1</v>
      </c>
      <c r="C7779">
        <v>2017</v>
      </c>
      <c r="D7779" s="23" t="str">
        <f t="shared" si="122"/>
        <v>jun</v>
      </c>
      <c r="E7779" s="24">
        <v>42916</v>
      </c>
      <c r="F7779" s="23" t="s">
        <v>51</v>
      </c>
      <c r="G7779" s="121">
        <v>81784797.448979527</v>
      </c>
      <c r="H7779">
        <v>2017</v>
      </c>
    </row>
    <row r="7780" spans="1:8" outlineLevel="1" x14ac:dyDescent="0.25">
      <c r="A7780" s="23" t="s">
        <v>27</v>
      </c>
      <c r="B7780" s="23" t="s">
        <v>2</v>
      </c>
      <c r="C7780">
        <v>2017</v>
      </c>
      <c r="D7780" s="23" t="str">
        <f t="shared" si="122"/>
        <v>jun</v>
      </c>
      <c r="E7780" s="24">
        <v>42916</v>
      </c>
      <c r="F7780" s="23" t="s">
        <v>51</v>
      </c>
      <c r="G7780" s="121">
        <v>0</v>
      </c>
      <c r="H7780">
        <v>2017</v>
      </c>
    </row>
    <row r="7781" spans="1:8" outlineLevel="1" x14ac:dyDescent="0.25">
      <c r="A7781" s="23" t="s">
        <v>17</v>
      </c>
      <c r="B7781" s="23" t="s">
        <v>3</v>
      </c>
      <c r="C7781">
        <v>2017</v>
      </c>
      <c r="D7781" s="23" t="str">
        <f t="shared" si="122"/>
        <v>jun</v>
      </c>
      <c r="E7781" s="24">
        <v>42916</v>
      </c>
      <c r="F7781" s="23" t="s">
        <v>51</v>
      </c>
      <c r="G7781" s="121">
        <v>75460040.526239142</v>
      </c>
      <c r="H7781">
        <v>2017</v>
      </c>
    </row>
    <row r="7782" spans="1:8" outlineLevel="1" x14ac:dyDescent="0.25">
      <c r="A7782" s="23" t="s">
        <v>18</v>
      </c>
      <c r="B7782" s="25" t="s">
        <v>4</v>
      </c>
      <c r="C7782">
        <v>2017</v>
      </c>
      <c r="D7782" s="23" t="str">
        <f t="shared" si="122"/>
        <v>jun</v>
      </c>
      <c r="E7782" s="24">
        <v>42916</v>
      </c>
      <c r="F7782" s="23" t="s">
        <v>51</v>
      </c>
      <c r="G7782" s="121">
        <v>0</v>
      </c>
      <c r="H7782">
        <v>2017</v>
      </c>
    </row>
    <row r="7783" spans="1:8" outlineLevel="1" x14ac:dyDescent="0.25">
      <c r="A7783" s="23" t="s">
        <v>19</v>
      </c>
      <c r="B7783" s="25" t="s">
        <v>5</v>
      </c>
      <c r="C7783">
        <v>2017</v>
      </c>
      <c r="D7783" s="23" t="str">
        <f t="shared" si="122"/>
        <v>jun</v>
      </c>
      <c r="E7783" s="24">
        <v>42916</v>
      </c>
      <c r="F7783" s="23" t="s">
        <v>51</v>
      </c>
      <c r="G7783" s="121">
        <v>699753.26530612248</v>
      </c>
      <c r="H7783">
        <v>2017</v>
      </c>
    </row>
    <row r="7784" spans="1:8" outlineLevel="1" x14ac:dyDescent="0.25">
      <c r="A7784" s="23" t="s">
        <v>20</v>
      </c>
      <c r="B7784" s="23" t="s">
        <v>6</v>
      </c>
      <c r="C7784">
        <v>2017</v>
      </c>
      <c r="D7784" s="23" t="str">
        <f t="shared" si="122"/>
        <v>jun</v>
      </c>
      <c r="E7784" s="24">
        <v>42916</v>
      </c>
      <c r="F7784" s="23" t="s">
        <v>51</v>
      </c>
      <c r="G7784" s="121">
        <v>0</v>
      </c>
      <c r="H7784">
        <v>2017</v>
      </c>
    </row>
    <row r="7785" spans="1:8" outlineLevel="1" x14ac:dyDescent="0.25">
      <c r="A7785" s="23" t="s">
        <v>21</v>
      </c>
      <c r="B7785" s="23" t="s">
        <v>7</v>
      </c>
      <c r="C7785">
        <v>2017</v>
      </c>
      <c r="D7785" s="23" t="str">
        <f t="shared" si="122"/>
        <v>jun</v>
      </c>
      <c r="E7785" s="24">
        <v>42916</v>
      </c>
      <c r="F7785" s="23" t="s">
        <v>51</v>
      </c>
      <c r="G7785" s="121">
        <v>1455724.4897959207</v>
      </c>
      <c r="H7785">
        <v>2017</v>
      </c>
    </row>
    <row r="7786" spans="1:8" outlineLevel="1" x14ac:dyDescent="0.25">
      <c r="A7786" s="23" t="s">
        <v>22</v>
      </c>
      <c r="B7786" s="23" t="s">
        <v>8</v>
      </c>
      <c r="C7786">
        <v>2017</v>
      </c>
      <c r="D7786" s="23" t="str">
        <f t="shared" si="122"/>
        <v>jun</v>
      </c>
      <c r="E7786" s="24">
        <v>42916</v>
      </c>
      <c r="F7786" s="23" t="s">
        <v>51</v>
      </c>
      <c r="G7786" s="121">
        <v>390820590.95772409</v>
      </c>
      <c r="H7786">
        <v>2017</v>
      </c>
    </row>
    <row r="7787" spans="1:8" outlineLevel="1" x14ac:dyDescent="0.25">
      <c r="A7787" s="23" t="s">
        <v>23</v>
      </c>
      <c r="B7787" s="23" t="s">
        <v>9</v>
      </c>
      <c r="C7787">
        <v>2017</v>
      </c>
      <c r="D7787" s="23" t="str">
        <f t="shared" si="122"/>
        <v>jun</v>
      </c>
      <c r="E7787" s="24">
        <v>42916</v>
      </c>
      <c r="F7787" s="23" t="s">
        <v>51</v>
      </c>
      <c r="G7787" s="121">
        <v>0</v>
      </c>
      <c r="H7787">
        <v>2017</v>
      </c>
    </row>
    <row r="7788" spans="1:8" outlineLevel="1" x14ac:dyDescent="0.25">
      <c r="A7788" s="23" t="s">
        <v>24</v>
      </c>
      <c r="B7788" s="25" t="s">
        <v>10</v>
      </c>
      <c r="C7788">
        <v>2017</v>
      </c>
      <c r="D7788" s="23" t="str">
        <f t="shared" si="122"/>
        <v>jun</v>
      </c>
      <c r="E7788" s="24">
        <v>42916</v>
      </c>
      <c r="F7788" s="23" t="s">
        <v>51</v>
      </c>
      <c r="G7788" s="121">
        <v>0</v>
      </c>
      <c r="H7788">
        <v>2017</v>
      </c>
    </row>
    <row r="7789" spans="1:8" outlineLevel="1" x14ac:dyDescent="0.25">
      <c r="A7789" s="23" t="s">
        <v>25</v>
      </c>
      <c r="B7789" s="23" t="s">
        <v>11</v>
      </c>
      <c r="C7789">
        <v>2017</v>
      </c>
      <c r="D7789" s="23" t="str">
        <f t="shared" si="122"/>
        <v>jun</v>
      </c>
      <c r="E7789" s="24">
        <v>42916</v>
      </c>
      <c r="F7789" s="23" t="s">
        <v>51</v>
      </c>
      <c r="G7789" s="121">
        <v>2918394.4781341106</v>
      </c>
      <c r="H7789">
        <v>2017</v>
      </c>
    </row>
    <row r="7790" spans="1:8" outlineLevel="1" x14ac:dyDescent="0.25">
      <c r="A7790" s="23" t="s">
        <v>26</v>
      </c>
      <c r="B7790" s="23" t="s">
        <v>12</v>
      </c>
      <c r="C7790">
        <v>2017</v>
      </c>
      <c r="D7790" s="23" t="str">
        <f t="shared" si="122"/>
        <v>jun</v>
      </c>
      <c r="E7790" s="24">
        <v>42916</v>
      </c>
      <c r="F7790" s="23" t="s">
        <v>51</v>
      </c>
      <c r="G7790" s="121">
        <v>13309804.351311961</v>
      </c>
      <c r="H7790">
        <v>2017</v>
      </c>
    </row>
    <row r="7791" spans="1:8" outlineLevel="1" x14ac:dyDescent="0.25">
      <c r="A7791" s="23" t="s">
        <v>43</v>
      </c>
      <c r="B7791" s="23" t="s">
        <v>34</v>
      </c>
      <c r="C7791">
        <v>2017</v>
      </c>
      <c r="D7791" s="23" t="str">
        <f t="shared" si="122"/>
        <v>jun</v>
      </c>
      <c r="E7791" s="24">
        <v>42916</v>
      </c>
      <c r="F7791" s="23" t="s">
        <v>51</v>
      </c>
      <c r="G7791" s="121">
        <v>4451797.3206997085</v>
      </c>
      <c r="H7791">
        <v>2017</v>
      </c>
    </row>
    <row r="7792" spans="1:8" outlineLevel="1" x14ac:dyDescent="0.25">
      <c r="A7792" s="23" t="s">
        <v>13</v>
      </c>
      <c r="B7792" s="23" t="s">
        <v>13</v>
      </c>
      <c r="C7792">
        <v>2017</v>
      </c>
      <c r="D7792" s="23" t="str">
        <f t="shared" si="122"/>
        <v>jun</v>
      </c>
      <c r="E7792" s="24">
        <v>42916</v>
      </c>
      <c r="F7792" s="23" t="s">
        <v>51</v>
      </c>
      <c r="G7792" s="121">
        <v>83068653.995626807</v>
      </c>
      <c r="H7792">
        <v>2017</v>
      </c>
    </row>
    <row r="7793" spans="1:8" outlineLevel="1" x14ac:dyDescent="0.25">
      <c r="A7793" s="23" t="s">
        <v>14</v>
      </c>
      <c r="B7793" s="23" t="s">
        <v>14</v>
      </c>
      <c r="C7793">
        <v>2017</v>
      </c>
      <c r="D7793" s="23" t="str">
        <f t="shared" si="122"/>
        <v>jun</v>
      </c>
      <c r="E7793" s="24">
        <v>42916</v>
      </c>
      <c r="F7793" s="23" t="s">
        <v>51</v>
      </c>
      <c r="G7793" s="121">
        <v>55178.832361516033</v>
      </c>
      <c r="H7793">
        <v>2017</v>
      </c>
    </row>
    <row r="7794" spans="1:8" outlineLevel="1" x14ac:dyDescent="0.25">
      <c r="A7794" s="23" t="s">
        <v>15</v>
      </c>
      <c r="B7794" s="23" t="s">
        <v>0</v>
      </c>
      <c r="C7794">
        <v>2017</v>
      </c>
      <c r="D7794" s="23" t="str">
        <f t="shared" si="122"/>
        <v>jul</v>
      </c>
      <c r="E7794" s="24">
        <v>42947</v>
      </c>
      <c r="F7794" s="23" t="s">
        <v>51</v>
      </c>
      <c r="G7794" s="121">
        <v>4356066.5772594595</v>
      </c>
      <c r="H7794">
        <v>2017</v>
      </c>
    </row>
    <row r="7795" spans="1:8" outlineLevel="1" x14ac:dyDescent="0.25">
      <c r="A7795" s="23" t="s">
        <v>16</v>
      </c>
      <c r="B7795" s="23" t="s">
        <v>1</v>
      </c>
      <c r="C7795">
        <v>2017</v>
      </c>
      <c r="D7795" s="23" t="str">
        <f t="shared" si="122"/>
        <v>jul</v>
      </c>
      <c r="E7795" s="24">
        <v>42947</v>
      </c>
      <c r="F7795" s="23" t="s">
        <v>51</v>
      </c>
      <c r="G7795" s="121">
        <v>81989559.430029273</v>
      </c>
      <c r="H7795">
        <v>2017</v>
      </c>
    </row>
    <row r="7796" spans="1:8" outlineLevel="1" x14ac:dyDescent="0.25">
      <c r="A7796" s="23" t="s">
        <v>27</v>
      </c>
      <c r="B7796" s="23" t="s">
        <v>2</v>
      </c>
      <c r="C7796">
        <v>2017</v>
      </c>
      <c r="D7796" s="23" t="str">
        <f t="shared" si="122"/>
        <v>jul</v>
      </c>
      <c r="E7796" s="24">
        <v>42947</v>
      </c>
      <c r="F7796" s="23" t="s">
        <v>51</v>
      </c>
      <c r="G7796" s="121">
        <v>0</v>
      </c>
      <c r="H7796">
        <v>2017</v>
      </c>
    </row>
    <row r="7797" spans="1:8" outlineLevel="1" x14ac:dyDescent="0.25">
      <c r="A7797" s="23" t="s">
        <v>17</v>
      </c>
      <c r="B7797" s="23" t="s">
        <v>3</v>
      </c>
      <c r="C7797">
        <v>2017</v>
      </c>
      <c r="D7797" s="23" t="str">
        <f t="shared" si="122"/>
        <v>jul</v>
      </c>
      <c r="E7797" s="24">
        <v>42947</v>
      </c>
      <c r="F7797" s="23" t="s">
        <v>51</v>
      </c>
      <c r="G7797" s="121">
        <v>77996693.37900874</v>
      </c>
      <c r="H7797">
        <v>2017</v>
      </c>
    </row>
    <row r="7798" spans="1:8" outlineLevel="1" x14ac:dyDescent="0.25">
      <c r="A7798" s="23" t="s">
        <v>18</v>
      </c>
      <c r="B7798" s="25" t="s">
        <v>4</v>
      </c>
      <c r="C7798">
        <v>2017</v>
      </c>
      <c r="D7798" s="23" t="str">
        <f t="shared" si="122"/>
        <v>jul</v>
      </c>
      <c r="E7798" s="24">
        <v>42947</v>
      </c>
      <c r="F7798" s="23" t="s">
        <v>51</v>
      </c>
      <c r="G7798" s="121">
        <v>0</v>
      </c>
      <c r="H7798">
        <v>2017</v>
      </c>
    </row>
    <row r="7799" spans="1:8" outlineLevel="1" x14ac:dyDescent="0.25">
      <c r="A7799" s="23" t="s">
        <v>19</v>
      </c>
      <c r="B7799" s="25" t="s">
        <v>5</v>
      </c>
      <c r="C7799">
        <v>2017</v>
      </c>
      <c r="D7799" s="23" t="str">
        <f t="shared" si="122"/>
        <v>jul</v>
      </c>
      <c r="E7799" s="24">
        <v>42947</v>
      </c>
      <c r="F7799" s="23" t="s">
        <v>51</v>
      </c>
      <c r="G7799" s="121">
        <v>703347.46355685138</v>
      </c>
      <c r="H7799">
        <v>2017</v>
      </c>
    </row>
    <row r="7800" spans="1:8" outlineLevel="1" x14ac:dyDescent="0.25">
      <c r="A7800" s="23" t="s">
        <v>20</v>
      </c>
      <c r="B7800" s="23" t="s">
        <v>6</v>
      </c>
      <c r="C7800">
        <v>2017</v>
      </c>
      <c r="D7800" s="23" t="str">
        <f t="shared" si="122"/>
        <v>jul</v>
      </c>
      <c r="E7800" s="24">
        <v>42947</v>
      </c>
      <c r="F7800" s="23" t="s">
        <v>51</v>
      </c>
      <c r="G7800" s="121">
        <v>0</v>
      </c>
      <c r="H7800">
        <v>2017</v>
      </c>
    </row>
    <row r="7801" spans="1:8" outlineLevel="1" x14ac:dyDescent="0.25">
      <c r="A7801" s="23" t="s">
        <v>21</v>
      </c>
      <c r="B7801" s="23" t="s">
        <v>7</v>
      </c>
      <c r="C7801">
        <v>2017</v>
      </c>
      <c r="D7801" s="23" t="str">
        <f t="shared" si="122"/>
        <v>jul</v>
      </c>
      <c r="E7801" s="24">
        <v>42947</v>
      </c>
      <c r="F7801" s="23" t="s">
        <v>51</v>
      </c>
      <c r="G7801" s="121">
        <v>366379.00874635589</v>
      </c>
      <c r="H7801">
        <v>2017</v>
      </c>
    </row>
    <row r="7802" spans="1:8" outlineLevel="1" x14ac:dyDescent="0.25">
      <c r="A7802" s="23" t="s">
        <v>22</v>
      </c>
      <c r="B7802" s="23" t="s">
        <v>8</v>
      </c>
      <c r="C7802">
        <v>2017</v>
      </c>
      <c r="D7802" s="23" t="str">
        <f t="shared" si="122"/>
        <v>jul</v>
      </c>
      <c r="E7802" s="24">
        <v>42947</v>
      </c>
      <c r="F7802" s="23" t="s">
        <v>51</v>
      </c>
      <c r="G7802" s="121">
        <v>376208096.73323512</v>
      </c>
      <c r="H7802">
        <v>2017</v>
      </c>
    </row>
    <row r="7803" spans="1:8" outlineLevel="1" x14ac:dyDescent="0.25">
      <c r="A7803" s="23" t="s">
        <v>23</v>
      </c>
      <c r="B7803" s="23" t="s">
        <v>9</v>
      </c>
      <c r="C7803">
        <v>2017</v>
      </c>
      <c r="D7803" s="23" t="str">
        <f t="shared" si="122"/>
        <v>jul</v>
      </c>
      <c r="E7803" s="24">
        <v>42947</v>
      </c>
      <c r="F7803" s="23" t="s">
        <v>51</v>
      </c>
      <c r="G7803" s="121">
        <v>0</v>
      </c>
      <c r="H7803">
        <v>2017</v>
      </c>
    </row>
    <row r="7804" spans="1:8" outlineLevel="1" x14ac:dyDescent="0.25">
      <c r="A7804" s="23" t="s">
        <v>24</v>
      </c>
      <c r="B7804" s="25" t="s">
        <v>10</v>
      </c>
      <c r="C7804">
        <v>2017</v>
      </c>
      <c r="D7804" s="23" t="str">
        <f t="shared" si="122"/>
        <v>jul</v>
      </c>
      <c r="E7804" s="24">
        <v>42947</v>
      </c>
      <c r="F7804" s="23" t="s">
        <v>51</v>
      </c>
      <c r="G7804" s="121">
        <v>0</v>
      </c>
      <c r="H7804">
        <v>2017</v>
      </c>
    </row>
    <row r="7805" spans="1:8" outlineLevel="1" x14ac:dyDescent="0.25">
      <c r="A7805" s="23" t="s">
        <v>25</v>
      </c>
      <c r="B7805" s="23" t="s">
        <v>11</v>
      </c>
      <c r="C7805">
        <v>2017</v>
      </c>
      <c r="D7805" s="23" t="str">
        <f t="shared" si="122"/>
        <v>jul</v>
      </c>
      <c r="E7805" s="24">
        <v>42947</v>
      </c>
      <c r="F7805" s="23" t="s">
        <v>51</v>
      </c>
      <c r="G7805" s="121">
        <v>2924381.2478134115</v>
      </c>
      <c r="H7805">
        <v>2017</v>
      </c>
    </row>
    <row r="7806" spans="1:8" outlineLevel="1" x14ac:dyDescent="0.25">
      <c r="A7806" s="23" t="s">
        <v>26</v>
      </c>
      <c r="B7806" s="23" t="s">
        <v>12</v>
      </c>
      <c r="C7806">
        <v>2017</v>
      </c>
      <c r="D7806" s="23" t="str">
        <f t="shared" si="122"/>
        <v>jul</v>
      </c>
      <c r="E7806" s="24">
        <v>42947</v>
      </c>
      <c r="F7806" s="23" t="s">
        <v>51</v>
      </c>
      <c r="G7806" s="121">
        <v>13766452.438775519</v>
      </c>
      <c r="H7806">
        <v>2017</v>
      </c>
    </row>
    <row r="7807" spans="1:8" outlineLevel="1" x14ac:dyDescent="0.25">
      <c r="A7807" s="23" t="s">
        <v>43</v>
      </c>
      <c r="B7807" s="23" t="s">
        <v>34</v>
      </c>
      <c r="C7807">
        <v>2017</v>
      </c>
      <c r="D7807" s="23" t="str">
        <f t="shared" si="122"/>
        <v>jul</v>
      </c>
      <c r="E7807" s="24">
        <v>42947</v>
      </c>
      <c r="F7807" s="23" t="s">
        <v>51</v>
      </c>
      <c r="G7807" s="121">
        <v>3722572.690962099</v>
      </c>
      <c r="H7807">
        <v>2017</v>
      </c>
    </row>
    <row r="7808" spans="1:8" outlineLevel="1" x14ac:dyDescent="0.25">
      <c r="A7808" s="23" t="s">
        <v>13</v>
      </c>
      <c r="B7808" s="23" t="s">
        <v>13</v>
      </c>
      <c r="C7808">
        <v>2017</v>
      </c>
      <c r="D7808" s="23" t="str">
        <f t="shared" si="122"/>
        <v>jul</v>
      </c>
      <c r="E7808" s="24">
        <v>42947</v>
      </c>
      <c r="F7808" s="23" t="s">
        <v>51</v>
      </c>
      <c r="G7808" s="121">
        <v>89312920.192419827</v>
      </c>
      <c r="H7808">
        <v>2017</v>
      </c>
    </row>
    <row r="7809" spans="1:8" outlineLevel="1" x14ac:dyDescent="0.25">
      <c r="A7809" s="23" t="s">
        <v>14</v>
      </c>
      <c r="B7809" s="23" t="s">
        <v>14</v>
      </c>
      <c r="C7809">
        <v>2017</v>
      </c>
      <c r="D7809" s="23" t="str">
        <f t="shared" si="122"/>
        <v>jul</v>
      </c>
      <c r="E7809" s="24">
        <v>42947</v>
      </c>
      <c r="F7809" s="23" t="s">
        <v>51</v>
      </c>
      <c r="G7809" s="121">
        <v>111933.24781341107</v>
      </c>
      <c r="H7809">
        <v>2017</v>
      </c>
    </row>
    <row r="7810" spans="1:8" outlineLevel="1" x14ac:dyDescent="0.25">
      <c r="A7810" s="23" t="s">
        <v>15</v>
      </c>
      <c r="B7810" s="23" t="s">
        <v>0</v>
      </c>
      <c r="C7810">
        <v>2017</v>
      </c>
      <c r="D7810" s="23" t="str">
        <f t="shared" ref="D7810:D7873" si="123">+TEXT(E7810,"mmm")</f>
        <v>ago</v>
      </c>
      <c r="E7810" s="24">
        <v>42978</v>
      </c>
      <c r="F7810" s="23" t="s">
        <v>51</v>
      </c>
      <c r="G7810" s="121">
        <v>4385009.9854227398</v>
      </c>
      <c r="H7810">
        <v>2017</v>
      </c>
    </row>
    <row r="7811" spans="1:8" outlineLevel="1" x14ac:dyDescent="0.25">
      <c r="A7811" s="23" t="s">
        <v>16</v>
      </c>
      <c r="B7811" s="23" t="s">
        <v>1</v>
      </c>
      <c r="C7811">
        <v>2017</v>
      </c>
      <c r="D7811" s="23" t="str">
        <f t="shared" si="123"/>
        <v>ago</v>
      </c>
      <c r="E7811" s="24">
        <v>42978</v>
      </c>
      <c r="F7811" s="23" t="s">
        <v>51</v>
      </c>
      <c r="G7811" s="121">
        <v>81033647.677842513</v>
      </c>
      <c r="H7811">
        <v>2017</v>
      </c>
    </row>
    <row r="7812" spans="1:8" outlineLevel="1" x14ac:dyDescent="0.25">
      <c r="A7812" s="23" t="s">
        <v>27</v>
      </c>
      <c r="B7812" s="23" t="s">
        <v>2</v>
      </c>
      <c r="C7812">
        <v>2017</v>
      </c>
      <c r="D7812" s="23" t="str">
        <f t="shared" si="123"/>
        <v>ago</v>
      </c>
      <c r="E7812" s="24">
        <v>42978</v>
      </c>
      <c r="F7812" s="23" t="s">
        <v>51</v>
      </c>
      <c r="G7812" s="121">
        <v>0</v>
      </c>
      <c r="H7812">
        <v>2017</v>
      </c>
    </row>
    <row r="7813" spans="1:8" outlineLevel="1" x14ac:dyDescent="0.25">
      <c r="A7813" s="23" t="s">
        <v>17</v>
      </c>
      <c r="B7813" s="23" t="s">
        <v>3</v>
      </c>
      <c r="C7813">
        <v>2017</v>
      </c>
      <c r="D7813" s="23" t="str">
        <f t="shared" si="123"/>
        <v>ago</v>
      </c>
      <c r="E7813" s="24">
        <v>42978</v>
      </c>
      <c r="F7813" s="23" t="s">
        <v>51</v>
      </c>
      <c r="G7813" s="121">
        <v>76500154.800291449</v>
      </c>
      <c r="H7813">
        <v>2017</v>
      </c>
    </row>
    <row r="7814" spans="1:8" outlineLevel="1" x14ac:dyDescent="0.25">
      <c r="A7814" s="23" t="s">
        <v>18</v>
      </c>
      <c r="B7814" s="25" t="s">
        <v>4</v>
      </c>
      <c r="C7814">
        <v>2017</v>
      </c>
      <c r="D7814" s="23" t="str">
        <f t="shared" si="123"/>
        <v>ago</v>
      </c>
      <c r="E7814" s="24">
        <v>42978</v>
      </c>
      <c r="F7814" s="23" t="s">
        <v>51</v>
      </c>
      <c r="G7814" s="121">
        <v>0</v>
      </c>
      <c r="H7814">
        <v>2017</v>
      </c>
    </row>
    <row r="7815" spans="1:8" outlineLevel="1" x14ac:dyDescent="0.25">
      <c r="A7815" s="23" t="s">
        <v>19</v>
      </c>
      <c r="B7815" s="25" t="s">
        <v>5</v>
      </c>
      <c r="C7815">
        <v>2017</v>
      </c>
      <c r="D7815" s="23" t="str">
        <f t="shared" si="123"/>
        <v>ago</v>
      </c>
      <c r="E7815" s="24">
        <v>42978</v>
      </c>
      <c r="F7815" s="23" t="s">
        <v>51</v>
      </c>
      <c r="G7815" s="121">
        <v>689461.90962099133</v>
      </c>
      <c r="H7815">
        <v>2017</v>
      </c>
    </row>
    <row r="7816" spans="1:8" outlineLevel="1" x14ac:dyDescent="0.25">
      <c r="A7816" s="23" t="s">
        <v>20</v>
      </c>
      <c r="B7816" s="23" t="s">
        <v>6</v>
      </c>
      <c r="C7816">
        <v>2017</v>
      </c>
      <c r="D7816" s="23" t="str">
        <f t="shared" si="123"/>
        <v>ago</v>
      </c>
      <c r="E7816" s="24">
        <v>42978</v>
      </c>
      <c r="F7816" s="23" t="s">
        <v>51</v>
      </c>
      <c r="G7816" s="121">
        <v>0</v>
      </c>
      <c r="H7816">
        <v>2017</v>
      </c>
    </row>
    <row r="7817" spans="1:8" outlineLevel="1" x14ac:dyDescent="0.25">
      <c r="A7817" s="23" t="s">
        <v>21</v>
      </c>
      <c r="B7817" s="23" t="s">
        <v>7</v>
      </c>
      <c r="C7817">
        <v>2017</v>
      </c>
      <c r="D7817" s="23" t="str">
        <f t="shared" si="123"/>
        <v>ago</v>
      </c>
      <c r="E7817" s="24">
        <v>42978</v>
      </c>
      <c r="F7817" s="23" t="s">
        <v>51</v>
      </c>
      <c r="G7817" s="121">
        <v>1010080.1749271135</v>
      </c>
      <c r="H7817">
        <v>2017</v>
      </c>
    </row>
    <row r="7818" spans="1:8" outlineLevel="1" x14ac:dyDescent="0.25">
      <c r="A7818" s="23" t="s">
        <v>22</v>
      </c>
      <c r="B7818" s="23" t="s">
        <v>8</v>
      </c>
      <c r="C7818">
        <v>2017</v>
      </c>
      <c r="D7818" s="23" t="str">
        <f t="shared" si="123"/>
        <v>ago</v>
      </c>
      <c r="E7818" s="24">
        <v>42978</v>
      </c>
      <c r="F7818" s="23" t="s">
        <v>51</v>
      </c>
      <c r="G7818" s="121">
        <v>384097667.13411164</v>
      </c>
      <c r="H7818">
        <v>2017</v>
      </c>
    </row>
    <row r="7819" spans="1:8" outlineLevel="1" x14ac:dyDescent="0.25">
      <c r="A7819" s="23" t="s">
        <v>23</v>
      </c>
      <c r="B7819" s="23" t="s">
        <v>9</v>
      </c>
      <c r="C7819">
        <v>2017</v>
      </c>
      <c r="D7819" s="23" t="str">
        <f t="shared" si="123"/>
        <v>ago</v>
      </c>
      <c r="E7819" s="24">
        <v>42978</v>
      </c>
      <c r="F7819" s="23" t="s">
        <v>51</v>
      </c>
      <c r="G7819" s="121">
        <v>0</v>
      </c>
      <c r="H7819">
        <v>2017</v>
      </c>
    </row>
    <row r="7820" spans="1:8" outlineLevel="1" x14ac:dyDescent="0.25">
      <c r="A7820" s="23" t="s">
        <v>24</v>
      </c>
      <c r="B7820" s="25" t="s">
        <v>10</v>
      </c>
      <c r="C7820">
        <v>2017</v>
      </c>
      <c r="D7820" s="23" t="str">
        <f t="shared" si="123"/>
        <v>ago</v>
      </c>
      <c r="E7820" s="24">
        <v>42978</v>
      </c>
      <c r="F7820" s="23" t="s">
        <v>51</v>
      </c>
      <c r="G7820" s="121">
        <v>0</v>
      </c>
      <c r="H7820">
        <v>2017</v>
      </c>
    </row>
    <row r="7821" spans="1:8" outlineLevel="1" x14ac:dyDescent="0.25">
      <c r="A7821" s="23" t="s">
        <v>25</v>
      </c>
      <c r="B7821" s="23" t="s">
        <v>11</v>
      </c>
      <c r="C7821">
        <v>2017</v>
      </c>
      <c r="D7821" s="23" t="str">
        <f t="shared" si="123"/>
        <v>ago</v>
      </c>
      <c r="E7821" s="24">
        <v>42978</v>
      </c>
      <c r="F7821" s="23" t="s">
        <v>51</v>
      </c>
      <c r="G7821" s="121">
        <v>2928899.027696793</v>
      </c>
      <c r="H7821">
        <v>2017</v>
      </c>
    </row>
    <row r="7822" spans="1:8" outlineLevel="1" x14ac:dyDescent="0.25">
      <c r="A7822" s="23" t="s">
        <v>26</v>
      </c>
      <c r="B7822" s="23" t="s">
        <v>12</v>
      </c>
      <c r="C7822">
        <v>2017</v>
      </c>
      <c r="D7822" s="23" t="str">
        <f t="shared" si="123"/>
        <v>ago</v>
      </c>
      <c r="E7822" s="24">
        <v>42978</v>
      </c>
      <c r="F7822" s="23" t="s">
        <v>51</v>
      </c>
      <c r="G7822" s="121">
        <v>12022899.723032068</v>
      </c>
      <c r="H7822">
        <v>2017</v>
      </c>
    </row>
    <row r="7823" spans="1:8" outlineLevel="1" x14ac:dyDescent="0.25">
      <c r="A7823" s="23" t="s">
        <v>43</v>
      </c>
      <c r="B7823" s="23" t="s">
        <v>34</v>
      </c>
      <c r="C7823">
        <v>2017</v>
      </c>
      <c r="D7823" s="23" t="str">
        <f t="shared" si="123"/>
        <v>ago</v>
      </c>
      <c r="E7823" s="24">
        <v>42978</v>
      </c>
      <c r="F7823" s="23" t="s">
        <v>51</v>
      </c>
      <c r="G7823" s="121">
        <v>3974579.6516034985</v>
      </c>
      <c r="H7823">
        <v>2017</v>
      </c>
    </row>
    <row r="7824" spans="1:8" outlineLevel="1" x14ac:dyDescent="0.25">
      <c r="A7824" s="23" t="s">
        <v>13</v>
      </c>
      <c r="B7824" s="23" t="s">
        <v>13</v>
      </c>
      <c r="C7824">
        <v>2017</v>
      </c>
      <c r="D7824" s="23" t="str">
        <f t="shared" si="123"/>
        <v>ago</v>
      </c>
      <c r="E7824" s="24">
        <v>42978</v>
      </c>
      <c r="F7824" s="23" t="s">
        <v>51</v>
      </c>
      <c r="G7824" s="121">
        <v>85504011.255102038</v>
      </c>
      <c r="H7824">
        <v>2017</v>
      </c>
    </row>
    <row r="7825" spans="1:8" outlineLevel="1" x14ac:dyDescent="0.25">
      <c r="A7825" s="23" t="s">
        <v>14</v>
      </c>
      <c r="B7825" s="23" t="s">
        <v>14</v>
      </c>
      <c r="C7825">
        <v>2017</v>
      </c>
      <c r="D7825" s="23" t="str">
        <f t="shared" si="123"/>
        <v>ago</v>
      </c>
      <c r="E7825" s="24">
        <v>42978</v>
      </c>
      <c r="F7825" s="23" t="s">
        <v>51</v>
      </c>
      <c r="G7825" s="121">
        <v>87093.045189504381</v>
      </c>
      <c r="H7825">
        <v>2017</v>
      </c>
    </row>
    <row r="7826" spans="1:8" outlineLevel="1" x14ac:dyDescent="0.25">
      <c r="A7826" s="23" t="s">
        <v>15</v>
      </c>
      <c r="B7826" s="23" t="s">
        <v>0</v>
      </c>
      <c r="C7826">
        <v>2017</v>
      </c>
      <c r="D7826" s="23" t="str">
        <f t="shared" si="123"/>
        <v>sept</v>
      </c>
      <c r="E7826" s="24">
        <v>43008</v>
      </c>
      <c r="F7826" s="23" t="s">
        <v>51</v>
      </c>
      <c r="G7826" s="121">
        <v>4385009.9854227398</v>
      </c>
      <c r="H7826">
        <v>2017</v>
      </c>
    </row>
    <row r="7827" spans="1:8" outlineLevel="1" x14ac:dyDescent="0.25">
      <c r="A7827" s="23" t="s">
        <v>16</v>
      </c>
      <c r="B7827" s="23" t="s">
        <v>1</v>
      </c>
      <c r="C7827">
        <v>2017</v>
      </c>
      <c r="D7827" s="23" t="str">
        <f t="shared" si="123"/>
        <v>sept</v>
      </c>
      <c r="E7827" s="24">
        <v>43008</v>
      </c>
      <c r="F7827" s="23" t="s">
        <v>51</v>
      </c>
      <c r="G7827" s="121">
        <v>79693626.19679302</v>
      </c>
      <c r="H7827">
        <v>2017</v>
      </c>
    </row>
    <row r="7828" spans="1:8" outlineLevel="1" x14ac:dyDescent="0.25">
      <c r="A7828" s="23" t="s">
        <v>27</v>
      </c>
      <c r="B7828" s="23" t="s">
        <v>2</v>
      </c>
      <c r="C7828">
        <v>2017</v>
      </c>
      <c r="D7828" s="23" t="str">
        <f t="shared" si="123"/>
        <v>sept</v>
      </c>
      <c r="E7828" s="24">
        <v>43008</v>
      </c>
      <c r="F7828" s="23" t="s">
        <v>51</v>
      </c>
      <c r="G7828" s="121">
        <v>0</v>
      </c>
      <c r="H7828">
        <v>2017</v>
      </c>
    </row>
    <row r="7829" spans="1:8" outlineLevel="1" x14ac:dyDescent="0.25">
      <c r="A7829" s="23" t="s">
        <v>17</v>
      </c>
      <c r="B7829" s="23" t="s">
        <v>3</v>
      </c>
      <c r="C7829">
        <v>2017</v>
      </c>
      <c r="D7829" s="23" t="str">
        <f t="shared" si="123"/>
        <v>sept</v>
      </c>
      <c r="E7829" s="24">
        <v>43008</v>
      </c>
      <c r="F7829" s="23" t="s">
        <v>51</v>
      </c>
      <c r="G7829" s="121">
        <v>70037010.583090454</v>
      </c>
      <c r="H7829">
        <v>2017</v>
      </c>
    </row>
    <row r="7830" spans="1:8" outlineLevel="1" x14ac:dyDescent="0.25">
      <c r="A7830" s="23" t="s">
        <v>18</v>
      </c>
      <c r="B7830" s="25" t="s">
        <v>4</v>
      </c>
      <c r="C7830">
        <v>2017</v>
      </c>
      <c r="D7830" s="23" t="str">
        <f t="shared" si="123"/>
        <v>sept</v>
      </c>
      <c r="E7830" s="24">
        <v>43008</v>
      </c>
      <c r="F7830" s="23" t="s">
        <v>51</v>
      </c>
      <c r="G7830" s="121">
        <v>0</v>
      </c>
      <c r="H7830">
        <v>2017</v>
      </c>
    </row>
    <row r="7831" spans="1:8" outlineLevel="1" x14ac:dyDescent="0.25">
      <c r="A7831" s="23" t="s">
        <v>19</v>
      </c>
      <c r="B7831" s="25" t="s">
        <v>5</v>
      </c>
      <c r="C7831">
        <v>2017</v>
      </c>
      <c r="D7831" s="23" t="str">
        <f t="shared" si="123"/>
        <v>sept</v>
      </c>
      <c r="E7831" s="24">
        <v>43008</v>
      </c>
      <c r="F7831" s="23" t="s">
        <v>51</v>
      </c>
      <c r="G7831" s="121">
        <v>692763.55685131205</v>
      </c>
      <c r="H7831">
        <v>2017</v>
      </c>
    </row>
    <row r="7832" spans="1:8" outlineLevel="1" x14ac:dyDescent="0.25">
      <c r="A7832" s="23" t="s">
        <v>20</v>
      </c>
      <c r="B7832" s="23" t="s">
        <v>6</v>
      </c>
      <c r="C7832">
        <v>2017</v>
      </c>
      <c r="D7832" s="23" t="str">
        <f t="shared" si="123"/>
        <v>sept</v>
      </c>
      <c r="E7832" s="24">
        <v>43008</v>
      </c>
      <c r="F7832" s="23" t="s">
        <v>51</v>
      </c>
      <c r="G7832" s="121">
        <v>0</v>
      </c>
      <c r="H7832">
        <v>2017</v>
      </c>
    </row>
    <row r="7833" spans="1:8" outlineLevel="1" x14ac:dyDescent="0.25">
      <c r="A7833" s="23" t="s">
        <v>21</v>
      </c>
      <c r="B7833" s="23" t="s">
        <v>7</v>
      </c>
      <c r="C7833">
        <v>2017</v>
      </c>
      <c r="D7833" s="23" t="str">
        <f t="shared" si="123"/>
        <v>sept</v>
      </c>
      <c r="E7833" s="24">
        <v>43008</v>
      </c>
      <c r="F7833" s="23" t="s">
        <v>51</v>
      </c>
      <c r="G7833" s="121">
        <v>1261857.1428571448</v>
      </c>
      <c r="H7833">
        <v>2017</v>
      </c>
    </row>
    <row r="7834" spans="1:8" outlineLevel="1" x14ac:dyDescent="0.25">
      <c r="A7834" s="23" t="s">
        <v>22</v>
      </c>
      <c r="B7834" s="23" t="s">
        <v>8</v>
      </c>
      <c r="C7834">
        <v>2017</v>
      </c>
      <c r="D7834" s="23" t="str">
        <f t="shared" si="123"/>
        <v>sept</v>
      </c>
      <c r="E7834" s="24">
        <v>43008</v>
      </c>
      <c r="F7834" s="23" t="s">
        <v>51</v>
      </c>
      <c r="G7834" s="121">
        <v>365102492.49562526</v>
      </c>
      <c r="H7834">
        <v>2017</v>
      </c>
    </row>
    <row r="7835" spans="1:8" outlineLevel="1" x14ac:dyDescent="0.25">
      <c r="A7835" s="23" t="s">
        <v>23</v>
      </c>
      <c r="B7835" s="23" t="s">
        <v>9</v>
      </c>
      <c r="C7835">
        <v>2017</v>
      </c>
      <c r="D7835" s="23" t="str">
        <f t="shared" si="123"/>
        <v>sept</v>
      </c>
      <c r="E7835" s="24">
        <v>43008</v>
      </c>
      <c r="F7835" s="23" t="s">
        <v>51</v>
      </c>
      <c r="G7835" s="121">
        <v>0</v>
      </c>
      <c r="H7835">
        <v>2017</v>
      </c>
    </row>
    <row r="7836" spans="1:8" outlineLevel="1" x14ac:dyDescent="0.25">
      <c r="A7836" s="23" t="s">
        <v>24</v>
      </c>
      <c r="B7836" s="25" t="s">
        <v>10</v>
      </c>
      <c r="C7836">
        <v>2017</v>
      </c>
      <c r="D7836" s="23" t="str">
        <f t="shared" si="123"/>
        <v>sept</v>
      </c>
      <c r="E7836" s="24">
        <v>43008</v>
      </c>
      <c r="F7836" s="23" t="s">
        <v>51</v>
      </c>
      <c r="G7836" s="121">
        <v>0</v>
      </c>
      <c r="H7836">
        <v>2017</v>
      </c>
    </row>
    <row r="7837" spans="1:8" outlineLevel="1" x14ac:dyDescent="0.25">
      <c r="A7837" s="23" t="s">
        <v>25</v>
      </c>
      <c r="B7837" s="23" t="s">
        <v>11</v>
      </c>
      <c r="C7837">
        <v>2017</v>
      </c>
      <c r="D7837" s="23" t="str">
        <f t="shared" si="123"/>
        <v>sept</v>
      </c>
      <c r="E7837" s="24">
        <v>43008</v>
      </c>
      <c r="F7837" s="23" t="s">
        <v>51</v>
      </c>
      <c r="G7837" s="121">
        <v>2491092.0758017502</v>
      </c>
      <c r="H7837">
        <v>2017</v>
      </c>
    </row>
    <row r="7838" spans="1:8" outlineLevel="1" x14ac:dyDescent="0.25">
      <c r="A7838" s="23" t="s">
        <v>26</v>
      </c>
      <c r="B7838" s="23" t="s">
        <v>12</v>
      </c>
      <c r="C7838">
        <v>2017</v>
      </c>
      <c r="D7838" s="23" t="str">
        <f t="shared" si="123"/>
        <v>sept</v>
      </c>
      <c r="E7838" s="24">
        <v>43008</v>
      </c>
      <c r="F7838" s="23" t="s">
        <v>51</v>
      </c>
      <c r="G7838" s="121">
        <v>18273545.409620982</v>
      </c>
      <c r="H7838">
        <v>2017</v>
      </c>
    </row>
    <row r="7839" spans="1:8" outlineLevel="1" x14ac:dyDescent="0.25">
      <c r="A7839" s="23" t="s">
        <v>43</v>
      </c>
      <c r="B7839" s="23" t="s">
        <v>34</v>
      </c>
      <c r="C7839">
        <v>2017</v>
      </c>
      <c r="D7839" s="23" t="str">
        <f t="shared" si="123"/>
        <v>sept</v>
      </c>
      <c r="E7839" s="24">
        <v>43008</v>
      </c>
      <c r="F7839" s="23" t="s">
        <v>51</v>
      </c>
      <c r="G7839" s="121">
        <v>3475517.421282799</v>
      </c>
      <c r="H7839">
        <v>2017</v>
      </c>
    </row>
    <row r="7840" spans="1:8" outlineLevel="1" x14ac:dyDescent="0.25">
      <c r="A7840" s="23" t="s">
        <v>13</v>
      </c>
      <c r="B7840" s="23" t="s">
        <v>13</v>
      </c>
      <c r="C7840">
        <v>2017</v>
      </c>
      <c r="D7840" s="23" t="str">
        <f t="shared" si="123"/>
        <v>sept</v>
      </c>
      <c r="E7840" s="24">
        <v>43008</v>
      </c>
      <c r="F7840" s="23" t="s">
        <v>51</v>
      </c>
      <c r="G7840" s="121">
        <v>104462079.10641399</v>
      </c>
      <c r="H7840">
        <v>2017</v>
      </c>
    </row>
    <row r="7841" spans="1:8" outlineLevel="1" x14ac:dyDescent="0.25">
      <c r="A7841" s="23" t="s">
        <v>14</v>
      </c>
      <c r="B7841" s="23" t="s">
        <v>14</v>
      </c>
      <c r="C7841">
        <v>2017</v>
      </c>
      <c r="D7841" s="23" t="str">
        <f t="shared" si="123"/>
        <v>sept</v>
      </c>
      <c r="E7841" s="24">
        <v>43008</v>
      </c>
      <c r="F7841" s="23" t="s">
        <v>51</v>
      </c>
      <c r="G7841" s="121">
        <v>117131.32507288631</v>
      </c>
      <c r="H7841">
        <v>2017</v>
      </c>
    </row>
    <row r="7842" spans="1:8" outlineLevel="1" x14ac:dyDescent="0.25">
      <c r="A7842" s="23" t="s">
        <v>15</v>
      </c>
      <c r="B7842" s="23" t="s">
        <v>0</v>
      </c>
      <c r="C7842">
        <v>2017</v>
      </c>
      <c r="D7842" s="23" t="str">
        <f t="shared" si="123"/>
        <v>oct</v>
      </c>
      <c r="E7842" s="24">
        <v>43039</v>
      </c>
      <c r="F7842" s="23" t="s">
        <v>51</v>
      </c>
      <c r="G7842" s="121">
        <v>4507583.7055393606</v>
      </c>
      <c r="H7842">
        <v>2017</v>
      </c>
    </row>
    <row r="7843" spans="1:8" outlineLevel="1" x14ac:dyDescent="0.25">
      <c r="A7843" s="23" t="s">
        <v>16</v>
      </c>
      <c r="B7843" s="23" t="s">
        <v>1</v>
      </c>
      <c r="C7843">
        <v>2017</v>
      </c>
      <c r="D7843" s="23" t="str">
        <f t="shared" si="123"/>
        <v>oct</v>
      </c>
      <c r="E7843" s="24">
        <v>43039</v>
      </c>
      <c r="F7843" s="23" t="s">
        <v>51</v>
      </c>
      <c r="G7843" s="121">
        <v>76544932.118075818</v>
      </c>
      <c r="H7843">
        <v>2017</v>
      </c>
    </row>
    <row r="7844" spans="1:8" outlineLevel="1" x14ac:dyDescent="0.25">
      <c r="A7844" s="23" t="s">
        <v>27</v>
      </c>
      <c r="B7844" s="23" t="s">
        <v>2</v>
      </c>
      <c r="C7844">
        <v>2017</v>
      </c>
      <c r="D7844" s="23" t="str">
        <f t="shared" si="123"/>
        <v>oct</v>
      </c>
      <c r="E7844" s="24">
        <v>43039</v>
      </c>
      <c r="F7844" s="23" t="s">
        <v>51</v>
      </c>
      <c r="G7844" s="121">
        <v>0</v>
      </c>
      <c r="H7844">
        <v>2017</v>
      </c>
    </row>
    <row r="7845" spans="1:8" outlineLevel="1" x14ac:dyDescent="0.25">
      <c r="A7845" s="23" t="s">
        <v>17</v>
      </c>
      <c r="B7845" s="23" t="s">
        <v>3</v>
      </c>
      <c r="C7845">
        <v>2017</v>
      </c>
      <c r="D7845" s="23" t="str">
        <f t="shared" si="123"/>
        <v>oct</v>
      </c>
      <c r="E7845" s="24">
        <v>43039</v>
      </c>
      <c r="F7845" s="23" t="s">
        <v>51</v>
      </c>
      <c r="G7845" s="121">
        <v>69444213.973761022</v>
      </c>
      <c r="H7845">
        <v>2017</v>
      </c>
    </row>
    <row r="7846" spans="1:8" outlineLevel="1" x14ac:dyDescent="0.25">
      <c r="A7846" s="23" t="s">
        <v>18</v>
      </c>
      <c r="B7846" s="25" t="s">
        <v>4</v>
      </c>
      <c r="C7846">
        <v>2017</v>
      </c>
      <c r="D7846" s="23" t="str">
        <f t="shared" si="123"/>
        <v>oct</v>
      </c>
      <c r="E7846" s="24">
        <v>43039</v>
      </c>
      <c r="F7846" s="23" t="s">
        <v>51</v>
      </c>
      <c r="G7846" s="121">
        <v>0</v>
      </c>
      <c r="H7846">
        <v>2017</v>
      </c>
    </row>
    <row r="7847" spans="1:8" outlineLevel="1" x14ac:dyDescent="0.25">
      <c r="A7847" s="23" t="s">
        <v>19</v>
      </c>
      <c r="B7847" s="25" t="s">
        <v>5</v>
      </c>
      <c r="C7847">
        <v>2017</v>
      </c>
      <c r="D7847" s="23" t="str">
        <f t="shared" si="123"/>
        <v>oct</v>
      </c>
      <c r="E7847" s="24">
        <v>43039</v>
      </c>
      <c r="F7847" s="23" t="s">
        <v>51</v>
      </c>
      <c r="G7847" s="121">
        <v>696209.08163265313</v>
      </c>
      <c r="H7847">
        <v>2017</v>
      </c>
    </row>
    <row r="7848" spans="1:8" outlineLevel="1" x14ac:dyDescent="0.25">
      <c r="A7848" s="23" t="s">
        <v>20</v>
      </c>
      <c r="B7848" s="23" t="s">
        <v>6</v>
      </c>
      <c r="C7848">
        <v>2017</v>
      </c>
      <c r="D7848" s="23" t="str">
        <f t="shared" si="123"/>
        <v>oct</v>
      </c>
      <c r="E7848" s="24">
        <v>43039</v>
      </c>
      <c r="F7848" s="23" t="s">
        <v>51</v>
      </c>
      <c r="G7848" s="121">
        <v>0</v>
      </c>
      <c r="H7848">
        <v>2017</v>
      </c>
    </row>
    <row r="7849" spans="1:8" outlineLevel="1" x14ac:dyDescent="0.25">
      <c r="A7849" s="23" t="s">
        <v>21</v>
      </c>
      <c r="B7849" s="23" t="s">
        <v>7</v>
      </c>
      <c r="C7849">
        <v>2017</v>
      </c>
      <c r="D7849" s="23" t="str">
        <f t="shared" si="123"/>
        <v>oct</v>
      </c>
      <c r="E7849" s="24">
        <v>43039</v>
      </c>
      <c r="F7849" s="23" t="s">
        <v>51</v>
      </c>
      <c r="G7849" s="121">
        <v>1488854.3731778411</v>
      </c>
      <c r="H7849">
        <v>2017</v>
      </c>
    </row>
    <row r="7850" spans="1:8" outlineLevel="1" x14ac:dyDescent="0.25">
      <c r="A7850" s="23" t="s">
        <v>22</v>
      </c>
      <c r="B7850" s="23" t="s">
        <v>8</v>
      </c>
      <c r="C7850">
        <v>2017</v>
      </c>
      <c r="D7850" s="23" t="str">
        <f t="shared" si="123"/>
        <v>oct</v>
      </c>
      <c r="E7850" s="24">
        <v>43039</v>
      </c>
      <c r="F7850" s="23" t="s">
        <v>51</v>
      </c>
      <c r="G7850" s="121">
        <v>355550385.97230291</v>
      </c>
      <c r="H7850">
        <v>2017</v>
      </c>
    </row>
    <row r="7851" spans="1:8" outlineLevel="1" x14ac:dyDescent="0.25">
      <c r="A7851" s="23" t="s">
        <v>23</v>
      </c>
      <c r="B7851" s="23" t="s">
        <v>9</v>
      </c>
      <c r="C7851">
        <v>2017</v>
      </c>
      <c r="D7851" s="23" t="str">
        <f t="shared" si="123"/>
        <v>oct</v>
      </c>
      <c r="E7851" s="24">
        <v>43039</v>
      </c>
      <c r="F7851" s="23" t="s">
        <v>51</v>
      </c>
      <c r="G7851" s="121">
        <v>0</v>
      </c>
      <c r="H7851">
        <v>2017</v>
      </c>
    </row>
    <row r="7852" spans="1:8" outlineLevel="1" x14ac:dyDescent="0.25">
      <c r="A7852" s="23" t="s">
        <v>24</v>
      </c>
      <c r="B7852" s="25" t="s">
        <v>10</v>
      </c>
      <c r="C7852">
        <v>2017</v>
      </c>
      <c r="D7852" s="23" t="str">
        <f t="shared" si="123"/>
        <v>oct</v>
      </c>
      <c r="E7852" s="24">
        <v>43039</v>
      </c>
      <c r="F7852" s="23" t="s">
        <v>51</v>
      </c>
      <c r="G7852" s="121">
        <v>0</v>
      </c>
      <c r="H7852">
        <v>2017</v>
      </c>
    </row>
    <row r="7853" spans="1:8" outlineLevel="1" x14ac:dyDescent="0.25">
      <c r="A7853" s="23" t="s">
        <v>25</v>
      </c>
      <c r="B7853" s="23" t="s">
        <v>11</v>
      </c>
      <c r="C7853">
        <v>2017</v>
      </c>
      <c r="D7853" s="23" t="str">
        <f t="shared" si="123"/>
        <v>oct</v>
      </c>
      <c r="E7853" s="24">
        <v>43039</v>
      </c>
      <c r="F7853" s="23" t="s">
        <v>51</v>
      </c>
      <c r="G7853" s="121">
        <v>2040893.2623906708</v>
      </c>
      <c r="H7853">
        <v>2017</v>
      </c>
    </row>
    <row r="7854" spans="1:8" outlineLevel="1" x14ac:dyDescent="0.25">
      <c r="A7854" s="23" t="s">
        <v>26</v>
      </c>
      <c r="B7854" s="23" t="s">
        <v>12</v>
      </c>
      <c r="C7854">
        <v>2017</v>
      </c>
      <c r="D7854" s="23" t="str">
        <f t="shared" si="123"/>
        <v>oct</v>
      </c>
      <c r="E7854" s="24">
        <v>43039</v>
      </c>
      <c r="F7854" s="23" t="s">
        <v>51</v>
      </c>
      <c r="G7854" s="121">
        <v>16617642.705539361</v>
      </c>
      <c r="H7854">
        <v>2017</v>
      </c>
    </row>
    <row r="7855" spans="1:8" outlineLevel="1" x14ac:dyDescent="0.25">
      <c r="A7855" s="23" t="s">
        <v>43</v>
      </c>
      <c r="B7855" s="23" t="s">
        <v>34</v>
      </c>
      <c r="C7855">
        <v>2017</v>
      </c>
      <c r="D7855" s="23" t="str">
        <f t="shared" si="123"/>
        <v>oct</v>
      </c>
      <c r="E7855" s="24">
        <v>43039</v>
      </c>
      <c r="F7855" s="23" t="s">
        <v>51</v>
      </c>
      <c r="G7855" s="121">
        <v>3506267.7303206995</v>
      </c>
      <c r="H7855">
        <v>2017</v>
      </c>
    </row>
    <row r="7856" spans="1:8" outlineLevel="1" x14ac:dyDescent="0.25">
      <c r="A7856" s="23" t="s">
        <v>13</v>
      </c>
      <c r="B7856" s="23" t="s">
        <v>13</v>
      </c>
      <c r="C7856">
        <v>2017</v>
      </c>
      <c r="D7856" s="23" t="str">
        <f t="shared" si="123"/>
        <v>oct</v>
      </c>
      <c r="E7856" s="24">
        <v>43039</v>
      </c>
      <c r="F7856" s="23" t="s">
        <v>51</v>
      </c>
      <c r="G7856" s="121">
        <v>112905497.96938777</v>
      </c>
      <c r="H7856">
        <v>2017</v>
      </c>
    </row>
    <row r="7857" spans="1:8" outlineLevel="1" x14ac:dyDescent="0.25">
      <c r="A7857" s="23" t="s">
        <v>14</v>
      </c>
      <c r="B7857" s="23" t="s">
        <v>14</v>
      </c>
      <c r="C7857">
        <v>2017</v>
      </c>
      <c r="D7857" s="23" t="str">
        <f t="shared" si="123"/>
        <v>oct</v>
      </c>
      <c r="E7857" s="24">
        <v>43039</v>
      </c>
      <c r="F7857" s="23" t="s">
        <v>51</v>
      </c>
      <c r="G7857" s="121">
        <v>200857.22157434403</v>
      </c>
      <c r="H7857">
        <v>2017</v>
      </c>
    </row>
    <row r="7858" spans="1:8" outlineLevel="1" x14ac:dyDescent="0.25">
      <c r="A7858" s="23" t="s">
        <v>15</v>
      </c>
      <c r="B7858" s="23" t="s">
        <v>0</v>
      </c>
      <c r="C7858">
        <v>2017</v>
      </c>
      <c r="D7858" s="23" t="str">
        <f t="shared" si="123"/>
        <v>nov</v>
      </c>
      <c r="E7858" s="24">
        <v>43069</v>
      </c>
      <c r="F7858" s="23" t="s">
        <v>51</v>
      </c>
      <c r="G7858" s="121">
        <v>4508242.0699708508</v>
      </c>
      <c r="H7858">
        <v>2017</v>
      </c>
    </row>
    <row r="7859" spans="1:8" outlineLevel="1" x14ac:dyDescent="0.25">
      <c r="A7859" s="23" t="s">
        <v>16</v>
      </c>
      <c r="B7859" s="23" t="s">
        <v>1</v>
      </c>
      <c r="C7859">
        <v>2017</v>
      </c>
      <c r="D7859" s="23" t="str">
        <f t="shared" si="123"/>
        <v>nov</v>
      </c>
      <c r="E7859" s="24">
        <v>43069</v>
      </c>
      <c r="F7859" s="23" t="s">
        <v>51</v>
      </c>
      <c r="G7859" s="121">
        <v>76280231.664723083</v>
      </c>
      <c r="H7859">
        <v>2017</v>
      </c>
    </row>
    <row r="7860" spans="1:8" outlineLevel="1" x14ac:dyDescent="0.25">
      <c r="A7860" s="23" t="s">
        <v>27</v>
      </c>
      <c r="B7860" s="23" t="s">
        <v>2</v>
      </c>
      <c r="C7860">
        <v>2017</v>
      </c>
      <c r="D7860" s="23" t="str">
        <f t="shared" si="123"/>
        <v>nov</v>
      </c>
      <c r="E7860" s="24">
        <v>43069</v>
      </c>
      <c r="F7860" s="23" t="s">
        <v>51</v>
      </c>
      <c r="G7860" s="121">
        <v>0</v>
      </c>
      <c r="H7860">
        <v>2017</v>
      </c>
    </row>
    <row r="7861" spans="1:8" outlineLevel="1" x14ac:dyDescent="0.25">
      <c r="A7861" s="23" t="s">
        <v>17</v>
      </c>
      <c r="B7861" s="23" t="s">
        <v>3</v>
      </c>
      <c r="C7861">
        <v>2017</v>
      </c>
      <c r="D7861" s="23" t="str">
        <f t="shared" si="123"/>
        <v>nov</v>
      </c>
      <c r="E7861" s="24">
        <v>43069</v>
      </c>
      <c r="F7861" s="23" t="s">
        <v>51</v>
      </c>
      <c r="G7861" s="121">
        <v>70234548.002915442</v>
      </c>
      <c r="H7861">
        <v>2017</v>
      </c>
    </row>
    <row r="7862" spans="1:8" outlineLevel="1" x14ac:dyDescent="0.25">
      <c r="A7862" s="23" t="s">
        <v>18</v>
      </c>
      <c r="B7862" s="25" t="s">
        <v>4</v>
      </c>
      <c r="C7862">
        <v>2017</v>
      </c>
      <c r="D7862" s="23" t="str">
        <f t="shared" si="123"/>
        <v>nov</v>
      </c>
      <c r="E7862" s="24">
        <v>43069</v>
      </c>
      <c r="F7862" s="23" t="s">
        <v>51</v>
      </c>
      <c r="G7862" s="121">
        <v>0</v>
      </c>
      <c r="H7862">
        <v>2017</v>
      </c>
    </row>
    <row r="7863" spans="1:8" outlineLevel="1" x14ac:dyDescent="0.25">
      <c r="A7863" s="23" t="s">
        <v>19</v>
      </c>
      <c r="B7863" s="25" t="s">
        <v>5</v>
      </c>
      <c r="C7863">
        <v>2017</v>
      </c>
      <c r="D7863" s="23" t="str">
        <f t="shared" si="123"/>
        <v>nov</v>
      </c>
      <c r="E7863" s="24">
        <v>43069</v>
      </c>
      <c r="F7863" s="23" t="s">
        <v>51</v>
      </c>
      <c r="G7863" s="121">
        <v>699575.81632653065</v>
      </c>
      <c r="H7863">
        <v>2017</v>
      </c>
    </row>
    <row r="7864" spans="1:8" outlineLevel="1" x14ac:dyDescent="0.25">
      <c r="A7864" s="23" t="s">
        <v>20</v>
      </c>
      <c r="B7864" s="23" t="s">
        <v>6</v>
      </c>
      <c r="C7864">
        <v>2017</v>
      </c>
      <c r="D7864" s="23" t="str">
        <f t="shared" si="123"/>
        <v>nov</v>
      </c>
      <c r="E7864" s="24">
        <v>43069</v>
      </c>
      <c r="F7864" s="23" t="s">
        <v>51</v>
      </c>
      <c r="G7864" s="121">
        <v>3646791.921282799</v>
      </c>
      <c r="H7864">
        <v>2017</v>
      </c>
    </row>
    <row r="7865" spans="1:8" outlineLevel="1" x14ac:dyDescent="0.25">
      <c r="A7865" s="23" t="s">
        <v>21</v>
      </c>
      <c r="B7865" s="23" t="s">
        <v>7</v>
      </c>
      <c r="C7865">
        <v>2017</v>
      </c>
      <c r="D7865" s="23" t="str">
        <f t="shared" si="123"/>
        <v>nov</v>
      </c>
      <c r="E7865" s="24">
        <v>43069</v>
      </c>
      <c r="F7865" s="23" t="s">
        <v>51</v>
      </c>
      <c r="G7865" s="121">
        <v>976367.3469387769</v>
      </c>
      <c r="H7865">
        <v>2017</v>
      </c>
    </row>
    <row r="7866" spans="1:8" outlineLevel="1" x14ac:dyDescent="0.25">
      <c r="A7866" s="23" t="s">
        <v>22</v>
      </c>
      <c r="B7866" s="23" t="s">
        <v>8</v>
      </c>
      <c r="C7866">
        <v>2017</v>
      </c>
      <c r="D7866" s="23" t="str">
        <f t="shared" si="123"/>
        <v>nov</v>
      </c>
      <c r="E7866" s="24">
        <v>43069</v>
      </c>
      <c r="F7866" s="23" t="s">
        <v>51</v>
      </c>
      <c r="G7866" s="121">
        <v>334934687.9169122</v>
      </c>
      <c r="H7866">
        <v>2017</v>
      </c>
    </row>
    <row r="7867" spans="1:8" outlineLevel="1" x14ac:dyDescent="0.25">
      <c r="A7867" s="23" t="s">
        <v>23</v>
      </c>
      <c r="B7867" s="23" t="s">
        <v>9</v>
      </c>
      <c r="C7867">
        <v>2017</v>
      </c>
      <c r="D7867" s="23" t="str">
        <f t="shared" si="123"/>
        <v>nov</v>
      </c>
      <c r="E7867" s="24">
        <v>43069</v>
      </c>
      <c r="F7867" s="23" t="s">
        <v>51</v>
      </c>
      <c r="G7867" s="121">
        <v>0</v>
      </c>
      <c r="H7867">
        <v>2017</v>
      </c>
    </row>
    <row r="7868" spans="1:8" outlineLevel="1" x14ac:dyDescent="0.25">
      <c r="A7868" s="23" t="s">
        <v>24</v>
      </c>
      <c r="B7868" s="25" t="s">
        <v>10</v>
      </c>
      <c r="C7868">
        <v>2017</v>
      </c>
      <c r="D7868" s="23" t="str">
        <f t="shared" si="123"/>
        <v>nov</v>
      </c>
      <c r="E7868" s="24">
        <v>43069</v>
      </c>
      <c r="F7868" s="23" t="s">
        <v>51</v>
      </c>
      <c r="G7868" s="121">
        <v>583670.97959183657</v>
      </c>
      <c r="H7868">
        <v>2017</v>
      </c>
    </row>
    <row r="7869" spans="1:8" outlineLevel="1" x14ac:dyDescent="0.25">
      <c r="A7869" s="23" t="s">
        <v>25</v>
      </c>
      <c r="B7869" s="23" t="s">
        <v>11</v>
      </c>
      <c r="C7869">
        <v>2017</v>
      </c>
      <c r="D7869" s="23" t="str">
        <f t="shared" si="123"/>
        <v>nov</v>
      </c>
      <c r="E7869" s="24">
        <v>43069</v>
      </c>
      <c r="F7869" s="23" t="s">
        <v>51</v>
      </c>
      <c r="G7869" s="121">
        <v>1516516.1559766764</v>
      </c>
      <c r="H7869">
        <v>2017</v>
      </c>
    </row>
    <row r="7870" spans="1:8" outlineLevel="1" x14ac:dyDescent="0.25">
      <c r="A7870" s="23" t="s">
        <v>26</v>
      </c>
      <c r="B7870" s="23" t="s">
        <v>12</v>
      </c>
      <c r="C7870">
        <v>2017</v>
      </c>
      <c r="D7870" s="23" t="str">
        <f t="shared" si="123"/>
        <v>nov</v>
      </c>
      <c r="E7870" s="24">
        <v>43069</v>
      </c>
      <c r="F7870" s="23" t="s">
        <v>51</v>
      </c>
      <c r="G7870" s="121">
        <v>16735982.97230323</v>
      </c>
      <c r="H7870">
        <v>2017</v>
      </c>
    </row>
    <row r="7871" spans="1:8" outlineLevel="1" x14ac:dyDescent="0.25">
      <c r="A7871" s="23" t="s">
        <v>43</v>
      </c>
      <c r="B7871" s="23" t="s">
        <v>34</v>
      </c>
      <c r="C7871">
        <v>2017</v>
      </c>
      <c r="D7871" s="23" t="str">
        <f t="shared" si="123"/>
        <v>nov</v>
      </c>
      <c r="E7871" s="24">
        <v>43069</v>
      </c>
      <c r="F7871" s="23" t="s">
        <v>51</v>
      </c>
      <c r="G7871" s="121">
        <v>4545432.9300291548</v>
      </c>
      <c r="H7871">
        <v>2017</v>
      </c>
    </row>
    <row r="7872" spans="1:8" outlineLevel="1" x14ac:dyDescent="0.25">
      <c r="A7872" s="23" t="s">
        <v>13</v>
      </c>
      <c r="B7872" s="23" t="s">
        <v>13</v>
      </c>
      <c r="C7872">
        <v>2017</v>
      </c>
      <c r="D7872" s="23" t="str">
        <f t="shared" si="123"/>
        <v>nov</v>
      </c>
      <c r="E7872" s="24">
        <v>43069</v>
      </c>
      <c r="F7872" s="23" t="s">
        <v>51</v>
      </c>
      <c r="G7872" s="121">
        <v>127722689.63411079</v>
      </c>
      <c r="H7872">
        <v>2017</v>
      </c>
    </row>
    <row r="7873" spans="1:8" outlineLevel="1" x14ac:dyDescent="0.25">
      <c r="A7873" s="23" t="s">
        <v>14</v>
      </c>
      <c r="B7873" s="23" t="s">
        <v>14</v>
      </c>
      <c r="C7873">
        <v>2017</v>
      </c>
      <c r="D7873" s="23" t="str">
        <f t="shared" si="123"/>
        <v>nov</v>
      </c>
      <c r="E7873" s="24">
        <v>43069</v>
      </c>
      <c r="F7873" s="23" t="s">
        <v>51</v>
      </c>
      <c r="G7873" s="121">
        <v>157247.21720116615</v>
      </c>
      <c r="H7873">
        <v>2017</v>
      </c>
    </row>
    <row r="7874" spans="1:8" outlineLevel="1" x14ac:dyDescent="0.25">
      <c r="A7874" s="23" t="s">
        <v>15</v>
      </c>
      <c r="B7874" s="23" t="s">
        <v>0</v>
      </c>
      <c r="C7874">
        <v>2017</v>
      </c>
      <c r="D7874" s="23" t="str">
        <f t="shared" ref="D7874:D7937" si="124">+TEXT(E7874,"mmm")</f>
        <v>dic</v>
      </c>
      <c r="E7874" s="24">
        <v>43100</v>
      </c>
      <c r="F7874" s="23" t="s">
        <v>51</v>
      </c>
      <c r="G7874" s="121">
        <v>4950412.8877551109</v>
      </c>
      <c r="H7874">
        <v>2017</v>
      </c>
    </row>
    <row r="7875" spans="1:8" outlineLevel="1" x14ac:dyDescent="0.25">
      <c r="A7875" s="23" t="s">
        <v>16</v>
      </c>
      <c r="B7875" s="23" t="s">
        <v>1</v>
      </c>
      <c r="C7875">
        <v>2017</v>
      </c>
      <c r="D7875" s="23" t="str">
        <f t="shared" si="124"/>
        <v>dic</v>
      </c>
      <c r="E7875" s="24">
        <v>43100</v>
      </c>
      <c r="F7875" s="23" t="s">
        <v>51</v>
      </c>
      <c r="G7875" s="121">
        <v>76238584.988338172</v>
      </c>
      <c r="H7875">
        <v>2017</v>
      </c>
    </row>
    <row r="7876" spans="1:8" outlineLevel="1" x14ac:dyDescent="0.25">
      <c r="A7876" s="23" t="s">
        <v>27</v>
      </c>
      <c r="B7876" s="23" t="s">
        <v>2</v>
      </c>
      <c r="C7876">
        <v>2017</v>
      </c>
      <c r="D7876" s="23" t="str">
        <f t="shared" si="124"/>
        <v>dic</v>
      </c>
      <c r="E7876" s="24">
        <v>43100</v>
      </c>
      <c r="F7876" s="23" t="s">
        <v>51</v>
      </c>
      <c r="G7876" s="121">
        <v>0</v>
      </c>
      <c r="H7876">
        <v>2017</v>
      </c>
    </row>
    <row r="7877" spans="1:8" outlineLevel="1" x14ac:dyDescent="0.25">
      <c r="A7877" s="23" t="s">
        <v>17</v>
      </c>
      <c r="B7877" s="23" t="s">
        <v>3</v>
      </c>
      <c r="C7877">
        <v>2017</v>
      </c>
      <c r="D7877" s="23" t="str">
        <f t="shared" si="124"/>
        <v>dic</v>
      </c>
      <c r="E7877" s="24">
        <v>43100</v>
      </c>
      <c r="F7877" s="23" t="s">
        <v>51</v>
      </c>
      <c r="G7877" s="121">
        <v>63686855.976676516</v>
      </c>
      <c r="H7877">
        <v>2017</v>
      </c>
    </row>
    <row r="7878" spans="1:8" outlineLevel="1" x14ac:dyDescent="0.25">
      <c r="A7878" s="23" t="s">
        <v>18</v>
      </c>
      <c r="B7878" s="25" t="s">
        <v>4</v>
      </c>
      <c r="C7878">
        <v>2017</v>
      </c>
      <c r="D7878" s="23" t="str">
        <f t="shared" si="124"/>
        <v>dic</v>
      </c>
      <c r="E7878" s="24">
        <v>43100</v>
      </c>
      <c r="F7878" s="23" t="s">
        <v>51</v>
      </c>
      <c r="G7878" s="121">
        <v>0</v>
      </c>
      <c r="H7878">
        <v>2017</v>
      </c>
    </row>
    <row r="7879" spans="1:8" outlineLevel="1" x14ac:dyDescent="0.25">
      <c r="A7879" s="23" t="s">
        <v>19</v>
      </c>
      <c r="B7879" s="25" t="s">
        <v>5</v>
      </c>
      <c r="C7879">
        <v>2017</v>
      </c>
      <c r="D7879" s="23" t="str">
        <f t="shared" si="124"/>
        <v>dic</v>
      </c>
      <c r="E7879" s="24">
        <v>43100</v>
      </c>
      <c r="F7879" s="23" t="s">
        <v>51</v>
      </c>
      <c r="G7879" s="121">
        <v>703089.16909620992</v>
      </c>
      <c r="H7879">
        <v>2017</v>
      </c>
    </row>
    <row r="7880" spans="1:8" outlineLevel="1" x14ac:dyDescent="0.25">
      <c r="A7880" s="23" t="s">
        <v>20</v>
      </c>
      <c r="B7880" s="23" t="s">
        <v>6</v>
      </c>
      <c r="C7880">
        <v>2017</v>
      </c>
      <c r="D7880" s="23" t="str">
        <f t="shared" si="124"/>
        <v>dic</v>
      </c>
      <c r="E7880" s="24">
        <v>43100</v>
      </c>
      <c r="F7880" s="23" t="s">
        <v>51</v>
      </c>
      <c r="G7880" s="121">
        <v>3654636.4839650146</v>
      </c>
      <c r="H7880">
        <v>2017</v>
      </c>
    </row>
    <row r="7881" spans="1:8" outlineLevel="1" x14ac:dyDescent="0.25">
      <c r="A7881" s="23" t="s">
        <v>21</v>
      </c>
      <c r="B7881" s="23" t="s">
        <v>7</v>
      </c>
      <c r="C7881">
        <v>2017</v>
      </c>
      <c r="D7881" s="23" t="str">
        <f t="shared" si="124"/>
        <v>dic</v>
      </c>
      <c r="E7881" s="24">
        <v>43100</v>
      </c>
      <c r="F7881" s="23" t="s">
        <v>51</v>
      </c>
      <c r="G7881" s="121">
        <v>991466.47230320587</v>
      </c>
      <c r="H7881">
        <v>2017</v>
      </c>
    </row>
    <row r="7882" spans="1:8" outlineLevel="1" x14ac:dyDescent="0.25">
      <c r="A7882" s="23" t="s">
        <v>22</v>
      </c>
      <c r="B7882" s="23" t="s">
        <v>8</v>
      </c>
      <c r="C7882">
        <v>2017</v>
      </c>
      <c r="D7882" s="23" t="str">
        <f t="shared" si="124"/>
        <v>dic</v>
      </c>
      <c r="E7882" s="24">
        <v>43100</v>
      </c>
      <c r="F7882" s="23" t="s">
        <v>51</v>
      </c>
      <c r="G7882" s="121">
        <v>329370884.55539215</v>
      </c>
      <c r="H7882">
        <v>2017</v>
      </c>
    </row>
    <row r="7883" spans="1:8" outlineLevel="1" x14ac:dyDescent="0.25">
      <c r="A7883" s="23" t="s">
        <v>23</v>
      </c>
      <c r="B7883" s="23" t="s">
        <v>9</v>
      </c>
      <c r="C7883">
        <v>2017</v>
      </c>
      <c r="D7883" s="23" t="str">
        <f t="shared" si="124"/>
        <v>dic</v>
      </c>
      <c r="E7883" s="24">
        <v>43100</v>
      </c>
      <c r="F7883" s="23" t="s">
        <v>51</v>
      </c>
      <c r="G7883" s="121">
        <v>0</v>
      </c>
      <c r="H7883">
        <v>2017</v>
      </c>
    </row>
    <row r="7884" spans="1:8" outlineLevel="1" x14ac:dyDescent="0.25">
      <c r="A7884" s="23" t="s">
        <v>24</v>
      </c>
      <c r="B7884" s="25" t="s">
        <v>10</v>
      </c>
      <c r="C7884">
        <v>2017</v>
      </c>
      <c r="D7884" s="23" t="str">
        <f t="shared" si="124"/>
        <v>dic</v>
      </c>
      <c r="E7884" s="24">
        <v>43100</v>
      </c>
      <c r="F7884" s="23" t="s">
        <v>51</v>
      </c>
      <c r="G7884" s="121">
        <v>0</v>
      </c>
      <c r="H7884">
        <v>2017</v>
      </c>
    </row>
    <row r="7885" spans="1:8" outlineLevel="1" x14ac:dyDescent="0.25">
      <c r="A7885" s="23" t="s">
        <v>25</v>
      </c>
      <c r="B7885" s="23" t="s">
        <v>11</v>
      </c>
      <c r="C7885">
        <v>2017</v>
      </c>
      <c r="D7885" s="23" t="str">
        <f t="shared" si="124"/>
        <v>dic</v>
      </c>
      <c r="E7885" s="24">
        <v>43100</v>
      </c>
      <c r="F7885" s="23" t="s">
        <v>51</v>
      </c>
      <c r="G7885" s="121">
        <v>1520942.4300291548</v>
      </c>
      <c r="H7885">
        <v>2017</v>
      </c>
    </row>
    <row r="7886" spans="1:8" outlineLevel="1" x14ac:dyDescent="0.25">
      <c r="A7886" s="23" t="s">
        <v>26</v>
      </c>
      <c r="B7886" s="23" t="s">
        <v>12</v>
      </c>
      <c r="C7886">
        <v>2017</v>
      </c>
      <c r="D7886" s="23" t="str">
        <f t="shared" si="124"/>
        <v>dic</v>
      </c>
      <c r="E7886" s="24">
        <v>43100</v>
      </c>
      <c r="F7886" s="23" t="s">
        <v>51</v>
      </c>
      <c r="G7886" s="121">
        <v>16820325.332361512</v>
      </c>
      <c r="H7886">
        <v>2017</v>
      </c>
    </row>
    <row r="7887" spans="1:8" outlineLevel="1" x14ac:dyDescent="0.25">
      <c r="A7887" s="23" t="s">
        <v>43</v>
      </c>
      <c r="B7887" s="23" t="s">
        <v>34</v>
      </c>
      <c r="C7887">
        <v>2017</v>
      </c>
      <c r="D7887" s="23" t="str">
        <f t="shared" si="124"/>
        <v>dic</v>
      </c>
      <c r="E7887" s="24">
        <v>43100</v>
      </c>
      <c r="F7887" s="23" t="s">
        <v>51</v>
      </c>
      <c r="G7887" s="121">
        <v>4541297.8206997085</v>
      </c>
      <c r="H7887">
        <v>2017</v>
      </c>
    </row>
    <row r="7888" spans="1:8" outlineLevel="1" x14ac:dyDescent="0.25">
      <c r="A7888" s="23" t="s">
        <v>13</v>
      </c>
      <c r="B7888" s="23" t="s">
        <v>13</v>
      </c>
      <c r="C7888">
        <v>2017</v>
      </c>
      <c r="D7888" s="23" t="str">
        <f t="shared" si="124"/>
        <v>dic</v>
      </c>
      <c r="E7888" s="24">
        <v>43100</v>
      </c>
      <c r="F7888" s="23" t="s">
        <v>51</v>
      </c>
      <c r="G7888" s="121">
        <v>134981310.10058308</v>
      </c>
      <c r="H7888">
        <v>2017</v>
      </c>
    </row>
    <row r="7889" spans="1:8" outlineLevel="1" x14ac:dyDescent="0.25">
      <c r="A7889" s="23" t="s">
        <v>14</v>
      </c>
      <c r="B7889" s="23" t="s">
        <v>14</v>
      </c>
      <c r="C7889">
        <v>2017</v>
      </c>
      <c r="D7889" s="23" t="str">
        <f t="shared" si="124"/>
        <v>dic</v>
      </c>
      <c r="E7889" s="24">
        <v>43100</v>
      </c>
      <c r="F7889" s="23" t="s">
        <v>51</v>
      </c>
      <c r="G7889" s="121">
        <v>157002.6472303207</v>
      </c>
      <c r="H7889">
        <v>2017</v>
      </c>
    </row>
    <row r="7890" spans="1:8" outlineLevel="1" x14ac:dyDescent="0.25">
      <c r="A7890" s="23" t="s">
        <v>15</v>
      </c>
      <c r="B7890" s="23" t="s">
        <v>0</v>
      </c>
      <c r="C7890">
        <v>2018</v>
      </c>
      <c r="D7890" s="23" t="str">
        <f t="shared" si="124"/>
        <v>ene</v>
      </c>
      <c r="E7890" s="24">
        <v>43131</v>
      </c>
      <c r="F7890" s="23" t="s">
        <v>51</v>
      </c>
      <c r="G7890" s="121">
        <v>4721905.7711370224</v>
      </c>
      <c r="H7890">
        <v>2018</v>
      </c>
    </row>
    <row r="7891" spans="1:8" outlineLevel="1" x14ac:dyDescent="0.25">
      <c r="A7891" s="23" t="s">
        <v>16</v>
      </c>
      <c r="B7891" s="23" t="s">
        <v>1</v>
      </c>
      <c r="C7891">
        <v>2018</v>
      </c>
      <c r="D7891" s="23" t="str">
        <f t="shared" si="124"/>
        <v>ene</v>
      </c>
      <c r="E7891" s="24">
        <v>43131</v>
      </c>
      <c r="F7891" s="23" t="s">
        <v>51</v>
      </c>
      <c r="G7891" s="121">
        <v>75490187.575801715</v>
      </c>
      <c r="H7891">
        <v>2018</v>
      </c>
    </row>
    <row r="7892" spans="1:8" outlineLevel="1" x14ac:dyDescent="0.25">
      <c r="A7892" s="23" t="s">
        <v>27</v>
      </c>
      <c r="B7892" s="23" t="s">
        <v>2</v>
      </c>
      <c r="C7892">
        <v>2018</v>
      </c>
      <c r="D7892" s="23" t="str">
        <f t="shared" si="124"/>
        <v>ene</v>
      </c>
      <c r="E7892" s="24">
        <v>43131</v>
      </c>
      <c r="F7892" s="23" t="s">
        <v>51</v>
      </c>
      <c r="G7892" s="121">
        <v>0</v>
      </c>
      <c r="H7892">
        <v>2018</v>
      </c>
    </row>
    <row r="7893" spans="1:8" outlineLevel="1" x14ac:dyDescent="0.25">
      <c r="A7893" s="23" t="s">
        <v>17</v>
      </c>
      <c r="B7893" s="23" t="s">
        <v>3</v>
      </c>
      <c r="C7893">
        <v>2018</v>
      </c>
      <c r="D7893" s="23" t="str">
        <f t="shared" si="124"/>
        <v>ene</v>
      </c>
      <c r="E7893" s="24">
        <v>43131</v>
      </c>
      <c r="F7893" s="23" t="s">
        <v>51</v>
      </c>
      <c r="G7893" s="121">
        <v>62935137.740524814</v>
      </c>
      <c r="H7893">
        <v>2018</v>
      </c>
    </row>
    <row r="7894" spans="1:8" outlineLevel="1" x14ac:dyDescent="0.25">
      <c r="A7894" s="23" t="s">
        <v>18</v>
      </c>
      <c r="B7894" s="25" t="s">
        <v>4</v>
      </c>
      <c r="C7894">
        <v>2018</v>
      </c>
      <c r="D7894" s="23" t="str">
        <f t="shared" si="124"/>
        <v>ene</v>
      </c>
      <c r="E7894" s="24">
        <v>43131</v>
      </c>
      <c r="F7894" s="23" t="s">
        <v>51</v>
      </c>
      <c r="G7894" s="121">
        <v>0</v>
      </c>
      <c r="H7894">
        <v>2018</v>
      </c>
    </row>
    <row r="7895" spans="1:8" outlineLevel="1" x14ac:dyDescent="0.25">
      <c r="A7895" s="23" t="s">
        <v>19</v>
      </c>
      <c r="B7895" s="25" t="s">
        <v>5</v>
      </c>
      <c r="C7895">
        <v>2018</v>
      </c>
      <c r="D7895" s="23" t="str">
        <f t="shared" si="124"/>
        <v>ene</v>
      </c>
      <c r="E7895" s="24">
        <v>43131</v>
      </c>
      <c r="F7895" s="23" t="s">
        <v>51</v>
      </c>
      <c r="G7895" s="121">
        <v>706638.14868804673</v>
      </c>
      <c r="H7895">
        <v>2018</v>
      </c>
    </row>
    <row r="7896" spans="1:8" outlineLevel="1" x14ac:dyDescent="0.25">
      <c r="A7896" s="23" t="s">
        <v>20</v>
      </c>
      <c r="B7896" s="23" t="s">
        <v>6</v>
      </c>
      <c r="C7896">
        <v>2018</v>
      </c>
      <c r="D7896" s="23" t="str">
        <f t="shared" si="124"/>
        <v>ene</v>
      </c>
      <c r="E7896" s="24">
        <v>43131</v>
      </c>
      <c r="F7896" s="23" t="s">
        <v>51</v>
      </c>
      <c r="G7896" s="121">
        <v>5539073.1268221568</v>
      </c>
      <c r="H7896">
        <v>2018</v>
      </c>
    </row>
    <row r="7897" spans="1:8" outlineLevel="1" x14ac:dyDescent="0.25">
      <c r="A7897" s="23" t="s">
        <v>21</v>
      </c>
      <c r="B7897" s="23" t="s">
        <v>7</v>
      </c>
      <c r="C7897">
        <v>2018</v>
      </c>
      <c r="D7897" s="23" t="str">
        <f t="shared" si="124"/>
        <v>ene</v>
      </c>
      <c r="E7897" s="24">
        <v>43131</v>
      </c>
      <c r="F7897" s="23" t="s">
        <v>51</v>
      </c>
      <c r="G7897" s="121">
        <v>996793.00291545421</v>
      </c>
      <c r="H7897">
        <v>2018</v>
      </c>
    </row>
    <row r="7898" spans="1:8" outlineLevel="1" x14ac:dyDescent="0.25">
      <c r="A7898" s="23" t="s">
        <v>22</v>
      </c>
      <c r="B7898" s="23" t="s">
        <v>8</v>
      </c>
      <c r="C7898">
        <v>2018</v>
      </c>
      <c r="D7898" s="23" t="str">
        <f t="shared" si="124"/>
        <v>ene</v>
      </c>
      <c r="E7898" s="24">
        <v>43131</v>
      </c>
      <c r="F7898" s="23" t="s">
        <v>51</v>
      </c>
      <c r="G7898" s="121">
        <v>315657837.07143039</v>
      </c>
      <c r="H7898">
        <v>2018</v>
      </c>
    </row>
    <row r="7899" spans="1:8" outlineLevel="1" x14ac:dyDescent="0.25">
      <c r="A7899" s="23" t="s">
        <v>23</v>
      </c>
      <c r="B7899" s="23" t="s">
        <v>9</v>
      </c>
      <c r="C7899">
        <v>2018</v>
      </c>
      <c r="D7899" s="23" t="str">
        <f t="shared" si="124"/>
        <v>ene</v>
      </c>
      <c r="E7899" s="24">
        <v>43131</v>
      </c>
      <c r="F7899" s="23" t="s">
        <v>51</v>
      </c>
      <c r="G7899" s="121">
        <v>0</v>
      </c>
      <c r="H7899">
        <v>2018</v>
      </c>
    </row>
    <row r="7900" spans="1:8" outlineLevel="1" x14ac:dyDescent="0.25">
      <c r="A7900" s="23" t="s">
        <v>24</v>
      </c>
      <c r="B7900" s="25" t="s">
        <v>10</v>
      </c>
      <c r="C7900">
        <v>2018</v>
      </c>
      <c r="D7900" s="23" t="str">
        <f t="shared" si="124"/>
        <v>ene</v>
      </c>
      <c r="E7900" s="24">
        <v>43131</v>
      </c>
      <c r="F7900" s="23" t="s">
        <v>51</v>
      </c>
      <c r="G7900" s="121">
        <v>0</v>
      </c>
      <c r="H7900">
        <v>2018</v>
      </c>
    </row>
    <row r="7901" spans="1:8" outlineLevel="1" x14ac:dyDescent="0.25">
      <c r="A7901" s="23" t="s">
        <v>25</v>
      </c>
      <c r="B7901" s="23" t="s">
        <v>11</v>
      </c>
      <c r="C7901">
        <v>2018</v>
      </c>
      <c r="D7901" s="23" t="str">
        <f t="shared" si="124"/>
        <v>ene</v>
      </c>
      <c r="E7901" s="24">
        <v>43131</v>
      </c>
      <c r="F7901" s="23" t="s">
        <v>51</v>
      </c>
      <c r="G7901" s="121">
        <v>944725.07288629748</v>
      </c>
      <c r="H7901">
        <v>2018</v>
      </c>
    </row>
    <row r="7902" spans="1:8" outlineLevel="1" x14ac:dyDescent="0.25">
      <c r="A7902" s="23" t="s">
        <v>26</v>
      </c>
      <c r="B7902" s="23" t="s">
        <v>12</v>
      </c>
      <c r="C7902">
        <v>2018</v>
      </c>
      <c r="D7902" s="23" t="str">
        <f t="shared" si="124"/>
        <v>ene</v>
      </c>
      <c r="E7902" s="24">
        <v>43131</v>
      </c>
      <c r="F7902" s="23" t="s">
        <v>51</v>
      </c>
      <c r="G7902" s="121">
        <v>14707676.685131194</v>
      </c>
      <c r="H7902">
        <v>2018</v>
      </c>
    </row>
    <row r="7903" spans="1:8" outlineLevel="1" x14ac:dyDescent="0.25">
      <c r="A7903" s="23" t="s">
        <v>43</v>
      </c>
      <c r="B7903" s="23" t="s">
        <v>34</v>
      </c>
      <c r="C7903">
        <v>2018</v>
      </c>
      <c r="D7903" s="23" t="str">
        <f t="shared" si="124"/>
        <v>ene</v>
      </c>
      <c r="E7903" s="24">
        <v>43131</v>
      </c>
      <c r="F7903" s="23" t="s">
        <v>51</v>
      </c>
      <c r="G7903" s="121">
        <v>6579263.4110787176</v>
      </c>
      <c r="H7903">
        <v>2018</v>
      </c>
    </row>
    <row r="7904" spans="1:8" outlineLevel="1" x14ac:dyDescent="0.25">
      <c r="A7904" s="23" t="s">
        <v>13</v>
      </c>
      <c r="B7904" s="23" t="s">
        <v>13</v>
      </c>
      <c r="C7904">
        <v>2018</v>
      </c>
      <c r="D7904" s="23" t="str">
        <f t="shared" si="124"/>
        <v>ene</v>
      </c>
      <c r="E7904" s="24">
        <v>43131</v>
      </c>
      <c r="F7904" s="23" t="s">
        <v>51</v>
      </c>
      <c r="G7904" s="121">
        <v>131495979.58017494</v>
      </c>
      <c r="H7904">
        <v>2018</v>
      </c>
    </row>
    <row r="7905" spans="1:8" outlineLevel="1" x14ac:dyDescent="0.25">
      <c r="A7905" s="23" t="s">
        <v>14</v>
      </c>
      <c r="B7905" s="23" t="s">
        <v>14</v>
      </c>
      <c r="C7905">
        <v>2018</v>
      </c>
      <c r="D7905" s="23" t="str">
        <f t="shared" si="124"/>
        <v>ene</v>
      </c>
      <c r="E7905" s="24">
        <v>43131</v>
      </c>
      <c r="F7905" s="23" t="s">
        <v>51</v>
      </c>
      <c r="G7905" s="121">
        <v>-1207.1836734693861</v>
      </c>
      <c r="H7905">
        <v>2018</v>
      </c>
    </row>
    <row r="7906" spans="1:8" outlineLevel="1" x14ac:dyDescent="0.25">
      <c r="A7906" s="23" t="s">
        <v>15</v>
      </c>
      <c r="B7906" s="23" t="s">
        <v>0</v>
      </c>
      <c r="C7906">
        <v>2018</v>
      </c>
      <c r="D7906" s="23" t="str">
        <f t="shared" si="124"/>
        <v>feb</v>
      </c>
      <c r="E7906" s="24">
        <v>43159</v>
      </c>
      <c r="F7906" s="23" t="s">
        <v>51</v>
      </c>
      <c r="G7906" s="121">
        <v>4894771.4271137035</v>
      </c>
      <c r="H7906">
        <v>2018</v>
      </c>
    </row>
    <row r="7907" spans="1:8" outlineLevel="1" x14ac:dyDescent="0.25">
      <c r="A7907" s="23" t="s">
        <v>16</v>
      </c>
      <c r="B7907" s="23" t="s">
        <v>1</v>
      </c>
      <c r="C7907">
        <v>2018</v>
      </c>
      <c r="D7907" s="23" t="str">
        <f t="shared" si="124"/>
        <v>feb</v>
      </c>
      <c r="E7907" s="24">
        <v>43159</v>
      </c>
      <c r="F7907" s="23" t="s">
        <v>51</v>
      </c>
      <c r="G7907" s="121">
        <v>74977182.042274117</v>
      </c>
      <c r="H7907">
        <v>2018</v>
      </c>
    </row>
    <row r="7908" spans="1:8" outlineLevel="1" x14ac:dyDescent="0.25">
      <c r="A7908" s="23" t="s">
        <v>27</v>
      </c>
      <c r="B7908" s="23" t="s">
        <v>2</v>
      </c>
      <c r="C7908">
        <v>2018</v>
      </c>
      <c r="D7908" s="23" t="str">
        <f t="shared" si="124"/>
        <v>feb</v>
      </c>
      <c r="E7908" s="24">
        <v>43159</v>
      </c>
      <c r="F7908" s="23" t="s">
        <v>51</v>
      </c>
      <c r="G7908" s="121">
        <v>0</v>
      </c>
      <c r="H7908">
        <v>2018</v>
      </c>
    </row>
    <row r="7909" spans="1:8" outlineLevel="1" x14ac:dyDescent="0.25">
      <c r="A7909" s="23" t="s">
        <v>17</v>
      </c>
      <c r="B7909" s="23" t="s">
        <v>3</v>
      </c>
      <c r="C7909">
        <v>2018</v>
      </c>
      <c r="D7909" s="23" t="str">
        <f t="shared" si="124"/>
        <v>feb</v>
      </c>
      <c r="E7909" s="24">
        <v>43159</v>
      </c>
      <c r="F7909" s="23" t="s">
        <v>51</v>
      </c>
      <c r="G7909" s="121">
        <v>58012108.059766822</v>
      </c>
      <c r="H7909">
        <v>2018</v>
      </c>
    </row>
    <row r="7910" spans="1:8" outlineLevel="1" x14ac:dyDescent="0.25">
      <c r="A7910" s="23" t="s">
        <v>18</v>
      </c>
      <c r="B7910" s="25" t="s">
        <v>4</v>
      </c>
      <c r="C7910">
        <v>2018</v>
      </c>
      <c r="D7910" s="23" t="str">
        <f t="shared" si="124"/>
        <v>feb</v>
      </c>
      <c r="E7910" s="24">
        <v>43159</v>
      </c>
      <c r="F7910" s="23" t="s">
        <v>51</v>
      </c>
      <c r="G7910" s="121">
        <v>0</v>
      </c>
      <c r="H7910">
        <v>2018</v>
      </c>
    </row>
    <row r="7911" spans="1:8" outlineLevel="1" x14ac:dyDescent="0.25">
      <c r="A7911" s="23" t="s">
        <v>19</v>
      </c>
      <c r="B7911" s="25" t="s">
        <v>5</v>
      </c>
      <c r="C7911">
        <v>2018</v>
      </c>
      <c r="D7911" s="23" t="str">
        <f t="shared" si="124"/>
        <v>feb</v>
      </c>
      <c r="E7911" s="24">
        <v>43159</v>
      </c>
      <c r="F7911" s="23" t="s">
        <v>51</v>
      </c>
      <c r="G7911" s="121">
        <v>689261.85131195339</v>
      </c>
      <c r="H7911">
        <v>2018</v>
      </c>
    </row>
    <row r="7912" spans="1:8" outlineLevel="1" x14ac:dyDescent="0.25">
      <c r="A7912" s="23" t="s">
        <v>20</v>
      </c>
      <c r="B7912" s="23" t="s">
        <v>6</v>
      </c>
      <c r="C7912">
        <v>2018</v>
      </c>
      <c r="D7912" s="23" t="str">
        <f t="shared" si="124"/>
        <v>feb</v>
      </c>
      <c r="E7912" s="24">
        <v>43159</v>
      </c>
      <c r="F7912" s="23" t="s">
        <v>51</v>
      </c>
      <c r="G7912" s="121">
        <v>20460734.609329458</v>
      </c>
      <c r="H7912">
        <v>2018</v>
      </c>
    </row>
    <row r="7913" spans="1:8" outlineLevel="1" x14ac:dyDescent="0.25">
      <c r="A7913" s="23" t="s">
        <v>21</v>
      </c>
      <c r="B7913" s="23" t="s">
        <v>7</v>
      </c>
      <c r="C7913">
        <v>2018</v>
      </c>
      <c r="D7913" s="23" t="str">
        <f t="shared" si="124"/>
        <v>feb</v>
      </c>
      <c r="E7913" s="24">
        <v>43159</v>
      </c>
      <c r="F7913" s="23" t="s">
        <v>51</v>
      </c>
      <c r="G7913" s="121">
        <v>997494.16909621144</v>
      </c>
      <c r="H7913">
        <v>2018</v>
      </c>
    </row>
    <row r="7914" spans="1:8" outlineLevel="1" x14ac:dyDescent="0.25">
      <c r="A7914" s="23" t="s">
        <v>22</v>
      </c>
      <c r="B7914" s="23" t="s">
        <v>8</v>
      </c>
      <c r="C7914">
        <v>2018</v>
      </c>
      <c r="D7914" s="23" t="str">
        <f t="shared" si="124"/>
        <v>feb</v>
      </c>
      <c r="E7914" s="24">
        <v>43159</v>
      </c>
      <c r="F7914" s="23" t="s">
        <v>51</v>
      </c>
      <c r="G7914" s="121">
        <v>309471657.44752026</v>
      </c>
      <c r="H7914">
        <v>2018</v>
      </c>
    </row>
    <row r="7915" spans="1:8" outlineLevel="1" x14ac:dyDescent="0.25">
      <c r="A7915" s="23" t="s">
        <v>23</v>
      </c>
      <c r="B7915" s="23" t="s">
        <v>9</v>
      </c>
      <c r="C7915">
        <v>2018</v>
      </c>
      <c r="D7915" s="23" t="str">
        <f t="shared" si="124"/>
        <v>feb</v>
      </c>
      <c r="E7915" s="24">
        <v>43159</v>
      </c>
      <c r="F7915" s="23" t="s">
        <v>51</v>
      </c>
      <c r="G7915" s="121">
        <v>0</v>
      </c>
      <c r="H7915">
        <v>2018</v>
      </c>
    </row>
    <row r="7916" spans="1:8" outlineLevel="1" x14ac:dyDescent="0.25">
      <c r="A7916" s="23" t="s">
        <v>24</v>
      </c>
      <c r="B7916" s="25" t="s">
        <v>10</v>
      </c>
      <c r="C7916">
        <v>2018</v>
      </c>
      <c r="D7916" s="23" t="str">
        <f t="shared" si="124"/>
        <v>feb</v>
      </c>
      <c r="E7916" s="24">
        <v>43159</v>
      </c>
      <c r="F7916" s="23" t="s">
        <v>51</v>
      </c>
      <c r="G7916" s="121">
        <v>0</v>
      </c>
      <c r="H7916">
        <v>2018</v>
      </c>
    </row>
    <row r="7917" spans="1:8" outlineLevel="1" x14ac:dyDescent="0.25">
      <c r="A7917" s="23" t="s">
        <v>25</v>
      </c>
      <c r="B7917" s="23" t="s">
        <v>11</v>
      </c>
      <c r="C7917">
        <v>2018</v>
      </c>
      <c r="D7917" s="23" t="str">
        <f t="shared" si="124"/>
        <v>feb</v>
      </c>
      <c r="E7917" s="24">
        <v>43159</v>
      </c>
      <c r="F7917" s="23" t="s">
        <v>51</v>
      </c>
      <c r="G7917" s="121">
        <v>947499.4169096211</v>
      </c>
      <c r="H7917">
        <v>2018</v>
      </c>
    </row>
    <row r="7918" spans="1:8" outlineLevel="1" x14ac:dyDescent="0.25">
      <c r="A7918" s="23" t="s">
        <v>26</v>
      </c>
      <c r="B7918" s="23" t="s">
        <v>12</v>
      </c>
      <c r="C7918">
        <v>2018</v>
      </c>
      <c r="D7918" s="23" t="str">
        <f t="shared" si="124"/>
        <v>feb</v>
      </c>
      <c r="E7918" s="24">
        <v>43159</v>
      </c>
      <c r="F7918" s="23" t="s">
        <v>51</v>
      </c>
      <c r="G7918" s="121">
        <v>13619710.536443144</v>
      </c>
      <c r="H7918">
        <v>2018</v>
      </c>
    </row>
    <row r="7919" spans="1:8" outlineLevel="1" x14ac:dyDescent="0.25">
      <c r="A7919" s="23" t="s">
        <v>43</v>
      </c>
      <c r="B7919" s="23" t="s">
        <v>34</v>
      </c>
      <c r="C7919">
        <v>2018</v>
      </c>
      <c r="D7919" s="23" t="str">
        <f t="shared" si="124"/>
        <v>feb</v>
      </c>
      <c r="E7919" s="24">
        <v>43159</v>
      </c>
      <c r="F7919" s="23" t="s">
        <v>51</v>
      </c>
      <c r="G7919" s="121">
        <v>6616396.6311953347</v>
      </c>
      <c r="H7919">
        <v>2018</v>
      </c>
    </row>
    <row r="7920" spans="1:8" outlineLevel="1" x14ac:dyDescent="0.25">
      <c r="A7920" s="23" t="s">
        <v>13</v>
      </c>
      <c r="B7920" s="23" t="s">
        <v>13</v>
      </c>
      <c r="C7920">
        <v>2018</v>
      </c>
      <c r="D7920" s="23" t="str">
        <f t="shared" si="124"/>
        <v>feb</v>
      </c>
      <c r="E7920" s="24">
        <v>43159</v>
      </c>
      <c r="F7920" s="23" t="s">
        <v>51</v>
      </c>
      <c r="G7920" s="121">
        <v>125917160.5218659</v>
      </c>
      <c r="H7920">
        <v>2018</v>
      </c>
    </row>
    <row r="7921" spans="1:8" outlineLevel="1" x14ac:dyDescent="0.25">
      <c r="A7921" s="23" t="s">
        <v>14</v>
      </c>
      <c r="B7921" s="23" t="s">
        <v>14</v>
      </c>
      <c r="C7921">
        <v>2018</v>
      </c>
      <c r="D7921" s="23" t="str">
        <f t="shared" si="124"/>
        <v>feb</v>
      </c>
      <c r="E7921" s="24">
        <v>43159</v>
      </c>
      <c r="F7921" s="23" t="s">
        <v>51</v>
      </c>
      <c r="G7921" s="121">
        <v>50979.816326530621</v>
      </c>
      <c r="H7921">
        <v>2018</v>
      </c>
    </row>
    <row r="7922" spans="1:8" outlineLevel="1" x14ac:dyDescent="0.25">
      <c r="A7922" s="23" t="s">
        <v>15</v>
      </c>
      <c r="B7922" s="23" t="s">
        <v>0</v>
      </c>
      <c r="C7922">
        <v>2018</v>
      </c>
      <c r="D7922" s="23" t="str">
        <f t="shared" si="124"/>
        <v>mar</v>
      </c>
      <c r="E7922" s="24">
        <v>43190</v>
      </c>
      <c r="F7922" s="23" t="s">
        <v>51</v>
      </c>
      <c r="G7922" s="121">
        <v>4890891.067055393</v>
      </c>
      <c r="H7922">
        <v>2018</v>
      </c>
    </row>
    <row r="7923" spans="1:8" outlineLevel="1" x14ac:dyDescent="0.25">
      <c r="A7923" s="23" t="s">
        <v>16</v>
      </c>
      <c r="B7923" s="23" t="s">
        <v>1</v>
      </c>
      <c r="C7923">
        <v>2018</v>
      </c>
      <c r="D7923" s="23" t="str">
        <f t="shared" si="124"/>
        <v>mar</v>
      </c>
      <c r="E7923" s="24">
        <v>43190</v>
      </c>
      <c r="F7923" s="23" t="s">
        <v>51</v>
      </c>
      <c r="G7923" s="121">
        <v>74284777.396501422</v>
      </c>
      <c r="H7923">
        <v>2018</v>
      </c>
    </row>
    <row r="7924" spans="1:8" outlineLevel="1" x14ac:dyDescent="0.25">
      <c r="A7924" s="23" t="s">
        <v>27</v>
      </c>
      <c r="B7924" s="23" t="s">
        <v>2</v>
      </c>
      <c r="C7924">
        <v>2018</v>
      </c>
      <c r="D7924" s="23" t="str">
        <f t="shared" si="124"/>
        <v>mar</v>
      </c>
      <c r="E7924" s="24">
        <v>43190</v>
      </c>
      <c r="F7924" s="23" t="s">
        <v>51</v>
      </c>
      <c r="G7924" s="121">
        <v>0</v>
      </c>
      <c r="H7924">
        <v>2018</v>
      </c>
    </row>
    <row r="7925" spans="1:8" outlineLevel="1" x14ac:dyDescent="0.25">
      <c r="A7925" s="23" t="s">
        <v>17</v>
      </c>
      <c r="B7925" s="23" t="s">
        <v>3</v>
      </c>
      <c r="C7925">
        <v>2018</v>
      </c>
      <c r="D7925" s="23" t="str">
        <f t="shared" si="124"/>
        <v>mar</v>
      </c>
      <c r="E7925" s="24">
        <v>43190</v>
      </c>
      <c r="F7925" s="23" t="s">
        <v>51</v>
      </c>
      <c r="G7925" s="121">
        <v>51033488.645772636</v>
      </c>
      <c r="H7925">
        <v>2018</v>
      </c>
    </row>
    <row r="7926" spans="1:8" outlineLevel="1" x14ac:dyDescent="0.25">
      <c r="A7926" s="23" t="s">
        <v>18</v>
      </c>
      <c r="B7926" s="25" t="s">
        <v>4</v>
      </c>
      <c r="C7926">
        <v>2018</v>
      </c>
      <c r="D7926" s="23" t="str">
        <f t="shared" si="124"/>
        <v>mar</v>
      </c>
      <c r="E7926" s="24">
        <v>43190</v>
      </c>
      <c r="F7926" s="23" t="s">
        <v>51</v>
      </c>
      <c r="G7926" s="121">
        <v>0</v>
      </c>
      <c r="H7926">
        <v>2018</v>
      </c>
    </row>
    <row r="7927" spans="1:8" outlineLevel="1" x14ac:dyDescent="0.25">
      <c r="A7927" s="23" t="s">
        <v>19</v>
      </c>
      <c r="B7927" s="25" t="s">
        <v>5</v>
      </c>
      <c r="C7927">
        <v>2018</v>
      </c>
      <c r="D7927" s="23" t="str">
        <f t="shared" si="124"/>
        <v>mar</v>
      </c>
      <c r="E7927" s="24">
        <v>43190</v>
      </c>
      <c r="F7927" s="23" t="s">
        <v>51</v>
      </c>
      <c r="G7927" s="121">
        <v>692673.80466472311</v>
      </c>
      <c r="H7927">
        <v>2018</v>
      </c>
    </row>
    <row r="7928" spans="1:8" outlineLevel="1" x14ac:dyDescent="0.25">
      <c r="A7928" s="23" t="s">
        <v>20</v>
      </c>
      <c r="B7928" s="23" t="s">
        <v>6</v>
      </c>
      <c r="C7928">
        <v>2018</v>
      </c>
      <c r="D7928" s="23" t="str">
        <f t="shared" si="124"/>
        <v>mar</v>
      </c>
      <c r="E7928" s="24">
        <v>43190</v>
      </c>
      <c r="F7928" s="23" t="s">
        <v>51</v>
      </c>
      <c r="G7928" s="121">
        <v>3588040.5466472306</v>
      </c>
      <c r="H7928">
        <v>2018</v>
      </c>
    </row>
    <row r="7929" spans="1:8" outlineLevel="1" x14ac:dyDescent="0.25">
      <c r="A7929" s="23" t="s">
        <v>21</v>
      </c>
      <c r="B7929" s="23" t="s">
        <v>7</v>
      </c>
      <c r="C7929">
        <v>2018</v>
      </c>
      <c r="D7929" s="23" t="str">
        <f t="shared" si="124"/>
        <v>mar</v>
      </c>
      <c r="E7929" s="24">
        <v>43190</v>
      </c>
      <c r="F7929" s="23" t="s">
        <v>51</v>
      </c>
      <c r="G7929" s="121">
        <v>1002016.0349854218</v>
      </c>
      <c r="H7929">
        <v>2018</v>
      </c>
    </row>
    <row r="7930" spans="1:8" outlineLevel="1" x14ac:dyDescent="0.25">
      <c r="A7930" s="23" t="s">
        <v>22</v>
      </c>
      <c r="B7930" s="23" t="s">
        <v>8</v>
      </c>
      <c r="C7930">
        <v>2018</v>
      </c>
      <c r="D7930" s="23" t="str">
        <f t="shared" si="124"/>
        <v>mar</v>
      </c>
      <c r="E7930" s="24">
        <v>43190</v>
      </c>
      <c r="F7930" s="23" t="s">
        <v>51</v>
      </c>
      <c r="G7930" s="121">
        <v>326468553.0466485</v>
      </c>
      <c r="H7930">
        <v>2018</v>
      </c>
    </row>
    <row r="7931" spans="1:8" outlineLevel="1" x14ac:dyDescent="0.25">
      <c r="A7931" s="23" t="s">
        <v>23</v>
      </c>
      <c r="B7931" s="23" t="s">
        <v>9</v>
      </c>
      <c r="C7931">
        <v>2018</v>
      </c>
      <c r="D7931" s="23" t="str">
        <f t="shared" si="124"/>
        <v>mar</v>
      </c>
      <c r="E7931" s="24">
        <v>43190</v>
      </c>
      <c r="F7931" s="23" t="s">
        <v>51</v>
      </c>
      <c r="G7931" s="121">
        <v>0</v>
      </c>
      <c r="H7931">
        <v>2018</v>
      </c>
    </row>
    <row r="7932" spans="1:8" outlineLevel="1" x14ac:dyDescent="0.25">
      <c r="A7932" s="23" t="s">
        <v>24</v>
      </c>
      <c r="B7932" s="25" t="s">
        <v>10</v>
      </c>
      <c r="C7932">
        <v>2018</v>
      </c>
      <c r="D7932" s="23" t="str">
        <f t="shared" si="124"/>
        <v>mar</v>
      </c>
      <c r="E7932" s="24">
        <v>43190</v>
      </c>
      <c r="F7932" s="23" t="s">
        <v>51</v>
      </c>
      <c r="G7932" s="121">
        <v>0</v>
      </c>
      <c r="H7932">
        <v>2018</v>
      </c>
    </row>
    <row r="7933" spans="1:8" outlineLevel="1" x14ac:dyDescent="0.25">
      <c r="A7933" s="23" t="s">
        <v>25</v>
      </c>
      <c r="B7933" s="23" t="s">
        <v>11</v>
      </c>
      <c r="C7933">
        <v>2018</v>
      </c>
      <c r="D7933" s="23" t="str">
        <f t="shared" si="124"/>
        <v>mar</v>
      </c>
      <c r="E7933" s="24">
        <v>43190</v>
      </c>
      <c r="F7933" s="23" t="s">
        <v>51</v>
      </c>
      <c r="G7933" s="121">
        <v>284919.67930029158</v>
      </c>
      <c r="H7933">
        <v>2018</v>
      </c>
    </row>
    <row r="7934" spans="1:8" outlineLevel="1" x14ac:dyDescent="0.25">
      <c r="A7934" s="23" t="s">
        <v>26</v>
      </c>
      <c r="B7934" s="23" t="s">
        <v>12</v>
      </c>
      <c r="C7934">
        <v>2018</v>
      </c>
      <c r="D7934" s="23" t="str">
        <f t="shared" si="124"/>
        <v>mar</v>
      </c>
      <c r="E7934" s="24">
        <v>43190</v>
      </c>
      <c r="F7934" s="23" t="s">
        <v>51</v>
      </c>
      <c r="G7934" s="121">
        <v>13031107.782798829</v>
      </c>
      <c r="H7934">
        <v>2018</v>
      </c>
    </row>
    <row r="7935" spans="1:8" outlineLevel="1" x14ac:dyDescent="0.25">
      <c r="A7935" s="23" t="s">
        <v>43</v>
      </c>
      <c r="B7935" s="23" t="s">
        <v>34</v>
      </c>
      <c r="C7935">
        <v>2018</v>
      </c>
      <c r="D7935" s="23" t="str">
        <f t="shared" si="124"/>
        <v>mar</v>
      </c>
      <c r="E7935" s="24">
        <v>43190</v>
      </c>
      <c r="F7935" s="23" t="s">
        <v>51</v>
      </c>
      <c r="G7935" s="121">
        <v>6264925.3892128272</v>
      </c>
      <c r="H7935">
        <v>2018</v>
      </c>
    </row>
    <row r="7936" spans="1:8" outlineLevel="1" x14ac:dyDescent="0.25">
      <c r="A7936" s="23" t="s">
        <v>13</v>
      </c>
      <c r="B7936" s="23" t="s">
        <v>13</v>
      </c>
      <c r="C7936">
        <v>2018</v>
      </c>
      <c r="D7936" s="23" t="str">
        <f t="shared" si="124"/>
        <v>mar</v>
      </c>
      <c r="E7936" s="24">
        <v>43190</v>
      </c>
      <c r="F7936" s="23" t="s">
        <v>51</v>
      </c>
      <c r="G7936" s="121">
        <v>121125338.8819242</v>
      </c>
      <c r="H7936">
        <v>2018</v>
      </c>
    </row>
    <row r="7937" spans="1:8" outlineLevel="1" x14ac:dyDescent="0.25">
      <c r="A7937" s="23" t="s">
        <v>14</v>
      </c>
      <c r="B7937" s="23" t="s">
        <v>14</v>
      </c>
      <c r="C7937">
        <v>2018</v>
      </c>
      <c r="D7937" s="23" t="str">
        <f t="shared" si="124"/>
        <v>mar</v>
      </c>
      <c r="E7937" s="24">
        <v>43190</v>
      </c>
      <c r="F7937" s="23" t="s">
        <v>51</v>
      </c>
      <c r="G7937" s="121">
        <v>525795.13411078718</v>
      </c>
      <c r="H7937">
        <v>2018</v>
      </c>
    </row>
    <row r="7938" spans="1:8" outlineLevel="1" x14ac:dyDescent="0.25">
      <c r="A7938" s="23" t="s">
        <v>15</v>
      </c>
      <c r="B7938" s="23" t="s">
        <v>0</v>
      </c>
      <c r="C7938">
        <v>2018</v>
      </c>
      <c r="D7938" s="23" t="str">
        <f t="shared" ref="D7938:D8001" si="125">+TEXT(E7938,"mmm")</f>
        <v>abr</v>
      </c>
      <c r="E7938" s="24">
        <v>43220</v>
      </c>
      <c r="F7938" s="23" t="s">
        <v>51</v>
      </c>
      <c r="G7938" s="121">
        <v>4898426.8935860153</v>
      </c>
      <c r="H7938">
        <v>2018</v>
      </c>
    </row>
    <row r="7939" spans="1:8" outlineLevel="1" x14ac:dyDescent="0.25">
      <c r="A7939" s="23" t="s">
        <v>16</v>
      </c>
      <c r="B7939" s="23" t="s">
        <v>1</v>
      </c>
      <c r="C7939">
        <v>2018</v>
      </c>
      <c r="D7939" s="23" t="str">
        <f t="shared" si="125"/>
        <v>abr</v>
      </c>
      <c r="E7939" s="24">
        <v>43220</v>
      </c>
      <c r="F7939" s="23" t="s">
        <v>51</v>
      </c>
      <c r="G7939" s="121">
        <v>71299561.026239067</v>
      </c>
      <c r="H7939">
        <v>2018</v>
      </c>
    </row>
    <row r="7940" spans="1:8" outlineLevel="1" x14ac:dyDescent="0.25">
      <c r="A7940" s="23" t="s">
        <v>27</v>
      </c>
      <c r="B7940" s="23" t="s">
        <v>2</v>
      </c>
      <c r="C7940">
        <v>2018</v>
      </c>
      <c r="D7940" s="23" t="str">
        <f t="shared" si="125"/>
        <v>abr</v>
      </c>
      <c r="E7940" s="24">
        <v>43220</v>
      </c>
      <c r="F7940" s="23" t="s">
        <v>51</v>
      </c>
      <c r="G7940" s="121">
        <v>0</v>
      </c>
      <c r="H7940">
        <v>2018</v>
      </c>
    </row>
    <row r="7941" spans="1:8" outlineLevel="1" x14ac:dyDescent="0.25">
      <c r="A7941" s="23" t="s">
        <v>17</v>
      </c>
      <c r="B7941" s="23" t="s">
        <v>3</v>
      </c>
      <c r="C7941">
        <v>2018</v>
      </c>
      <c r="D7941" s="23" t="str">
        <f t="shared" si="125"/>
        <v>abr</v>
      </c>
      <c r="E7941" s="24">
        <v>43220</v>
      </c>
      <c r="F7941" s="23" t="s">
        <v>51</v>
      </c>
      <c r="G7941" s="121">
        <v>47155010.100583084</v>
      </c>
      <c r="H7941">
        <v>2018</v>
      </c>
    </row>
    <row r="7942" spans="1:8" outlineLevel="1" x14ac:dyDescent="0.25">
      <c r="A7942" s="23" t="s">
        <v>18</v>
      </c>
      <c r="B7942" s="25" t="s">
        <v>4</v>
      </c>
      <c r="C7942">
        <v>2018</v>
      </c>
      <c r="D7942" s="23" t="str">
        <f t="shared" si="125"/>
        <v>abr</v>
      </c>
      <c r="E7942" s="24">
        <v>43220</v>
      </c>
      <c r="F7942" s="23" t="s">
        <v>51</v>
      </c>
      <c r="G7942" s="121">
        <v>0</v>
      </c>
      <c r="H7942">
        <v>2018</v>
      </c>
    </row>
    <row r="7943" spans="1:8" outlineLevel="1" x14ac:dyDescent="0.25">
      <c r="A7943" s="23" t="s">
        <v>19</v>
      </c>
      <c r="B7943" s="25" t="s">
        <v>5</v>
      </c>
      <c r="C7943">
        <v>2018</v>
      </c>
      <c r="D7943" s="23" t="str">
        <f t="shared" si="125"/>
        <v>abr</v>
      </c>
      <c r="E7943" s="24">
        <v>43220</v>
      </c>
      <c r="F7943" s="23" t="s">
        <v>51</v>
      </c>
      <c r="G7943" s="121">
        <v>696007.65306122461</v>
      </c>
      <c r="H7943">
        <v>2018</v>
      </c>
    </row>
    <row r="7944" spans="1:8" outlineLevel="1" x14ac:dyDescent="0.25">
      <c r="A7944" s="23" t="s">
        <v>20</v>
      </c>
      <c r="B7944" s="23" t="s">
        <v>6</v>
      </c>
      <c r="C7944">
        <v>2018</v>
      </c>
      <c r="D7944" s="23" t="str">
        <f t="shared" si="125"/>
        <v>abr</v>
      </c>
      <c r="E7944" s="24">
        <v>43220</v>
      </c>
      <c r="F7944" s="23" t="s">
        <v>51</v>
      </c>
      <c r="G7944" s="121">
        <v>0</v>
      </c>
      <c r="H7944">
        <v>2018</v>
      </c>
    </row>
    <row r="7945" spans="1:8" outlineLevel="1" x14ac:dyDescent="0.25">
      <c r="A7945" s="23" t="s">
        <v>21</v>
      </c>
      <c r="B7945" s="23" t="s">
        <v>7</v>
      </c>
      <c r="C7945">
        <v>2018</v>
      </c>
      <c r="D7945" s="23" t="str">
        <f t="shared" si="125"/>
        <v>abr</v>
      </c>
      <c r="E7945" s="24">
        <v>43220</v>
      </c>
      <c r="F7945" s="23" t="s">
        <v>51</v>
      </c>
      <c r="G7945" s="121">
        <v>920093.29446064099</v>
      </c>
      <c r="H7945">
        <v>2018</v>
      </c>
    </row>
    <row r="7946" spans="1:8" outlineLevel="1" x14ac:dyDescent="0.25">
      <c r="A7946" s="23" t="s">
        <v>22</v>
      </c>
      <c r="B7946" s="23" t="s">
        <v>8</v>
      </c>
      <c r="C7946">
        <v>2018</v>
      </c>
      <c r="D7946" s="23" t="str">
        <f t="shared" si="125"/>
        <v>abr</v>
      </c>
      <c r="E7946" s="24">
        <v>43220</v>
      </c>
      <c r="F7946" s="23" t="s">
        <v>51</v>
      </c>
      <c r="G7946" s="121">
        <v>342377553.91836691</v>
      </c>
      <c r="H7946">
        <v>2018</v>
      </c>
    </row>
    <row r="7947" spans="1:8" outlineLevel="1" x14ac:dyDescent="0.25">
      <c r="A7947" s="23" t="s">
        <v>23</v>
      </c>
      <c r="B7947" s="23" t="s">
        <v>9</v>
      </c>
      <c r="C7947">
        <v>2018</v>
      </c>
      <c r="D7947" s="23" t="str">
        <f t="shared" si="125"/>
        <v>abr</v>
      </c>
      <c r="E7947" s="24">
        <v>43220</v>
      </c>
      <c r="F7947" s="23" t="s">
        <v>51</v>
      </c>
      <c r="G7947" s="121">
        <v>0</v>
      </c>
      <c r="H7947">
        <v>2018</v>
      </c>
    </row>
    <row r="7948" spans="1:8" outlineLevel="1" x14ac:dyDescent="0.25">
      <c r="A7948" s="23" t="s">
        <v>24</v>
      </c>
      <c r="B7948" s="25" t="s">
        <v>10</v>
      </c>
      <c r="C7948">
        <v>2018</v>
      </c>
      <c r="D7948" s="23" t="str">
        <f t="shared" si="125"/>
        <v>abr</v>
      </c>
      <c r="E7948" s="24">
        <v>43220</v>
      </c>
      <c r="F7948" s="23" t="s">
        <v>51</v>
      </c>
      <c r="G7948" s="121">
        <v>0</v>
      </c>
      <c r="H7948">
        <v>2018</v>
      </c>
    </row>
    <row r="7949" spans="1:8" outlineLevel="1" x14ac:dyDescent="0.25">
      <c r="A7949" s="23" t="s">
        <v>25</v>
      </c>
      <c r="B7949" s="23" t="s">
        <v>11</v>
      </c>
      <c r="C7949">
        <v>2018</v>
      </c>
      <c r="D7949" s="23" t="str">
        <f t="shared" si="125"/>
        <v>abr</v>
      </c>
      <c r="E7949" s="24">
        <v>43220</v>
      </c>
      <c r="F7949" s="23" t="s">
        <v>51</v>
      </c>
      <c r="G7949" s="121">
        <v>0</v>
      </c>
      <c r="H7949">
        <v>2018</v>
      </c>
    </row>
    <row r="7950" spans="1:8" outlineLevel="1" x14ac:dyDescent="0.25">
      <c r="A7950" s="23" t="s">
        <v>26</v>
      </c>
      <c r="B7950" s="23" t="s">
        <v>12</v>
      </c>
      <c r="C7950">
        <v>2018</v>
      </c>
      <c r="D7950" s="23" t="str">
        <f t="shared" si="125"/>
        <v>abr</v>
      </c>
      <c r="E7950" s="24">
        <v>43220</v>
      </c>
      <c r="F7950" s="23" t="s">
        <v>51</v>
      </c>
      <c r="G7950" s="121">
        <v>12404382.344023323</v>
      </c>
      <c r="H7950">
        <v>2018</v>
      </c>
    </row>
    <row r="7951" spans="1:8" outlineLevel="1" x14ac:dyDescent="0.25">
      <c r="A7951" s="23" t="s">
        <v>43</v>
      </c>
      <c r="B7951" s="23" t="s">
        <v>34</v>
      </c>
      <c r="C7951">
        <v>2018</v>
      </c>
      <c r="D7951" s="23" t="str">
        <f t="shared" si="125"/>
        <v>abr</v>
      </c>
      <c r="E7951" s="24">
        <v>43220</v>
      </c>
      <c r="F7951" s="23" t="s">
        <v>51</v>
      </c>
      <c r="G7951" s="121">
        <v>9649749.4096209928</v>
      </c>
      <c r="H7951">
        <v>2018</v>
      </c>
    </row>
    <row r="7952" spans="1:8" outlineLevel="1" x14ac:dyDescent="0.25">
      <c r="A7952" s="23" t="s">
        <v>13</v>
      </c>
      <c r="B7952" s="23" t="s">
        <v>13</v>
      </c>
      <c r="C7952">
        <v>2018</v>
      </c>
      <c r="D7952" s="23" t="str">
        <f t="shared" si="125"/>
        <v>abr</v>
      </c>
      <c r="E7952" s="24">
        <v>43220</v>
      </c>
      <c r="F7952" s="23" t="s">
        <v>51</v>
      </c>
      <c r="G7952" s="121">
        <v>95621309.921282798</v>
      </c>
      <c r="H7952">
        <v>2018</v>
      </c>
    </row>
    <row r="7953" spans="1:8" outlineLevel="1" x14ac:dyDescent="0.25">
      <c r="A7953" s="23" t="s">
        <v>14</v>
      </c>
      <c r="B7953" s="23" t="s">
        <v>14</v>
      </c>
      <c r="C7953">
        <v>2018</v>
      </c>
      <c r="D7953" s="23" t="str">
        <f t="shared" si="125"/>
        <v>abr</v>
      </c>
      <c r="E7953" s="24">
        <v>43220</v>
      </c>
      <c r="F7953" s="23" t="s">
        <v>51</v>
      </c>
      <c r="G7953" s="121">
        <v>400485.55393586011</v>
      </c>
      <c r="H7953">
        <v>2018</v>
      </c>
    </row>
    <row r="7954" spans="1:8" outlineLevel="1" x14ac:dyDescent="0.25">
      <c r="A7954" s="23" t="s">
        <v>15</v>
      </c>
      <c r="B7954" s="23" t="s">
        <v>0</v>
      </c>
      <c r="C7954">
        <v>2018</v>
      </c>
      <c r="D7954" s="23" t="str">
        <f t="shared" si="125"/>
        <v>may</v>
      </c>
      <c r="E7954" s="24">
        <v>43251</v>
      </c>
      <c r="F7954" s="23" t="s">
        <v>51</v>
      </c>
      <c r="G7954" s="121">
        <v>4899092.3309037955</v>
      </c>
      <c r="H7954">
        <v>2018</v>
      </c>
    </row>
    <row r="7955" spans="1:8" outlineLevel="1" x14ac:dyDescent="0.25">
      <c r="A7955" s="23" t="s">
        <v>16</v>
      </c>
      <c r="B7955" s="23" t="s">
        <v>1</v>
      </c>
      <c r="C7955">
        <v>2018</v>
      </c>
      <c r="D7955" s="23" t="str">
        <f t="shared" si="125"/>
        <v>may</v>
      </c>
      <c r="E7955" s="24">
        <v>43251</v>
      </c>
      <c r="F7955" s="23" t="s">
        <v>51</v>
      </c>
      <c r="G7955" s="121">
        <v>72697738.690962166</v>
      </c>
      <c r="H7955">
        <v>2018</v>
      </c>
    </row>
    <row r="7956" spans="1:8" outlineLevel="1" x14ac:dyDescent="0.25">
      <c r="A7956" s="23" t="s">
        <v>27</v>
      </c>
      <c r="B7956" s="23" t="s">
        <v>2</v>
      </c>
      <c r="C7956">
        <v>2018</v>
      </c>
      <c r="D7956" s="23" t="str">
        <f t="shared" si="125"/>
        <v>may</v>
      </c>
      <c r="E7956" s="24">
        <v>43251</v>
      </c>
      <c r="F7956" s="23" t="s">
        <v>51</v>
      </c>
      <c r="G7956" s="121">
        <v>0</v>
      </c>
      <c r="H7956">
        <v>2018</v>
      </c>
    </row>
    <row r="7957" spans="1:8" outlineLevel="1" x14ac:dyDescent="0.25">
      <c r="A7957" s="23" t="s">
        <v>17</v>
      </c>
      <c r="B7957" s="23" t="s">
        <v>3</v>
      </c>
      <c r="C7957">
        <v>2018</v>
      </c>
      <c r="D7957" s="23" t="str">
        <f t="shared" si="125"/>
        <v>may</v>
      </c>
      <c r="E7957" s="24">
        <v>43251</v>
      </c>
      <c r="F7957" s="23" t="s">
        <v>51</v>
      </c>
      <c r="G7957" s="121">
        <v>48873427.014577225</v>
      </c>
      <c r="H7957">
        <v>2018</v>
      </c>
    </row>
    <row r="7958" spans="1:8" outlineLevel="1" x14ac:dyDescent="0.25">
      <c r="A7958" s="23" t="s">
        <v>18</v>
      </c>
      <c r="B7958" s="25" t="s">
        <v>4</v>
      </c>
      <c r="C7958">
        <v>2018</v>
      </c>
      <c r="D7958" s="23" t="str">
        <f t="shared" si="125"/>
        <v>may</v>
      </c>
      <c r="E7958" s="24">
        <v>43251</v>
      </c>
      <c r="F7958" s="23" t="s">
        <v>51</v>
      </c>
      <c r="G7958" s="121">
        <v>0</v>
      </c>
      <c r="H7958">
        <v>2018</v>
      </c>
    </row>
    <row r="7959" spans="1:8" outlineLevel="1" x14ac:dyDescent="0.25">
      <c r="A7959" s="23" t="s">
        <v>19</v>
      </c>
      <c r="B7959" s="25" t="s">
        <v>5</v>
      </c>
      <c r="C7959">
        <v>2018</v>
      </c>
      <c r="D7959" s="23" t="str">
        <f t="shared" si="125"/>
        <v>may</v>
      </c>
      <c r="E7959" s="24">
        <v>43251</v>
      </c>
      <c r="F7959" s="23" t="s">
        <v>51</v>
      </c>
      <c r="G7959" s="121">
        <v>699486.74927113706</v>
      </c>
      <c r="H7959">
        <v>2018</v>
      </c>
    </row>
    <row r="7960" spans="1:8" outlineLevel="1" x14ac:dyDescent="0.25">
      <c r="A7960" s="23" t="s">
        <v>20</v>
      </c>
      <c r="B7960" s="23" t="s">
        <v>6</v>
      </c>
      <c r="C7960">
        <v>2018</v>
      </c>
      <c r="D7960" s="23" t="str">
        <f t="shared" si="125"/>
        <v>may</v>
      </c>
      <c r="E7960" s="24">
        <v>43251</v>
      </c>
      <c r="F7960" s="23" t="s">
        <v>51</v>
      </c>
      <c r="G7960" s="121">
        <v>0</v>
      </c>
      <c r="H7960">
        <v>2018</v>
      </c>
    </row>
    <row r="7961" spans="1:8" outlineLevel="1" x14ac:dyDescent="0.25">
      <c r="A7961" s="23" t="s">
        <v>21</v>
      </c>
      <c r="B7961" s="23" t="s">
        <v>7</v>
      </c>
      <c r="C7961">
        <v>2018</v>
      </c>
      <c r="D7961" s="23" t="str">
        <f t="shared" si="125"/>
        <v>may</v>
      </c>
      <c r="E7961" s="24">
        <v>43251</v>
      </c>
      <c r="F7961" s="23" t="s">
        <v>51</v>
      </c>
      <c r="G7961" s="121">
        <v>921173.4693877548</v>
      </c>
      <c r="H7961">
        <v>2018</v>
      </c>
    </row>
    <row r="7962" spans="1:8" outlineLevel="1" x14ac:dyDescent="0.25">
      <c r="A7962" s="23" t="s">
        <v>22</v>
      </c>
      <c r="B7962" s="23" t="s">
        <v>8</v>
      </c>
      <c r="C7962">
        <v>2018</v>
      </c>
      <c r="D7962" s="23" t="str">
        <f t="shared" si="125"/>
        <v>may</v>
      </c>
      <c r="E7962" s="24">
        <v>43251</v>
      </c>
      <c r="F7962" s="23" t="s">
        <v>51</v>
      </c>
      <c r="G7962" s="121">
        <v>340330030.94752097</v>
      </c>
      <c r="H7962">
        <v>2018</v>
      </c>
    </row>
    <row r="7963" spans="1:8" outlineLevel="1" x14ac:dyDescent="0.25">
      <c r="A7963" s="23" t="s">
        <v>23</v>
      </c>
      <c r="B7963" s="23" t="s">
        <v>9</v>
      </c>
      <c r="C7963">
        <v>2018</v>
      </c>
      <c r="D7963" s="23" t="str">
        <f t="shared" si="125"/>
        <v>may</v>
      </c>
      <c r="E7963" s="24">
        <v>43251</v>
      </c>
      <c r="F7963" s="23" t="s">
        <v>51</v>
      </c>
      <c r="G7963" s="121">
        <v>0</v>
      </c>
      <c r="H7963">
        <v>2018</v>
      </c>
    </row>
    <row r="7964" spans="1:8" outlineLevel="1" x14ac:dyDescent="0.25">
      <c r="A7964" s="23" t="s">
        <v>24</v>
      </c>
      <c r="B7964" s="25" t="s">
        <v>10</v>
      </c>
      <c r="C7964">
        <v>2018</v>
      </c>
      <c r="D7964" s="23" t="str">
        <f t="shared" si="125"/>
        <v>may</v>
      </c>
      <c r="E7964" s="24">
        <v>43251</v>
      </c>
      <c r="F7964" s="23" t="s">
        <v>51</v>
      </c>
      <c r="G7964" s="121">
        <v>0</v>
      </c>
      <c r="H7964">
        <v>2018</v>
      </c>
    </row>
    <row r="7965" spans="1:8" outlineLevel="1" x14ac:dyDescent="0.25">
      <c r="A7965" s="23" t="s">
        <v>25</v>
      </c>
      <c r="B7965" s="23" t="s">
        <v>11</v>
      </c>
      <c r="C7965">
        <v>2018</v>
      </c>
      <c r="D7965" s="23" t="str">
        <f t="shared" si="125"/>
        <v>may</v>
      </c>
      <c r="E7965" s="24">
        <v>43251</v>
      </c>
      <c r="F7965" s="23" t="s">
        <v>51</v>
      </c>
      <c r="G7965" s="121">
        <v>0</v>
      </c>
      <c r="H7965">
        <v>2018</v>
      </c>
    </row>
    <row r="7966" spans="1:8" outlineLevel="1" x14ac:dyDescent="0.25">
      <c r="A7966" s="23" t="s">
        <v>26</v>
      </c>
      <c r="B7966" s="23" t="s">
        <v>12</v>
      </c>
      <c r="C7966">
        <v>2018</v>
      </c>
      <c r="D7966" s="23" t="str">
        <f t="shared" si="125"/>
        <v>may</v>
      </c>
      <c r="E7966" s="24">
        <v>43251</v>
      </c>
      <c r="F7966" s="23" t="s">
        <v>51</v>
      </c>
      <c r="G7966" s="121">
        <v>12274870.931486882</v>
      </c>
      <c r="H7966">
        <v>2018</v>
      </c>
    </row>
    <row r="7967" spans="1:8" outlineLevel="1" x14ac:dyDescent="0.25">
      <c r="A7967" s="23" t="s">
        <v>43</v>
      </c>
      <c r="B7967" s="23" t="s">
        <v>34</v>
      </c>
      <c r="C7967">
        <v>2018</v>
      </c>
      <c r="D7967" s="23" t="str">
        <f t="shared" si="125"/>
        <v>may</v>
      </c>
      <c r="E7967" s="24">
        <v>43251</v>
      </c>
      <c r="F7967" s="23" t="s">
        <v>51</v>
      </c>
      <c r="G7967" s="121">
        <v>9736754.1822157446</v>
      </c>
      <c r="H7967">
        <v>2018</v>
      </c>
    </row>
    <row r="7968" spans="1:8" outlineLevel="1" x14ac:dyDescent="0.25">
      <c r="A7968" s="23" t="s">
        <v>13</v>
      </c>
      <c r="B7968" s="23" t="s">
        <v>13</v>
      </c>
      <c r="C7968">
        <v>2018</v>
      </c>
      <c r="D7968" s="23" t="str">
        <f t="shared" si="125"/>
        <v>may</v>
      </c>
      <c r="E7968" s="24">
        <v>43251</v>
      </c>
      <c r="F7968" s="23" t="s">
        <v>51</v>
      </c>
      <c r="G7968" s="121">
        <v>110123547.16472302</v>
      </c>
      <c r="H7968">
        <v>2018</v>
      </c>
    </row>
    <row r="7969" spans="1:8" outlineLevel="1" x14ac:dyDescent="0.25">
      <c r="A7969" s="23" t="s">
        <v>14</v>
      </c>
      <c r="B7969" s="23" t="s">
        <v>14</v>
      </c>
      <c r="C7969">
        <v>2018</v>
      </c>
      <c r="D7969" s="23" t="str">
        <f t="shared" si="125"/>
        <v>may</v>
      </c>
      <c r="E7969" s="24">
        <v>43251</v>
      </c>
      <c r="F7969" s="23" t="s">
        <v>51</v>
      </c>
      <c r="G7969" s="121">
        <v>192668.69970845481</v>
      </c>
      <c r="H7969">
        <v>2018</v>
      </c>
    </row>
    <row r="7970" spans="1:8" outlineLevel="1" x14ac:dyDescent="0.25">
      <c r="A7970" s="23" t="s">
        <v>15</v>
      </c>
      <c r="B7970" s="23" t="s">
        <v>0</v>
      </c>
      <c r="C7970">
        <v>2018</v>
      </c>
      <c r="D7970" s="23" t="str">
        <f t="shared" si="125"/>
        <v>jun</v>
      </c>
      <c r="E7970" s="24">
        <v>43281</v>
      </c>
      <c r="F7970" s="23" t="s">
        <v>51</v>
      </c>
      <c r="G7970" s="121">
        <v>4929045.5145772649</v>
      </c>
      <c r="H7970">
        <v>2018</v>
      </c>
    </row>
    <row r="7971" spans="1:8" outlineLevel="1" x14ac:dyDescent="0.25">
      <c r="A7971" s="23" t="s">
        <v>16</v>
      </c>
      <c r="B7971" s="23" t="s">
        <v>1</v>
      </c>
      <c r="C7971">
        <v>2018</v>
      </c>
      <c r="D7971" s="23" t="str">
        <f t="shared" si="125"/>
        <v>jun</v>
      </c>
      <c r="E7971" s="24">
        <v>43281</v>
      </c>
      <c r="F7971" s="23" t="s">
        <v>51</v>
      </c>
      <c r="G7971" s="121">
        <v>72304556.021865785</v>
      </c>
      <c r="H7971">
        <v>2018</v>
      </c>
    </row>
    <row r="7972" spans="1:8" outlineLevel="1" x14ac:dyDescent="0.25">
      <c r="A7972" s="23" t="s">
        <v>27</v>
      </c>
      <c r="B7972" s="23" t="s">
        <v>2</v>
      </c>
      <c r="C7972">
        <v>2018</v>
      </c>
      <c r="D7972" s="23" t="str">
        <f t="shared" si="125"/>
        <v>jun</v>
      </c>
      <c r="E7972" s="24">
        <v>43281</v>
      </c>
      <c r="F7972" s="23" t="s">
        <v>51</v>
      </c>
      <c r="G7972" s="121">
        <v>0</v>
      </c>
      <c r="H7972">
        <v>2018</v>
      </c>
    </row>
    <row r="7973" spans="1:8" outlineLevel="1" x14ac:dyDescent="0.25">
      <c r="A7973" s="23" t="s">
        <v>17</v>
      </c>
      <c r="B7973" s="23" t="s">
        <v>3</v>
      </c>
      <c r="C7973">
        <v>2018</v>
      </c>
      <c r="D7973" s="23" t="str">
        <f t="shared" si="125"/>
        <v>jun</v>
      </c>
      <c r="E7973" s="24">
        <v>43281</v>
      </c>
      <c r="F7973" s="23" t="s">
        <v>51</v>
      </c>
      <c r="G7973" s="121">
        <v>50061416.142857224</v>
      </c>
      <c r="H7973">
        <v>2018</v>
      </c>
    </row>
    <row r="7974" spans="1:8" outlineLevel="1" x14ac:dyDescent="0.25">
      <c r="A7974" s="23" t="s">
        <v>18</v>
      </c>
      <c r="B7974" s="25" t="s">
        <v>4</v>
      </c>
      <c r="C7974">
        <v>2018</v>
      </c>
      <c r="D7974" s="23" t="str">
        <f t="shared" si="125"/>
        <v>jun</v>
      </c>
      <c r="E7974" s="24">
        <v>43281</v>
      </c>
      <c r="F7974" s="23" t="s">
        <v>51</v>
      </c>
      <c r="G7974" s="121">
        <v>757854.22740524798</v>
      </c>
      <c r="H7974">
        <v>2018</v>
      </c>
    </row>
    <row r="7975" spans="1:8" outlineLevel="1" x14ac:dyDescent="0.25">
      <c r="A7975" s="23" t="s">
        <v>19</v>
      </c>
      <c r="B7975" s="25" t="s">
        <v>5</v>
      </c>
      <c r="C7975">
        <v>2018</v>
      </c>
      <c r="D7975" s="23" t="str">
        <f t="shared" si="125"/>
        <v>jun</v>
      </c>
      <c r="E7975" s="24">
        <v>43281</v>
      </c>
      <c r="F7975" s="23" t="s">
        <v>51</v>
      </c>
      <c r="G7975" s="121">
        <v>702887.05539358617</v>
      </c>
      <c r="H7975">
        <v>2018</v>
      </c>
    </row>
    <row r="7976" spans="1:8" outlineLevel="1" x14ac:dyDescent="0.25">
      <c r="A7976" s="23" t="s">
        <v>20</v>
      </c>
      <c r="B7976" s="23" t="s">
        <v>6</v>
      </c>
      <c r="C7976">
        <v>2018</v>
      </c>
      <c r="D7976" s="23" t="str">
        <f t="shared" si="125"/>
        <v>jun</v>
      </c>
      <c r="E7976" s="24">
        <v>43281</v>
      </c>
      <c r="F7976" s="23" t="s">
        <v>51</v>
      </c>
      <c r="G7976" s="121">
        <v>0</v>
      </c>
      <c r="H7976">
        <v>2018</v>
      </c>
    </row>
    <row r="7977" spans="1:8" outlineLevel="1" x14ac:dyDescent="0.25">
      <c r="A7977" s="23" t="s">
        <v>21</v>
      </c>
      <c r="B7977" s="23" t="s">
        <v>7</v>
      </c>
      <c r="C7977">
        <v>2018</v>
      </c>
      <c r="D7977" s="23" t="str">
        <f t="shared" si="125"/>
        <v>jun</v>
      </c>
      <c r="E7977" s="24">
        <v>43281</v>
      </c>
      <c r="F7977" s="23" t="s">
        <v>51</v>
      </c>
      <c r="G7977" s="121">
        <v>921597.66763848497</v>
      </c>
      <c r="H7977">
        <v>2018</v>
      </c>
    </row>
    <row r="7978" spans="1:8" outlineLevel="1" x14ac:dyDescent="0.25">
      <c r="A7978" s="23" t="s">
        <v>22</v>
      </c>
      <c r="B7978" s="23" t="s">
        <v>8</v>
      </c>
      <c r="C7978">
        <v>2018</v>
      </c>
      <c r="D7978" s="23" t="str">
        <f t="shared" si="125"/>
        <v>jun</v>
      </c>
      <c r="E7978" s="24">
        <v>43281</v>
      </c>
      <c r="F7978" s="23" t="s">
        <v>51</v>
      </c>
      <c r="G7978" s="121">
        <v>353740267.03498507</v>
      </c>
      <c r="H7978">
        <v>2018</v>
      </c>
    </row>
    <row r="7979" spans="1:8" outlineLevel="1" x14ac:dyDescent="0.25">
      <c r="A7979" s="23" t="s">
        <v>23</v>
      </c>
      <c r="B7979" s="23" t="s">
        <v>9</v>
      </c>
      <c r="C7979">
        <v>2018</v>
      </c>
      <c r="D7979" s="23" t="str">
        <f t="shared" si="125"/>
        <v>jun</v>
      </c>
      <c r="E7979" s="24">
        <v>43281</v>
      </c>
      <c r="F7979" s="23" t="s">
        <v>51</v>
      </c>
      <c r="G7979" s="121">
        <v>0</v>
      </c>
      <c r="H7979">
        <v>2018</v>
      </c>
    </row>
    <row r="7980" spans="1:8" outlineLevel="1" x14ac:dyDescent="0.25">
      <c r="A7980" s="23" t="s">
        <v>24</v>
      </c>
      <c r="B7980" s="25" t="s">
        <v>10</v>
      </c>
      <c r="C7980">
        <v>2018</v>
      </c>
      <c r="D7980" s="23" t="str">
        <f t="shared" si="125"/>
        <v>jun</v>
      </c>
      <c r="E7980" s="24">
        <v>43281</v>
      </c>
      <c r="F7980" s="23" t="s">
        <v>51</v>
      </c>
      <c r="G7980" s="121">
        <v>0</v>
      </c>
      <c r="H7980">
        <v>2018</v>
      </c>
    </row>
    <row r="7981" spans="1:8" outlineLevel="1" x14ac:dyDescent="0.25">
      <c r="A7981" s="23" t="s">
        <v>25</v>
      </c>
      <c r="B7981" s="23" t="s">
        <v>11</v>
      </c>
      <c r="C7981">
        <v>2018</v>
      </c>
      <c r="D7981" s="23" t="str">
        <f t="shared" si="125"/>
        <v>jun</v>
      </c>
      <c r="E7981" s="24">
        <v>43281</v>
      </c>
      <c r="F7981" s="23" t="s">
        <v>51</v>
      </c>
      <c r="G7981" s="121">
        <v>0</v>
      </c>
      <c r="H7981">
        <v>2018</v>
      </c>
    </row>
    <row r="7982" spans="1:8" outlineLevel="1" x14ac:dyDescent="0.25">
      <c r="A7982" s="23" t="s">
        <v>26</v>
      </c>
      <c r="B7982" s="23" t="s">
        <v>12</v>
      </c>
      <c r="C7982">
        <v>2018</v>
      </c>
      <c r="D7982" s="23" t="str">
        <f t="shared" si="125"/>
        <v>jun</v>
      </c>
      <c r="E7982" s="24">
        <v>43281</v>
      </c>
      <c r="F7982" s="23" t="s">
        <v>51</v>
      </c>
      <c r="G7982" s="121">
        <v>12324936.93002915</v>
      </c>
      <c r="H7982">
        <v>2018</v>
      </c>
    </row>
    <row r="7983" spans="1:8" outlineLevel="1" x14ac:dyDescent="0.25">
      <c r="A7983" s="23" t="s">
        <v>43</v>
      </c>
      <c r="B7983" s="23" t="s">
        <v>34</v>
      </c>
      <c r="C7983">
        <v>2018</v>
      </c>
      <c r="D7983" s="23" t="str">
        <f t="shared" si="125"/>
        <v>jun</v>
      </c>
      <c r="E7983" s="24">
        <v>43281</v>
      </c>
      <c r="F7983" s="23" t="s">
        <v>51</v>
      </c>
      <c r="G7983" s="121">
        <v>10168000.122448981</v>
      </c>
      <c r="H7983">
        <v>2018</v>
      </c>
    </row>
    <row r="7984" spans="1:8" outlineLevel="1" x14ac:dyDescent="0.25">
      <c r="A7984" s="23" t="s">
        <v>13</v>
      </c>
      <c r="B7984" s="23" t="s">
        <v>13</v>
      </c>
      <c r="C7984">
        <v>2018</v>
      </c>
      <c r="D7984" s="23" t="str">
        <f t="shared" si="125"/>
        <v>jun</v>
      </c>
      <c r="E7984" s="24">
        <v>43281</v>
      </c>
      <c r="F7984" s="23" t="s">
        <v>51</v>
      </c>
      <c r="G7984" s="121">
        <v>113235793.36734693</v>
      </c>
      <c r="H7984">
        <v>2018</v>
      </c>
    </row>
    <row r="7985" spans="1:8" outlineLevel="1" x14ac:dyDescent="0.25">
      <c r="A7985" s="23" t="s">
        <v>14</v>
      </c>
      <c r="B7985" s="23" t="s">
        <v>14</v>
      </c>
      <c r="C7985">
        <v>2018</v>
      </c>
      <c r="D7985" s="23" t="str">
        <f t="shared" si="125"/>
        <v>jun</v>
      </c>
      <c r="E7985" s="24">
        <v>43281</v>
      </c>
      <c r="F7985" s="23" t="s">
        <v>51</v>
      </c>
      <c r="G7985" s="121">
        <v>115259.37172011661</v>
      </c>
      <c r="H7985">
        <v>2018</v>
      </c>
    </row>
    <row r="7986" spans="1:8" outlineLevel="1" x14ac:dyDescent="0.25">
      <c r="A7986" s="23" t="s">
        <v>15</v>
      </c>
      <c r="B7986" s="23" t="s">
        <v>0</v>
      </c>
      <c r="C7986">
        <v>2018</v>
      </c>
      <c r="D7986" s="23" t="str">
        <f t="shared" si="125"/>
        <v>jul</v>
      </c>
      <c r="E7986" s="24">
        <v>43312</v>
      </c>
      <c r="F7986" s="23" t="s">
        <v>51</v>
      </c>
      <c r="G7986" s="121">
        <v>4919533.5670554005</v>
      </c>
      <c r="H7986">
        <v>2018</v>
      </c>
    </row>
    <row r="7987" spans="1:8" outlineLevel="1" x14ac:dyDescent="0.25">
      <c r="A7987" s="23" t="s">
        <v>16</v>
      </c>
      <c r="B7987" s="23" t="s">
        <v>1</v>
      </c>
      <c r="C7987">
        <v>2018</v>
      </c>
      <c r="D7987" s="23" t="str">
        <f t="shared" si="125"/>
        <v>jul</v>
      </c>
      <c r="E7987" s="24">
        <v>43312</v>
      </c>
      <c r="F7987" s="23" t="s">
        <v>51</v>
      </c>
      <c r="G7987" s="121">
        <v>77364976.787171841</v>
      </c>
      <c r="H7987">
        <v>2018</v>
      </c>
    </row>
    <row r="7988" spans="1:8" outlineLevel="1" x14ac:dyDescent="0.25">
      <c r="A7988" s="23" t="s">
        <v>27</v>
      </c>
      <c r="B7988" s="23" t="s">
        <v>2</v>
      </c>
      <c r="C7988">
        <v>2018</v>
      </c>
      <c r="D7988" s="23" t="str">
        <f t="shared" si="125"/>
        <v>jul</v>
      </c>
      <c r="E7988" s="24">
        <v>43312</v>
      </c>
      <c r="F7988" s="23" t="s">
        <v>51</v>
      </c>
      <c r="G7988" s="121">
        <v>0</v>
      </c>
      <c r="H7988">
        <v>2018</v>
      </c>
    </row>
    <row r="7989" spans="1:8" outlineLevel="1" x14ac:dyDescent="0.25">
      <c r="A7989" s="23" t="s">
        <v>17</v>
      </c>
      <c r="B7989" s="23" t="s">
        <v>3</v>
      </c>
      <c r="C7989">
        <v>2018</v>
      </c>
      <c r="D7989" s="23" t="str">
        <f t="shared" si="125"/>
        <v>jul</v>
      </c>
      <c r="E7989" s="24">
        <v>43312</v>
      </c>
      <c r="F7989" s="23" t="s">
        <v>51</v>
      </c>
      <c r="G7989" s="121">
        <v>50517864.852769651</v>
      </c>
      <c r="H7989">
        <v>2018</v>
      </c>
    </row>
    <row r="7990" spans="1:8" outlineLevel="1" x14ac:dyDescent="0.25">
      <c r="A7990" s="23" t="s">
        <v>18</v>
      </c>
      <c r="B7990" s="25" t="s">
        <v>4</v>
      </c>
      <c r="C7990">
        <v>2018</v>
      </c>
      <c r="D7990" s="23" t="str">
        <f t="shared" si="125"/>
        <v>jul</v>
      </c>
      <c r="E7990" s="24">
        <v>43312</v>
      </c>
      <c r="F7990" s="23" t="s">
        <v>51</v>
      </c>
      <c r="G7990" s="121">
        <v>760644.31486880465</v>
      </c>
      <c r="H7990">
        <v>2018</v>
      </c>
    </row>
    <row r="7991" spans="1:8" outlineLevel="1" x14ac:dyDescent="0.25">
      <c r="A7991" s="23" t="s">
        <v>19</v>
      </c>
      <c r="B7991" s="25" t="s">
        <v>5</v>
      </c>
      <c r="C7991">
        <v>2018</v>
      </c>
      <c r="D7991" s="23" t="str">
        <f t="shared" si="125"/>
        <v>jul</v>
      </c>
      <c r="E7991" s="24">
        <v>43312</v>
      </c>
      <c r="F7991" s="23" t="s">
        <v>51</v>
      </c>
      <c r="G7991" s="121">
        <v>706436.03498542286</v>
      </c>
      <c r="H7991">
        <v>2018</v>
      </c>
    </row>
    <row r="7992" spans="1:8" outlineLevel="1" x14ac:dyDescent="0.25">
      <c r="A7992" s="23" t="s">
        <v>20</v>
      </c>
      <c r="B7992" s="23" t="s">
        <v>6</v>
      </c>
      <c r="C7992">
        <v>2018</v>
      </c>
      <c r="D7992" s="23" t="str">
        <f t="shared" si="125"/>
        <v>jul</v>
      </c>
      <c r="E7992" s="24">
        <v>43312</v>
      </c>
      <c r="F7992" s="23" t="s">
        <v>51</v>
      </c>
      <c r="G7992" s="121">
        <v>0</v>
      </c>
      <c r="H7992">
        <v>2018</v>
      </c>
    </row>
    <row r="7993" spans="1:8" outlineLevel="1" x14ac:dyDescent="0.25">
      <c r="A7993" s="23" t="s">
        <v>21</v>
      </c>
      <c r="B7993" s="23" t="s">
        <v>7</v>
      </c>
      <c r="C7993">
        <v>2018</v>
      </c>
      <c r="D7993" s="23" t="str">
        <f t="shared" si="125"/>
        <v>jul</v>
      </c>
      <c r="E7993" s="24">
        <v>43312</v>
      </c>
      <c r="F7993" s="23" t="s">
        <v>51</v>
      </c>
      <c r="G7993" s="121">
        <v>922386.29737609404</v>
      </c>
      <c r="H7993">
        <v>2018</v>
      </c>
    </row>
    <row r="7994" spans="1:8" outlineLevel="1" x14ac:dyDescent="0.25">
      <c r="A7994" s="23" t="s">
        <v>22</v>
      </c>
      <c r="B7994" s="23" t="s">
        <v>8</v>
      </c>
      <c r="C7994">
        <v>2018</v>
      </c>
      <c r="D7994" s="23" t="str">
        <f t="shared" si="125"/>
        <v>jul</v>
      </c>
      <c r="E7994" s="24">
        <v>43312</v>
      </c>
      <c r="F7994" s="23" t="s">
        <v>51</v>
      </c>
      <c r="G7994" s="121">
        <v>387276950.21282601</v>
      </c>
      <c r="H7994">
        <v>2018</v>
      </c>
    </row>
    <row r="7995" spans="1:8" outlineLevel="1" x14ac:dyDescent="0.25">
      <c r="A7995" s="23" t="s">
        <v>23</v>
      </c>
      <c r="B7995" s="23" t="s">
        <v>9</v>
      </c>
      <c r="C7995">
        <v>2018</v>
      </c>
      <c r="D7995" s="23" t="str">
        <f t="shared" si="125"/>
        <v>jul</v>
      </c>
      <c r="E7995" s="24">
        <v>43312</v>
      </c>
      <c r="F7995" s="23" t="s">
        <v>51</v>
      </c>
      <c r="G7995" s="121">
        <v>0</v>
      </c>
      <c r="H7995">
        <v>2018</v>
      </c>
    </row>
    <row r="7996" spans="1:8" outlineLevel="1" x14ac:dyDescent="0.25">
      <c r="A7996" s="23" t="s">
        <v>24</v>
      </c>
      <c r="B7996" s="25" t="s">
        <v>10</v>
      </c>
      <c r="C7996">
        <v>2018</v>
      </c>
      <c r="D7996" s="23" t="str">
        <f t="shared" si="125"/>
        <v>jul</v>
      </c>
      <c r="E7996" s="24">
        <v>43312</v>
      </c>
      <c r="F7996" s="23" t="s">
        <v>51</v>
      </c>
      <c r="G7996" s="121">
        <v>0</v>
      </c>
      <c r="H7996">
        <v>2018</v>
      </c>
    </row>
    <row r="7997" spans="1:8" outlineLevel="1" x14ac:dyDescent="0.25">
      <c r="A7997" s="23" t="s">
        <v>25</v>
      </c>
      <c r="B7997" s="23" t="s">
        <v>11</v>
      </c>
      <c r="C7997">
        <v>2018</v>
      </c>
      <c r="D7997" s="23" t="str">
        <f t="shared" si="125"/>
        <v>jul</v>
      </c>
      <c r="E7997" s="24">
        <v>43312</v>
      </c>
      <c r="F7997" s="23" t="s">
        <v>51</v>
      </c>
      <c r="G7997" s="121">
        <v>0</v>
      </c>
      <c r="H7997">
        <v>2018</v>
      </c>
    </row>
    <row r="7998" spans="1:8" outlineLevel="1" x14ac:dyDescent="0.25">
      <c r="A7998" s="23" t="s">
        <v>26</v>
      </c>
      <c r="B7998" s="23" t="s">
        <v>12</v>
      </c>
      <c r="C7998">
        <v>2018</v>
      </c>
      <c r="D7998" s="23" t="str">
        <f t="shared" si="125"/>
        <v>jul</v>
      </c>
      <c r="E7998" s="24">
        <v>43312</v>
      </c>
      <c r="F7998" s="23" t="s">
        <v>51</v>
      </c>
      <c r="G7998" s="121">
        <v>11695939.526239067</v>
      </c>
      <c r="H7998">
        <v>2018</v>
      </c>
    </row>
    <row r="7999" spans="1:8" outlineLevel="1" x14ac:dyDescent="0.25">
      <c r="A7999" s="23" t="s">
        <v>43</v>
      </c>
      <c r="B7999" s="23" t="s">
        <v>34</v>
      </c>
      <c r="C7999">
        <v>2018</v>
      </c>
      <c r="D7999" s="23" t="str">
        <f t="shared" si="125"/>
        <v>jul</v>
      </c>
      <c r="E7999" s="24">
        <v>43312</v>
      </c>
      <c r="F7999" s="23" t="s">
        <v>51</v>
      </c>
      <c r="G7999" s="121">
        <v>8115791.16909621</v>
      </c>
      <c r="H7999">
        <v>2018</v>
      </c>
    </row>
    <row r="8000" spans="1:8" outlineLevel="1" x14ac:dyDescent="0.25">
      <c r="A8000" s="23" t="s">
        <v>13</v>
      </c>
      <c r="B8000" s="23" t="s">
        <v>13</v>
      </c>
      <c r="C8000">
        <v>2018</v>
      </c>
      <c r="D8000" s="23" t="str">
        <f t="shared" si="125"/>
        <v>jul</v>
      </c>
      <c r="E8000" s="24">
        <v>43312</v>
      </c>
      <c r="F8000" s="23" t="s">
        <v>51</v>
      </c>
      <c r="G8000" s="121">
        <v>92162501.91690962</v>
      </c>
      <c r="H8000">
        <v>2018</v>
      </c>
    </row>
    <row r="8001" spans="1:8" outlineLevel="1" x14ac:dyDescent="0.25">
      <c r="A8001" s="23" t="s">
        <v>14</v>
      </c>
      <c r="B8001" s="23" t="s">
        <v>14</v>
      </c>
      <c r="C8001">
        <v>2018</v>
      </c>
      <c r="D8001" s="23" t="str">
        <f t="shared" si="125"/>
        <v>jul</v>
      </c>
      <c r="E8001" s="24">
        <v>43312</v>
      </c>
      <c r="F8001" s="23" t="s">
        <v>51</v>
      </c>
      <c r="G8001" s="121">
        <v>422939.48833819246</v>
      </c>
      <c r="H8001">
        <v>2018</v>
      </c>
    </row>
    <row r="8002" spans="1:8" outlineLevel="1" x14ac:dyDescent="0.25">
      <c r="A8002" s="23" t="s">
        <v>15</v>
      </c>
      <c r="B8002" s="23" t="s">
        <v>0</v>
      </c>
      <c r="C8002">
        <v>2018</v>
      </c>
      <c r="D8002" s="23" t="str">
        <f t="shared" ref="D8002:D8065" si="126">+TEXT(E8002,"mmm")</f>
        <v>ago</v>
      </c>
      <c r="E8002" s="24">
        <v>43343</v>
      </c>
      <c r="F8002" s="23" t="s">
        <v>51</v>
      </c>
      <c r="G8002" s="121">
        <v>5128197.8760932898</v>
      </c>
      <c r="H8002">
        <v>2018</v>
      </c>
    </row>
    <row r="8003" spans="1:8" outlineLevel="1" x14ac:dyDescent="0.25">
      <c r="A8003" s="23" t="s">
        <v>16</v>
      </c>
      <c r="B8003" s="23" t="s">
        <v>1</v>
      </c>
      <c r="C8003">
        <v>2018</v>
      </c>
      <c r="D8003" s="23" t="str">
        <f t="shared" si="126"/>
        <v>ago</v>
      </c>
      <c r="E8003" s="24">
        <v>43343</v>
      </c>
      <c r="F8003" s="23" t="s">
        <v>51</v>
      </c>
      <c r="G8003" s="121">
        <v>77085278.230320826</v>
      </c>
      <c r="H8003">
        <v>2018</v>
      </c>
    </row>
    <row r="8004" spans="1:8" outlineLevel="1" x14ac:dyDescent="0.25">
      <c r="A8004" s="23" t="s">
        <v>27</v>
      </c>
      <c r="B8004" s="23" t="s">
        <v>2</v>
      </c>
      <c r="C8004">
        <v>2018</v>
      </c>
      <c r="D8004" s="23" t="str">
        <f t="shared" si="126"/>
        <v>ago</v>
      </c>
      <c r="E8004" s="24">
        <v>43343</v>
      </c>
      <c r="F8004" s="23" t="s">
        <v>51</v>
      </c>
      <c r="G8004" s="121">
        <v>0</v>
      </c>
      <c r="H8004">
        <v>2018</v>
      </c>
    </row>
    <row r="8005" spans="1:8" outlineLevel="1" x14ac:dyDescent="0.25">
      <c r="A8005" s="23" t="s">
        <v>17</v>
      </c>
      <c r="B8005" s="23" t="s">
        <v>3</v>
      </c>
      <c r="C8005">
        <v>2018</v>
      </c>
      <c r="D8005" s="23" t="str">
        <f t="shared" si="126"/>
        <v>ago</v>
      </c>
      <c r="E8005" s="24">
        <v>43343</v>
      </c>
      <c r="F8005" s="23" t="s">
        <v>51</v>
      </c>
      <c r="G8005" s="121">
        <v>46955949.540816389</v>
      </c>
      <c r="H8005">
        <v>2018</v>
      </c>
    </row>
    <row r="8006" spans="1:8" outlineLevel="1" x14ac:dyDescent="0.25">
      <c r="A8006" s="23" t="s">
        <v>18</v>
      </c>
      <c r="B8006" s="25" t="s">
        <v>4</v>
      </c>
      <c r="C8006">
        <v>2018</v>
      </c>
      <c r="D8006" s="23" t="str">
        <f t="shared" si="126"/>
        <v>ago</v>
      </c>
      <c r="E8006" s="24">
        <v>43343</v>
      </c>
      <c r="F8006" s="23" t="s">
        <v>51</v>
      </c>
      <c r="G8006" s="121">
        <v>763455.53935860062</v>
      </c>
      <c r="H8006">
        <v>2018</v>
      </c>
    </row>
    <row r="8007" spans="1:8" outlineLevel="1" x14ac:dyDescent="0.25">
      <c r="A8007" s="23" t="s">
        <v>19</v>
      </c>
      <c r="B8007" s="25" t="s">
        <v>5</v>
      </c>
      <c r="C8007">
        <v>2018</v>
      </c>
      <c r="D8007" s="23" t="str">
        <f t="shared" si="126"/>
        <v>ago</v>
      </c>
      <c r="E8007" s="24">
        <v>43343</v>
      </c>
      <c r="F8007" s="23" t="s">
        <v>51</v>
      </c>
      <c r="G8007" s="121">
        <v>689380.37900874647</v>
      </c>
      <c r="H8007">
        <v>2018</v>
      </c>
    </row>
    <row r="8008" spans="1:8" outlineLevel="1" x14ac:dyDescent="0.25">
      <c r="A8008" s="23" t="s">
        <v>20</v>
      </c>
      <c r="B8008" s="23" t="s">
        <v>6</v>
      </c>
      <c r="C8008">
        <v>2018</v>
      </c>
      <c r="D8008" s="23" t="str">
        <f t="shared" si="126"/>
        <v>ago</v>
      </c>
      <c r="E8008" s="24">
        <v>43343</v>
      </c>
      <c r="F8008" s="23" t="s">
        <v>51</v>
      </c>
      <c r="G8008" s="121">
        <v>0</v>
      </c>
      <c r="H8008">
        <v>2018</v>
      </c>
    </row>
    <row r="8009" spans="1:8" outlineLevel="1" x14ac:dyDescent="0.25">
      <c r="A8009" s="23" t="s">
        <v>21</v>
      </c>
      <c r="B8009" s="23" t="s">
        <v>7</v>
      </c>
      <c r="C8009">
        <v>2018</v>
      </c>
      <c r="D8009" s="23" t="str">
        <f t="shared" si="126"/>
        <v>ago</v>
      </c>
      <c r="E8009" s="24">
        <v>43343</v>
      </c>
      <c r="F8009" s="23" t="s">
        <v>51</v>
      </c>
      <c r="G8009" s="121">
        <v>923116.61807580083</v>
      </c>
      <c r="H8009">
        <v>2018</v>
      </c>
    </row>
    <row r="8010" spans="1:8" outlineLevel="1" x14ac:dyDescent="0.25">
      <c r="A8010" s="23" t="s">
        <v>22</v>
      </c>
      <c r="B8010" s="23" t="s">
        <v>8</v>
      </c>
      <c r="C8010">
        <v>2018</v>
      </c>
      <c r="D8010" s="23" t="str">
        <f t="shared" si="126"/>
        <v>ago</v>
      </c>
      <c r="E8010" s="24">
        <v>43343</v>
      </c>
      <c r="F8010" s="23" t="s">
        <v>51</v>
      </c>
      <c r="G8010" s="121">
        <v>377054483.85714537</v>
      </c>
      <c r="H8010">
        <v>2018</v>
      </c>
    </row>
    <row r="8011" spans="1:8" outlineLevel="1" x14ac:dyDescent="0.25">
      <c r="A8011" s="23" t="s">
        <v>23</v>
      </c>
      <c r="B8011" s="23" t="s">
        <v>9</v>
      </c>
      <c r="C8011">
        <v>2018</v>
      </c>
      <c r="D8011" s="23" t="str">
        <f t="shared" si="126"/>
        <v>ago</v>
      </c>
      <c r="E8011" s="24">
        <v>43343</v>
      </c>
      <c r="F8011" s="23" t="s">
        <v>51</v>
      </c>
      <c r="G8011" s="121">
        <v>0</v>
      </c>
      <c r="H8011">
        <v>2018</v>
      </c>
    </row>
    <row r="8012" spans="1:8" outlineLevel="1" x14ac:dyDescent="0.25">
      <c r="A8012" s="23" t="s">
        <v>24</v>
      </c>
      <c r="B8012" s="25" t="s">
        <v>10</v>
      </c>
      <c r="C8012">
        <v>2018</v>
      </c>
      <c r="D8012" s="23" t="str">
        <f t="shared" si="126"/>
        <v>ago</v>
      </c>
      <c r="E8012" s="24">
        <v>43343</v>
      </c>
      <c r="F8012" s="23" t="s">
        <v>51</v>
      </c>
      <c r="G8012" s="121">
        <v>0</v>
      </c>
      <c r="H8012">
        <v>2018</v>
      </c>
    </row>
    <row r="8013" spans="1:8" outlineLevel="1" x14ac:dyDescent="0.25">
      <c r="A8013" s="23" t="s">
        <v>25</v>
      </c>
      <c r="B8013" s="23" t="s">
        <v>11</v>
      </c>
      <c r="C8013">
        <v>2018</v>
      </c>
      <c r="D8013" s="23" t="str">
        <f t="shared" si="126"/>
        <v>ago</v>
      </c>
      <c r="E8013" s="24">
        <v>43343</v>
      </c>
      <c r="F8013" s="23" t="s">
        <v>51</v>
      </c>
      <c r="G8013" s="121">
        <v>0</v>
      </c>
      <c r="H8013">
        <v>2018</v>
      </c>
    </row>
    <row r="8014" spans="1:8" outlineLevel="1" x14ac:dyDescent="0.25">
      <c r="A8014" s="23" t="s">
        <v>26</v>
      </c>
      <c r="B8014" s="23" t="s">
        <v>12</v>
      </c>
      <c r="C8014">
        <v>2018</v>
      </c>
      <c r="D8014" s="23" t="str">
        <f t="shared" si="126"/>
        <v>ago</v>
      </c>
      <c r="E8014" s="24">
        <v>43343</v>
      </c>
      <c r="F8014" s="23" t="s">
        <v>51</v>
      </c>
      <c r="G8014" s="121">
        <v>14595993.811953353</v>
      </c>
      <c r="H8014">
        <v>2018</v>
      </c>
    </row>
    <row r="8015" spans="1:8" outlineLevel="1" x14ac:dyDescent="0.25">
      <c r="A8015" s="23" t="s">
        <v>43</v>
      </c>
      <c r="B8015" s="23" t="s">
        <v>34</v>
      </c>
      <c r="C8015">
        <v>2018</v>
      </c>
      <c r="D8015" s="23" t="str">
        <f t="shared" si="126"/>
        <v>ago</v>
      </c>
      <c r="E8015" s="24">
        <v>43343</v>
      </c>
      <c r="F8015" s="23" t="s">
        <v>51</v>
      </c>
      <c r="G8015" s="121">
        <v>10650885.088921282</v>
      </c>
      <c r="H8015">
        <v>2018</v>
      </c>
    </row>
    <row r="8016" spans="1:8" outlineLevel="1" x14ac:dyDescent="0.25">
      <c r="A8016" s="23" t="s">
        <v>13</v>
      </c>
      <c r="B8016" s="23" t="s">
        <v>13</v>
      </c>
      <c r="C8016">
        <v>2018</v>
      </c>
      <c r="D8016" s="23" t="str">
        <f t="shared" si="126"/>
        <v>ago</v>
      </c>
      <c r="E8016" s="24">
        <v>43343</v>
      </c>
      <c r="F8016" s="23" t="s">
        <v>51</v>
      </c>
      <c r="G8016" s="121">
        <v>106871724.4212828</v>
      </c>
      <c r="H8016">
        <v>2018</v>
      </c>
    </row>
    <row r="8017" spans="1:8" outlineLevel="1" x14ac:dyDescent="0.25">
      <c r="A8017" s="23" t="s">
        <v>14</v>
      </c>
      <c r="B8017" s="23" t="s">
        <v>14</v>
      </c>
      <c r="C8017">
        <v>2018</v>
      </c>
      <c r="D8017" s="23" t="str">
        <f t="shared" si="126"/>
        <v>ago</v>
      </c>
      <c r="E8017" s="24">
        <v>43343</v>
      </c>
      <c r="F8017" s="23" t="s">
        <v>51</v>
      </c>
      <c r="G8017" s="121">
        <v>795156.01166180777</v>
      </c>
      <c r="H8017">
        <v>2018</v>
      </c>
    </row>
    <row r="8018" spans="1:8" outlineLevel="1" x14ac:dyDescent="0.25">
      <c r="A8018" s="23" t="s">
        <v>15</v>
      </c>
      <c r="B8018" s="23" t="s">
        <v>0</v>
      </c>
      <c r="C8018">
        <v>2018</v>
      </c>
      <c r="D8018" s="23" t="str">
        <f t="shared" si="126"/>
        <v>sept</v>
      </c>
      <c r="E8018" s="24">
        <v>43373</v>
      </c>
      <c r="F8018" s="23" t="s">
        <v>51</v>
      </c>
      <c r="G8018" s="121">
        <v>4375956.5174927097</v>
      </c>
      <c r="H8018">
        <v>2018</v>
      </c>
    </row>
    <row r="8019" spans="1:8" outlineLevel="1" x14ac:dyDescent="0.25">
      <c r="A8019" s="23" t="s">
        <v>16</v>
      </c>
      <c r="B8019" s="23" t="s">
        <v>1</v>
      </c>
      <c r="C8019">
        <v>2018</v>
      </c>
      <c r="D8019" s="23" t="str">
        <f t="shared" si="126"/>
        <v>sept</v>
      </c>
      <c r="E8019" s="24">
        <v>43373</v>
      </c>
      <c r="F8019" s="23" t="s">
        <v>51</v>
      </c>
      <c r="G8019" s="121">
        <v>74288500.501457766</v>
      </c>
      <c r="H8019">
        <v>2018</v>
      </c>
    </row>
    <row r="8020" spans="1:8" outlineLevel="1" x14ac:dyDescent="0.25">
      <c r="A8020" s="23" t="s">
        <v>27</v>
      </c>
      <c r="B8020" s="23" t="s">
        <v>2</v>
      </c>
      <c r="C8020">
        <v>2018</v>
      </c>
      <c r="D8020" s="23" t="str">
        <f t="shared" si="126"/>
        <v>sept</v>
      </c>
      <c r="E8020" s="24">
        <v>43373</v>
      </c>
      <c r="F8020" s="23" t="s">
        <v>51</v>
      </c>
      <c r="G8020" s="121">
        <v>0</v>
      </c>
      <c r="H8020">
        <v>2018</v>
      </c>
    </row>
    <row r="8021" spans="1:8" outlineLevel="1" x14ac:dyDescent="0.25">
      <c r="A8021" s="23" t="s">
        <v>17</v>
      </c>
      <c r="B8021" s="23" t="s">
        <v>3</v>
      </c>
      <c r="C8021">
        <v>2018</v>
      </c>
      <c r="D8021" s="23" t="str">
        <f t="shared" si="126"/>
        <v>sept</v>
      </c>
      <c r="E8021" s="24">
        <v>43373</v>
      </c>
      <c r="F8021" s="23" t="s">
        <v>51</v>
      </c>
      <c r="G8021" s="121">
        <v>45320092.927113667</v>
      </c>
      <c r="H8021">
        <v>2018</v>
      </c>
    </row>
    <row r="8022" spans="1:8" outlineLevel="1" x14ac:dyDescent="0.25">
      <c r="A8022" s="23" t="s">
        <v>18</v>
      </c>
      <c r="B8022" s="25" t="s">
        <v>4</v>
      </c>
      <c r="C8022">
        <v>2018</v>
      </c>
      <c r="D8022" s="23" t="str">
        <f t="shared" si="126"/>
        <v>sept</v>
      </c>
      <c r="E8022" s="24">
        <v>43373</v>
      </c>
      <c r="F8022" s="23" t="s">
        <v>51</v>
      </c>
      <c r="G8022" s="121">
        <v>809014.27405247861</v>
      </c>
      <c r="H8022">
        <v>2018</v>
      </c>
    </row>
    <row r="8023" spans="1:8" outlineLevel="1" x14ac:dyDescent="0.25">
      <c r="A8023" s="23" t="s">
        <v>19</v>
      </c>
      <c r="B8023" s="25" t="s">
        <v>5</v>
      </c>
      <c r="C8023">
        <v>2018</v>
      </c>
      <c r="D8023" s="23" t="str">
        <f t="shared" si="126"/>
        <v>sept</v>
      </c>
      <c r="E8023" s="24">
        <v>43373</v>
      </c>
      <c r="F8023" s="23" t="s">
        <v>51</v>
      </c>
      <c r="G8023" s="121">
        <v>692684.76676384849</v>
      </c>
      <c r="H8023">
        <v>2018</v>
      </c>
    </row>
    <row r="8024" spans="1:8" outlineLevel="1" x14ac:dyDescent="0.25">
      <c r="A8024" s="23" t="s">
        <v>20</v>
      </c>
      <c r="B8024" s="23" t="s">
        <v>6</v>
      </c>
      <c r="C8024">
        <v>2018</v>
      </c>
      <c r="D8024" s="23" t="str">
        <f t="shared" si="126"/>
        <v>sept</v>
      </c>
      <c r="E8024" s="24">
        <v>43373</v>
      </c>
      <c r="F8024" s="23" t="s">
        <v>51</v>
      </c>
      <c r="G8024" s="121">
        <v>77736.15160349854</v>
      </c>
      <c r="H8024">
        <v>2018</v>
      </c>
    </row>
    <row r="8025" spans="1:8" outlineLevel="1" x14ac:dyDescent="0.25">
      <c r="A8025" s="23" t="s">
        <v>21</v>
      </c>
      <c r="B8025" s="23" t="s">
        <v>7</v>
      </c>
      <c r="C8025">
        <v>2018</v>
      </c>
      <c r="D8025" s="23" t="str">
        <f t="shared" si="126"/>
        <v>sept</v>
      </c>
      <c r="E8025" s="24">
        <v>43373</v>
      </c>
      <c r="F8025" s="23" t="s">
        <v>51</v>
      </c>
      <c r="G8025" s="121">
        <v>890583.09037900914</v>
      </c>
      <c r="H8025">
        <v>2018</v>
      </c>
    </row>
    <row r="8026" spans="1:8" outlineLevel="1" x14ac:dyDescent="0.25">
      <c r="A8026" s="23" t="s">
        <v>22</v>
      </c>
      <c r="B8026" s="23" t="s">
        <v>8</v>
      </c>
      <c r="C8026">
        <v>2018</v>
      </c>
      <c r="D8026" s="23" t="str">
        <f t="shared" si="126"/>
        <v>sept</v>
      </c>
      <c r="E8026" s="24">
        <v>43373</v>
      </c>
      <c r="F8026" s="23" t="s">
        <v>51</v>
      </c>
      <c r="G8026" s="121">
        <v>412721550.25510013</v>
      </c>
      <c r="H8026">
        <v>2018</v>
      </c>
    </row>
    <row r="8027" spans="1:8" outlineLevel="1" x14ac:dyDescent="0.25">
      <c r="A8027" s="23" t="s">
        <v>23</v>
      </c>
      <c r="B8027" s="23" t="s">
        <v>9</v>
      </c>
      <c r="C8027">
        <v>2018</v>
      </c>
      <c r="D8027" s="23" t="str">
        <f t="shared" si="126"/>
        <v>sept</v>
      </c>
      <c r="E8027" s="24">
        <v>43373</v>
      </c>
      <c r="F8027" s="23" t="s">
        <v>51</v>
      </c>
      <c r="G8027" s="121">
        <v>0</v>
      </c>
      <c r="H8027">
        <v>2018</v>
      </c>
    </row>
    <row r="8028" spans="1:8" outlineLevel="1" x14ac:dyDescent="0.25">
      <c r="A8028" s="23" t="s">
        <v>24</v>
      </c>
      <c r="B8028" s="25" t="s">
        <v>10</v>
      </c>
      <c r="C8028">
        <v>2018</v>
      </c>
      <c r="D8028" s="23" t="str">
        <f t="shared" si="126"/>
        <v>sept</v>
      </c>
      <c r="E8028" s="24">
        <v>43373</v>
      </c>
      <c r="F8028" s="23" t="s">
        <v>51</v>
      </c>
      <c r="G8028" s="121">
        <v>0</v>
      </c>
      <c r="H8028">
        <v>2018</v>
      </c>
    </row>
    <row r="8029" spans="1:8" outlineLevel="1" x14ac:dyDescent="0.25">
      <c r="A8029" s="23" t="s">
        <v>25</v>
      </c>
      <c r="B8029" s="23" t="s">
        <v>11</v>
      </c>
      <c r="C8029">
        <v>2018</v>
      </c>
      <c r="D8029" s="23" t="str">
        <f t="shared" si="126"/>
        <v>sept</v>
      </c>
      <c r="E8029" s="24">
        <v>43373</v>
      </c>
      <c r="F8029" s="23" t="s">
        <v>51</v>
      </c>
      <c r="G8029" s="121">
        <v>0</v>
      </c>
      <c r="H8029">
        <v>2018</v>
      </c>
    </row>
    <row r="8030" spans="1:8" outlineLevel="1" x14ac:dyDescent="0.25">
      <c r="A8030" s="23" t="s">
        <v>26</v>
      </c>
      <c r="B8030" s="23" t="s">
        <v>12</v>
      </c>
      <c r="C8030">
        <v>2018</v>
      </c>
      <c r="D8030" s="23" t="str">
        <f t="shared" si="126"/>
        <v>sept</v>
      </c>
      <c r="E8030" s="24">
        <v>43373</v>
      </c>
      <c r="F8030" s="23" t="s">
        <v>51</v>
      </c>
      <c r="G8030" s="121">
        <v>13860138.830903806</v>
      </c>
      <c r="H8030">
        <v>2018</v>
      </c>
    </row>
    <row r="8031" spans="1:8" outlineLevel="1" x14ac:dyDescent="0.25">
      <c r="A8031" s="23" t="s">
        <v>43</v>
      </c>
      <c r="B8031" s="23" t="s">
        <v>34</v>
      </c>
      <c r="C8031">
        <v>2018</v>
      </c>
      <c r="D8031" s="23" t="str">
        <f t="shared" si="126"/>
        <v>sept</v>
      </c>
      <c r="E8031" s="24">
        <v>43373</v>
      </c>
      <c r="F8031" s="23" t="s">
        <v>51</v>
      </c>
      <c r="G8031" s="121">
        <v>9121082.5291545186</v>
      </c>
      <c r="H8031">
        <v>2018</v>
      </c>
    </row>
    <row r="8032" spans="1:8" outlineLevel="1" x14ac:dyDescent="0.25">
      <c r="A8032" s="23" t="s">
        <v>13</v>
      </c>
      <c r="B8032" s="23" t="s">
        <v>13</v>
      </c>
      <c r="C8032">
        <v>2018</v>
      </c>
      <c r="D8032" s="23" t="str">
        <f t="shared" si="126"/>
        <v>sept</v>
      </c>
      <c r="E8032" s="24">
        <v>43373</v>
      </c>
      <c r="F8032" s="23" t="s">
        <v>51</v>
      </c>
      <c r="G8032" s="121">
        <v>86062978.962099135</v>
      </c>
      <c r="H8032">
        <v>2018</v>
      </c>
    </row>
    <row r="8033" spans="1:8" outlineLevel="1" x14ac:dyDescent="0.25">
      <c r="A8033" s="23" t="s">
        <v>14</v>
      </c>
      <c r="B8033" s="23" t="s">
        <v>14</v>
      </c>
      <c r="C8033">
        <v>2018</v>
      </c>
      <c r="D8033" s="23" t="str">
        <f t="shared" si="126"/>
        <v>sept</v>
      </c>
      <c r="E8033" s="24">
        <v>43373</v>
      </c>
      <c r="F8033" s="23" t="s">
        <v>51</v>
      </c>
      <c r="G8033" s="121">
        <v>773171.63702623919</v>
      </c>
      <c r="H8033">
        <v>2018</v>
      </c>
    </row>
    <row r="8034" spans="1:8" outlineLevel="1" x14ac:dyDescent="0.25">
      <c r="A8034" s="23" t="s">
        <v>15</v>
      </c>
      <c r="B8034" s="23" t="s">
        <v>0</v>
      </c>
      <c r="C8034">
        <v>2018</v>
      </c>
      <c r="D8034" s="23" t="str">
        <f t="shared" si="126"/>
        <v>oct</v>
      </c>
      <c r="E8034" s="24">
        <v>43404</v>
      </c>
      <c r="F8034" s="23" t="s">
        <v>51</v>
      </c>
      <c r="G8034" s="121">
        <v>4722403.1355685126</v>
      </c>
      <c r="H8034">
        <v>2018</v>
      </c>
    </row>
    <row r="8035" spans="1:8" outlineLevel="1" x14ac:dyDescent="0.25">
      <c r="A8035" s="23" t="s">
        <v>16</v>
      </c>
      <c r="B8035" s="23" t="s">
        <v>1</v>
      </c>
      <c r="C8035">
        <v>2018</v>
      </c>
      <c r="D8035" s="23" t="str">
        <f t="shared" si="126"/>
        <v>oct</v>
      </c>
      <c r="E8035" s="24">
        <v>43404</v>
      </c>
      <c r="F8035" s="23" t="s">
        <v>51</v>
      </c>
      <c r="G8035" s="121">
        <v>72626166.262390718</v>
      </c>
      <c r="H8035">
        <v>2018</v>
      </c>
    </row>
    <row r="8036" spans="1:8" outlineLevel="1" x14ac:dyDescent="0.25">
      <c r="A8036" s="23" t="s">
        <v>27</v>
      </c>
      <c r="B8036" s="23" t="s">
        <v>2</v>
      </c>
      <c r="C8036">
        <v>2018</v>
      </c>
      <c r="D8036" s="23" t="str">
        <f t="shared" si="126"/>
        <v>oct</v>
      </c>
      <c r="E8036" s="24">
        <v>43404</v>
      </c>
      <c r="F8036" s="23" t="s">
        <v>51</v>
      </c>
      <c r="G8036" s="121">
        <v>0</v>
      </c>
      <c r="H8036">
        <v>2018</v>
      </c>
    </row>
    <row r="8037" spans="1:8" outlineLevel="1" x14ac:dyDescent="0.25">
      <c r="A8037" s="23" t="s">
        <v>17</v>
      </c>
      <c r="B8037" s="23" t="s">
        <v>3</v>
      </c>
      <c r="C8037">
        <v>2018</v>
      </c>
      <c r="D8037" s="23" t="str">
        <f t="shared" si="126"/>
        <v>oct</v>
      </c>
      <c r="E8037" s="24">
        <v>43404</v>
      </c>
      <c r="F8037" s="23" t="s">
        <v>51</v>
      </c>
      <c r="G8037" s="121">
        <v>44326150.132653043</v>
      </c>
      <c r="H8037">
        <v>2018</v>
      </c>
    </row>
    <row r="8038" spans="1:8" outlineLevel="1" x14ac:dyDescent="0.25">
      <c r="A8038" s="23" t="s">
        <v>18</v>
      </c>
      <c r="B8038" s="25" t="s">
        <v>4</v>
      </c>
      <c r="C8038">
        <v>2018</v>
      </c>
      <c r="D8038" s="23" t="str">
        <f t="shared" si="126"/>
        <v>oct</v>
      </c>
      <c r="E8038" s="24">
        <v>43404</v>
      </c>
      <c r="F8038" s="23" t="s">
        <v>51</v>
      </c>
      <c r="G8038" s="121">
        <v>776620.2623906706</v>
      </c>
      <c r="H8038">
        <v>2018</v>
      </c>
    </row>
    <row r="8039" spans="1:8" outlineLevel="1" x14ac:dyDescent="0.25">
      <c r="A8039" s="23" t="s">
        <v>19</v>
      </c>
      <c r="B8039" s="25" t="s">
        <v>5</v>
      </c>
      <c r="C8039">
        <v>2018</v>
      </c>
      <c r="D8039" s="23" t="str">
        <f t="shared" si="126"/>
        <v>oct</v>
      </c>
      <c r="E8039" s="24">
        <v>43404</v>
      </c>
      <c r="F8039" s="23" t="s">
        <v>51</v>
      </c>
      <c r="G8039" s="121">
        <v>696132.34693877562</v>
      </c>
      <c r="H8039">
        <v>2018</v>
      </c>
    </row>
    <row r="8040" spans="1:8" outlineLevel="1" x14ac:dyDescent="0.25">
      <c r="A8040" s="23" t="s">
        <v>20</v>
      </c>
      <c r="B8040" s="23" t="s">
        <v>6</v>
      </c>
      <c r="C8040">
        <v>2018</v>
      </c>
      <c r="D8040" s="23" t="str">
        <f t="shared" si="126"/>
        <v>oct</v>
      </c>
      <c r="E8040" s="24">
        <v>43404</v>
      </c>
      <c r="F8040" s="23" t="s">
        <v>51</v>
      </c>
      <c r="G8040" s="121">
        <v>0</v>
      </c>
      <c r="H8040">
        <v>2018</v>
      </c>
    </row>
    <row r="8041" spans="1:8" outlineLevel="1" x14ac:dyDescent="0.25">
      <c r="A8041" s="23" t="s">
        <v>21</v>
      </c>
      <c r="B8041" s="23" t="s">
        <v>7</v>
      </c>
      <c r="C8041">
        <v>2018</v>
      </c>
      <c r="D8041" s="23" t="str">
        <f t="shared" si="126"/>
        <v>oct</v>
      </c>
      <c r="E8041" s="24">
        <v>43404</v>
      </c>
      <c r="F8041" s="23" t="s">
        <v>51</v>
      </c>
      <c r="G8041" s="121">
        <v>890931.48688046832</v>
      </c>
      <c r="H8041">
        <v>2018</v>
      </c>
    </row>
    <row r="8042" spans="1:8" outlineLevel="1" x14ac:dyDescent="0.25">
      <c r="A8042" s="23" t="s">
        <v>22</v>
      </c>
      <c r="B8042" s="23" t="s">
        <v>8</v>
      </c>
      <c r="C8042">
        <v>2018</v>
      </c>
      <c r="D8042" s="23" t="str">
        <f t="shared" si="126"/>
        <v>oct</v>
      </c>
      <c r="E8042" s="24">
        <v>43404</v>
      </c>
      <c r="F8042" s="23" t="s">
        <v>51</v>
      </c>
      <c r="G8042" s="121">
        <v>381431627.20991254</v>
      </c>
      <c r="H8042">
        <v>2018</v>
      </c>
    </row>
    <row r="8043" spans="1:8" outlineLevel="1" x14ac:dyDescent="0.25">
      <c r="A8043" s="23" t="s">
        <v>23</v>
      </c>
      <c r="B8043" s="23" t="s">
        <v>9</v>
      </c>
      <c r="C8043">
        <v>2018</v>
      </c>
      <c r="D8043" s="23" t="str">
        <f t="shared" si="126"/>
        <v>oct</v>
      </c>
      <c r="E8043" s="24">
        <v>43404</v>
      </c>
      <c r="F8043" s="23" t="s">
        <v>51</v>
      </c>
      <c r="G8043" s="121">
        <v>0</v>
      </c>
      <c r="H8043">
        <v>2018</v>
      </c>
    </row>
    <row r="8044" spans="1:8" outlineLevel="1" x14ac:dyDescent="0.25">
      <c r="A8044" s="23" t="s">
        <v>24</v>
      </c>
      <c r="B8044" s="25" t="s">
        <v>10</v>
      </c>
      <c r="C8044">
        <v>2018</v>
      </c>
      <c r="D8044" s="23" t="str">
        <f t="shared" si="126"/>
        <v>oct</v>
      </c>
      <c r="E8044" s="24">
        <v>43404</v>
      </c>
      <c r="F8044" s="23" t="s">
        <v>51</v>
      </c>
      <c r="G8044" s="121">
        <v>0</v>
      </c>
      <c r="H8044">
        <v>2018</v>
      </c>
    </row>
    <row r="8045" spans="1:8" outlineLevel="1" x14ac:dyDescent="0.25">
      <c r="A8045" s="23" t="s">
        <v>25</v>
      </c>
      <c r="B8045" s="23" t="s">
        <v>11</v>
      </c>
      <c r="C8045">
        <v>2018</v>
      </c>
      <c r="D8045" s="23" t="str">
        <f t="shared" si="126"/>
        <v>oct</v>
      </c>
      <c r="E8045" s="24">
        <v>43404</v>
      </c>
      <c r="F8045" s="23" t="s">
        <v>51</v>
      </c>
      <c r="G8045" s="121">
        <v>0</v>
      </c>
      <c r="H8045">
        <v>2018</v>
      </c>
    </row>
    <row r="8046" spans="1:8" outlineLevel="1" x14ac:dyDescent="0.25">
      <c r="A8046" s="23" t="s">
        <v>26</v>
      </c>
      <c r="B8046" s="23" t="s">
        <v>12</v>
      </c>
      <c r="C8046">
        <v>2018</v>
      </c>
      <c r="D8046" s="23" t="str">
        <f t="shared" si="126"/>
        <v>oct</v>
      </c>
      <c r="E8046" s="24">
        <v>43404</v>
      </c>
      <c r="F8046" s="23" t="s">
        <v>51</v>
      </c>
      <c r="G8046" s="121">
        <v>15180397.588921286</v>
      </c>
      <c r="H8046">
        <v>2018</v>
      </c>
    </row>
    <row r="8047" spans="1:8" outlineLevel="1" x14ac:dyDescent="0.25">
      <c r="A8047" s="23" t="s">
        <v>43</v>
      </c>
      <c r="B8047" s="23" t="s">
        <v>34</v>
      </c>
      <c r="C8047">
        <v>2018</v>
      </c>
      <c r="D8047" s="23" t="str">
        <f t="shared" si="126"/>
        <v>oct</v>
      </c>
      <c r="E8047" s="24">
        <v>43404</v>
      </c>
      <c r="F8047" s="23" t="s">
        <v>51</v>
      </c>
      <c r="G8047" s="121">
        <v>8614198.8411078714</v>
      </c>
      <c r="H8047">
        <v>2018</v>
      </c>
    </row>
    <row r="8048" spans="1:8" outlineLevel="1" x14ac:dyDescent="0.25">
      <c r="A8048" s="23" t="s">
        <v>13</v>
      </c>
      <c r="B8048" s="23" t="s">
        <v>13</v>
      </c>
      <c r="C8048">
        <v>2018</v>
      </c>
      <c r="D8048" s="23" t="str">
        <f t="shared" si="126"/>
        <v>oct</v>
      </c>
      <c r="E8048" s="24">
        <v>43404</v>
      </c>
      <c r="F8048" s="23" t="s">
        <v>51</v>
      </c>
      <c r="G8048" s="121">
        <v>103821006.92711371</v>
      </c>
      <c r="H8048">
        <v>2018</v>
      </c>
    </row>
    <row r="8049" spans="1:8" outlineLevel="1" x14ac:dyDescent="0.25">
      <c r="A8049" s="23" t="s">
        <v>14</v>
      </c>
      <c r="B8049" s="23" t="s">
        <v>14</v>
      </c>
      <c r="C8049">
        <v>2018</v>
      </c>
      <c r="D8049" s="23" t="str">
        <f t="shared" si="126"/>
        <v>oct</v>
      </c>
      <c r="E8049" s="24">
        <v>43404</v>
      </c>
      <c r="F8049" s="23" t="s">
        <v>51</v>
      </c>
      <c r="G8049" s="121">
        <v>979199.52915451908</v>
      </c>
      <c r="H8049">
        <v>2018</v>
      </c>
    </row>
    <row r="8050" spans="1:8" outlineLevel="1" x14ac:dyDescent="0.25">
      <c r="A8050" s="23" t="s">
        <v>15</v>
      </c>
      <c r="B8050" s="23" t="s">
        <v>0</v>
      </c>
      <c r="C8050">
        <v>2018</v>
      </c>
      <c r="D8050" s="23" t="str">
        <f t="shared" si="126"/>
        <v>nov</v>
      </c>
      <c r="E8050" s="24">
        <v>43434</v>
      </c>
      <c r="F8050" s="23" t="s">
        <v>51</v>
      </c>
      <c r="G8050" s="121">
        <v>4860939.9679300282</v>
      </c>
      <c r="H8050">
        <v>2018</v>
      </c>
    </row>
    <row r="8051" spans="1:8" outlineLevel="1" x14ac:dyDescent="0.25">
      <c r="A8051" s="23" t="s">
        <v>16</v>
      </c>
      <c r="B8051" s="23" t="s">
        <v>1</v>
      </c>
      <c r="C8051">
        <v>2018</v>
      </c>
      <c r="D8051" s="23" t="str">
        <f t="shared" si="126"/>
        <v>nov</v>
      </c>
      <c r="E8051" s="24">
        <v>43434</v>
      </c>
      <c r="F8051" s="23" t="s">
        <v>51</v>
      </c>
      <c r="G8051" s="121">
        <v>72364478.855684981</v>
      </c>
      <c r="H8051">
        <v>2018</v>
      </c>
    </row>
    <row r="8052" spans="1:8" outlineLevel="1" x14ac:dyDescent="0.25">
      <c r="A8052" s="23" t="s">
        <v>27</v>
      </c>
      <c r="B8052" s="23" t="s">
        <v>2</v>
      </c>
      <c r="C8052">
        <v>2018</v>
      </c>
      <c r="D8052" s="23" t="str">
        <f t="shared" si="126"/>
        <v>nov</v>
      </c>
      <c r="E8052" s="24">
        <v>43434</v>
      </c>
      <c r="F8052" s="23" t="s">
        <v>51</v>
      </c>
      <c r="G8052" s="121">
        <v>0</v>
      </c>
      <c r="H8052">
        <v>2018</v>
      </c>
    </row>
    <row r="8053" spans="1:8" outlineLevel="1" x14ac:dyDescent="0.25">
      <c r="A8053" s="23" t="s">
        <v>17</v>
      </c>
      <c r="B8053" s="23" t="s">
        <v>3</v>
      </c>
      <c r="C8053">
        <v>2018</v>
      </c>
      <c r="D8053" s="23" t="str">
        <f t="shared" si="126"/>
        <v>nov</v>
      </c>
      <c r="E8053" s="24">
        <v>43434</v>
      </c>
      <c r="F8053" s="23" t="s">
        <v>51</v>
      </c>
      <c r="G8053" s="121">
        <v>43145560.491253659</v>
      </c>
      <c r="H8053">
        <v>2018</v>
      </c>
    </row>
    <row r="8054" spans="1:8" outlineLevel="1" x14ac:dyDescent="0.25">
      <c r="A8054" s="23" t="s">
        <v>18</v>
      </c>
      <c r="B8054" s="25" t="s">
        <v>4</v>
      </c>
      <c r="C8054">
        <v>2018</v>
      </c>
      <c r="D8054" s="23" t="str">
        <f t="shared" si="126"/>
        <v>nov</v>
      </c>
      <c r="E8054" s="24">
        <v>43434</v>
      </c>
      <c r="F8054" s="23" t="s">
        <v>51</v>
      </c>
      <c r="G8054" s="121">
        <v>825509.94460641418</v>
      </c>
      <c r="H8054">
        <v>2018</v>
      </c>
    </row>
    <row r="8055" spans="1:8" outlineLevel="1" x14ac:dyDescent="0.25">
      <c r="A8055" s="23" t="s">
        <v>19</v>
      </c>
      <c r="B8055" s="25" t="s">
        <v>5</v>
      </c>
      <c r="C8055">
        <v>2018</v>
      </c>
      <c r="D8055" s="23" t="str">
        <f t="shared" si="126"/>
        <v>nov</v>
      </c>
      <c r="E8055" s="24">
        <v>43434</v>
      </c>
      <c r="F8055" s="23" t="s">
        <v>51</v>
      </c>
      <c r="G8055" s="121">
        <v>699501.82215743442</v>
      </c>
      <c r="H8055">
        <v>2018</v>
      </c>
    </row>
    <row r="8056" spans="1:8" outlineLevel="1" x14ac:dyDescent="0.25">
      <c r="A8056" s="23" t="s">
        <v>20</v>
      </c>
      <c r="B8056" s="23" t="s">
        <v>6</v>
      </c>
      <c r="C8056">
        <v>2018</v>
      </c>
      <c r="D8056" s="23" t="str">
        <f t="shared" si="126"/>
        <v>nov</v>
      </c>
      <c r="E8056" s="24">
        <v>43434</v>
      </c>
      <c r="F8056" s="23" t="s">
        <v>51</v>
      </c>
      <c r="G8056" s="121">
        <v>0</v>
      </c>
      <c r="H8056">
        <v>2018</v>
      </c>
    </row>
    <row r="8057" spans="1:8" outlineLevel="1" x14ac:dyDescent="0.25">
      <c r="A8057" s="23" t="s">
        <v>21</v>
      </c>
      <c r="B8057" s="23" t="s">
        <v>7</v>
      </c>
      <c r="C8057">
        <v>2018</v>
      </c>
      <c r="D8057" s="23" t="str">
        <f t="shared" si="126"/>
        <v>nov</v>
      </c>
      <c r="E8057" s="24">
        <v>43434</v>
      </c>
      <c r="F8057" s="23" t="s">
        <v>51</v>
      </c>
      <c r="G8057" s="121">
        <v>891558.30903790123</v>
      </c>
      <c r="H8057">
        <v>2018</v>
      </c>
    </row>
    <row r="8058" spans="1:8" outlineLevel="1" x14ac:dyDescent="0.25">
      <c r="A8058" s="23" t="s">
        <v>22</v>
      </c>
      <c r="B8058" s="23" t="s">
        <v>8</v>
      </c>
      <c r="C8058">
        <v>2018</v>
      </c>
      <c r="D8058" s="23" t="str">
        <f t="shared" si="126"/>
        <v>nov</v>
      </c>
      <c r="E8058" s="24">
        <v>43434</v>
      </c>
      <c r="F8058" s="23" t="s">
        <v>51</v>
      </c>
      <c r="G8058" s="121">
        <v>371875756.24198431</v>
      </c>
      <c r="H8058">
        <v>2018</v>
      </c>
    </row>
    <row r="8059" spans="1:8" outlineLevel="1" x14ac:dyDescent="0.25">
      <c r="A8059" s="23" t="s">
        <v>23</v>
      </c>
      <c r="B8059" s="23" t="s">
        <v>9</v>
      </c>
      <c r="C8059">
        <v>2018</v>
      </c>
      <c r="D8059" s="23" t="str">
        <f t="shared" si="126"/>
        <v>nov</v>
      </c>
      <c r="E8059" s="24">
        <v>43434</v>
      </c>
      <c r="F8059" s="23" t="s">
        <v>51</v>
      </c>
      <c r="G8059" s="121">
        <v>0</v>
      </c>
      <c r="H8059">
        <v>2018</v>
      </c>
    </row>
    <row r="8060" spans="1:8" outlineLevel="1" x14ac:dyDescent="0.25">
      <c r="A8060" s="23" t="s">
        <v>24</v>
      </c>
      <c r="B8060" s="25" t="s">
        <v>10</v>
      </c>
      <c r="C8060">
        <v>2018</v>
      </c>
      <c r="D8060" s="23" t="str">
        <f t="shared" si="126"/>
        <v>nov</v>
      </c>
      <c r="E8060" s="24">
        <v>43434</v>
      </c>
      <c r="F8060" s="23" t="s">
        <v>51</v>
      </c>
      <c r="G8060" s="121">
        <v>0</v>
      </c>
      <c r="H8060">
        <v>2018</v>
      </c>
    </row>
    <row r="8061" spans="1:8" outlineLevel="1" x14ac:dyDescent="0.25">
      <c r="A8061" s="23" t="s">
        <v>25</v>
      </c>
      <c r="B8061" s="23" t="s">
        <v>11</v>
      </c>
      <c r="C8061">
        <v>2018</v>
      </c>
      <c r="D8061" s="23" t="str">
        <f t="shared" si="126"/>
        <v>nov</v>
      </c>
      <c r="E8061" s="24">
        <v>43434</v>
      </c>
      <c r="F8061" s="23" t="s">
        <v>51</v>
      </c>
      <c r="G8061" s="121">
        <v>0</v>
      </c>
      <c r="H8061">
        <v>2018</v>
      </c>
    </row>
    <row r="8062" spans="1:8" outlineLevel="1" x14ac:dyDescent="0.25">
      <c r="A8062" s="23" t="s">
        <v>26</v>
      </c>
      <c r="B8062" s="23" t="s">
        <v>12</v>
      </c>
      <c r="C8062">
        <v>2018</v>
      </c>
      <c r="D8062" s="23" t="str">
        <f t="shared" si="126"/>
        <v>nov</v>
      </c>
      <c r="E8062" s="24">
        <v>43434</v>
      </c>
      <c r="F8062" s="23" t="s">
        <v>51</v>
      </c>
      <c r="G8062" s="121">
        <v>14636501.115160361</v>
      </c>
      <c r="H8062">
        <v>2018</v>
      </c>
    </row>
    <row r="8063" spans="1:8" outlineLevel="1" x14ac:dyDescent="0.25">
      <c r="A8063" s="23" t="s">
        <v>43</v>
      </c>
      <c r="B8063" s="23" t="s">
        <v>34</v>
      </c>
      <c r="C8063">
        <v>2018</v>
      </c>
      <c r="D8063" s="23" t="str">
        <f t="shared" si="126"/>
        <v>nov</v>
      </c>
      <c r="E8063" s="24">
        <v>43434</v>
      </c>
      <c r="F8063" s="23" t="s">
        <v>51</v>
      </c>
      <c r="G8063" s="121">
        <v>8755878.0699708462</v>
      </c>
      <c r="H8063">
        <v>2018</v>
      </c>
    </row>
    <row r="8064" spans="1:8" outlineLevel="1" x14ac:dyDescent="0.25">
      <c r="A8064" s="23" t="s">
        <v>13</v>
      </c>
      <c r="B8064" s="23" t="s">
        <v>13</v>
      </c>
      <c r="C8064">
        <v>2018</v>
      </c>
      <c r="D8064" s="23" t="str">
        <f t="shared" si="126"/>
        <v>nov</v>
      </c>
      <c r="E8064" s="24">
        <v>43434</v>
      </c>
      <c r="F8064" s="23" t="s">
        <v>51</v>
      </c>
      <c r="G8064" s="121">
        <v>84220298.927113697</v>
      </c>
      <c r="H8064">
        <v>2018</v>
      </c>
    </row>
    <row r="8065" spans="1:8" outlineLevel="1" x14ac:dyDescent="0.25">
      <c r="A8065" s="23" t="s">
        <v>14</v>
      </c>
      <c r="B8065" s="23" t="s">
        <v>14</v>
      </c>
      <c r="C8065">
        <v>2018</v>
      </c>
      <c r="D8065" s="23" t="str">
        <f t="shared" si="126"/>
        <v>nov</v>
      </c>
      <c r="E8065" s="24">
        <v>43434</v>
      </c>
      <c r="F8065" s="23" t="s">
        <v>51</v>
      </c>
      <c r="G8065" s="121">
        <v>903066.60787172033</v>
      </c>
      <c r="H8065">
        <v>2018</v>
      </c>
    </row>
    <row r="8066" spans="1:8" outlineLevel="1" x14ac:dyDescent="0.25">
      <c r="A8066" s="23" t="s">
        <v>15</v>
      </c>
      <c r="B8066" s="23" t="s">
        <v>0</v>
      </c>
      <c r="C8066">
        <v>2018</v>
      </c>
      <c r="D8066" s="23" t="str">
        <f t="shared" ref="D8066:D8129" si="127">+TEXT(E8066,"mmm")</f>
        <v>dic</v>
      </c>
      <c r="E8066" s="24">
        <v>43465</v>
      </c>
      <c r="F8066" s="23" t="s">
        <v>51</v>
      </c>
      <c r="G8066" s="121">
        <v>4891985.6822157484</v>
      </c>
      <c r="H8066">
        <v>2018</v>
      </c>
    </row>
    <row r="8067" spans="1:8" outlineLevel="1" x14ac:dyDescent="0.25">
      <c r="A8067" s="23" t="s">
        <v>16</v>
      </c>
      <c r="B8067" s="23" t="s">
        <v>1</v>
      </c>
      <c r="C8067">
        <v>2018</v>
      </c>
      <c r="D8067" s="23" t="str">
        <f t="shared" si="127"/>
        <v>dic</v>
      </c>
      <c r="E8067" s="24">
        <v>43465</v>
      </c>
      <c r="F8067" s="23" t="s">
        <v>51</v>
      </c>
      <c r="G8067" s="121">
        <v>72494251.138483971</v>
      </c>
      <c r="H8067">
        <v>2018</v>
      </c>
    </row>
    <row r="8068" spans="1:8" outlineLevel="1" x14ac:dyDescent="0.25">
      <c r="A8068" s="23" t="s">
        <v>27</v>
      </c>
      <c r="B8068" s="23" t="s">
        <v>2</v>
      </c>
      <c r="C8068">
        <v>2018</v>
      </c>
      <c r="D8068" s="23" t="str">
        <f t="shared" si="127"/>
        <v>dic</v>
      </c>
      <c r="E8068" s="24">
        <v>43465</v>
      </c>
      <c r="F8068" s="23" t="s">
        <v>51</v>
      </c>
      <c r="G8068" s="121">
        <v>0</v>
      </c>
      <c r="H8068">
        <v>2018</v>
      </c>
    </row>
    <row r="8069" spans="1:8" outlineLevel="1" x14ac:dyDescent="0.25">
      <c r="A8069" s="23" t="s">
        <v>17</v>
      </c>
      <c r="B8069" s="23" t="s">
        <v>3</v>
      </c>
      <c r="C8069">
        <v>2018</v>
      </c>
      <c r="D8069" s="23" t="str">
        <f t="shared" si="127"/>
        <v>dic</v>
      </c>
      <c r="E8069" s="24">
        <v>43465</v>
      </c>
      <c r="F8069" s="23" t="s">
        <v>51</v>
      </c>
      <c r="G8069" s="121">
        <v>42589276.239067093</v>
      </c>
      <c r="H8069">
        <v>2018</v>
      </c>
    </row>
    <row r="8070" spans="1:8" outlineLevel="1" x14ac:dyDescent="0.25">
      <c r="A8070" s="23" t="s">
        <v>18</v>
      </c>
      <c r="B8070" s="25" t="s">
        <v>4</v>
      </c>
      <c r="C8070">
        <v>2018</v>
      </c>
      <c r="D8070" s="23" t="str">
        <f t="shared" si="127"/>
        <v>dic</v>
      </c>
      <c r="E8070" s="24">
        <v>43465</v>
      </c>
      <c r="F8070" s="23" t="s">
        <v>51</v>
      </c>
      <c r="G8070" s="121">
        <v>1992906.0247813407</v>
      </c>
      <c r="H8070">
        <v>2018</v>
      </c>
    </row>
    <row r="8071" spans="1:8" outlineLevel="1" x14ac:dyDescent="0.25">
      <c r="A8071" s="23" t="s">
        <v>19</v>
      </c>
      <c r="B8071" s="25" t="s">
        <v>5</v>
      </c>
      <c r="C8071">
        <v>2018</v>
      </c>
      <c r="D8071" s="23" t="str">
        <f t="shared" si="127"/>
        <v>dic</v>
      </c>
      <c r="E8071" s="24">
        <v>43465</v>
      </c>
      <c r="F8071" s="23" t="s">
        <v>51</v>
      </c>
      <c r="G8071" s="121">
        <v>703017.23032069975</v>
      </c>
      <c r="H8071">
        <v>2018</v>
      </c>
    </row>
    <row r="8072" spans="1:8" outlineLevel="1" x14ac:dyDescent="0.25">
      <c r="A8072" s="23" t="s">
        <v>20</v>
      </c>
      <c r="B8072" s="23" t="s">
        <v>6</v>
      </c>
      <c r="C8072">
        <v>2018</v>
      </c>
      <c r="D8072" s="23" t="str">
        <f t="shared" si="127"/>
        <v>dic</v>
      </c>
      <c r="E8072" s="24">
        <v>43465</v>
      </c>
      <c r="F8072" s="23" t="s">
        <v>51</v>
      </c>
      <c r="G8072" s="121">
        <v>0</v>
      </c>
      <c r="H8072">
        <v>2018</v>
      </c>
    </row>
    <row r="8073" spans="1:8" outlineLevel="1" x14ac:dyDescent="0.25">
      <c r="A8073" s="23" t="s">
        <v>21</v>
      </c>
      <c r="B8073" s="23" t="s">
        <v>7</v>
      </c>
      <c r="C8073">
        <v>2018</v>
      </c>
      <c r="D8073" s="23" t="str">
        <f t="shared" si="127"/>
        <v>dic</v>
      </c>
      <c r="E8073" s="24">
        <v>43465</v>
      </c>
      <c r="F8073" s="23" t="s">
        <v>51</v>
      </c>
      <c r="G8073" s="121">
        <v>826544.85714285739</v>
      </c>
      <c r="H8073">
        <v>2018</v>
      </c>
    </row>
    <row r="8074" spans="1:8" outlineLevel="1" x14ac:dyDescent="0.25">
      <c r="A8074" s="23" t="s">
        <v>22</v>
      </c>
      <c r="B8074" s="23" t="s">
        <v>8</v>
      </c>
      <c r="C8074">
        <v>2018</v>
      </c>
      <c r="D8074" s="23" t="str">
        <f t="shared" si="127"/>
        <v>dic</v>
      </c>
      <c r="E8074" s="24">
        <v>43465</v>
      </c>
      <c r="F8074" s="23" t="s">
        <v>51</v>
      </c>
      <c r="G8074" s="121">
        <v>375082452.2740525</v>
      </c>
      <c r="H8074">
        <v>2018</v>
      </c>
    </row>
    <row r="8075" spans="1:8" outlineLevel="1" x14ac:dyDescent="0.25">
      <c r="A8075" s="23" t="s">
        <v>23</v>
      </c>
      <c r="B8075" s="23" t="s">
        <v>9</v>
      </c>
      <c r="C8075">
        <v>2018</v>
      </c>
      <c r="D8075" s="23" t="str">
        <f t="shared" si="127"/>
        <v>dic</v>
      </c>
      <c r="E8075" s="24">
        <v>43465</v>
      </c>
      <c r="F8075" s="23" t="s">
        <v>51</v>
      </c>
      <c r="G8075" s="121">
        <v>0</v>
      </c>
      <c r="H8075">
        <v>2018</v>
      </c>
    </row>
    <row r="8076" spans="1:8" outlineLevel="1" x14ac:dyDescent="0.25">
      <c r="A8076" s="23" t="s">
        <v>24</v>
      </c>
      <c r="B8076" s="25" t="s">
        <v>10</v>
      </c>
      <c r="C8076">
        <v>2018</v>
      </c>
      <c r="D8076" s="23" t="str">
        <f t="shared" si="127"/>
        <v>dic</v>
      </c>
      <c r="E8076" s="24">
        <v>43465</v>
      </c>
      <c r="F8076" s="23" t="s">
        <v>51</v>
      </c>
      <c r="G8076" s="121">
        <v>0</v>
      </c>
      <c r="H8076">
        <v>2018</v>
      </c>
    </row>
    <row r="8077" spans="1:8" outlineLevel="1" x14ac:dyDescent="0.25">
      <c r="A8077" s="23" t="s">
        <v>25</v>
      </c>
      <c r="B8077" s="23" t="s">
        <v>11</v>
      </c>
      <c r="C8077">
        <v>2018</v>
      </c>
      <c r="D8077" s="23" t="str">
        <f t="shared" si="127"/>
        <v>dic</v>
      </c>
      <c r="E8077" s="24">
        <v>43465</v>
      </c>
      <c r="F8077" s="23" t="s">
        <v>51</v>
      </c>
      <c r="G8077" s="121">
        <v>0</v>
      </c>
      <c r="H8077">
        <v>2018</v>
      </c>
    </row>
    <row r="8078" spans="1:8" outlineLevel="1" x14ac:dyDescent="0.25">
      <c r="A8078" s="23" t="s">
        <v>26</v>
      </c>
      <c r="B8078" s="23" t="s">
        <v>12</v>
      </c>
      <c r="C8078">
        <v>2018</v>
      </c>
      <c r="D8078" s="23" t="str">
        <f t="shared" si="127"/>
        <v>dic</v>
      </c>
      <c r="E8078" s="24">
        <v>43465</v>
      </c>
      <c r="F8078" s="23" t="s">
        <v>51</v>
      </c>
      <c r="G8078" s="121">
        <v>18860345.341107879</v>
      </c>
      <c r="H8078">
        <v>2018</v>
      </c>
    </row>
    <row r="8079" spans="1:8" outlineLevel="1" x14ac:dyDescent="0.25">
      <c r="A8079" s="23" t="s">
        <v>43</v>
      </c>
      <c r="B8079" s="23" t="s">
        <v>34</v>
      </c>
      <c r="C8079">
        <v>2018</v>
      </c>
      <c r="D8079" s="23" t="str">
        <f t="shared" si="127"/>
        <v>dic</v>
      </c>
      <c r="E8079" s="24">
        <v>43465</v>
      </c>
      <c r="F8079" s="23" t="s">
        <v>51</v>
      </c>
      <c r="G8079" s="121">
        <v>9553324.1122448966</v>
      </c>
      <c r="H8079">
        <v>2018</v>
      </c>
    </row>
    <row r="8080" spans="1:8" outlineLevel="1" x14ac:dyDescent="0.25">
      <c r="A8080" s="23" t="s">
        <v>13</v>
      </c>
      <c r="B8080" s="23" t="s">
        <v>13</v>
      </c>
      <c r="C8080">
        <v>2018</v>
      </c>
      <c r="D8080" s="23" t="str">
        <f t="shared" si="127"/>
        <v>dic</v>
      </c>
      <c r="E8080" s="24">
        <v>43465</v>
      </c>
      <c r="F8080" s="23" t="s">
        <v>51</v>
      </c>
      <c r="G8080" s="121">
        <v>80693175.876093298</v>
      </c>
      <c r="H8080">
        <v>2018</v>
      </c>
    </row>
    <row r="8081" spans="1:8" outlineLevel="1" x14ac:dyDescent="0.25">
      <c r="A8081" s="23" t="s">
        <v>14</v>
      </c>
      <c r="B8081" s="23" t="s">
        <v>14</v>
      </c>
      <c r="C8081">
        <v>2018</v>
      </c>
      <c r="D8081" s="23" t="str">
        <f t="shared" si="127"/>
        <v>dic</v>
      </c>
      <c r="E8081" s="24">
        <v>43465</v>
      </c>
      <c r="F8081" s="23" t="s">
        <v>51</v>
      </c>
      <c r="G8081" s="121">
        <v>379288.54810495628</v>
      </c>
      <c r="H8081">
        <v>2018</v>
      </c>
    </row>
    <row r="8082" spans="1:8" outlineLevel="1" x14ac:dyDescent="0.25">
      <c r="A8082" s="23" t="s">
        <v>15</v>
      </c>
      <c r="B8082" s="23" t="s">
        <v>0</v>
      </c>
      <c r="C8082">
        <v>2019</v>
      </c>
      <c r="D8082" s="23" t="str">
        <f t="shared" si="127"/>
        <v>ene</v>
      </c>
      <c r="E8082" s="24">
        <v>43496</v>
      </c>
      <c r="F8082" s="23" t="s">
        <v>51</v>
      </c>
      <c r="G8082" s="121">
        <v>4712345.6880466416</v>
      </c>
      <c r="H8082">
        <v>2019</v>
      </c>
    </row>
    <row r="8083" spans="1:8" outlineLevel="1" x14ac:dyDescent="0.25">
      <c r="A8083" s="23" t="s">
        <v>16</v>
      </c>
      <c r="B8083" s="23" t="s">
        <v>1</v>
      </c>
      <c r="C8083">
        <v>2019</v>
      </c>
      <c r="D8083" s="23" t="str">
        <f t="shared" si="127"/>
        <v>ene</v>
      </c>
      <c r="E8083" s="24">
        <v>43496</v>
      </c>
      <c r="F8083" s="23" t="s">
        <v>51</v>
      </c>
      <c r="G8083" s="121">
        <v>72990497.465014786</v>
      </c>
      <c r="H8083">
        <v>2019</v>
      </c>
    </row>
    <row r="8084" spans="1:8" outlineLevel="1" x14ac:dyDescent="0.25">
      <c r="A8084" s="23" t="s">
        <v>27</v>
      </c>
      <c r="B8084" s="23" t="s">
        <v>2</v>
      </c>
      <c r="C8084">
        <v>2019</v>
      </c>
      <c r="D8084" s="23" t="str">
        <f t="shared" si="127"/>
        <v>ene</v>
      </c>
      <c r="E8084" s="24">
        <v>43496</v>
      </c>
      <c r="F8084" s="23" t="s">
        <v>51</v>
      </c>
      <c r="G8084" s="121">
        <v>0</v>
      </c>
      <c r="H8084">
        <v>2019</v>
      </c>
    </row>
    <row r="8085" spans="1:8" outlineLevel="1" x14ac:dyDescent="0.25">
      <c r="A8085" s="23" t="s">
        <v>17</v>
      </c>
      <c r="B8085" s="23" t="s">
        <v>3</v>
      </c>
      <c r="C8085">
        <v>2019</v>
      </c>
      <c r="D8085" s="23" t="str">
        <f t="shared" si="127"/>
        <v>ene</v>
      </c>
      <c r="E8085" s="24">
        <v>43496</v>
      </c>
      <c r="F8085" s="23" t="s">
        <v>51</v>
      </c>
      <c r="G8085" s="121">
        <v>43836245.370262362</v>
      </c>
      <c r="H8085">
        <v>2019</v>
      </c>
    </row>
    <row r="8086" spans="1:8" outlineLevel="1" x14ac:dyDescent="0.25">
      <c r="A8086" s="23" t="s">
        <v>18</v>
      </c>
      <c r="B8086" s="25" t="s">
        <v>4</v>
      </c>
      <c r="C8086">
        <v>2019</v>
      </c>
      <c r="D8086" s="23" t="str">
        <f t="shared" si="127"/>
        <v>ene</v>
      </c>
      <c r="E8086" s="24">
        <v>43496</v>
      </c>
      <c r="F8086" s="23" t="s">
        <v>51</v>
      </c>
      <c r="G8086" s="121">
        <v>1270854.5903790086</v>
      </c>
      <c r="H8086">
        <v>2019</v>
      </c>
    </row>
    <row r="8087" spans="1:8" outlineLevel="1" x14ac:dyDescent="0.25">
      <c r="A8087" s="23" t="s">
        <v>19</v>
      </c>
      <c r="B8087" s="25" t="s">
        <v>5</v>
      </c>
      <c r="C8087">
        <v>2019</v>
      </c>
      <c r="D8087" s="23" t="str">
        <f t="shared" si="127"/>
        <v>ene</v>
      </c>
      <c r="E8087" s="24">
        <v>43496</v>
      </c>
      <c r="F8087" s="23" t="s">
        <v>51</v>
      </c>
      <c r="G8087" s="121">
        <v>706568.95043731784</v>
      </c>
      <c r="H8087">
        <v>2019</v>
      </c>
    </row>
    <row r="8088" spans="1:8" outlineLevel="1" x14ac:dyDescent="0.25">
      <c r="A8088" s="23" t="s">
        <v>20</v>
      </c>
      <c r="B8088" s="23" t="s">
        <v>6</v>
      </c>
      <c r="C8088">
        <v>2019</v>
      </c>
      <c r="D8088" s="23" t="str">
        <f t="shared" si="127"/>
        <v>ene</v>
      </c>
      <c r="E8088" s="24">
        <v>43496</v>
      </c>
      <c r="F8088" s="23" t="s">
        <v>51</v>
      </c>
      <c r="G8088" s="121">
        <v>0</v>
      </c>
      <c r="H8088">
        <v>2019</v>
      </c>
    </row>
    <row r="8089" spans="1:8" outlineLevel="1" x14ac:dyDescent="0.25">
      <c r="A8089" s="23" t="s">
        <v>21</v>
      </c>
      <c r="B8089" s="23" t="s">
        <v>7</v>
      </c>
      <c r="C8089">
        <v>2019</v>
      </c>
      <c r="D8089" s="23" t="str">
        <f t="shared" si="127"/>
        <v>ene</v>
      </c>
      <c r="E8089" s="24">
        <v>43496</v>
      </c>
      <c r="F8089" s="23" t="s">
        <v>51</v>
      </c>
      <c r="G8089" s="121">
        <v>802370.26239067118</v>
      </c>
      <c r="H8089">
        <v>2019</v>
      </c>
    </row>
    <row r="8090" spans="1:8" outlineLevel="1" x14ac:dyDescent="0.25">
      <c r="A8090" s="23" t="s">
        <v>22</v>
      </c>
      <c r="B8090" s="23" t="s">
        <v>8</v>
      </c>
      <c r="C8090">
        <v>2019</v>
      </c>
      <c r="D8090" s="23" t="str">
        <f t="shared" si="127"/>
        <v>ene</v>
      </c>
      <c r="E8090" s="24">
        <v>43496</v>
      </c>
      <c r="F8090" s="23" t="s">
        <v>51</v>
      </c>
      <c r="G8090" s="121">
        <v>372770426.55247778</v>
      </c>
      <c r="H8090">
        <v>2019</v>
      </c>
    </row>
    <row r="8091" spans="1:8" outlineLevel="1" x14ac:dyDescent="0.25">
      <c r="A8091" s="23" t="s">
        <v>23</v>
      </c>
      <c r="B8091" s="23" t="s">
        <v>9</v>
      </c>
      <c r="C8091">
        <v>2019</v>
      </c>
      <c r="D8091" s="23" t="str">
        <f t="shared" si="127"/>
        <v>ene</v>
      </c>
      <c r="E8091" s="24">
        <v>43496</v>
      </c>
      <c r="F8091" s="23" t="s">
        <v>51</v>
      </c>
      <c r="G8091" s="121">
        <v>0</v>
      </c>
      <c r="H8091">
        <v>2019</v>
      </c>
    </row>
    <row r="8092" spans="1:8" outlineLevel="1" x14ac:dyDescent="0.25">
      <c r="A8092" s="23" t="s">
        <v>24</v>
      </c>
      <c r="B8092" s="25" t="s">
        <v>10</v>
      </c>
      <c r="C8092">
        <v>2019</v>
      </c>
      <c r="D8092" s="23" t="str">
        <f t="shared" si="127"/>
        <v>ene</v>
      </c>
      <c r="E8092" s="24">
        <v>43496</v>
      </c>
      <c r="F8092" s="23" t="s">
        <v>51</v>
      </c>
      <c r="G8092" s="121">
        <v>0</v>
      </c>
      <c r="H8092">
        <v>2019</v>
      </c>
    </row>
    <row r="8093" spans="1:8" outlineLevel="1" x14ac:dyDescent="0.25">
      <c r="A8093" s="23" t="s">
        <v>25</v>
      </c>
      <c r="B8093" s="23" t="s">
        <v>11</v>
      </c>
      <c r="C8093">
        <v>2019</v>
      </c>
      <c r="D8093" s="23" t="str">
        <f t="shared" si="127"/>
        <v>ene</v>
      </c>
      <c r="E8093" s="24">
        <v>43496</v>
      </c>
      <c r="F8093" s="23" t="s">
        <v>51</v>
      </c>
      <c r="G8093" s="121">
        <v>0</v>
      </c>
      <c r="H8093">
        <v>2019</v>
      </c>
    </row>
    <row r="8094" spans="1:8" outlineLevel="1" x14ac:dyDescent="0.25">
      <c r="A8094" s="23" t="s">
        <v>26</v>
      </c>
      <c r="B8094" s="23" t="s">
        <v>12</v>
      </c>
      <c r="C8094">
        <v>2019</v>
      </c>
      <c r="D8094" s="23" t="str">
        <f t="shared" si="127"/>
        <v>ene</v>
      </c>
      <c r="E8094" s="24">
        <v>43496</v>
      </c>
      <c r="F8094" s="23" t="s">
        <v>51</v>
      </c>
      <c r="G8094" s="121">
        <v>20953671.259475201</v>
      </c>
      <c r="H8094">
        <v>2019</v>
      </c>
    </row>
    <row r="8095" spans="1:8" outlineLevel="1" x14ac:dyDescent="0.25">
      <c r="A8095" s="23" t="s">
        <v>43</v>
      </c>
      <c r="B8095" s="23" t="s">
        <v>34</v>
      </c>
      <c r="C8095">
        <v>2019</v>
      </c>
      <c r="D8095" s="23" t="str">
        <f t="shared" si="127"/>
        <v>ene</v>
      </c>
      <c r="E8095" s="24">
        <v>43496</v>
      </c>
      <c r="F8095" s="23" t="s">
        <v>51</v>
      </c>
      <c r="G8095" s="121">
        <v>9631958.6720116623</v>
      </c>
      <c r="H8095">
        <v>2019</v>
      </c>
    </row>
    <row r="8096" spans="1:8" outlineLevel="1" x14ac:dyDescent="0.25">
      <c r="A8096" s="23" t="s">
        <v>13</v>
      </c>
      <c r="B8096" s="23" t="s">
        <v>13</v>
      </c>
      <c r="C8096">
        <v>2019</v>
      </c>
      <c r="D8096" s="23" t="str">
        <f t="shared" si="127"/>
        <v>ene</v>
      </c>
      <c r="E8096" s="24">
        <v>43496</v>
      </c>
      <c r="F8096" s="23" t="s">
        <v>51</v>
      </c>
      <c r="G8096" s="121">
        <v>72212736.062682211</v>
      </c>
      <c r="H8096">
        <v>2019</v>
      </c>
    </row>
    <row r="8097" spans="1:8" outlineLevel="1" x14ac:dyDescent="0.25">
      <c r="A8097" s="23" t="s">
        <v>14</v>
      </c>
      <c r="B8097" s="23" t="s">
        <v>14</v>
      </c>
      <c r="C8097">
        <v>2019</v>
      </c>
      <c r="D8097" s="23" t="str">
        <f t="shared" si="127"/>
        <v>ene</v>
      </c>
      <c r="E8097" s="24">
        <v>43496</v>
      </c>
      <c r="F8097" s="23" t="s">
        <v>51</v>
      </c>
      <c r="G8097" s="121">
        <v>1250382.8411078718</v>
      </c>
      <c r="H8097">
        <v>2019</v>
      </c>
    </row>
    <row r="8098" spans="1:8" outlineLevel="1" x14ac:dyDescent="0.25">
      <c r="A8098" s="23" t="s">
        <v>15</v>
      </c>
      <c r="B8098" s="23" t="s">
        <v>0</v>
      </c>
      <c r="C8098">
        <v>2019</v>
      </c>
      <c r="D8098" s="23" t="str">
        <f t="shared" si="127"/>
        <v>feb</v>
      </c>
      <c r="E8098" s="24">
        <v>43524</v>
      </c>
      <c r="F8098" s="23" t="s">
        <v>51</v>
      </c>
      <c r="G8098" s="121">
        <v>4590399.8469387619</v>
      </c>
      <c r="H8098">
        <v>2019</v>
      </c>
    </row>
    <row r="8099" spans="1:8" outlineLevel="1" x14ac:dyDescent="0.25">
      <c r="A8099" s="23" t="s">
        <v>16</v>
      </c>
      <c r="B8099" s="23" t="s">
        <v>1</v>
      </c>
      <c r="C8099">
        <v>2019</v>
      </c>
      <c r="D8099" s="23" t="str">
        <f t="shared" si="127"/>
        <v>feb</v>
      </c>
      <c r="E8099" s="24">
        <v>43524</v>
      </c>
      <c r="F8099" s="23" t="s">
        <v>51</v>
      </c>
      <c r="G8099" s="121">
        <v>72136601.35568516</v>
      </c>
      <c r="H8099">
        <v>2019</v>
      </c>
    </row>
    <row r="8100" spans="1:8" outlineLevel="1" x14ac:dyDescent="0.25">
      <c r="A8100" s="23" t="s">
        <v>27</v>
      </c>
      <c r="B8100" s="23" t="s">
        <v>2</v>
      </c>
      <c r="C8100">
        <v>2019</v>
      </c>
      <c r="D8100" s="23" t="str">
        <f t="shared" si="127"/>
        <v>feb</v>
      </c>
      <c r="E8100" s="24">
        <v>43524</v>
      </c>
      <c r="F8100" s="23" t="s">
        <v>51</v>
      </c>
      <c r="G8100" s="121">
        <v>0</v>
      </c>
      <c r="H8100">
        <v>2019</v>
      </c>
    </row>
    <row r="8101" spans="1:8" outlineLevel="1" x14ac:dyDescent="0.25">
      <c r="A8101" s="23" t="s">
        <v>17</v>
      </c>
      <c r="B8101" s="23" t="s">
        <v>3</v>
      </c>
      <c r="C8101">
        <v>2019</v>
      </c>
      <c r="D8101" s="23" t="str">
        <f t="shared" si="127"/>
        <v>feb</v>
      </c>
      <c r="E8101" s="24">
        <v>43524</v>
      </c>
      <c r="F8101" s="23" t="s">
        <v>51</v>
      </c>
      <c r="G8101" s="121">
        <v>42953768.553935848</v>
      </c>
      <c r="H8101">
        <v>2019</v>
      </c>
    </row>
    <row r="8102" spans="1:8" outlineLevel="1" x14ac:dyDescent="0.25">
      <c r="A8102" s="23" t="s">
        <v>18</v>
      </c>
      <c r="B8102" s="25" t="s">
        <v>4</v>
      </c>
      <c r="C8102">
        <v>2019</v>
      </c>
      <c r="D8102" s="23" t="str">
        <f t="shared" si="127"/>
        <v>feb</v>
      </c>
      <c r="E8102" s="24">
        <v>43524</v>
      </c>
      <c r="F8102" s="23" t="s">
        <v>51</v>
      </c>
      <c r="G8102" s="121">
        <v>834429.1618075798</v>
      </c>
      <c r="H8102">
        <v>2019</v>
      </c>
    </row>
    <row r="8103" spans="1:8" outlineLevel="1" x14ac:dyDescent="0.25">
      <c r="A8103" s="23" t="s">
        <v>19</v>
      </c>
      <c r="B8103" s="25" t="s">
        <v>5</v>
      </c>
      <c r="C8103">
        <v>2019</v>
      </c>
      <c r="D8103" s="23" t="str">
        <f t="shared" si="127"/>
        <v>feb</v>
      </c>
      <c r="E8103" s="24">
        <v>43524</v>
      </c>
      <c r="F8103" s="23" t="s">
        <v>51</v>
      </c>
      <c r="G8103" s="121">
        <v>689161.82215743442</v>
      </c>
      <c r="H8103">
        <v>2019</v>
      </c>
    </row>
    <row r="8104" spans="1:8" outlineLevel="1" x14ac:dyDescent="0.25">
      <c r="A8104" s="23" t="s">
        <v>20</v>
      </c>
      <c r="B8104" s="23" t="s">
        <v>6</v>
      </c>
      <c r="C8104">
        <v>2019</v>
      </c>
      <c r="D8104" s="23" t="str">
        <f t="shared" si="127"/>
        <v>feb</v>
      </c>
      <c r="E8104" s="24">
        <v>43524</v>
      </c>
      <c r="F8104" s="23" t="s">
        <v>51</v>
      </c>
      <c r="G8104" s="121">
        <v>0</v>
      </c>
      <c r="H8104">
        <v>2019</v>
      </c>
    </row>
    <row r="8105" spans="1:8" outlineLevel="1" x14ac:dyDescent="0.25">
      <c r="A8105" s="23" t="s">
        <v>21</v>
      </c>
      <c r="B8105" s="23" t="s">
        <v>7</v>
      </c>
      <c r="C8105">
        <v>2019</v>
      </c>
      <c r="D8105" s="23" t="str">
        <f t="shared" si="127"/>
        <v>feb</v>
      </c>
      <c r="E8105" s="24">
        <v>43524</v>
      </c>
      <c r="F8105" s="23" t="s">
        <v>51</v>
      </c>
      <c r="G8105" s="121">
        <v>803087.46355685091</v>
      </c>
      <c r="H8105">
        <v>2019</v>
      </c>
    </row>
    <row r="8106" spans="1:8" outlineLevel="1" x14ac:dyDescent="0.25">
      <c r="A8106" s="23" t="s">
        <v>22</v>
      </c>
      <c r="B8106" s="23" t="s">
        <v>8</v>
      </c>
      <c r="C8106">
        <v>2019</v>
      </c>
      <c r="D8106" s="23" t="str">
        <f t="shared" si="127"/>
        <v>feb</v>
      </c>
      <c r="E8106" s="24">
        <v>43524</v>
      </c>
      <c r="F8106" s="23" t="s">
        <v>51</v>
      </c>
      <c r="G8106" s="121">
        <v>364904382.58309329</v>
      </c>
      <c r="H8106">
        <v>2019</v>
      </c>
    </row>
    <row r="8107" spans="1:8" outlineLevel="1" x14ac:dyDescent="0.25">
      <c r="A8107" s="23" t="s">
        <v>23</v>
      </c>
      <c r="B8107" s="23" t="s">
        <v>9</v>
      </c>
      <c r="C8107">
        <v>2019</v>
      </c>
      <c r="D8107" s="23" t="str">
        <f t="shared" si="127"/>
        <v>feb</v>
      </c>
      <c r="E8107" s="24">
        <v>43524</v>
      </c>
      <c r="F8107" s="23" t="s">
        <v>51</v>
      </c>
      <c r="G8107" s="121">
        <v>0</v>
      </c>
      <c r="H8107">
        <v>2019</v>
      </c>
    </row>
    <row r="8108" spans="1:8" outlineLevel="1" x14ac:dyDescent="0.25">
      <c r="A8108" s="23" t="s">
        <v>24</v>
      </c>
      <c r="B8108" s="25" t="s">
        <v>10</v>
      </c>
      <c r="C8108">
        <v>2019</v>
      </c>
      <c r="D8108" s="23" t="str">
        <f t="shared" si="127"/>
        <v>feb</v>
      </c>
      <c r="E8108" s="24">
        <v>43524</v>
      </c>
      <c r="F8108" s="23" t="s">
        <v>51</v>
      </c>
      <c r="G8108" s="121">
        <v>0</v>
      </c>
      <c r="H8108">
        <v>2019</v>
      </c>
    </row>
    <row r="8109" spans="1:8" outlineLevel="1" x14ac:dyDescent="0.25">
      <c r="A8109" s="23" t="s">
        <v>25</v>
      </c>
      <c r="B8109" s="23" t="s">
        <v>11</v>
      </c>
      <c r="C8109">
        <v>2019</v>
      </c>
      <c r="D8109" s="23" t="str">
        <f t="shared" si="127"/>
        <v>feb</v>
      </c>
      <c r="E8109" s="24">
        <v>43524</v>
      </c>
      <c r="F8109" s="23" t="s">
        <v>51</v>
      </c>
      <c r="G8109" s="121">
        <v>0</v>
      </c>
      <c r="H8109">
        <v>2019</v>
      </c>
    </row>
    <row r="8110" spans="1:8" outlineLevel="1" x14ac:dyDescent="0.25">
      <c r="A8110" s="23" t="s">
        <v>26</v>
      </c>
      <c r="B8110" s="23" t="s">
        <v>12</v>
      </c>
      <c r="C8110">
        <v>2019</v>
      </c>
      <c r="D8110" s="23" t="str">
        <f t="shared" si="127"/>
        <v>feb</v>
      </c>
      <c r="E8110" s="24">
        <v>43524</v>
      </c>
      <c r="F8110" s="23" t="s">
        <v>51</v>
      </c>
      <c r="G8110" s="121">
        <v>18370296.909621015</v>
      </c>
      <c r="H8110">
        <v>2019</v>
      </c>
    </row>
    <row r="8111" spans="1:8" outlineLevel="1" x14ac:dyDescent="0.25">
      <c r="A8111" s="23" t="s">
        <v>43</v>
      </c>
      <c r="B8111" s="23" t="s">
        <v>34</v>
      </c>
      <c r="C8111">
        <v>2019</v>
      </c>
      <c r="D8111" s="23" t="str">
        <f t="shared" si="127"/>
        <v>feb</v>
      </c>
      <c r="E8111" s="24">
        <v>43524</v>
      </c>
      <c r="F8111" s="23" t="s">
        <v>51</v>
      </c>
      <c r="G8111" s="121">
        <v>10274106.809037901</v>
      </c>
      <c r="H8111">
        <v>2019</v>
      </c>
    </row>
    <row r="8112" spans="1:8" outlineLevel="1" x14ac:dyDescent="0.25">
      <c r="A8112" s="23" t="s">
        <v>13</v>
      </c>
      <c r="B8112" s="23" t="s">
        <v>13</v>
      </c>
      <c r="C8112">
        <v>2019</v>
      </c>
      <c r="D8112" s="23" t="str">
        <f t="shared" si="127"/>
        <v>feb</v>
      </c>
      <c r="E8112" s="24">
        <v>43524</v>
      </c>
      <c r="F8112" s="23" t="s">
        <v>51</v>
      </c>
      <c r="G8112" s="121">
        <v>90994755.880466461</v>
      </c>
      <c r="H8112">
        <v>2019</v>
      </c>
    </row>
    <row r="8113" spans="1:8" outlineLevel="1" x14ac:dyDescent="0.25">
      <c r="A8113" s="23" t="s">
        <v>14</v>
      </c>
      <c r="B8113" s="23" t="s">
        <v>14</v>
      </c>
      <c r="C8113">
        <v>2019</v>
      </c>
      <c r="D8113" s="23" t="str">
        <f t="shared" si="127"/>
        <v>feb</v>
      </c>
      <c r="E8113" s="24">
        <v>43524</v>
      </c>
      <c r="F8113" s="23" t="s">
        <v>51</v>
      </c>
      <c r="G8113" s="121">
        <v>1086134.3104956269</v>
      </c>
      <c r="H8113">
        <v>2019</v>
      </c>
    </row>
    <row r="8114" spans="1:8" outlineLevel="1" x14ac:dyDescent="0.25">
      <c r="A8114" s="23" t="s">
        <v>15</v>
      </c>
      <c r="B8114" s="23" t="s">
        <v>0</v>
      </c>
      <c r="C8114">
        <v>2019</v>
      </c>
      <c r="D8114" s="23" t="str">
        <f t="shared" si="127"/>
        <v>mar</v>
      </c>
      <c r="E8114" s="24">
        <v>43555</v>
      </c>
      <c r="F8114" s="23" t="s">
        <v>51</v>
      </c>
      <c r="G8114" s="121">
        <v>4690373.3046647217</v>
      </c>
      <c r="H8114">
        <v>2019</v>
      </c>
    </row>
    <row r="8115" spans="1:8" outlineLevel="1" x14ac:dyDescent="0.25">
      <c r="A8115" s="23" t="s">
        <v>16</v>
      </c>
      <c r="B8115" s="23" t="s">
        <v>1</v>
      </c>
      <c r="C8115">
        <v>2019</v>
      </c>
      <c r="D8115" s="23" t="str">
        <f t="shared" si="127"/>
        <v>mar</v>
      </c>
      <c r="E8115" s="24">
        <v>43555</v>
      </c>
      <c r="F8115" s="23" t="s">
        <v>51</v>
      </c>
      <c r="G8115" s="121">
        <v>73007674.44023329</v>
      </c>
      <c r="H8115">
        <v>2019</v>
      </c>
    </row>
    <row r="8116" spans="1:8" outlineLevel="1" x14ac:dyDescent="0.25">
      <c r="A8116" s="23" t="s">
        <v>27</v>
      </c>
      <c r="B8116" s="23" t="s">
        <v>2</v>
      </c>
      <c r="C8116">
        <v>2019</v>
      </c>
      <c r="D8116" s="23" t="str">
        <f t="shared" si="127"/>
        <v>mar</v>
      </c>
      <c r="E8116" s="24">
        <v>43555</v>
      </c>
      <c r="F8116" s="23" t="s">
        <v>51</v>
      </c>
      <c r="G8116" s="121">
        <v>0</v>
      </c>
      <c r="H8116">
        <v>2019</v>
      </c>
    </row>
    <row r="8117" spans="1:8" outlineLevel="1" x14ac:dyDescent="0.25">
      <c r="A8117" s="23" t="s">
        <v>17</v>
      </c>
      <c r="B8117" s="23" t="s">
        <v>3</v>
      </c>
      <c r="C8117">
        <v>2019</v>
      </c>
      <c r="D8117" s="23" t="str">
        <f t="shared" si="127"/>
        <v>mar</v>
      </c>
      <c r="E8117" s="24">
        <v>43555</v>
      </c>
      <c r="F8117" s="23" t="s">
        <v>51</v>
      </c>
      <c r="G8117" s="121">
        <v>42546542.145772606</v>
      </c>
      <c r="H8117">
        <v>2019</v>
      </c>
    </row>
    <row r="8118" spans="1:8" outlineLevel="1" x14ac:dyDescent="0.25">
      <c r="A8118" s="23" t="s">
        <v>18</v>
      </c>
      <c r="B8118" s="25" t="s">
        <v>4</v>
      </c>
      <c r="C8118">
        <v>2019</v>
      </c>
      <c r="D8118" s="23" t="str">
        <f t="shared" si="127"/>
        <v>mar</v>
      </c>
      <c r="E8118" s="24">
        <v>43555</v>
      </c>
      <c r="F8118" s="23" t="s">
        <v>51</v>
      </c>
      <c r="G8118" s="121">
        <v>1013706.3906705537</v>
      </c>
      <c r="H8118">
        <v>2019</v>
      </c>
    </row>
    <row r="8119" spans="1:8" outlineLevel="1" x14ac:dyDescent="0.25">
      <c r="A8119" s="23" t="s">
        <v>19</v>
      </c>
      <c r="B8119" s="25" t="s">
        <v>5</v>
      </c>
      <c r="C8119">
        <v>2019</v>
      </c>
      <c r="D8119" s="23" t="str">
        <f t="shared" si="127"/>
        <v>mar</v>
      </c>
      <c r="E8119" s="24">
        <v>43555</v>
      </c>
      <c r="F8119" s="23" t="s">
        <v>51</v>
      </c>
      <c r="G8119" s="121">
        <v>692575.83090379019</v>
      </c>
      <c r="H8119">
        <v>2019</v>
      </c>
    </row>
    <row r="8120" spans="1:8" outlineLevel="1" x14ac:dyDescent="0.25">
      <c r="A8120" s="23" t="s">
        <v>20</v>
      </c>
      <c r="B8120" s="23" t="s">
        <v>6</v>
      </c>
      <c r="C8120">
        <v>2019</v>
      </c>
      <c r="D8120" s="23" t="str">
        <f t="shared" si="127"/>
        <v>mar</v>
      </c>
      <c r="E8120" s="24">
        <v>43555</v>
      </c>
      <c r="F8120" s="23" t="s">
        <v>51</v>
      </c>
      <c r="G8120" s="121">
        <v>0</v>
      </c>
      <c r="H8120">
        <v>2019</v>
      </c>
    </row>
    <row r="8121" spans="1:8" outlineLevel="1" x14ac:dyDescent="0.25">
      <c r="A8121" s="23" t="s">
        <v>21</v>
      </c>
      <c r="B8121" s="23" t="s">
        <v>7</v>
      </c>
      <c r="C8121">
        <v>2019</v>
      </c>
      <c r="D8121" s="23" t="str">
        <f t="shared" si="127"/>
        <v>mar</v>
      </c>
      <c r="E8121" s="24">
        <v>43555</v>
      </c>
      <c r="F8121" s="23" t="s">
        <v>51</v>
      </c>
      <c r="G8121" s="121">
        <v>803672.01166180777</v>
      </c>
      <c r="H8121">
        <v>2019</v>
      </c>
    </row>
    <row r="8122" spans="1:8" outlineLevel="1" x14ac:dyDescent="0.25">
      <c r="A8122" s="23" t="s">
        <v>22</v>
      </c>
      <c r="B8122" s="23" t="s">
        <v>8</v>
      </c>
      <c r="C8122">
        <v>2019</v>
      </c>
      <c r="D8122" s="23" t="str">
        <f t="shared" si="127"/>
        <v>mar</v>
      </c>
      <c r="E8122" s="24">
        <v>43555</v>
      </c>
      <c r="F8122" s="23" t="s">
        <v>51</v>
      </c>
      <c r="G8122" s="121">
        <v>347816820.80758071</v>
      </c>
      <c r="H8122">
        <v>2019</v>
      </c>
    </row>
    <row r="8123" spans="1:8" outlineLevel="1" x14ac:dyDescent="0.25">
      <c r="A8123" s="23" t="s">
        <v>23</v>
      </c>
      <c r="B8123" s="23" t="s">
        <v>9</v>
      </c>
      <c r="C8123">
        <v>2019</v>
      </c>
      <c r="D8123" s="23" t="str">
        <f t="shared" si="127"/>
        <v>mar</v>
      </c>
      <c r="E8123" s="24">
        <v>43555</v>
      </c>
      <c r="F8123" s="23" t="s">
        <v>51</v>
      </c>
      <c r="G8123" s="121">
        <v>0</v>
      </c>
      <c r="H8123">
        <v>2019</v>
      </c>
    </row>
    <row r="8124" spans="1:8" outlineLevel="1" x14ac:dyDescent="0.25">
      <c r="A8124" s="23" t="s">
        <v>24</v>
      </c>
      <c r="B8124" s="25" t="s">
        <v>10</v>
      </c>
      <c r="C8124">
        <v>2019</v>
      </c>
      <c r="D8124" s="23" t="str">
        <f t="shared" si="127"/>
        <v>mar</v>
      </c>
      <c r="E8124" s="24">
        <v>43555</v>
      </c>
      <c r="F8124" s="23" t="s">
        <v>51</v>
      </c>
      <c r="G8124" s="121">
        <v>0</v>
      </c>
      <c r="H8124">
        <v>2019</v>
      </c>
    </row>
    <row r="8125" spans="1:8" outlineLevel="1" x14ac:dyDescent="0.25">
      <c r="A8125" s="23" t="s">
        <v>25</v>
      </c>
      <c r="B8125" s="23" t="s">
        <v>11</v>
      </c>
      <c r="C8125">
        <v>2019</v>
      </c>
      <c r="D8125" s="23" t="str">
        <f t="shared" si="127"/>
        <v>mar</v>
      </c>
      <c r="E8125" s="24">
        <v>43555</v>
      </c>
      <c r="F8125" s="23" t="s">
        <v>51</v>
      </c>
      <c r="G8125" s="121">
        <v>0</v>
      </c>
      <c r="H8125">
        <v>2019</v>
      </c>
    </row>
    <row r="8126" spans="1:8" outlineLevel="1" x14ac:dyDescent="0.25">
      <c r="A8126" s="23" t="s">
        <v>26</v>
      </c>
      <c r="B8126" s="23" t="s">
        <v>12</v>
      </c>
      <c r="C8126">
        <v>2019</v>
      </c>
      <c r="D8126" s="23" t="str">
        <f t="shared" si="127"/>
        <v>mar</v>
      </c>
      <c r="E8126" s="24">
        <v>43555</v>
      </c>
      <c r="F8126" s="23" t="s">
        <v>51</v>
      </c>
      <c r="G8126" s="121">
        <v>17749067.116618101</v>
      </c>
      <c r="H8126">
        <v>2019</v>
      </c>
    </row>
    <row r="8127" spans="1:8" outlineLevel="1" x14ac:dyDescent="0.25">
      <c r="A8127" s="23" t="s">
        <v>43</v>
      </c>
      <c r="B8127" s="23" t="s">
        <v>34</v>
      </c>
      <c r="C8127">
        <v>2019</v>
      </c>
      <c r="D8127" s="23" t="str">
        <f t="shared" si="127"/>
        <v>mar</v>
      </c>
      <c r="E8127" s="24">
        <v>43555</v>
      </c>
      <c r="F8127" s="23" t="s">
        <v>51</v>
      </c>
      <c r="G8127" s="121">
        <v>9212284.3819241971</v>
      </c>
      <c r="H8127">
        <v>2019</v>
      </c>
    </row>
    <row r="8128" spans="1:8" outlineLevel="1" x14ac:dyDescent="0.25">
      <c r="A8128" s="23" t="s">
        <v>13</v>
      </c>
      <c r="B8128" s="23" t="s">
        <v>13</v>
      </c>
      <c r="C8128">
        <v>2019</v>
      </c>
      <c r="D8128" s="23" t="str">
        <f t="shared" si="127"/>
        <v>mar</v>
      </c>
      <c r="E8128" s="24">
        <v>43555</v>
      </c>
      <c r="F8128" s="23" t="s">
        <v>51</v>
      </c>
      <c r="G8128" s="121">
        <v>98091641.752186581</v>
      </c>
      <c r="H8128">
        <v>2019</v>
      </c>
    </row>
    <row r="8129" spans="1:8" outlineLevel="1" x14ac:dyDescent="0.25">
      <c r="A8129" s="23" t="s">
        <v>14</v>
      </c>
      <c r="B8129" s="23" t="s">
        <v>14</v>
      </c>
      <c r="C8129">
        <v>2019</v>
      </c>
      <c r="D8129" s="23" t="str">
        <f t="shared" si="127"/>
        <v>mar</v>
      </c>
      <c r="E8129" s="24">
        <v>43555</v>
      </c>
      <c r="F8129" s="23" t="s">
        <v>51</v>
      </c>
      <c r="G8129" s="121">
        <v>888159.53644314862</v>
      </c>
      <c r="H8129">
        <v>2019</v>
      </c>
    </row>
    <row r="8130" spans="1:8" outlineLevel="1" x14ac:dyDescent="0.25">
      <c r="A8130" s="23" t="s">
        <v>15</v>
      </c>
      <c r="B8130" s="23" t="s">
        <v>0</v>
      </c>
      <c r="C8130">
        <v>2019</v>
      </c>
      <c r="D8130" s="23" t="str">
        <f t="shared" ref="D8130:D8193" si="128">+TEXT(E8130,"mmm")</f>
        <v>abr</v>
      </c>
      <c r="E8130" s="24">
        <v>43585</v>
      </c>
      <c r="F8130" s="23" t="s">
        <v>51</v>
      </c>
      <c r="G8130" s="121">
        <v>4640194.7157434458</v>
      </c>
      <c r="H8130">
        <v>2019</v>
      </c>
    </row>
    <row r="8131" spans="1:8" outlineLevel="1" x14ac:dyDescent="0.25">
      <c r="A8131" s="23" t="s">
        <v>16</v>
      </c>
      <c r="B8131" s="23" t="s">
        <v>1</v>
      </c>
      <c r="C8131">
        <v>2019</v>
      </c>
      <c r="D8131" s="23" t="str">
        <f t="shared" si="128"/>
        <v>abr</v>
      </c>
      <c r="E8131" s="24">
        <v>43585</v>
      </c>
      <c r="F8131" s="23" t="s">
        <v>51</v>
      </c>
      <c r="G8131" s="121">
        <v>70834117.319241971</v>
      </c>
      <c r="H8131">
        <v>2019</v>
      </c>
    </row>
    <row r="8132" spans="1:8" outlineLevel="1" x14ac:dyDescent="0.25">
      <c r="A8132" s="23" t="s">
        <v>27</v>
      </c>
      <c r="B8132" s="23" t="s">
        <v>2</v>
      </c>
      <c r="C8132">
        <v>2019</v>
      </c>
      <c r="D8132" s="23" t="str">
        <f t="shared" si="128"/>
        <v>abr</v>
      </c>
      <c r="E8132" s="24">
        <v>43585</v>
      </c>
      <c r="F8132" s="23" t="s">
        <v>51</v>
      </c>
      <c r="G8132" s="121">
        <v>0</v>
      </c>
      <c r="H8132">
        <v>2019</v>
      </c>
    </row>
    <row r="8133" spans="1:8" outlineLevel="1" x14ac:dyDescent="0.25">
      <c r="A8133" s="23" t="s">
        <v>17</v>
      </c>
      <c r="B8133" s="23" t="s">
        <v>3</v>
      </c>
      <c r="C8133">
        <v>2019</v>
      </c>
      <c r="D8133" s="23" t="str">
        <f t="shared" si="128"/>
        <v>abr</v>
      </c>
      <c r="E8133" s="24">
        <v>43585</v>
      </c>
      <c r="F8133" s="23" t="s">
        <v>51</v>
      </c>
      <c r="G8133" s="121">
        <v>41202892.829446048</v>
      </c>
      <c r="H8133">
        <v>2019</v>
      </c>
    </row>
    <row r="8134" spans="1:8" outlineLevel="1" x14ac:dyDescent="0.25">
      <c r="A8134" s="23" t="s">
        <v>18</v>
      </c>
      <c r="B8134" s="25" t="s">
        <v>4</v>
      </c>
      <c r="C8134">
        <v>2019</v>
      </c>
      <c r="D8134" s="23" t="str">
        <f t="shared" si="128"/>
        <v>abr</v>
      </c>
      <c r="E8134" s="24">
        <v>43585</v>
      </c>
      <c r="F8134" s="23" t="s">
        <v>51</v>
      </c>
      <c r="G8134" s="121">
        <v>776556.85131195339</v>
      </c>
      <c r="H8134">
        <v>2019</v>
      </c>
    </row>
    <row r="8135" spans="1:8" outlineLevel="1" x14ac:dyDescent="0.25">
      <c r="A8135" s="23" t="s">
        <v>19</v>
      </c>
      <c r="B8135" s="25" t="s">
        <v>5</v>
      </c>
      <c r="C8135">
        <v>2019</v>
      </c>
      <c r="D8135" s="23" t="str">
        <f t="shared" si="128"/>
        <v>abr</v>
      </c>
      <c r="E8135" s="24">
        <v>43585</v>
      </c>
      <c r="F8135" s="23" t="s">
        <v>51</v>
      </c>
      <c r="G8135" s="121">
        <v>695912.41982507287</v>
      </c>
      <c r="H8135">
        <v>2019</v>
      </c>
    </row>
    <row r="8136" spans="1:8" outlineLevel="1" x14ac:dyDescent="0.25">
      <c r="A8136" s="23" t="s">
        <v>20</v>
      </c>
      <c r="B8136" s="23" t="s">
        <v>6</v>
      </c>
      <c r="C8136">
        <v>2019</v>
      </c>
      <c r="D8136" s="23" t="str">
        <f t="shared" si="128"/>
        <v>abr</v>
      </c>
      <c r="E8136" s="24">
        <v>43585</v>
      </c>
      <c r="F8136" s="23" t="s">
        <v>51</v>
      </c>
      <c r="G8136" s="121">
        <v>0</v>
      </c>
      <c r="H8136">
        <v>2019</v>
      </c>
    </row>
    <row r="8137" spans="1:8" outlineLevel="1" x14ac:dyDescent="0.25">
      <c r="A8137" s="23" t="s">
        <v>21</v>
      </c>
      <c r="B8137" s="23" t="s">
        <v>7</v>
      </c>
      <c r="C8137">
        <v>2019</v>
      </c>
      <c r="D8137" s="23" t="str">
        <f t="shared" si="128"/>
        <v>abr</v>
      </c>
      <c r="E8137" s="24">
        <v>43585</v>
      </c>
      <c r="F8137" s="23" t="s">
        <v>51</v>
      </c>
      <c r="G8137" s="121">
        <v>804258.01749271189</v>
      </c>
      <c r="H8137">
        <v>2019</v>
      </c>
    </row>
    <row r="8138" spans="1:8" outlineLevel="1" x14ac:dyDescent="0.25">
      <c r="A8138" s="23" t="s">
        <v>22</v>
      </c>
      <c r="B8138" s="23" t="s">
        <v>8</v>
      </c>
      <c r="C8138">
        <v>2019</v>
      </c>
      <c r="D8138" s="23" t="str">
        <f t="shared" si="128"/>
        <v>abr</v>
      </c>
      <c r="E8138" s="24">
        <v>43585</v>
      </c>
      <c r="F8138" s="23" t="s">
        <v>51</v>
      </c>
      <c r="G8138" s="121">
        <v>353252665.8833828</v>
      </c>
      <c r="H8138">
        <v>2019</v>
      </c>
    </row>
    <row r="8139" spans="1:8" outlineLevel="1" x14ac:dyDescent="0.25">
      <c r="A8139" s="23" t="s">
        <v>23</v>
      </c>
      <c r="B8139" s="23" t="s">
        <v>9</v>
      </c>
      <c r="C8139">
        <v>2019</v>
      </c>
      <c r="D8139" s="23" t="str">
        <f t="shared" si="128"/>
        <v>abr</v>
      </c>
      <c r="E8139" s="24">
        <v>43585</v>
      </c>
      <c r="F8139" s="23" t="s">
        <v>51</v>
      </c>
      <c r="G8139" s="121">
        <v>0</v>
      </c>
      <c r="H8139">
        <v>2019</v>
      </c>
    </row>
    <row r="8140" spans="1:8" outlineLevel="1" x14ac:dyDescent="0.25">
      <c r="A8140" s="23" t="s">
        <v>24</v>
      </c>
      <c r="B8140" s="25" t="s">
        <v>10</v>
      </c>
      <c r="C8140">
        <v>2019</v>
      </c>
      <c r="D8140" s="23" t="str">
        <f t="shared" si="128"/>
        <v>abr</v>
      </c>
      <c r="E8140" s="24">
        <v>43585</v>
      </c>
      <c r="F8140" s="23" t="s">
        <v>51</v>
      </c>
      <c r="G8140" s="121">
        <v>0</v>
      </c>
      <c r="H8140">
        <v>2019</v>
      </c>
    </row>
    <row r="8141" spans="1:8" outlineLevel="1" x14ac:dyDescent="0.25">
      <c r="A8141" s="23" t="s">
        <v>25</v>
      </c>
      <c r="B8141" s="23" t="s">
        <v>11</v>
      </c>
      <c r="C8141">
        <v>2019</v>
      </c>
      <c r="D8141" s="23" t="str">
        <f t="shared" si="128"/>
        <v>abr</v>
      </c>
      <c r="E8141" s="24">
        <v>43585</v>
      </c>
      <c r="F8141" s="23" t="s">
        <v>51</v>
      </c>
      <c r="G8141" s="121">
        <v>0</v>
      </c>
      <c r="H8141">
        <v>2019</v>
      </c>
    </row>
    <row r="8142" spans="1:8" outlineLevel="1" x14ac:dyDescent="0.25">
      <c r="A8142" s="23" t="s">
        <v>26</v>
      </c>
      <c r="B8142" s="23" t="s">
        <v>12</v>
      </c>
      <c r="C8142">
        <v>2019</v>
      </c>
      <c r="D8142" s="23" t="str">
        <f t="shared" si="128"/>
        <v>abr</v>
      </c>
      <c r="E8142" s="24">
        <v>43585</v>
      </c>
      <c r="F8142" s="23" t="s">
        <v>51</v>
      </c>
      <c r="G8142" s="121">
        <v>18381748.533527687</v>
      </c>
      <c r="H8142">
        <v>2019</v>
      </c>
    </row>
    <row r="8143" spans="1:8" outlineLevel="1" x14ac:dyDescent="0.25">
      <c r="A8143" s="23" t="s">
        <v>43</v>
      </c>
      <c r="B8143" s="23" t="s">
        <v>34</v>
      </c>
      <c r="C8143">
        <v>2019</v>
      </c>
      <c r="D8143" s="23" t="str">
        <f t="shared" si="128"/>
        <v>abr</v>
      </c>
      <c r="E8143" s="24">
        <v>43585</v>
      </c>
      <c r="F8143" s="23" t="s">
        <v>51</v>
      </c>
      <c r="G8143" s="121">
        <v>9781062.2813411076</v>
      </c>
      <c r="H8143">
        <v>2019</v>
      </c>
    </row>
    <row r="8144" spans="1:8" outlineLevel="1" x14ac:dyDescent="0.25">
      <c r="A8144" s="23" t="s">
        <v>13</v>
      </c>
      <c r="B8144" s="23" t="s">
        <v>13</v>
      </c>
      <c r="C8144">
        <v>2019</v>
      </c>
      <c r="D8144" s="23" t="str">
        <f t="shared" si="128"/>
        <v>abr</v>
      </c>
      <c r="E8144" s="24">
        <v>43585</v>
      </c>
      <c r="F8144" s="23" t="s">
        <v>51</v>
      </c>
      <c r="G8144" s="121">
        <v>74789100.397959188</v>
      </c>
      <c r="H8144">
        <v>2019</v>
      </c>
    </row>
    <row r="8145" spans="1:8" outlineLevel="1" x14ac:dyDescent="0.25">
      <c r="A8145" s="23" t="s">
        <v>14</v>
      </c>
      <c r="B8145" s="23" t="s">
        <v>14</v>
      </c>
      <c r="C8145">
        <v>2019</v>
      </c>
      <c r="D8145" s="23" t="str">
        <f t="shared" si="128"/>
        <v>abr</v>
      </c>
      <c r="E8145" s="24">
        <v>43585</v>
      </c>
      <c r="F8145" s="23" t="s">
        <v>51</v>
      </c>
      <c r="G8145" s="121">
        <v>1302404.9897959186</v>
      </c>
      <c r="H8145">
        <v>2019</v>
      </c>
    </row>
    <row r="8146" spans="1:8" outlineLevel="1" x14ac:dyDescent="0.25">
      <c r="A8146" s="23" t="s">
        <v>15</v>
      </c>
      <c r="B8146" s="23" t="s">
        <v>0</v>
      </c>
      <c r="C8146">
        <v>2019</v>
      </c>
      <c r="D8146" s="23" t="str">
        <f t="shared" si="128"/>
        <v>may</v>
      </c>
      <c r="E8146" s="24">
        <v>43616</v>
      </c>
      <c r="F8146" s="23" t="s">
        <v>51</v>
      </c>
      <c r="G8146" s="121">
        <v>5121226.8731778553</v>
      </c>
      <c r="H8146">
        <v>2019</v>
      </c>
    </row>
    <row r="8147" spans="1:8" outlineLevel="1" x14ac:dyDescent="0.25">
      <c r="A8147" s="23" t="s">
        <v>16</v>
      </c>
      <c r="B8147" s="23" t="s">
        <v>1</v>
      </c>
      <c r="C8147">
        <v>2019</v>
      </c>
      <c r="D8147" s="23" t="str">
        <f t="shared" si="128"/>
        <v>may</v>
      </c>
      <c r="E8147" s="24">
        <v>43616</v>
      </c>
      <c r="F8147" s="23" t="s">
        <v>51</v>
      </c>
      <c r="G8147" s="121">
        <v>70928613.581632584</v>
      </c>
      <c r="H8147">
        <v>2019</v>
      </c>
    </row>
    <row r="8148" spans="1:8" outlineLevel="1" x14ac:dyDescent="0.25">
      <c r="A8148" s="23" t="s">
        <v>27</v>
      </c>
      <c r="B8148" s="23" t="s">
        <v>2</v>
      </c>
      <c r="C8148">
        <v>2019</v>
      </c>
      <c r="D8148" s="23" t="str">
        <f t="shared" si="128"/>
        <v>may</v>
      </c>
      <c r="E8148" s="24">
        <v>43616</v>
      </c>
      <c r="F8148" s="23" t="s">
        <v>51</v>
      </c>
      <c r="G8148" s="121">
        <v>0</v>
      </c>
      <c r="H8148">
        <v>2019</v>
      </c>
    </row>
    <row r="8149" spans="1:8" outlineLevel="1" x14ac:dyDescent="0.25">
      <c r="A8149" s="23" t="s">
        <v>17</v>
      </c>
      <c r="B8149" s="23" t="s">
        <v>3</v>
      </c>
      <c r="C8149">
        <v>2019</v>
      </c>
      <c r="D8149" s="23" t="str">
        <f t="shared" si="128"/>
        <v>may</v>
      </c>
      <c r="E8149" s="24">
        <v>43616</v>
      </c>
      <c r="F8149" s="23" t="s">
        <v>51</v>
      </c>
      <c r="G8149" s="121">
        <v>40981236.320699692</v>
      </c>
      <c r="H8149">
        <v>2019</v>
      </c>
    </row>
    <row r="8150" spans="1:8" outlineLevel="1" x14ac:dyDescent="0.25">
      <c r="A8150" s="23" t="s">
        <v>18</v>
      </c>
      <c r="B8150" s="25" t="s">
        <v>4</v>
      </c>
      <c r="C8150">
        <v>2019</v>
      </c>
      <c r="D8150" s="23" t="str">
        <f t="shared" si="128"/>
        <v>may</v>
      </c>
      <c r="E8150" s="24">
        <v>43616</v>
      </c>
      <c r="F8150" s="23" t="s">
        <v>51</v>
      </c>
      <c r="G8150" s="121">
        <v>884969.3498542275</v>
      </c>
      <c r="H8150">
        <v>2019</v>
      </c>
    </row>
    <row r="8151" spans="1:8" outlineLevel="1" x14ac:dyDescent="0.25">
      <c r="A8151" s="23" t="s">
        <v>19</v>
      </c>
      <c r="B8151" s="25" t="s">
        <v>5</v>
      </c>
      <c r="C8151">
        <v>2019</v>
      </c>
      <c r="D8151" s="23" t="str">
        <f t="shared" si="128"/>
        <v>may</v>
      </c>
      <c r="E8151" s="24">
        <v>43616</v>
      </c>
      <c r="F8151" s="23" t="s">
        <v>51</v>
      </c>
      <c r="G8151" s="121">
        <v>699393.57142857148</v>
      </c>
      <c r="H8151">
        <v>2019</v>
      </c>
    </row>
    <row r="8152" spans="1:8" outlineLevel="1" x14ac:dyDescent="0.25">
      <c r="A8152" s="23" t="s">
        <v>20</v>
      </c>
      <c r="B8152" s="23" t="s">
        <v>6</v>
      </c>
      <c r="C8152">
        <v>2019</v>
      </c>
      <c r="D8152" s="23" t="str">
        <f t="shared" si="128"/>
        <v>may</v>
      </c>
      <c r="E8152" s="24">
        <v>43616</v>
      </c>
      <c r="F8152" s="23" t="s">
        <v>51</v>
      </c>
      <c r="G8152" s="121">
        <v>218448.97959183675</v>
      </c>
      <c r="H8152">
        <v>2019</v>
      </c>
    </row>
    <row r="8153" spans="1:8" outlineLevel="1" x14ac:dyDescent="0.25">
      <c r="A8153" s="23" t="s">
        <v>21</v>
      </c>
      <c r="B8153" s="23" t="s">
        <v>7</v>
      </c>
      <c r="C8153">
        <v>2019</v>
      </c>
      <c r="D8153" s="23" t="str">
        <f t="shared" si="128"/>
        <v>may</v>
      </c>
      <c r="E8153" s="24">
        <v>43616</v>
      </c>
      <c r="F8153" s="23" t="s">
        <v>51</v>
      </c>
      <c r="G8153" s="121">
        <v>804975.21865889349</v>
      </c>
      <c r="H8153">
        <v>2019</v>
      </c>
    </row>
    <row r="8154" spans="1:8" outlineLevel="1" x14ac:dyDescent="0.25">
      <c r="A8154" s="23" t="s">
        <v>22</v>
      </c>
      <c r="B8154" s="23" t="s">
        <v>8</v>
      </c>
      <c r="C8154">
        <v>2019</v>
      </c>
      <c r="D8154" s="23" t="str">
        <f t="shared" si="128"/>
        <v>may</v>
      </c>
      <c r="E8154" s="24">
        <v>43616</v>
      </c>
      <c r="F8154" s="23" t="s">
        <v>51</v>
      </c>
      <c r="G8154" s="121">
        <v>339658312.91253495</v>
      </c>
      <c r="H8154">
        <v>2019</v>
      </c>
    </row>
    <row r="8155" spans="1:8" outlineLevel="1" x14ac:dyDescent="0.25">
      <c r="A8155" s="23" t="s">
        <v>23</v>
      </c>
      <c r="B8155" s="23" t="s">
        <v>9</v>
      </c>
      <c r="C8155">
        <v>2019</v>
      </c>
      <c r="D8155" s="23" t="str">
        <f t="shared" si="128"/>
        <v>may</v>
      </c>
      <c r="E8155" s="24">
        <v>43616</v>
      </c>
      <c r="F8155" s="23" t="s">
        <v>51</v>
      </c>
      <c r="G8155" s="121">
        <v>0</v>
      </c>
      <c r="H8155">
        <v>2019</v>
      </c>
    </row>
    <row r="8156" spans="1:8" outlineLevel="1" x14ac:dyDescent="0.25">
      <c r="A8156" s="23" t="s">
        <v>24</v>
      </c>
      <c r="B8156" s="25" t="s">
        <v>10</v>
      </c>
      <c r="C8156">
        <v>2019</v>
      </c>
      <c r="D8156" s="23" t="str">
        <f t="shared" si="128"/>
        <v>may</v>
      </c>
      <c r="E8156" s="24">
        <v>43616</v>
      </c>
      <c r="F8156" s="23" t="s">
        <v>51</v>
      </c>
      <c r="G8156" s="121">
        <v>0</v>
      </c>
      <c r="H8156">
        <v>2019</v>
      </c>
    </row>
    <row r="8157" spans="1:8" outlineLevel="1" x14ac:dyDescent="0.25">
      <c r="A8157" s="23" t="s">
        <v>25</v>
      </c>
      <c r="B8157" s="23" t="s">
        <v>11</v>
      </c>
      <c r="C8157">
        <v>2019</v>
      </c>
      <c r="D8157" s="23" t="str">
        <f t="shared" si="128"/>
        <v>may</v>
      </c>
      <c r="E8157" s="24">
        <v>43616</v>
      </c>
      <c r="F8157" s="23" t="s">
        <v>51</v>
      </c>
      <c r="G8157" s="121">
        <v>0</v>
      </c>
      <c r="H8157">
        <v>2019</v>
      </c>
    </row>
    <row r="8158" spans="1:8" outlineLevel="1" x14ac:dyDescent="0.25">
      <c r="A8158" s="23" t="s">
        <v>26</v>
      </c>
      <c r="B8158" s="23" t="s">
        <v>12</v>
      </c>
      <c r="C8158">
        <v>2019</v>
      </c>
      <c r="D8158" s="23" t="str">
        <f t="shared" si="128"/>
        <v>may</v>
      </c>
      <c r="E8158" s="24">
        <v>43616</v>
      </c>
      <c r="F8158" s="23" t="s">
        <v>51</v>
      </c>
      <c r="G8158" s="121">
        <v>16798263.358600564</v>
      </c>
      <c r="H8158">
        <v>2019</v>
      </c>
    </row>
    <row r="8159" spans="1:8" outlineLevel="1" x14ac:dyDescent="0.25">
      <c r="A8159" s="23" t="s">
        <v>43</v>
      </c>
      <c r="B8159" s="23" t="s">
        <v>34</v>
      </c>
      <c r="C8159">
        <v>2019</v>
      </c>
      <c r="D8159" s="23" t="str">
        <f t="shared" si="128"/>
        <v>may</v>
      </c>
      <c r="E8159" s="24">
        <v>43616</v>
      </c>
      <c r="F8159" s="23" t="s">
        <v>51</v>
      </c>
      <c r="G8159" s="121">
        <v>11234337.95335277</v>
      </c>
      <c r="H8159">
        <v>2019</v>
      </c>
    </row>
    <row r="8160" spans="1:8" outlineLevel="1" x14ac:dyDescent="0.25">
      <c r="A8160" s="23" t="s">
        <v>13</v>
      </c>
      <c r="B8160" s="23" t="s">
        <v>13</v>
      </c>
      <c r="C8160">
        <v>2019</v>
      </c>
      <c r="D8160" s="23" t="str">
        <f t="shared" si="128"/>
        <v>may</v>
      </c>
      <c r="E8160" s="24">
        <v>43616</v>
      </c>
      <c r="F8160" s="23" t="s">
        <v>51</v>
      </c>
      <c r="G8160" s="121">
        <v>84744332.435860053</v>
      </c>
      <c r="H8160">
        <v>2019</v>
      </c>
    </row>
    <row r="8161" spans="1:8" outlineLevel="1" x14ac:dyDescent="0.25">
      <c r="A8161" s="23" t="s">
        <v>14</v>
      </c>
      <c r="B8161" s="23" t="s">
        <v>14</v>
      </c>
      <c r="C8161">
        <v>2019</v>
      </c>
      <c r="D8161" s="23" t="str">
        <f t="shared" si="128"/>
        <v>may</v>
      </c>
      <c r="E8161" s="24">
        <v>43616</v>
      </c>
      <c r="F8161" s="23" t="s">
        <v>51</v>
      </c>
      <c r="G8161" s="121">
        <v>5356356.444606415</v>
      </c>
      <c r="H8161">
        <v>2019</v>
      </c>
    </row>
    <row r="8162" spans="1:8" outlineLevel="1" x14ac:dyDescent="0.25">
      <c r="A8162" s="23" t="s">
        <v>15</v>
      </c>
      <c r="B8162" s="23" t="s">
        <v>0</v>
      </c>
      <c r="C8162">
        <v>2019</v>
      </c>
      <c r="D8162" s="23" t="str">
        <f t="shared" si="128"/>
        <v>jun</v>
      </c>
      <c r="E8162" s="24">
        <v>43646</v>
      </c>
      <c r="F8162" s="23" t="s">
        <v>51</v>
      </c>
      <c r="G8162" s="121">
        <v>5710365.9402332511</v>
      </c>
      <c r="H8162">
        <v>2019</v>
      </c>
    </row>
    <row r="8163" spans="1:8" outlineLevel="1" x14ac:dyDescent="0.25">
      <c r="A8163" s="23" t="s">
        <v>16</v>
      </c>
      <c r="B8163" s="23" t="s">
        <v>1</v>
      </c>
      <c r="C8163">
        <v>2019</v>
      </c>
      <c r="D8163" s="23" t="str">
        <f t="shared" si="128"/>
        <v>jun</v>
      </c>
      <c r="E8163" s="24">
        <v>43646</v>
      </c>
      <c r="F8163" s="23" t="s">
        <v>51</v>
      </c>
      <c r="G8163" s="121">
        <v>71046496.93294476</v>
      </c>
      <c r="H8163">
        <v>2019</v>
      </c>
    </row>
    <row r="8164" spans="1:8" outlineLevel="1" x14ac:dyDescent="0.25">
      <c r="A8164" s="23" t="s">
        <v>27</v>
      </c>
      <c r="B8164" s="23" t="s">
        <v>2</v>
      </c>
      <c r="C8164">
        <v>2019</v>
      </c>
      <c r="D8164" s="23" t="str">
        <f t="shared" si="128"/>
        <v>jun</v>
      </c>
      <c r="E8164" s="24">
        <v>43646</v>
      </c>
      <c r="F8164" s="23" t="s">
        <v>51</v>
      </c>
      <c r="G8164" s="121">
        <v>0</v>
      </c>
      <c r="H8164">
        <v>2019</v>
      </c>
    </row>
    <row r="8165" spans="1:8" outlineLevel="1" x14ac:dyDescent="0.25">
      <c r="A8165" s="23" t="s">
        <v>17</v>
      </c>
      <c r="B8165" s="23" t="s">
        <v>3</v>
      </c>
      <c r="C8165">
        <v>2019</v>
      </c>
      <c r="D8165" s="23" t="str">
        <f t="shared" si="128"/>
        <v>jun</v>
      </c>
      <c r="E8165" s="24">
        <v>43646</v>
      </c>
      <c r="F8165" s="23" t="s">
        <v>51</v>
      </c>
      <c r="G8165" s="121">
        <v>39394269.428571492</v>
      </c>
      <c r="H8165">
        <v>2019</v>
      </c>
    </row>
    <row r="8166" spans="1:8" outlineLevel="1" x14ac:dyDescent="0.25">
      <c r="A8166" s="23" t="s">
        <v>18</v>
      </c>
      <c r="B8166" s="25" t="s">
        <v>4</v>
      </c>
      <c r="C8166">
        <v>2019</v>
      </c>
      <c r="D8166" s="23" t="str">
        <f t="shared" si="128"/>
        <v>jun</v>
      </c>
      <c r="E8166" s="24">
        <v>43646</v>
      </c>
      <c r="F8166" s="23" t="s">
        <v>51</v>
      </c>
      <c r="G8166" s="121">
        <v>944319.24344023317</v>
      </c>
      <c r="H8166">
        <v>2019</v>
      </c>
    </row>
    <row r="8167" spans="1:8" outlineLevel="1" x14ac:dyDescent="0.25">
      <c r="A8167" s="23" t="s">
        <v>19</v>
      </c>
      <c r="B8167" s="25" t="s">
        <v>5</v>
      </c>
      <c r="C8167">
        <v>2019</v>
      </c>
      <c r="D8167" s="23" t="str">
        <f t="shared" si="128"/>
        <v>jun</v>
      </c>
      <c r="E8167" s="24">
        <v>43646</v>
      </c>
      <c r="F8167" s="23" t="s">
        <v>51</v>
      </c>
      <c r="G8167" s="121">
        <v>702796.61807580176</v>
      </c>
      <c r="H8167">
        <v>2019</v>
      </c>
    </row>
    <row r="8168" spans="1:8" outlineLevel="1" x14ac:dyDescent="0.25">
      <c r="A8168" s="23" t="s">
        <v>20</v>
      </c>
      <c r="B8168" s="23" t="s">
        <v>6</v>
      </c>
      <c r="C8168">
        <v>2019</v>
      </c>
      <c r="D8168" s="23" t="str">
        <f t="shared" si="128"/>
        <v>jun</v>
      </c>
      <c r="E8168" s="24">
        <v>43646</v>
      </c>
      <c r="F8168" s="23" t="s">
        <v>51</v>
      </c>
      <c r="G8168" s="121">
        <v>219122.44897959186</v>
      </c>
      <c r="H8168">
        <v>2019</v>
      </c>
    </row>
    <row r="8169" spans="1:8" outlineLevel="1" x14ac:dyDescent="0.25">
      <c r="A8169" s="23" t="s">
        <v>21</v>
      </c>
      <c r="B8169" s="23" t="s">
        <v>7</v>
      </c>
      <c r="C8169">
        <v>2019</v>
      </c>
      <c r="D8169" s="23" t="str">
        <f t="shared" si="128"/>
        <v>jun</v>
      </c>
      <c r="E8169" s="24">
        <v>43646</v>
      </c>
      <c r="F8169" s="23" t="s">
        <v>51</v>
      </c>
      <c r="G8169" s="121">
        <v>805677.84256559645</v>
      </c>
      <c r="H8169">
        <v>2019</v>
      </c>
    </row>
    <row r="8170" spans="1:8" outlineLevel="1" x14ac:dyDescent="0.25">
      <c r="A8170" s="23" t="s">
        <v>22</v>
      </c>
      <c r="B8170" s="23" t="s">
        <v>8</v>
      </c>
      <c r="C8170">
        <v>2019</v>
      </c>
      <c r="D8170" s="23" t="str">
        <f t="shared" si="128"/>
        <v>jun</v>
      </c>
      <c r="E8170" s="24">
        <v>43646</v>
      </c>
      <c r="F8170" s="23" t="s">
        <v>51</v>
      </c>
      <c r="G8170" s="121">
        <v>330617613.97521877</v>
      </c>
      <c r="H8170">
        <v>2019</v>
      </c>
    </row>
    <row r="8171" spans="1:8" outlineLevel="1" x14ac:dyDescent="0.25">
      <c r="A8171" s="23" t="s">
        <v>23</v>
      </c>
      <c r="B8171" s="23" t="s">
        <v>9</v>
      </c>
      <c r="C8171">
        <v>2019</v>
      </c>
      <c r="D8171" s="23" t="str">
        <f t="shared" si="128"/>
        <v>jun</v>
      </c>
      <c r="E8171" s="24">
        <v>43646</v>
      </c>
      <c r="F8171" s="23" t="s">
        <v>51</v>
      </c>
      <c r="G8171" s="121">
        <v>0</v>
      </c>
      <c r="H8171">
        <v>2019</v>
      </c>
    </row>
    <row r="8172" spans="1:8" outlineLevel="1" x14ac:dyDescent="0.25">
      <c r="A8172" s="23" t="s">
        <v>24</v>
      </c>
      <c r="B8172" s="25" t="s">
        <v>10</v>
      </c>
      <c r="C8172">
        <v>2019</v>
      </c>
      <c r="D8172" s="23" t="str">
        <f t="shared" si="128"/>
        <v>jun</v>
      </c>
      <c r="E8172" s="24">
        <v>43646</v>
      </c>
      <c r="F8172" s="23" t="s">
        <v>51</v>
      </c>
      <c r="G8172" s="121">
        <v>0</v>
      </c>
      <c r="H8172">
        <v>2019</v>
      </c>
    </row>
    <row r="8173" spans="1:8" outlineLevel="1" x14ac:dyDescent="0.25">
      <c r="A8173" s="23" t="s">
        <v>25</v>
      </c>
      <c r="B8173" s="23" t="s">
        <v>11</v>
      </c>
      <c r="C8173">
        <v>2019</v>
      </c>
      <c r="D8173" s="23" t="str">
        <f t="shared" si="128"/>
        <v>jun</v>
      </c>
      <c r="E8173" s="24">
        <v>43646</v>
      </c>
      <c r="F8173" s="23" t="s">
        <v>51</v>
      </c>
      <c r="G8173" s="121">
        <v>0</v>
      </c>
      <c r="H8173">
        <v>2019</v>
      </c>
    </row>
    <row r="8174" spans="1:8" outlineLevel="1" x14ac:dyDescent="0.25">
      <c r="A8174" s="23" t="s">
        <v>26</v>
      </c>
      <c r="B8174" s="23" t="s">
        <v>12</v>
      </c>
      <c r="C8174">
        <v>2019</v>
      </c>
      <c r="D8174" s="23" t="str">
        <f t="shared" si="128"/>
        <v>jun</v>
      </c>
      <c r="E8174" s="24">
        <v>43646</v>
      </c>
      <c r="F8174" s="23" t="s">
        <v>51</v>
      </c>
      <c r="G8174" s="121">
        <v>16161199.827988319</v>
      </c>
      <c r="H8174">
        <v>2019</v>
      </c>
    </row>
    <row r="8175" spans="1:8" outlineLevel="1" x14ac:dyDescent="0.25">
      <c r="A8175" s="23" t="s">
        <v>43</v>
      </c>
      <c r="B8175" s="23" t="s">
        <v>34</v>
      </c>
      <c r="C8175">
        <v>2019</v>
      </c>
      <c r="D8175" s="23" t="str">
        <f t="shared" si="128"/>
        <v>jun</v>
      </c>
      <c r="E8175" s="24">
        <v>43646</v>
      </c>
      <c r="F8175" s="23" t="s">
        <v>51</v>
      </c>
      <c r="G8175" s="121">
        <v>10355234.890670555</v>
      </c>
      <c r="H8175">
        <v>2019</v>
      </c>
    </row>
    <row r="8176" spans="1:8" outlineLevel="1" x14ac:dyDescent="0.25">
      <c r="A8176" s="23" t="s">
        <v>13</v>
      </c>
      <c r="B8176" s="23" t="s">
        <v>13</v>
      </c>
      <c r="C8176">
        <v>2019</v>
      </c>
      <c r="D8176" s="23" t="str">
        <f t="shared" si="128"/>
        <v>jun</v>
      </c>
      <c r="E8176" s="24">
        <v>43646</v>
      </c>
      <c r="F8176" s="23" t="s">
        <v>51</v>
      </c>
      <c r="G8176" s="121">
        <v>91608011.244897962</v>
      </c>
      <c r="H8176">
        <v>2019</v>
      </c>
    </row>
    <row r="8177" spans="1:8" outlineLevel="1" x14ac:dyDescent="0.25">
      <c r="A8177" s="23" t="s">
        <v>14</v>
      </c>
      <c r="B8177" s="23" t="s">
        <v>14</v>
      </c>
      <c r="C8177">
        <v>2019</v>
      </c>
      <c r="D8177" s="23" t="str">
        <f t="shared" si="128"/>
        <v>jun</v>
      </c>
      <c r="E8177" s="24">
        <v>43646</v>
      </c>
      <c r="F8177" s="23" t="s">
        <v>51</v>
      </c>
      <c r="G8177" s="121">
        <v>3050980.6661807583</v>
      </c>
      <c r="H8177">
        <v>2019</v>
      </c>
    </row>
    <row r="8178" spans="1:8" outlineLevel="1" x14ac:dyDescent="0.25">
      <c r="A8178" s="23" t="s">
        <v>15</v>
      </c>
      <c r="B8178" s="23" t="s">
        <v>0</v>
      </c>
      <c r="C8178">
        <v>2019</v>
      </c>
      <c r="D8178" s="23" t="str">
        <f t="shared" si="128"/>
        <v>jul</v>
      </c>
      <c r="E8178" s="24">
        <v>43677</v>
      </c>
      <c r="F8178" s="23" t="s">
        <v>51</v>
      </c>
      <c r="G8178" s="121">
        <v>5275275.593294479</v>
      </c>
      <c r="H8178">
        <v>2019</v>
      </c>
    </row>
    <row r="8179" spans="1:8" outlineLevel="1" x14ac:dyDescent="0.25">
      <c r="A8179" s="23" t="s">
        <v>16</v>
      </c>
      <c r="B8179" s="23" t="s">
        <v>1</v>
      </c>
      <c r="C8179">
        <v>2019</v>
      </c>
      <c r="D8179" s="23" t="str">
        <f t="shared" si="128"/>
        <v>jul</v>
      </c>
      <c r="E8179" s="24">
        <v>43677</v>
      </c>
      <c r="F8179" s="23" t="s">
        <v>51</v>
      </c>
      <c r="G8179" s="121">
        <v>70962603.54518953</v>
      </c>
      <c r="H8179">
        <v>2019</v>
      </c>
    </row>
    <row r="8180" spans="1:8" outlineLevel="1" x14ac:dyDescent="0.25">
      <c r="A8180" s="23" t="s">
        <v>27</v>
      </c>
      <c r="B8180" s="23" t="s">
        <v>2</v>
      </c>
      <c r="C8180">
        <v>2019</v>
      </c>
      <c r="D8180" s="23" t="str">
        <f t="shared" si="128"/>
        <v>jul</v>
      </c>
      <c r="E8180" s="24">
        <v>43677</v>
      </c>
      <c r="F8180" s="23" t="s">
        <v>51</v>
      </c>
      <c r="G8180" s="121">
        <v>0</v>
      </c>
      <c r="H8180">
        <v>2019</v>
      </c>
    </row>
    <row r="8181" spans="1:8" outlineLevel="1" x14ac:dyDescent="0.25">
      <c r="A8181" s="23" t="s">
        <v>17</v>
      </c>
      <c r="B8181" s="23" t="s">
        <v>3</v>
      </c>
      <c r="C8181">
        <v>2019</v>
      </c>
      <c r="D8181" s="23" t="str">
        <f t="shared" si="128"/>
        <v>jul</v>
      </c>
      <c r="E8181" s="24">
        <v>43677</v>
      </c>
      <c r="F8181" s="23" t="s">
        <v>51</v>
      </c>
      <c r="G8181" s="121">
        <v>40464223.616618067</v>
      </c>
      <c r="H8181">
        <v>2019</v>
      </c>
    </row>
    <row r="8182" spans="1:8" outlineLevel="1" x14ac:dyDescent="0.25">
      <c r="A8182" s="23" t="s">
        <v>18</v>
      </c>
      <c r="B8182" s="25" t="s">
        <v>4</v>
      </c>
      <c r="C8182">
        <v>2019</v>
      </c>
      <c r="D8182" s="23" t="str">
        <f t="shared" si="128"/>
        <v>jul</v>
      </c>
      <c r="E8182" s="24">
        <v>43677</v>
      </c>
      <c r="F8182" s="23" t="s">
        <v>51</v>
      </c>
      <c r="G8182" s="121">
        <v>838994.32653061231</v>
      </c>
      <c r="H8182">
        <v>2019</v>
      </c>
    </row>
    <row r="8183" spans="1:8" outlineLevel="1" x14ac:dyDescent="0.25">
      <c r="A8183" s="23" t="s">
        <v>19</v>
      </c>
      <c r="B8183" s="25" t="s">
        <v>5</v>
      </c>
      <c r="C8183">
        <v>2019</v>
      </c>
      <c r="D8183" s="23" t="str">
        <f t="shared" si="128"/>
        <v>jul</v>
      </c>
      <c r="E8183" s="24">
        <v>43677</v>
      </c>
      <c r="F8183" s="23" t="s">
        <v>51</v>
      </c>
      <c r="G8183" s="121">
        <v>631203.67346938781</v>
      </c>
      <c r="H8183">
        <v>2019</v>
      </c>
    </row>
    <row r="8184" spans="1:8" outlineLevel="1" x14ac:dyDescent="0.25">
      <c r="A8184" s="23" t="s">
        <v>20</v>
      </c>
      <c r="B8184" s="23" t="s">
        <v>6</v>
      </c>
      <c r="C8184">
        <v>2019</v>
      </c>
      <c r="D8184" s="23" t="str">
        <f t="shared" si="128"/>
        <v>jul</v>
      </c>
      <c r="E8184" s="24">
        <v>43677</v>
      </c>
      <c r="F8184" s="23" t="s">
        <v>51</v>
      </c>
      <c r="G8184" s="121">
        <v>0</v>
      </c>
      <c r="H8184">
        <v>2019</v>
      </c>
    </row>
    <row r="8185" spans="1:8" outlineLevel="1" x14ac:dyDescent="0.25">
      <c r="A8185" s="23" t="s">
        <v>21</v>
      </c>
      <c r="B8185" s="23" t="s">
        <v>7</v>
      </c>
      <c r="C8185">
        <v>2019</v>
      </c>
      <c r="D8185" s="23" t="str">
        <f t="shared" si="128"/>
        <v>jul</v>
      </c>
      <c r="E8185" s="24">
        <v>43677</v>
      </c>
      <c r="F8185" s="23" t="s">
        <v>51</v>
      </c>
      <c r="G8185" s="121">
        <v>806247.81341107911</v>
      </c>
      <c r="H8185">
        <v>2019</v>
      </c>
    </row>
    <row r="8186" spans="1:8" outlineLevel="1" x14ac:dyDescent="0.25">
      <c r="A8186" s="23" t="s">
        <v>22</v>
      </c>
      <c r="B8186" s="23" t="s">
        <v>8</v>
      </c>
      <c r="C8186">
        <v>2019</v>
      </c>
      <c r="D8186" s="23" t="str">
        <f t="shared" si="128"/>
        <v>jul</v>
      </c>
      <c r="E8186" s="24">
        <v>43677</v>
      </c>
      <c r="F8186" s="23" t="s">
        <v>51</v>
      </c>
      <c r="G8186" s="121">
        <v>335761131.87463504</v>
      </c>
      <c r="H8186">
        <v>2019</v>
      </c>
    </row>
    <row r="8187" spans="1:8" outlineLevel="1" x14ac:dyDescent="0.25">
      <c r="A8187" s="23" t="s">
        <v>23</v>
      </c>
      <c r="B8187" s="23" t="s">
        <v>9</v>
      </c>
      <c r="C8187">
        <v>2019</v>
      </c>
      <c r="D8187" s="23" t="str">
        <f t="shared" si="128"/>
        <v>jul</v>
      </c>
      <c r="E8187" s="24">
        <v>43677</v>
      </c>
      <c r="F8187" s="23" t="s">
        <v>51</v>
      </c>
      <c r="G8187" s="121">
        <v>0</v>
      </c>
      <c r="H8187">
        <v>2019</v>
      </c>
    </row>
    <row r="8188" spans="1:8" outlineLevel="1" x14ac:dyDescent="0.25">
      <c r="A8188" s="23" t="s">
        <v>24</v>
      </c>
      <c r="B8188" s="25" t="s">
        <v>10</v>
      </c>
      <c r="C8188">
        <v>2019</v>
      </c>
      <c r="D8188" s="23" t="str">
        <f t="shared" si="128"/>
        <v>jul</v>
      </c>
      <c r="E8188" s="24">
        <v>43677</v>
      </c>
      <c r="F8188" s="23" t="s">
        <v>51</v>
      </c>
      <c r="G8188" s="121">
        <v>0</v>
      </c>
      <c r="H8188">
        <v>2019</v>
      </c>
    </row>
    <row r="8189" spans="1:8" outlineLevel="1" x14ac:dyDescent="0.25">
      <c r="A8189" s="23" t="s">
        <v>25</v>
      </c>
      <c r="B8189" s="23" t="s">
        <v>11</v>
      </c>
      <c r="C8189">
        <v>2019</v>
      </c>
      <c r="D8189" s="23" t="str">
        <f t="shared" si="128"/>
        <v>jul</v>
      </c>
      <c r="E8189" s="24">
        <v>43677</v>
      </c>
      <c r="F8189" s="23" t="s">
        <v>51</v>
      </c>
      <c r="G8189" s="121">
        <v>0</v>
      </c>
      <c r="H8189">
        <v>2019</v>
      </c>
    </row>
    <row r="8190" spans="1:8" outlineLevel="1" x14ac:dyDescent="0.25">
      <c r="A8190" s="23" t="s">
        <v>26</v>
      </c>
      <c r="B8190" s="23" t="s">
        <v>12</v>
      </c>
      <c r="C8190">
        <v>2019</v>
      </c>
      <c r="D8190" s="23" t="str">
        <f t="shared" si="128"/>
        <v>jul</v>
      </c>
      <c r="E8190" s="24">
        <v>43677</v>
      </c>
      <c r="F8190" s="23" t="s">
        <v>51</v>
      </c>
      <c r="G8190" s="121">
        <v>17147454.581632644</v>
      </c>
      <c r="H8190">
        <v>2019</v>
      </c>
    </row>
    <row r="8191" spans="1:8" outlineLevel="1" x14ac:dyDescent="0.25">
      <c r="A8191" s="23" t="s">
        <v>43</v>
      </c>
      <c r="B8191" s="23" t="s">
        <v>34</v>
      </c>
      <c r="C8191">
        <v>2019</v>
      </c>
      <c r="D8191" s="23" t="str">
        <f t="shared" si="128"/>
        <v>jul</v>
      </c>
      <c r="E8191" s="24">
        <v>43677</v>
      </c>
      <c r="F8191" s="23" t="s">
        <v>51</v>
      </c>
      <c r="G8191" s="121">
        <v>10522688.951895043</v>
      </c>
      <c r="H8191">
        <v>2019</v>
      </c>
    </row>
    <row r="8192" spans="1:8" outlineLevel="1" x14ac:dyDescent="0.25">
      <c r="A8192" s="23" t="s">
        <v>13</v>
      </c>
      <c r="B8192" s="23" t="s">
        <v>13</v>
      </c>
      <c r="C8192">
        <v>2019</v>
      </c>
      <c r="D8192" s="23" t="str">
        <f t="shared" si="128"/>
        <v>jul</v>
      </c>
      <c r="E8192" s="24">
        <v>43677</v>
      </c>
      <c r="F8192" s="23" t="s">
        <v>51</v>
      </c>
      <c r="G8192" s="121">
        <v>78777533.963556841</v>
      </c>
      <c r="H8192">
        <v>2019</v>
      </c>
    </row>
    <row r="8193" spans="1:8" outlineLevel="1" x14ac:dyDescent="0.25">
      <c r="A8193" s="23" t="s">
        <v>14</v>
      </c>
      <c r="B8193" s="23" t="s">
        <v>14</v>
      </c>
      <c r="C8193">
        <v>2019</v>
      </c>
      <c r="D8193" s="23" t="str">
        <f t="shared" si="128"/>
        <v>jul</v>
      </c>
      <c r="E8193" s="24">
        <v>43677</v>
      </c>
      <c r="F8193" s="23" t="s">
        <v>51</v>
      </c>
      <c r="G8193" s="121">
        <v>2594951.6224489799</v>
      </c>
      <c r="H8193">
        <v>2019</v>
      </c>
    </row>
    <row r="8194" spans="1:8" outlineLevel="1" x14ac:dyDescent="0.25">
      <c r="A8194" s="23" t="s">
        <v>15</v>
      </c>
      <c r="B8194" s="23" t="s">
        <v>0</v>
      </c>
      <c r="C8194">
        <v>2019</v>
      </c>
      <c r="D8194" s="23" t="str">
        <f t="shared" ref="D8194:D8257" si="129">+TEXT(E8194,"mmm")</f>
        <v>ago</v>
      </c>
      <c r="E8194" s="24">
        <v>43708</v>
      </c>
      <c r="F8194" s="23" t="s">
        <v>51</v>
      </c>
      <c r="G8194" s="121">
        <v>5275275.593294479</v>
      </c>
      <c r="H8194">
        <v>2019</v>
      </c>
    </row>
    <row r="8195" spans="1:8" outlineLevel="1" x14ac:dyDescent="0.25">
      <c r="A8195" s="23" t="s">
        <v>16</v>
      </c>
      <c r="B8195" s="23" t="s">
        <v>1</v>
      </c>
      <c r="C8195">
        <v>2019</v>
      </c>
      <c r="D8195" s="23" t="str">
        <f t="shared" si="129"/>
        <v>ago</v>
      </c>
      <c r="E8195" s="24">
        <v>43708</v>
      </c>
      <c r="F8195" s="23" t="s">
        <v>51</v>
      </c>
      <c r="G8195" s="121">
        <v>70029319.122448936</v>
      </c>
      <c r="H8195">
        <v>2019</v>
      </c>
    </row>
    <row r="8196" spans="1:8" outlineLevel="1" x14ac:dyDescent="0.25">
      <c r="A8196" s="23" t="s">
        <v>27</v>
      </c>
      <c r="B8196" s="23" t="s">
        <v>2</v>
      </c>
      <c r="C8196">
        <v>2019</v>
      </c>
      <c r="D8196" s="23" t="str">
        <f t="shared" si="129"/>
        <v>ago</v>
      </c>
      <c r="E8196" s="24">
        <v>43708</v>
      </c>
      <c r="F8196" s="23" t="s">
        <v>51</v>
      </c>
      <c r="G8196" s="121">
        <v>0</v>
      </c>
      <c r="H8196">
        <v>2019</v>
      </c>
    </row>
    <row r="8197" spans="1:8" outlineLevel="1" x14ac:dyDescent="0.25">
      <c r="A8197" s="23" t="s">
        <v>17</v>
      </c>
      <c r="B8197" s="23" t="s">
        <v>3</v>
      </c>
      <c r="C8197">
        <v>2019</v>
      </c>
      <c r="D8197" s="23" t="str">
        <f t="shared" si="129"/>
        <v>ago</v>
      </c>
      <c r="E8197" s="24">
        <v>43708</v>
      </c>
      <c r="F8197" s="23" t="s">
        <v>51</v>
      </c>
      <c r="G8197" s="121">
        <v>38695039.899416864</v>
      </c>
      <c r="H8197">
        <v>2019</v>
      </c>
    </row>
    <row r="8198" spans="1:8" outlineLevel="1" x14ac:dyDescent="0.25">
      <c r="A8198" s="23" t="s">
        <v>18</v>
      </c>
      <c r="B8198" s="25" t="s">
        <v>4</v>
      </c>
      <c r="C8198">
        <v>2019</v>
      </c>
      <c r="D8198" s="23" t="str">
        <f t="shared" si="129"/>
        <v>ago</v>
      </c>
      <c r="E8198" s="24">
        <v>43708</v>
      </c>
      <c r="F8198" s="23" t="s">
        <v>51</v>
      </c>
      <c r="G8198" s="121">
        <v>841941.86588921293</v>
      </c>
      <c r="H8198">
        <v>2019</v>
      </c>
    </row>
    <row r="8199" spans="1:8" outlineLevel="1" x14ac:dyDescent="0.25">
      <c r="A8199" s="23" t="s">
        <v>19</v>
      </c>
      <c r="B8199" s="25" t="s">
        <v>5</v>
      </c>
      <c r="C8199">
        <v>2019</v>
      </c>
      <c r="D8199" s="23" t="str">
        <f t="shared" si="129"/>
        <v>ago</v>
      </c>
      <c r="E8199" s="24">
        <v>43708</v>
      </c>
      <c r="F8199" s="23" t="s">
        <v>51</v>
      </c>
      <c r="G8199" s="121">
        <v>568700.81632653065</v>
      </c>
      <c r="H8199">
        <v>2019</v>
      </c>
    </row>
    <row r="8200" spans="1:8" outlineLevel="1" x14ac:dyDescent="0.25">
      <c r="A8200" s="23" t="s">
        <v>20</v>
      </c>
      <c r="B8200" s="23" t="s">
        <v>6</v>
      </c>
      <c r="C8200">
        <v>2019</v>
      </c>
      <c r="D8200" s="23" t="str">
        <f t="shared" si="129"/>
        <v>ago</v>
      </c>
      <c r="E8200" s="24">
        <v>43708</v>
      </c>
      <c r="F8200" s="23" t="s">
        <v>51</v>
      </c>
      <c r="G8200" s="121">
        <v>0</v>
      </c>
      <c r="H8200">
        <v>2019</v>
      </c>
    </row>
    <row r="8201" spans="1:8" outlineLevel="1" x14ac:dyDescent="0.25">
      <c r="A8201" s="23" t="s">
        <v>21</v>
      </c>
      <c r="B8201" s="23" t="s">
        <v>7</v>
      </c>
      <c r="C8201">
        <v>2019</v>
      </c>
      <c r="D8201" s="23" t="str">
        <f t="shared" si="129"/>
        <v>ago</v>
      </c>
      <c r="E8201" s="24">
        <v>43708</v>
      </c>
      <c r="F8201" s="23" t="s">
        <v>51</v>
      </c>
      <c r="G8201" s="121">
        <v>806877.5510204091</v>
      </c>
      <c r="H8201">
        <v>2019</v>
      </c>
    </row>
    <row r="8202" spans="1:8" outlineLevel="1" x14ac:dyDescent="0.25">
      <c r="A8202" s="23" t="s">
        <v>22</v>
      </c>
      <c r="B8202" s="23" t="s">
        <v>8</v>
      </c>
      <c r="C8202">
        <v>2019</v>
      </c>
      <c r="D8202" s="23" t="str">
        <f t="shared" si="129"/>
        <v>ago</v>
      </c>
      <c r="E8202" s="24">
        <v>43708</v>
      </c>
      <c r="F8202" s="23" t="s">
        <v>51</v>
      </c>
      <c r="G8202" s="121">
        <v>308649738.41107768</v>
      </c>
      <c r="H8202">
        <v>2019</v>
      </c>
    </row>
    <row r="8203" spans="1:8" outlineLevel="1" x14ac:dyDescent="0.25">
      <c r="A8203" s="23" t="s">
        <v>23</v>
      </c>
      <c r="B8203" s="23" t="s">
        <v>9</v>
      </c>
      <c r="C8203">
        <v>2019</v>
      </c>
      <c r="D8203" s="23" t="str">
        <f t="shared" si="129"/>
        <v>ago</v>
      </c>
      <c r="E8203" s="24">
        <v>43708</v>
      </c>
      <c r="F8203" s="23" t="s">
        <v>51</v>
      </c>
      <c r="G8203" s="121">
        <v>0</v>
      </c>
      <c r="H8203">
        <v>2019</v>
      </c>
    </row>
    <row r="8204" spans="1:8" outlineLevel="1" x14ac:dyDescent="0.25">
      <c r="A8204" s="23" t="s">
        <v>24</v>
      </c>
      <c r="B8204" s="25" t="s">
        <v>10</v>
      </c>
      <c r="C8204">
        <v>2019</v>
      </c>
      <c r="D8204" s="23" t="str">
        <f t="shared" si="129"/>
        <v>ago</v>
      </c>
      <c r="E8204" s="24">
        <v>43708</v>
      </c>
      <c r="F8204" s="23" t="s">
        <v>51</v>
      </c>
      <c r="G8204" s="121">
        <v>0</v>
      </c>
      <c r="H8204">
        <v>2019</v>
      </c>
    </row>
    <row r="8205" spans="1:8" outlineLevel="1" x14ac:dyDescent="0.25">
      <c r="A8205" s="23" t="s">
        <v>25</v>
      </c>
      <c r="B8205" s="23" t="s">
        <v>11</v>
      </c>
      <c r="C8205">
        <v>2019</v>
      </c>
      <c r="D8205" s="23" t="str">
        <f t="shared" si="129"/>
        <v>ago</v>
      </c>
      <c r="E8205" s="24">
        <v>43708</v>
      </c>
      <c r="F8205" s="23" t="s">
        <v>51</v>
      </c>
      <c r="G8205" s="121">
        <v>0</v>
      </c>
      <c r="H8205">
        <v>2019</v>
      </c>
    </row>
    <row r="8206" spans="1:8" outlineLevel="1" x14ac:dyDescent="0.25">
      <c r="A8206" s="23" t="s">
        <v>26</v>
      </c>
      <c r="B8206" s="23" t="s">
        <v>12</v>
      </c>
      <c r="C8206">
        <v>2019</v>
      </c>
      <c r="D8206" s="23" t="str">
        <f t="shared" si="129"/>
        <v>ago</v>
      </c>
      <c r="E8206" s="24">
        <v>43708</v>
      </c>
      <c r="F8206" s="23" t="s">
        <v>51</v>
      </c>
      <c r="G8206" s="121">
        <v>16261768.546647232</v>
      </c>
      <c r="H8206">
        <v>2019</v>
      </c>
    </row>
    <row r="8207" spans="1:8" outlineLevel="1" x14ac:dyDescent="0.25">
      <c r="A8207" s="23" t="s">
        <v>43</v>
      </c>
      <c r="B8207" s="23" t="s">
        <v>34</v>
      </c>
      <c r="C8207">
        <v>2019</v>
      </c>
      <c r="D8207" s="23" t="str">
        <f t="shared" si="129"/>
        <v>ago</v>
      </c>
      <c r="E8207" s="24">
        <v>43708</v>
      </c>
      <c r="F8207" s="23" t="s">
        <v>51</v>
      </c>
      <c r="G8207" s="121">
        <v>11212976.053935859</v>
      </c>
      <c r="H8207">
        <v>2019</v>
      </c>
    </row>
    <row r="8208" spans="1:8" outlineLevel="1" x14ac:dyDescent="0.25">
      <c r="A8208" s="23" t="s">
        <v>13</v>
      </c>
      <c r="B8208" s="23" t="s">
        <v>13</v>
      </c>
      <c r="C8208">
        <v>2019</v>
      </c>
      <c r="D8208" s="23" t="str">
        <f t="shared" si="129"/>
        <v>ago</v>
      </c>
      <c r="E8208" s="24">
        <v>43708</v>
      </c>
      <c r="F8208" s="23" t="s">
        <v>51</v>
      </c>
      <c r="G8208" s="121">
        <v>104466252.60495627</v>
      </c>
      <c r="H8208">
        <v>2019</v>
      </c>
    </row>
    <row r="8209" spans="1:8" outlineLevel="1" x14ac:dyDescent="0.25">
      <c r="A8209" s="23" t="s">
        <v>14</v>
      </c>
      <c r="B8209" s="23" t="s">
        <v>14</v>
      </c>
      <c r="C8209">
        <v>2019</v>
      </c>
      <c r="D8209" s="23" t="str">
        <f t="shared" si="129"/>
        <v>ago</v>
      </c>
      <c r="E8209" s="24">
        <v>43708</v>
      </c>
      <c r="F8209" s="23" t="s">
        <v>51</v>
      </c>
      <c r="G8209" s="121">
        <v>1178345.196793003</v>
      </c>
      <c r="H8209">
        <v>2019</v>
      </c>
    </row>
    <row r="8210" spans="1:8" outlineLevel="1" x14ac:dyDescent="0.25">
      <c r="A8210" s="23" t="s">
        <v>15</v>
      </c>
      <c r="B8210" s="23" t="s">
        <v>0</v>
      </c>
      <c r="C8210">
        <v>2019</v>
      </c>
      <c r="D8210" s="23" t="str">
        <f t="shared" si="129"/>
        <v>sept</v>
      </c>
      <c r="E8210" s="24">
        <v>43738</v>
      </c>
      <c r="F8210" s="23" t="s">
        <v>51</v>
      </c>
      <c r="G8210" s="121">
        <v>5743358.3483965192</v>
      </c>
      <c r="H8210">
        <v>2019</v>
      </c>
    </row>
    <row r="8211" spans="1:8" outlineLevel="1" x14ac:dyDescent="0.25">
      <c r="A8211" s="23" t="s">
        <v>16</v>
      </c>
      <c r="B8211" s="23" t="s">
        <v>1</v>
      </c>
      <c r="C8211">
        <v>2019</v>
      </c>
      <c r="D8211" s="23" t="str">
        <f t="shared" si="129"/>
        <v>sept</v>
      </c>
      <c r="E8211" s="24">
        <v>43738</v>
      </c>
      <c r="F8211" s="23" t="s">
        <v>51</v>
      </c>
      <c r="G8211" s="121">
        <v>69269618.504373074</v>
      </c>
      <c r="H8211">
        <v>2019</v>
      </c>
    </row>
    <row r="8212" spans="1:8" outlineLevel="1" x14ac:dyDescent="0.25">
      <c r="A8212" s="23" t="s">
        <v>27</v>
      </c>
      <c r="B8212" s="23" t="s">
        <v>2</v>
      </c>
      <c r="C8212">
        <v>2019</v>
      </c>
      <c r="D8212" s="23" t="str">
        <f t="shared" si="129"/>
        <v>sept</v>
      </c>
      <c r="E8212" s="24">
        <v>43738</v>
      </c>
      <c r="F8212" s="23" t="s">
        <v>51</v>
      </c>
      <c r="G8212" s="121">
        <v>0</v>
      </c>
      <c r="H8212">
        <v>2019</v>
      </c>
    </row>
    <row r="8213" spans="1:8" outlineLevel="1" x14ac:dyDescent="0.25">
      <c r="A8213" s="23" t="s">
        <v>17</v>
      </c>
      <c r="B8213" s="23" t="s">
        <v>3</v>
      </c>
      <c r="C8213">
        <v>2019</v>
      </c>
      <c r="D8213" s="23" t="str">
        <f t="shared" si="129"/>
        <v>sept</v>
      </c>
      <c r="E8213" s="24">
        <v>43738</v>
      </c>
      <c r="F8213" s="23" t="s">
        <v>51</v>
      </c>
      <c r="G8213" s="121">
        <v>38364916.835276976</v>
      </c>
      <c r="H8213">
        <v>2019</v>
      </c>
    </row>
    <row r="8214" spans="1:8" outlineLevel="1" x14ac:dyDescent="0.25">
      <c r="A8214" s="23" t="s">
        <v>18</v>
      </c>
      <c r="B8214" s="25" t="s">
        <v>4</v>
      </c>
      <c r="C8214">
        <v>2019</v>
      </c>
      <c r="D8214" s="23" t="str">
        <f t="shared" si="129"/>
        <v>sept</v>
      </c>
      <c r="E8214" s="24">
        <v>43738</v>
      </c>
      <c r="F8214" s="23" t="s">
        <v>51</v>
      </c>
      <c r="G8214" s="121">
        <v>770823.61516034987</v>
      </c>
      <c r="H8214">
        <v>2019</v>
      </c>
    </row>
    <row r="8215" spans="1:8" outlineLevel="1" x14ac:dyDescent="0.25">
      <c r="A8215" s="23" t="s">
        <v>19</v>
      </c>
      <c r="B8215" s="25" t="s">
        <v>5</v>
      </c>
      <c r="C8215">
        <v>2019</v>
      </c>
      <c r="D8215" s="23" t="str">
        <f t="shared" si="129"/>
        <v>sept</v>
      </c>
      <c r="E8215" s="24">
        <v>43738</v>
      </c>
      <c r="F8215" s="23" t="s">
        <v>51</v>
      </c>
      <c r="G8215" s="121">
        <v>571428.9795918368</v>
      </c>
      <c r="H8215">
        <v>2019</v>
      </c>
    </row>
    <row r="8216" spans="1:8" outlineLevel="1" x14ac:dyDescent="0.25">
      <c r="A8216" s="23" t="s">
        <v>20</v>
      </c>
      <c r="B8216" s="23" t="s">
        <v>6</v>
      </c>
      <c r="C8216">
        <v>2019</v>
      </c>
      <c r="D8216" s="23" t="str">
        <f t="shared" si="129"/>
        <v>sept</v>
      </c>
      <c r="E8216" s="24">
        <v>43738</v>
      </c>
      <c r="F8216" s="23" t="s">
        <v>51</v>
      </c>
      <c r="G8216" s="121">
        <v>0</v>
      </c>
      <c r="H8216">
        <v>2019</v>
      </c>
    </row>
    <row r="8217" spans="1:8" outlineLevel="1" x14ac:dyDescent="0.25">
      <c r="A8217" s="23" t="s">
        <v>21</v>
      </c>
      <c r="B8217" s="23" t="s">
        <v>7</v>
      </c>
      <c r="C8217">
        <v>2019</v>
      </c>
      <c r="D8217" s="23" t="str">
        <f t="shared" si="129"/>
        <v>sept</v>
      </c>
      <c r="E8217" s="24">
        <v>43738</v>
      </c>
      <c r="F8217" s="23" t="s">
        <v>51</v>
      </c>
      <c r="G8217" s="121">
        <v>807565.59766764031</v>
      </c>
      <c r="H8217">
        <v>2019</v>
      </c>
    </row>
    <row r="8218" spans="1:8" outlineLevel="1" x14ac:dyDescent="0.25">
      <c r="A8218" s="23" t="s">
        <v>22</v>
      </c>
      <c r="B8218" s="23" t="s">
        <v>8</v>
      </c>
      <c r="C8218">
        <v>2019</v>
      </c>
      <c r="D8218" s="23" t="str">
        <f t="shared" si="129"/>
        <v>sept</v>
      </c>
      <c r="E8218" s="24">
        <v>43738</v>
      </c>
      <c r="F8218" s="23" t="s">
        <v>51</v>
      </c>
      <c r="G8218" s="121">
        <v>310940541.98250759</v>
      </c>
      <c r="H8218">
        <v>2019</v>
      </c>
    </row>
    <row r="8219" spans="1:8" outlineLevel="1" x14ac:dyDescent="0.25">
      <c r="A8219" s="23" t="s">
        <v>23</v>
      </c>
      <c r="B8219" s="23" t="s">
        <v>9</v>
      </c>
      <c r="C8219">
        <v>2019</v>
      </c>
      <c r="D8219" s="23" t="str">
        <f t="shared" si="129"/>
        <v>sept</v>
      </c>
      <c r="E8219" s="24">
        <v>43738</v>
      </c>
      <c r="F8219" s="23" t="s">
        <v>51</v>
      </c>
      <c r="G8219" s="121">
        <v>0</v>
      </c>
      <c r="H8219">
        <v>2019</v>
      </c>
    </row>
    <row r="8220" spans="1:8" outlineLevel="1" x14ac:dyDescent="0.25">
      <c r="A8220" s="23" t="s">
        <v>24</v>
      </c>
      <c r="B8220" s="25" t="s">
        <v>10</v>
      </c>
      <c r="C8220">
        <v>2019</v>
      </c>
      <c r="D8220" s="23" t="str">
        <f t="shared" si="129"/>
        <v>sept</v>
      </c>
      <c r="E8220" s="24">
        <v>43738</v>
      </c>
      <c r="F8220" s="23" t="s">
        <v>51</v>
      </c>
      <c r="G8220" s="121">
        <v>0</v>
      </c>
      <c r="H8220">
        <v>2019</v>
      </c>
    </row>
    <row r="8221" spans="1:8" outlineLevel="1" x14ac:dyDescent="0.25">
      <c r="A8221" s="23" t="s">
        <v>25</v>
      </c>
      <c r="B8221" s="23" t="s">
        <v>11</v>
      </c>
      <c r="C8221">
        <v>2019</v>
      </c>
      <c r="D8221" s="23" t="str">
        <f t="shared" si="129"/>
        <v>sept</v>
      </c>
      <c r="E8221" s="24">
        <v>43738</v>
      </c>
      <c r="F8221" s="23" t="s">
        <v>51</v>
      </c>
      <c r="G8221" s="121">
        <v>0</v>
      </c>
      <c r="H8221">
        <v>2019</v>
      </c>
    </row>
    <row r="8222" spans="1:8" outlineLevel="1" x14ac:dyDescent="0.25">
      <c r="A8222" s="23" t="s">
        <v>26</v>
      </c>
      <c r="B8222" s="23" t="s">
        <v>12</v>
      </c>
      <c r="C8222">
        <v>2019</v>
      </c>
      <c r="D8222" s="23" t="str">
        <f t="shared" si="129"/>
        <v>sept</v>
      </c>
      <c r="E8222" s="24">
        <v>43738</v>
      </c>
      <c r="F8222" s="23" t="s">
        <v>51</v>
      </c>
      <c r="G8222" s="121">
        <v>16306759.561224489</v>
      </c>
      <c r="H8222">
        <v>2019</v>
      </c>
    </row>
    <row r="8223" spans="1:8" outlineLevel="1" x14ac:dyDescent="0.25">
      <c r="A8223" s="23" t="s">
        <v>43</v>
      </c>
      <c r="B8223" s="23" t="s">
        <v>34</v>
      </c>
      <c r="C8223">
        <v>2019</v>
      </c>
      <c r="D8223" s="23" t="str">
        <f t="shared" si="129"/>
        <v>sept</v>
      </c>
      <c r="E8223" s="24">
        <v>43738</v>
      </c>
      <c r="F8223" s="23" t="s">
        <v>51</v>
      </c>
      <c r="G8223" s="121">
        <v>10108088.300291546</v>
      </c>
      <c r="H8223">
        <v>2019</v>
      </c>
    </row>
    <row r="8224" spans="1:8" outlineLevel="1" x14ac:dyDescent="0.25">
      <c r="A8224" s="23" t="s">
        <v>13</v>
      </c>
      <c r="B8224" s="23" t="s">
        <v>13</v>
      </c>
      <c r="C8224">
        <v>2019</v>
      </c>
      <c r="D8224" s="23" t="str">
        <f t="shared" si="129"/>
        <v>sept</v>
      </c>
      <c r="E8224" s="24">
        <v>43738</v>
      </c>
      <c r="F8224" s="23" t="s">
        <v>51</v>
      </c>
      <c r="G8224" s="121">
        <v>85139598.225947499</v>
      </c>
      <c r="H8224">
        <v>2019</v>
      </c>
    </row>
    <row r="8225" spans="1:8" outlineLevel="1" x14ac:dyDescent="0.25">
      <c r="A8225" s="23" t="s">
        <v>14</v>
      </c>
      <c r="B8225" s="23" t="s">
        <v>14</v>
      </c>
      <c r="C8225">
        <v>2019</v>
      </c>
      <c r="D8225" s="23" t="str">
        <f t="shared" si="129"/>
        <v>sept</v>
      </c>
      <c r="E8225" s="24">
        <v>43738</v>
      </c>
      <c r="F8225" s="23" t="s">
        <v>51</v>
      </c>
      <c r="G8225" s="121">
        <v>1022111.33819242</v>
      </c>
      <c r="H8225">
        <v>2019</v>
      </c>
    </row>
    <row r="8226" spans="1:8" outlineLevel="1" x14ac:dyDescent="0.25">
      <c r="A8226" s="23" t="s">
        <v>15</v>
      </c>
      <c r="B8226" s="23" t="s">
        <v>0</v>
      </c>
      <c r="C8226">
        <v>2019</v>
      </c>
      <c r="D8226" s="23" t="str">
        <f t="shared" si="129"/>
        <v>oct</v>
      </c>
      <c r="E8226" s="24">
        <v>43769</v>
      </c>
      <c r="F8226" s="23" t="s">
        <v>51</v>
      </c>
      <c r="G8226" s="121">
        <v>5001584.1865889141</v>
      </c>
      <c r="H8226">
        <v>2019</v>
      </c>
    </row>
    <row r="8227" spans="1:8" outlineLevel="1" x14ac:dyDescent="0.25">
      <c r="A8227" s="23" t="s">
        <v>16</v>
      </c>
      <c r="B8227" s="23" t="s">
        <v>1</v>
      </c>
      <c r="C8227">
        <v>2019</v>
      </c>
      <c r="D8227" s="23" t="str">
        <f t="shared" si="129"/>
        <v>oct</v>
      </c>
      <c r="E8227" s="24">
        <v>43769</v>
      </c>
      <c r="F8227" s="23" t="s">
        <v>51</v>
      </c>
      <c r="G8227" s="121">
        <v>70775638.54518941</v>
      </c>
      <c r="H8227">
        <v>2019</v>
      </c>
    </row>
    <row r="8228" spans="1:8" outlineLevel="1" x14ac:dyDescent="0.25">
      <c r="A8228" s="23" t="s">
        <v>27</v>
      </c>
      <c r="B8228" s="23" t="s">
        <v>2</v>
      </c>
      <c r="C8228">
        <v>2019</v>
      </c>
      <c r="D8228" s="23" t="str">
        <f t="shared" si="129"/>
        <v>oct</v>
      </c>
      <c r="E8228" s="24">
        <v>43769</v>
      </c>
      <c r="F8228" s="23" t="s">
        <v>51</v>
      </c>
      <c r="G8228" s="121">
        <v>0</v>
      </c>
      <c r="H8228">
        <v>2019</v>
      </c>
    </row>
    <row r="8229" spans="1:8" outlineLevel="1" x14ac:dyDescent="0.25">
      <c r="A8229" s="23" t="s">
        <v>17</v>
      </c>
      <c r="B8229" s="23" t="s">
        <v>3</v>
      </c>
      <c r="C8229">
        <v>2019</v>
      </c>
      <c r="D8229" s="23" t="str">
        <f t="shared" si="129"/>
        <v>oct</v>
      </c>
      <c r="E8229" s="24">
        <v>43769</v>
      </c>
      <c r="F8229" s="23" t="s">
        <v>51</v>
      </c>
      <c r="G8229" s="121">
        <v>37051154.927113712</v>
      </c>
      <c r="H8229">
        <v>2019</v>
      </c>
    </row>
    <row r="8230" spans="1:8" outlineLevel="1" x14ac:dyDescent="0.25">
      <c r="A8230" s="23" t="s">
        <v>18</v>
      </c>
      <c r="B8230" s="25" t="s">
        <v>4</v>
      </c>
      <c r="C8230">
        <v>2019</v>
      </c>
      <c r="D8230" s="23" t="str">
        <f t="shared" si="129"/>
        <v>oct</v>
      </c>
      <c r="E8230" s="24">
        <v>43769</v>
      </c>
      <c r="F8230" s="23" t="s">
        <v>51</v>
      </c>
      <c r="G8230" s="121">
        <v>773539.35860058304</v>
      </c>
      <c r="H8230">
        <v>2019</v>
      </c>
    </row>
    <row r="8231" spans="1:8" outlineLevel="1" x14ac:dyDescent="0.25">
      <c r="A8231" s="23" t="s">
        <v>19</v>
      </c>
      <c r="B8231" s="25" t="s">
        <v>5</v>
      </c>
      <c r="C8231">
        <v>2019</v>
      </c>
      <c r="D8231" s="23" t="str">
        <f t="shared" si="129"/>
        <v>oct</v>
      </c>
      <c r="E8231" s="24">
        <v>43769</v>
      </c>
      <c r="F8231" s="23" t="s">
        <v>51</v>
      </c>
      <c r="G8231" s="121">
        <v>574275.30612244899</v>
      </c>
      <c r="H8231">
        <v>2019</v>
      </c>
    </row>
    <row r="8232" spans="1:8" outlineLevel="1" x14ac:dyDescent="0.25">
      <c r="A8232" s="23" t="s">
        <v>20</v>
      </c>
      <c r="B8232" s="23" t="s">
        <v>6</v>
      </c>
      <c r="C8232">
        <v>2019</v>
      </c>
      <c r="D8232" s="23" t="str">
        <f t="shared" si="129"/>
        <v>oct</v>
      </c>
      <c r="E8232" s="24">
        <v>43769</v>
      </c>
      <c r="F8232" s="23" t="s">
        <v>51</v>
      </c>
      <c r="G8232" s="121">
        <v>0</v>
      </c>
      <c r="H8232">
        <v>2019</v>
      </c>
    </row>
    <row r="8233" spans="1:8" outlineLevel="1" x14ac:dyDescent="0.25">
      <c r="A8233" s="23" t="s">
        <v>21</v>
      </c>
      <c r="B8233" s="23" t="s">
        <v>7</v>
      </c>
      <c r="C8233">
        <v>2019</v>
      </c>
      <c r="D8233" s="23" t="str">
        <f t="shared" si="129"/>
        <v>oct</v>
      </c>
      <c r="E8233" s="24">
        <v>43769</v>
      </c>
      <c r="F8233" s="23" t="s">
        <v>51</v>
      </c>
      <c r="G8233" s="121">
        <v>808297.3760932947</v>
      </c>
      <c r="H8233">
        <v>2019</v>
      </c>
    </row>
    <row r="8234" spans="1:8" outlineLevel="1" x14ac:dyDescent="0.25">
      <c r="A8234" s="23" t="s">
        <v>22</v>
      </c>
      <c r="B8234" s="23" t="s">
        <v>8</v>
      </c>
      <c r="C8234">
        <v>2019</v>
      </c>
      <c r="D8234" s="23" t="str">
        <f t="shared" si="129"/>
        <v>oct</v>
      </c>
      <c r="E8234" s="24">
        <v>43769</v>
      </c>
      <c r="F8234" s="23" t="s">
        <v>51</v>
      </c>
      <c r="G8234" s="121">
        <v>285698328.63410985</v>
      </c>
      <c r="H8234">
        <v>2019</v>
      </c>
    </row>
    <row r="8235" spans="1:8" outlineLevel="1" x14ac:dyDescent="0.25">
      <c r="A8235" s="23" t="s">
        <v>23</v>
      </c>
      <c r="B8235" s="23" t="s">
        <v>9</v>
      </c>
      <c r="C8235">
        <v>2019</v>
      </c>
      <c r="D8235" s="23" t="str">
        <f t="shared" si="129"/>
        <v>oct</v>
      </c>
      <c r="E8235" s="24">
        <v>43769</v>
      </c>
      <c r="F8235" s="23" t="s">
        <v>51</v>
      </c>
      <c r="G8235" s="121">
        <v>0</v>
      </c>
      <c r="H8235">
        <v>2019</v>
      </c>
    </row>
    <row r="8236" spans="1:8" outlineLevel="1" x14ac:dyDescent="0.25">
      <c r="A8236" s="23" t="s">
        <v>24</v>
      </c>
      <c r="B8236" s="25" t="s">
        <v>10</v>
      </c>
      <c r="C8236">
        <v>2019</v>
      </c>
      <c r="D8236" s="23" t="str">
        <f t="shared" si="129"/>
        <v>oct</v>
      </c>
      <c r="E8236" s="24">
        <v>43769</v>
      </c>
      <c r="F8236" s="23" t="s">
        <v>51</v>
      </c>
      <c r="G8236" s="121">
        <v>0</v>
      </c>
      <c r="H8236">
        <v>2019</v>
      </c>
    </row>
    <row r="8237" spans="1:8" outlineLevel="1" x14ac:dyDescent="0.25">
      <c r="A8237" s="23" t="s">
        <v>25</v>
      </c>
      <c r="B8237" s="23" t="s">
        <v>11</v>
      </c>
      <c r="C8237">
        <v>2019</v>
      </c>
      <c r="D8237" s="23" t="str">
        <f t="shared" si="129"/>
        <v>oct</v>
      </c>
      <c r="E8237" s="24">
        <v>43769</v>
      </c>
      <c r="F8237" s="23" t="s">
        <v>51</v>
      </c>
      <c r="G8237" s="121">
        <v>0</v>
      </c>
      <c r="H8237">
        <v>2019</v>
      </c>
    </row>
    <row r="8238" spans="1:8" outlineLevel="1" x14ac:dyDescent="0.25">
      <c r="A8238" s="23" t="s">
        <v>26</v>
      </c>
      <c r="B8238" s="23" t="s">
        <v>12</v>
      </c>
      <c r="C8238">
        <v>2019</v>
      </c>
      <c r="D8238" s="23" t="str">
        <f t="shared" si="129"/>
        <v>oct</v>
      </c>
      <c r="E8238" s="24">
        <v>43769</v>
      </c>
      <c r="F8238" s="23" t="s">
        <v>51</v>
      </c>
      <c r="G8238" s="121">
        <v>15575760.639941676</v>
      </c>
      <c r="H8238">
        <v>2019</v>
      </c>
    </row>
    <row r="8239" spans="1:8" outlineLevel="1" x14ac:dyDescent="0.25">
      <c r="A8239" s="23" t="s">
        <v>43</v>
      </c>
      <c r="B8239" s="23" t="s">
        <v>34</v>
      </c>
      <c r="C8239">
        <v>2019</v>
      </c>
      <c r="D8239" s="23" t="str">
        <f t="shared" si="129"/>
        <v>oct</v>
      </c>
      <c r="E8239" s="24">
        <v>43769</v>
      </c>
      <c r="F8239" s="23" t="s">
        <v>51</v>
      </c>
      <c r="G8239" s="121">
        <v>9861409.134110786</v>
      </c>
      <c r="H8239">
        <v>2019</v>
      </c>
    </row>
    <row r="8240" spans="1:8" outlineLevel="1" x14ac:dyDescent="0.25">
      <c r="A8240" s="23" t="s">
        <v>13</v>
      </c>
      <c r="B8240" s="23" t="s">
        <v>13</v>
      </c>
      <c r="C8240">
        <v>2019</v>
      </c>
      <c r="D8240" s="23" t="str">
        <f t="shared" si="129"/>
        <v>oct</v>
      </c>
      <c r="E8240" s="24">
        <v>43769</v>
      </c>
      <c r="F8240" s="23" t="s">
        <v>51</v>
      </c>
      <c r="G8240" s="121">
        <v>82639976.540816337</v>
      </c>
      <c r="H8240">
        <v>2019</v>
      </c>
    </row>
    <row r="8241" spans="1:8" outlineLevel="1" x14ac:dyDescent="0.25">
      <c r="A8241" s="23" t="s">
        <v>14</v>
      </c>
      <c r="B8241" s="23" t="s">
        <v>14</v>
      </c>
      <c r="C8241">
        <v>2019</v>
      </c>
      <c r="D8241" s="23" t="str">
        <f t="shared" si="129"/>
        <v>oct</v>
      </c>
      <c r="E8241" s="24">
        <v>43769</v>
      </c>
      <c r="F8241" s="23" t="s">
        <v>51</v>
      </c>
      <c r="G8241" s="121">
        <v>2945137.4985422743</v>
      </c>
      <c r="H8241">
        <v>2019</v>
      </c>
    </row>
    <row r="8242" spans="1:8" outlineLevel="1" x14ac:dyDescent="0.25">
      <c r="A8242" s="23" t="s">
        <v>15</v>
      </c>
      <c r="B8242" s="23" t="s">
        <v>0</v>
      </c>
      <c r="C8242">
        <v>2019</v>
      </c>
      <c r="D8242" s="23" t="str">
        <f t="shared" si="129"/>
        <v>nov</v>
      </c>
      <c r="E8242" s="24">
        <v>43799</v>
      </c>
      <c r="F8242" s="23" t="s">
        <v>51</v>
      </c>
      <c r="G8242" s="121">
        <v>5015148.8731778543</v>
      </c>
      <c r="H8242">
        <v>2019</v>
      </c>
    </row>
    <row r="8243" spans="1:8" outlineLevel="1" x14ac:dyDescent="0.25">
      <c r="A8243" s="23" t="s">
        <v>16</v>
      </c>
      <c r="B8243" s="23" t="s">
        <v>1</v>
      </c>
      <c r="C8243">
        <v>2019</v>
      </c>
      <c r="D8243" s="23" t="str">
        <f t="shared" si="129"/>
        <v>nov</v>
      </c>
      <c r="E8243" s="24">
        <v>43799</v>
      </c>
      <c r="F8243" s="23" t="s">
        <v>51</v>
      </c>
      <c r="G8243" s="121">
        <v>70457551.27988337</v>
      </c>
      <c r="H8243">
        <v>2019</v>
      </c>
    </row>
    <row r="8244" spans="1:8" outlineLevel="1" x14ac:dyDescent="0.25">
      <c r="A8244" s="23" t="s">
        <v>27</v>
      </c>
      <c r="B8244" s="23" t="s">
        <v>2</v>
      </c>
      <c r="C8244">
        <v>2019</v>
      </c>
      <c r="D8244" s="23" t="str">
        <f t="shared" si="129"/>
        <v>nov</v>
      </c>
      <c r="E8244" s="24">
        <v>43799</v>
      </c>
      <c r="F8244" s="23" t="s">
        <v>51</v>
      </c>
      <c r="G8244" s="121">
        <v>0</v>
      </c>
      <c r="H8244">
        <v>2019</v>
      </c>
    </row>
    <row r="8245" spans="1:8" outlineLevel="1" x14ac:dyDescent="0.25">
      <c r="A8245" s="23" t="s">
        <v>17</v>
      </c>
      <c r="B8245" s="23" t="s">
        <v>3</v>
      </c>
      <c r="C8245">
        <v>2019</v>
      </c>
      <c r="D8245" s="23" t="str">
        <f t="shared" si="129"/>
        <v>nov</v>
      </c>
      <c r="E8245" s="24">
        <v>43799</v>
      </c>
      <c r="F8245" s="23" t="s">
        <v>51</v>
      </c>
      <c r="G8245" s="121">
        <v>37913982.918367341</v>
      </c>
      <c r="H8245">
        <v>2019</v>
      </c>
    </row>
    <row r="8246" spans="1:8" outlineLevel="1" x14ac:dyDescent="0.25">
      <c r="A8246" s="23" t="s">
        <v>18</v>
      </c>
      <c r="B8246" s="25" t="s">
        <v>4</v>
      </c>
      <c r="C8246">
        <v>2019</v>
      </c>
      <c r="D8246" s="23" t="str">
        <f t="shared" si="129"/>
        <v>nov</v>
      </c>
      <c r="E8246" s="24">
        <v>43799</v>
      </c>
      <c r="F8246" s="23" t="s">
        <v>51</v>
      </c>
      <c r="G8246" s="121">
        <v>757192.41982507287</v>
      </c>
      <c r="H8246">
        <v>2019</v>
      </c>
    </row>
    <row r="8247" spans="1:8" outlineLevel="1" x14ac:dyDescent="0.25">
      <c r="A8247" s="23" t="s">
        <v>19</v>
      </c>
      <c r="B8247" s="25" t="s">
        <v>5</v>
      </c>
      <c r="C8247">
        <v>2019</v>
      </c>
      <c r="D8247" s="23" t="str">
        <f t="shared" si="129"/>
        <v>nov</v>
      </c>
      <c r="E8247" s="24">
        <v>43799</v>
      </c>
      <c r="F8247" s="23" t="s">
        <v>51</v>
      </c>
      <c r="G8247" s="121">
        <v>577056.73469387763</v>
      </c>
      <c r="H8247">
        <v>2019</v>
      </c>
    </row>
    <row r="8248" spans="1:8" outlineLevel="1" x14ac:dyDescent="0.25">
      <c r="A8248" s="23" t="s">
        <v>20</v>
      </c>
      <c r="B8248" s="23" t="s">
        <v>6</v>
      </c>
      <c r="C8248">
        <v>2019</v>
      </c>
      <c r="D8248" s="23" t="str">
        <f t="shared" si="129"/>
        <v>nov</v>
      </c>
      <c r="E8248" s="24">
        <v>43799</v>
      </c>
      <c r="F8248" s="23" t="s">
        <v>51</v>
      </c>
      <c r="G8248" s="121">
        <v>4380153.1953352764</v>
      </c>
      <c r="H8248">
        <v>2019</v>
      </c>
    </row>
    <row r="8249" spans="1:8" outlineLevel="1" x14ac:dyDescent="0.25">
      <c r="A8249" s="23" t="s">
        <v>21</v>
      </c>
      <c r="B8249" s="23" t="s">
        <v>7</v>
      </c>
      <c r="C8249">
        <v>2019</v>
      </c>
      <c r="D8249" s="23" t="str">
        <f t="shared" si="129"/>
        <v>nov</v>
      </c>
      <c r="E8249" s="24">
        <v>43799</v>
      </c>
      <c r="F8249" s="23" t="s">
        <v>51</v>
      </c>
      <c r="G8249" s="121">
        <v>809013.11953352683</v>
      </c>
      <c r="H8249">
        <v>2019</v>
      </c>
    </row>
    <row r="8250" spans="1:8" outlineLevel="1" x14ac:dyDescent="0.25">
      <c r="A8250" s="23" t="s">
        <v>22</v>
      </c>
      <c r="B8250" s="23" t="s">
        <v>8</v>
      </c>
      <c r="C8250">
        <v>2019</v>
      </c>
      <c r="D8250" s="23" t="str">
        <f t="shared" si="129"/>
        <v>nov</v>
      </c>
      <c r="E8250" s="24">
        <v>43799</v>
      </c>
      <c r="F8250" s="23" t="s">
        <v>51</v>
      </c>
      <c r="G8250" s="121">
        <v>257874970.80612311</v>
      </c>
      <c r="H8250">
        <v>2019</v>
      </c>
    </row>
    <row r="8251" spans="1:8" outlineLevel="1" x14ac:dyDescent="0.25">
      <c r="A8251" s="23" t="s">
        <v>23</v>
      </c>
      <c r="B8251" s="23" t="s">
        <v>9</v>
      </c>
      <c r="C8251">
        <v>2019</v>
      </c>
      <c r="D8251" s="23" t="str">
        <f t="shared" si="129"/>
        <v>nov</v>
      </c>
      <c r="E8251" s="24">
        <v>43799</v>
      </c>
      <c r="F8251" s="23" t="s">
        <v>51</v>
      </c>
      <c r="G8251" s="121">
        <v>0</v>
      </c>
      <c r="H8251">
        <v>2019</v>
      </c>
    </row>
    <row r="8252" spans="1:8" outlineLevel="1" x14ac:dyDescent="0.25">
      <c r="A8252" s="23" t="s">
        <v>24</v>
      </c>
      <c r="B8252" s="25" t="s">
        <v>10</v>
      </c>
      <c r="C8252">
        <v>2019</v>
      </c>
      <c r="D8252" s="23" t="str">
        <f t="shared" si="129"/>
        <v>nov</v>
      </c>
      <c r="E8252" s="24">
        <v>43799</v>
      </c>
      <c r="F8252" s="23" t="s">
        <v>51</v>
      </c>
      <c r="G8252" s="121">
        <v>0</v>
      </c>
      <c r="H8252">
        <v>2019</v>
      </c>
    </row>
    <row r="8253" spans="1:8" outlineLevel="1" x14ac:dyDescent="0.25">
      <c r="A8253" s="23" t="s">
        <v>25</v>
      </c>
      <c r="B8253" s="23" t="s">
        <v>11</v>
      </c>
      <c r="C8253">
        <v>2019</v>
      </c>
      <c r="D8253" s="23" t="str">
        <f t="shared" si="129"/>
        <v>nov</v>
      </c>
      <c r="E8253" s="24">
        <v>43799</v>
      </c>
      <c r="F8253" s="23" t="s">
        <v>51</v>
      </c>
      <c r="G8253" s="121">
        <v>0</v>
      </c>
      <c r="H8253">
        <v>2019</v>
      </c>
    </row>
    <row r="8254" spans="1:8" outlineLevel="1" x14ac:dyDescent="0.25">
      <c r="A8254" s="23" t="s">
        <v>26</v>
      </c>
      <c r="B8254" s="23" t="s">
        <v>12</v>
      </c>
      <c r="C8254">
        <v>2019</v>
      </c>
      <c r="D8254" s="23" t="str">
        <f t="shared" si="129"/>
        <v>nov</v>
      </c>
      <c r="E8254" s="24">
        <v>43799</v>
      </c>
      <c r="F8254" s="23" t="s">
        <v>51</v>
      </c>
      <c r="G8254" s="121">
        <v>15102041.406705534</v>
      </c>
      <c r="H8254">
        <v>2019</v>
      </c>
    </row>
    <row r="8255" spans="1:8" outlineLevel="1" x14ac:dyDescent="0.25">
      <c r="A8255" s="23" t="s">
        <v>43</v>
      </c>
      <c r="B8255" s="23" t="s">
        <v>34</v>
      </c>
      <c r="C8255">
        <v>2019</v>
      </c>
      <c r="D8255" s="23" t="str">
        <f t="shared" si="129"/>
        <v>nov</v>
      </c>
      <c r="E8255" s="24">
        <v>43799</v>
      </c>
      <c r="F8255" s="23" t="s">
        <v>51</v>
      </c>
      <c r="G8255" s="121">
        <v>6760517.7711370261</v>
      </c>
      <c r="H8255">
        <v>2019</v>
      </c>
    </row>
    <row r="8256" spans="1:8" outlineLevel="1" x14ac:dyDescent="0.25">
      <c r="A8256" s="23" t="s">
        <v>13</v>
      </c>
      <c r="B8256" s="23" t="s">
        <v>13</v>
      </c>
      <c r="C8256">
        <v>2019</v>
      </c>
      <c r="D8256" s="23" t="str">
        <f t="shared" si="129"/>
        <v>nov</v>
      </c>
      <c r="E8256" s="24">
        <v>43799</v>
      </c>
      <c r="F8256" s="23" t="s">
        <v>51</v>
      </c>
      <c r="G8256" s="121">
        <v>86869567.825072885</v>
      </c>
      <c r="H8256">
        <v>2019</v>
      </c>
    </row>
    <row r="8257" spans="1:8" outlineLevel="1" x14ac:dyDescent="0.25">
      <c r="A8257" s="23" t="s">
        <v>14</v>
      </c>
      <c r="B8257" s="23" t="s">
        <v>14</v>
      </c>
      <c r="C8257">
        <v>2019</v>
      </c>
      <c r="D8257" s="23" t="str">
        <f t="shared" si="129"/>
        <v>nov</v>
      </c>
      <c r="E8257" s="24">
        <v>43799</v>
      </c>
      <c r="F8257" s="23" t="s">
        <v>51</v>
      </c>
      <c r="G8257" s="121">
        <v>13286370.626822159</v>
      </c>
      <c r="H8257">
        <v>2019</v>
      </c>
    </row>
    <row r="8258" spans="1:8" outlineLevel="1" x14ac:dyDescent="0.25">
      <c r="A8258" s="23" t="s">
        <v>15</v>
      </c>
      <c r="B8258" s="23" t="s">
        <v>0</v>
      </c>
      <c r="C8258">
        <v>2019</v>
      </c>
      <c r="D8258" s="23" t="str">
        <f t="shared" ref="D8258:D8321" si="130">+TEXT(E8258,"mmm")</f>
        <v>dic</v>
      </c>
      <c r="E8258" s="24">
        <v>43830</v>
      </c>
      <c r="F8258" s="23" t="s">
        <v>51</v>
      </c>
      <c r="G8258" s="121">
        <v>5139287.2769679548</v>
      </c>
      <c r="H8258">
        <v>2019</v>
      </c>
    </row>
    <row r="8259" spans="1:8" outlineLevel="1" x14ac:dyDescent="0.25">
      <c r="A8259" s="23" t="s">
        <v>16</v>
      </c>
      <c r="B8259" s="23" t="s">
        <v>1</v>
      </c>
      <c r="C8259">
        <v>2019</v>
      </c>
      <c r="D8259" s="23" t="str">
        <f t="shared" si="130"/>
        <v>dic</v>
      </c>
      <c r="E8259" s="24">
        <v>43830</v>
      </c>
      <c r="F8259" s="23" t="s">
        <v>51</v>
      </c>
      <c r="G8259" s="121">
        <v>72069856.346938789</v>
      </c>
      <c r="H8259">
        <v>2019</v>
      </c>
    </row>
    <row r="8260" spans="1:8" outlineLevel="1" x14ac:dyDescent="0.25">
      <c r="A8260" s="23" t="s">
        <v>27</v>
      </c>
      <c r="B8260" s="23" t="s">
        <v>2</v>
      </c>
      <c r="C8260">
        <v>2019</v>
      </c>
      <c r="D8260" s="23" t="str">
        <f t="shared" si="130"/>
        <v>dic</v>
      </c>
      <c r="E8260" s="24">
        <v>43830</v>
      </c>
      <c r="F8260" s="23" t="s">
        <v>51</v>
      </c>
      <c r="G8260" s="121">
        <v>0</v>
      </c>
      <c r="H8260">
        <v>2019</v>
      </c>
    </row>
    <row r="8261" spans="1:8" outlineLevel="1" x14ac:dyDescent="0.25">
      <c r="A8261" s="23" t="s">
        <v>17</v>
      </c>
      <c r="B8261" s="23" t="s">
        <v>3</v>
      </c>
      <c r="C8261">
        <v>2019</v>
      </c>
      <c r="D8261" s="23" t="str">
        <f t="shared" si="130"/>
        <v>dic</v>
      </c>
      <c r="E8261" s="24">
        <v>43830</v>
      </c>
      <c r="F8261" s="23" t="s">
        <v>51</v>
      </c>
      <c r="G8261" s="121">
        <v>35806774.12099126</v>
      </c>
      <c r="H8261">
        <v>2019</v>
      </c>
    </row>
    <row r="8262" spans="1:8" outlineLevel="1" x14ac:dyDescent="0.25">
      <c r="A8262" s="23" t="s">
        <v>18</v>
      </c>
      <c r="B8262" s="25" t="s">
        <v>4</v>
      </c>
      <c r="C8262">
        <v>2019</v>
      </c>
      <c r="D8262" s="23" t="str">
        <f t="shared" si="130"/>
        <v>dic</v>
      </c>
      <c r="E8262" s="24">
        <v>43830</v>
      </c>
      <c r="F8262" s="23" t="s">
        <v>51</v>
      </c>
      <c r="G8262" s="121">
        <v>759824.34402332373</v>
      </c>
      <c r="H8262">
        <v>2019</v>
      </c>
    </row>
    <row r="8263" spans="1:8" outlineLevel="1" x14ac:dyDescent="0.25">
      <c r="A8263" s="23" t="s">
        <v>19</v>
      </c>
      <c r="B8263" s="25" t="s">
        <v>5</v>
      </c>
      <c r="C8263">
        <v>2019</v>
      </c>
      <c r="D8263" s="23" t="str">
        <f t="shared" si="130"/>
        <v>dic</v>
      </c>
      <c r="E8263" s="24">
        <v>43830</v>
      </c>
      <c r="F8263" s="23" t="s">
        <v>51</v>
      </c>
      <c r="G8263" s="121">
        <v>579960</v>
      </c>
      <c r="H8263">
        <v>2019</v>
      </c>
    </row>
    <row r="8264" spans="1:8" outlineLevel="1" x14ac:dyDescent="0.25">
      <c r="A8264" s="23" t="s">
        <v>20</v>
      </c>
      <c r="B8264" s="23" t="s">
        <v>6</v>
      </c>
      <c r="C8264">
        <v>2019</v>
      </c>
      <c r="D8264" s="23" t="str">
        <f t="shared" si="130"/>
        <v>dic</v>
      </c>
      <c r="E8264" s="24">
        <v>43830</v>
      </c>
      <c r="F8264" s="23" t="s">
        <v>51</v>
      </c>
      <c r="G8264" s="121">
        <v>1458909.9591836734</v>
      </c>
      <c r="H8264">
        <v>2019</v>
      </c>
    </row>
    <row r="8265" spans="1:8" outlineLevel="1" x14ac:dyDescent="0.25">
      <c r="A8265" s="23" t="s">
        <v>21</v>
      </c>
      <c r="B8265" s="23" t="s">
        <v>7</v>
      </c>
      <c r="C8265">
        <v>2019</v>
      </c>
      <c r="D8265" s="23" t="str">
        <f t="shared" si="130"/>
        <v>dic</v>
      </c>
      <c r="E8265" s="24">
        <v>43830</v>
      </c>
      <c r="F8265" s="23" t="s">
        <v>51</v>
      </c>
      <c r="G8265" s="121">
        <v>809672.01166180742</v>
      </c>
      <c r="H8265">
        <v>2019</v>
      </c>
    </row>
    <row r="8266" spans="1:8" outlineLevel="1" x14ac:dyDescent="0.25">
      <c r="A8266" s="23" t="s">
        <v>22</v>
      </c>
      <c r="B8266" s="23" t="s">
        <v>8</v>
      </c>
      <c r="C8266">
        <v>2019</v>
      </c>
      <c r="D8266" s="23" t="str">
        <f t="shared" si="130"/>
        <v>dic</v>
      </c>
      <c r="E8266" s="24">
        <v>43830</v>
      </c>
      <c r="F8266" s="23" t="s">
        <v>51</v>
      </c>
      <c r="G8266" s="121">
        <v>264015970.43440437</v>
      </c>
      <c r="H8266">
        <v>2019</v>
      </c>
    </row>
    <row r="8267" spans="1:8" outlineLevel="1" x14ac:dyDescent="0.25">
      <c r="A8267" s="23" t="s">
        <v>23</v>
      </c>
      <c r="B8267" s="23" t="s">
        <v>9</v>
      </c>
      <c r="C8267">
        <v>2019</v>
      </c>
      <c r="D8267" s="23" t="str">
        <f t="shared" si="130"/>
        <v>dic</v>
      </c>
      <c r="E8267" s="24">
        <v>43830</v>
      </c>
      <c r="F8267" s="23" t="s">
        <v>51</v>
      </c>
      <c r="G8267" s="121">
        <v>0</v>
      </c>
      <c r="H8267">
        <v>2019</v>
      </c>
    </row>
    <row r="8268" spans="1:8" outlineLevel="1" x14ac:dyDescent="0.25">
      <c r="A8268" s="23" t="s">
        <v>24</v>
      </c>
      <c r="B8268" s="25" t="s">
        <v>10</v>
      </c>
      <c r="C8268">
        <v>2019</v>
      </c>
      <c r="D8268" s="23" t="str">
        <f t="shared" si="130"/>
        <v>dic</v>
      </c>
      <c r="E8268" s="24">
        <v>43830</v>
      </c>
      <c r="F8268" s="23" t="s">
        <v>51</v>
      </c>
      <c r="G8268" s="121">
        <v>0</v>
      </c>
      <c r="H8268">
        <v>2019</v>
      </c>
    </row>
    <row r="8269" spans="1:8" outlineLevel="1" x14ac:dyDescent="0.25">
      <c r="A8269" s="23" t="s">
        <v>25</v>
      </c>
      <c r="B8269" s="23" t="s">
        <v>11</v>
      </c>
      <c r="C8269">
        <v>2019</v>
      </c>
      <c r="D8269" s="23" t="str">
        <f t="shared" si="130"/>
        <v>dic</v>
      </c>
      <c r="E8269" s="24">
        <v>43830</v>
      </c>
      <c r="F8269" s="23" t="s">
        <v>51</v>
      </c>
      <c r="G8269" s="121">
        <v>0</v>
      </c>
      <c r="H8269">
        <v>2019</v>
      </c>
    </row>
    <row r="8270" spans="1:8" outlineLevel="1" x14ac:dyDescent="0.25">
      <c r="A8270" s="23" t="s">
        <v>26</v>
      </c>
      <c r="B8270" s="23" t="s">
        <v>12</v>
      </c>
      <c r="C8270">
        <v>2019</v>
      </c>
      <c r="D8270" s="23" t="str">
        <f t="shared" si="130"/>
        <v>dic</v>
      </c>
      <c r="E8270" s="24">
        <v>43830</v>
      </c>
      <c r="F8270" s="23" t="s">
        <v>51</v>
      </c>
      <c r="G8270" s="121">
        <v>14529012.415451881</v>
      </c>
      <c r="H8270">
        <v>2019</v>
      </c>
    </row>
    <row r="8271" spans="1:8" outlineLevel="1" x14ac:dyDescent="0.25">
      <c r="A8271" s="23" t="s">
        <v>43</v>
      </c>
      <c r="B8271" s="23" t="s">
        <v>34</v>
      </c>
      <c r="C8271">
        <v>2019</v>
      </c>
      <c r="D8271" s="23" t="str">
        <f t="shared" si="130"/>
        <v>dic</v>
      </c>
      <c r="E8271" s="24">
        <v>43830</v>
      </c>
      <c r="F8271" s="23" t="s">
        <v>51</v>
      </c>
      <c r="G8271" s="121">
        <v>7375962.8600583086</v>
      </c>
      <c r="H8271">
        <v>2019</v>
      </c>
    </row>
    <row r="8272" spans="1:8" outlineLevel="1" x14ac:dyDescent="0.25">
      <c r="A8272" s="23" t="s">
        <v>13</v>
      </c>
      <c r="B8272" s="23" t="s">
        <v>13</v>
      </c>
      <c r="C8272">
        <v>2019</v>
      </c>
      <c r="D8272" s="23" t="str">
        <f t="shared" si="130"/>
        <v>dic</v>
      </c>
      <c r="E8272" s="24">
        <v>43830</v>
      </c>
      <c r="F8272" s="23" t="s">
        <v>51</v>
      </c>
      <c r="G8272" s="121">
        <v>84244784.836734697</v>
      </c>
      <c r="H8272">
        <v>2019</v>
      </c>
    </row>
    <row r="8273" spans="1:8" outlineLevel="1" x14ac:dyDescent="0.25">
      <c r="A8273" s="23" t="s">
        <v>14</v>
      </c>
      <c r="B8273" s="23" t="s">
        <v>14</v>
      </c>
      <c r="C8273">
        <v>2019</v>
      </c>
      <c r="D8273" s="23" t="str">
        <f t="shared" si="130"/>
        <v>dic</v>
      </c>
      <c r="E8273" s="24">
        <v>43830</v>
      </c>
      <c r="F8273" s="23" t="s">
        <v>51</v>
      </c>
      <c r="G8273" s="121">
        <v>13266345.122448981</v>
      </c>
      <c r="H8273">
        <v>2019</v>
      </c>
    </row>
    <row r="8274" spans="1:8" outlineLevel="1" x14ac:dyDescent="0.25">
      <c r="A8274" s="23" t="s">
        <v>15</v>
      </c>
      <c r="B8274" s="23" t="s">
        <v>0</v>
      </c>
      <c r="C8274">
        <v>2020</v>
      </c>
      <c r="D8274" s="23" t="str">
        <f t="shared" si="130"/>
        <v>ene</v>
      </c>
      <c r="E8274" s="24">
        <v>43861</v>
      </c>
      <c r="F8274" s="23" t="s">
        <v>51</v>
      </c>
      <c r="G8274" s="121">
        <v>5142793.631195331</v>
      </c>
      <c r="H8274">
        <v>2020</v>
      </c>
    </row>
    <row r="8275" spans="1:8" outlineLevel="1" x14ac:dyDescent="0.25">
      <c r="A8275" s="23" t="s">
        <v>16</v>
      </c>
      <c r="B8275" s="23" t="s">
        <v>1</v>
      </c>
      <c r="C8275">
        <v>2020</v>
      </c>
      <c r="D8275" s="23" t="str">
        <f t="shared" si="130"/>
        <v>ene</v>
      </c>
      <c r="E8275" s="24">
        <v>43861</v>
      </c>
      <c r="F8275" s="23" t="s">
        <v>51</v>
      </c>
      <c r="G8275" s="121">
        <v>69740138.857142851</v>
      </c>
      <c r="H8275">
        <v>2020</v>
      </c>
    </row>
    <row r="8276" spans="1:8" outlineLevel="1" x14ac:dyDescent="0.25">
      <c r="A8276" s="23" t="s">
        <v>27</v>
      </c>
      <c r="B8276" s="23" t="s">
        <v>2</v>
      </c>
      <c r="C8276">
        <v>2020</v>
      </c>
      <c r="D8276" s="23" t="str">
        <f t="shared" si="130"/>
        <v>ene</v>
      </c>
      <c r="E8276" s="24">
        <v>43861</v>
      </c>
      <c r="F8276" s="23" t="s">
        <v>51</v>
      </c>
      <c r="G8276" s="121">
        <v>0</v>
      </c>
      <c r="H8276">
        <v>2020</v>
      </c>
    </row>
    <row r="8277" spans="1:8" outlineLevel="1" x14ac:dyDescent="0.25">
      <c r="A8277" s="23" t="s">
        <v>17</v>
      </c>
      <c r="B8277" s="23" t="s">
        <v>3</v>
      </c>
      <c r="C8277">
        <v>2020</v>
      </c>
      <c r="D8277" s="23" t="str">
        <f t="shared" si="130"/>
        <v>ene</v>
      </c>
      <c r="E8277" s="24">
        <v>43861</v>
      </c>
      <c r="F8277" s="23" t="s">
        <v>51</v>
      </c>
      <c r="G8277" s="121">
        <v>33571526.320699662</v>
      </c>
      <c r="H8277">
        <v>2020</v>
      </c>
    </row>
    <row r="8278" spans="1:8" outlineLevel="1" x14ac:dyDescent="0.25">
      <c r="A8278" s="23" t="s">
        <v>18</v>
      </c>
      <c r="B8278" s="25" t="s">
        <v>4</v>
      </c>
      <c r="C8278">
        <v>2020</v>
      </c>
      <c r="D8278" s="23" t="str">
        <f t="shared" si="130"/>
        <v>ene</v>
      </c>
      <c r="E8278" s="24">
        <v>43861</v>
      </c>
      <c r="F8278" s="23" t="s">
        <v>51</v>
      </c>
      <c r="G8278" s="121">
        <v>762474.48979591834</v>
      </c>
      <c r="H8278">
        <v>2020</v>
      </c>
    </row>
    <row r="8279" spans="1:8" outlineLevel="1" x14ac:dyDescent="0.25">
      <c r="A8279" s="23" t="s">
        <v>19</v>
      </c>
      <c r="B8279" s="25" t="s">
        <v>5</v>
      </c>
      <c r="C8279">
        <v>2020</v>
      </c>
      <c r="D8279" s="23" t="str">
        <f t="shared" si="130"/>
        <v>ene</v>
      </c>
      <c r="E8279" s="24">
        <v>43861</v>
      </c>
      <c r="F8279" s="23" t="s">
        <v>51</v>
      </c>
      <c r="G8279" s="121">
        <v>582892.04081632663</v>
      </c>
      <c r="H8279">
        <v>2020</v>
      </c>
    </row>
    <row r="8280" spans="1:8" outlineLevel="1" x14ac:dyDescent="0.25">
      <c r="A8280" s="23" t="s">
        <v>20</v>
      </c>
      <c r="B8280" s="23" t="s">
        <v>6</v>
      </c>
      <c r="C8280">
        <v>2020</v>
      </c>
      <c r="D8280" s="23" t="str">
        <f t="shared" si="130"/>
        <v>ene</v>
      </c>
      <c r="E8280" s="24">
        <v>43861</v>
      </c>
      <c r="F8280" s="23" t="s">
        <v>51</v>
      </c>
      <c r="G8280" s="121">
        <v>0</v>
      </c>
      <c r="H8280">
        <v>2020</v>
      </c>
    </row>
    <row r="8281" spans="1:8" outlineLevel="1" x14ac:dyDescent="0.25">
      <c r="A8281" s="23" t="s">
        <v>21</v>
      </c>
      <c r="B8281" s="23" t="s">
        <v>7</v>
      </c>
      <c r="C8281">
        <v>2020</v>
      </c>
      <c r="D8281" s="23" t="str">
        <f t="shared" si="130"/>
        <v>ene</v>
      </c>
      <c r="E8281" s="24">
        <v>43861</v>
      </c>
      <c r="F8281" s="23" t="s">
        <v>51</v>
      </c>
      <c r="G8281" s="121">
        <v>810360.05830903747</v>
      </c>
      <c r="H8281">
        <v>2020</v>
      </c>
    </row>
    <row r="8282" spans="1:8" outlineLevel="1" x14ac:dyDescent="0.25">
      <c r="A8282" s="23" t="s">
        <v>22</v>
      </c>
      <c r="B8282" s="23" t="s">
        <v>8</v>
      </c>
      <c r="C8282">
        <v>2020</v>
      </c>
      <c r="D8282" s="23" t="str">
        <f t="shared" si="130"/>
        <v>ene</v>
      </c>
      <c r="E8282" s="24">
        <v>43861</v>
      </c>
      <c r="F8282" s="23" t="s">
        <v>51</v>
      </c>
      <c r="G8282" s="121">
        <v>262318678.22157419</v>
      </c>
      <c r="H8282">
        <v>2020</v>
      </c>
    </row>
    <row r="8283" spans="1:8" outlineLevel="1" x14ac:dyDescent="0.25">
      <c r="A8283" s="23" t="s">
        <v>23</v>
      </c>
      <c r="B8283" s="23" t="s">
        <v>9</v>
      </c>
      <c r="C8283">
        <v>2020</v>
      </c>
      <c r="D8283" s="23" t="str">
        <f t="shared" si="130"/>
        <v>ene</v>
      </c>
      <c r="E8283" s="24">
        <v>43861</v>
      </c>
      <c r="F8283" s="23" t="s">
        <v>51</v>
      </c>
      <c r="G8283" s="121">
        <v>0</v>
      </c>
      <c r="H8283">
        <v>2020</v>
      </c>
    </row>
    <row r="8284" spans="1:8" outlineLevel="1" x14ac:dyDescent="0.25">
      <c r="A8284" s="23" t="s">
        <v>24</v>
      </c>
      <c r="B8284" s="25" t="s">
        <v>10</v>
      </c>
      <c r="C8284">
        <v>2020</v>
      </c>
      <c r="D8284" s="23" t="str">
        <f t="shared" si="130"/>
        <v>ene</v>
      </c>
      <c r="E8284" s="24">
        <v>43861</v>
      </c>
      <c r="F8284" s="23" t="s">
        <v>51</v>
      </c>
      <c r="G8284" s="121">
        <v>0</v>
      </c>
      <c r="H8284">
        <v>2020</v>
      </c>
    </row>
    <row r="8285" spans="1:8" outlineLevel="1" x14ac:dyDescent="0.25">
      <c r="A8285" s="23" t="s">
        <v>25</v>
      </c>
      <c r="B8285" s="23" t="s">
        <v>11</v>
      </c>
      <c r="C8285">
        <v>2020</v>
      </c>
      <c r="D8285" s="23" t="str">
        <f t="shared" si="130"/>
        <v>ene</v>
      </c>
      <c r="E8285" s="24">
        <v>43861</v>
      </c>
      <c r="F8285" s="23" t="s">
        <v>51</v>
      </c>
      <c r="G8285" s="121">
        <v>0</v>
      </c>
      <c r="H8285">
        <v>2020</v>
      </c>
    </row>
    <row r="8286" spans="1:8" outlineLevel="1" x14ac:dyDescent="0.25">
      <c r="A8286" s="23" t="s">
        <v>26</v>
      </c>
      <c r="B8286" s="23" t="s">
        <v>12</v>
      </c>
      <c r="C8286">
        <v>2020</v>
      </c>
      <c r="D8286" s="23" t="str">
        <f t="shared" si="130"/>
        <v>ene</v>
      </c>
      <c r="E8286" s="24">
        <v>43861</v>
      </c>
      <c r="F8286" s="23" t="s">
        <v>51</v>
      </c>
      <c r="G8286" s="121">
        <v>14245792.864431482</v>
      </c>
      <c r="H8286">
        <v>2020</v>
      </c>
    </row>
    <row r="8287" spans="1:8" outlineLevel="1" x14ac:dyDescent="0.25">
      <c r="A8287" s="23" t="s">
        <v>43</v>
      </c>
      <c r="B8287" s="23" t="s">
        <v>34</v>
      </c>
      <c r="C8287">
        <v>2020</v>
      </c>
      <c r="D8287" s="23" t="str">
        <f t="shared" si="130"/>
        <v>ene</v>
      </c>
      <c r="E8287" s="24">
        <v>43861</v>
      </c>
      <c r="F8287" s="23" t="s">
        <v>51</v>
      </c>
      <c r="G8287" s="121">
        <v>7515280.6020408161</v>
      </c>
      <c r="H8287">
        <v>2020</v>
      </c>
    </row>
    <row r="8288" spans="1:8" outlineLevel="1" x14ac:dyDescent="0.25">
      <c r="A8288" s="23" t="s">
        <v>13</v>
      </c>
      <c r="B8288" s="23" t="s">
        <v>13</v>
      </c>
      <c r="C8288">
        <v>2020</v>
      </c>
      <c r="D8288" s="23" t="str">
        <f t="shared" si="130"/>
        <v>ene</v>
      </c>
      <c r="E8288" s="24">
        <v>43861</v>
      </c>
      <c r="F8288" s="23" t="s">
        <v>51</v>
      </c>
      <c r="G8288" s="121">
        <v>78718660.425655961</v>
      </c>
      <c r="H8288">
        <v>2020</v>
      </c>
    </row>
    <row r="8289" spans="1:8" outlineLevel="1" x14ac:dyDescent="0.25">
      <c r="A8289" s="23" t="s">
        <v>14</v>
      </c>
      <c r="B8289" s="23" t="s">
        <v>14</v>
      </c>
      <c r="C8289">
        <v>2020</v>
      </c>
      <c r="D8289" s="23" t="str">
        <f t="shared" si="130"/>
        <v>ene</v>
      </c>
      <c r="E8289" s="24">
        <v>43861</v>
      </c>
      <c r="F8289" s="23" t="s">
        <v>51</v>
      </c>
      <c r="G8289" s="121">
        <v>7959377.6005830904</v>
      </c>
      <c r="H8289">
        <v>2020</v>
      </c>
    </row>
    <row r="8290" spans="1:8" outlineLevel="1" x14ac:dyDescent="0.25">
      <c r="A8290" s="23" t="s">
        <v>15</v>
      </c>
      <c r="B8290" s="23" t="s">
        <v>0</v>
      </c>
      <c r="C8290">
        <v>2020</v>
      </c>
      <c r="D8290" s="23" t="str">
        <f t="shared" si="130"/>
        <v>feb</v>
      </c>
      <c r="E8290" s="24">
        <v>43890</v>
      </c>
      <c r="F8290" s="23" t="s">
        <v>51</v>
      </c>
      <c r="G8290" s="121">
        <v>5745726.1705539366</v>
      </c>
      <c r="H8290">
        <v>2020</v>
      </c>
    </row>
    <row r="8291" spans="1:8" outlineLevel="1" x14ac:dyDescent="0.25">
      <c r="A8291" s="23" t="s">
        <v>16</v>
      </c>
      <c r="B8291" s="23" t="s">
        <v>1</v>
      </c>
      <c r="C8291">
        <v>2020</v>
      </c>
      <c r="D8291" s="23" t="str">
        <f t="shared" si="130"/>
        <v>feb</v>
      </c>
      <c r="E8291" s="24">
        <v>43890</v>
      </c>
      <c r="F8291" s="23" t="s">
        <v>51</v>
      </c>
      <c r="G8291" s="121">
        <v>65643390.723032057</v>
      </c>
      <c r="H8291">
        <v>2020</v>
      </c>
    </row>
    <row r="8292" spans="1:8" outlineLevel="1" x14ac:dyDescent="0.25">
      <c r="A8292" s="23" t="s">
        <v>27</v>
      </c>
      <c r="B8292" s="23" t="s">
        <v>2</v>
      </c>
      <c r="C8292">
        <v>2020</v>
      </c>
      <c r="D8292" s="23" t="str">
        <f t="shared" si="130"/>
        <v>feb</v>
      </c>
      <c r="E8292" s="24">
        <v>43890</v>
      </c>
      <c r="F8292" s="23" t="s">
        <v>51</v>
      </c>
      <c r="G8292" s="121">
        <v>0</v>
      </c>
      <c r="H8292">
        <v>2020</v>
      </c>
    </row>
    <row r="8293" spans="1:8" outlineLevel="1" x14ac:dyDescent="0.25">
      <c r="A8293" s="23" t="s">
        <v>17</v>
      </c>
      <c r="B8293" s="23" t="s">
        <v>3</v>
      </c>
      <c r="C8293">
        <v>2020</v>
      </c>
      <c r="D8293" s="23" t="str">
        <f t="shared" si="130"/>
        <v>feb</v>
      </c>
      <c r="E8293" s="24">
        <v>43890</v>
      </c>
      <c r="F8293" s="23" t="s">
        <v>51</v>
      </c>
      <c r="G8293" s="121">
        <v>32154813.110787168</v>
      </c>
      <c r="H8293">
        <v>2020</v>
      </c>
    </row>
    <row r="8294" spans="1:8" outlineLevel="1" x14ac:dyDescent="0.25">
      <c r="A8294" s="23" t="s">
        <v>18</v>
      </c>
      <c r="B8294" s="25" t="s">
        <v>4</v>
      </c>
      <c r="C8294">
        <v>2020</v>
      </c>
      <c r="D8294" s="23" t="str">
        <f t="shared" si="130"/>
        <v>feb</v>
      </c>
      <c r="E8294" s="24">
        <v>43890</v>
      </c>
      <c r="F8294" s="23" t="s">
        <v>51</v>
      </c>
      <c r="G8294" s="121">
        <v>764970.84548104962</v>
      </c>
      <c r="H8294">
        <v>2020</v>
      </c>
    </row>
    <row r="8295" spans="1:8" outlineLevel="1" x14ac:dyDescent="0.25">
      <c r="A8295" s="23" t="s">
        <v>19</v>
      </c>
      <c r="B8295" s="25" t="s">
        <v>5</v>
      </c>
      <c r="C8295">
        <v>2020</v>
      </c>
      <c r="D8295" s="23" t="str">
        <f t="shared" si="130"/>
        <v>feb</v>
      </c>
      <c r="E8295" s="24">
        <v>43890</v>
      </c>
      <c r="F8295" s="23" t="s">
        <v>51</v>
      </c>
      <c r="G8295" s="121">
        <v>521349.18367346941</v>
      </c>
      <c r="H8295">
        <v>2020</v>
      </c>
    </row>
    <row r="8296" spans="1:8" outlineLevel="1" x14ac:dyDescent="0.25">
      <c r="A8296" s="23" t="s">
        <v>20</v>
      </c>
      <c r="B8296" s="23" t="s">
        <v>6</v>
      </c>
      <c r="C8296">
        <v>2020</v>
      </c>
      <c r="D8296" s="23" t="str">
        <f t="shared" si="130"/>
        <v>feb</v>
      </c>
      <c r="E8296" s="24">
        <v>43890</v>
      </c>
      <c r="F8296" s="23" t="s">
        <v>51</v>
      </c>
      <c r="G8296" s="121">
        <v>286200.46355685155</v>
      </c>
      <c r="H8296">
        <v>2020</v>
      </c>
    </row>
    <row r="8297" spans="1:8" outlineLevel="1" x14ac:dyDescent="0.25">
      <c r="A8297" s="23" t="s">
        <v>21</v>
      </c>
      <c r="B8297" s="23" t="s">
        <v>7</v>
      </c>
      <c r="C8297">
        <v>2020</v>
      </c>
      <c r="D8297" s="23" t="str">
        <f t="shared" si="130"/>
        <v>feb</v>
      </c>
      <c r="E8297" s="24">
        <v>43890</v>
      </c>
      <c r="F8297" s="23" t="s">
        <v>51</v>
      </c>
      <c r="G8297" s="121">
        <v>811048.10495626926</v>
      </c>
      <c r="H8297">
        <v>2020</v>
      </c>
    </row>
    <row r="8298" spans="1:8" outlineLevel="1" x14ac:dyDescent="0.25">
      <c r="A8298" s="23" t="s">
        <v>22</v>
      </c>
      <c r="B8298" s="23" t="s">
        <v>8</v>
      </c>
      <c r="C8298">
        <v>2020</v>
      </c>
      <c r="D8298" s="23" t="str">
        <f t="shared" si="130"/>
        <v>feb</v>
      </c>
      <c r="E8298" s="24">
        <v>43890</v>
      </c>
      <c r="F8298" s="23" t="s">
        <v>51</v>
      </c>
      <c r="G8298" s="121">
        <v>266042862.81049544</v>
      </c>
      <c r="H8298">
        <v>2020</v>
      </c>
    </row>
    <row r="8299" spans="1:8" outlineLevel="1" x14ac:dyDescent="0.25">
      <c r="A8299" s="23" t="s">
        <v>23</v>
      </c>
      <c r="B8299" s="23" t="s">
        <v>9</v>
      </c>
      <c r="C8299">
        <v>2020</v>
      </c>
      <c r="D8299" s="23" t="str">
        <f t="shared" si="130"/>
        <v>feb</v>
      </c>
      <c r="E8299" s="24">
        <v>43890</v>
      </c>
      <c r="F8299" s="23" t="s">
        <v>51</v>
      </c>
      <c r="G8299" s="121">
        <v>0</v>
      </c>
      <c r="H8299">
        <v>2020</v>
      </c>
    </row>
    <row r="8300" spans="1:8" outlineLevel="1" x14ac:dyDescent="0.25">
      <c r="A8300" s="23" t="s">
        <v>24</v>
      </c>
      <c r="B8300" s="25" t="s">
        <v>10</v>
      </c>
      <c r="C8300">
        <v>2020</v>
      </c>
      <c r="D8300" s="23" t="str">
        <f t="shared" si="130"/>
        <v>feb</v>
      </c>
      <c r="E8300" s="24">
        <v>43890</v>
      </c>
      <c r="F8300" s="23" t="s">
        <v>51</v>
      </c>
      <c r="G8300" s="121">
        <v>0</v>
      </c>
      <c r="H8300">
        <v>2020</v>
      </c>
    </row>
    <row r="8301" spans="1:8" outlineLevel="1" x14ac:dyDescent="0.25">
      <c r="A8301" s="23" t="s">
        <v>25</v>
      </c>
      <c r="B8301" s="23" t="s">
        <v>11</v>
      </c>
      <c r="C8301">
        <v>2020</v>
      </c>
      <c r="D8301" s="23" t="str">
        <f t="shared" si="130"/>
        <v>feb</v>
      </c>
      <c r="E8301" s="24">
        <v>43890</v>
      </c>
      <c r="F8301" s="23" t="s">
        <v>51</v>
      </c>
      <c r="G8301" s="121">
        <v>0</v>
      </c>
      <c r="H8301">
        <v>2020</v>
      </c>
    </row>
    <row r="8302" spans="1:8" outlineLevel="1" x14ac:dyDescent="0.25">
      <c r="A8302" s="23" t="s">
        <v>26</v>
      </c>
      <c r="B8302" s="23" t="s">
        <v>12</v>
      </c>
      <c r="C8302">
        <v>2020</v>
      </c>
      <c r="D8302" s="23" t="str">
        <f t="shared" si="130"/>
        <v>feb</v>
      </c>
      <c r="E8302" s="24">
        <v>43890</v>
      </c>
      <c r="F8302" s="23" t="s">
        <v>51</v>
      </c>
      <c r="G8302" s="121">
        <v>14851675.679300278</v>
      </c>
      <c r="H8302">
        <v>2020</v>
      </c>
    </row>
    <row r="8303" spans="1:8" outlineLevel="1" x14ac:dyDescent="0.25">
      <c r="A8303" s="23" t="s">
        <v>43</v>
      </c>
      <c r="B8303" s="23" t="s">
        <v>34</v>
      </c>
      <c r="C8303">
        <v>2020</v>
      </c>
      <c r="D8303" s="23" t="str">
        <f t="shared" si="130"/>
        <v>feb</v>
      </c>
      <c r="E8303" s="24">
        <v>43890</v>
      </c>
      <c r="F8303" s="23" t="s">
        <v>51</v>
      </c>
      <c r="G8303" s="121">
        <v>7249599.5408163257</v>
      </c>
      <c r="H8303">
        <v>2020</v>
      </c>
    </row>
    <row r="8304" spans="1:8" outlineLevel="1" x14ac:dyDescent="0.25">
      <c r="A8304" s="23" t="s">
        <v>13</v>
      </c>
      <c r="B8304" s="23" t="s">
        <v>13</v>
      </c>
      <c r="C8304">
        <v>2020</v>
      </c>
      <c r="D8304" s="23" t="str">
        <f t="shared" si="130"/>
        <v>feb</v>
      </c>
      <c r="E8304" s="24">
        <v>43890</v>
      </c>
      <c r="F8304" s="23" t="s">
        <v>51</v>
      </c>
      <c r="G8304" s="121">
        <v>98382760.2798834</v>
      </c>
      <c r="H8304">
        <v>2020</v>
      </c>
    </row>
    <row r="8305" spans="1:8" outlineLevel="1" x14ac:dyDescent="0.25">
      <c r="A8305" s="23" t="s">
        <v>14</v>
      </c>
      <c r="B8305" s="23" t="s">
        <v>14</v>
      </c>
      <c r="C8305">
        <v>2020</v>
      </c>
      <c r="D8305" s="23" t="str">
        <f t="shared" si="130"/>
        <v>feb</v>
      </c>
      <c r="E8305" s="24">
        <v>43890</v>
      </c>
      <c r="F8305" s="23" t="s">
        <v>51</v>
      </c>
      <c r="G8305" s="121">
        <v>5621266.9416909628</v>
      </c>
      <c r="H8305">
        <v>2020</v>
      </c>
    </row>
    <row r="8306" spans="1:8" outlineLevel="1" x14ac:dyDescent="0.25">
      <c r="A8306" s="23" t="s">
        <v>15</v>
      </c>
      <c r="B8306" s="23" t="s">
        <v>0</v>
      </c>
      <c r="C8306">
        <v>2020</v>
      </c>
      <c r="D8306" s="23" t="str">
        <f t="shared" si="130"/>
        <v>mar</v>
      </c>
      <c r="E8306" s="24">
        <v>43921</v>
      </c>
      <c r="F8306" s="23" t="s">
        <v>51</v>
      </c>
      <c r="G8306" s="121">
        <v>5745726.1705539366</v>
      </c>
      <c r="H8306">
        <v>2020</v>
      </c>
    </row>
    <row r="8307" spans="1:8" outlineLevel="1" x14ac:dyDescent="0.25">
      <c r="A8307" s="23" t="s">
        <v>16</v>
      </c>
      <c r="B8307" s="23" t="s">
        <v>1</v>
      </c>
      <c r="C8307">
        <v>2020</v>
      </c>
      <c r="D8307" s="23" t="str">
        <f t="shared" si="130"/>
        <v>mar</v>
      </c>
      <c r="E8307" s="24">
        <v>43921</v>
      </c>
      <c r="F8307" s="23" t="s">
        <v>51</v>
      </c>
      <c r="G8307" s="121">
        <v>64476525.314868733</v>
      </c>
      <c r="H8307">
        <v>2020</v>
      </c>
    </row>
    <row r="8308" spans="1:8" outlineLevel="1" x14ac:dyDescent="0.25">
      <c r="A8308" s="23" t="s">
        <v>27</v>
      </c>
      <c r="B8308" s="23" t="s">
        <v>2</v>
      </c>
      <c r="C8308">
        <v>2020</v>
      </c>
      <c r="D8308" s="23" t="str">
        <f t="shared" si="130"/>
        <v>mar</v>
      </c>
      <c r="E8308" s="24">
        <v>43921</v>
      </c>
      <c r="F8308" s="23" t="s">
        <v>51</v>
      </c>
      <c r="G8308" s="121">
        <v>0</v>
      </c>
      <c r="H8308">
        <v>2020</v>
      </c>
    </row>
    <row r="8309" spans="1:8" outlineLevel="1" x14ac:dyDescent="0.25">
      <c r="A8309" s="23" t="s">
        <v>17</v>
      </c>
      <c r="B8309" s="23" t="s">
        <v>3</v>
      </c>
      <c r="C8309">
        <v>2020</v>
      </c>
      <c r="D8309" s="23" t="str">
        <f t="shared" si="130"/>
        <v>mar</v>
      </c>
      <c r="E8309" s="24">
        <v>43921</v>
      </c>
      <c r="F8309" s="23" t="s">
        <v>51</v>
      </c>
      <c r="G8309" s="121">
        <v>31998579.946064129</v>
      </c>
      <c r="H8309">
        <v>2020</v>
      </c>
    </row>
    <row r="8310" spans="1:8" outlineLevel="1" x14ac:dyDescent="0.25">
      <c r="A8310" s="23" t="s">
        <v>18</v>
      </c>
      <c r="B8310" s="25" t="s">
        <v>4</v>
      </c>
      <c r="C8310">
        <v>2020</v>
      </c>
      <c r="D8310" s="23" t="str">
        <f t="shared" si="130"/>
        <v>mar</v>
      </c>
      <c r="E8310" s="24">
        <v>43921</v>
      </c>
      <c r="F8310" s="23" t="s">
        <v>51</v>
      </c>
      <c r="G8310" s="121">
        <v>1001023.6093294456</v>
      </c>
      <c r="H8310">
        <v>2020</v>
      </c>
    </row>
    <row r="8311" spans="1:8" outlineLevel="1" x14ac:dyDescent="0.25">
      <c r="A8311" s="23" t="s">
        <v>19</v>
      </c>
      <c r="B8311" s="25" t="s">
        <v>5</v>
      </c>
      <c r="C8311">
        <v>2020</v>
      </c>
      <c r="D8311" s="23" t="str">
        <f t="shared" si="130"/>
        <v>mar</v>
      </c>
      <c r="E8311" s="24">
        <v>43921</v>
      </c>
      <c r="F8311" s="23" t="s">
        <v>51</v>
      </c>
      <c r="G8311" s="121">
        <v>523934.08163265313</v>
      </c>
      <c r="H8311">
        <v>2020</v>
      </c>
    </row>
    <row r="8312" spans="1:8" outlineLevel="1" x14ac:dyDescent="0.25">
      <c r="A8312" s="23" t="s">
        <v>20</v>
      </c>
      <c r="B8312" s="23" t="s">
        <v>6</v>
      </c>
      <c r="C8312">
        <v>2020</v>
      </c>
      <c r="D8312" s="23" t="str">
        <f t="shared" si="130"/>
        <v>mar</v>
      </c>
      <c r="E8312" s="24">
        <v>43921</v>
      </c>
      <c r="F8312" s="23" t="s">
        <v>51</v>
      </c>
      <c r="G8312" s="121">
        <v>221665.30612244896</v>
      </c>
      <c r="H8312">
        <v>2020</v>
      </c>
    </row>
    <row r="8313" spans="1:8" outlineLevel="1" x14ac:dyDescent="0.25">
      <c r="A8313" s="23" t="s">
        <v>21</v>
      </c>
      <c r="B8313" s="23" t="s">
        <v>7</v>
      </c>
      <c r="C8313">
        <v>2020</v>
      </c>
      <c r="D8313" s="23" t="str">
        <f t="shared" si="130"/>
        <v>mar</v>
      </c>
      <c r="E8313" s="24">
        <v>43921</v>
      </c>
      <c r="F8313" s="23" t="s">
        <v>51</v>
      </c>
      <c r="G8313" s="121">
        <v>811632.65306122415</v>
      </c>
      <c r="H8313">
        <v>2020</v>
      </c>
    </row>
    <row r="8314" spans="1:8" outlineLevel="1" x14ac:dyDescent="0.25">
      <c r="A8314" s="23" t="s">
        <v>22</v>
      </c>
      <c r="B8314" s="23" t="s">
        <v>8</v>
      </c>
      <c r="C8314">
        <v>2020</v>
      </c>
      <c r="D8314" s="23" t="str">
        <f t="shared" si="130"/>
        <v>mar</v>
      </c>
      <c r="E8314" s="24">
        <v>43921</v>
      </c>
      <c r="F8314" s="23" t="s">
        <v>51</v>
      </c>
      <c r="G8314" s="121">
        <v>268314681.42274028</v>
      </c>
      <c r="H8314">
        <v>2020</v>
      </c>
    </row>
    <row r="8315" spans="1:8" outlineLevel="1" x14ac:dyDescent="0.25">
      <c r="A8315" s="23" t="s">
        <v>23</v>
      </c>
      <c r="B8315" s="23" t="s">
        <v>9</v>
      </c>
      <c r="C8315">
        <v>2020</v>
      </c>
      <c r="D8315" s="23" t="str">
        <f t="shared" si="130"/>
        <v>mar</v>
      </c>
      <c r="E8315" s="24">
        <v>43921</v>
      </c>
      <c r="F8315" s="23" t="s">
        <v>51</v>
      </c>
      <c r="G8315" s="121">
        <v>0</v>
      </c>
      <c r="H8315">
        <v>2020</v>
      </c>
    </row>
    <row r="8316" spans="1:8" outlineLevel="1" x14ac:dyDescent="0.25">
      <c r="A8316" s="23" t="s">
        <v>24</v>
      </c>
      <c r="B8316" s="25" t="s">
        <v>10</v>
      </c>
      <c r="C8316">
        <v>2020</v>
      </c>
      <c r="D8316" s="23" t="str">
        <f t="shared" si="130"/>
        <v>mar</v>
      </c>
      <c r="E8316" s="24">
        <v>43921</v>
      </c>
      <c r="F8316" s="23" t="s">
        <v>51</v>
      </c>
      <c r="G8316" s="121">
        <v>0</v>
      </c>
      <c r="H8316">
        <v>2020</v>
      </c>
    </row>
    <row r="8317" spans="1:8" outlineLevel="1" x14ac:dyDescent="0.25">
      <c r="A8317" s="23" t="s">
        <v>25</v>
      </c>
      <c r="B8317" s="23" t="s">
        <v>11</v>
      </c>
      <c r="C8317">
        <v>2020</v>
      </c>
      <c r="D8317" s="23" t="str">
        <f t="shared" si="130"/>
        <v>mar</v>
      </c>
      <c r="E8317" s="24">
        <v>43921</v>
      </c>
      <c r="F8317" s="23" t="s">
        <v>51</v>
      </c>
      <c r="G8317" s="121">
        <v>292297.37609329447</v>
      </c>
      <c r="H8317">
        <v>2020</v>
      </c>
    </row>
    <row r="8318" spans="1:8" outlineLevel="1" x14ac:dyDescent="0.25">
      <c r="A8318" s="23" t="s">
        <v>26</v>
      </c>
      <c r="B8318" s="23" t="s">
        <v>12</v>
      </c>
      <c r="C8318">
        <v>2020</v>
      </c>
      <c r="D8318" s="23" t="str">
        <f t="shared" si="130"/>
        <v>mar</v>
      </c>
      <c r="E8318" s="24">
        <v>43921</v>
      </c>
      <c r="F8318" s="23" t="s">
        <v>51</v>
      </c>
      <c r="G8318" s="121">
        <v>14250248.294460637</v>
      </c>
      <c r="H8318">
        <v>2020</v>
      </c>
    </row>
    <row r="8319" spans="1:8" outlineLevel="1" x14ac:dyDescent="0.25">
      <c r="A8319" s="23" t="s">
        <v>43</v>
      </c>
      <c r="B8319" s="23" t="s">
        <v>34</v>
      </c>
      <c r="C8319">
        <v>2020</v>
      </c>
      <c r="D8319" s="23" t="str">
        <f t="shared" si="130"/>
        <v>mar</v>
      </c>
      <c r="E8319" s="24">
        <v>43921</v>
      </c>
      <c r="F8319" s="23" t="s">
        <v>51</v>
      </c>
      <c r="G8319" s="121">
        <v>0</v>
      </c>
      <c r="H8319">
        <v>2020</v>
      </c>
    </row>
    <row r="8320" spans="1:8" outlineLevel="1" x14ac:dyDescent="0.25">
      <c r="A8320" s="23" t="s">
        <v>13</v>
      </c>
      <c r="B8320" s="23" t="s">
        <v>13</v>
      </c>
      <c r="C8320">
        <v>2020</v>
      </c>
      <c r="D8320" s="23" t="str">
        <f t="shared" si="130"/>
        <v>mar</v>
      </c>
      <c r="E8320" s="24">
        <v>43921</v>
      </c>
      <c r="F8320" s="23" t="s">
        <v>51</v>
      </c>
      <c r="G8320" s="121">
        <v>103427728.40524781</v>
      </c>
      <c r="H8320">
        <v>2020</v>
      </c>
    </row>
    <row r="8321" spans="1:8" outlineLevel="1" x14ac:dyDescent="0.25">
      <c r="A8321" s="23" t="s">
        <v>14</v>
      </c>
      <c r="B8321" s="23" t="s">
        <v>14</v>
      </c>
      <c r="C8321">
        <v>2020</v>
      </c>
      <c r="D8321" s="23" t="str">
        <f t="shared" si="130"/>
        <v>mar</v>
      </c>
      <c r="E8321" s="24">
        <v>43921</v>
      </c>
      <c r="F8321" s="23" t="s">
        <v>51</v>
      </c>
      <c r="G8321" s="121">
        <v>5283754.9387755096</v>
      </c>
      <c r="H8321">
        <v>2020</v>
      </c>
    </row>
    <row r="8322" spans="1:8" outlineLevel="1" x14ac:dyDescent="0.25">
      <c r="A8322" s="23" t="s">
        <v>15</v>
      </c>
      <c r="B8322" s="23" t="s">
        <v>0</v>
      </c>
      <c r="C8322">
        <v>2020</v>
      </c>
      <c r="D8322" s="23" t="str">
        <f t="shared" ref="D8322:D8385" si="131">+TEXT(E8322,"mmm")</f>
        <v>abr</v>
      </c>
      <c r="E8322" s="24">
        <v>43951</v>
      </c>
      <c r="F8322" s="23" t="s">
        <v>51</v>
      </c>
      <c r="G8322" s="121">
        <v>5447600.1632653149</v>
      </c>
      <c r="H8322">
        <v>2020</v>
      </c>
    </row>
    <row r="8323" spans="1:8" outlineLevel="1" x14ac:dyDescent="0.25">
      <c r="A8323" s="23" t="s">
        <v>16</v>
      </c>
      <c r="B8323" s="23" t="s">
        <v>1</v>
      </c>
      <c r="C8323">
        <v>2020</v>
      </c>
      <c r="D8323" s="23" t="str">
        <f t="shared" si="131"/>
        <v>abr</v>
      </c>
      <c r="E8323" s="24">
        <v>43951</v>
      </c>
      <c r="F8323" s="23" t="s">
        <v>51</v>
      </c>
      <c r="G8323" s="121">
        <v>61481899.172011629</v>
      </c>
      <c r="H8323">
        <v>2020</v>
      </c>
    </row>
    <row r="8324" spans="1:8" outlineLevel="1" x14ac:dyDescent="0.25">
      <c r="A8324" s="23" t="s">
        <v>27</v>
      </c>
      <c r="B8324" s="23" t="s">
        <v>2</v>
      </c>
      <c r="C8324">
        <v>2020</v>
      </c>
      <c r="D8324" s="23" t="str">
        <f t="shared" si="131"/>
        <v>abr</v>
      </c>
      <c r="E8324" s="24">
        <v>43951</v>
      </c>
      <c r="F8324" s="23" t="s">
        <v>51</v>
      </c>
      <c r="G8324" s="121">
        <v>0</v>
      </c>
      <c r="H8324">
        <v>2020</v>
      </c>
    </row>
    <row r="8325" spans="1:8" outlineLevel="1" x14ac:dyDescent="0.25">
      <c r="A8325" s="23" t="s">
        <v>17</v>
      </c>
      <c r="B8325" s="23" t="s">
        <v>3</v>
      </c>
      <c r="C8325">
        <v>2020</v>
      </c>
      <c r="D8325" s="23" t="str">
        <f t="shared" si="131"/>
        <v>abr</v>
      </c>
      <c r="E8325" s="24">
        <v>43951</v>
      </c>
      <c r="F8325" s="23" t="s">
        <v>51</v>
      </c>
      <c r="G8325" s="121">
        <v>32633718.263848424</v>
      </c>
      <c r="H8325">
        <v>2020</v>
      </c>
    </row>
    <row r="8326" spans="1:8" outlineLevel="1" x14ac:dyDescent="0.25">
      <c r="A8326" s="23" t="s">
        <v>18</v>
      </c>
      <c r="B8326" s="25" t="s">
        <v>4</v>
      </c>
      <c r="C8326">
        <v>2020</v>
      </c>
      <c r="D8326" s="23" t="str">
        <f t="shared" si="131"/>
        <v>abr</v>
      </c>
      <c r="E8326" s="24">
        <v>43951</v>
      </c>
      <c r="F8326" s="23" t="s">
        <v>51</v>
      </c>
      <c r="G8326" s="121">
        <v>988106.42128279887</v>
      </c>
      <c r="H8326">
        <v>2020</v>
      </c>
    </row>
    <row r="8327" spans="1:8" outlineLevel="1" x14ac:dyDescent="0.25">
      <c r="A8327" s="23" t="s">
        <v>19</v>
      </c>
      <c r="B8327" s="25" t="s">
        <v>5</v>
      </c>
      <c r="C8327">
        <v>2020</v>
      </c>
      <c r="D8327" s="23" t="str">
        <f t="shared" si="131"/>
        <v>abr</v>
      </c>
      <c r="E8327" s="24">
        <v>43951</v>
      </c>
      <c r="F8327" s="23" t="s">
        <v>51</v>
      </c>
      <c r="G8327" s="121">
        <v>526460.81632653065</v>
      </c>
      <c r="H8327">
        <v>2020</v>
      </c>
    </row>
    <row r="8328" spans="1:8" outlineLevel="1" x14ac:dyDescent="0.25">
      <c r="A8328" s="23" t="s">
        <v>20</v>
      </c>
      <c r="B8328" s="23" t="s">
        <v>6</v>
      </c>
      <c r="C8328">
        <v>2020</v>
      </c>
      <c r="D8328" s="23" t="str">
        <f t="shared" si="131"/>
        <v>abr</v>
      </c>
      <c r="E8328" s="24">
        <v>43951</v>
      </c>
      <c r="F8328" s="23" t="s">
        <v>51</v>
      </c>
      <c r="G8328" s="121">
        <v>0</v>
      </c>
      <c r="H8328">
        <v>2020</v>
      </c>
    </row>
    <row r="8329" spans="1:8" outlineLevel="1" x14ac:dyDescent="0.25">
      <c r="A8329" s="23" t="s">
        <v>21</v>
      </c>
      <c r="B8329" s="23" t="s">
        <v>7</v>
      </c>
      <c r="C8329">
        <v>2020</v>
      </c>
      <c r="D8329" s="23" t="str">
        <f t="shared" si="131"/>
        <v>abr</v>
      </c>
      <c r="E8329" s="24">
        <v>43951</v>
      </c>
      <c r="F8329" s="23" t="s">
        <v>51</v>
      </c>
      <c r="G8329" s="121">
        <v>812247.81341107818</v>
      </c>
      <c r="H8329">
        <v>2020</v>
      </c>
    </row>
    <row r="8330" spans="1:8" outlineLevel="1" x14ac:dyDescent="0.25">
      <c r="A8330" s="23" t="s">
        <v>22</v>
      </c>
      <c r="B8330" s="23" t="s">
        <v>8</v>
      </c>
      <c r="C8330">
        <v>2020</v>
      </c>
      <c r="D8330" s="23" t="str">
        <f t="shared" si="131"/>
        <v>abr</v>
      </c>
      <c r="E8330" s="24">
        <v>43951</v>
      </c>
      <c r="F8330" s="23" t="s">
        <v>51</v>
      </c>
      <c r="G8330" s="121">
        <v>278089825.40087402</v>
      </c>
      <c r="H8330">
        <v>2020</v>
      </c>
    </row>
    <row r="8331" spans="1:8" outlineLevel="1" x14ac:dyDescent="0.25">
      <c r="A8331" s="23" t="s">
        <v>23</v>
      </c>
      <c r="B8331" s="23" t="s">
        <v>9</v>
      </c>
      <c r="C8331">
        <v>2020</v>
      </c>
      <c r="D8331" s="23" t="str">
        <f t="shared" si="131"/>
        <v>abr</v>
      </c>
      <c r="E8331" s="24">
        <v>43951</v>
      </c>
      <c r="F8331" s="23" t="s">
        <v>51</v>
      </c>
      <c r="G8331" s="121">
        <v>0</v>
      </c>
      <c r="H8331">
        <v>2020</v>
      </c>
    </row>
    <row r="8332" spans="1:8" outlineLevel="1" x14ac:dyDescent="0.25">
      <c r="A8332" s="23" t="s">
        <v>24</v>
      </c>
      <c r="B8332" s="25" t="s">
        <v>10</v>
      </c>
      <c r="C8332">
        <v>2020</v>
      </c>
      <c r="D8332" s="23" t="str">
        <f t="shared" si="131"/>
        <v>abr</v>
      </c>
      <c r="E8332" s="24">
        <v>43951</v>
      </c>
      <c r="F8332" s="23" t="s">
        <v>51</v>
      </c>
      <c r="G8332" s="121">
        <v>0</v>
      </c>
      <c r="H8332">
        <v>2020</v>
      </c>
    </row>
    <row r="8333" spans="1:8" outlineLevel="1" x14ac:dyDescent="0.25">
      <c r="A8333" s="23" t="s">
        <v>25</v>
      </c>
      <c r="B8333" s="23" t="s">
        <v>11</v>
      </c>
      <c r="C8333">
        <v>2020</v>
      </c>
      <c r="D8333" s="23" t="str">
        <f t="shared" si="131"/>
        <v>abr</v>
      </c>
      <c r="E8333" s="24">
        <v>43951</v>
      </c>
      <c r="F8333" s="23" t="s">
        <v>51</v>
      </c>
      <c r="G8333" s="121">
        <v>293428.57142857148</v>
      </c>
      <c r="H8333">
        <v>2020</v>
      </c>
    </row>
    <row r="8334" spans="1:8" outlineLevel="1" x14ac:dyDescent="0.25">
      <c r="A8334" s="23" t="s">
        <v>26</v>
      </c>
      <c r="B8334" s="23" t="s">
        <v>12</v>
      </c>
      <c r="C8334">
        <v>2020</v>
      </c>
      <c r="D8334" s="23" t="str">
        <f t="shared" si="131"/>
        <v>abr</v>
      </c>
      <c r="E8334" s="24">
        <v>43951</v>
      </c>
      <c r="F8334" s="23" t="s">
        <v>51</v>
      </c>
      <c r="G8334" s="121">
        <v>13742839.833819248</v>
      </c>
      <c r="H8334">
        <v>2020</v>
      </c>
    </row>
    <row r="8335" spans="1:8" outlineLevel="1" x14ac:dyDescent="0.25">
      <c r="A8335" s="23" t="s">
        <v>43</v>
      </c>
      <c r="B8335" s="23" t="s">
        <v>34</v>
      </c>
      <c r="C8335">
        <v>2020</v>
      </c>
      <c r="D8335" s="23" t="str">
        <f t="shared" si="131"/>
        <v>abr</v>
      </c>
      <c r="E8335" s="24">
        <v>43951</v>
      </c>
      <c r="F8335" s="23" t="s">
        <v>51</v>
      </c>
      <c r="G8335" s="121">
        <v>0</v>
      </c>
      <c r="H8335">
        <v>2020</v>
      </c>
    </row>
    <row r="8336" spans="1:8" outlineLevel="1" x14ac:dyDescent="0.25">
      <c r="A8336" s="23" t="s">
        <v>13</v>
      </c>
      <c r="B8336" s="23" t="s">
        <v>13</v>
      </c>
      <c r="C8336">
        <v>2020</v>
      </c>
      <c r="D8336" s="23" t="str">
        <f t="shared" si="131"/>
        <v>abr</v>
      </c>
      <c r="E8336" s="24">
        <v>43951</v>
      </c>
      <c r="F8336" s="23" t="s">
        <v>51</v>
      </c>
      <c r="G8336" s="121">
        <v>98933996.842565596</v>
      </c>
      <c r="H8336">
        <v>2020</v>
      </c>
    </row>
    <row r="8337" spans="1:8" outlineLevel="1" x14ac:dyDescent="0.25">
      <c r="A8337" s="23" t="s">
        <v>14</v>
      </c>
      <c r="B8337" s="23" t="s">
        <v>14</v>
      </c>
      <c r="C8337">
        <v>2020</v>
      </c>
      <c r="D8337" s="23" t="str">
        <f t="shared" si="131"/>
        <v>abr</v>
      </c>
      <c r="E8337" s="24">
        <v>43951</v>
      </c>
      <c r="F8337" s="23" t="s">
        <v>51</v>
      </c>
      <c r="G8337" s="121">
        <v>2333674.6195335281</v>
      </c>
      <c r="H8337">
        <v>2020</v>
      </c>
    </row>
    <row r="8338" spans="1:8" outlineLevel="1" x14ac:dyDescent="0.25">
      <c r="A8338" s="23" t="s">
        <v>15</v>
      </c>
      <c r="B8338" s="23" t="s">
        <v>0</v>
      </c>
      <c r="C8338">
        <v>2020</v>
      </c>
      <c r="D8338" s="23" t="str">
        <f t="shared" si="131"/>
        <v>may</v>
      </c>
      <c r="E8338" s="24">
        <v>43982</v>
      </c>
      <c r="F8338" s="23" t="s">
        <v>51</v>
      </c>
      <c r="G8338" s="121">
        <v>5450194.8250728948</v>
      </c>
      <c r="H8338">
        <v>2020</v>
      </c>
    </row>
    <row r="8339" spans="1:8" outlineLevel="1" x14ac:dyDescent="0.25">
      <c r="A8339" s="23" t="s">
        <v>16</v>
      </c>
      <c r="B8339" s="23" t="s">
        <v>1</v>
      </c>
      <c r="C8339">
        <v>2020</v>
      </c>
      <c r="D8339" s="23" t="str">
        <f t="shared" si="131"/>
        <v>may</v>
      </c>
      <c r="E8339" s="24">
        <v>43982</v>
      </c>
      <c r="F8339" s="23" t="s">
        <v>51</v>
      </c>
      <c r="G8339" s="121">
        <v>68077087.53790091</v>
      </c>
      <c r="H8339">
        <v>2020</v>
      </c>
    </row>
    <row r="8340" spans="1:8" outlineLevel="1" x14ac:dyDescent="0.25">
      <c r="A8340" s="23" t="s">
        <v>27</v>
      </c>
      <c r="B8340" s="23" t="s">
        <v>2</v>
      </c>
      <c r="C8340">
        <v>2020</v>
      </c>
      <c r="D8340" s="23" t="str">
        <f t="shared" si="131"/>
        <v>may</v>
      </c>
      <c r="E8340" s="24">
        <v>43982</v>
      </c>
      <c r="F8340" s="23" t="s">
        <v>51</v>
      </c>
      <c r="G8340" s="121">
        <v>0</v>
      </c>
      <c r="H8340">
        <v>2020</v>
      </c>
    </row>
    <row r="8341" spans="1:8" outlineLevel="1" x14ac:dyDescent="0.25">
      <c r="A8341" s="23" t="s">
        <v>17</v>
      </c>
      <c r="B8341" s="23" t="s">
        <v>3</v>
      </c>
      <c r="C8341">
        <v>2020</v>
      </c>
      <c r="D8341" s="23" t="str">
        <f t="shared" si="131"/>
        <v>may</v>
      </c>
      <c r="E8341" s="24">
        <v>43982</v>
      </c>
      <c r="F8341" s="23" t="s">
        <v>51</v>
      </c>
      <c r="G8341" s="121">
        <v>32141518.706997078</v>
      </c>
      <c r="H8341">
        <v>2020</v>
      </c>
    </row>
    <row r="8342" spans="1:8" outlineLevel="1" x14ac:dyDescent="0.25">
      <c r="A8342" s="23" t="s">
        <v>18</v>
      </c>
      <c r="B8342" s="25" t="s">
        <v>4</v>
      </c>
      <c r="C8342">
        <v>2020</v>
      </c>
      <c r="D8342" s="23" t="str">
        <f t="shared" si="131"/>
        <v>may</v>
      </c>
      <c r="E8342" s="24">
        <v>43982</v>
      </c>
      <c r="F8342" s="23" t="s">
        <v>51</v>
      </c>
      <c r="G8342" s="121">
        <v>753994.16909620992</v>
      </c>
      <c r="H8342">
        <v>2020</v>
      </c>
    </row>
    <row r="8343" spans="1:8" outlineLevel="1" x14ac:dyDescent="0.25">
      <c r="A8343" s="23" t="s">
        <v>19</v>
      </c>
      <c r="B8343" s="25" t="s">
        <v>5</v>
      </c>
      <c r="C8343">
        <v>2020</v>
      </c>
      <c r="D8343" s="23" t="str">
        <f t="shared" si="131"/>
        <v>may</v>
      </c>
      <c r="E8343" s="24">
        <v>43982</v>
      </c>
      <c r="F8343" s="23" t="s">
        <v>51</v>
      </c>
      <c r="G8343" s="121">
        <v>529097.14285714284</v>
      </c>
      <c r="H8343">
        <v>2020</v>
      </c>
    </row>
    <row r="8344" spans="1:8" outlineLevel="1" x14ac:dyDescent="0.25">
      <c r="A8344" s="23" t="s">
        <v>20</v>
      </c>
      <c r="B8344" s="23" t="s">
        <v>6</v>
      </c>
      <c r="C8344">
        <v>2020</v>
      </c>
      <c r="D8344" s="23" t="str">
        <f t="shared" si="131"/>
        <v>may</v>
      </c>
      <c r="E8344" s="24">
        <v>43982</v>
      </c>
      <c r="F8344" s="23" t="s">
        <v>51</v>
      </c>
      <c r="G8344" s="121">
        <v>0</v>
      </c>
      <c r="H8344">
        <v>2020</v>
      </c>
    </row>
    <row r="8345" spans="1:8" outlineLevel="1" x14ac:dyDescent="0.25">
      <c r="A8345" s="23" t="s">
        <v>21</v>
      </c>
      <c r="B8345" s="23" t="s">
        <v>7</v>
      </c>
      <c r="C8345">
        <v>2020</v>
      </c>
      <c r="D8345" s="23" t="str">
        <f t="shared" si="131"/>
        <v>may</v>
      </c>
      <c r="E8345" s="24">
        <v>43982</v>
      </c>
      <c r="F8345" s="23" t="s">
        <v>51</v>
      </c>
      <c r="G8345" s="121">
        <v>812950.43731778301</v>
      </c>
      <c r="H8345">
        <v>2020</v>
      </c>
    </row>
    <row r="8346" spans="1:8" outlineLevel="1" x14ac:dyDescent="0.25">
      <c r="A8346" s="23" t="s">
        <v>22</v>
      </c>
      <c r="B8346" s="23" t="s">
        <v>8</v>
      </c>
      <c r="C8346">
        <v>2020</v>
      </c>
      <c r="D8346" s="23" t="str">
        <f t="shared" si="131"/>
        <v>may</v>
      </c>
      <c r="E8346" s="24">
        <v>43982</v>
      </c>
      <c r="F8346" s="23" t="s">
        <v>51</v>
      </c>
      <c r="G8346" s="121">
        <v>287630890.6997059</v>
      </c>
      <c r="H8346">
        <v>2020</v>
      </c>
    </row>
    <row r="8347" spans="1:8" outlineLevel="1" x14ac:dyDescent="0.25">
      <c r="A8347" s="23" t="s">
        <v>23</v>
      </c>
      <c r="B8347" s="23" t="s">
        <v>9</v>
      </c>
      <c r="C8347">
        <v>2020</v>
      </c>
      <c r="D8347" s="23" t="str">
        <f t="shared" si="131"/>
        <v>may</v>
      </c>
      <c r="E8347" s="24">
        <v>43982</v>
      </c>
      <c r="F8347" s="23" t="s">
        <v>51</v>
      </c>
      <c r="G8347" s="121">
        <v>0</v>
      </c>
      <c r="H8347">
        <v>2020</v>
      </c>
    </row>
    <row r="8348" spans="1:8" outlineLevel="1" x14ac:dyDescent="0.25">
      <c r="A8348" s="23" t="s">
        <v>24</v>
      </c>
      <c r="B8348" s="25" t="s">
        <v>10</v>
      </c>
      <c r="C8348">
        <v>2020</v>
      </c>
      <c r="D8348" s="23" t="str">
        <f t="shared" si="131"/>
        <v>may</v>
      </c>
      <c r="E8348" s="24">
        <v>43982</v>
      </c>
      <c r="F8348" s="23" t="s">
        <v>51</v>
      </c>
      <c r="G8348" s="121">
        <v>0</v>
      </c>
      <c r="H8348">
        <v>2020</v>
      </c>
    </row>
    <row r="8349" spans="1:8" outlineLevel="1" x14ac:dyDescent="0.25">
      <c r="A8349" s="23" t="s">
        <v>25</v>
      </c>
      <c r="B8349" s="23" t="s">
        <v>11</v>
      </c>
      <c r="C8349">
        <v>2020</v>
      </c>
      <c r="D8349" s="23" t="str">
        <f t="shared" si="131"/>
        <v>may</v>
      </c>
      <c r="E8349" s="24">
        <v>43982</v>
      </c>
      <c r="F8349" s="23" t="s">
        <v>51</v>
      </c>
      <c r="G8349" s="121">
        <v>294603.49854227406</v>
      </c>
      <c r="H8349">
        <v>2020</v>
      </c>
    </row>
    <row r="8350" spans="1:8" outlineLevel="1" x14ac:dyDescent="0.25">
      <c r="A8350" s="23" t="s">
        <v>26</v>
      </c>
      <c r="B8350" s="23" t="s">
        <v>12</v>
      </c>
      <c r="C8350">
        <v>2020</v>
      </c>
      <c r="D8350" s="23" t="str">
        <f t="shared" si="131"/>
        <v>may</v>
      </c>
      <c r="E8350" s="24">
        <v>43982</v>
      </c>
      <c r="F8350" s="23" t="s">
        <v>51</v>
      </c>
      <c r="G8350" s="121">
        <v>13182141.265306119</v>
      </c>
      <c r="H8350">
        <v>2020</v>
      </c>
    </row>
    <row r="8351" spans="1:8" outlineLevel="1" x14ac:dyDescent="0.25">
      <c r="A8351" s="23" t="s">
        <v>43</v>
      </c>
      <c r="B8351" s="23" t="s">
        <v>34</v>
      </c>
      <c r="C8351">
        <v>2020</v>
      </c>
      <c r="D8351" s="23" t="str">
        <f t="shared" si="131"/>
        <v>may</v>
      </c>
      <c r="E8351" s="24">
        <v>43982</v>
      </c>
      <c r="F8351" s="23" t="s">
        <v>51</v>
      </c>
      <c r="G8351" s="121">
        <v>0</v>
      </c>
      <c r="H8351">
        <v>2020</v>
      </c>
    </row>
    <row r="8352" spans="1:8" outlineLevel="1" x14ac:dyDescent="0.25">
      <c r="A8352" s="23" t="s">
        <v>13</v>
      </c>
      <c r="B8352" s="23" t="s">
        <v>13</v>
      </c>
      <c r="C8352">
        <v>2020</v>
      </c>
      <c r="D8352" s="23" t="str">
        <f t="shared" si="131"/>
        <v>may</v>
      </c>
      <c r="E8352" s="24">
        <v>43982</v>
      </c>
      <c r="F8352" s="23" t="s">
        <v>51</v>
      </c>
      <c r="G8352" s="121">
        <v>96336960.392128289</v>
      </c>
      <c r="H8352">
        <v>2020</v>
      </c>
    </row>
    <row r="8353" spans="1:8" outlineLevel="1" x14ac:dyDescent="0.25">
      <c r="A8353" s="23" t="s">
        <v>14</v>
      </c>
      <c r="B8353" s="23" t="s">
        <v>14</v>
      </c>
      <c r="C8353">
        <v>2020</v>
      </c>
      <c r="D8353" s="23" t="str">
        <f t="shared" si="131"/>
        <v>may</v>
      </c>
      <c r="E8353" s="24">
        <v>43982</v>
      </c>
      <c r="F8353" s="23" t="s">
        <v>51</v>
      </c>
      <c r="G8353" s="121">
        <v>1236534.3527696794</v>
      </c>
      <c r="H8353">
        <v>2020</v>
      </c>
    </row>
    <row r="8354" spans="1:8" outlineLevel="1" x14ac:dyDescent="0.25">
      <c r="A8354" s="23" t="s">
        <v>15</v>
      </c>
      <c r="B8354" s="23" t="s">
        <v>0</v>
      </c>
      <c r="C8354">
        <v>2020</v>
      </c>
      <c r="D8354" s="23" t="str">
        <f t="shared" si="131"/>
        <v>jun</v>
      </c>
      <c r="E8354" s="24">
        <v>44012</v>
      </c>
      <c r="F8354" s="23" t="s">
        <v>51</v>
      </c>
      <c r="G8354" s="121">
        <v>5294291.1224489948</v>
      </c>
      <c r="H8354">
        <v>2020</v>
      </c>
    </row>
    <row r="8355" spans="1:8" outlineLevel="1" x14ac:dyDescent="0.25">
      <c r="A8355" s="23" t="s">
        <v>16</v>
      </c>
      <c r="B8355" s="23" t="s">
        <v>1</v>
      </c>
      <c r="C8355">
        <v>2020</v>
      </c>
      <c r="D8355" s="23" t="str">
        <f t="shared" si="131"/>
        <v>jun</v>
      </c>
      <c r="E8355" s="24">
        <v>44012</v>
      </c>
      <c r="F8355" s="23" t="s">
        <v>51</v>
      </c>
      <c r="G8355" s="121">
        <v>73366829.615160361</v>
      </c>
      <c r="H8355">
        <v>2020</v>
      </c>
    </row>
    <row r="8356" spans="1:8" outlineLevel="1" x14ac:dyDescent="0.25">
      <c r="A8356" s="23" t="s">
        <v>27</v>
      </c>
      <c r="B8356" s="23" t="s">
        <v>2</v>
      </c>
      <c r="C8356">
        <v>2020</v>
      </c>
      <c r="D8356" s="23" t="str">
        <f t="shared" si="131"/>
        <v>jun</v>
      </c>
      <c r="E8356" s="24">
        <v>44012</v>
      </c>
      <c r="F8356" s="23" t="s">
        <v>51</v>
      </c>
      <c r="G8356" s="121">
        <v>0</v>
      </c>
      <c r="H8356">
        <v>2020</v>
      </c>
    </row>
    <row r="8357" spans="1:8" outlineLevel="1" x14ac:dyDescent="0.25">
      <c r="A8357" s="23" t="s">
        <v>17</v>
      </c>
      <c r="B8357" s="23" t="s">
        <v>3</v>
      </c>
      <c r="C8357">
        <v>2020</v>
      </c>
      <c r="D8357" s="23" t="str">
        <f t="shared" si="131"/>
        <v>jun</v>
      </c>
      <c r="E8357" s="24">
        <v>44012</v>
      </c>
      <c r="F8357" s="23" t="s">
        <v>51</v>
      </c>
      <c r="G8357" s="121">
        <v>31655908.965014614</v>
      </c>
      <c r="H8357">
        <v>2020</v>
      </c>
    </row>
    <row r="8358" spans="1:8" outlineLevel="1" x14ac:dyDescent="0.25">
      <c r="A8358" s="23" t="s">
        <v>18</v>
      </c>
      <c r="B8358" s="25" t="s">
        <v>4</v>
      </c>
      <c r="C8358">
        <v>2020</v>
      </c>
      <c r="D8358" s="23" t="str">
        <f t="shared" si="131"/>
        <v>jun</v>
      </c>
      <c r="E8358" s="24">
        <v>44012</v>
      </c>
      <c r="F8358" s="23" t="s">
        <v>51</v>
      </c>
      <c r="G8358" s="121">
        <v>756530.6122448981</v>
      </c>
      <c r="H8358">
        <v>2020</v>
      </c>
    </row>
    <row r="8359" spans="1:8" outlineLevel="1" x14ac:dyDescent="0.25">
      <c r="A8359" s="23" t="s">
        <v>19</v>
      </c>
      <c r="B8359" s="25" t="s">
        <v>5</v>
      </c>
      <c r="C8359">
        <v>2020</v>
      </c>
      <c r="D8359" s="23" t="str">
        <f t="shared" si="131"/>
        <v>jun</v>
      </c>
      <c r="E8359" s="24">
        <v>44012</v>
      </c>
      <c r="F8359" s="23" t="s">
        <v>51</v>
      </c>
      <c r="G8359" s="121">
        <v>531673.46938775515</v>
      </c>
      <c r="H8359">
        <v>2020</v>
      </c>
    </row>
    <row r="8360" spans="1:8" outlineLevel="1" x14ac:dyDescent="0.25">
      <c r="A8360" s="23" t="s">
        <v>20</v>
      </c>
      <c r="B8360" s="23" t="s">
        <v>6</v>
      </c>
      <c r="C8360">
        <v>2020</v>
      </c>
      <c r="D8360" s="23" t="str">
        <f t="shared" si="131"/>
        <v>jun</v>
      </c>
      <c r="E8360" s="24">
        <v>44012</v>
      </c>
      <c r="F8360" s="23" t="s">
        <v>51</v>
      </c>
      <c r="G8360" s="121">
        <v>730887.23469387763</v>
      </c>
      <c r="H8360">
        <v>2020</v>
      </c>
    </row>
    <row r="8361" spans="1:8" outlineLevel="1" x14ac:dyDescent="0.25">
      <c r="A8361" s="23" t="s">
        <v>21</v>
      </c>
      <c r="B8361" s="23" t="s">
        <v>7</v>
      </c>
      <c r="C8361">
        <v>2020</v>
      </c>
      <c r="D8361" s="23" t="str">
        <f t="shared" si="131"/>
        <v>jun</v>
      </c>
      <c r="E8361" s="24">
        <v>44012</v>
      </c>
      <c r="F8361" s="23" t="s">
        <v>51</v>
      </c>
      <c r="G8361" s="121">
        <v>813653.06122449075</v>
      </c>
      <c r="H8361">
        <v>2020</v>
      </c>
    </row>
    <row r="8362" spans="1:8" outlineLevel="1" x14ac:dyDescent="0.25">
      <c r="A8362" s="23" t="s">
        <v>22</v>
      </c>
      <c r="B8362" s="23" t="s">
        <v>8</v>
      </c>
      <c r="C8362">
        <v>2020</v>
      </c>
      <c r="D8362" s="23" t="str">
        <f t="shared" si="131"/>
        <v>jun</v>
      </c>
      <c r="E8362" s="24">
        <v>44012</v>
      </c>
      <c r="F8362" s="23" t="s">
        <v>51</v>
      </c>
      <c r="G8362" s="121">
        <v>289811180.05393523</v>
      </c>
      <c r="H8362">
        <v>2020</v>
      </c>
    </row>
    <row r="8363" spans="1:8" outlineLevel="1" x14ac:dyDescent="0.25">
      <c r="A8363" s="23" t="s">
        <v>23</v>
      </c>
      <c r="B8363" s="23" t="s">
        <v>9</v>
      </c>
      <c r="C8363">
        <v>2020</v>
      </c>
      <c r="D8363" s="23" t="str">
        <f t="shared" si="131"/>
        <v>jun</v>
      </c>
      <c r="E8363" s="24">
        <v>44012</v>
      </c>
      <c r="F8363" s="23" t="s">
        <v>51</v>
      </c>
      <c r="G8363" s="121">
        <v>0</v>
      </c>
      <c r="H8363">
        <v>2020</v>
      </c>
    </row>
    <row r="8364" spans="1:8" outlineLevel="1" x14ac:dyDescent="0.25">
      <c r="A8364" s="23" t="s">
        <v>24</v>
      </c>
      <c r="B8364" s="25" t="s">
        <v>10</v>
      </c>
      <c r="C8364">
        <v>2020</v>
      </c>
      <c r="D8364" s="23" t="str">
        <f t="shared" si="131"/>
        <v>jun</v>
      </c>
      <c r="E8364" s="24">
        <v>44012</v>
      </c>
      <c r="F8364" s="23" t="s">
        <v>51</v>
      </c>
      <c r="G8364" s="121">
        <v>0</v>
      </c>
      <c r="H8364">
        <v>2020</v>
      </c>
    </row>
    <row r="8365" spans="1:8" outlineLevel="1" x14ac:dyDescent="0.25">
      <c r="A8365" s="23" t="s">
        <v>25</v>
      </c>
      <c r="B8365" s="23" t="s">
        <v>11</v>
      </c>
      <c r="C8365">
        <v>2020</v>
      </c>
      <c r="D8365" s="23" t="str">
        <f t="shared" si="131"/>
        <v>jun</v>
      </c>
      <c r="E8365" s="24">
        <v>44012</v>
      </c>
      <c r="F8365" s="23" t="s">
        <v>51</v>
      </c>
      <c r="G8365" s="121">
        <v>295746.35568513122</v>
      </c>
      <c r="H8365">
        <v>2020</v>
      </c>
    </row>
    <row r="8366" spans="1:8" outlineLevel="1" x14ac:dyDescent="0.25">
      <c r="A8366" s="23" t="s">
        <v>26</v>
      </c>
      <c r="B8366" s="23" t="s">
        <v>12</v>
      </c>
      <c r="C8366">
        <v>2020</v>
      </c>
      <c r="D8366" s="23" t="str">
        <f t="shared" si="131"/>
        <v>jun</v>
      </c>
      <c r="E8366" s="24">
        <v>44012</v>
      </c>
      <c r="F8366" s="23" t="s">
        <v>51</v>
      </c>
      <c r="G8366" s="121">
        <v>12736483.537900863</v>
      </c>
      <c r="H8366">
        <v>2020</v>
      </c>
    </row>
    <row r="8367" spans="1:8" outlineLevel="1" x14ac:dyDescent="0.25">
      <c r="A8367" s="23" t="s">
        <v>43</v>
      </c>
      <c r="B8367" s="23" t="s">
        <v>34</v>
      </c>
      <c r="C8367">
        <v>2020</v>
      </c>
      <c r="D8367" s="23" t="str">
        <f t="shared" si="131"/>
        <v>jun</v>
      </c>
      <c r="E8367" s="24">
        <v>44012</v>
      </c>
      <c r="F8367" s="23" t="s">
        <v>51</v>
      </c>
      <c r="G8367" s="121">
        <v>1800007.1997084548</v>
      </c>
      <c r="H8367">
        <v>2020</v>
      </c>
    </row>
    <row r="8368" spans="1:8" outlineLevel="1" x14ac:dyDescent="0.25">
      <c r="A8368" s="23" t="s">
        <v>13</v>
      </c>
      <c r="B8368" s="23" t="s">
        <v>13</v>
      </c>
      <c r="C8368">
        <v>2020</v>
      </c>
      <c r="D8368" s="23" t="str">
        <f t="shared" si="131"/>
        <v>jun</v>
      </c>
      <c r="E8368" s="24">
        <v>44012</v>
      </c>
      <c r="F8368" s="23" t="s">
        <v>51</v>
      </c>
      <c r="G8368" s="121">
        <v>79618993.60641399</v>
      </c>
      <c r="H8368">
        <v>2020</v>
      </c>
    </row>
    <row r="8369" spans="1:8" outlineLevel="1" x14ac:dyDescent="0.25">
      <c r="A8369" s="23" t="s">
        <v>14</v>
      </c>
      <c r="B8369" s="23" t="s">
        <v>14</v>
      </c>
      <c r="C8369">
        <v>2020</v>
      </c>
      <c r="D8369" s="23" t="str">
        <f t="shared" si="131"/>
        <v>jun</v>
      </c>
      <c r="E8369" s="24">
        <v>44012</v>
      </c>
      <c r="F8369" s="23" t="s">
        <v>51</v>
      </c>
      <c r="G8369" s="121">
        <v>2641546.2580174925</v>
      </c>
      <c r="H8369">
        <v>2020</v>
      </c>
    </row>
    <row r="8370" spans="1:8" outlineLevel="1" x14ac:dyDescent="0.25">
      <c r="A8370" s="23" t="s">
        <v>15</v>
      </c>
      <c r="B8370" s="23" t="s">
        <v>0</v>
      </c>
      <c r="C8370">
        <v>2020</v>
      </c>
      <c r="D8370" s="23" t="str">
        <f t="shared" si="131"/>
        <v>jul</v>
      </c>
      <c r="E8370" s="24">
        <v>44043</v>
      </c>
      <c r="F8370" s="23" t="s">
        <v>51</v>
      </c>
      <c r="G8370" s="121">
        <v>5333677.6603498505</v>
      </c>
      <c r="H8370">
        <v>2020</v>
      </c>
    </row>
    <row r="8371" spans="1:8" outlineLevel="1" x14ac:dyDescent="0.25">
      <c r="A8371" s="23" t="s">
        <v>16</v>
      </c>
      <c r="B8371" s="23" t="s">
        <v>1</v>
      </c>
      <c r="C8371">
        <v>2020</v>
      </c>
      <c r="D8371" s="23" t="str">
        <f t="shared" si="131"/>
        <v>jul</v>
      </c>
      <c r="E8371" s="24">
        <v>44043</v>
      </c>
      <c r="F8371" s="23" t="s">
        <v>51</v>
      </c>
      <c r="G8371" s="121">
        <v>73056790.986880451</v>
      </c>
      <c r="H8371">
        <v>2020</v>
      </c>
    </row>
    <row r="8372" spans="1:8" outlineLevel="1" x14ac:dyDescent="0.25">
      <c r="A8372" s="23" t="s">
        <v>27</v>
      </c>
      <c r="B8372" s="23" t="s">
        <v>2</v>
      </c>
      <c r="C8372">
        <v>2020</v>
      </c>
      <c r="D8372" s="23" t="str">
        <f t="shared" si="131"/>
        <v>jul</v>
      </c>
      <c r="E8372" s="24">
        <v>44043</v>
      </c>
      <c r="F8372" s="23" t="s">
        <v>51</v>
      </c>
      <c r="G8372" s="121">
        <v>0</v>
      </c>
      <c r="H8372">
        <v>2020</v>
      </c>
    </row>
    <row r="8373" spans="1:8" outlineLevel="1" x14ac:dyDescent="0.25">
      <c r="A8373" s="23" t="s">
        <v>17</v>
      </c>
      <c r="B8373" s="23" t="s">
        <v>3</v>
      </c>
      <c r="C8373">
        <v>2020</v>
      </c>
      <c r="D8373" s="23" t="str">
        <f t="shared" si="131"/>
        <v>jul</v>
      </c>
      <c r="E8373" s="24">
        <v>44043</v>
      </c>
      <c r="F8373" s="23" t="s">
        <v>51</v>
      </c>
      <c r="G8373" s="121">
        <v>29918596.351311974</v>
      </c>
      <c r="H8373">
        <v>2020</v>
      </c>
    </row>
    <row r="8374" spans="1:8" outlineLevel="1" x14ac:dyDescent="0.25">
      <c r="A8374" s="23" t="s">
        <v>18</v>
      </c>
      <c r="B8374" s="25" t="s">
        <v>4</v>
      </c>
      <c r="C8374">
        <v>2020</v>
      </c>
      <c r="D8374" s="23" t="str">
        <f t="shared" si="131"/>
        <v>jul</v>
      </c>
      <c r="E8374" s="24">
        <v>44043</v>
      </c>
      <c r="F8374" s="23" t="s">
        <v>51</v>
      </c>
      <c r="G8374" s="121">
        <v>759169.82507288631</v>
      </c>
      <c r="H8374">
        <v>2020</v>
      </c>
    </row>
    <row r="8375" spans="1:8" outlineLevel="1" x14ac:dyDescent="0.25">
      <c r="A8375" s="23" t="s">
        <v>19</v>
      </c>
      <c r="B8375" s="25" t="s">
        <v>5</v>
      </c>
      <c r="C8375">
        <v>2020</v>
      </c>
      <c r="D8375" s="23" t="str">
        <f t="shared" si="131"/>
        <v>jul</v>
      </c>
      <c r="E8375" s="24">
        <v>44043</v>
      </c>
      <c r="F8375" s="23" t="s">
        <v>51</v>
      </c>
      <c r="G8375" s="121">
        <v>534362.44897959195</v>
      </c>
      <c r="H8375">
        <v>2020</v>
      </c>
    </row>
    <row r="8376" spans="1:8" outlineLevel="1" x14ac:dyDescent="0.25">
      <c r="A8376" s="23" t="s">
        <v>20</v>
      </c>
      <c r="B8376" s="23" t="s">
        <v>6</v>
      </c>
      <c r="C8376">
        <v>2020</v>
      </c>
      <c r="D8376" s="23" t="str">
        <f t="shared" si="131"/>
        <v>jul</v>
      </c>
      <c r="E8376" s="24">
        <v>44043</v>
      </c>
      <c r="F8376" s="23" t="s">
        <v>51</v>
      </c>
      <c r="G8376" s="121">
        <v>0</v>
      </c>
      <c r="H8376">
        <v>2020</v>
      </c>
    </row>
    <row r="8377" spans="1:8" outlineLevel="1" x14ac:dyDescent="0.25">
      <c r="A8377" s="23" t="s">
        <v>21</v>
      </c>
      <c r="B8377" s="23" t="s">
        <v>7</v>
      </c>
      <c r="C8377">
        <v>2020</v>
      </c>
      <c r="D8377" s="23" t="str">
        <f t="shared" si="131"/>
        <v>jul</v>
      </c>
      <c r="E8377" s="24">
        <v>44043</v>
      </c>
      <c r="F8377" s="23" t="s">
        <v>51</v>
      </c>
      <c r="G8377" s="121">
        <v>814282.79883381969</v>
      </c>
      <c r="H8377">
        <v>2020</v>
      </c>
    </row>
    <row r="8378" spans="1:8" outlineLevel="1" x14ac:dyDescent="0.25">
      <c r="A8378" s="23" t="s">
        <v>22</v>
      </c>
      <c r="B8378" s="23" t="s">
        <v>8</v>
      </c>
      <c r="C8378">
        <v>2020</v>
      </c>
      <c r="D8378" s="23" t="str">
        <f t="shared" si="131"/>
        <v>jul</v>
      </c>
      <c r="E8378" s="24">
        <v>44043</v>
      </c>
      <c r="F8378" s="23" t="s">
        <v>51</v>
      </c>
      <c r="G8378" s="121">
        <v>285642222.31924146</v>
      </c>
      <c r="H8378">
        <v>2020</v>
      </c>
    </row>
    <row r="8379" spans="1:8" outlineLevel="1" x14ac:dyDescent="0.25">
      <c r="A8379" s="23" t="s">
        <v>23</v>
      </c>
      <c r="B8379" s="23" t="s">
        <v>9</v>
      </c>
      <c r="C8379">
        <v>2020</v>
      </c>
      <c r="D8379" s="23" t="str">
        <f t="shared" si="131"/>
        <v>jul</v>
      </c>
      <c r="E8379" s="24">
        <v>44043</v>
      </c>
      <c r="F8379" s="23" t="s">
        <v>51</v>
      </c>
      <c r="G8379" s="121">
        <v>0</v>
      </c>
      <c r="H8379">
        <v>2020</v>
      </c>
    </row>
    <row r="8380" spans="1:8" outlineLevel="1" x14ac:dyDescent="0.25">
      <c r="A8380" s="23" t="s">
        <v>24</v>
      </c>
      <c r="B8380" s="25" t="s">
        <v>10</v>
      </c>
      <c r="C8380">
        <v>2020</v>
      </c>
      <c r="D8380" s="23" t="str">
        <f t="shared" si="131"/>
        <v>jul</v>
      </c>
      <c r="E8380" s="24">
        <v>44043</v>
      </c>
      <c r="F8380" s="23" t="s">
        <v>51</v>
      </c>
      <c r="G8380" s="121">
        <v>0</v>
      </c>
      <c r="H8380">
        <v>2020</v>
      </c>
    </row>
    <row r="8381" spans="1:8" outlineLevel="1" x14ac:dyDescent="0.25">
      <c r="A8381" s="23" t="s">
        <v>25</v>
      </c>
      <c r="B8381" s="23" t="s">
        <v>11</v>
      </c>
      <c r="C8381">
        <v>2020</v>
      </c>
      <c r="D8381" s="23" t="str">
        <f t="shared" si="131"/>
        <v>jul</v>
      </c>
      <c r="E8381" s="24">
        <v>44043</v>
      </c>
      <c r="F8381" s="23" t="s">
        <v>51</v>
      </c>
      <c r="G8381" s="121">
        <v>296930.02915451897</v>
      </c>
      <c r="H8381">
        <v>2020</v>
      </c>
    </row>
    <row r="8382" spans="1:8" outlineLevel="1" x14ac:dyDescent="0.25">
      <c r="A8382" s="23" t="s">
        <v>26</v>
      </c>
      <c r="B8382" s="23" t="s">
        <v>12</v>
      </c>
      <c r="C8382">
        <v>2020</v>
      </c>
      <c r="D8382" s="23" t="str">
        <f t="shared" si="131"/>
        <v>jul</v>
      </c>
      <c r="E8382" s="24">
        <v>44043</v>
      </c>
      <c r="F8382" s="23" t="s">
        <v>51</v>
      </c>
      <c r="G8382" s="121">
        <v>12414987.555393588</v>
      </c>
      <c r="H8382">
        <v>2020</v>
      </c>
    </row>
    <row r="8383" spans="1:8" outlineLevel="1" x14ac:dyDescent="0.25">
      <c r="A8383" s="23" t="s">
        <v>43</v>
      </c>
      <c r="B8383" s="23" t="s">
        <v>34</v>
      </c>
      <c r="C8383">
        <v>2020</v>
      </c>
      <c r="D8383" s="23" t="str">
        <f t="shared" si="131"/>
        <v>jul</v>
      </c>
      <c r="E8383" s="24">
        <v>44043</v>
      </c>
      <c r="F8383" s="23" t="s">
        <v>51</v>
      </c>
      <c r="G8383" s="121">
        <v>650057.31049562688</v>
      </c>
      <c r="H8383">
        <v>2020</v>
      </c>
    </row>
    <row r="8384" spans="1:8" outlineLevel="1" x14ac:dyDescent="0.25">
      <c r="A8384" s="23" t="s">
        <v>13</v>
      </c>
      <c r="B8384" s="23" t="s">
        <v>13</v>
      </c>
      <c r="C8384">
        <v>2020</v>
      </c>
      <c r="D8384" s="23" t="str">
        <f t="shared" si="131"/>
        <v>jul</v>
      </c>
      <c r="E8384" s="24">
        <v>44043</v>
      </c>
      <c r="F8384" s="23" t="s">
        <v>51</v>
      </c>
      <c r="G8384" s="121">
        <v>86939282.661807567</v>
      </c>
      <c r="H8384">
        <v>2020</v>
      </c>
    </row>
    <row r="8385" spans="1:8" outlineLevel="1" x14ac:dyDescent="0.25">
      <c r="A8385" s="23" t="s">
        <v>14</v>
      </c>
      <c r="B8385" s="23" t="s">
        <v>14</v>
      </c>
      <c r="C8385">
        <v>2020</v>
      </c>
      <c r="D8385" s="23" t="str">
        <f t="shared" si="131"/>
        <v>jul</v>
      </c>
      <c r="E8385" s="24">
        <v>44043</v>
      </c>
      <c r="F8385" s="23" t="s">
        <v>51</v>
      </c>
      <c r="G8385" s="121">
        <v>4136937.6297376091</v>
      </c>
      <c r="H8385">
        <v>2020</v>
      </c>
    </row>
    <row r="8386" spans="1:8" outlineLevel="1" x14ac:dyDescent="0.25">
      <c r="A8386" s="23" t="s">
        <v>15</v>
      </c>
      <c r="B8386" s="23" t="s">
        <v>0</v>
      </c>
      <c r="C8386">
        <v>2020</v>
      </c>
      <c r="D8386" s="23" t="str">
        <f t="shared" ref="D8386:D8449" si="132">+TEXT(E8386,"mmm")</f>
        <v>ago</v>
      </c>
      <c r="E8386" s="24">
        <v>44074</v>
      </c>
      <c r="F8386" s="23" t="s">
        <v>51</v>
      </c>
      <c r="G8386" s="121">
        <v>5512018.3542274097</v>
      </c>
      <c r="H8386">
        <v>2020</v>
      </c>
    </row>
    <row r="8387" spans="1:8" outlineLevel="1" x14ac:dyDescent="0.25">
      <c r="A8387" s="23" t="s">
        <v>16</v>
      </c>
      <c r="B8387" s="23" t="s">
        <v>1</v>
      </c>
      <c r="C8387">
        <v>2020</v>
      </c>
      <c r="D8387" s="23" t="str">
        <f t="shared" si="132"/>
        <v>ago</v>
      </c>
      <c r="E8387" s="24">
        <v>44074</v>
      </c>
      <c r="F8387" s="23" t="s">
        <v>51</v>
      </c>
      <c r="G8387" s="121">
        <v>74235529.747813404</v>
      </c>
      <c r="H8387">
        <v>2020</v>
      </c>
    </row>
    <row r="8388" spans="1:8" outlineLevel="1" x14ac:dyDescent="0.25">
      <c r="A8388" s="23" t="s">
        <v>27</v>
      </c>
      <c r="B8388" s="23" t="s">
        <v>2</v>
      </c>
      <c r="C8388">
        <v>2020</v>
      </c>
      <c r="D8388" s="23" t="str">
        <f t="shared" si="132"/>
        <v>ago</v>
      </c>
      <c r="E8388" s="24">
        <v>44074</v>
      </c>
      <c r="F8388" s="23" t="s">
        <v>51</v>
      </c>
      <c r="G8388" s="121">
        <v>0</v>
      </c>
      <c r="H8388">
        <v>2020</v>
      </c>
    </row>
    <row r="8389" spans="1:8" outlineLevel="1" x14ac:dyDescent="0.25">
      <c r="A8389" s="23" t="s">
        <v>17</v>
      </c>
      <c r="B8389" s="23" t="s">
        <v>3</v>
      </c>
      <c r="C8389">
        <v>2020</v>
      </c>
      <c r="D8389" s="23" t="str">
        <f t="shared" si="132"/>
        <v>ago</v>
      </c>
      <c r="E8389" s="24">
        <v>44074</v>
      </c>
      <c r="F8389" s="23" t="s">
        <v>51</v>
      </c>
      <c r="G8389" s="121">
        <v>30213129.13119534</v>
      </c>
      <c r="H8389">
        <v>2020</v>
      </c>
    </row>
    <row r="8390" spans="1:8" outlineLevel="1" x14ac:dyDescent="0.25">
      <c r="A8390" s="23" t="s">
        <v>18</v>
      </c>
      <c r="B8390" s="25" t="s">
        <v>4</v>
      </c>
      <c r="C8390">
        <v>2020</v>
      </c>
      <c r="D8390" s="23" t="str">
        <f t="shared" si="132"/>
        <v>ago</v>
      </c>
      <c r="E8390" s="24">
        <v>44074</v>
      </c>
      <c r="F8390" s="23" t="s">
        <v>51</v>
      </c>
      <c r="G8390" s="121">
        <v>761827.98833819246</v>
      </c>
      <c r="H8390">
        <v>2020</v>
      </c>
    </row>
    <row r="8391" spans="1:8" outlineLevel="1" x14ac:dyDescent="0.25">
      <c r="A8391" s="23" t="s">
        <v>19</v>
      </c>
      <c r="B8391" s="25" t="s">
        <v>5</v>
      </c>
      <c r="C8391">
        <v>2020</v>
      </c>
      <c r="D8391" s="23" t="str">
        <f t="shared" si="132"/>
        <v>ago</v>
      </c>
      <c r="E8391" s="24">
        <v>44074</v>
      </c>
      <c r="F8391" s="23" t="s">
        <v>51</v>
      </c>
      <c r="G8391" s="121">
        <v>474137.75510204083</v>
      </c>
      <c r="H8391">
        <v>2020</v>
      </c>
    </row>
    <row r="8392" spans="1:8" outlineLevel="1" x14ac:dyDescent="0.25">
      <c r="A8392" s="23" t="s">
        <v>20</v>
      </c>
      <c r="B8392" s="23" t="s">
        <v>6</v>
      </c>
      <c r="C8392">
        <v>2020</v>
      </c>
      <c r="D8392" s="23" t="str">
        <f t="shared" si="132"/>
        <v>ago</v>
      </c>
      <c r="E8392" s="24">
        <v>44074</v>
      </c>
      <c r="F8392" s="23" t="s">
        <v>51</v>
      </c>
      <c r="G8392" s="121">
        <v>0</v>
      </c>
      <c r="H8392">
        <v>2020</v>
      </c>
    </row>
    <row r="8393" spans="1:8" outlineLevel="1" x14ac:dyDescent="0.25">
      <c r="A8393" s="23" t="s">
        <v>21</v>
      </c>
      <c r="B8393" s="23" t="s">
        <v>7</v>
      </c>
      <c r="C8393">
        <v>2020</v>
      </c>
      <c r="D8393" s="23" t="str">
        <f t="shared" si="132"/>
        <v>ago</v>
      </c>
      <c r="E8393" s="24">
        <v>44074</v>
      </c>
      <c r="F8393" s="23" t="s">
        <v>51</v>
      </c>
      <c r="G8393" s="121">
        <v>727345.48104956141</v>
      </c>
      <c r="H8393">
        <v>2020</v>
      </c>
    </row>
    <row r="8394" spans="1:8" outlineLevel="1" x14ac:dyDescent="0.25">
      <c r="A8394" s="23" t="s">
        <v>22</v>
      </c>
      <c r="B8394" s="23" t="s">
        <v>8</v>
      </c>
      <c r="C8394">
        <v>2020</v>
      </c>
      <c r="D8394" s="23" t="str">
        <f t="shared" si="132"/>
        <v>ago</v>
      </c>
      <c r="E8394" s="24">
        <v>44074</v>
      </c>
      <c r="F8394" s="23" t="s">
        <v>51</v>
      </c>
      <c r="G8394" s="121">
        <v>283401939.22740459</v>
      </c>
      <c r="H8394">
        <v>2020</v>
      </c>
    </row>
    <row r="8395" spans="1:8" outlineLevel="1" x14ac:dyDescent="0.25">
      <c r="A8395" s="23" t="s">
        <v>23</v>
      </c>
      <c r="B8395" s="23" t="s">
        <v>9</v>
      </c>
      <c r="C8395">
        <v>2020</v>
      </c>
      <c r="D8395" s="23" t="str">
        <f t="shared" si="132"/>
        <v>ago</v>
      </c>
      <c r="E8395" s="24">
        <v>44074</v>
      </c>
      <c r="F8395" s="23" t="s">
        <v>51</v>
      </c>
      <c r="G8395" s="121">
        <v>0</v>
      </c>
      <c r="H8395">
        <v>2020</v>
      </c>
    </row>
    <row r="8396" spans="1:8" outlineLevel="1" x14ac:dyDescent="0.25">
      <c r="A8396" s="23" t="s">
        <v>24</v>
      </c>
      <c r="B8396" s="25" t="s">
        <v>10</v>
      </c>
      <c r="C8396">
        <v>2020</v>
      </c>
      <c r="D8396" s="23" t="str">
        <f t="shared" si="132"/>
        <v>ago</v>
      </c>
      <c r="E8396" s="24">
        <v>44074</v>
      </c>
      <c r="F8396" s="23" t="s">
        <v>51</v>
      </c>
      <c r="G8396" s="121">
        <v>0</v>
      </c>
      <c r="H8396">
        <v>2020</v>
      </c>
    </row>
    <row r="8397" spans="1:8" outlineLevel="1" x14ac:dyDescent="0.25">
      <c r="A8397" s="23" t="s">
        <v>25</v>
      </c>
      <c r="B8397" s="23" t="s">
        <v>11</v>
      </c>
      <c r="C8397">
        <v>2020</v>
      </c>
      <c r="D8397" s="23" t="str">
        <f t="shared" si="132"/>
        <v>ago</v>
      </c>
      <c r="E8397" s="24">
        <v>44074</v>
      </c>
      <c r="F8397" s="23" t="s">
        <v>51</v>
      </c>
      <c r="G8397" s="121">
        <v>298119.5335276968</v>
      </c>
      <c r="H8397">
        <v>2020</v>
      </c>
    </row>
    <row r="8398" spans="1:8" outlineLevel="1" x14ac:dyDescent="0.25">
      <c r="A8398" s="23" t="s">
        <v>26</v>
      </c>
      <c r="B8398" s="23" t="s">
        <v>12</v>
      </c>
      <c r="C8398">
        <v>2020</v>
      </c>
      <c r="D8398" s="23" t="str">
        <f t="shared" si="132"/>
        <v>ago</v>
      </c>
      <c r="E8398" s="24">
        <v>44074</v>
      </c>
      <c r="F8398" s="23" t="s">
        <v>51</v>
      </c>
      <c r="G8398" s="121">
        <v>11781212.351311941</v>
      </c>
      <c r="H8398">
        <v>2020</v>
      </c>
    </row>
    <row r="8399" spans="1:8" outlineLevel="1" x14ac:dyDescent="0.25">
      <c r="A8399" s="23" t="s">
        <v>43</v>
      </c>
      <c r="B8399" s="23" t="s">
        <v>34</v>
      </c>
      <c r="C8399">
        <v>2020</v>
      </c>
      <c r="D8399" s="23" t="str">
        <f t="shared" si="132"/>
        <v>ago</v>
      </c>
      <c r="E8399" s="24">
        <v>44074</v>
      </c>
      <c r="F8399" s="23" t="s">
        <v>51</v>
      </c>
      <c r="G8399" s="121">
        <v>0</v>
      </c>
      <c r="H8399">
        <v>2020</v>
      </c>
    </row>
    <row r="8400" spans="1:8" outlineLevel="1" x14ac:dyDescent="0.25">
      <c r="A8400" s="23" t="s">
        <v>13</v>
      </c>
      <c r="B8400" s="23" t="s">
        <v>13</v>
      </c>
      <c r="C8400">
        <v>2020</v>
      </c>
      <c r="D8400" s="23" t="str">
        <f t="shared" si="132"/>
        <v>ago</v>
      </c>
      <c r="E8400" s="24">
        <v>44074</v>
      </c>
      <c r="F8400" s="23" t="s">
        <v>51</v>
      </c>
      <c r="G8400" s="121">
        <v>94075035.709912539</v>
      </c>
      <c r="H8400">
        <v>2020</v>
      </c>
    </row>
    <row r="8401" spans="1:8" outlineLevel="1" x14ac:dyDescent="0.25">
      <c r="A8401" s="23" t="s">
        <v>14</v>
      </c>
      <c r="B8401" s="23" t="s">
        <v>14</v>
      </c>
      <c r="C8401">
        <v>2020</v>
      </c>
      <c r="D8401" s="23" t="str">
        <f t="shared" si="132"/>
        <v>ago</v>
      </c>
      <c r="E8401" s="24">
        <v>44074</v>
      </c>
      <c r="F8401" s="23" t="s">
        <v>51</v>
      </c>
      <c r="G8401" s="121">
        <v>8276607.9810495628</v>
      </c>
      <c r="H8401">
        <v>2020</v>
      </c>
    </row>
    <row r="8402" spans="1:8" outlineLevel="1" x14ac:dyDescent="0.25">
      <c r="A8402" s="23" t="s">
        <v>15</v>
      </c>
      <c r="B8402" s="23" t="s">
        <v>0</v>
      </c>
      <c r="C8402">
        <v>2020</v>
      </c>
      <c r="D8402" s="23" t="str">
        <f t="shared" si="132"/>
        <v>sept</v>
      </c>
      <c r="E8402" s="24">
        <v>44104</v>
      </c>
      <c r="F8402" s="23" t="s">
        <v>51</v>
      </c>
      <c r="G8402" s="121">
        <v>5507707.5903790202</v>
      </c>
      <c r="H8402">
        <v>2020</v>
      </c>
    </row>
    <row r="8403" spans="1:8" outlineLevel="1" x14ac:dyDescent="0.25">
      <c r="A8403" s="23" t="s">
        <v>16</v>
      </c>
      <c r="B8403" s="23" t="s">
        <v>1</v>
      </c>
      <c r="C8403">
        <v>2020</v>
      </c>
      <c r="D8403" s="23" t="str">
        <f t="shared" si="132"/>
        <v>sept</v>
      </c>
      <c r="E8403" s="24">
        <v>44104</v>
      </c>
      <c r="F8403" s="23" t="s">
        <v>51</v>
      </c>
      <c r="G8403" s="121">
        <v>73021703.539358556</v>
      </c>
      <c r="H8403">
        <v>2020</v>
      </c>
    </row>
    <row r="8404" spans="1:8" outlineLevel="1" x14ac:dyDescent="0.25">
      <c r="A8404" s="23" t="s">
        <v>27</v>
      </c>
      <c r="B8404" s="23" t="s">
        <v>2</v>
      </c>
      <c r="C8404">
        <v>2020</v>
      </c>
      <c r="D8404" s="23" t="str">
        <f t="shared" si="132"/>
        <v>sept</v>
      </c>
      <c r="E8404" s="24">
        <v>44104</v>
      </c>
      <c r="F8404" s="23" t="s">
        <v>51</v>
      </c>
      <c r="G8404" s="121">
        <v>0</v>
      </c>
      <c r="H8404">
        <v>2020</v>
      </c>
    </row>
    <row r="8405" spans="1:8" outlineLevel="1" x14ac:dyDescent="0.25">
      <c r="A8405" s="23" t="s">
        <v>17</v>
      </c>
      <c r="B8405" s="23" t="s">
        <v>3</v>
      </c>
      <c r="C8405">
        <v>2020</v>
      </c>
      <c r="D8405" s="23" t="str">
        <f t="shared" si="132"/>
        <v>sept</v>
      </c>
      <c r="E8405" s="24">
        <v>44104</v>
      </c>
      <c r="F8405" s="23" t="s">
        <v>51</v>
      </c>
      <c r="G8405" s="121">
        <v>30745154.502915449</v>
      </c>
      <c r="H8405">
        <v>2020</v>
      </c>
    </row>
    <row r="8406" spans="1:8" outlineLevel="1" x14ac:dyDescent="0.25">
      <c r="A8406" s="23" t="s">
        <v>18</v>
      </c>
      <c r="B8406" s="25" t="s">
        <v>4</v>
      </c>
      <c r="C8406">
        <v>2020</v>
      </c>
      <c r="D8406" s="23" t="str">
        <f t="shared" si="132"/>
        <v>sept</v>
      </c>
      <c r="E8406" s="24">
        <v>44104</v>
      </c>
      <c r="F8406" s="23" t="s">
        <v>51</v>
      </c>
      <c r="G8406" s="121">
        <v>764418.36734693893</v>
      </c>
      <c r="H8406">
        <v>2020</v>
      </c>
    </row>
    <row r="8407" spans="1:8" outlineLevel="1" x14ac:dyDescent="0.25">
      <c r="A8407" s="23" t="s">
        <v>19</v>
      </c>
      <c r="B8407" s="25" t="s">
        <v>5</v>
      </c>
      <c r="C8407">
        <v>2020</v>
      </c>
      <c r="D8407" s="23" t="str">
        <f t="shared" si="132"/>
        <v>sept</v>
      </c>
      <c r="E8407" s="24">
        <v>44104</v>
      </c>
      <c r="F8407" s="23" t="s">
        <v>51</v>
      </c>
      <c r="G8407" s="121">
        <v>476414.08163265313</v>
      </c>
      <c r="H8407">
        <v>2020</v>
      </c>
    </row>
    <row r="8408" spans="1:8" outlineLevel="1" x14ac:dyDescent="0.25">
      <c r="A8408" s="23" t="s">
        <v>20</v>
      </c>
      <c r="B8408" s="23" t="s">
        <v>6</v>
      </c>
      <c r="C8408">
        <v>2020</v>
      </c>
      <c r="D8408" s="23" t="str">
        <f t="shared" si="132"/>
        <v>sept</v>
      </c>
      <c r="E8408" s="24">
        <v>44104</v>
      </c>
      <c r="F8408" s="23" t="s">
        <v>51</v>
      </c>
      <c r="G8408" s="121">
        <v>946734.03790087474</v>
      </c>
      <c r="H8408">
        <v>2020</v>
      </c>
    </row>
    <row r="8409" spans="1:8" outlineLevel="1" x14ac:dyDescent="0.25">
      <c r="A8409" s="23" t="s">
        <v>21</v>
      </c>
      <c r="B8409" s="23" t="s">
        <v>7</v>
      </c>
      <c r="C8409">
        <v>2020</v>
      </c>
      <c r="D8409" s="23" t="str">
        <f t="shared" si="132"/>
        <v>sept</v>
      </c>
      <c r="E8409" s="24">
        <v>44104</v>
      </c>
      <c r="F8409" s="23" t="s">
        <v>51</v>
      </c>
      <c r="G8409" s="121">
        <v>727916.90962099214</v>
      </c>
      <c r="H8409">
        <v>2020</v>
      </c>
    </row>
    <row r="8410" spans="1:8" outlineLevel="1" x14ac:dyDescent="0.25">
      <c r="A8410" s="23" t="s">
        <v>22</v>
      </c>
      <c r="B8410" s="23" t="s">
        <v>8</v>
      </c>
      <c r="C8410">
        <v>2020</v>
      </c>
      <c r="D8410" s="23" t="str">
        <f t="shared" si="132"/>
        <v>sept</v>
      </c>
      <c r="E8410" s="24">
        <v>44104</v>
      </c>
      <c r="F8410" s="23" t="s">
        <v>51</v>
      </c>
      <c r="G8410" s="121">
        <v>273047749.90087426</v>
      </c>
      <c r="H8410">
        <v>2020</v>
      </c>
    </row>
    <row r="8411" spans="1:8" outlineLevel="1" x14ac:dyDescent="0.25">
      <c r="A8411" s="23" t="s">
        <v>23</v>
      </c>
      <c r="B8411" s="23" t="s">
        <v>9</v>
      </c>
      <c r="C8411">
        <v>2020</v>
      </c>
      <c r="D8411" s="23" t="str">
        <f t="shared" si="132"/>
        <v>sept</v>
      </c>
      <c r="E8411" s="24">
        <v>44104</v>
      </c>
      <c r="F8411" s="23" t="s">
        <v>51</v>
      </c>
      <c r="G8411" s="121">
        <v>0</v>
      </c>
      <c r="H8411">
        <v>2020</v>
      </c>
    </row>
    <row r="8412" spans="1:8" outlineLevel="1" x14ac:dyDescent="0.25">
      <c r="A8412" s="23" t="s">
        <v>24</v>
      </c>
      <c r="B8412" s="25" t="s">
        <v>10</v>
      </c>
      <c r="C8412">
        <v>2020</v>
      </c>
      <c r="D8412" s="23" t="str">
        <f t="shared" si="132"/>
        <v>sept</v>
      </c>
      <c r="E8412" s="24">
        <v>44104</v>
      </c>
      <c r="F8412" s="23" t="s">
        <v>51</v>
      </c>
      <c r="G8412" s="121">
        <v>0</v>
      </c>
      <c r="H8412">
        <v>2020</v>
      </c>
    </row>
    <row r="8413" spans="1:8" outlineLevel="1" x14ac:dyDescent="0.25">
      <c r="A8413" s="23" t="s">
        <v>25</v>
      </c>
      <c r="B8413" s="23" t="s">
        <v>11</v>
      </c>
      <c r="C8413">
        <v>2020</v>
      </c>
      <c r="D8413" s="23" t="str">
        <f t="shared" si="132"/>
        <v>sept</v>
      </c>
      <c r="E8413" s="24">
        <v>44104</v>
      </c>
      <c r="F8413" s="23" t="s">
        <v>51</v>
      </c>
      <c r="G8413" s="121">
        <v>299274.05247813411</v>
      </c>
      <c r="H8413">
        <v>2020</v>
      </c>
    </row>
    <row r="8414" spans="1:8" outlineLevel="1" x14ac:dyDescent="0.25">
      <c r="A8414" s="23" t="s">
        <v>26</v>
      </c>
      <c r="B8414" s="23" t="s">
        <v>12</v>
      </c>
      <c r="C8414">
        <v>2020</v>
      </c>
      <c r="D8414" s="23" t="str">
        <f t="shared" si="132"/>
        <v>sept</v>
      </c>
      <c r="E8414" s="24">
        <v>44104</v>
      </c>
      <c r="F8414" s="23" t="s">
        <v>51</v>
      </c>
      <c r="G8414" s="121">
        <v>10709751.237609331</v>
      </c>
      <c r="H8414">
        <v>2020</v>
      </c>
    </row>
    <row r="8415" spans="1:8" outlineLevel="1" x14ac:dyDescent="0.25">
      <c r="A8415" s="23" t="s">
        <v>43</v>
      </c>
      <c r="B8415" s="23" t="s">
        <v>34</v>
      </c>
      <c r="C8415">
        <v>2020</v>
      </c>
      <c r="D8415" s="23" t="str">
        <f t="shared" si="132"/>
        <v>sept</v>
      </c>
      <c r="E8415" s="24">
        <v>44104</v>
      </c>
      <c r="F8415" s="23" t="s">
        <v>51</v>
      </c>
      <c r="G8415" s="121">
        <v>1800005</v>
      </c>
      <c r="H8415">
        <v>2020</v>
      </c>
    </row>
    <row r="8416" spans="1:8" outlineLevel="1" x14ac:dyDescent="0.25">
      <c r="A8416" s="23" t="s">
        <v>13</v>
      </c>
      <c r="B8416" s="23" t="s">
        <v>13</v>
      </c>
      <c r="C8416">
        <v>2020</v>
      </c>
      <c r="D8416" s="23" t="str">
        <f t="shared" si="132"/>
        <v>sept</v>
      </c>
      <c r="E8416" s="24">
        <v>44104</v>
      </c>
      <c r="F8416" s="23" t="s">
        <v>51</v>
      </c>
      <c r="G8416" s="121">
        <v>100357090.86880466</v>
      </c>
      <c r="H8416">
        <v>2020</v>
      </c>
    </row>
    <row r="8417" spans="1:8" outlineLevel="1" x14ac:dyDescent="0.25">
      <c r="A8417" s="23" t="s">
        <v>14</v>
      </c>
      <c r="B8417" s="23" t="s">
        <v>14</v>
      </c>
      <c r="C8417">
        <v>2020</v>
      </c>
      <c r="D8417" s="23" t="str">
        <f t="shared" si="132"/>
        <v>sept</v>
      </c>
      <c r="E8417" s="24">
        <v>44104</v>
      </c>
      <c r="F8417" s="23" t="s">
        <v>51</v>
      </c>
      <c r="G8417" s="121">
        <v>1774527.7944606417</v>
      </c>
      <c r="H8417">
        <v>2020</v>
      </c>
    </row>
    <row r="8418" spans="1:8" outlineLevel="1" x14ac:dyDescent="0.25">
      <c r="A8418" s="23" t="s">
        <v>15</v>
      </c>
      <c r="B8418" s="23" t="s">
        <v>0</v>
      </c>
      <c r="C8418">
        <v>2020</v>
      </c>
      <c r="D8418" s="23" t="str">
        <f t="shared" si="132"/>
        <v>oct</v>
      </c>
      <c r="E8418" s="24">
        <v>44135</v>
      </c>
      <c r="F8418" s="23" t="s">
        <v>51</v>
      </c>
      <c r="G8418" s="121">
        <v>5487573.6355685098</v>
      </c>
      <c r="H8418">
        <v>2020</v>
      </c>
    </row>
    <row r="8419" spans="1:8" outlineLevel="1" x14ac:dyDescent="0.25">
      <c r="A8419" s="23" t="s">
        <v>16</v>
      </c>
      <c r="B8419" s="23" t="s">
        <v>1</v>
      </c>
      <c r="C8419">
        <v>2020</v>
      </c>
      <c r="D8419" s="23" t="str">
        <f t="shared" si="132"/>
        <v>oct</v>
      </c>
      <c r="E8419" s="24">
        <v>44135</v>
      </c>
      <c r="F8419" s="23" t="s">
        <v>51</v>
      </c>
      <c r="G8419" s="121">
        <v>73667170.911078602</v>
      </c>
      <c r="H8419">
        <v>2020</v>
      </c>
    </row>
    <row r="8420" spans="1:8" outlineLevel="1" x14ac:dyDescent="0.25">
      <c r="A8420" s="23" t="s">
        <v>27</v>
      </c>
      <c r="B8420" s="23" t="s">
        <v>2</v>
      </c>
      <c r="C8420">
        <v>2020</v>
      </c>
      <c r="D8420" s="23" t="str">
        <f t="shared" si="132"/>
        <v>oct</v>
      </c>
      <c r="E8420" s="24">
        <v>44135</v>
      </c>
      <c r="F8420" s="23" t="s">
        <v>51</v>
      </c>
      <c r="G8420" s="121">
        <v>0</v>
      </c>
      <c r="H8420">
        <v>2020</v>
      </c>
    </row>
    <row r="8421" spans="1:8" outlineLevel="1" x14ac:dyDescent="0.25">
      <c r="A8421" s="23" t="s">
        <v>17</v>
      </c>
      <c r="B8421" s="23" t="s">
        <v>3</v>
      </c>
      <c r="C8421">
        <v>2020</v>
      </c>
      <c r="D8421" s="23" t="str">
        <f t="shared" si="132"/>
        <v>oct</v>
      </c>
      <c r="E8421" s="24">
        <v>44135</v>
      </c>
      <c r="F8421" s="23" t="s">
        <v>51</v>
      </c>
      <c r="G8421" s="121">
        <v>30953216.897959162</v>
      </c>
      <c r="H8421">
        <v>2020</v>
      </c>
    </row>
    <row r="8422" spans="1:8" outlineLevel="1" x14ac:dyDescent="0.25">
      <c r="A8422" s="23" t="s">
        <v>18</v>
      </c>
      <c r="B8422" s="25" t="s">
        <v>4</v>
      </c>
      <c r="C8422">
        <v>2020</v>
      </c>
      <c r="D8422" s="23" t="str">
        <f t="shared" si="132"/>
        <v>oct</v>
      </c>
      <c r="E8422" s="24">
        <v>44135</v>
      </c>
      <c r="F8422" s="23" t="s">
        <v>51</v>
      </c>
      <c r="G8422" s="121">
        <v>767112.97376093292</v>
      </c>
      <c r="H8422">
        <v>2020</v>
      </c>
    </row>
    <row r="8423" spans="1:8" outlineLevel="1" x14ac:dyDescent="0.25">
      <c r="A8423" s="23" t="s">
        <v>19</v>
      </c>
      <c r="B8423" s="25" t="s">
        <v>5</v>
      </c>
      <c r="C8423">
        <v>2020</v>
      </c>
      <c r="D8423" s="23" t="str">
        <f t="shared" si="132"/>
        <v>oct</v>
      </c>
      <c r="E8423" s="24">
        <v>44135</v>
      </c>
      <c r="F8423" s="23" t="s">
        <v>51</v>
      </c>
      <c r="G8423" s="121">
        <v>478789.59183673473</v>
      </c>
      <c r="H8423">
        <v>2020</v>
      </c>
    </row>
    <row r="8424" spans="1:8" outlineLevel="1" x14ac:dyDescent="0.25">
      <c r="A8424" s="23" t="s">
        <v>20</v>
      </c>
      <c r="B8424" s="23" t="s">
        <v>6</v>
      </c>
      <c r="C8424">
        <v>2020</v>
      </c>
      <c r="D8424" s="23" t="str">
        <f t="shared" si="132"/>
        <v>oct</v>
      </c>
      <c r="E8424" s="24">
        <v>44135</v>
      </c>
      <c r="F8424" s="23" t="s">
        <v>51</v>
      </c>
      <c r="G8424" s="121">
        <v>0</v>
      </c>
      <c r="H8424">
        <v>2020</v>
      </c>
    </row>
    <row r="8425" spans="1:8" outlineLevel="1" x14ac:dyDescent="0.25">
      <c r="A8425" s="23" t="s">
        <v>21</v>
      </c>
      <c r="B8425" s="23" t="s">
        <v>7</v>
      </c>
      <c r="C8425">
        <v>2020</v>
      </c>
      <c r="D8425" s="23" t="str">
        <f t="shared" si="132"/>
        <v>oct</v>
      </c>
      <c r="E8425" s="24">
        <v>44135</v>
      </c>
      <c r="F8425" s="23" t="s">
        <v>51</v>
      </c>
      <c r="G8425" s="121">
        <v>697846.93877551146</v>
      </c>
      <c r="H8425">
        <v>2020</v>
      </c>
    </row>
    <row r="8426" spans="1:8" outlineLevel="1" x14ac:dyDescent="0.25">
      <c r="A8426" s="23" t="s">
        <v>22</v>
      </c>
      <c r="B8426" s="23" t="s">
        <v>8</v>
      </c>
      <c r="C8426">
        <v>2020</v>
      </c>
      <c r="D8426" s="23" t="str">
        <f t="shared" si="132"/>
        <v>oct</v>
      </c>
      <c r="E8426" s="24">
        <v>44135</v>
      </c>
      <c r="F8426" s="23" t="s">
        <v>51</v>
      </c>
      <c r="G8426" s="121">
        <v>263012000.37463468</v>
      </c>
      <c r="H8426">
        <v>2020</v>
      </c>
    </row>
    <row r="8427" spans="1:8" outlineLevel="1" x14ac:dyDescent="0.25">
      <c r="A8427" s="23" t="s">
        <v>23</v>
      </c>
      <c r="B8427" s="23" t="s">
        <v>9</v>
      </c>
      <c r="C8427">
        <v>2020</v>
      </c>
      <c r="D8427" s="23" t="str">
        <f t="shared" si="132"/>
        <v>oct</v>
      </c>
      <c r="E8427" s="24">
        <v>44135</v>
      </c>
      <c r="F8427" s="23" t="s">
        <v>51</v>
      </c>
      <c r="G8427" s="121">
        <v>0</v>
      </c>
      <c r="H8427">
        <v>2020</v>
      </c>
    </row>
    <row r="8428" spans="1:8" outlineLevel="1" x14ac:dyDescent="0.25">
      <c r="A8428" s="23" t="s">
        <v>24</v>
      </c>
      <c r="B8428" s="25" t="s">
        <v>10</v>
      </c>
      <c r="C8428">
        <v>2020</v>
      </c>
      <c r="D8428" s="23" t="str">
        <f t="shared" si="132"/>
        <v>oct</v>
      </c>
      <c r="E8428" s="24">
        <v>44135</v>
      </c>
      <c r="F8428" s="23" t="s">
        <v>51</v>
      </c>
      <c r="G8428" s="121">
        <v>0</v>
      </c>
      <c r="H8428">
        <v>2020</v>
      </c>
    </row>
    <row r="8429" spans="1:8" outlineLevel="1" x14ac:dyDescent="0.25">
      <c r="A8429" s="23" t="s">
        <v>25</v>
      </c>
      <c r="B8429" s="23" t="s">
        <v>11</v>
      </c>
      <c r="C8429">
        <v>2020</v>
      </c>
      <c r="D8429" s="23" t="str">
        <f t="shared" si="132"/>
        <v>oct</v>
      </c>
      <c r="E8429" s="24">
        <v>44135</v>
      </c>
      <c r="F8429" s="23" t="s">
        <v>51</v>
      </c>
      <c r="G8429" s="121">
        <v>2721146.9271137039</v>
      </c>
      <c r="H8429">
        <v>2020</v>
      </c>
    </row>
    <row r="8430" spans="1:8" outlineLevel="1" x14ac:dyDescent="0.25">
      <c r="A8430" s="23" t="s">
        <v>26</v>
      </c>
      <c r="B8430" s="23" t="s">
        <v>12</v>
      </c>
      <c r="C8430">
        <v>2020</v>
      </c>
      <c r="D8430" s="23" t="str">
        <f t="shared" si="132"/>
        <v>oct</v>
      </c>
      <c r="E8430" s="24">
        <v>44135</v>
      </c>
      <c r="F8430" s="23" t="s">
        <v>51</v>
      </c>
      <c r="G8430" s="121">
        <v>11470701.529154517</v>
      </c>
      <c r="H8430">
        <v>2020</v>
      </c>
    </row>
    <row r="8431" spans="1:8" outlineLevel="1" x14ac:dyDescent="0.25">
      <c r="A8431" s="23" t="s">
        <v>43</v>
      </c>
      <c r="B8431" s="23" t="s">
        <v>34</v>
      </c>
      <c r="C8431">
        <v>2020</v>
      </c>
      <c r="D8431" s="23" t="str">
        <f t="shared" si="132"/>
        <v>oct</v>
      </c>
      <c r="E8431" s="24">
        <v>44135</v>
      </c>
      <c r="F8431" s="23" t="s">
        <v>51</v>
      </c>
      <c r="G8431" s="121">
        <v>1000001.6705539359</v>
      </c>
      <c r="H8431">
        <v>2020</v>
      </c>
    </row>
    <row r="8432" spans="1:8" outlineLevel="1" x14ac:dyDescent="0.25">
      <c r="A8432" s="23" t="s">
        <v>13</v>
      </c>
      <c r="B8432" s="23" t="s">
        <v>13</v>
      </c>
      <c r="C8432">
        <v>2020</v>
      </c>
      <c r="D8432" s="23" t="str">
        <f t="shared" si="132"/>
        <v>oct</v>
      </c>
      <c r="E8432" s="24">
        <v>44135</v>
      </c>
      <c r="F8432" s="23" t="s">
        <v>51</v>
      </c>
      <c r="G8432" s="121">
        <v>107169689.53061225</v>
      </c>
      <c r="H8432">
        <v>2020</v>
      </c>
    </row>
    <row r="8433" spans="1:8" outlineLevel="1" x14ac:dyDescent="0.25">
      <c r="A8433" s="23" t="s">
        <v>14</v>
      </c>
      <c r="B8433" s="23" t="s">
        <v>14</v>
      </c>
      <c r="C8433">
        <v>2020</v>
      </c>
      <c r="D8433" s="23" t="str">
        <f t="shared" si="132"/>
        <v>oct</v>
      </c>
      <c r="E8433" s="24">
        <v>44135</v>
      </c>
      <c r="F8433" s="23" t="s">
        <v>51</v>
      </c>
      <c r="G8433" s="121">
        <v>5331319.8061224492</v>
      </c>
      <c r="H8433">
        <v>2020</v>
      </c>
    </row>
    <row r="8434" spans="1:8" outlineLevel="1" x14ac:dyDescent="0.25">
      <c r="A8434" s="23" t="s">
        <v>15</v>
      </c>
      <c r="B8434" s="23" t="s">
        <v>0</v>
      </c>
      <c r="C8434">
        <v>2020</v>
      </c>
      <c r="D8434" s="23" t="str">
        <f t="shared" si="132"/>
        <v>nov</v>
      </c>
      <c r="E8434" s="24">
        <v>44165</v>
      </c>
      <c r="F8434" s="23" t="s">
        <v>51</v>
      </c>
      <c r="G8434" s="121">
        <v>5468393.8921282701</v>
      </c>
      <c r="H8434">
        <v>2020</v>
      </c>
    </row>
    <row r="8435" spans="1:8" outlineLevel="1" x14ac:dyDescent="0.25">
      <c r="A8435" s="23" t="s">
        <v>16</v>
      </c>
      <c r="B8435" s="23" t="s">
        <v>1</v>
      </c>
      <c r="C8435">
        <v>2020</v>
      </c>
      <c r="D8435" s="23" t="str">
        <f t="shared" si="132"/>
        <v>nov</v>
      </c>
      <c r="E8435" s="24">
        <v>44165</v>
      </c>
      <c r="F8435" s="23" t="s">
        <v>51</v>
      </c>
      <c r="G8435" s="121">
        <v>73437841.06851314</v>
      </c>
      <c r="H8435">
        <v>2020</v>
      </c>
    </row>
    <row r="8436" spans="1:8" outlineLevel="1" x14ac:dyDescent="0.25">
      <c r="A8436" s="23" t="s">
        <v>27</v>
      </c>
      <c r="B8436" s="23" t="s">
        <v>2</v>
      </c>
      <c r="C8436">
        <v>2020</v>
      </c>
      <c r="D8436" s="23" t="str">
        <f t="shared" si="132"/>
        <v>nov</v>
      </c>
      <c r="E8436" s="24">
        <v>44165</v>
      </c>
      <c r="F8436" s="23" t="s">
        <v>51</v>
      </c>
      <c r="G8436" s="121">
        <v>0</v>
      </c>
      <c r="H8436">
        <v>2020</v>
      </c>
    </row>
    <row r="8437" spans="1:8" outlineLevel="1" x14ac:dyDescent="0.25">
      <c r="A8437" s="23" t="s">
        <v>17</v>
      </c>
      <c r="B8437" s="23" t="s">
        <v>3</v>
      </c>
      <c r="C8437">
        <v>2020</v>
      </c>
      <c r="D8437" s="23" t="str">
        <f t="shared" si="132"/>
        <v>nov</v>
      </c>
      <c r="E8437" s="24">
        <v>44165</v>
      </c>
      <c r="F8437" s="23" t="s">
        <v>51</v>
      </c>
      <c r="G8437" s="121">
        <v>30729202.820699666</v>
      </c>
      <c r="H8437">
        <v>2020</v>
      </c>
    </row>
    <row r="8438" spans="1:8" outlineLevel="1" x14ac:dyDescent="0.25">
      <c r="A8438" s="23" t="s">
        <v>18</v>
      </c>
      <c r="B8438" s="25" t="s">
        <v>4</v>
      </c>
      <c r="C8438">
        <v>2020</v>
      </c>
      <c r="D8438" s="23" t="str">
        <f t="shared" si="132"/>
        <v>nov</v>
      </c>
      <c r="E8438" s="24">
        <v>44165</v>
      </c>
      <c r="F8438" s="23" t="s">
        <v>51</v>
      </c>
      <c r="G8438" s="121">
        <v>689965.74344023317</v>
      </c>
      <c r="H8438">
        <v>2020</v>
      </c>
    </row>
    <row r="8439" spans="1:8" outlineLevel="1" x14ac:dyDescent="0.25">
      <c r="A8439" s="23" t="s">
        <v>19</v>
      </c>
      <c r="B8439" s="25" t="s">
        <v>5</v>
      </c>
      <c r="C8439">
        <v>2020</v>
      </c>
      <c r="D8439" s="23" t="str">
        <f t="shared" si="132"/>
        <v>nov</v>
      </c>
      <c r="E8439" s="24">
        <v>44165</v>
      </c>
      <c r="F8439" s="23" t="s">
        <v>51</v>
      </c>
      <c r="G8439" s="121">
        <v>481111.22448979598</v>
      </c>
      <c r="H8439">
        <v>2020</v>
      </c>
    </row>
    <row r="8440" spans="1:8" outlineLevel="1" x14ac:dyDescent="0.25">
      <c r="A8440" s="23" t="s">
        <v>20</v>
      </c>
      <c r="B8440" s="23" t="s">
        <v>6</v>
      </c>
      <c r="C8440">
        <v>2020</v>
      </c>
      <c r="D8440" s="23" t="str">
        <f t="shared" si="132"/>
        <v>nov</v>
      </c>
      <c r="E8440" s="24">
        <v>44165</v>
      </c>
      <c r="F8440" s="23" t="s">
        <v>51</v>
      </c>
      <c r="G8440" s="121">
        <v>0</v>
      </c>
      <c r="H8440">
        <v>2020</v>
      </c>
    </row>
    <row r="8441" spans="1:8" outlineLevel="1" x14ac:dyDescent="0.25">
      <c r="A8441" s="23" t="s">
        <v>21</v>
      </c>
      <c r="B8441" s="23" t="s">
        <v>7</v>
      </c>
      <c r="C8441">
        <v>2020</v>
      </c>
      <c r="D8441" s="23" t="str">
        <f t="shared" si="132"/>
        <v>nov</v>
      </c>
      <c r="E8441" s="24">
        <v>44165</v>
      </c>
      <c r="F8441" s="23" t="s">
        <v>51</v>
      </c>
      <c r="G8441" s="121">
        <v>580327.98833819211</v>
      </c>
      <c r="H8441">
        <v>2020</v>
      </c>
    </row>
    <row r="8442" spans="1:8" outlineLevel="1" x14ac:dyDescent="0.25">
      <c r="A8442" s="23" t="s">
        <v>22</v>
      </c>
      <c r="B8442" s="23" t="s">
        <v>8</v>
      </c>
      <c r="C8442">
        <v>2020</v>
      </c>
      <c r="D8442" s="23" t="str">
        <f t="shared" si="132"/>
        <v>nov</v>
      </c>
      <c r="E8442" s="24">
        <v>44165</v>
      </c>
      <c r="F8442" s="23" t="s">
        <v>51</v>
      </c>
      <c r="G8442" s="121">
        <v>272424159.86151505</v>
      </c>
      <c r="H8442">
        <v>2020</v>
      </c>
    </row>
    <row r="8443" spans="1:8" outlineLevel="1" x14ac:dyDescent="0.25">
      <c r="A8443" s="23" t="s">
        <v>23</v>
      </c>
      <c r="B8443" s="23" t="s">
        <v>9</v>
      </c>
      <c r="C8443">
        <v>2020</v>
      </c>
      <c r="D8443" s="23" t="str">
        <f t="shared" si="132"/>
        <v>nov</v>
      </c>
      <c r="E8443" s="24">
        <v>44165</v>
      </c>
      <c r="F8443" s="23" t="s">
        <v>51</v>
      </c>
      <c r="G8443" s="121">
        <v>0</v>
      </c>
      <c r="H8443">
        <v>2020</v>
      </c>
    </row>
    <row r="8444" spans="1:8" outlineLevel="1" x14ac:dyDescent="0.25">
      <c r="A8444" s="23" t="s">
        <v>24</v>
      </c>
      <c r="B8444" s="25" t="s">
        <v>10</v>
      </c>
      <c r="C8444">
        <v>2020</v>
      </c>
      <c r="D8444" s="23" t="str">
        <f t="shared" si="132"/>
        <v>nov</v>
      </c>
      <c r="E8444" s="24">
        <v>44165</v>
      </c>
      <c r="F8444" s="23" t="s">
        <v>51</v>
      </c>
      <c r="G8444" s="121">
        <v>0</v>
      </c>
      <c r="H8444">
        <v>2020</v>
      </c>
    </row>
    <row r="8445" spans="1:8" outlineLevel="1" x14ac:dyDescent="0.25">
      <c r="A8445" s="23" t="s">
        <v>25</v>
      </c>
      <c r="B8445" s="23" t="s">
        <v>11</v>
      </c>
      <c r="C8445">
        <v>2020</v>
      </c>
      <c r="D8445" s="23" t="str">
        <f t="shared" si="132"/>
        <v>nov</v>
      </c>
      <c r="E8445" s="24">
        <v>44165</v>
      </c>
      <c r="F8445" s="23" t="s">
        <v>51</v>
      </c>
      <c r="G8445" s="121">
        <v>2732469.1472303215</v>
      </c>
      <c r="H8445">
        <v>2020</v>
      </c>
    </row>
    <row r="8446" spans="1:8" outlineLevel="1" x14ac:dyDescent="0.25">
      <c r="A8446" s="23" t="s">
        <v>26</v>
      </c>
      <c r="B8446" s="23" t="s">
        <v>12</v>
      </c>
      <c r="C8446">
        <v>2020</v>
      </c>
      <c r="D8446" s="23" t="str">
        <f t="shared" si="132"/>
        <v>nov</v>
      </c>
      <c r="E8446" s="24">
        <v>44165</v>
      </c>
      <c r="F8446" s="23" t="s">
        <v>51</v>
      </c>
      <c r="G8446" s="121">
        <v>10982773.392128278</v>
      </c>
      <c r="H8446">
        <v>2020</v>
      </c>
    </row>
    <row r="8447" spans="1:8" outlineLevel="1" x14ac:dyDescent="0.25">
      <c r="A8447" s="23" t="s">
        <v>43</v>
      </c>
      <c r="B8447" s="23" t="s">
        <v>34</v>
      </c>
      <c r="C8447">
        <v>2020</v>
      </c>
      <c r="D8447" s="23" t="str">
        <f t="shared" si="132"/>
        <v>nov</v>
      </c>
      <c r="E8447" s="24">
        <v>44165</v>
      </c>
      <c r="F8447" s="23" t="s">
        <v>51</v>
      </c>
      <c r="G8447" s="121">
        <v>2027000.3804664724</v>
      </c>
      <c r="H8447">
        <v>2020</v>
      </c>
    </row>
    <row r="8448" spans="1:8" outlineLevel="1" x14ac:dyDescent="0.25">
      <c r="A8448" s="23" t="s">
        <v>13</v>
      </c>
      <c r="B8448" s="23" t="s">
        <v>13</v>
      </c>
      <c r="C8448">
        <v>2020</v>
      </c>
      <c r="D8448" s="23" t="str">
        <f t="shared" si="132"/>
        <v>nov</v>
      </c>
      <c r="E8448" s="24">
        <v>44165</v>
      </c>
      <c r="F8448" s="23" t="s">
        <v>51</v>
      </c>
      <c r="G8448" s="121">
        <v>96427957.839650139</v>
      </c>
      <c r="H8448">
        <v>2020</v>
      </c>
    </row>
    <row r="8449" spans="1:8" outlineLevel="1" x14ac:dyDescent="0.25">
      <c r="A8449" s="23" t="s">
        <v>14</v>
      </c>
      <c r="B8449" s="23" t="s">
        <v>14</v>
      </c>
      <c r="C8449">
        <v>2020</v>
      </c>
      <c r="D8449" s="23" t="str">
        <f t="shared" si="132"/>
        <v>nov</v>
      </c>
      <c r="E8449" s="24">
        <v>44165</v>
      </c>
      <c r="F8449" s="23" t="s">
        <v>51</v>
      </c>
      <c r="G8449" s="121">
        <v>4771013.9533527698</v>
      </c>
      <c r="H8449">
        <v>2020</v>
      </c>
    </row>
    <row r="8450" spans="1:8" outlineLevel="1" x14ac:dyDescent="0.25">
      <c r="A8450" s="23" t="s">
        <v>15</v>
      </c>
      <c r="B8450" s="23" t="s">
        <v>0</v>
      </c>
      <c r="C8450">
        <v>2020</v>
      </c>
      <c r="D8450" s="23" t="str">
        <f t="shared" ref="D8450:D8513" si="133">+TEXT(E8450,"mmm")</f>
        <v>dic</v>
      </c>
      <c r="E8450" s="24">
        <v>44196</v>
      </c>
      <c r="F8450" s="23" t="s">
        <v>51</v>
      </c>
      <c r="G8450" s="121">
        <v>5549501.81341107</v>
      </c>
      <c r="H8450">
        <v>2020</v>
      </c>
    </row>
    <row r="8451" spans="1:8" outlineLevel="1" x14ac:dyDescent="0.25">
      <c r="A8451" s="23" t="s">
        <v>16</v>
      </c>
      <c r="B8451" s="23" t="s">
        <v>1</v>
      </c>
      <c r="C8451">
        <v>2020</v>
      </c>
      <c r="D8451" s="23" t="str">
        <f t="shared" si="133"/>
        <v>dic</v>
      </c>
      <c r="E8451" s="24">
        <v>44196</v>
      </c>
      <c r="F8451" s="23" t="s">
        <v>51</v>
      </c>
      <c r="G8451" s="121">
        <v>73266015.604956135</v>
      </c>
      <c r="H8451">
        <v>2020</v>
      </c>
    </row>
    <row r="8452" spans="1:8" outlineLevel="1" x14ac:dyDescent="0.25">
      <c r="A8452" s="23" t="s">
        <v>27</v>
      </c>
      <c r="B8452" s="23" t="s">
        <v>2</v>
      </c>
      <c r="C8452">
        <v>2020</v>
      </c>
      <c r="D8452" s="23" t="str">
        <f t="shared" si="133"/>
        <v>dic</v>
      </c>
      <c r="E8452" s="24">
        <v>44196</v>
      </c>
      <c r="F8452" s="23" t="s">
        <v>51</v>
      </c>
      <c r="G8452" s="121">
        <v>0</v>
      </c>
      <c r="H8452">
        <v>2020</v>
      </c>
    </row>
    <row r="8453" spans="1:8" outlineLevel="1" x14ac:dyDescent="0.25">
      <c r="A8453" s="23" t="s">
        <v>17</v>
      </c>
      <c r="B8453" s="23" t="s">
        <v>3</v>
      </c>
      <c r="C8453">
        <v>2020</v>
      </c>
      <c r="D8453" s="23" t="str">
        <f t="shared" si="133"/>
        <v>dic</v>
      </c>
      <c r="E8453" s="24">
        <v>44196</v>
      </c>
      <c r="F8453" s="23" t="s">
        <v>51</v>
      </c>
      <c r="G8453" s="121">
        <v>29773027.102040809</v>
      </c>
      <c r="H8453">
        <v>2020</v>
      </c>
    </row>
    <row r="8454" spans="1:8" outlineLevel="1" x14ac:dyDescent="0.25">
      <c r="A8454" s="23" t="s">
        <v>18</v>
      </c>
      <c r="B8454" s="25" t="s">
        <v>4</v>
      </c>
      <c r="C8454">
        <v>2020</v>
      </c>
      <c r="D8454" s="23" t="str">
        <f t="shared" si="133"/>
        <v>dic</v>
      </c>
      <c r="E8454" s="24">
        <v>44196</v>
      </c>
      <c r="F8454" s="23" t="s">
        <v>51</v>
      </c>
      <c r="G8454" s="121">
        <v>692365.88921282801</v>
      </c>
      <c r="H8454">
        <v>2020</v>
      </c>
    </row>
    <row r="8455" spans="1:8" outlineLevel="1" x14ac:dyDescent="0.25">
      <c r="A8455" s="23" t="s">
        <v>19</v>
      </c>
      <c r="B8455" s="25" t="s">
        <v>5</v>
      </c>
      <c r="C8455">
        <v>2020</v>
      </c>
      <c r="D8455" s="23" t="str">
        <f t="shared" si="133"/>
        <v>dic</v>
      </c>
      <c r="E8455" s="24">
        <v>44196</v>
      </c>
      <c r="F8455" s="23" t="s">
        <v>51</v>
      </c>
      <c r="G8455" s="121">
        <v>483533.87755102047</v>
      </c>
      <c r="H8455">
        <v>2020</v>
      </c>
    </row>
    <row r="8456" spans="1:8" outlineLevel="1" x14ac:dyDescent="0.25">
      <c r="A8456" s="23" t="s">
        <v>20</v>
      </c>
      <c r="B8456" s="23" t="s">
        <v>6</v>
      </c>
      <c r="C8456">
        <v>2020</v>
      </c>
      <c r="D8456" s="23" t="str">
        <f t="shared" si="133"/>
        <v>dic</v>
      </c>
      <c r="E8456" s="24">
        <v>44196</v>
      </c>
      <c r="F8456" s="23" t="s">
        <v>51</v>
      </c>
      <c r="G8456" s="121">
        <v>219390.50728862977</v>
      </c>
      <c r="H8456">
        <v>2020</v>
      </c>
    </row>
    <row r="8457" spans="1:8" outlineLevel="1" x14ac:dyDescent="0.25">
      <c r="A8457" s="23" t="s">
        <v>21</v>
      </c>
      <c r="B8457" s="23" t="s">
        <v>7</v>
      </c>
      <c r="C8457">
        <v>2020</v>
      </c>
      <c r="D8457" s="23" t="str">
        <f t="shared" si="133"/>
        <v>dic</v>
      </c>
      <c r="E8457" s="24">
        <v>44196</v>
      </c>
      <c r="F8457" s="23" t="s">
        <v>51</v>
      </c>
      <c r="G8457" s="121">
        <v>580811.95335277007</v>
      </c>
      <c r="H8457">
        <v>2020</v>
      </c>
    </row>
    <row r="8458" spans="1:8" outlineLevel="1" x14ac:dyDescent="0.25">
      <c r="A8458" s="23" t="s">
        <v>22</v>
      </c>
      <c r="B8458" s="23" t="s">
        <v>8</v>
      </c>
      <c r="C8458">
        <v>2020</v>
      </c>
      <c r="D8458" s="23" t="str">
        <f t="shared" si="133"/>
        <v>dic</v>
      </c>
      <c r="E8458" s="24">
        <v>44196</v>
      </c>
      <c r="F8458" s="23" t="s">
        <v>51</v>
      </c>
      <c r="G8458" s="121">
        <v>265130544.69242036</v>
      </c>
      <c r="H8458">
        <v>2020</v>
      </c>
    </row>
    <row r="8459" spans="1:8" outlineLevel="1" x14ac:dyDescent="0.25">
      <c r="A8459" s="23" t="s">
        <v>23</v>
      </c>
      <c r="B8459" s="23" t="s">
        <v>9</v>
      </c>
      <c r="C8459">
        <v>2020</v>
      </c>
      <c r="D8459" s="23" t="str">
        <f t="shared" si="133"/>
        <v>dic</v>
      </c>
      <c r="E8459" s="24">
        <v>44196</v>
      </c>
      <c r="F8459" s="23" t="s">
        <v>51</v>
      </c>
      <c r="G8459" s="121">
        <v>0</v>
      </c>
      <c r="H8459">
        <v>2020</v>
      </c>
    </row>
    <row r="8460" spans="1:8" outlineLevel="1" x14ac:dyDescent="0.25">
      <c r="A8460" s="23" t="s">
        <v>24</v>
      </c>
      <c r="B8460" s="25" t="s">
        <v>10</v>
      </c>
      <c r="C8460">
        <v>2020</v>
      </c>
      <c r="D8460" s="23" t="str">
        <f t="shared" si="133"/>
        <v>dic</v>
      </c>
      <c r="E8460" s="24">
        <v>44196</v>
      </c>
      <c r="F8460" s="23" t="s">
        <v>51</v>
      </c>
      <c r="G8460" s="121">
        <v>0</v>
      </c>
      <c r="H8460">
        <v>2020</v>
      </c>
    </row>
    <row r="8461" spans="1:8" outlineLevel="1" x14ac:dyDescent="0.25">
      <c r="A8461" s="23" t="s">
        <v>25</v>
      </c>
      <c r="B8461" s="23" t="s">
        <v>11</v>
      </c>
      <c r="C8461">
        <v>2020</v>
      </c>
      <c r="D8461" s="23" t="str">
        <f t="shared" si="133"/>
        <v>dic</v>
      </c>
      <c r="E8461" s="24">
        <v>44196</v>
      </c>
      <c r="F8461" s="23" t="s">
        <v>51</v>
      </c>
      <c r="G8461" s="121">
        <v>2744206.3600583128</v>
      </c>
      <c r="H8461">
        <v>2020</v>
      </c>
    </row>
    <row r="8462" spans="1:8" outlineLevel="1" x14ac:dyDescent="0.25">
      <c r="A8462" s="23" t="s">
        <v>26</v>
      </c>
      <c r="B8462" s="23" t="s">
        <v>12</v>
      </c>
      <c r="C8462">
        <v>2020</v>
      </c>
      <c r="D8462" s="23" t="str">
        <f t="shared" si="133"/>
        <v>dic</v>
      </c>
      <c r="E8462" s="24">
        <v>44196</v>
      </c>
      <c r="F8462" s="23" t="s">
        <v>51</v>
      </c>
      <c r="G8462" s="121">
        <v>10921464.424198259</v>
      </c>
      <c r="H8462">
        <v>2020</v>
      </c>
    </row>
    <row r="8463" spans="1:8" outlineLevel="1" x14ac:dyDescent="0.25">
      <c r="A8463" s="23" t="s">
        <v>43</v>
      </c>
      <c r="B8463" s="23" t="s">
        <v>34</v>
      </c>
      <c r="C8463">
        <v>2020</v>
      </c>
      <c r="D8463" s="23" t="str">
        <f t="shared" si="133"/>
        <v>dic</v>
      </c>
      <c r="E8463" s="24">
        <v>44196</v>
      </c>
      <c r="F8463" s="23" t="s">
        <v>51</v>
      </c>
      <c r="G8463" s="121">
        <v>2110837.8688046648</v>
      </c>
      <c r="H8463">
        <v>2020</v>
      </c>
    </row>
    <row r="8464" spans="1:8" outlineLevel="1" x14ac:dyDescent="0.25">
      <c r="A8464" s="23" t="s">
        <v>13</v>
      </c>
      <c r="B8464" s="23" t="s">
        <v>13</v>
      </c>
      <c r="C8464">
        <v>2020</v>
      </c>
      <c r="D8464" s="23" t="str">
        <f t="shared" si="133"/>
        <v>dic</v>
      </c>
      <c r="E8464" s="24">
        <v>44196</v>
      </c>
      <c r="F8464" s="23" t="s">
        <v>51</v>
      </c>
      <c r="G8464" s="121">
        <v>119089393.85422741</v>
      </c>
      <c r="H8464">
        <v>2020</v>
      </c>
    </row>
    <row r="8465" spans="1:8" outlineLevel="1" x14ac:dyDescent="0.25">
      <c r="A8465" s="23" t="s">
        <v>14</v>
      </c>
      <c r="B8465" s="23" t="s">
        <v>14</v>
      </c>
      <c r="C8465">
        <v>2020</v>
      </c>
      <c r="D8465" s="23" t="str">
        <f t="shared" si="133"/>
        <v>dic</v>
      </c>
      <c r="E8465" s="24">
        <v>44196</v>
      </c>
      <c r="F8465" s="23" t="s">
        <v>51</v>
      </c>
      <c r="G8465" s="121">
        <v>2953914.5714285709</v>
      </c>
      <c r="H8465">
        <v>2020</v>
      </c>
    </row>
    <row r="8466" spans="1:8" outlineLevel="1" x14ac:dyDescent="0.25">
      <c r="A8466" s="23" t="s">
        <v>15</v>
      </c>
      <c r="B8466" s="23" t="s">
        <v>0</v>
      </c>
      <c r="C8466">
        <v>2021</v>
      </c>
      <c r="D8466" s="23" t="str">
        <f t="shared" si="133"/>
        <v>ene</v>
      </c>
      <c r="E8466" s="24">
        <v>44227</v>
      </c>
      <c r="F8466" s="23" t="s">
        <v>51</v>
      </c>
      <c r="G8466" s="121">
        <v>5455072.7623906806</v>
      </c>
      <c r="H8466">
        <v>2021</v>
      </c>
    </row>
    <row r="8467" spans="1:8" outlineLevel="1" x14ac:dyDescent="0.25">
      <c r="A8467" s="23" t="s">
        <v>16</v>
      </c>
      <c r="B8467" s="23" t="s">
        <v>1</v>
      </c>
      <c r="C8467">
        <v>2021</v>
      </c>
      <c r="D8467" s="23" t="str">
        <f t="shared" si="133"/>
        <v>ene</v>
      </c>
      <c r="E8467" s="24">
        <v>44227</v>
      </c>
      <c r="F8467" s="23" t="s">
        <v>51</v>
      </c>
      <c r="G8467" s="121">
        <v>74103088.357142895</v>
      </c>
      <c r="H8467">
        <v>2021</v>
      </c>
    </row>
    <row r="8468" spans="1:8" outlineLevel="1" x14ac:dyDescent="0.25">
      <c r="A8468" s="23" t="s">
        <v>27</v>
      </c>
      <c r="B8468" s="23" t="s">
        <v>2</v>
      </c>
      <c r="C8468">
        <v>2021</v>
      </c>
      <c r="D8468" s="23" t="str">
        <f t="shared" si="133"/>
        <v>ene</v>
      </c>
      <c r="E8468" s="24">
        <v>44227</v>
      </c>
      <c r="F8468" s="23" t="s">
        <v>51</v>
      </c>
      <c r="G8468" s="121">
        <v>0</v>
      </c>
      <c r="H8468">
        <v>2021</v>
      </c>
    </row>
    <row r="8469" spans="1:8" outlineLevel="1" x14ac:dyDescent="0.25">
      <c r="A8469" s="23" t="s">
        <v>17</v>
      </c>
      <c r="B8469" s="23" t="s">
        <v>3</v>
      </c>
      <c r="C8469">
        <v>2021</v>
      </c>
      <c r="D8469" s="23" t="str">
        <f t="shared" si="133"/>
        <v>ene</v>
      </c>
      <c r="E8469" s="24">
        <v>44227</v>
      </c>
      <c r="F8469" s="23" t="s">
        <v>51</v>
      </c>
      <c r="G8469" s="121">
        <v>29775894.610787176</v>
      </c>
      <c r="H8469">
        <v>2021</v>
      </c>
    </row>
    <row r="8470" spans="1:8" outlineLevel="1" x14ac:dyDescent="0.25">
      <c r="A8470" s="23" t="s">
        <v>18</v>
      </c>
      <c r="B8470" s="25" t="s">
        <v>4</v>
      </c>
      <c r="C8470">
        <v>2021</v>
      </c>
      <c r="D8470" s="23" t="str">
        <f t="shared" si="133"/>
        <v>ene</v>
      </c>
      <c r="E8470" s="24">
        <v>44227</v>
      </c>
      <c r="F8470" s="23" t="s">
        <v>51</v>
      </c>
      <c r="G8470" s="121">
        <v>969933.66472303215</v>
      </c>
      <c r="H8470">
        <v>2021</v>
      </c>
    </row>
    <row r="8471" spans="1:8" outlineLevel="1" x14ac:dyDescent="0.25">
      <c r="A8471" s="23" t="s">
        <v>19</v>
      </c>
      <c r="B8471" s="25" t="s">
        <v>5</v>
      </c>
      <c r="C8471">
        <v>2021</v>
      </c>
      <c r="D8471" s="23" t="str">
        <f t="shared" si="133"/>
        <v>ene</v>
      </c>
      <c r="E8471" s="24">
        <v>44227</v>
      </c>
      <c r="F8471" s="23" t="s">
        <v>51</v>
      </c>
      <c r="G8471" s="121">
        <v>485980.40816326533</v>
      </c>
      <c r="H8471">
        <v>2021</v>
      </c>
    </row>
    <row r="8472" spans="1:8" outlineLevel="1" x14ac:dyDescent="0.25">
      <c r="A8472" s="23" t="s">
        <v>20</v>
      </c>
      <c r="B8472" s="23" t="s">
        <v>6</v>
      </c>
      <c r="C8472">
        <v>2021</v>
      </c>
      <c r="D8472" s="23" t="str">
        <f t="shared" si="133"/>
        <v>ene</v>
      </c>
      <c r="E8472" s="24">
        <v>44227</v>
      </c>
      <c r="F8472" s="23" t="s">
        <v>51</v>
      </c>
      <c r="G8472" s="121">
        <v>0</v>
      </c>
      <c r="H8472">
        <v>2021</v>
      </c>
    </row>
    <row r="8473" spans="1:8" outlineLevel="1" x14ac:dyDescent="0.25">
      <c r="A8473" s="23" t="s">
        <v>21</v>
      </c>
      <c r="B8473" s="23" t="s">
        <v>7</v>
      </c>
      <c r="C8473">
        <v>2021</v>
      </c>
      <c r="D8473" s="23" t="str">
        <f t="shared" si="133"/>
        <v>ene</v>
      </c>
      <c r="E8473" s="24">
        <v>44227</v>
      </c>
      <c r="F8473" s="23" t="s">
        <v>51</v>
      </c>
      <c r="G8473" s="121">
        <v>581279.88338192471</v>
      </c>
      <c r="H8473">
        <v>2021</v>
      </c>
    </row>
    <row r="8474" spans="1:8" outlineLevel="1" x14ac:dyDescent="0.25">
      <c r="A8474" s="23" t="s">
        <v>22</v>
      </c>
      <c r="B8474" s="23" t="s">
        <v>8</v>
      </c>
      <c r="C8474">
        <v>2021</v>
      </c>
      <c r="D8474" s="23" t="str">
        <f t="shared" si="133"/>
        <v>ene</v>
      </c>
      <c r="E8474" s="24">
        <v>44227</v>
      </c>
      <c r="F8474" s="23" t="s">
        <v>51</v>
      </c>
      <c r="G8474" s="121">
        <v>253230039.00728706</v>
      </c>
      <c r="H8474">
        <v>2021</v>
      </c>
    </row>
    <row r="8475" spans="1:8" outlineLevel="1" x14ac:dyDescent="0.25">
      <c r="A8475" s="23" t="s">
        <v>23</v>
      </c>
      <c r="B8475" s="23" t="s">
        <v>9</v>
      </c>
      <c r="C8475">
        <v>2021</v>
      </c>
      <c r="D8475" s="23" t="str">
        <f t="shared" si="133"/>
        <v>ene</v>
      </c>
      <c r="E8475" s="24">
        <v>44227</v>
      </c>
      <c r="F8475" s="23" t="s">
        <v>51</v>
      </c>
      <c r="G8475" s="121">
        <v>0</v>
      </c>
      <c r="H8475">
        <v>2021</v>
      </c>
    </row>
    <row r="8476" spans="1:8" outlineLevel="1" x14ac:dyDescent="0.25">
      <c r="A8476" s="23" t="s">
        <v>24</v>
      </c>
      <c r="B8476" s="25" t="s">
        <v>10</v>
      </c>
      <c r="C8476">
        <v>2021</v>
      </c>
      <c r="D8476" s="23" t="str">
        <f t="shared" si="133"/>
        <v>ene</v>
      </c>
      <c r="E8476" s="24">
        <v>44227</v>
      </c>
      <c r="F8476" s="23" t="s">
        <v>51</v>
      </c>
      <c r="G8476" s="121">
        <v>0</v>
      </c>
      <c r="H8476">
        <v>2021</v>
      </c>
    </row>
    <row r="8477" spans="1:8" outlineLevel="1" x14ac:dyDescent="0.25">
      <c r="A8477" s="23" t="s">
        <v>25</v>
      </c>
      <c r="B8477" s="23" t="s">
        <v>11</v>
      </c>
      <c r="C8477">
        <v>2021</v>
      </c>
      <c r="D8477" s="23" t="str">
        <f t="shared" si="133"/>
        <v>ene</v>
      </c>
      <c r="E8477" s="24">
        <v>44227</v>
      </c>
      <c r="F8477" s="23" t="s">
        <v>51</v>
      </c>
      <c r="G8477" s="121">
        <v>2755997.7390670539</v>
      </c>
      <c r="H8477">
        <v>2021</v>
      </c>
    </row>
    <row r="8478" spans="1:8" outlineLevel="1" x14ac:dyDescent="0.25">
      <c r="A8478" s="23" t="s">
        <v>26</v>
      </c>
      <c r="B8478" s="23" t="s">
        <v>12</v>
      </c>
      <c r="C8478">
        <v>2021</v>
      </c>
      <c r="D8478" s="23" t="str">
        <f t="shared" si="133"/>
        <v>ene</v>
      </c>
      <c r="E8478" s="24">
        <v>44227</v>
      </c>
      <c r="F8478" s="23" t="s">
        <v>51</v>
      </c>
      <c r="G8478" s="121">
        <v>10470584.272594757</v>
      </c>
      <c r="H8478">
        <v>2021</v>
      </c>
    </row>
    <row r="8479" spans="1:8" outlineLevel="1" x14ac:dyDescent="0.25">
      <c r="A8479" s="23" t="s">
        <v>43</v>
      </c>
      <c r="B8479" s="23" t="s">
        <v>34</v>
      </c>
      <c r="C8479">
        <v>2021</v>
      </c>
      <c r="D8479" s="23" t="str">
        <f t="shared" si="133"/>
        <v>ene</v>
      </c>
      <c r="E8479" s="24">
        <v>44227</v>
      </c>
      <c r="F8479" s="23" t="s">
        <v>51</v>
      </c>
      <c r="G8479" s="121">
        <v>2122342.0204081633</v>
      </c>
      <c r="H8479">
        <v>2021</v>
      </c>
    </row>
    <row r="8480" spans="1:8" outlineLevel="1" x14ac:dyDescent="0.25">
      <c r="A8480" s="23" t="s">
        <v>13</v>
      </c>
      <c r="B8480" s="23" t="s">
        <v>13</v>
      </c>
      <c r="C8480">
        <v>2021</v>
      </c>
      <c r="D8480" s="23" t="str">
        <f t="shared" si="133"/>
        <v>ene</v>
      </c>
      <c r="E8480" s="24">
        <v>44227</v>
      </c>
      <c r="F8480" s="23" t="s">
        <v>51</v>
      </c>
      <c r="G8480" s="121">
        <v>122852206.5116618</v>
      </c>
      <c r="H8480">
        <v>2021</v>
      </c>
    </row>
    <row r="8481" spans="1:8" outlineLevel="1" x14ac:dyDescent="0.25">
      <c r="A8481" s="23" t="s">
        <v>14</v>
      </c>
      <c r="B8481" s="23" t="s">
        <v>14</v>
      </c>
      <c r="C8481">
        <v>2021</v>
      </c>
      <c r="D8481" s="23" t="str">
        <f t="shared" si="133"/>
        <v>ene</v>
      </c>
      <c r="E8481" s="24">
        <v>44227</v>
      </c>
      <c r="F8481" s="23" t="s">
        <v>51</v>
      </c>
      <c r="G8481" s="121">
        <v>2214251.7623906704</v>
      </c>
      <c r="H8481">
        <v>2021</v>
      </c>
    </row>
    <row r="8482" spans="1:8" outlineLevel="1" x14ac:dyDescent="0.25">
      <c r="A8482" s="23" t="s">
        <v>15</v>
      </c>
      <c r="B8482" s="23" t="s">
        <v>0</v>
      </c>
      <c r="C8482">
        <v>2021</v>
      </c>
      <c r="D8482" s="23" t="str">
        <f t="shared" si="133"/>
        <v>feb</v>
      </c>
      <c r="E8482" s="24">
        <v>44255</v>
      </c>
      <c r="F8482" s="23" t="s">
        <v>51</v>
      </c>
      <c r="G8482" s="121">
        <v>5460239.4183673691</v>
      </c>
      <c r="H8482">
        <v>2021</v>
      </c>
    </row>
    <row r="8483" spans="1:8" outlineLevel="1" x14ac:dyDescent="0.25">
      <c r="A8483" s="23" t="s">
        <v>16</v>
      </c>
      <c r="B8483" s="23" t="s">
        <v>1</v>
      </c>
      <c r="C8483">
        <v>2021</v>
      </c>
      <c r="D8483" s="23" t="str">
        <f t="shared" si="133"/>
        <v>feb</v>
      </c>
      <c r="E8483" s="24">
        <v>44255</v>
      </c>
      <c r="F8483" s="23" t="s">
        <v>51</v>
      </c>
      <c r="G8483" s="121">
        <v>72560747.549562648</v>
      </c>
      <c r="H8483">
        <v>2021</v>
      </c>
    </row>
    <row r="8484" spans="1:8" outlineLevel="1" x14ac:dyDescent="0.25">
      <c r="A8484" s="23" t="s">
        <v>27</v>
      </c>
      <c r="B8484" s="23" t="s">
        <v>2</v>
      </c>
      <c r="C8484">
        <v>2021</v>
      </c>
      <c r="D8484" s="23" t="str">
        <f t="shared" si="133"/>
        <v>feb</v>
      </c>
      <c r="E8484" s="24">
        <v>44255</v>
      </c>
      <c r="F8484" s="23" t="s">
        <v>51</v>
      </c>
      <c r="G8484" s="121">
        <v>0</v>
      </c>
      <c r="H8484">
        <v>2021</v>
      </c>
    </row>
    <row r="8485" spans="1:8" outlineLevel="1" x14ac:dyDescent="0.25">
      <c r="A8485" s="23" t="s">
        <v>17</v>
      </c>
      <c r="B8485" s="23" t="s">
        <v>3</v>
      </c>
      <c r="C8485">
        <v>2021</v>
      </c>
      <c r="D8485" s="23" t="str">
        <f t="shared" si="133"/>
        <v>feb</v>
      </c>
      <c r="E8485" s="24">
        <v>44255</v>
      </c>
      <c r="F8485" s="23" t="s">
        <v>51</v>
      </c>
      <c r="G8485" s="121">
        <v>30280982.409620993</v>
      </c>
      <c r="H8485">
        <v>2021</v>
      </c>
    </row>
    <row r="8486" spans="1:8" outlineLevel="1" x14ac:dyDescent="0.25">
      <c r="A8486" s="23" t="s">
        <v>18</v>
      </c>
      <c r="B8486" s="25" t="s">
        <v>4</v>
      </c>
      <c r="C8486">
        <v>2021</v>
      </c>
      <c r="D8486" s="23" t="str">
        <f t="shared" si="133"/>
        <v>feb</v>
      </c>
      <c r="E8486" s="24">
        <v>44255</v>
      </c>
      <c r="F8486" s="23" t="s">
        <v>51</v>
      </c>
      <c r="G8486" s="121">
        <v>1484566.5306122452</v>
      </c>
      <c r="H8486">
        <v>2021</v>
      </c>
    </row>
    <row r="8487" spans="1:8" outlineLevel="1" x14ac:dyDescent="0.25">
      <c r="A8487" s="23" t="s">
        <v>19</v>
      </c>
      <c r="B8487" s="25" t="s">
        <v>5</v>
      </c>
      <c r="C8487">
        <v>2021</v>
      </c>
      <c r="D8487" s="23" t="str">
        <f t="shared" si="133"/>
        <v>feb</v>
      </c>
      <c r="E8487" s="24">
        <v>44255</v>
      </c>
      <c r="F8487" s="23" t="s">
        <v>51</v>
      </c>
      <c r="G8487" s="121">
        <v>426683.26530612248</v>
      </c>
      <c r="H8487">
        <v>2021</v>
      </c>
    </row>
    <row r="8488" spans="1:8" outlineLevel="1" x14ac:dyDescent="0.25">
      <c r="A8488" s="23" t="s">
        <v>20</v>
      </c>
      <c r="B8488" s="23" t="s">
        <v>6</v>
      </c>
      <c r="C8488">
        <v>2021</v>
      </c>
      <c r="D8488" s="23" t="str">
        <f t="shared" si="133"/>
        <v>feb</v>
      </c>
      <c r="E8488" s="24">
        <v>44255</v>
      </c>
      <c r="F8488" s="23" t="s">
        <v>51</v>
      </c>
      <c r="G8488" s="121">
        <v>0</v>
      </c>
      <c r="H8488">
        <v>2021</v>
      </c>
    </row>
    <row r="8489" spans="1:8" outlineLevel="1" x14ac:dyDescent="0.25">
      <c r="A8489" s="23" t="s">
        <v>21</v>
      </c>
      <c r="B8489" s="23" t="s">
        <v>7</v>
      </c>
      <c r="C8489">
        <v>2021</v>
      </c>
      <c r="D8489" s="23" t="str">
        <f t="shared" si="133"/>
        <v>feb</v>
      </c>
      <c r="E8489" s="24">
        <v>44255</v>
      </c>
      <c r="F8489" s="23" t="s">
        <v>51</v>
      </c>
      <c r="G8489" s="121">
        <v>494110.78717201093</v>
      </c>
      <c r="H8489">
        <v>2021</v>
      </c>
    </row>
    <row r="8490" spans="1:8" outlineLevel="1" x14ac:dyDescent="0.25">
      <c r="A8490" s="23" t="s">
        <v>22</v>
      </c>
      <c r="B8490" s="23" t="s">
        <v>8</v>
      </c>
      <c r="C8490">
        <v>2021</v>
      </c>
      <c r="D8490" s="23" t="str">
        <f t="shared" si="133"/>
        <v>feb</v>
      </c>
      <c r="E8490" s="24">
        <v>44255</v>
      </c>
      <c r="F8490" s="23" t="s">
        <v>51</v>
      </c>
      <c r="G8490" s="121">
        <v>251498213.43148541</v>
      </c>
      <c r="H8490">
        <v>2021</v>
      </c>
    </row>
    <row r="8491" spans="1:8" outlineLevel="1" x14ac:dyDescent="0.25">
      <c r="A8491" s="23" t="s">
        <v>23</v>
      </c>
      <c r="B8491" s="23" t="s">
        <v>9</v>
      </c>
      <c r="C8491">
        <v>2021</v>
      </c>
      <c r="D8491" s="23" t="str">
        <f t="shared" si="133"/>
        <v>feb</v>
      </c>
      <c r="E8491" s="24">
        <v>44255</v>
      </c>
      <c r="F8491" s="23" t="s">
        <v>51</v>
      </c>
      <c r="G8491" s="121">
        <v>0</v>
      </c>
      <c r="H8491">
        <v>2021</v>
      </c>
    </row>
    <row r="8492" spans="1:8" outlineLevel="1" x14ac:dyDescent="0.25">
      <c r="A8492" s="23" t="s">
        <v>24</v>
      </c>
      <c r="B8492" s="25" t="s">
        <v>10</v>
      </c>
      <c r="C8492">
        <v>2021</v>
      </c>
      <c r="D8492" s="23" t="str">
        <f t="shared" si="133"/>
        <v>feb</v>
      </c>
      <c r="E8492" s="24">
        <v>44255</v>
      </c>
      <c r="F8492" s="23" t="s">
        <v>51</v>
      </c>
      <c r="G8492" s="121">
        <v>0</v>
      </c>
      <c r="H8492">
        <v>2021</v>
      </c>
    </row>
    <row r="8493" spans="1:8" outlineLevel="1" x14ac:dyDescent="0.25">
      <c r="A8493" s="23" t="s">
        <v>25</v>
      </c>
      <c r="B8493" s="23" t="s">
        <v>11</v>
      </c>
      <c r="C8493">
        <v>2021</v>
      </c>
      <c r="D8493" s="23" t="str">
        <f t="shared" si="133"/>
        <v>feb</v>
      </c>
      <c r="E8493" s="24">
        <v>44255</v>
      </c>
      <c r="F8493" s="23" t="s">
        <v>51</v>
      </c>
      <c r="G8493" s="121">
        <v>2766683.3760932935</v>
      </c>
      <c r="H8493">
        <v>2021</v>
      </c>
    </row>
    <row r="8494" spans="1:8" outlineLevel="1" x14ac:dyDescent="0.25">
      <c r="A8494" s="23" t="s">
        <v>26</v>
      </c>
      <c r="B8494" s="23" t="s">
        <v>12</v>
      </c>
      <c r="C8494">
        <v>2021</v>
      </c>
      <c r="D8494" s="23" t="str">
        <f t="shared" si="133"/>
        <v>feb</v>
      </c>
      <c r="E8494" s="24">
        <v>44255</v>
      </c>
      <c r="F8494" s="23" t="s">
        <v>51</v>
      </c>
      <c r="G8494" s="121">
        <v>11493903.428571427</v>
      </c>
      <c r="H8494">
        <v>2021</v>
      </c>
    </row>
    <row r="8495" spans="1:8" outlineLevel="1" x14ac:dyDescent="0.25">
      <c r="A8495" s="23" t="s">
        <v>43</v>
      </c>
      <c r="B8495" s="23" t="s">
        <v>34</v>
      </c>
      <c r="C8495">
        <v>2021</v>
      </c>
      <c r="D8495" s="23" t="str">
        <f t="shared" si="133"/>
        <v>feb</v>
      </c>
      <c r="E8495" s="24">
        <v>44255</v>
      </c>
      <c r="F8495" s="23" t="s">
        <v>51</v>
      </c>
      <c r="G8495" s="121">
        <v>3055909</v>
      </c>
      <c r="H8495">
        <v>2021</v>
      </c>
    </row>
    <row r="8496" spans="1:8" outlineLevel="1" x14ac:dyDescent="0.25">
      <c r="A8496" s="23" t="s">
        <v>13</v>
      </c>
      <c r="B8496" s="23" t="s">
        <v>13</v>
      </c>
      <c r="C8496">
        <v>2021</v>
      </c>
      <c r="D8496" s="23" t="str">
        <f t="shared" si="133"/>
        <v>feb</v>
      </c>
      <c r="E8496" s="24">
        <v>44255</v>
      </c>
      <c r="F8496" s="23" t="s">
        <v>51</v>
      </c>
      <c r="G8496" s="121">
        <v>136321650.58309036</v>
      </c>
      <c r="H8496">
        <v>2021</v>
      </c>
    </row>
    <row r="8497" spans="1:8" outlineLevel="1" x14ac:dyDescent="0.25">
      <c r="A8497" s="23" t="s">
        <v>14</v>
      </c>
      <c r="B8497" s="23" t="s">
        <v>14</v>
      </c>
      <c r="C8497">
        <v>2021</v>
      </c>
      <c r="D8497" s="23" t="str">
        <f t="shared" si="133"/>
        <v>feb</v>
      </c>
      <c r="E8497" s="24">
        <v>44255</v>
      </c>
      <c r="F8497" s="23" t="s">
        <v>51</v>
      </c>
      <c r="G8497" s="121">
        <v>2267899.8965014578</v>
      </c>
      <c r="H8497">
        <v>2021</v>
      </c>
    </row>
    <row r="8498" spans="1:8" outlineLevel="1" x14ac:dyDescent="0.25">
      <c r="A8498" s="23" t="s">
        <v>15</v>
      </c>
      <c r="B8498" s="23" t="s">
        <v>0</v>
      </c>
      <c r="C8498">
        <v>2021</v>
      </c>
      <c r="D8498" s="23" t="str">
        <f t="shared" si="133"/>
        <v>mar</v>
      </c>
      <c r="E8498" s="24">
        <v>44286</v>
      </c>
      <c r="F8498" s="23" t="s">
        <v>51</v>
      </c>
      <c r="G8498" s="121">
        <v>5098556.1457726099</v>
      </c>
      <c r="H8498">
        <v>2021</v>
      </c>
    </row>
    <row r="8499" spans="1:8" outlineLevel="1" x14ac:dyDescent="0.25">
      <c r="A8499" s="23" t="s">
        <v>16</v>
      </c>
      <c r="B8499" s="23" t="s">
        <v>1</v>
      </c>
      <c r="C8499">
        <v>2021</v>
      </c>
      <c r="D8499" s="23" t="str">
        <f t="shared" si="133"/>
        <v>mar</v>
      </c>
      <c r="E8499" s="24">
        <v>44286</v>
      </c>
      <c r="F8499" s="23" t="s">
        <v>51</v>
      </c>
      <c r="G8499" s="121">
        <v>69754424.836734548</v>
      </c>
      <c r="H8499">
        <v>2021</v>
      </c>
    </row>
    <row r="8500" spans="1:8" outlineLevel="1" x14ac:dyDescent="0.25">
      <c r="A8500" s="23" t="s">
        <v>27</v>
      </c>
      <c r="B8500" s="23" t="s">
        <v>2</v>
      </c>
      <c r="C8500">
        <v>2021</v>
      </c>
      <c r="D8500" s="23" t="str">
        <f t="shared" si="133"/>
        <v>mar</v>
      </c>
      <c r="E8500" s="24">
        <v>44286</v>
      </c>
      <c r="F8500" s="23" t="s">
        <v>51</v>
      </c>
      <c r="G8500" s="121">
        <v>0</v>
      </c>
      <c r="H8500">
        <v>2021</v>
      </c>
    </row>
    <row r="8501" spans="1:8" outlineLevel="1" x14ac:dyDescent="0.25">
      <c r="A8501" s="23" t="s">
        <v>17</v>
      </c>
      <c r="B8501" s="23" t="s">
        <v>3</v>
      </c>
      <c r="C8501">
        <v>2021</v>
      </c>
      <c r="D8501" s="23" t="str">
        <f t="shared" si="133"/>
        <v>mar</v>
      </c>
      <c r="E8501" s="24">
        <v>44286</v>
      </c>
      <c r="F8501" s="23" t="s">
        <v>51</v>
      </c>
      <c r="G8501" s="121">
        <v>32163985.412536383</v>
      </c>
      <c r="H8501">
        <v>2021</v>
      </c>
    </row>
    <row r="8502" spans="1:8" outlineLevel="1" x14ac:dyDescent="0.25">
      <c r="A8502" s="23" t="s">
        <v>18</v>
      </c>
      <c r="B8502" s="25" t="s">
        <v>4</v>
      </c>
      <c r="C8502">
        <v>2021</v>
      </c>
      <c r="D8502" s="23" t="str">
        <f t="shared" si="133"/>
        <v>mar</v>
      </c>
      <c r="E8502" s="24">
        <v>44286</v>
      </c>
      <c r="F8502" s="23" t="s">
        <v>51</v>
      </c>
      <c r="G8502" s="121">
        <v>1489782.857142857</v>
      </c>
      <c r="H8502">
        <v>2021</v>
      </c>
    </row>
    <row r="8503" spans="1:8" outlineLevel="1" x14ac:dyDescent="0.25">
      <c r="A8503" s="23" t="s">
        <v>19</v>
      </c>
      <c r="B8503" s="25" t="s">
        <v>5</v>
      </c>
      <c r="C8503">
        <v>2021</v>
      </c>
      <c r="D8503" s="23" t="str">
        <f t="shared" si="133"/>
        <v>mar</v>
      </c>
      <c r="E8503" s="24">
        <v>44286</v>
      </c>
      <c r="F8503" s="23" t="s">
        <v>51</v>
      </c>
      <c r="G8503" s="121">
        <v>428800.40816326533</v>
      </c>
      <c r="H8503">
        <v>2021</v>
      </c>
    </row>
    <row r="8504" spans="1:8" outlineLevel="1" x14ac:dyDescent="0.25">
      <c r="A8504" s="23" t="s">
        <v>20</v>
      </c>
      <c r="B8504" s="23" t="s">
        <v>6</v>
      </c>
      <c r="C8504">
        <v>2021</v>
      </c>
      <c r="D8504" s="23" t="str">
        <f t="shared" si="133"/>
        <v>mar</v>
      </c>
      <c r="E8504" s="24">
        <v>44286</v>
      </c>
      <c r="F8504" s="23" t="s">
        <v>51</v>
      </c>
      <c r="G8504" s="121">
        <v>2060674.9620991289</v>
      </c>
      <c r="H8504">
        <v>2021</v>
      </c>
    </row>
    <row r="8505" spans="1:8" outlineLevel="1" x14ac:dyDescent="0.25">
      <c r="A8505" s="23" t="s">
        <v>21</v>
      </c>
      <c r="B8505" s="23" t="s">
        <v>7</v>
      </c>
      <c r="C8505">
        <v>2021</v>
      </c>
      <c r="D8505" s="23" t="str">
        <f t="shared" si="133"/>
        <v>mar</v>
      </c>
      <c r="E8505" s="24">
        <v>44286</v>
      </c>
      <c r="F8505" s="23" t="s">
        <v>51</v>
      </c>
      <c r="G8505" s="121">
        <v>2002546.204081632</v>
      </c>
      <c r="H8505">
        <v>2021</v>
      </c>
    </row>
    <row r="8506" spans="1:8" outlineLevel="1" x14ac:dyDescent="0.25">
      <c r="A8506" s="23" t="s">
        <v>22</v>
      </c>
      <c r="B8506" s="23" t="s">
        <v>8</v>
      </c>
      <c r="C8506">
        <v>2021</v>
      </c>
      <c r="D8506" s="23" t="str">
        <f t="shared" si="133"/>
        <v>mar</v>
      </c>
      <c r="E8506" s="24">
        <v>44286</v>
      </c>
      <c r="F8506" s="23" t="s">
        <v>51</v>
      </c>
      <c r="G8506" s="121">
        <v>257071956.43002927</v>
      </c>
      <c r="H8506">
        <v>2021</v>
      </c>
    </row>
    <row r="8507" spans="1:8" outlineLevel="1" x14ac:dyDescent="0.25">
      <c r="A8507" s="23" t="s">
        <v>23</v>
      </c>
      <c r="B8507" s="23" t="s">
        <v>9</v>
      </c>
      <c r="C8507">
        <v>2021</v>
      </c>
      <c r="D8507" s="23" t="str">
        <f t="shared" si="133"/>
        <v>mar</v>
      </c>
      <c r="E8507" s="24">
        <v>44286</v>
      </c>
      <c r="F8507" s="23" t="s">
        <v>51</v>
      </c>
      <c r="G8507" s="121">
        <v>0</v>
      </c>
      <c r="H8507">
        <v>2021</v>
      </c>
    </row>
    <row r="8508" spans="1:8" outlineLevel="1" x14ac:dyDescent="0.25">
      <c r="A8508" s="23" t="s">
        <v>24</v>
      </c>
      <c r="B8508" s="25" t="s">
        <v>10</v>
      </c>
      <c r="C8508">
        <v>2021</v>
      </c>
      <c r="D8508" s="23" t="str">
        <f t="shared" si="133"/>
        <v>mar</v>
      </c>
      <c r="E8508" s="24">
        <v>44286</v>
      </c>
      <c r="F8508" s="23" t="s">
        <v>51</v>
      </c>
      <c r="G8508" s="121">
        <v>0</v>
      </c>
      <c r="H8508">
        <v>2021</v>
      </c>
    </row>
    <row r="8509" spans="1:8" outlineLevel="1" x14ac:dyDescent="0.25">
      <c r="A8509" s="23" t="s">
        <v>25</v>
      </c>
      <c r="B8509" s="23" t="s">
        <v>11</v>
      </c>
      <c r="C8509">
        <v>2021</v>
      </c>
      <c r="D8509" s="23" t="str">
        <f t="shared" si="133"/>
        <v>mar</v>
      </c>
      <c r="E8509" s="24">
        <v>44286</v>
      </c>
      <c r="F8509" s="23" t="s">
        <v>51</v>
      </c>
      <c r="G8509" s="121">
        <v>2472196.498542273</v>
      </c>
      <c r="H8509">
        <v>2021</v>
      </c>
    </row>
    <row r="8510" spans="1:8" outlineLevel="1" x14ac:dyDescent="0.25">
      <c r="A8510" s="23" t="s">
        <v>26</v>
      </c>
      <c r="B8510" s="23" t="s">
        <v>12</v>
      </c>
      <c r="C8510">
        <v>2021</v>
      </c>
      <c r="D8510" s="23" t="str">
        <f t="shared" si="133"/>
        <v>mar</v>
      </c>
      <c r="E8510" s="24">
        <v>44286</v>
      </c>
      <c r="F8510" s="23" t="s">
        <v>51</v>
      </c>
      <c r="G8510" s="121">
        <v>11024941.330903791</v>
      </c>
      <c r="H8510">
        <v>2021</v>
      </c>
    </row>
    <row r="8511" spans="1:8" outlineLevel="1" x14ac:dyDescent="0.25">
      <c r="A8511" s="23" t="s">
        <v>43</v>
      </c>
      <c r="B8511" s="23" t="s">
        <v>34</v>
      </c>
      <c r="C8511">
        <v>2021</v>
      </c>
      <c r="D8511" s="23" t="str">
        <f t="shared" si="133"/>
        <v>mar</v>
      </c>
      <c r="E8511" s="24">
        <v>44286</v>
      </c>
      <c r="F8511" s="23" t="s">
        <v>51</v>
      </c>
      <c r="G8511" s="121">
        <v>3020225.9300291548</v>
      </c>
      <c r="H8511">
        <v>2021</v>
      </c>
    </row>
    <row r="8512" spans="1:8" outlineLevel="1" x14ac:dyDescent="0.25">
      <c r="A8512" s="23" t="s">
        <v>13</v>
      </c>
      <c r="B8512" s="23" t="s">
        <v>13</v>
      </c>
      <c r="C8512">
        <v>2021</v>
      </c>
      <c r="D8512" s="23" t="str">
        <f t="shared" si="133"/>
        <v>mar</v>
      </c>
      <c r="E8512" s="24">
        <v>44286</v>
      </c>
      <c r="F8512" s="23" t="s">
        <v>51</v>
      </c>
      <c r="G8512" s="121">
        <v>144364320.04081631</v>
      </c>
      <c r="H8512">
        <v>2021</v>
      </c>
    </row>
    <row r="8513" spans="1:8" outlineLevel="1" x14ac:dyDescent="0.25">
      <c r="A8513" s="23" t="s">
        <v>14</v>
      </c>
      <c r="B8513" s="23" t="s">
        <v>14</v>
      </c>
      <c r="C8513">
        <v>2021</v>
      </c>
      <c r="D8513" s="23" t="str">
        <f t="shared" si="133"/>
        <v>mar</v>
      </c>
      <c r="E8513" s="24">
        <v>44286</v>
      </c>
      <c r="F8513" s="23" t="s">
        <v>51</v>
      </c>
      <c r="G8513" s="121">
        <v>1668178.1311953352</v>
      </c>
      <c r="H8513">
        <v>2021</v>
      </c>
    </row>
    <row r="8514" spans="1:8" outlineLevel="1" x14ac:dyDescent="0.25">
      <c r="A8514" s="23" t="s">
        <v>15</v>
      </c>
      <c r="B8514" s="23" t="s">
        <v>0</v>
      </c>
      <c r="C8514">
        <v>2021</v>
      </c>
      <c r="D8514" s="23" t="str">
        <f t="shared" ref="D8514:D8577" si="134">+TEXT(E8514,"mmm")</f>
        <v>abr</v>
      </c>
      <c r="E8514" s="24">
        <v>44316</v>
      </c>
      <c r="F8514" s="23" t="s">
        <v>51</v>
      </c>
      <c r="G8514" s="121">
        <v>5448043.739067045</v>
      </c>
      <c r="H8514">
        <v>2021</v>
      </c>
    </row>
    <row r="8515" spans="1:8" outlineLevel="1" x14ac:dyDescent="0.25">
      <c r="A8515" s="23" t="s">
        <v>16</v>
      </c>
      <c r="B8515" s="23" t="s">
        <v>1</v>
      </c>
      <c r="C8515">
        <v>2021</v>
      </c>
      <c r="D8515" s="23" t="str">
        <f t="shared" si="134"/>
        <v>abr</v>
      </c>
      <c r="E8515" s="24">
        <v>44316</v>
      </c>
      <c r="F8515" s="23" t="s">
        <v>51</v>
      </c>
      <c r="G8515" s="121">
        <v>68464100.051020384</v>
      </c>
      <c r="H8515">
        <v>2021</v>
      </c>
    </row>
    <row r="8516" spans="1:8" outlineLevel="1" x14ac:dyDescent="0.25">
      <c r="A8516" s="23" t="s">
        <v>27</v>
      </c>
      <c r="B8516" s="23" t="s">
        <v>2</v>
      </c>
      <c r="C8516">
        <v>2021</v>
      </c>
      <c r="D8516" s="23" t="str">
        <f t="shared" si="134"/>
        <v>abr</v>
      </c>
      <c r="E8516" s="24">
        <v>44316</v>
      </c>
      <c r="F8516" s="23" t="s">
        <v>51</v>
      </c>
      <c r="G8516" s="121">
        <v>0</v>
      </c>
      <c r="H8516">
        <v>2021</v>
      </c>
    </row>
    <row r="8517" spans="1:8" outlineLevel="1" x14ac:dyDescent="0.25">
      <c r="A8517" s="23" t="s">
        <v>17</v>
      </c>
      <c r="B8517" s="23" t="s">
        <v>3</v>
      </c>
      <c r="C8517">
        <v>2021</v>
      </c>
      <c r="D8517" s="23" t="str">
        <f t="shared" si="134"/>
        <v>abr</v>
      </c>
      <c r="E8517" s="24">
        <v>44316</v>
      </c>
      <c r="F8517" s="23" t="s">
        <v>51</v>
      </c>
      <c r="G8517" s="121">
        <v>35889172.032069966</v>
      </c>
      <c r="H8517">
        <v>2021</v>
      </c>
    </row>
    <row r="8518" spans="1:8" outlineLevel="1" x14ac:dyDescent="0.25">
      <c r="A8518" s="23" t="s">
        <v>18</v>
      </c>
      <c r="B8518" s="25" t="s">
        <v>4</v>
      </c>
      <c r="C8518">
        <v>2021</v>
      </c>
      <c r="D8518" s="23" t="str">
        <f t="shared" si="134"/>
        <v>abr</v>
      </c>
      <c r="E8518" s="24">
        <v>44316</v>
      </c>
      <c r="F8518" s="23" t="s">
        <v>51</v>
      </c>
      <c r="G8518" s="121">
        <v>1494865.6705539359</v>
      </c>
      <c r="H8518">
        <v>2021</v>
      </c>
    </row>
    <row r="8519" spans="1:8" outlineLevel="1" x14ac:dyDescent="0.25">
      <c r="A8519" s="23" t="s">
        <v>19</v>
      </c>
      <c r="B8519" s="25" t="s">
        <v>5</v>
      </c>
      <c r="C8519">
        <v>2021</v>
      </c>
      <c r="D8519" s="23" t="str">
        <f t="shared" si="134"/>
        <v>abr</v>
      </c>
      <c r="E8519" s="24">
        <v>44316</v>
      </c>
      <c r="F8519" s="23" t="s">
        <v>51</v>
      </c>
      <c r="G8519" s="121">
        <v>430869.79591836734</v>
      </c>
      <c r="H8519">
        <v>2021</v>
      </c>
    </row>
    <row r="8520" spans="1:8" outlineLevel="1" x14ac:dyDescent="0.25">
      <c r="A8520" s="23" t="s">
        <v>20</v>
      </c>
      <c r="B8520" s="23" t="s">
        <v>6</v>
      </c>
      <c r="C8520">
        <v>2021</v>
      </c>
      <c r="D8520" s="23" t="str">
        <f t="shared" si="134"/>
        <v>abr</v>
      </c>
      <c r="E8520" s="24">
        <v>44316</v>
      </c>
      <c r="F8520" s="23" t="s">
        <v>51</v>
      </c>
      <c r="G8520" s="121">
        <v>3128234.2653061259</v>
      </c>
      <c r="H8520">
        <v>2021</v>
      </c>
    </row>
    <row r="8521" spans="1:8" outlineLevel="1" x14ac:dyDescent="0.25">
      <c r="A8521" s="23" t="s">
        <v>21</v>
      </c>
      <c r="B8521" s="23" t="s">
        <v>7</v>
      </c>
      <c r="C8521">
        <v>2021</v>
      </c>
      <c r="D8521" s="23" t="str">
        <f t="shared" si="134"/>
        <v>abr</v>
      </c>
      <c r="E8521" s="24">
        <v>44316</v>
      </c>
      <c r="F8521" s="23" t="s">
        <v>51</v>
      </c>
      <c r="G8521" s="121">
        <v>1786064.0335276956</v>
      </c>
      <c r="H8521">
        <v>2021</v>
      </c>
    </row>
    <row r="8522" spans="1:8" outlineLevel="1" x14ac:dyDescent="0.25">
      <c r="A8522" s="23" t="s">
        <v>22</v>
      </c>
      <c r="B8522" s="23" t="s">
        <v>8</v>
      </c>
      <c r="C8522">
        <v>2021</v>
      </c>
      <c r="D8522" s="23" t="str">
        <f t="shared" si="134"/>
        <v>abr</v>
      </c>
      <c r="E8522" s="24">
        <v>44316</v>
      </c>
      <c r="F8522" s="23" t="s">
        <v>51</v>
      </c>
      <c r="G8522" s="121">
        <v>264803385.83381879</v>
      </c>
      <c r="H8522">
        <v>2021</v>
      </c>
    </row>
    <row r="8523" spans="1:8" outlineLevel="1" x14ac:dyDescent="0.25">
      <c r="A8523" s="23" t="s">
        <v>23</v>
      </c>
      <c r="B8523" s="23" t="s">
        <v>9</v>
      </c>
      <c r="C8523">
        <v>2021</v>
      </c>
      <c r="D8523" s="23" t="str">
        <f t="shared" si="134"/>
        <v>abr</v>
      </c>
      <c r="E8523" s="24">
        <v>44316</v>
      </c>
      <c r="F8523" s="23" t="s">
        <v>51</v>
      </c>
      <c r="G8523" s="121">
        <v>0</v>
      </c>
      <c r="H8523">
        <v>2021</v>
      </c>
    </row>
    <row r="8524" spans="1:8" outlineLevel="1" x14ac:dyDescent="0.25">
      <c r="A8524" s="23" t="s">
        <v>24</v>
      </c>
      <c r="B8524" s="25" t="s">
        <v>10</v>
      </c>
      <c r="C8524">
        <v>2021</v>
      </c>
      <c r="D8524" s="23" t="str">
        <f t="shared" si="134"/>
        <v>abr</v>
      </c>
      <c r="E8524" s="24">
        <v>44316</v>
      </c>
      <c r="F8524" s="23" t="s">
        <v>51</v>
      </c>
      <c r="G8524" s="121">
        <v>0</v>
      </c>
      <c r="H8524">
        <v>2021</v>
      </c>
    </row>
    <row r="8525" spans="1:8" outlineLevel="1" x14ac:dyDescent="0.25">
      <c r="A8525" s="23" t="s">
        <v>25</v>
      </c>
      <c r="B8525" s="23" t="s">
        <v>11</v>
      </c>
      <c r="C8525">
        <v>2021</v>
      </c>
      <c r="D8525" s="23" t="str">
        <f t="shared" si="134"/>
        <v>abr</v>
      </c>
      <c r="E8525" s="24">
        <v>44316</v>
      </c>
      <c r="F8525" s="23" t="s">
        <v>51</v>
      </c>
      <c r="G8525" s="121">
        <v>2482558.7069970826</v>
      </c>
      <c r="H8525">
        <v>2021</v>
      </c>
    </row>
    <row r="8526" spans="1:8" outlineLevel="1" x14ac:dyDescent="0.25">
      <c r="A8526" s="23" t="s">
        <v>26</v>
      </c>
      <c r="B8526" s="23" t="s">
        <v>12</v>
      </c>
      <c r="C8526">
        <v>2021</v>
      </c>
      <c r="D8526" s="23" t="str">
        <f t="shared" si="134"/>
        <v>abr</v>
      </c>
      <c r="E8526" s="24">
        <v>44316</v>
      </c>
      <c r="F8526" s="23" t="s">
        <v>51</v>
      </c>
      <c r="G8526" s="121">
        <v>10991320.116618063</v>
      </c>
      <c r="H8526">
        <v>2021</v>
      </c>
    </row>
    <row r="8527" spans="1:8" outlineLevel="1" x14ac:dyDescent="0.25">
      <c r="A8527" s="23" t="s">
        <v>43</v>
      </c>
      <c r="B8527" s="23" t="s">
        <v>34</v>
      </c>
      <c r="C8527">
        <v>2021</v>
      </c>
      <c r="D8527" s="23" t="str">
        <f t="shared" si="134"/>
        <v>abr</v>
      </c>
      <c r="E8527" s="24">
        <v>44316</v>
      </c>
      <c r="F8527" s="23" t="s">
        <v>51</v>
      </c>
      <c r="G8527" s="121">
        <v>5543117.5306122452</v>
      </c>
      <c r="H8527">
        <v>2021</v>
      </c>
    </row>
    <row r="8528" spans="1:8" outlineLevel="1" x14ac:dyDescent="0.25">
      <c r="A8528" s="23" t="s">
        <v>13</v>
      </c>
      <c r="B8528" s="23" t="s">
        <v>13</v>
      </c>
      <c r="C8528">
        <v>2021</v>
      </c>
      <c r="D8528" s="23" t="str">
        <f t="shared" si="134"/>
        <v>abr</v>
      </c>
      <c r="E8528" s="24">
        <v>44316</v>
      </c>
      <c r="F8528" s="23" t="s">
        <v>51</v>
      </c>
      <c r="G8528" s="121">
        <v>129918931.1180758</v>
      </c>
      <c r="H8528">
        <v>2021</v>
      </c>
    </row>
    <row r="8529" spans="1:8" outlineLevel="1" x14ac:dyDescent="0.25">
      <c r="A8529" s="23" t="s">
        <v>14</v>
      </c>
      <c r="B8529" s="23" t="s">
        <v>14</v>
      </c>
      <c r="C8529">
        <v>2021</v>
      </c>
      <c r="D8529" s="23" t="str">
        <f t="shared" si="134"/>
        <v>abr</v>
      </c>
      <c r="E8529" s="24">
        <v>44316</v>
      </c>
      <c r="F8529" s="23" t="s">
        <v>51</v>
      </c>
      <c r="G8529" s="121">
        <v>1029628.0349854227</v>
      </c>
      <c r="H8529">
        <v>2021</v>
      </c>
    </row>
    <row r="8530" spans="1:8" outlineLevel="1" x14ac:dyDescent="0.25">
      <c r="A8530" s="23" t="s">
        <v>15</v>
      </c>
      <c r="B8530" s="23" t="s">
        <v>0</v>
      </c>
      <c r="C8530">
        <v>2021</v>
      </c>
      <c r="D8530" s="23" t="str">
        <f t="shared" si="134"/>
        <v>may</v>
      </c>
      <c r="E8530" s="24">
        <v>44347</v>
      </c>
      <c r="F8530" s="23" t="s">
        <v>51</v>
      </c>
      <c r="G8530" s="121">
        <v>5571147.0247813361</v>
      </c>
      <c r="H8530">
        <v>2021</v>
      </c>
    </row>
    <row r="8531" spans="1:8" outlineLevel="1" x14ac:dyDescent="0.25">
      <c r="A8531" s="23" t="s">
        <v>16</v>
      </c>
      <c r="B8531" s="23" t="s">
        <v>1</v>
      </c>
      <c r="C8531">
        <v>2021</v>
      </c>
      <c r="D8531" s="23" t="str">
        <f t="shared" si="134"/>
        <v>may</v>
      </c>
      <c r="E8531" s="24">
        <v>44347</v>
      </c>
      <c r="F8531" s="23" t="s">
        <v>51</v>
      </c>
      <c r="G8531" s="121">
        <v>69883439.858600646</v>
      </c>
      <c r="H8531">
        <v>2021</v>
      </c>
    </row>
    <row r="8532" spans="1:8" outlineLevel="1" x14ac:dyDescent="0.25">
      <c r="A8532" s="23" t="s">
        <v>27</v>
      </c>
      <c r="B8532" s="23" t="s">
        <v>2</v>
      </c>
      <c r="C8532">
        <v>2021</v>
      </c>
      <c r="D8532" s="23" t="str">
        <f t="shared" si="134"/>
        <v>may</v>
      </c>
      <c r="E8532" s="24">
        <v>44347</v>
      </c>
      <c r="F8532" s="23" t="s">
        <v>51</v>
      </c>
      <c r="G8532" s="121">
        <v>0</v>
      </c>
      <c r="H8532">
        <v>2021</v>
      </c>
    </row>
    <row r="8533" spans="1:8" outlineLevel="1" x14ac:dyDescent="0.25">
      <c r="A8533" s="23" t="s">
        <v>17</v>
      </c>
      <c r="B8533" s="23" t="s">
        <v>3</v>
      </c>
      <c r="C8533">
        <v>2021</v>
      </c>
      <c r="D8533" s="23" t="str">
        <f t="shared" si="134"/>
        <v>may</v>
      </c>
      <c r="E8533" s="24">
        <v>44347</v>
      </c>
      <c r="F8533" s="23" t="s">
        <v>51</v>
      </c>
      <c r="G8533" s="121">
        <v>34654911.237609282</v>
      </c>
      <c r="H8533">
        <v>2021</v>
      </c>
    </row>
    <row r="8534" spans="1:8" outlineLevel="1" x14ac:dyDescent="0.25">
      <c r="A8534" s="23" t="s">
        <v>18</v>
      </c>
      <c r="B8534" s="25" t="s">
        <v>4</v>
      </c>
      <c r="C8534">
        <v>2021</v>
      </c>
      <c r="D8534" s="23" t="str">
        <f t="shared" si="134"/>
        <v>may</v>
      </c>
      <c r="E8534" s="24">
        <v>44347</v>
      </c>
      <c r="F8534" s="23" t="s">
        <v>51</v>
      </c>
      <c r="G8534" s="121">
        <v>1333564.7448979593</v>
      </c>
      <c r="H8534">
        <v>2021</v>
      </c>
    </row>
    <row r="8535" spans="1:8" outlineLevel="1" x14ac:dyDescent="0.25">
      <c r="A8535" s="23" t="s">
        <v>19</v>
      </c>
      <c r="B8535" s="25" t="s">
        <v>5</v>
      </c>
      <c r="C8535">
        <v>2021</v>
      </c>
      <c r="D8535" s="23" t="str">
        <f t="shared" si="134"/>
        <v>may</v>
      </c>
      <c r="E8535" s="24">
        <v>44347</v>
      </c>
      <c r="F8535" s="23" t="s">
        <v>51</v>
      </c>
      <c r="G8535" s="121">
        <v>433029.18367346941</v>
      </c>
      <c r="H8535">
        <v>2021</v>
      </c>
    </row>
    <row r="8536" spans="1:8" outlineLevel="1" x14ac:dyDescent="0.25">
      <c r="A8536" s="23" t="s">
        <v>20</v>
      </c>
      <c r="B8536" s="23" t="s">
        <v>6</v>
      </c>
      <c r="C8536">
        <v>2021</v>
      </c>
      <c r="D8536" s="23" t="str">
        <f t="shared" si="134"/>
        <v>may</v>
      </c>
      <c r="E8536" s="24">
        <v>44347</v>
      </c>
      <c r="F8536" s="23" t="s">
        <v>51</v>
      </c>
      <c r="G8536" s="121">
        <v>3889126.6078717257</v>
      </c>
      <c r="H8536">
        <v>2021</v>
      </c>
    </row>
    <row r="8537" spans="1:8" outlineLevel="1" x14ac:dyDescent="0.25">
      <c r="A8537" s="23" t="s">
        <v>21</v>
      </c>
      <c r="B8537" s="23" t="s">
        <v>7</v>
      </c>
      <c r="C8537">
        <v>2021</v>
      </c>
      <c r="D8537" s="23" t="str">
        <f t="shared" si="134"/>
        <v>may</v>
      </c>
      <c r="E8537" s="24">
        <v>44347</v>
      </c>
      <c r="F8537" s="23" t="s">
        <v>51</v>
      </c>
      <c r="G8537" s="121">
        <v>495386.29737609351</v>
      </c>
      <c r="H8537">
        <v>2021</v>
      </c>
    </row>
    <row r="8538" spans="1:8" outlineLevel="1" x14ac:dyDescent="0.25">
      <c r="A8538" s="23" t="s">
        <v>22</v>
      </c>
      <c r="B8538" s="23" t="s">
        <v>8</v>
      </c>
      <c r="C8538">
        <v>2021</v>
      </c>
      <c r="D8538" s="23" t="str">
        <f t="shared" si="134"/>
        <v>may</v>
      </c>
      <c r="E8538" s="24">
        <v>44347</v>
      </c>
      <c r="F8538" s="23" t="s">
        <v>51</v>
      </c>
      <c r="G8538" s="121">
        <v>268817657.84402305</v>
      </c>
      <c r="H8538">
        <v>2021</v>
      </c>
    </row>
    <row r="8539" spans="1:8" outlineLevel="1" x14ac:dyDescent="0.25">
      <c r="A8539" s="23" t="s">
        <v>23</v>
      </c>
      <c r="B8539" s="23" t="s">
        <v>9</v>
      </c>
      <c r="C8539">
        <v>2021</v>
      </c>
      <c r="D8539" s="23" t="str">
        <f t="shared" si="134"/>
        <v>may</v>
      </c>
      <c r="E8539" s="24">
        <v>44347</v>
      </c>
      <c r="F8539" s="23" t="s">
        <v>51</v>
      </c>
      <c r="G8539" s="121">
        <v>0</v>
      </c>
      <c r="H8539">
        <v>2021</v>
      </c>
    </row>
    <row r="8540" spans="1:8" outlineLevel="1" x14ac:dyDescent="0.25">
      <c r="A8540" s="23" t="s">
        <v>24</v>
      </c>
      <c r="B8540" s="25" t="s">
        <v>10</v>
      </c>
      <c r="C8540">
        <v>2021</v>
      </c>
      <c r="D8540" s="23" t="str">
        <f t="shared" si="134"/>
        <v>may</v>
      </c>
      <c r="E8540" s="24">
        <v>44347</v>
      </c>
      <c r="F8540" s="23" t="s">
        <v>51</v>
      </c>
      <c r="G8540" s="121">
        <v>0</v>
      </c>
      <c r="H8540">
        <v>2021</v>
      </c>
    </row>
    <row r="8541" spans="1:8" outlineLevel="1" x14ac:dyDescent="0.25">
      <c r="A8541" s="23" t="s">
        <v>25</v>
      </c>
      <c r="B8541" s="23" t="s">
        <v>11</v>
      </c>
      <c r="C8541">
        <v>2021</v>
      </c>
      <c r="D8541" s="23" t="str">
        <f t="shared" si="134"/>
        <v>may</v>
      </c>
      <c r="E8541" s="24">
        <v>44347</v>
      </c>
      <c r="F8541" s="23" t="s">
        <v>51</v>
      </c>
      <c r="G8541" s="121">
        <v>2493324.7682215772</v>
      </c>
      <c r="H8541">
        <v>2021</v>
      </c>
    </row>
    <row r="8542" spans="1:8" outlineLevel="1" x14ac:dyDescent="0.25">
      <c r="A8542" s="23" t="s">
        <v>26</v>
      </c>
      <c r="B8542" s="23" t="s">
        <v>12</v>
      </c>
      <c r="C8542">
        <v>2021</v>
      </c>
      <c r="D8542" s="23" t="str">
        <f t="shared" si="134"/>
        <v>may</v>
      </c>
      <c r="E8542" s="24">
        <v>44347</v>
      </c>
      <c r="F8542" s="23" t="s">
        <v>51</v>
      </c>
      <c r="G8542" s="121">
        <v>10525223.41836735</v>
      </c>
      <c r="H8542">
        <v>2021</v>
      </c>
    </row>
    <row r="8543" spans="1:8" outlineLevel="1" x14ac:dyDescent="0.25">
      <c r="A8543" s="23" t="s">
        <v>43</v>
      </c>
      <c r="B8543" s="23" t="s">
        <v>34</v>
      </c>
      <c r="C8543">
        <v>2021</v>
      </c>
      <c r="D8543" s="23" t="str">
        <f t="shared" si="134"/>
        <v>may</v>
      </c>
      <c r="E8543" s="24">
        <v>44347</v>
      </c>
      <c r="F8543" s="23" t="s">
        <v>51</v>
      </c>
      <c r="G8543" s="121">
        <v>5445718.9504373176</v>
      </c>
      <c r="H8543">
        <v>2021</v>
      </c>
    </row>
    <row r="8544" spans="1:8" outlineLevel="1" x14ac:dyDescent="0.25">
      <c r="A8544" s="23" t="s">
        <v>13</v>
      </c>
      <c r="B8544" s="23" t="s">
        <v>13</v>
      </c>
      <c r="C8544">
        <v>2021</v>
      </c>
      <c r="D8544" s="23" t="str">
        <f t="shared" si="134"/>
        <v>may</v>
      </c>
      <c r="E8544" s="24">
        <v>44347</v>
      </c>
      <c r="F8544" s="23" t="s">
        <v>51</v>
      </c>
      <c r="G8544" s="121">
        <v>131633741.18658891</v>
      </c>
      <c r="H8544">
        <v>2021</v>
      </c>
    </row>
    <row r="8545" spans="1:8" outlineLevel="1" x14ac:dyDescent="0.25">
      <c r="A8545" s="23" t="s">
        <v>14</v>
      </c>
      <c r="B8545" s="23" t="s">
        <v>14</v>
      </c>
      <c r="C8545">
        <v>2021</v>
      </c>
      <c r="D8545" s="23" t="str">
        <f t="shared" si="134"/>
        <v>may</v>
      </c>
      <c r="E8545" s="24">
        <v>44347</v>
      </c>
      <c r="F8545" s="23" t="s">
        <v>51</v>
      </c>
      <c r="G8545" s="121">
        <v>982161.17638483993</v>
      </c>
      <c r="H8545">
        <v>2021</v>
      </c>
    </row>
    <row r="8546" spans="1:8" outlineLevel="1" x14ac:dyDescent="0.25">
      <c r="A8546" s="23" t="s">
        <v>15</v>
      </c>
      <c r="B8546" s="23" t="s">
        <v>0</v>
      </c>
      <c r="C8546">
        <v>2021</v>
      </c>
      <c r="D8546" s="23" t="str">
        <f t="shared" si="134"/>
        <v>jun</v>
      </c>
      <c r="E8546" s="24">
        <v>44377</v>
      </c>
      <c r="F8546" s="23" t="s">
        <v>51</v>
      </c>
      <c r="G8546" s="121">
        <v>5592865.9096209863</v>
      </c>
      <c r="H8546">
        <v>2021</v>
      </c>
    </row>
    <row r="8547" spans="1:8" outlineLevel="1" x14ac:dyDescent="0.25">
      <c r="A8547" s="23" t="s">
        <v>16</v>
      </c>
      <c r="B8547" s="23" t="s">
        <v>1</v>
      </c>
      <c r="C8547">
        <v>2021</v>
      </c>
      <c r="D8547" s="23" t="str">
        <f t="shared" si="134"/>
        <v>jun</v>
      </c>
      <c r="E8547" s="24">
        <v>44377</v>
      </c>
      <c r="F8547" s="23" t="s">
        <v>51</v>
      </c>
      <c r="G8547" s="121">
        <v>69074528.094752103</v>
      </c>
      <c r="H8547">
        <v>2021</v>
      </c>
    </row>
    <row r="8548" spans="1:8" outlineLevel="1" x14ac:dyDescent="0.25">
      <c r="A8548" s="23" t="s">
        <v>27</v>
      </c>
      <c r="B8548" s="23" t="s">
        <v>2</v>
      </c>
      <c r="C8548">
        <v>2021</v>
      </c>
      <c r="D8548" s="23" t="str">
        <f t="shared" si="134"/>
        <v>jun</v>
      </c>
      <c r="E8548" s="24">
        <v>44377</v>
      </c>
      <c r="F8548" s="23" t="s">
        <v>51</v>
      </c>
      <c r="G8548" s="121">
        <v>0</v>
      </c>
      <c r="H8548">
        <v>2021</v>
      </c>
    </row>
    <row r="8549" spans="1:8" outlineLevel="1" x14ac:dyDescent="0.25">
      <c r="A8549" s="23" t="s">
        <v>17</v>
      </c>
      <c r="B8549" s="23" t="s">
        <v>3</v>
      </c>
      <c r="C8549">
        <v>2021</v>
      </c>
      <c r="D8549" s="23" t="str">
        <f t="shared" si="134"/>
        <v>jun</v>
      </c>
      <c r="E8549" s="24">
        <v>44377</v>
      </c>
      <c r="F8549" s="23" t="s">
        <v>51</v>
      </c>
      <c r="G8549" s="121">
        <v>33221713.913994189</v>
      </c>
      <c r="H8549">
        <v>2021</v>
      </c>
    </row>
    <row r="8550" spans="1:8" outlineLevel="1" x14ac:dyDescent="0.25">
      <c r="A8550" s="23" t="s">
        <v>18</v>
      </c>
      <c r="B8550" s="25" t="s">
        <v>4</v>
      </c>
      <c r="C8550">
        <v>2021</v>
      </c>
      <c r="D8550" s="23" t="str">
        <f t="shared" si="134"/>
        <v>jun</v>
      </c>
      <c r="E8550" s="24">
        <v>44377</v>
      </c>
      <c r="F8550" s="23" t="s">
        <v>51</v>
      </c>
      <c r="G8550" s="121">
        <v>1300362.8352769676</v>
      </c>
      <c r="H8550">
        <v>2021</v>
      </c>
    </row>
    <row r="8551" spans="1:8" outlineLevel="1" x14ac:dyDescent="0.25">
      <c r="A8551" s="23" t="s">
        <v>19</v>
      </c>
      <c r="B8551" s="25" t="s">
        <v>5</v>
      </c>
      <c r="C8551">
        <v>2021</v>
      </c>
      <c r="D8551" s="23" t="str">
        <f t="shared" si="134"/>
        <v>jun</v>
      </c>
      <c r="E8551" s="24">
        <v>44377</v>
      </c>
      <c r="F8551" s="23" t="s">
        <v>51</v>
      </c>
      <c r="G8551" s="121">
        <v>435139.59183673473</v>
      </c>
      <c r="H8551">
        <v>2021</v>
      </c>
    </row>
    <row r="8552" spans="1:8" outlineLevel="1" x14ac:dyDescent="0.25">
      <c r="A8552" s="23" t="s">
        <v>20</v>
      </c>
      <c r="B8552" s="23" t="s">
        <v>6</v>
      </c>
      <c r="C8552">
        <v>2021</v>
      </c>
      <c r="D8552" s="23" t="str">
        <f t="shared" si="134"/>
        <v>jun</v>
      </c>
      <c r="E8552" s="24">
        <v>44377</v>
      </c>
      <c r="F8552" s="23" t="s">
        <v>51</v>
      </c>
      <c r="G8552" s="121">
        <v>3814163.5539358477</v>
      </c>
      <c r="H8552">
        <v>2021</v>
      </c>
    </row>
    <row r="8553" spans="1:8" outlineLevel="1" x14ac:dyDescent="0.25">
      <c r="A8553" s="23" t="s">
        <v>21</v>
      </c>
      <c r="B8553" s="23" t="s">
        <v>7</v>
      </c>
      <c r="C8553">
        <v>2021</v>
      </c>
      <c r="D8553" s="23" t="str">
        <f t="shared" si="134"/>
        <v>jun</v>
      </c>
      <c r="E8553" s="24">
        <v>44377</v>
      </c>
      <c r="F8553" s="23" t="s">
        <v>51</v>
      </c>
      <c r="G8553" s="121">
        <v>1196569.0641399408</v>
      </c>
      <c r="H8553">
        <v>2021</v>
      </c>
    </row>
    <row r="8554" spans="1:8" outlineLevel="1" x14ac:dyDescent="0.25">
      <c r="A8554" s="23" t="s">
        <v>22</v>
      </c>
      <c r="B8554" s="23" t="s">
        <v>8</v>
      </c>
      <c r="C8554">
        <v>2021</v>
      </c>
      <c r="D8554" s="23" t="str">
        <f t="shared" si="134"/>
        <v>jun</v>
      </c>
      <c r="E8554" s="24">
        <v>44377</v>
      </c>
      <c r="F8554" s="23" t="s">
        <v>51</v>
      </c>
      <c r="G8554" s="121">
        <v>272836718.81778383</v>
      </c>
      <c r="H8554">
        <v>2021</v>
      </c>
    </row>
    <row r="8555" spans="1:8" outlineLevel="1" x14ac:dyDescent="0.25">
      <c r="A8555" s="23" t="s">
        <v>23</v>
      </c>
      <c r="B8555" s="23" t="s">
        <v>9</v>
      </c>
      <c r="C8555">
        <v>2021</v>
      </c>
      <c r="D8555" s="23" t="str">
        <f t="shared" si="134"/>
        <v>jun</v>
      </c>
      <c r="E8555" s="24">
        <v>44377</v>
      </c>
      <c r="F8555" s="23" t="s">
        <v>51</v>
      </c>
      <c r="G8555" s="121">
        <v>0</v>
      </c>
      <c r="H8555">
        <v>2021</v>
      </c>
    </row>
    <row r="8556" spans="1:8" outlineLevel="1" x14ac:dyDescent="0.25">
      <c r="A8556" s="23" t="s">
        <v>24</v>
      </c>
      <c r="B8556" s="25" t="s">
        <v>10</v>
      </c>
      <c r="C8556">
        <v>2021</v>
      </c>
      <c r="D8556" s="23" t="str">
        <f t="shared" si="134"/>
        <v>jun</v>
      </c>
      <c r="E8556" s="24">
        <v>44377</v>
      </c>
      <c r="F8556" s="23" t="s">
        <v>51</v>
      </c>
      <c r="G8556" s="121">
        <v>0</v>
      </c>
      <c r="H8556">
        <v>2021</v>
      </c>
    </row>
    <row r="8557" spans="1:8" outlineLevel="1" x14ac:dyDescent="0.25">
      <c r="A8557" s="23" t="s">
        <v>25</v>
      </c>
      <c r="B8557" s="23" t="s">
        <v>11</v>
      </c>
      <c r="C8557">
        <v>2021</v>
      </c>
      <c r="D8557" s="23" t="str">
        <f t="shared" si="134"/>
        <v>jun</v>
      </c>
      <c r="E8557" s="24">
        <v>44377</v>
      </c>
      <c r="F8557" s="23" t="s">
        <v>51</v>
      </c>
      <c r="G8557" s="121">
        <v>2503781.3148688017</v>
      </c>
      <c r="H8557">
        <v>2021</v>
      </c>
    </row>
    <row r="8558" spans="1:8" outlineLevel="1" x14ac:dyDescent="0.25">
      <c r="A8558" s="23" t="s">
        <v>26</v>
      </c>
      <c r="B8558" s="23" t="s">
        <v>12</v>
      </c>
      <c r="C8558">
        <v>2021</v>
      </c>
      <c r="D8558" s="23" t="str">
        <f t="shared" si="134"/>
        <v>jun</v>
      </c>
      <c r="E8558" s="24">
        <v>44377</v>
      </c>
      <c r="F8558" s="23" t="s">
        <v>51</v>
      </c>
      <c r="G8558" s="121">
        <v>10066942.434402328</v>
      </c>
      <c r="H8558">
        <v>2021</v>
      </c>
    </row>
    <row r="8559" spans="1:8" outlineLevel="1" x14ac:dyDescent="0.25">
      <c r="A8559" s="23" t="s">
        <v>43</v>
      </c>
      <c r="B8559" s="23" t="s">
        <v>34</v>
      </c>
      <c r="C8559">
        <v>2021</v>
      </c>
      <c r="D8559" s="23" t="str">
        <f t="shared" si="134"/>
        <v>jun</v>
      </c>
      <c r="E8559" s="24">
        <v>44377</v>
      </c>
      <c r="F8559" s="23" t="s">
        <v>51</v>
      </c>
      <c r="G8559" s="121">
        <v>5904322.1107871719</v>
      </c>
      <c r="H8559">
        <v>2021</v>
      </c>
    </row>
    <row r="8560" spans="1:8" outlineLevel="1" x14ac:dyDescent="0.25">
      <c r="A8560" s="23" t="s">
        <v>13</v>
      </c>
      <c r="B8560" s="23" t="s">
        <v>13</v>
      </c>
      <c r="C8560">
        <v>2021</v>
      </c>
      <c r="D8560" s="23" t="str">
        <f t="shared" si="134"/>
        <v>jun</v>
      </c>
      <c r="E8560" s="24">
        <v>44377</v>
      </c>
      <c r="F8560" s="23" t="s">
        <v>51</v>
      </c>
      <c r="G8560" s="121">
        <v>133289094.40379009</v>
      </c>
      <c r="H8560">
        <v>2021</v>
      </c>
    </row>
    <row r="8561" spans="1:8" outlineLevel="1" x14ac:dyDescent="0.25">
      <c r="A8561" s="23" t="s">
        <v>14</v>
      </c>
      <c r="B8561" s="23" t="s">
        <v>14</v>
      </c>
      <c r="C8561">
        <v>2021</v>
      </c>
      <c r="D8561" s="23" t="str">
        <f t="shared" si="134"/>
        <v>jun</v>
      </c>
      <c r="E8561" s="24">
        <v>44377</v>
      </c>
      <c r="F8561" s="23" t="s">
        <v>51</v>
      </c>
      <c r="G8561" s="121">
        <v>1199606.275510204</v>
      </c>
      <c r="H8561">
        <v>2021</v>
      </c>
    </row>
    <row r="8562" spans="1:8" outlineLevel="1" x14ac:dyDescent="0.25">
      <c r="A8562" s="23" t="s">
        <v>15</v>
      </c>
      <c r="B8562" s="23" t="s">
        <v>0</v>
      </c>
      <c r="C8562">
        <v>2021</v>
      </c>
      <c r="D8562" s="23" t="str">
        <f t="shared" si="134"/>
        <v>jul</v>
      </c>
      <c r="E8562" s="24">
        <v>44408</v>
      </c>
      <c r="F8562" s="23" t="s">
        <v>51</v>
      </c>
      <c r="G8562" s="121">
        <v>5550466.2478134092</v>
      </c>
      <c r="H8562">
        <v>2021</v>
      </c>
    </row>
    <row r="8563" spans="1:8" outlineLevel="1" x14ac:dyDescent="0.25">
      <c r="A8563" s="23" t="s">
        <v>16</v>
      </c>
      <c r="B8563" s="23" t="s">
        <v>1</v>
      </c>
      <c r="C8563">
        <v>2021</v>
      </c>
      <c r="D8563" s="23" t="str">
        <f t="shared" si="134"/>
        <v>jul</v>
      </c>
      <c r="E8563" s="24">
        <v>44408</v>
      </c>
      <c r="F8563" s="23" t="s">
        <v>51</v>
      </c>
      <c r="G8563" s="121">
        <v>69680245.666180596</v>
      </c>
      <c r="H8563">
        <v>2021</v>
      </c>
    </row>
    <row r="8564" spans="1:8" outlineLevel="1" x14ac:dyDescent="0.25">
      <c r="A8564" s="23" t="s">
        <v>27</v>
      </c>
      <c r="B8564" s="23" t="s">
        <v>2</v>
      </c>
      <c r="C8564">
        <v>2021</v>
      </c>
      <c r="D8564" s="23" t="str">
        <f t="shared" si="134"/>
        <v>jul</v>
      </c>
      <c r="E8564" s="24">
        <v>44408</v>
      </c>
      <c r="F8564" s="23" t="s">
        <v>51</v>
      </c>
      <c r="G8564" s="121">
        <v>0</v>
      </c>
      <c r="H8564">
        <v>2021</v>
      </c>
    </row>
    <row r="8565" spans="1:8" outlineLevel="1" x14ac:dyDescent="0.25">
      <c r="A8565" s="23" t="s">
        <v>17</v>
      </c>
      <c r="B8565" s="23" t="s">
        <v>3</v>
      </c>
      <c r="C8565">
        <v>2021</v>
      </c>
      <c r="D8565" s="23" t="str">
        <f t="shared" si="134"/>
        <v>jul</v>
      </c>
      <c r="E8565" s="24">
        <v>44408</v>
      </c>
      <c r="F8565" s="23" t="s">
        <v>51</v>
      </c>
      <c r="G8565" s="121">
        <v>32018441.303206977</v>
      </c>
      <c r="H8565">
        <v>2021</v>
      </c>
    </row>
    <row r="8566" spans="1:8" outlineLevel="1" x14ac:dyDescent="0.25">
      <c r="A8566" s="23" t="s">
        <v>18</v>
      </c>
      <c r="B8566" s="25" t="s">
        <v>4</v>
      </c>
      <c r="C8566">
        <v>2021</v>
      </c>
      <c r="D8566" s="23" t="str">
        <f t="shared" si="134"/>
        <v>jul</v>
      </c>
      <c r="E8566" s="24">
        <v>44408</v>
      </c>
      <c r="F8566" s="23" t="s">
        <v>51</v>
      </c>
      <c r="G8566" s="121">
        <v>1304901.1443148686</v>
      </c>
      <c r="H8566">
        <v>2021</v>
      </c>
    </row>
    <row r="8567" spans="1:8" outlineLevel="1" x14ac:dyDescent="0.25">
      <c r="A8567" s="23" t="s">
        <v>19</v>
      </c>
      <c r="B8567" s="25" t="s">
        <v>5</v>
      </c>
      <c r="C8567">
        <v>2021</v>
      </c>
      <c r="D8567" s="23" t="str">
        <f t="shared" si="134"/>
        <v>jul</v>
      </c>
      <c r="E8567" s="24">
        <v>44408</v>
      </c>
      <c r="F8567" s="23" t="s">
        <v>51</v>
      </c>
      <c r="G8567" s="121">
        <v>437342.44897959189</v>
      </c>
      <c r="H8567">
        <v>2021</v>
      </c>
    </row>
    <row r="8568" spans="1:8" outlineLevel="1" x14ac:dyDescent="0.25">
      <c r="A8568" s="23" t="s">
        <v>20</v>
      </c>
      <c r="B8568" s="23" t="s">
        <v>6</v>
      </c>
      <c r="C8568">
        <v>2021</v>
      </c>
      <c r="D8568" s="23" t="str">
        <f t="shared" si="134"/>
        <v>jul</v>
      </c>
      <c r="E8568" s="24">
        <v>44408</v>
      </c>
      <c r="F8568" s="23" t="s">
        <v>51</v>
      </c>
      <c r="G8568" s="121">
        <v>3716527.9635568531</v>
      </c>
      <c r="H8568">
        <v>2021</v>
      </c>
    </row>
    <row r="8569" spans="1:8" outlineLevel="1" x14ac:dyDescent="0.25">
      <c r="A8569" s="23" t="s">
        <v>21</v>
      </c>
      <c r="B8569" s="23" t="s">
        <v>7</v>
      </c>
      <c r="C8569">
        <v>2021</v>
      </c>
      <c r="D8569" s="23" t="str">
        <f t="shared" si="134"/>
        <v>jul</v>
      </c>
      <c r="E8569" s="24">
        <v>44408</v>
      </c>
      <c r="F8569" s="23" t="s">
        <v>51</v>
      </c>
      <c r="G8569" s="121">
        <v>968746.89941691002</v>
      </c>
      <c r="H8569">
        <v>2021</v>
      </c>
    </row>
    <row r="8570" spans="1:8" outlineLevel="1" x14ac:dyDescent="0.25">
      <c r="A8570" s="23" t="s">
        <v>22</v>
      </c>
      <c r="B8570" s="23" t="s">
        <v>8</v>
      </c>
      <c r="C8570">
        <v>2021</v>
      </c>
      <c r="D8570" s="23" t="str">
        <f t="shared" si="134"/>
        <v>jul</v>
      </c>
      <c r="E8570" s="24">
        <v>44408</v>
      </c>
      <c r="F8570" s="23" t="s">
        <v>51</v>
      </c>
      <c r="G8570" s="121">
        <v>270943693.23177719</v>
      </c>
      <c r="H8570">
        <v>2021</v>
      </c>
    </row>
    <row r="8571" spans="1:8" outlineLevel="1" x14ac:dyDescent="0.25">
      <c r="A8571" s="23" t="s">
        <v>23</v>
      </c>
      <c r="B8571" s="23" t="s">
        <v>9</v>
      </c>
      <c r="C8571">
        <v>2021</v>
      </c>
      <c r="D8571" s="23" t="str">
        <f t="shared" si="134"/>
        <v>jul</v>
      </c>
      <c r="E8571" s="24">
        <v>44408</v>
      </c>
      <c r="F8571" s="23" t="s">
        <v>51</v>
      </c>
      <c r="G8571" s="121">
        <v>0</v>
      </c>
      <c r="H8571">
        <v>2021</v>
      </c>
    </row>
    <row r="8572" spans="1:8" outlineLevel="1" x14ac:dyDescent="0.25">
      <c r="A8572" s="23" t="s">
        <v>24</v>
      </c>
      <c r="B8572" s="25" t="s">
        <v>10</v>
      </c>
      <c r="C8572">
        <v>2021</v>
      </c>
      <c r="D8572" s="23" t="str">
        <f t="shared" si="134"/>
        <v>jul</v>
      </c>
      <c r="E8572" s="24">
        <v>44408</v>
      </c>
      <c r="F8572" s="23" t="s">
        <v>51</v>
      </c>
      <c r="G8572" s="121">
        <v>0</v>
      </c>
      <c r="H8572">
        <v>2021</v>
      </c>
    </row>
    <row r="8573" spans="1:8" outlineLevel="1" x14ac:dyDescent="0.25">
      <c r="A8573" s="23" t="s">
        <v>25</v>
      </c>
      <c r="B8573" s="23" t="s">
        <v>11</v>
      </c>
      <c r="C8573">
        <v>2021</v>
      </c>
      <c r="D8573" s="23" t="str">
        <f t="shared" si="134"/>
        <v>jul</v>
      </c>
      <c r="E8573" s="24">
        <v>44408</v>
      </c>
      <c r="F8573" s="23" t="s">
        <v>51</v>
      </c>
      <c r="G8573" s="121">
        <v>2986915.9577259482</v>
      </c>
      <c r="H8573">
        <v>2021</v>
      </c>
    </row>
    <row r="8574" spans="1:8" outlineLevel="1" x14ac:dyDescent="0.25">
      <c r="A8574" s="23" t="s">
        <v>26</v>
      </c>
      <c r="B8574" s="23" t="s">
        <v>12</v>
      </c>
      <c r="C8574">
        <v>2021</v>
      </c>
      <c r="D8574" s="23" t="str">
        <f t="shared" si="134"/>
        <v>jul</v>
      </c>
      <c r="E8574" s="24">
        <v>44408</v>
      </c>
      <c r="F8574" s="23" t="s">
        <v>51</v>
      </c>
      <c r="G8574" s="121">
        <v>9640634.6836734749</v>
      </c>
      <c r="H8574">
        <v>2021</v>
      </c>
    </row>
    <row r="8575" spans="1:8" outlineLevel="1" x14ac:dyDescent="0.25">
      <c r="A8575" s="23" t="s">
        <v>43</v>
      </c>
      <c r="B8575" s="23" t="s">
        <v>34</v>
      </c>
      <c r="C8575">
        <v>2021</v>
      </c>
      <c r="D8575" s="23" t="str">
        <f t="shared" si="134"/>
        <v>jul</v>
      </c>
      <c r="E8575" s="24">
        <v>44408</v>
      </c>
      <c r="F8575" s="23" t="s">
        <v>51</v>
      </c>
      <c r="G8575" s="121">
        <v>5997804.8411078714</v>
      </c>
      <c r="H8575">
        <v>2021</v>
      </c>
    </row>
    <row r="8576" spans="1:8" outlineLevel="1" x14ac:dyDescent="0.25">
      <c r="A8576" s="23" t="s">
        <v>13</v>
      </c>
      <c r="B8576" s="23" t="s">
        <v>13</v>
      </c>
      <c r="C8576">
        <v>2021</v>
      </c>
      <c r="D8576" s="23" t="str">
        <f t="shared" si="134"/>
        <v>jul</v>
      </c>
      <c r="E8576" s="24">
        <v>44408</v>
      </c>
      <c r="F8576" s="23" t="s">
        <v>51</v>
      </c>
      <c r="G8576" s="121">
        <v>150011186.03498542</v>
      </c>
      <c r="H8576">
        <v>2021</v>
      </c>
    </row>
    <row r="8577" spans="1:8" outlineLevel="1" x14ac:dyDescent="0.25">
      <c r="A8577" s="23" t="s">
        <v>14</v>
      </c>
      <c r="B8577" s="23" t="s">
        <v>14</v>
      </c>
      <c r="C8577">
        <v>2021</v>
      </c>
      <c r="D8577" s="23" t="str">
        <f t="shared" si="134"/>
        <v>jul</v>
      </c>
      <c r="E8577" s="24">
        <v>44408</v>
      </c>
      <c r="F8577" s="23" t="s">
        <v>51</v>
      </c>
      <c r="G8577" s="121">
        <v>2105429.6501457728</v>
      </c>
      <c r="H8577">
        <v>2021</v>
      </c>
    </row>
    <row r="8578" spans="1:8" outlineLevel="1" x14ac:dyDescent="0.25">
      <c r="A8578" s="23" t="s">
        <v>15</v>
      </c>
      <c r="B8578" s="23" t="s">
        <v>0</v>
      </c>
      <c r="C8578">
        <v>2016</v>
      </c>
      <c r="D8578" s="23" t="str">
        <f t="shared" ref="D8578:D8641" si="135">+TEXT(E8578,"mmm")</f>
        <v>ene</v>
      </c>
      <c r="E8578" s="24">
        <v>42400</v>
      </c>
      <c r="F8578" s="23" t="s">
        <v>52</v>
      </c>
      <c r="G8578" s="121">
        <v>270413.7</v>
      </c>
      <c r="H8578">
        <v>2016</v>
      </c>
    </row>
    <row r="8579" spans="1:8" outlineLevel="1" x14ac:dyDescent="0.25">
      <c r="A8579" s="23" t="s">
        <v>16</v>
      </c>
      <c r="B8579" s="23" t="s">
        <v>1</v>
      </c>
      <c r="C8579">
        <v>2016</v>
      </c>
      <c r="D8579" s="23" t="str">
        <f t="shared" si="135"/>
        <v>ene</v>
      </c>
      <c r="E8579" s="24">
        <v>42400</v>
      </c>
      <c r="F8579" s="23" t="s">
        <v>52</v>
      </c>
      <c r="G8579" s="121">
        <v>40409032.460000001</v>
      </c>
      <c r="H8579">
        <v>2016</v>
      </c>
    </row>
    <row r="8580" spans="1:8" outlineLevel="1" x14ac:dyDescent="0.25">
      <c r="A8580" s="23" t="s">
        <v>27</v>
      </c>
      <c r="B8580" s="23" t="s">
        <v>2</v>
      </c>
      <c r="C8580">
        <v>2016</v>
      </c>
      <c r="D8580" s="23" t="str">
        <f t="shared" si="135"/>
        <v>ene</v>
      </c>
      <c r="E8580" s="24">
        <v>42400</v>
      </c>
      <c r="F8580" s="23" t="s">
        <v>52</v>
      </c>
      <c r="G8580" s="121">
        <v>0</v>
      </c>
      <c r="H8580">
        <v>2016</v>
      </c>
    </row>
    <row r="8581" spans="1:8" outlineLevel="1" x14ac:dyDescent="0.25">
      <c r="A8581" s="23" t="s">
        <v>17</v>
      </c>
      <c r="B8581" s="23" t="s">
        <v>3</v>
      </c>
      <c r="C8581">
        <v>2016</v>
      </c>
      <c r="D8581" s="23" t="str">
        <f t="shared" si="135"/>
        <v>ene</v>
      </c>
      <c r="E8581" s="24">
        <v>42400</v>
      </c>
      <c r="F8581" s="23" t="s">
        <v>52</v>
      </c>
      <c r="G8581" s="121">
        <v>66503463.479999997</v>
      </c>
      <c r="H8581">
        <v>2016</v>
      </c>
    </row>
    <row r="8582" spans="1:8" outlineLevel="1" x14ac:dyDescent="0.25">
      <c r="A8582" s="23" t="s">
        <v>18</v>
      </c>
      <c r="B8582" s="25" t="s">
        <v>4</v>
      </c>
      <c r="C8582">
        <v>2016</v>
      </c>
      <c r="D8582" s="23" t="str">
        <f t="shared" si="135"/>
        <v>ene</v>
      </c>
      <c r="E8582" s="24">
        <v>42400</v>
      </c>
      <c r="F8582" s="23" t="s">
        <v>52</v>
      </c>
      <c r="G8582" s="121">
        <v>0</v>
      </c>
      <c r="H8582">
        <v>2016</v>
      </c>
    </row>
    <row r="8583" spans="1:8" outlineLevel="1" x14ac:dyDescent="0.25">
      <c r="A8583" s="23" t="s">
        <v>19</v>
      </c>
      <c r="B8583" s="25" t="s">
        <v>5</v>
      </c>
      <c r="C8583">
        <v>2016</v>
      </c>
      <c r="D8583" s="23" t="str">
        <f t="shared" si="135"/>
        <v>ene</v>
      </c>
      <c r="E8583" s="24">
        <v>42400</v>
      </c>
      <c r="F8583" s="23" t="s">
        <v>52</v>
      </c>
      <c r="G8583" s="121">
        <v>0</v>
      </c>
      <c r="H8583">
        <v>2016</v>
      </c>
    </row>
    <row r="8584" spans="1:8" outlineLevel="1" x14ac:dyDescent="0.25">
      <c r="A8584" s="23" t="s">
        <v>20</v>
      </c>
      <c r="B8584" s="23" t="s">
        <v>6</v>
      </c>
      <c r="C8584">
        <v>2016</v>
      </c>
      <c r="D8584" s="23" t="str">
        <f t="shared" si="135"/>
        <v>ene</v>
      </c>
      <c r="E8584" s="24">
        <v>42400</v>
      </c>
      <c r="F8584" s="23" t="s">
        <v>52</v>
      </c>
      <c r="G8584" s="121">
        <v>0</v>
      </c>
      <c r="H8584">
        <v>2016</v>
      </c>
    </row>
    <row r="8585" spans="1:8" outlineLevel="1" x14ac:dyDescent="0.25">
      <c r="A8585" s="23" t="s">
        <v>21</v>
      </c>
      <c r="B8585" s="23" t="s">
        <v>7</v>
      </c>
      <c r="C8585">
        <v>2016</v>
      </c>
      <c r="D8585" s="23" t="str">
        <f t="shared" si="135"/>
        <v>ene</v>
      </c>
      <c r="E8585" s="24">
        <v>42400</v>
      </c>
      <c r="F8585" s="23" t="s">
        <v>52</v>
      </c>
      <c r="G8585" s="121">
        <v>1217190.3799999999</v>
      </c>
      <c r="H8585">
        <v>2016</v>
      </c>
    </row>
    <row r="8586" spans="1:8" outlineLevel="1" x14ac:dyDescent="0.25">
      <c r="A8586" s="23" t="s">
        <v>22</v>
      </c>
      <c r="B8586" s="23" t="s">
        <v>8</v>
      </c>
      <c r="C8586">
        <v>2016</v>
      </c>
      <c r="D8586" s="23" t="str">
        <f t="shared" si="135"/>
        <v>ene</v>
      </c>
      <c r="E8586" s="24">
        <v>42400</v>
      </c>
      <c r="F8586" s="23" t="s">
        <v>52</v>
      </c>
      <c r="G8586" s="121">
        <v>236429888.04999998</v>
      </c>
      <c r="H8586">
        <v>2016</v>
      </c>
    </row>
    <row r="8587" spans="1:8" outlineLevel="1" x14ac:dyDescent="0.25">
      <c r="A8587" s="23" t="s">
        <v>23</v>
      </c>
      <c r="B8587" s="23" t="s">
        <v>9</v>
      </c>
      <c r="C8587">
        <v>2016</v>
      </c>
      <c r="D8587" s="23" t="str">
        <f t="shared" si="135"/>
        <v>ene</v>
      </c>
      <c r="E8587" s="24">
        <v>42400</v>
      </c>
      <c r="F8587" s="23" t="s">
        <v>52</v>
      </c>
      <c r="G8587" s="121">
        <v>0</v>
      </c>
      <c r="H8587">
        <v>2016</v>
      </c>
    </row>
    <row r="8588" spans="1:8" outlineLevel="1" x14ac:dyDescent="0.25">
      <c r="A8588" s="23" t="s">
        <v>24</v>
      </c>
      <c r="B8588" s="25" t="s">
        <v>10</v>
      </c>
      <c r="C8588">
        <v>2016</v>
      </c>
      <c r="D8588" s="23" t="str">
        <f t="shared" si="135"/>
        <v>ene</v>
      </c>
      <c r="E8588" s="24">
        <v>42400</v>
      </c>
      <c r="F8588" s="23" t="s">
        <v>52</v>
      </c>
      <c r="G8588" s="121">
        <v>0</v>
      </c>
      <c r="H8588">
        <v>2016</v>
      </c>
    </row>
    <row r="8589" spans="1:8" outlineLevel="1" x14ac:dyDescent="0.25">
      <c r="A8589" s="23" t="s">
        <v>25</v>
      </c>
      <c r="B8589" s="23" t="s">
        <v>11</v>
      </c>
      <c r="C8589">
        <v>2016</v>
      </c>
      <c r="D8589" s="23" t="str">
        <f t="shared" si="135"/>
        <v>ene</v>
      </c>
      <c r="E8589" s="24">
        <v>42400</v>
      </c>
      <c r="F8589" s="23" t="s">
        <v>52</v>
      </c>
      <c r="G8589" s="121">
        <v>15615645.49</v>
      </c>
      <c r="H8589">
        <v>2016</v>
      </c>
    </row>
    <row r="8590" spans="1:8" outlineLevel="1" x14ac:dyDescent="0.25">
      <c r="A8590" s="23" t="s">
        <v>26</v>
      </c>
      <c r="B8590" s="23" t="s">
        <v>12</v>
      </c>
      <c r="C8590">
        <v>2016</v>
      </c>
      <c r="D8590" s="23" t="str">
        <f t="shared" si="135"/>
        <v>ene</v>
      </c>
      <c r="E8590" s="24">
        <v>42400</v>
      </c>
      <c r="F8590" s="23" t="s">
        <v>52</v>
      </c>
      <c r="G8590" s="121">
        <v>2672764.0099999998</v>
      </c>
      <c r="H8590">
        <v>2016</v>
      </c>
    </row>
    <row r="8591" spans="1:8" outlineLevel="1" x14ac:dyDescent="0.25">
      <c r="A8591" s="23" t="s">
        <v>43</v>
      </c>
      <c r="B8591" s="23" t="s">
        <v>34</v>
      </c>
      <c r="C8591">
        <v>2016</v>
      </c>
      <c r="D8591" s="23" t="str">
        <f t="shared" si="135"/>
        <v>ene</v>
      </c>
      <c r="E8591" s="24">
        <v>42400</v>
      </c>
      <c r="F8591" s="23" t="s">
        <v>52</v>
      </c>
      <c r="G8591" s="121">
        <v>51215401.630000003</v>
      </c>
      <c r="H8591">
        <v>2016</v>
      </c>
    </row>
    <row r="8592" spans="1:8" outlineLevel="1" x14ac:dyDescent="0.25">
      <c r="A8592" s="23" t="s">
        <v>13</v>
      </c>
      <c r="B8592" s="23" t="s">
        <v>13</v>
      </c>
      <c r="C8592">
        <v>2016</v>
      </c>
      <c r="D8592" s="23" t="str">
        <f t="shared" si="135"/>
        <v>ene</v>
      </c>
      <c r="E8592" s="24">
        <v>42400</v>
      </c>
      <c r="F8592" s="23" t="s">
        <v>52</v>
      </c>
      <c r="G8592" s="121">
        <v>88110764.590000004</v>
      </c>
      <c r="H8592">
        <v>2016</v>
      </c>
    </row>
    <row r="8593" spans="1:8" outlineLevel="1" x14ac:dyDescent="0.25">
      <c r="A8593" s="23" t="s">
        <v>14</v>
      </c>
      <c r="B8593" s="23" t="s">
        <v>14</v>
      </c>
      <c r="C8593">
        <v>2016</v>
      </c>
      <c r="D8593" s="23" t="str">
        <f t="shared" si="135"/>
        <v>ene</v>
      </c>
      <c r="E8593" s="24">
        <v>42400</v>
      </c>
      <c r="F8593" s="23" t="s">
        <v>52</v>
      </c>
      <c r="G8593" s="121">
        <v>290950.57999999996</v>
      </c>
      <c r="H8593">
        <v>2016</v>
      </c>
    </row>
    <row r="8594" spans="1:8" outlineLevel="1" x14ac:dyDescent="0.25">
      <c r="A8594" s="23" t="s">
        <v>15</v>
      </c>
      <c r="B8594" s="23" t="s">
        <v>0</v>
      </c>
      <c r="C8594">
        <v>2016</v>
      </c>
      <c r="D8594" s="23" t="str">
        <f t="shared" si="135"/>
        <v>feb</v>
      </c>
      <c r="E8594" s="24">
        <v>42429</v>
      </c>
      <c r="F8594" s="23" t="s">
        <v>52</v>
      </c>
      <c r="G8594" s="121">
        <v>287205.46999999997</v>
      </c>
      <c r="H8594">
        <v>2016</v>
      </c>
    </row>
    <row r="8595" spans="1:8" outlineLevel="1" x14ac:dyDescent="0.25">
      <c r="A8595" s="23" t="s">
        <v>16</v>
      </c>
      <c r="B8595" s="23" t="s">
        <v>1</v>
      </c>
      <c r="C8595">
        <v>2016</v>
      </c>
      <c r="D8595" s="23" t="str">
        <f t="shared" si="135"/>
        <v>feb</v>
      </c>
      <c r="E8595" s="24">
        <v>42429</v>
      </c>
      <c r="F8595" s="23" t="s">
        <v>52</v>
      </c>
      <c r="G8595" s="121">
        <v>40334448.369999997</v>
      </c>
      <c r="H8595">
        <v>2016</v>
      </c>
    </row>
    <row r="8596" spans="1:8" outlineLevel="1" x14ac:dyDescent="0.25">
      <c r="A8596" s="23" t="s">
        <v>27</v>
      </c>
      <c r="B8596" s="23" t="s">
        <v>2</v>
      </c>
      <c r="C8596">
        <v>2016</v>
      </c>
      <c r="D8596" s="23" t="str">
        <f t="shared" si="135"/>
        <v>feb</v>
      </c>
      <c r="E8596" s="24">
        <v>42429</v>
      </c>
      <c r="F8596" s="23" t="s">
        <v>52</v>
      </c>
      <c r="G8596" s="121">
        <v>0</v>
      </c>
      <c r="H8596">
        <v>2016</v>
      </c>
    </row>
    <row r="8597" spans="1:8" outlineLevel="1" x14ac:dyDescent="0.25">
      <c r="A8597" s="23" t="s">
        <v>17</v>
      </c>
      <c r="B8597" s="23" t="s">
        <v>3</v>
      </c>
      <c r="C8597">
        <v>2016</v>
      </c>
      <c r="D8597" s="23" t="str">
        <f t="shared" si="135"/>
        <v>feb</v>
      </c>
      <c r="E8597" s="24">
        <v>42429</v>
      </c>
      <c r="F8597" s="23" t="s">
        <v>52</v>
      </c>
      <c r="G8597" s="121">
        <v>65535526.950000003</v>
      </c>
      <c r="H8597">
        <v>2016</v>
      </c>
    </row>
    <row r="8598" spans="1:8" outlineLevel="1" x14ac:dyDescent="0.25">
      <c r="A8598" s="23" t="s">
        <v>18</v>
      </c>
      <c r="B8598" s="25" t="s">
        <v>4</v>
      </c>
      <c r="C8598">
        <v>2016</v>
      </c>
      <c r="D8598" s="23" t="str">
        <f t="shared" si="135"/>
        <v>feb</v>
      </c>
      <c r="E8598" s="24">
        <v>42429</v>
      </c>
      <c r="F8598" s="23" t="s">
        <v>52</v>
      </c>
      <c r="G8598" s="121">
        <v>0</v>
      </c>
      <c r="H8598">
        <v>2016</v>
      </c>
    </row>
    <row r="8599" spans="1:8" outlineLevel="1" x14ac:dyDescent="0.25">
      <c r="A8599" s="23" t="s">
        <v>19</v>
      </c>
      <c r="B8599" s="25" t="s">
        <v>5</v>
      </c>
      <c r="C8599">
        <v>2016</v>
      </c>
      <c r="D8599" s="23" t="str">
        <f t="shared" si="135"/>
        <v>feb</v>
      </c>
      <c r="E8599" s="24">
        <v>42429</v>
      </c>
      <c r="F8599" s="23" t="s">
        <v>52</v>
      </c>
      <c r="G8599" s="121">
        <v>0</v>
      </c>
      <c r="H8599">
        <v>2016</v>
      </c>
    </row>
    <row r="8600" spans="1:8" outlineLevel="1" x14ac:dyDescent="0.25">
      <c r="A8600" s="23" t="s">
        <v>20</v>
      </c>
      <c r="B8600" s="23" t="s">
        <v>6</v>
      </c>
      <c r="C8600">
        <v>2016</v>
      </c>
      <c r="D8600" s="23" t="str">
        <f t="shared" si="135"/>
        <v>feb</v>
      </c>
      <c r="E8600" s="24">
        <v>42429</v>
      </c>
      <c r="F8600" s="23" t="s">
        <v>52</v>
      </c>
      <c r="G8600" s="121">
        <v>237076.59</v>
      </c>
      <c r="H8600">
        <v>2016</v>
      </c>
    </row>
    <row r="8601" spans="1:8" outlineLevel="1" x14ac:dyDescent="0.25">
      <c r="A8601" s="23" t="s">
        <v>21</v>
      </c>
      <c r="B8601" s="23" t="s">
        <v>7</v>
      </c>
      <c r="C8601">
        <v>2016</v>
      </c>
      <c r="D8601" s="23" t="str">
        <f t="shared" si="135"/>
        <v>feb</v>
      </c>
      <c r="E8601" s="24">
        <v>42429</v>
      </c>
      <c r="F8601" s="23" t="s">
        <v>52</v>
      </c>
      <c r="G8601" s="121">
        <v>1220392.18</v>
      </c>
      <c r="H8601">
        <v>2016</v>
      </c>
    </row>
    <row r="8602" spans="1:8" outlineLevel="1" x14ac:dyDescent="0.25">
      <c r="A8602" s="23" t="s">
        <v>22</v>
      </c>
      <c r="B8602" s="23" t="s">
        <v>8</v>
      </c>
      <c r="C8602">
        <v>2016</v>
      </c>
      <c r="D8602" s="23" t="str">
        <f t="shared" si="135"/>
        <v>feb</v>
      </c>
      <c r="E8602" s="24">
        <v>42429</v>
      </c>
      <c r="F8602" s="23" t="s">
        <v>52</v>
      </c>
      <c r="G8602" s="121">
        <v>229654553.19999996</v>
      </c>
      <c r="H8602">
        <v>2016</v>
      </c>
    </row>
    <row r="8603" spans="1:8" outlineLevel="1" x14ac:dyDescent="0.25">
      <c r="A8603" s="23" t="s">
        <v>23</v>
      </c>
      <c r="B8603" s="23" t="s">
        <v>9</v>
      </c>
      <c r="C8603">
        <v>2016</v>
      </c>
      <c r="D8603" s="23" t="str">
        <f t="shared" si="135"/>
        <v>feb</v>
      </c>
      <c r="E8603" s="24">
        <v>42429</v>
      </c>
      <c r="F8603" s="23" t="s">
        <v>52</v>
      </c>
      <c r="G8603" s="121">
        <v>0</v>
      </c>
      <c r="H8603">
        <v>2016</v>
      </c>
    </row>
    <row r="8604" spans="1:8" outlineLevel="1" x14ac:dyDescent="0.25">
      <c r="A8604" s="23" t="s">
        <v>24</v>
      </c>
      <c r="B8604" s="25" t="s">
        <v>10</v>
      </c>
      <c r="C8604">
        <v>2016</v>
      </c>
      <c r="D8604" s="23" t="str">
        <f t="shared" si="135"/>
        <v>feb</v>
      </c>
      <c r="E8604" s="24">
        <v>42429</v>
      </c>
      <c r="F8604" s="23" t="s">
        <v>52</v>
      </c>
      <c r="G8604" s="121">
        <v>0</v>
      </c>
      <c r="H8604">
        <v>2016</v>
      </c>
    </row>
    <row r="8605" spans="1:8" outlineLevel="1" x14ac:dyDescent="0.25">
      <c r="A8605" s="23" t="s">
        <v>25</v>
      </c>
      <c r="B8605" s="23" t="s">
        <v>11</v>
      </c>
      <c r="C8605">
        <v>2016</v>
      </c>
      <c r="D8605" s="23" t="str">
        <f t="shared" si="135"/>
        <v>feb</v>
      </c>
      <c r="E8605" s="24">
        <v>42429</v>
      </c>
      <c r="F8605" s="23" t="s">
        <v>52</v>
      </c>
      <c r="G8605" s="121">
        <v>16292870.390000001</v>
      </c>
      <c r="H8605">
        <v>2016</v>
      </c>
    </row>
    <row r="8606" spans="1:8" outlineLevel="1" x14ac:dyDescent="0.25">
      <c r="A8606" s="23" t="s">
        <v>26</v>
      </c>
      <c r="B8606" s="23" t="s">
        <v>12</v>
      </c>
      <c r="C8606">
        <v>2016</v>
      </c>
      <c r="D8606" s="23" t="str">
        <f t="shared" si="135"/>
        <v>feb</v>
      </c>
      <c r="E8606" s="24">
        <v>42429</v>
      </c>
      <c r="F8606" s="23" t="s">
        <v>52</v>
      </c>
      <c r="G8606" s="121">
        <v>3012869.96</v>
      </c>
      <c r="H8606">
        <v>2016</v>
      </c>
    </row>
    <row r="8607" spans="1:8" outlineLevel="1" x14ac:dyDescent="0.25">
      <c r="A8607" s="23" t="s">
        <v>43</v>
      </c>
      <c r="B8607" s="23" t="s">
        <v>34</v>
      </c>
      <c r="C8607">
        <v>2016</v>
      </c>
      <c r="D8607" s="23" t="str">
        <f t="shared" si="135"/>
        <v>feb</v>
      </c>
      <c r="E8607" s="24">
        <v>42429</v>
      </c>
      <c r="F8607" s="23" t="s">
        <v>52</v>
      </c>
      <c r="G8607" s="121">
        <v>48607195.450000003</v>
      </c>
      <c r="H8607">
        <v>2016</v>
      </c>
    </row>
    <row r="8608" spans="1:8" outlineLevel="1" x14ac:dyDescent="0.25">
      <c r="A8608" s="23" t="s">
        <v>13</v>
      </c>
      <c r="B8608" s="23" t="s">
        <v>13</v>
      </c>
      <c r="C8608">
        <v>2016</v>
      </c>
      <c r="D8608" s="23" t="str">
        <f t="shared" si="135"/>
        <v>feb</v>
      </c>
      <c r="E8608" s="24">
        <v>42429</v>
      </c>
      <c r="F8608" s="23" t="s">
        <v>52</v>
      </c>
      <c r="G8608" s="121">
        <v>121092280.54000002</v>
      </c>
      <c r="H8608">
        <v>2016</v>
      </c>
    </row>
    <row r="8609" spans="1:8" outlineLevel="1" x14ac:dyDescent="0.25">
      <c r="A8609" s="23" t="s">
        <v>14</v>
      </c>
      <c r="B8609" s="23" t="s">
        <v>14</v>
      </c>
      <c r="C8609">
        <v>2016</v>
      </c>
      <c r="D8609" s="23" t="str">
        <f t="shared" si="135"/>
        <v>feb</v>
      </c>
      <c r="E8609" s="24">
        <v>42429</v>
      </c>
      <c r="F8609" s="23" t="s">
        <v>52</v>
      </c>
      <c r="G8609" s="121">
        <v>50696.47</v>
      </c>
      <c r="H8609">
        <v>2016</v>
      </c>
    </row>
    <row r="8610" spans="1:8" outlineLevel="1" x14ac:dyDescent="0.25">
      <c r="A8610" s="23" t="s">
        <v>15</v>
      </c>
      <c r="B8610" s="23" t="s">
        <v>0</v>
      </c>
      <c r="C8610">
        <v>2016</v>
      </c>
      <c r="D8610" s="23" t="str">
        <f t="shared" si="135"/>
        <v>mar</v>
      </c>
      <c r="E8610" s="24">
        <v>42460</v>
      </c>
      <c r="F8610" s="23" t="s">
        <v>52</v>
      </c>
      <c r="G8610" s="121">
        <v>299295.12999999995</v>
      </c>
      <c r="H8610">
        <v>2016</v>
      </c>
    </row>
    <row r="8611" spans="1:8" outlineLevel="1" x14ac:dyDescent="0.25">
      <c r="A8611" s="23" t="s">
        <v>16</v>
      </c>
      <c r="B8611" s="23" t="s">
        <v>1</v>
      </c>
      <c r="C8611">
        <v>2016</v>
      </c>
      <c r="D8611" s="23" t="str">
        <f t="shared" si="135"/>
        <v>mar</v>
      </c>
      <c r="E8611" s="24">
        <v>42460</v>
      </c>
      <c r="F8611" s="23" t="s">
        <v>52</v>
      </c>
      <c r="G8611" s="121">
        <v>42527126.979999997</v>
      </c>
      <c r="H8611">
        <v>2016</v>
      </c>
    </row>
    <row r="8612" spans="1:8" outlineLevel="1" x14ac:dyDescent="0.25">
      <c r="A8612" s="23" t="s">
        <v>27</v>
      </c>
      <c r="B8612" s="23" t="s">
        <v>2</v>
      </c>
      <c r="C8612">
        <v>2016</v>
      </c>
      <c r="D8612" s="23" t="str">
        <f t="shared" si="135"/>
        <v>mar</v>
      </c>
      <c r="E8612" s="24">
        <v>42460</v>
      </c>
      <c r="F8612" s="23" t="s">
        <v>52</v>
      </c>
      <c r="G8612" s="121">
        <v>0</v>
      </c>
      <c r="H8612">
        <v>2016</v>
      </c>
    </row>
    <row r="8613" spans="1:8" outlineLevel="1" x14ac:dyDescent="0.25">
      <c r="A8613" s="23" t="s">
        <v>17</v>
      </c>
      <c r="B8613" s="23" t="s">
        <v>3</v>
      </c>
      <c r="C8613">
        <v>2016</v>
      </c>
      <c r="D8613" s="23" t="str">
        <f t="shared" si="135"/>
        <v>mar</v>
      </c>
      <c r="E8613" s="24">
        <v>42460</v>
      </c>
      <c r="F8613" s="23" t="s">
        <v>52</v>
      </c>
      <c r="G8613" s="121">
        <v>93791900.639999986</v>
      </c>
      <c r="H8613">
        <v>2016</v>
      </c>
    </row>
    <row r="8614" spans="1:8" outlineLevel="1" x14ac:dyDescent="0.25">
      <c r="A8614" s="23" t="s">
        <v>18</v>
      </c>
      <c r="B8614" s="25" t="s">
        <v>4</v>
      </c>
      <c r="C8614">
        <v>2016</v>
      </c>
      <c r="D8614" s="23" t="str">
        <f t="shared" si="135"/>
        <v>mar</v>
      </c>
      <c r="E8614" s="24">
        <v>42460</v>
      </c>
      <c r="F8614" s="23" t="s">
        <v>52</v>
      </c>
      <c r="G8614" s="121">
        <v>0</v>
      </c>
      <c r="H8614">
        <v>2016</v>
      </c>
    </row>
    <row r="8615" spans="1:8" outlineLevel="1" x14ac:dyDescent="0.25">
      <c r="A8615" s="23" t="s">
        <v>19</v>
      </c>
      <c r="B8615" s="25" t="s">
        <v>5</v>
      </c>
      <c r="C8615">
        <v>2016</v>
      </c>
      <c r="D8615" s="23" t="str">
        <f t="shared" si="135"/>
        <v>mar</v>
      </c>
      <c r="E8615" s="24">
        <v>42460</v>
      </c>
      <c r="F8615" s="23" t="s">
        <v>52</v>
      </c>
      <c r="G8615" s="121">
        <v>0</v>
      </c>
      <c r="H8615">
        <v>2016</v>
      </c>
    </row>
    <row r="8616" spans="1:8" outlineLevel="1" x14ac:dyDescent="0.25">
      <c r="A8616" s="23" t="s">
        <v>20</v>
      </c>
      <c r="B8616" s="23" t="s">
        <v>6</v>
      </c>
      <c r="C8616">
        <v>2016</v>
      </c>
      <c r="D8616" s="23" t="str">
        <f t="shared" si="135"/>
        <v>mar</v>
      </c>
      <c r="E8616" s="24">
        <v>42460</v>
      </c>
      <c r="F8616" s="23" t="s">
        <v>52</v>
      </c>
      <c r="G8616" s="121">
        <v>236636.61</v>
      </c>
      <c r="H8616">
        <v>2016</v>
      </c>
    </row>
    <row r="8617" spans="1:8" outlineLevel="1" x14ac:dyDescent="0.25">
      <c r="A8617" s="23" t="s">
        <v>21</v>
      </c>
      <c r="B8617" s="23" t="s">
        <v>7</v>
      </c>
      <c r="C8617">
        <v>2016</v>
      </c>
      <c r="D8617" s="23" t="str">
        <f t="shared" si="135"/>
        <v>mar</v>
      </c>
      <c r="E8617" s="24">
        <v>42460</v>
      </c>
      <c r="F8617" s="23" t="s">
        <v>52</v>
      </c>
      <c r="G8617" s="121">
        <v>1225442.26</v>
      </c>
      <c r="H8617">
        <v>2016</v>
      </c>
    </row>
    <row r="8618" spans="1:8" outlineLevel="1" x14ac:dyDescent="0.25">
      <c r="A8618" s="23" t="s">
        <v>22</v>
      </c>
      <c r="B8618" s="23" t="s">
        <v>8</v>
      </c>
      <c r="C8618">
        <v>2016</v>
      </c>
      <c r="D8618" s="23" t="str">
        <f t="shared" si="135"/>
        <v>mar</v>
      </c>
      <c r="E8618" s="24">
        <v>42460</v>
      </c>
      <c r="F8618" s="23" t="s">
        <v>52</v>
      </c>
      <c r="G8618" s="121">
        <v>234467488.22999996</v>
      </c>
      <c r="H8618">
        <v>2016</v>
      </c>
    </row>
    <row r="8619" spans="1:8" outlineLevel="1" x14ac:dyDescent="0.25">
      <c r="A8619" s="23" t="s">
        <v>23</v>
      </c>
      <c r="B8619" s="23" t="s">
        <v>9</v>
      </c>
      <c r="C8619">
        <v>2016</v>
      </c>
      <c r="D8619" s="23" t="str">
        <f t="shared" si="135"/>
        <v>mar</v>
      </c>
      <c r="E8619" s="24">
        <v>42460</v>
      </c>
      <c r="F8619" s="23" t="s">
        <v>52</v>
      </c>
      <c r="G8619" s="121">
        <v>0</v>
      </c>
      <c r="H8619">
        <v>2016</v>
      </c>
    </row>
    <row r="8620" spans="1:8" outlineLevel="1" x14ac:dyDescent="0.25">
      <c r="A8620" s="23" t="s">
        <v>24</v>
      </c>
      <c r="B8620" s="25" t="s">
        <v>10</v>
      </c>
      <c r="C8620">
        <v>2016</v>
      </c>
      <c r="D8620" s="23" t="str">
        <f t="shared" si="135"/>
        <v>mar</v>
      </c>
      <c r="E8620" s="24">
        <v>42460</v>
      </c>
      <c r="F8620" s="23" t="s">
        <v>52</v>
      </c>
      <c r="G8620" s="121">
        <v>0</v>
      </c>
      <c r="H8620">
        <v>2016</v>
      </c>
    </row>
    <row r="8621" spans="1:8" outlineLevel="1" x14ac:dyDescent="0.25">
      <c r="A8621" s="23" t="s">
        <v>25</v>
      </c>
      <c r="B8621" s="23" t="s">
        <v>11</v>
      </c>
      <c r="C8621">
        <v>2016</v>
      </c>
      <c r="D8621" s="23" t="str">
        <f t="shared" si="135"/>
        <v>mar</v>
      </c>
      <c r="E8621" s="24">
        <v>42460</v>
      </c>
      <c r="F8621" s="23" t="s">
        <v>52</v>
      </c>
      <c r="G8621" s="121">
        <v>16550925.300000003</v>
      </c>
      <c r="H8621">
        <v>2016</v>
      </c>
    </row>
    <row r="8622" spans="1:8" outlineLevel="1" x14ac:dyDescent="0.25">
      <c r="A8622" s="23" t="s">
        <v>26</v>
      </c>
      <c r="B8622" s="23" t="s">
        <v>12</v>
      </c>
      <c r="C8622">
        <v>2016</v>
      </c>
      <c r="D8622" s="23" t="str">
        <f t="shared" si="135"/>
        <v>mar</v>
      </c>
      <c r="E8622" s="24">
        <v>42460</v>
      </c>
      <c r="F8622" s="23" t="s">
        <v>52</v>
      </c>
      <c r="G8622" s="121">
        <v>2983841.88</v>
      </c>
      <c r="H8622">
        <v>2016</v>
      </c>
    </row>
    <row r="8623" spans="1:8" outlineLevel="1" x14ac:dyDescent="0.25">
      <c r="A8623" s="23" t="s">
        <v>43</v>
      </c>
      <c r="B8623" s="23" t="s">
        <v>34</v>
      </c>
      <c r="C8623">
        <v>2016</v>
      </c>
      <c r="D8623" s="23" t="str">
        <f t="shared" si="135"/>
        <v>mar</v>
      </c>
      <c r="E8623" s="24">
        <v>42460</v>
      </c>
      <c r="F8623" s="23" t="s">
        <v>52</v>
      </c>
      <c r="G8623" s="121">
        <v>45315419.18</v>
      </c>
      <c r="H8623">
        <v>2016</v>
      </c>
    </row>
    <row r="8624" spans="1:8" outlineLevel="1" x14ac:dyDescent="0.25">
      <c r="A8624" s="23" t="s">
        <v>13</v>
      </c>
      <c r="B8624" s="23" t="s">
        <v>13</v>
      </c>
      <c r="C8624">
        <v>2016</v>
      </c>
      <c r="D8624" s="23" t="str">
        <f t="shared" si="135"/>
        <v>mar</v>
      </c>
      <c r="E8624" s="24">
        <v>42460</v>
      </c>
      <c r="F8624" s="23" t="s">
        <v>52</v>
      </c>
      <c r="G8624" s="121">
        <v>90945992.289999992</v>
      </c>
      <c r="H8624">
        <v>2016</v>
      </c>
    </row>
    <row r="8625" spans="1:8" outlineLevel="1" x14ac:dyDescent="0.25">
      <c r="A8625" s="23" t="s">
        <v>14</v>
      </c>
      <c r="B8625" s="23" t="s">
        <v>14</v>
      </c>
      <c r="C8625">
        <v>2016</v>
      </c>
      <c r="D8625" s="23" t="str">
        <f t="shared" si="135"/>
        <v>mar</v>
      </c>
      <c r="E8625" s="24">
        <v>42460</v>
      </c>
      <c r="F8625" s="23" t="s">
        <v>52</v>
      </c>
      <c r="G8625" s="121">
        <v>120153.15999999999</v>
      </c>
      <c r="H8625">
        <v>2016</v>
      </c>
    </row>
    <row r="8626" spans="1:8" outlineLevel="1" x14ac:dyDescent="0.25">
      <c r="A8626" s="23" t="s">
        <v>15</v>
      </c>
      <c r="B8626" s="23" t="s">
        <v>0</v>
      </c>
      <c r="C8626">
        <v>2016</v>
      </c>
      <c r="D8626" s="23" t="str">
        <f t="shared" si="135"/>
        <v>abr</v>
      </c>
      <c r="E8626" s="24">
        <v>42490</v>
      </c>
      <c r="F8626" s="23" t="s">
        <v>52</v>
      </c>
      <c r="G8626" s="121">
        <v>306225.27</v>
      </c>
      <c r="H8626">
        <v>2016</v>
      </c>
    </row>
    <row r="8627" spans="1:8" outlineLevel="1" x14ac:dyDescent="0.25">
      <c r="A8627" s="23" t="s">
        <v>16</v>
      </c>
      <c r="B8627" s="23" t="s">
        <v>1</v>
      </c>
      <c r="C8627">
        <v>2016</v>
      </c>
      <c r="D8627" s="23" t="str">
        <f t="shared" si="135"/>
        <v>abr</v>
      </c>
      <c r="E8627" s="24">
        <v>42490</v>
      </c>
      <c r="F8627" s="23" t="s">
        <v>52</v>
      </c>
      <c r="G8627" s="121">
        <v>41923225.579999998</v>
      </c>
      <c r="H8627">
        <v>2016</v>
      </c>
    </row>
    <row r="8628" spans="1:8" outlineLevel="1" x14ac:dyDescent="0.25">
      <c r="A8628" s="23" t="s">
        <v>27</v>
      </c>
      <c r="B8628" s="23" t="s">
        <v>2</v>
      </c>
      <c r="C8628">
        <v>2016</v>
      </c>
      <c r="D8628" s="23" t="str">
        <f t="shared" si="135"/>
        <v>abr</v>
      </c>
      <c r="E8628" s="24">
        <v>42490</v>
      </c>
      <c r="F8628" s="23" t="s">
        <v>52</v>
      </c>
      <c r="G8628" s="121">
        <v>0</v>
      </c>
      <c r="H8628">
        <v>2016</v>
      </c>
    </row>
    <row r="8629" spans="1:8" outlineLevel="1" x14ac:dyDescent="0.25">
      <c r="A8629" s="23" t="s">
        <v>17</v>
      </c>
      <c r="B8629" s="23" t="s">
        <v>3</v>
      </c>
      <c r="C8629">
        <v>2016</v>
      </c>
      <c r="D8629" s="23" t="str">
        <f t="shared" si="135"/>
        <v>abr</v>
      </c>
      <c r="E8629" s="24">
        <v>42490</v>
      </c>
      <c r="F8629" s="23" t="s">
        <v>52</v>
      </c>
      <c r="G8629" s="121">
        <v>97252096.790000007</v>
      </c>
      <c r="H8629">
        <v>2016</v>
      </c>
    </row>
    <row r="8630" spans="1:8" outlineLevel="1" x14ac:dyDescent="0.25">
      <c r="A8630" s="23" t="s">
        <v>18</v>
      </c>
      <c r="B8630" s="25" t="s">
        <v>4</v>
      </c>
      <c r="C8630">
        <v>2016</v>
      </c>
      <c r="D8630" s="23" t="str">
        <f t="shared" si="135"/>
        <v>abr</v>
      </c>
      <c r="E8630" s="24">
        <v>42490</v>
      </c>
      <c r="F8630" s="23" t="s">
        <v>52</v>
      </c>
      <c r="G8630" s="121">
        <v>0</v>
      </c>
      <c r="H8630">
        <v>2016</v>
      </c>
    </row>
    <row r="8631" spans="1:8" outlineLevel="1" x14ac:dyDescent="0.25">
      <c r="A8631" s="23" t="s">
        <v>19</v>
      </c>
      <c r="B8631" s="25" t="s">
        <v>5</v>
      </c>
      <c r="C8631">
        <v>2016</v>
      </c>
      <c r="D8631" s="23" t="str">
        <f t="shared" si="135"/>
        <v>abr</v>
      </c>
      <c r="E8631" s="24">
        <v>42490</v>
      </c>
      <c r="F8631" s="23" t="s">
        <v>52</v>
      </c>
      <c r="G8631" s="121">
        <v>0</v>
      </c>
      <c r="H8631">
        <v>2016</v>
      </c>
    </row>
    <row r="8632" spans="1:8" outlineLevel="1" x14ac:dyDescent="0.25">
      <c r="A8632" s="23" t="s">
        <v>20</v>
      </c>
      <c r="B8632" s="23" t="s">
        <v>6</v>
      </c>
      <c r="C8632">
        <v>2016</v>
      </c>
      <c r="D8632" s="23" t="str">
        <f t="shared" si="135"/>
        <v>abr</v>
      </c>
      <c r="E8632" s="24">
        <v>42490</v>
      </c>
      <c r="F8632" s="23" t="s">
        <v>52</v>
      </c>
      <c r="G8632" s="121">
        <v>0</v>
      </c>
      <c r="H8632">
        <v>2016</v>
      </c>
    </row>
    <row r="8633" spans="1:8" outlineLevel="1" x14ac:dyDescent="0.25">
      <c r="A8633" s="23" t="s">
        <v>21</v>
      </c>
      <c r="B8633" s="23" t="s">
        <v>7</v>
      </c>
      <c r="C8633">
        <v>2016</v>
      </c>
      <c r="D8633" s="23" t="str">
        <f t="shared" si="135"/>
        <v>abr</v>
      </c>
      <c r="E8633" s="24">
        <v>42490</v>
      </c>
      <c r="F8633" s="23" t="s">
        <v>52</v>
      </c>
      <c r="G8633" s="121">
        <v>1160703.77</v>
      </c>
      <c r="H8633">
        <v>2016</v>
      </c>
    </row>
    <row r="8634" spans="1:8" outlineLevel="1" x14ac:dyDescent="0.25">
      <c r="A8634" s="23" t="s">
        <v>22</v>
      </c>
      <c r="B8634" s="23" t="s">
        <v>8</v>
      </c>
      <c r="C8634">
        <v>2016</v>
      </c>
      <c r="D8634" s="23" t="str">
        <f t="shared" si="135"/>
        <v>abr</v>
      </c>
      <c r="E8634" s="24">
        <v>42490</v>
      </c>
      <c r="F8634" s="23" t="s">
        <v>52</v>
      </c>
      <c r="G8634" s="121">
        <v>228986148.60000002</v>
      </c>
      <c r="H8634">
        <v>2016</v>
      </c>
    </row>
    <row r="8635" spans="1:8" outlineLevel="1" x14ac:dyDescent="0.25">
      <c r="A8635" s="23" t="s">
        <v>23</v>
      </c>
      <c r="B8635" s="23" t="s">
        <v>9</v>
      </c>
      <c r="C8635">
        <v>2016</v>
      </c>
      <c r="D8635" s="23" t="str">
        <f t="shared" si="135"/>
        <v>abr</v>
      </c>
      <c r="E8635" s="24">
        <v>42490</v>
      </c>
      <c r="F8635" s="23" t="s">
        <v>52</v>
      </c>
      <c r="G8635" s="121">
        <v>0</v>
      </c>
      <c r="H8635">
        <v>2016</v>
      </c>
    </row>
    <row r="8636" spans="1:8" outlineLevel="1" x14ac:dyDescent="0.25">
      <c r="A8636" s="23" t="s">
        <v>24</v>
      </c>
      <c r="B8636" s="25" t="s">
        <v>10</v>
      </c>
      <c r="C8636">
        <v>2016</v>
      </c>
      <c r="D8636" s="23" t="str">
        <f t="shared" si="135"/>
        <v>abr</v>
      </c>
      <c r="E8636" s="24">
        <v>42490</v>
      </c>
      <c r="F8636" s="23" t="s">
        <v>52</v>
      </c>
      <c r="G8636" s="121">
        <v>0</v>
      </c>
      <c r="H8636">
        <v>2016</v>
      </c>
    </row>
    <row r="8637" spans="1:8" outlineLevel="1" x14ac:dyDescent="0.25">
      <c r="A8637" s="23" t="s">
        <v>25</v>
      </c>
      <c r="B8637" s="23" t="s">
        <v>11</v>
      </c>
      <c r="C8637">
        <v>2016</v>
      </c>
      <c r="D8637" s="23" t="str">
        <f t="shared" si="135"/>
        <v>abr</v>
      </c>
      <c r="E8637" s="24">
        <v>42490</v>
      </c>
      <c r="F8637" s="23" t="s">
        <v>52</v>
      </c>
      <c r="G8637" s="121">
        <v>12564879.109999999</v>
      </c>
      <c r="H8637">
        <v>2016</v>
      </c>
    </row>
    <row r="8638" spans="1:8" outlineLevel="1" x14ac:dyDescent="0.25">
      <c r="A8638" s="23" t="s">
        <v>26</v>
      </c>
      <c r="B8638" s="23" t="s">
        <v>12</v>
      </c>
      <c r="C8638">
        <v>2016</v>
      </c>
      <c r="D8638" s="23" t="str">
        <f t="shared" si="135"/>
        <v>abr</v>
      </c>
      <c r="E8638" s="24">
        <v>42490</v>
      </c>
      <c r="F8638" s="23" t="s">
        <v>52</v>
      </c>
      <c r="G8638" s="121">
        <v>2957744.3000000003</v>
      </c>
      <c r="H8638">
        <v>2016</v>
      </c>
    </row>
    <row r="8639" spans="1:8" outlineLevel="1" x14ac:dyDescent="0.25">
      <c r="A8639" s="23" t="s">
        <v>43</v>
      </c>
      <c r="B8639" s="23" t="s">
        <v>34</v>
      </c>
      <c r="C8639">
        <v>2016</v>
      </c>
      <c r="D8639" s="23" t="str">
        <f t="shared" si="135"/>
        <v>abr</v>
      </c>
      <c r="E8639" s="24">
        <v>42490</v>
      </c>
      <c r="F8639" s="23" t="s">
        <v>52</v>
      </c>
      <c r="G8639" s="121">
        <v>53638681.889999993</v>
      </c>
      <c r="H8639">
        <v>2016</v>
      </c>
    </row>
    <row r="8640" spans="1:8" outlineLevel="1" x14ac:dyDescent="0.25">
      <c r="A8640" s="23" t="s">
        <v>13</v>
      </c>
      <c r="B8640" s="23" t="s">
        <v>13</v>
      </c>
      <c r="C8640">
        <v>2016</v>
      </c>
      <c r="D8640" s="23" t="str">
        <f t="shared" si="135"/>
        <v>abr</v>
      </c>
      <c r="E8640" s="24">
        <v>42490</v>
      </c>
      <c r="F8640" s="23" t="s">
        <v>52</v>
      </c>
      <c r="G8640" s="121">
        <v>87513778.25</v>
      </c>
      <c r="H8640">
        <v>2016</v>
      </c>
    </row>
    <row r="8641" spans="1:8" outlineLevel="1" x14ac:dyDescent="0.25">
      <c r="A8641" s="23" t="s">
        <v>14</v>
      </c>
      <c r="B8641" s="23" t="s">
        <v>14</v>
      </c>
      <c r="C8641">
        <v>2016</v>
      </c>
      <c r="D8641" s="23" t="str">
        <f t="shared" si="135"/>
        <v>abr</v>
      </c>
      <c r="E8641" s="24">
        <v>42490</v>
      </c>
      <c r="F8641" s="23" t="s">
        <v>52</v>
      </c>
      <c r="G8641" s="121">
        <v>595120.30000000005</v>
      </c>
      <c r="H8641">
        <v>2016</v>
      </c>
    </row>
    <row r="8642" spans="1:8" outlineLevel="1" x14ac:dyDescent="0.25">
      <c r="A8642" s="23" t="s">
        <v>15</v>
      </c>
      <c r="B8642" s="23" t="s">
        <v>0</v>
      </c>
      <c r="C8642">
        <v>2016</v>
      </c>
      <c r="D8642" s="23" t="str">
        <f t="shared" ref="D8642:D8705" si="136">+TEXT(E8642,"mmm")</f>
        <v>may</v>
      </c>
      <c r="E8642" s="24">
        <v>42521</v>
      </c>
      <c r="F8642" s="23" t="s">
        <v>52</v>
      </c>
      <c r="G8642" s="121">
        <v>424026.44</v>
      </c>
      <c r="H8642">
        <v>2016</v>
      </c>
    </row>
    <row r="8643" spans="1:8" outlineLevel="1" x14ac:dyDescent="0.25">
      <c r="A8643" s="23" t="s">
        <v>16</v>
      </c>
      <c r="B8643" s="23" t="s">
        <v>1</v>
      </c>
      <c r="C8643">
        <v>2016</v>
      </c>
      <c r="D8643" s="23" t="str">
        <f t="shared" si="136"/>
        <v>may</v>
      </c>
      <c r="E8643" s="24">
        <v>42521</v>
      </c>
      <c r="F8643" s="23" t="s">
        <v>52</v>
      </c>
      <c r="G8643" s="121">
        <v>41756979.509999998</v>
      </c>
      <c r="H8643">
        <v>2016</v>
      </c>
    </row>
    <row r="8644" spans="1:8" outlineLevel="1" x14ac:dyDescent="0.25">
      <c r="A8644" s="23" t="s">
        <v>27</v>
      </c>
      <c r="B8644" s="23" t="s">
        <v>2</v>
      </c>
      <c r="C8644">
        <v>2016</v>
      </c>
      <c r="D8644" s="23" t="str">
        <f t="shared" si="136"/>
        <v>may</v>
      </c>
      <c r="E8644" s="24">
        <v>42521</v>
      </c>
      <c r="F8644" s="23" t="s">
        <v>52</v>
      </c>
      <c r="G8644" s="121">
        <v>0</v>
      </c>
      <c r="H8644">
        <v>2016</v>
      </c>
    </row>
    <row r="8645" spans="1:8" outlineLevel="1" x14ac:dyDescent="0.25">
      <c r="A8645" s="23" t="s">
        <v>17</v>
      </c>
      <c r="B8645" s="23" t="s">
        <v>3</v>
      </c>
      <c r="C8645">
        <v>2016</v>
      </c>
      <c r="D8645" s="23" t="str">
        <f t="shared" si="136"/>
        <v>may</v>
      </c>
      <c r="E8645" s="24">
        <v>42521</v>
      </c>
      <c r="F8645" s="23" t="s">
        <v>52</v>
      </c>
      <c r="G8645" s="121">
        <v>92204667.980000004</v>
      </c>
      <c r="H8645">
        <v>2016</v>
      </c>
    </row>
    <row r="8646" spans="1:8" outlineLevel="1" x14ac:dyDescent="0.25">
      <c r="A8646" s="23" t="s">
        <v>18</v>
      </c>
      <c r="B8646" s="25" t="s">
        <v>4</v>
      </c>
      <c r="C8646">
        <v>2016</v>
      </c>
      <c r="D8646" s="23" t="str">
        <f t="shared" si="136"/>
        <v>may</v>
      </c>
      <c r="E8646" s="24">
        <v>42521</v>
      </c>
      <c r="F8646" s="23" t="s">
        <v>52</v>
      </c>
      <c r="G8646" s="121">
        <v>0</v>
      </c>
      <c r="H8646">
        <v>2016</v>
      </c>
    </row>
    <row r="8647" spans="1:8" outlineLevel="1" x14ac:dyDescent="0.25">
      <c r="A8647" s="23" t="s">
        <v>19</v>
      </c>
      <c r="B8647" s="25" t="s">
        <v>5</v>
      </c>
      <c r="C8647">
        <v>2016</v>
      </c>
      <c r="D8647" s="23" t="str">
        <f t="shared" si="136"/>
        <v>may</v>
      </c>
      <c r="E8647" s="24">
        <v>42521</v>
      </c>
      <c r="F8647" s="23" t="s">
        <v>52</v>
      </c>
      <c r="G8647" s="121">
        <v>0</v>
      </c>
      <c r="H8647">
        <v>2016</v>
      </c>
    </row>
    <row r="8648" spans="1:8" outlineLevel="1" x14ac:dyDescent="0.25">
      <c r="A8648" s="23" t="s">
        <v>20</v>
      </c>
      <c r="B8648" s="23" t="s">
        <v>6</v>
      </c>
      <c r="C8648">
        <v>2016</v>
      </c>
      <c r="D8648" s="23" t="str">
        <f t="shared" si="136"/>
        <v>may</v>
      </c>
      <c r="E8648" s="24">
        <v>42521</v>
      </c>
      <c r="F8648" s="23" t="s">
        <v>52</v>
      </c>
      <c r="G8648" s="121">
        <v>0</v>
      </c>
      <c r="H8648">
        <v>2016</v>
      </c>
    </row>
    <row r="8649" spans="1:8" outlineLevel="1" x14ac:dyDescent="0.25">
      <c r="A8649" s="23" t="s">
        <v>21</v>
      </c>
      <c r="B8649" s="23" t="s">
        <v>7</v>
      </c>
      <c r="C8649">
        <v>2016</v>
      </c>
      <c r="D8649" s="23" t="str">
        <f t="shared" si="136"/>
        <v>may</v>
      </c>
      <c r="E8649" s="24">
        <v>42521</v>
      </c>
      <c r="F8649" s="23" t="s">
        <v>52</v>
      </c>
      <c r="G8649" s="121">
        <v>1110373.8399999999</v>
      </c>
      <c r="H8649">
        <v>2016</v>
      </c>
    </row>
    <row r="8650" spans="1:8" outlineLevel="1" x14ac:dyDescent="0.25">
      <c r="A8650" s="23" t="s">
        <v>22</v>
      </c>
      <c r="B8650" s="23" t="s">
        <v>8</v>
      </c>
      <c r="C8650">
        <v>2016</v>
      </c>
      <c r="D8650" s="23" t="str">
        <f t="shared" si="136"/>
        <v>may</v>
      </c>
      <c r="E8650" s="24">
        <v>42521</v>
      </c>
      <c r="F8650" s="23" t="s">
        <v>52</v>
      </c>
      <c r="G8650" s="121">
        <v>217341964.07000002</v>
      </c>
      <c r="H8650">
        <v>2016</v>
      </c>
    </row>
    <row r="8651" spans="1:8" outlineLevel="1" x14ac:dyDescent="0.25">
      <c r="A8651" s="23" t="s">
        <v>23</v>
      </c>
      <c r="B8651" s="23" t="s">
        <v>9</v>
      </c>
      <c r="C8651">
        <v>2016</v>
      </c>
      <c r="D8651" s="23" t="str">
        <f t="shared" si="136"/>
        <v>may</v>
      </c>
      <c r="E8651" s="24">
        <v>42521</v>
      </c>
      <c r="F8651" s="23" t="s">
        <v>52</v>
      </c>
      <c r="G8651" s="121">
        <v>0</v>
      </c>
      <c r="H8651">
        <v>2016</v>
      </c>
    </row>
    <row r="8652" spans="1:8" outlineLevel="1" x14ac:dyDescent="0.25">
      <c r="A8652" s="23" t="s">
        <v>24</v>
      </c>
      <c r="B8652" s="25" t="s">
        <v>10</v>
      </c>
      <c r="C8652">
        <v>2016</v>
      </c>
      <c r="D8652" s="23" t="str">
        <f t="shared" si="136"/>
        <v>may</v>
      </c>
      <c r="E8652" s="24">
        <v>42521</v>
      </c>
      <c r="F8652" s="23" t="s">
        <v>52</v>
      </c>
      <c r="G8652" s="121">
        <v>0</v>
      </c>
      <c r="H8652">
        <v>2016</v>
      </c>
    </row>
    <row r="8653" spans="1:8" outlineLevel="1" x14ac:dyDescent="0.25">
      <c r="A8653" s="23" t="s">
        <v>25</v>
      </c>
      <c r="B8653" s="23" t="s">
        <v>11</v>
      </c>
      <c r="C8653">
        <v>2016</v>
      </c>
      <c r="D8653" s="23" t="str">
        <f t="shared" si="136"/>
        <v>may</v>
      </c>
      <c r="E8653" s="24">
        <v>42521</v>
      </c>
      <c r="F8653" s="23" t="s">
        <v>52</v>
      </c>
      <c r="G8653" s="121">
        <v>12570472.49</v>
      </c>
      <c r="H8653">
        <v>2016</v>
      </c>
    </row>
    <row r="8654" spans="1:8" outlineLevel="1" x14ac:dyDescent="0.25">
      <c r="A8654" s="23" t="s">
        <v>26</v>
      </c>
      <c r="B8654" s="23" t="s">
        <v>12</v>
      </c>
      <c r="C8654">
        <v>2016</v>
      </c>
      <c r="D8654" s="23" t="str">
        <f t="shared" si="136"/>
        <v>may</v>
      </c>
      <c r="E8654" s="24">
        <v>42521</v>
      </c>
      <c r="F8654" s="23" t="s">
        <v>52</v>
      </c>
      <c r="G8654" s="121">
        <v>2930973.0500000003</v>
      </c>
      <c r="H8654">
        <v>2016</v>
      </c>
    </row>
    <row r="8655" spans="1:8" outlineLevel="1" x14ac:dyDescent="0.25">
      <c r="A8655" s="23" t="s">
        <v>43</v>
      </c>
      <c r="B8655" s="23" t="s">
        <v>34</v>
      </c>
      <c r="C8655">
        <v>2016</v>
      </c>
      <c r="D8655" s="23" t="str">
        <f t="shared" si="136"/>
        <v>may</v>
      </c>
      <c r="E8655" s="24">
        <v>42521</v>
      </c>
      <c r="F8655" s="23" t="s">
        <v>52</v>
      </c>
      <c r="G8655" s="121">
        <v>55313331.740000002</v>
      </c>
      <c r="H8655">
        <v>2016</v>
      </c>
    </row>
    <row r="8656" spans="1:8" outlineLevel="1" x14ac:dyDescent="0.25">
      <c r="A8656" s="23" t="s">
        <v>13</v>
      </c>
      <c r="B8656" s="23" t="s">
        <v>13</v>
      </c>
      <c r="C8656">
        <v>2016</v>
      </c>
      <c r="D8656" s="23" t="str">
        <f t="shared" si="136"/>
        <v>may</v>
      </c>
      <c r="E8656" s="24">
        <v>42521</v>
      </c>
      <c r="F8656" s="23" t="s">
        <v>52</v>
      </c>
      <c r="G8656" s="121">
        <v>111271282.38</v>
      </c>
      <c r="H8656">
        <v>2016</v>
      </c>
    </row>
    <row r="8657" spans="1:8" outlineLevel="1" x14ac:dyDescent="0.25">
      <c r="A8657" s="23" t="s">
        <v>14</v>
      </c>
      <c r="B8657" s="23" t="s">
        <v>14</v>
      </c>
      <c r="C8657">
        <v>2016</v>
      </c>
      <c r="D8657" s="23" t="str">
        <f t="shared" si="136"/>
        <v>may</v>
      </c>
      <c r="E8657" s="24">
        <v>42521</v>
      </c>
      <c r="F8657" s="23" t="s">
        <v>52</v>
      </c>
      <c r="G8657" s="121">
        <v>1883214.0100000002</v>
      </c>
      <c r="H8657">
        <v>2016</v>
      </c>
    </row>
    <row r="8658" spans="1:8" outlineLevel="1" x14ac:dyDescent="0.25">
      <c r="A8658" s="23" t="s">
        <v>15</v>
      </c>
      <c r="B8658" s="23" t="s">
        <v>0</v>
      </c>
      <c r="C8658">
        <v>2016</v>
      </c>
      <c r="D8658" s="23" t="str">
        <f t="shared" si="136"/>
        <v>jun</v>
      </c>
      <c r="E8658" s="24">
        <v>42551</v>
      </c>
      <c r="F8658" s="23" t="s">
        <v>52</v>
      </c>
      <c r="G8658" s="121">
        <v>427786.36</v>
      </c>
      <c r="H8658">
        <v>2016</v>
      </c>
    </row>
    <row r="8659" spans="1:8" outlineLevel="1" x14ac:dyDescent="0.25">
      <c r="A8659" s="23" t="s">
        <v>16</v>
      </c>
      <c r="B8659" s="23" t="s">
        <v>1</v>
      </c>
      <c r="C8659">
        <v>2016</v>
      </c>
      <c r="D8659" s="23" t="str">
        <f t="shared" si="136"/>
        <v>jun</v>
      </c>
      <c r="E8659" s="24">
        <v>42551</v>
      </c>
      <c r="F8659" s="23" t="s">
        <v>52</v>
      </c>
      <c r="G8659" s="121">
        <v>52304199.100000001</v>
      </c>
      <c r="H8659">
        <v>2016</v>
      </c>
    </row>
    <row r="8660" spans="1:8" outlineLevel="1" x14ac:dyDescent="0.25">
      <c r="A8660" s="23" t="s">
        <v>27</v>
      </c>
      <c r="B8660" s="23" t="s">
        <v>2</v>
      </c>
      <c r="C8660">
        <v>2016</v>
      </c>
      <c r="D8660" s="23" t="str">
        <f t="shared" si="136"/>
        <v>jun</v>
      </c>
      <c r="E8660" s="24">
        <v>42551</v>
      </c>
      <c r="F8660" s="23" t="s">
        <v>52</v>
      </c>
      <c r="G8660" s="121">
        <v>0</v>
      </c>
      <c r="H8660">
        <v>2016</v>
      </c>
    </row>
    <row r="8661" spans="1:8" outlineLevel="1" x14ac:dyDescent="0.25">
      <c r="A8661" s="23" t="s">
        <v>17</v>
      </c>
      <c r="B8661" s="23" t="s">
        <v>3</v>
      </c>
      <c r="C8661">
        <v>2016</v>
      </c>
      <c r="D8661" s="23" t="str">
        <f t="shared" si="136"/>
        <v>jun</v>
      </c>
      <c r="E8661" s="24">
        <v>42551</v>
      </c>
      <c r="F8661" s="23" t="s">
        <v>52</v>
      </c>
      <c r="G8661" s="121">
        <v>92434003.049999997</v>
      </c>
      <c r="H8661">
        <v>2016</v>
      </c>
    </row>
    <row r="8662" spans="1:8" outlineLevel="1" x14ac:dyDescent="0.25">
      <c r="A8662" s="23" t="s">
        <v>18</v>
      </c>
      <c r="B8662" s="25" t="s">
        <v>4</v>
      </c>
      <c r="C8662">
        <v>2016</v>
      </c>
      <c r="D8662" s="23" t="str">
        <f t="shared" si="136"/>
        <v>jun</v>
      </c>
      <c r="E8662" s="24">
        <v>42551</v>
      </c>
      <c r="F8662" s="23" t="s">
        <v>52</v>
      </c>
      <c r="G8662" s="121">
        <v>0</v>
      </c>
      <c r="H8662">
        <v>2016</v>
      </c>
    </row>
    <row r="8663" spans="1:8" outlineLevel="1" x14ac:dyDescent="0.25">
      <c r="A8663" s="23" t="s">
        <v>19</v>
      </c>
      <c r="B8663" s="25" t="s">
        <v>5</v>
      </c>
      <c r="C8663">
        <v>2016</v>
      </c>
      <c r="D8663" s="23" t="str">
        <f t="shared" si="136"/>
        <v>jun</v>
      </c>
      <c r="E8663" s="24">
        <v>42551</v>
      </c>
      <c r="F8663" s="23" t="s">
        <v>52</v>
      </c>
      <c r="G8663" s="121">
        <v>0</v>
      </c>
      <c r="H8663">
        <v>2016</v>
      </c>
    </row>
    <row r="8664" spans="1:8" outlineLevel="1" x14ac:dyDescent="0.25">
      <c r="A8664" s="23" t="s">
        <v>20</v>
      </c>
      <c r="B8664" s="23" t="s">
        <v>6</v>
      </c>
      <c r="C8664">
        <v>2016</v>
      </c>
      <c r="D8664" s="23" t="str">
        <f t="shared" si="136"/>
        <v>jun</v>
      </c>
      <c r="E8664" s="24">
        <v>42551</v>
      </c>
      <c r="F8664" s="23" t="s">
        <v>52</v>
      </c>
      <c r="G8664" s="121">
        <v>0</v>
      </c>
      <c r="H8664">
        <v>2016</v>
      </c>
    </row>
    <row r="8665" spans="1:8" outlineLevel="1" x14ac:dyDescent="0.25">
      <c r="A8665" s="23" t="s">
        <v>21</v>
      </c>
      <c r="B8665" s="23" t="s">
        <v>7</v>
      </c>
      <c r="C8665">
        <v>2016</v>
      </c>
      <c r="D8665" s="23" t="str">
        <f t="shared" si="136"/>
        <v>jun</v>
      </c>
      <c r="E8665" s="24">
        <v>42551</v>
      </c>
      <c r="F8665" s="23" t="s">
        <v>52</v>
      </c>
      <c r="G8665" s="121">
        <v>1111902.23</v>
      </c>
      <c r="H8665">
        <v>2016</v>
      </c>
    </row>
    <row r="8666" spans="1:8" outlineLevel="1" x14ac:dyDescent="0.25">
      <c r="A8666" s="23" t="s">
        <v>22</v>
      </c>
      <c r="B8666" s="23" t="s">
        <v>8</v>
      </c>
      <c r="C8666">
        <v>2016</v>
      </c>
      <c r="D8666" s="23" t="str">
        <f t="shared" si="136"/>
        <v>jun</v>
      </c>
      <c r="E8666" s="24">
        <v>42551</v>
      </c>
      <c r="F8666" s="23" t="s">
        <v>52</v>
      </c>
      <c r="G8666" s="121">
        <v>216145945.88</v>
      </c>
      <c r="H8666">
        <v>2016</v>
      </c>
    </row>
    <row r="8667" spans="1:8" outlineLevel="1" x14ac:dyDescent="0.25">
      <c r="A8667" s="23" t="s">
        <v>23</v>
      </c>
      <c r="B8667" s="23" t="s">
        <v>9</v>
      </c>
      <c r="C8667">
        <v>2016</v>
      </c>
      <c r="D8667" s="23" t="str">
        <f t="shared" si="136"/>
        <v>jun</v>
      </c>
      <c r="E8667" s="24">
        <v>42551</v>
      </c>
      <c r="F8667" s="23" t="s">
        <v>52</v>
      </c>
      <c r="G8667" s="121">
        <v>0</v>
      </c>
      <c r="H8667">
        <v>2016</v>
      </c>
    </row>
    <row r="8668" spans="1:8" outlineLevel="1" x14ac:dyDescent="0.25">
      <c r="A8668" s="23" t="s">
        <v>24</v>
      </c>
      <c r="B8668" s="25" t="s">
        <v>10</v>
      </c>
      <c r="C8668">
        <v>2016</v>
      </c>
      <c r="D8668" s="23" t="str">
        <f t="shared" si="136"/>
        <v>jun</v>
      </c>
      <c r="E8668" s="24">
        <v>42551</v>
      </c>
      <c r="F8668" s="23" t="s">
        <v>52</v>
      </c>
      <c r="G8668" s="121">
        <v>0</v>
      </c>
      <c r="H8668">
        <v>2016</v>
      </c>
    </row>
    <row r="8669" spans="1:8" outlineLevel="1" x14ac:dyDescent="0.25">
      <c r="A8669" s="23" t="s">
        <v>25</v>
      </c>
      <c r="B8669" s="23" t="s">
        <v>11</v>
      </c>
      <c r="C8669">
        <v>2016</v>
      </c>
      <c r="D8669" s="23" t="str">
        <f t="shared" si="136"/>
        <v>jun</v>
      </c>
      <c r="E8669" s="24">
        <v>42551</v>
      </c>
      <c r="F8669" s="23" t="s">
        <v>52</v>
      </c>
      <c r="G8669" s="121">
        <v>12428041.439999999</v>
      </c>
      <c r="H8669">
        <v>2016</v>
      </c>
    </row>
    <row r="8670" spans="1:8" outlineLevel="1" x14ac:dyDescent="0.25">
      <c r="A8670" s="23" t="s">
        <v>26</v>
      </c>
      <c r="B8670" s="23" t="s">
        <v>12</v>
      </c>
      <c r="C8670">
        <v>2016</v>
      </c>
      <c r="D8670" s="23" t="str">
        <f t="shared" si="136"/>
        <v>jun</v>
      </c>
      <c r="E8670" s="24">
        <v>42551</v>
      </c>
      <c r="F8670" s="23" t="s">
        <v>52</v>
      </c>
      <c r="G8670" s="121">
        <v>2889608.57</v>
      </c>
      <c r="H8670">
        <v>2016</v>
      </c>
    </row>
    <row r="8671" spans="1:8" outlineLevel="1" x14ac:dyDescent="0.25">
      <c r="A8671" s="23" t="s">
        <v>43</v>
      </c>
      <c r="B8671" s="23" t="s">
        <v>34</v>
      </c>
      <c r="C8671">
        <v>2016</v>
      </c>
      <c r="D8671" s="23" t="str">
        <f t="shared" si="136"/>
        <v>jun</v>
      </c>
      <c r="E8671" s="24">
        <v>42551</v>
      </c>
      <c r="F8671" s="23" t="s">
        <v>52</v>
      </c>
      <c r="G8671" s="121">
        <v>55514968.890000001</v>
      </c>
      <c r="H8671">
        <v>2016</v>
      </c>
    </row>
    <row r="8672" spans="1:8" outlineLevel="1" x14ac:dyDescent="0.25">
      <c r="A8672" s="23" t="s">
        <v>13</v>
      </c>
      <c r="B8672" s="23" t="s">
        <v>13</v>
      </c>
      <c r="C8672">
        <v>2016</v>
      </c>
      <c r="D8672" s="23" t="str">
        <f t="shared" si="136"/>
        <v>jun</v>
      </c>
      <c r="E8672" s="24">
        <v>42551</v>
      </c>
      <c r="F8672" s="23" t="s">
        <v>52</v>
      </c>
      <c r="G8672" s="121">
        <v>97377043.390000001</v>
      </c>
      <c r="H8672">
        <v>2016</v>
      </c>
    </row>
    <row r="8673" spans="1:8" outlineLevel="1" x14ac:dyDescent="0.25">
      <c r="A8673" s="23" t="s">
        <v>14</v>
      </c>
      <c r="B8673" s="23" t="s">
        <v>14</v>
      </c>
      <c r="C8673">
        <v>2016</v>
      </c>
      <c r="D8673" s="23" t="str">
        <f t="shared" si="136"/>
        <v>jun</v>
      </c>
      <c r="E8673" s="24">
        <v>42551</v>
      </c>
      <c r="F8673" s="23" t="s">
        <v>52</v>
      </c>
      <c r="G8673" s="121">
        <v>2737420.2199999997</v>
      </c>
      <c r="H8673">
        <v>2016</v>
      </c>
    </row>
    <row r="8674" spans="1:8" outlineLevel="1" x14ac:dyDescent="0.25">
      <c r="A8674" s="23" t="s">
        <v>15</v>
      </c>
      <c r="B8674" s="23" t="s">
        <v>0</v>
      </c>
      <c r="C8674">
        <v>2016</v>
      </c>
      <c r="D8674" s="23" t="str">
        <f t="shared" si="136"/>
        <v>jul</v>
      </c>
      <c r="E8674" s="24">
        <v>42582</v>
      </c>
      <c r="F8674" s="23" t="s">
        <v>52</v>
      </c>
      <c r="G8674" s="121">
        <v>340794.43999999994</v>
      </c>
      <c r="H8674">
        <v>2016</v>
      </c>
    </row>
    <row r="8675" spans="1:8" outlineLevel="1" x14ac:dyDescent="0.25">
      <c r="A8675" s="23" t="s">
        <v>16</v>
      </c>
      <c r="B8675" s="23" t="s">
        <v>1</v>
      </c>
      <c r="C8675">
        <v>2016</v>
      </c>
      <c r="D8675" s="23" t="str">
        <f t="shared" si="136"/>
        <v>jul</v>
      </c>
      <c r="E8675" s="24">
        <v>42582</v>
      </c>
      <c r="F8675" s="23" t="s">
        <v>52</v>
      </c>
      <c r="G8675" s="121">
        <v>53653993.040000007</v>
      </c>
      <c r="H8675">
        <v>2016</v>
      </c>
    </row>
    <row r="8676" spans="1:8" outlineLevel="1" x14ac:dyDescent="0.25">
      <c r="A8676" s="23" t="s">
        <v>27</v>
      </c>
      <c r="B8676" s="23" t="s">
        <v>2</v>
      </c>
      <c r="C8676">
        <v>2016</v>
      </c>
      <c r="D8676" s="23" t="str">
        <f t="shared" si="136"/>
        <v>jul</v>
      </c>
      <c r="E8676" s="24">
        <v>42582</v>
      </c>
      <c r="F8676" s="23" t="s">
        <v>52</v>
      </c>
      <c r="G8676" s="121">
        <v>0</v>
      </c>
      <c r="H8676">
        <v>2016</v>
      </c>
    </row>
    <row r="8677" spans="1:8" outlineLevel="1" x14ac:dyDescent="0.25">
      <c r="A8677" s="23" t="s">
        <v>17</v>
      </c>
      <c r="B8677" s="23" t="s">
        <v>3</v>
      </c>
      <c r="C8677">
        <v>2016</v>
      </c>
      <c r="D8677" s="23" t="str">
        <f t="shared" si="136"/>
        <v>jul</v>
      </c>
      <c r="E8677" s="24">
        <v>42582</v>
      </c>
      <c r="F8677" s="23" t="s">
        <v>52</v>
      </c>
      <c r="G8677" s="121">
        <v>93847111.560000002</v>
      </c>
      <c r="H8677">
        <v>2016</v>
      </c>
    </row>
    <row r="8678" spans="1:8" outlineLevel="1" x14ac:dyDescent="0.25">
      <c r="A8678" s="23" t="s">
        <v>18</v>
      </c>
      <c r="B8678" s="25" t="s">
        <v>4</v>
      </c>
      <c r="C8678">
        <v>2016</v>
      </c>
      <c r="D8678" s="23" t="str">
        <f t="shared" si="136"/>
        <v>jul</v>
      </c>
      <c r="E8678" s="24">
        <v>42582</v>
      </c>
      <c r="F8678" s="23" t="s">
        <v>52</v>
      </c>
      <c r="G8678" s="121">
        <v>0</v>
      </c>
      <c r="H8678">
        <v>2016</v>
      </c>
    </row>
    <row r="8679" spans="1:8" outlineLevel="1" x14ac:dyDescent="0.25">
      <c r="A8679" s="23" t="s">
        <v>19</v>
      </c>
      <c r="B8679" s="25" t="s">
        <v>5</v>
      </c>
      <c r="C8679">
        <v>2016</v>
      </c>
      <c r="D8679" s="23" t="str">
        <f t="shared" si="136"/>
        <v>jul</v>
      </c>
      <c r="E8679" s="24">
        <v>42582</v>
      </c>
      <c r="F8679" s="23" t="s">
        <v>52</v>
      </c>
      <c r="G8679" s="121">
        <v>0</v>
      </c>
      <c r="H8679">
        <v>2016</v>
      </c>
    </row>
    <row r="8680" spans="1:8" outlineLevel="1" x14ac:dyDescent="0.25">
      <c r="A8680" s="23" t="s">
        <v>20</v>
      </c>
      <c r="B8680" s="23" t="s">
        <v>6</v>
      </c>
      <c r="C8680">
        <v>2016</v>
      </c>
      <c r="D8680" s="23" t="str">
        <f t="shared" si="136"/>
        <v>jul</v>
      </c>
      <c r="E8680" s="24">
        <v>42582</v>
      </c>
      <c r="F8680" s="23" t="s">
        <v>52</v>
      </c>
      <c r="G8680" s="121">
        <v>0</v>
      </c>
      <c r="H8680">
        <v>2016</v>
      </c>
    </row>
    <row r="8681" spans="1:8" outlineLevel="1" x14ac:dyDescent="0.25">
      <c r="A8681" s="23" t="s">
        <v>21</v>
      </c>
      <c r="B8681" s="23" t="s">
        <v>7</v>
      </c>
      <c r="C8681">
        <v>2016</v>
      </c>
      <c r="D8681" s="23" t="str">
        <f t="shared" si="136"/>
        <v>jul</v>
      </c>
      <c r="E8681" s="24">
        <v>42582</v>
      </c>
      <c r="F8681" s="23" t="s">
        <v>52</v>
      </c>
      <c r="G8681" s="121">
        <v>686008.97</v>
      </c>
      <c r="H8681">
        <v>2016</v>
      </c>
    </row>
    <row r="8682" spans="1:8" outlineLevel="1" x14ac:dyDescent="0.25">
      <c r="A8682" s="23" t="s">
        <v>22</v>
      </c>
      <c r="B8682" s="23" t="s">
        <v>8</v>
      </c>
      <c r="C8682">
        <v>2016</v>
      </c>
      <c r="D8682" s="23" t="str">
        <f t="shared" si="136"/>
        <v>jul</v>
      </c>
      <c r="E8682" s="24">
        <v>42582</v>
      </c>
      <c r="F8682" s="23" t="s">
        <v>52</v>
      </c>
      <c r="G8682" s="121">
        <v>210620954.13999999</v>
      </c>
      <c r="H8682">
        <v>2016</v>
      </c>
    </row>
    <row r="8683" spans="1:8" outlineLevel="1" x14ac:dyDescent="0.25">
      <c r="A8683" s="23" t="s">
        <v>23</v>
      </c>
      <c r="B8683" s="23" t="s">
        <v>9</v>
      </c>
      <c r="C8683">
        <v>2016</v>
      </c>
      <c r="D8683" s="23" t="str">
        <f t="shared" si="136"/>
        <v>jul</v>
      </c>
      <c r="E8683" s="24">
        <v>42582</v>
      </c>
      <c r="F8683" s="23" t="s">
        <v>52</v>
      </c>
      <c r="G8683" s="121">
        <v>0</v>
      </c>
      <c r="H8683">
        <v>2016</v>
      </c>
    </row>
    <row r="8684" spans="1:8" outlineLevel="1" x14ac:dyDescent="0.25">
      <c r="A8684" s="23" t="s">
        <v>24</v>
      </c>
      <c r="B8684" s="25" t="s">
        <v>10</v>
      </c>
      <c r="C8684">
        <v>2016</v>
      </c>
      <c r="D8684" s="23" t="str">
        <f t="shared" si="136"/>
        <v>jul</v>
      </c>
      <c r="E8684" s="24">
        <v>42582</v>
      </c>
      <c r="F8684" s="23" t="s">
        <v>52</v>
      </c>
      <c r="G8684" s="121">
        <v>0</v>
      </c>
      <c r="H8684">
        <v>2016</v>
      </c>
    </row>
    <row r="8685" spans="1:8" outlineLevel="1" x14ac:dyDescent="0.25">
      <c r="A8685" s="23" t="s">
        <v>25</v>
      </c>
      <c r="B8685" s="23" t="s">
        <v>11</v>
      </c>
      <c r="C8685">
        <v>2016</v>
      </c>
      <c r="D8685" s="23" t="str">
        <f t="shared" si="136"/>
        <v>jul</v>
      </c>
      <c r="E8685" s="24">
        <v>42582</v>
      </c>
      <c r="F8685" s="23" t="s">
        <v>52</v>
      </c>
      <c r="G8685" s="121">
        <v>17406236.520000003</v>
      </c>
      <c r="H8685">
        <v>2016</v>
      </c>
    </row>
    <row r="8686" spans="1:8" outlineLevel="1" x14ac:dyDescent="0.25">
      <c r="A8686" s="23" t="s">
        <v>26</v>
      </c>
      <c r="B8686" s="23" t="s">
        <v>12</v>
      </c>
      <c r="C8686">
        <v>2016</v>
      </c>
      <c r="D8686" s="23" t="str">
        <f t="shared" si="136"/>
        <v>jul</v>
      </c>
      <c r="E8686" s="24">
        <v>42582</v>
      </c>
      <c r="F8686" s="23" t="s">
        <v>52</v>
      </c>
      <c r="G8686" s="121">
        <v>2014707.78</v>
      </c>
      <c r="H8686">
        <v>2016</v>
      </c>
    </row>
    <row r="8687" spans="1:8" outlineLevel="1" x14ac:dyDescent="0.25">
      <c r="A8687" s="23" t="s">
        <v>43</v>
      </c>
      <c r="B8687" s="23" t="s">
        <v>34</v>
      </c>
      <c r="C8687">
        <v>2016</v>
      </c>
      <c r="D8687" s="23" t="str">
        <f t="shared" si="136"/>
        <v>jul</v>
      </c>
      <c r="E8687" s="24">
        <v>42582</v>
      </c>
      <c r="F8687" s="23" t="s">
        <v>52</v>
      </c>
      <c r="G8687" s="121">
        <v>58393162.810000002</v>
      </c>
      <c r="H8687">
        <v>2016</v>
      </c>
    </row>
    <row r="8688" spans="1:8" outlineLevel="1" x14ac:dyDescent="0.25">
      <c r="A8688" s="23" t="s">
        <v>13</v>
      </c>
      <c r="B8688" s="23" t="s">
        <v>13</v>
      </c>
      <c r="C8688">
        <v>2016</v>
      </c>
      <c r="D8688" s="23" t="str">
        <f t="shared" si="136"/>
        <v>jul</v>
      </c>
      <c r="E8688" s="24">
        <v>42582</v>
      </c>
      <c r="F8688" s="23" t="s">
        <v>52</v>
      </c>
      <c r="G8688" s="121">
        <v>112809556.36999999</v>
      </c>
      <c r="H8688">
        <v>2016</v>
      </c>
    </row>
    <row r="8689" spans="1:8" outlineLevel="1" x14ac:dyDescent="0.25">
      <c r="A8689" s="23" t="s">
        <v>14</v>
      </c>
      <c r="B8689" s="23" t="s">
        <v>14</v>
      </c>
      <c r="C8689">
        <v>2016</v>
      </c>
      <c r="D8689" s="23" t="str">
        <f t="shared" si="136"/>
        <v>jul</v>
      </c>
      <c r="E8689" s="24">
        <v>42582</v>
      </c>
      <c r="F8689" s="23" t="s">
        <v>52</v>
      </c>
      <c r="G8689" s="121">
        <v>1971112.5299999998</v>
      </c>
      <c r="H8689">
        <v>2016</v>
      </c>
    </row>
    <row r="8690" spans="1:8" outlineLevel="1" x14ac:dyDescent="0.25">
      <c r="A8690" s="23" t="s">
        <v>15</v>
      </c>
      <c r="B8690" s="23" t="s">
        <v>0</v>
      </c>
      <c r="C8690">
        <v>2016</v>
      </c>
      <c r="D8690" s="23" t="str">
        <f t="shared" si="136"/>
        <v>ago</v>
      </c>
      <c r="E8690" s="24">
        <v>42613</v>
      </c>
      <c r="F8690" s="23" t="s">
        <v>52</v>
      </c>
      <c r="G8690" s="121">
        <v>358571.39999999997</v>
      </c>
      <c r="H8690">
        <v>2016</v>
      </c>
    </row>
    <row r="8691" spans="1:8" outlineLevel="1" x14ac:dyDescent="0.25">
      <c r="A8691" s="23" t="s">
        <v>16</v>
      </c>
      <c r="B8691" s="23" t="s">
        <v>1</v>
      </c>
      <c r="C8691">
        <v>2016</v>
      </c>
      <c r="D8691" s="23" t="str">
        <f t="shared" si="136"/>
        <v>ago</v>
      </c>
      <c r="E8691" s="24">
        <v>42613</v>
      </c>
      <c r="F8691" s="23" t="s">
        <v>52</v>
      </c>
      <c r="G8691" s="121">
        <v>55525725.230000004</v>
      </c>
      <c r="H8691">
        <v>2016</v>
      </c>
    </row>
    <row r="8692" spans="1:8" outlineLevel="1" x14ac:dyDescent="0.25">
      <c r="A8692" s="23" t="s">
        <v>27</v>
      </c>
      <c r="B8692" s="23" t="s">
        <v>2</v>
      </c>
      <c r="C8692">
        <v>2016</v>
      </c>
      <c r="D8692" s="23" t="str">
        <f t="shared" si="136"/>
        <v>ago</v>
      </c>
      <c r="E8692" s="24">
        <v>42613</v>
      </c>
      <c r="F8692" s="23" t="s">
        <v>52</v>
      </c>
      <c r="G8692" s="121">
        <v>0</v>
      </c>
      <c r="H8692">
        <v>2016</v>
      </c>
    </row>
    <row r="8693" spans="1:8" outlineLevel="1" x14ac:dyDescent="0.25">
      <c r="A8693" s="23" t="s">
        <v>17</v>
      </c>
      <c r="B8693" s="23" t="s">
        <v>3</v>
      </c>
      <c r="C8693">
        <v>2016</v>
      </c>
      <c r="D8693" s="23" t="str">
        <f t="shared" si="136"/>
        <v>ago</v>
      </c>
      <c r="E8693" s="24">
        <v>42613</v>
      </c>
      <c r="F8693" s="23" t="s">
        <v>52</v>
      </c>
      <c r="G8693" s="121">
        <v>93126599.989999995</v>
      </c>
      <c r="H8693">
        <v>2016</v>
      </c>
    </row>
    <row r="8694" spans="1:8" outlineLevel="1" x14ac:dyDescent="0.25">
      <c r="A8694" s="23" t="s">
        <v>18</v>
      </c>
      <c r="B8694" s="25" t="s">
        <v>4</v>
      </c>
      <c r="C8694">
        <v>2016</v>
      </c>
      <c r="D8694" s="23" t="str">
        <f t="shared" si="136"/>
        <v>ago</v>
      </c>
      <c r="E8694" s="24">
        <v>42613</v>
      </c>
      <c r="F8694" s="23" t="s">
        <v>52</v>
      </c>
      <c r="G8694" s="121">
        <v>0</v>
      </c>
      <c r="H8694">
        <v>2016</v>
      </c>
    </row>
    <row r="8695" spans="1:8" outlineLevel="1" x14ac:dyDescent="0.25">
      <c r="A8695" s="23" t="s">
        <v>19</v>
      </c>
      <c r="B8695" s="25" t="s">
        <v>5</v>
      </c>
      <c r="C8695">
        <v>2016</v>
      </c>
      <c r="D8695" s="23" t="str">
        <f t="shared" si="136"/>
        <v>ago</v>
      </c>
      <c r="E8695" s="24">
        <v>42613</v>
      </c>
      <c r="F8695" s="23" t="s">
        <v>52</v>
      </c>
      <c r="G8695" s="121">
        <v>0</v>
      </c>
      <c r="H8695">
        <v>2016</v>
      </c>
    </row>
    <row r="8696" spans="1:8" outlineLevel="1" x14ac:dyDescent="0.25">
      <c r="A8696" s="23" t="s">
        <v>20</v>
      </c>
      <c r="B8696" s="23" t="s">
        <v>6</v>
      </c>
      <c r="C8696">
        <v>2016</v>
      </c>
      <c r="D8696" s="23" t="str">
        <f t="shared" si="136"/>
        <v>ago</v>
      </c>
      <c r="E8696" s="24">
        <v>42613</v>
      </c>
      <c r="F8696" s="23" t="s">
        <v>52</v>
      </c>
      <c r="G8696" s="121">
        <v>0</v>
      </c>
      <c r="H8696">
        <v>2016</v>
      </c>
    </row>
    <row r="8697" spans="1:8" outlineLevel="1" x14ac:dyDescent="0.25">
      <c r="A8697" s="23" t="s">
        <v>21</v>
      </c>
      <c r="B8697" s="23" t="s">
        <v>7</v>
      </c>
      <c r="C8697">
        <v>2016</v>
      </c>
      <c r="D8697" s="23" t="str">
        <f t="shared" si="136"/>
        <v>ago</v>
      </c>
      <c r="E8697" s="24">
        <v>42613</v>
      </c>
      <c r="F8697" s="23" t="s">
        <v>52</v>
      </c>
      <c r="G8697" s="121">
        <v>686109.94</v>
      </c>
      <c r="H8697">
        <v>2016</v>
      </c>
    </row>
    <row r="8698" spans="1:8" outlineLevel="1" x14ac:dyDescent="0.25">
      <c r="A8698" s="23" t="s">
        <v>22</v>
      </c>
      <c r="B8698" s="23" t="s">
        <v>8</v>
      </c>
      <c r="C8698">
        <v>2016</v>
      </c>
      <c r="D8698" s="23" t="str">
        <f t="shared" si="136"/>
        <v>ago</v>
      </c>
      <c r="E8698" s="24">
        <v>42613</v>
      </c>
      <c r="F8698" s="23" t="s">
        <v>52</v>
      </c>
      <c r="G8698" s="121">
        <v>220654804.30999997</v>
      </c>
      <c r="H8698">
        <v>2016</v>
      </c>
    </row>
    <row r="8699" spans="1:8" outlineLevel="1" x14ac:dyDescent="0.25">
      <c r="A8699" s="23" t="s">
        <v>23</v>
      </c>
      <c r="B8699" s="23" t="s">
        <v>9</v>
      </c>
      <c r="C8699">
        <v>2016</v>
      </c>
      <c r="D8699" s="23" t="str">
        <f t="shared" si="136"/>
        <v>ago</v>
      </c>
      <c r="E8699" s="24">
        <v>42613</v>
      </c>
      <c r="F8699" s="23" t="s">
        <v>52</v>
      </c>
      <c r="G8699" s="121">
        <v>0</v>
      </c>
      <c r="H8699">
        <v>2016</v>
      </c>
    </row>
    <row r="8700" spans="1:8" outlineLevel="1" x14ac:dyDescent="0.25">
      <c r="A8700" s="23" t="s">
        <v>24</v>
      </c>
      <c r="B8700" s="25" t="s">
        <v>10</v>
      </c>
      <c r="C8700">
        <v>2016</v>
      </c>
      <c r="D8700" s="23" t="str">
        <f t="shared" si="136"/>
        <v>ago</v>
      </c>
      <c r="E8700" s="24">
        <v>42613</v>
      </c>
      <c r="F8700" s="23" t="s">
        <v>52</v>
      </c>
      <c r="G8700" s="121">
        <v>0</v>
      </c>
      <c r="H8700">
        <v>2016</v>
      </c>
    </row>
    <row r="8701" spans="1:8" outlineLevel="1" x14ac:dyDescent="0.25">
      <c r="A8701" s="23" t="s">
        <v>25</v>
      </c>
      <c r="B8701" s="23" t="s">
        <v>11</v>
      </c>
      <c r="C8701">
        <v>2016</v>
      </c>
      <c r="D8701" s="23" t="str">
        <f t="shared" si="136"/>
        <v>ago</v>
      </c>
      <c r="E8701" s="24">
        <v>42613</v>
      </c>
      <c r="F8701" s="23" t="s">
        <v>52</v>
      </c>
      <c r="G8701" s="121">
        <v>13173394.76</v>
      </c>
      <c r="H8701">
        <v>2016</v>
      </c>
    </row>
    <row r="8702" spans="1:8" outlineLevel="1" x14ac:dyDescent="0.25">
      <c r="A8702" s="23" t="s">
        <v>26</v>
      </c>
      <c r="B8702" s="23" t="s">
        <v>12</v>
      </c>
      <c r="C8702">
        <v>2016</v>
      </c>
      <c r="D8702" s="23" t="str">
        <f t="shared" si="136"/>
        <v>ago</v>
      </c>
      <c r="E8702" s="24">
        <v>42613</v>
      </c>
      <c r="F8702" s="23" t="s">
        <v>52</v>
      </c>
      <c r="G8702" s="121">
        <v>1842710.8</v>
      </c>
      <c r="H8702">
        <v>2016</v>
      </c>
    </row>
    <row r="8703" spans="1:8" outlineLevel="1" x14ac:dyDescent="0.25">
      <c r="A8703" s="23" t="s">
        <v>43</v>
      </c>
      <c r="B8703" s="23" t="s">
        <v>34</v>
      </c>
      <c r="C8703">
        <v>2016</v>
      </c>
      <c r="D8703" s="23" t="str">
        <f t="shared" si="136"/>
        <v>ago</v>
      </c>
      <c r="E8703" s="24">
        <v>42613</v>
      </c>
      <c r="F8703" s="23" t="s">
        <v>52</v>
      </c>
      <c r="G8703" s="121">
        <v>58354949.600000001</v>
      </c>
      <c r="H8703">
        <v>2016</v>
      </c>
    </row>
    <row r="8704" spans="1:8" outlineLevel="1" x14ac:dyDescent="0.25">
      <c r="A8704" s="23" t="s">
        <v>13</v>
      </c>
      <c r="B8704" s="23" t="s">
        <v>13</v>
      </c>
      <c r="C8704">
        <v>2016</v>
      </c>
      <c r="D8704" s="23" t="str">
        <f t="shared" si="136"/>
        <v>ago</v>
      </c>
      <c r="E8704" s="24">
        <v>42613</v>
      </c>
      <c r="F8704" s="23" t="s">
        <v>52</v>
      </c>
      <c r="G8704" s="121">
        <v>113896159.65000002</v>
      </c>
      <c r="H8704">
        <v>2016</v>
      </c>
    </row>
    <row r="8705" spans="1:8" outlineLevel="1" x14ac:dyDescent="0.25">
      <c r="A8705" s="23" t="s">
        <v>14</v>
      </c>
      <c r="B8705" s="23" t="s">
        <v>14</v>
      </c>
      <c r="C8705">
        <v>2016</v>
      </c>
      <c r="D8705" s="23" t="str">
        <f t="shared" si="136"/>
        <v>ago</v>
      </c>
      <c r="E8705" s="24">
        <v>42613</v>
      </c>
      <c r="F8705" s="23" t="s">
        <v>52</v>
      </c>
      <c r="G8705" s="121">
        <v>124140.41</v>
      </c>
      <c r="H8705">
        <v>2016</v>
      </c>
    </row>
    <row r="8706" spans="1:8" outlineLevel="1" x14ac:dyDescent="0.25">
      <c r="A8706" s="23" t="s">
        <v>15</v>
      </c>
      <c r="B8706" s="23" t="s">
        <v>0</v>
      </c>
      <c r="C8706">
        <v>2016</v>
      </c>
      <c r="D8706" s="23" t="str">
        <f t="shared" ref="D8706:D8769" si="137">+TEXT(E8706,"mmm")</f>
        <v>sept</v>
      </c>
      <c r="E8706" s="24">
        <v>42643</v>
      </c>
      <c r="F8706" s="23" t="s">
        <v>52</v>
      </c>
      <c r="G8706" s="121">
        <v>358571.39999999997</v>
      </c>
      <c r="H8706">
        <v>2016</v>
      </c>
    </row>
    <row r="8707" spans="1:8" outlineLevel="1" x14ac:dyDescent="0.25">
      <c r="A8707" s="23" t="s">
        <v>16</v>
      </c>
      <c r="B8707" s="23" t="s">
        <v>1</v>
      </c>
      <c r="C8707">
        <v>2016</v>
      </c>
      <c r="D8707" s="23" t="str">
        <f t="shared" si="137"/>
        <v>sept</v>
      </c>
      <c r="E8707" s="24">
        <v>42643</v>
      </c>
      <c r="F8707" s="23" t="s">
        <v>52</v>
      </c>
      <c r="G8707" s="121">
        <v>49255202.760000005</v>
      </c>
      <c r="H8707">
        <v>2016</v>
      </c>
    </row>
    <row r="8708" spans="1:8" outlineLevel="1" x14ac:dyDescent="0.25">
      <c r="A8708" s="23" t="s">
        <v>27</v>
      </c>
      <c r="B8708" s="23" t="s">
        <v>2</v>
      </c>
      <c r="C8708">
        <v>2016</v>
      </c>
      <c r="D8708" s="23" t="str">
        <f t="shared" si="137"/>
        <v>sept</v>
      </c>
      <c r="E8708" s="24">
        <v>42643</v>
      </c>
      <c r="F8708" s="23" t="s">
        <v>52</v>
      </c>
      <c r="G8708" s="121">
        <v>0</v>
      </c>
      <c r="H8708">
        <v>2016</v>
      </c>
    </row>
    <row r="8709" spans="1:8" outlineLevel="1" x14ac:dyDescent="0.25">
      <c r="A8709" s="23" t="s">
        <v>17</v>
      </c>
      <c r="B8709" s="23" t="s">
        <v>3</v>
      </c>
      <c r="C8709">
        <v>2016</v>
      </c>
      <c r="D8709" s="23" t="str">
        <f t="shared" si="137"/>
        <v>sept</v>
      </c>
      <c r="E8709" s="24">
        <v>42643</v>
      </c>
      <c r="F8709" s="23" t="s">
        <v>52</v>
      </c>
      <c r="G8709" s="121">
        <v>91944943.689999998</v>
      </c>
      <c r="H8709">
        <v>2016</v>
      </c>
    </row>
    <row r="8710" spans="1:8" outlineLevel="1" x14ac:dyDescent="0.25">
      <c r="A8710" s="23" t="s">
        <v>18</v>
      </c>
      <c r="B8710" s="25" t="s">
        <v>4</v>
      </c>
      <c r="C8710">
        <v>2016</v>
      </c>
      <c r="D8710" s="23" t="str">
        <f t="shared" si="137"/>
        <v>sept</v>
      </c>
      <c r="E8710" s="24">
        <v>42643</v>
      </c>
      <c r="F8710" s="23" t="s">
        <v>52</v>
      </c>
      <c r="G8710" s="121">
        <v>0</v>
      </c>
      <c r="H8710">
        <v>2016</v>
      </c>
    </row>
    <row r="8711" spans="1:8" outlineLevel="1" x14ac:dyDescent="0.25">
      <c r="A8711" s="23" t="s">
        <v>19</v>
      </c>
      <c r="B8711" s="25" t="s">
        <v>5</v>
      </c>
      <c r="C8711">
        <v>2016</v>
      </c>
      <c r="D8711" s="23" t="str">
        <f t="shared" si="137"/>
        <v>sept</v>
      </c>
      <c r="E8711" s="24">
        <v>42643</v>
      </c>
      <c r="F8711" s="23" t="s">
        <v>52</v>
      </c>
      <c r="G8711" s="121">
        <v>0</v>
      </c>
      <c r="H8711">
        <v>2016</v>
      </c>
    </row>
    <row r="8712" spans="1:8" outlineLevel="1" x14ac:dyDescent="0.25">
      <c r="A8712" s="23" t="s">
        <v>20</v>
      </c>
      <c r="B8712" s="23" t="s">
        <v>6</v>
      </c>
      <c r="C8712">
        <v>2016</v>
      </c>
      <c r="D8712" s="23" t="str">
        <f t="shared" si="137"/>
        <v>sept</v>
      </c>
      <c r="E8712" s="24">
        <v>42643</v>
      </c>
      <c r="F8712" s="23" t="s">
        <v>52</v>
      </c>
      <c r="G8712" s="121">
        <v>0</v>
      </c>
      <c r="H8712">
        <v>2016</v>
      </c>
    </row>
    <row r="8713" spans="1:8" outlineLevel="1" x14ac:dyDescent="0.25">
      <c r="A8713" s="23" t="s">
        <v>21</v>
      </c>
      <c r="B8713" s="23" t="s">
        <v>7</v>
      </c>
      <c r="C8713">
        <v>2016</v>
      </c>
      <c r="D8713" s="23" t="str">
        <f t="shared" si="137"/>
        <v>sept</v>
      </c>
      <c r="E8713" s="24">
        <v>42643</v>
      </c>
      <c r="F8713" s="23" t="s">
        <v>52</v>
      </c>
      <c r="G8713" s="121">
        <v>686348.69</v>
      </c>
      <c r="H8713">
        <v>2016</v>
      </c>
    </row>
    <row r="8714" spans="1:8" outlineLevel="1" x14ac:dyDescent="0.25">
      <c r="A8714" s="23" t="s">
        <v>22</v>
      </c>
      <c r="B8714" s="23" t="s">
        <v>8</v>
      </c>
      <c r="C8714">
        <v>2016</v>
      </c>
      <c r="D8714" s="23" t="str">
        <f t="shared" si="137"/>
        <v>sept</v>
      </c>
      <c r="E8714" s="24">
        <v>42643</v>
      </c>
      <c r="F8714" s="23" t="s">
        <v>52</v>
      </c>
      <c r="G8714" s="121">
        <v>233425041.86000001</v>
      </c>
      <c r="H8714">
        <v>2016</v>
      </c>
    </row>
    <row r="8715" spans="1:8" outlineLevel="1" x14ac:dyDescent="0.25">
      <c r="A8715" s="23" t="s">
        <v>23</v>
      </c>
      <c r="B8715" s="23" t="s">
        <v>9</v>
      </c>
      <c r="C8715">
        <v>2016</v>
      </c>
      <c r="D8715" s="23" t="str">
        <f t="shared" si="137"/>
        <v>sept</v>
      </c>
      <c r="E8715" s="24">
        <v>42643</v>
      </c>
      <c r="F8715" s="23" t="s">
        <v>52</v>
      </c>
      <c r="G8715" s="121">
        <v>0</v>
      </c>
      <c r="H8715">
        <v>2016</v>
      </c>
    </row>
    <row r="8716" spans="1:8" outlineLevel="1" x14ac:dyDescent="0.25">
      <c r="A8716" s="23" t="s">
        <v>24</v>
      </c>
      <c r="B8716" s="25" t="s">
        <v>10</v>
      </c>
      <c r="C8716">
        <v>2016</v>
      </c>
      <c r="D8716" s="23" t="str">
        <f t="shared" si="137"/>
        <v>sept</v>
      </c>
      <c r="E8716" s="24">
        <v>42643</v>
      </c>
      <c r="F8716" s="23" t="s">
        <v>52</v>
      </c>
      <c r="G8716" s="121">
        <v>0</v>
      </c>
      <c r="H8716">
        <v>2016</v>
      </c>
    </row>
    <row r="8717" spans="1:8" outlineLevel="1" x14ac:dyDescent="0.25">
      <c r="A8717" s="23" t="s">
        <v>25</v>
      </c>
      <c r="B8717" s="23" t="s">
        <v>11</v>
      </c>
      <c r="C8717">
        <v>2016</v>
      </c>
      <c r="D8717" s="23" t="str">
        <f t="shared" si="137"/>
        <v>sept</v>
      </c>
      <c r="E8717" s="24">
        <v>42643</v>
      </c>
      <c r="F8717" s="23" t="s">
        <v>52</v>
      </c>
      <c r="G8717" s="121">
        <v>6643628.5</v>
      </c>
      <c r="H8717">
        <v>2016</v>
      </c>
    </row>
    <row r="8718" spans="1:8" outlineLevel="1" x14ac:dyDescent="0.25">
      <c r="A8718" s="23" t="s">
        <v>26</v>
      </c>
      <c r="B8718" s="23" t="s">
        <v>12</v>
      </c>
      <c r="C8718">
        <v>2016</v>
      </c>
      <c r="D8718" s="23" t="str">
        <f t="shared" si="137"/>
        <v>sept</v>
      </c>
      <c r="E8718" s="24">
        <v>42643</v>
      </c>
      <c r="F8718" s="23" t="s">
        <v>52</v>
      </c>
      <c r="G8718" s="121">
        <v>1817091.04</v>
      </c>
      <c r="H8718">
        <v>2016</v>
      </c>
    </row>
    <row r="8719" spans="1:8" outlineLevel="1" x14ac:dyDescent="0.25">
      <c r="A8719" s="23" t="s">
        <v>43</v>
      </c>
      <c r="B8719" s="23" t="s">
        <v>34</v>
      </c>
      <c r="C8719">
        <v>2016</v>
      </c>
      <c r="D8719" s="23" t="str">
        <f t="shared" si="137"/>
        <v>sept</v>
      </c>
      <c r="E8719" s="24">
        <v>42643</v>
      </c>
      <c r="F8719" s="23" t="s">
        <v>52</v>
      </c>
      <c r="G8719" s="121">
        <v>53992612.07</v>
      </c>
      <c r="H8719">
        <v>2016</v>
      </c>
    </row>
    <row r="8720" spans="1:8" outlineLevel="1" x14ac:dyDescent="0.25">
      <c r="A8720" s="23" t="s">
        <v>13</v>
      </c>
      <c r="B8720" s="23" t="s">
        <v>13</v>
      </c>
      <c r="C8720">
        <v>2016</v>
      </c>
      <c r="D8720" s="23" t="str">
        <f t="shared" si="137"/>
        <v>sept</v>
      </c>
      <c r="E8720" s="24">
        <v>42643</v>
      </c>
      <c r="F8720" s="23" t="s">
        <v>52</v>
      </c>
      <c r="G8720" s="121">
        <v>119129900.95999999</v>
      </c>
      <c r="H8720">
        <v>2016</v>
      </c>
    </row>
    <row r="8721" spans="1:8" outlineLevel="1" x14ac:dyDescent="0.25">
      <c r="A8721" s="23" t="s">
        <v>14</v>
      </c>
      <c r="B8721" s="23" t="s">
        <v>14</v>
      </c>
      <c r="C8721">
        <v>2016</v>
      </c>
      <c r="D8721" s="23" t="str">
        <f t="shared" si="137"/>
        <v>sept</v>
      </c>
      <c r="E8721" s="24">
        <v>42643</v>
      </c>
      <c r="F8721" s="23" t="s">
        <v>52</v>
      </c>
      <c r="G8721" s="121">
        <v>51621.770000000004</v>
      </c>
      <c r="H8721">
        <v>2016</v>
      </c>
    </row>
    <row r="8722" spans="1:8" outlineLevel="1" x14ac:dyDescent="0.25">
      <c r="A8722" s="23" t="s">
        <v>15</v>
      </c>
      <c r="B8722" s="23" t="s">
        <v>0</v>
      </c>
      <c r="C8722">
        <v>2016</v>
      </c>
      <c r="D8722" s="23" t="str">
        <f t="shared" si="137"/>
        <v>oct</v>
      </c>
      <c r="E8722" s="24">
        <v>42674</v>
      </c>
      <c r="F8722" s="23" t="s">
        <v>52</v>
      </c>
      <c r="G8722" s="121">
        <v>344595.98</v>
      </c>
      <c r="H8722">
        <v>2016</v>
      </c>
    </row>
    <row r="8723" spans="1:8" outlineLevel="1" x14ac:dyDescent="0.25">
      <c r="A8723" s="23" t="s">
        <v>16</v>
      </c>
      <c r="B8723" s="23" t="s">
        <v>1</v>
      </c>
      <c r="C8723">
        <v>2016</v>
      </c>
      <c r="D8723" s="23" t="str">
        <f t="shared" si="137"/>
        <v>oct</v>
      </c>
      <c r="E8723" s="24">
        <v>42674</v>
      </c>
      <c r="F8723" s="23" t="s">
        <v>52</v>
      </c>
      <c r="G8723" s="121">
        <v>48575971.359999999</v>
      </c>
      <c r="H8723">
        <v>2016</v>
      </c>
    </row>
    <row r="8724" spans="1:8" outlineLevel="1" x14ac:dyDescent="0.25">
      <c r="A8724" s="23" t="s">
        <v>27</v>
      </c>
      <c r="B8724" s="23" t="s">
        <v>2</v>
      </c>
      <c r="C8724">
        <v>2016</v>
      </c>
      <c r="D8724" s="23" t="str">
        <f t="shared" si="137"/>
        <v>oct</v>
      </c>
      <c r="E8724" s="24">
        <v>42674</v>
      </c>
      <c r="F8724" s="23" t="s">
        <v>52</v>
      </c>
      <c r="G8724" s="121">
        <v>0</v>
      </c>
      <c r="H8724">
        <v>2016</v>
      </c>
    </row>
    <row r="8725" spans="1:8" outlineLevel="1" x14ac:dyDescent="0.25">
      <c r="A8725" s="23" t="s">
        <v>17</v>
      </c>
      <c r="B8725" s="23" t="s">
        <v>3</v>
      </c>
      <c r="C8725">
        <v>2016</v>
      </c>
      <c r="D8725" s="23" t="str">
        <f t="shared" si="137"/>
        <v>oct</v>
      </c>
      <c r="E8725" s="24">
        <v>42674</v>
      </c>
      <c r="F8725" s="23" t="s">
        <v>52</v>
      </c>
      <c r="G8725" s="121">
        <v>82950303.919999987</v>
      </c>
      <c r="H8725">
        <v>2016</v>
      </c>
    </row>
    <row r="8726" spans="1:8" outlineLevel="1" x14ac:dyDescent="0.25">
      <c r="A8726" s="23" t="s">
        <v>18</v>
      </c>
      <c r="B8726" s="25" t="s">
        <v>4</v>
      </c>
      <c r="C8726">
        <v>2016</v>
      </c>
      <c r="D8726" s="23" t="str">
        <f t="shared" si="137"/>
        <v>oct</v>
      </c>
      <c r="E8726" s="24">
        <v>42674</v>
      </c>
      <c r="F8726" s="23" t="s">
        <v>52</v>
      </c>
      <c r="G8726" s="121">
        <v>0</v>
      </c>
      <c r="H8726">
        <v>2016</v>
      </c>
    </row>
    <row r="8727" spans="1:8" outlineLevel="1" x14ac:dyDescent="0.25">
      <c r="A8727" s="23" t="s">
        <v>19</v>
      </c>
      <c r="B8727" s="25" t="s">
        <v>5</v>
      </c>
      <c r="C8727">
        <v>2016</v>
      </c>
      <c r="D8727" s="23" t="str">
        <f t="shared" si="137"/>
        <v>oct</v>
      </c>
      <c r="E8727" s="24">
        <v>42674</v>
      </c>
      <c r="F8727" s="23" t="s">
        <v>52</v>
      </c>
      <c r="G8727" s="121">
        <v>0</v>
      </c>
      <c r="H8727">
        <v>2016</v>
      </c>
    </row>
    <row r="8728" spans="1:8" outlineLevel="1" x14ac:dyDescent="0.25">
      <c r="A8728" s="23" t="s">
        <v>20</v>
      </c>
      <c r="B8728" s="23" t="s">
        <v>6</v>
      </c>
      <c r="C8728">
        <v>2016</v>
      </c>
      <c r="D8728" s="23" t="str">
        <f t="shared" si="137"/>
        <v>oct</v>
      </c>
      <c r="E8728" s="24">
        <v>42674</v>
      </c>
      <c r="F8728" s="23" t="s">
        <v>52</v>
      </c>
      <c r="G8728" s="121">
        <v>1556324.11</v>
      </c>
      <c r="H8728">
        <v>2016</v>
      </c>
    </row>
    <row r="8729" spans="1:8" outlineLevel="1" x14ac:dyDescent="0.25">
      <c r="A8729" s="23" t="s">
        <v>21</v>
      </c>
      <c r="B8729" s="23" t="s">
        <v>7</v>
      </c>
      <c r="C8729">
        <v>2016</v>
      </c>
      <c r="D8729" s="23" t="str">
        <f t="shared" si="137"/>
        <v>oct</v>
      </c>
      <c r="E8729" s="24">
        <v>42674</v>
      </c>
      <c r="F8729" s="23" t="s">
        <v>52</v>
      </c>
      <c r="G8729" s="121">
        <v>686688.99</v>
      </c>
      <c r="H8729">
        <v>2016</v>
      </c>
    </row>
    <row r="8730" spans="1:8" outlineLevel="1" x14ac:dyDescent="0.25">
      <c r="A8730" s="23" t="s">
        <v>22</v>
      </c>
      <c r="B8730" s="23" t="s">
        <v>8</v>
      </c>
      <c r="C8730">
        <v>2016</v>
      </c>
      <c r="D8730" s="23" t="str">
        <f t="shared" si="137"/>
        <v>oct</v>
      </c>
      <c r="E8730" s="24">
        <v>42674</v>
      </c>
      <c r="F8730" s="23" t="s">
        <v>52</v>
      </c>
      <c r="G8730" s="121">
        <v>239432848.94999999</v>
      </c>
      <c r="H8730">
        <v>2016</v>
      </c>
    </row>
    <row r="8731" spans="1:8" outlineLevel="1" x14ac:dyDescent="0.25">
      <c r="A8731" s="23" t="s">
        <v>23</v>
      </c>
      <c r="B8731" s="23" t="s">
        <v>9</v>
      </c>
      <c r="C8731">
        <v>2016</v>
      </c>
      <c r="D8731" s="23" t="str">
        <f t="shared" si="137"/>
        <v>oct</v>
      </c>
      <c r="E8731" s="24">
        <v>42674</v>
      </c>
      <c r="F8731" s="23" t="s">
        <v>52</v>
      </c>
      <c r="G8731" s="121">
        <v>0</v>
      </c>
      <c r="H8731">
        <v>2016</v>
      </c>
    </row>
    <row r="8732" spans="1:8" outlineLevel="1" x14ac:dyDescent="0.25">
      <c r="A8732" s="23" t="s">
        <v>24</v>
      </c>
      <c r="B8732" s="25" t="s">
        <v>10</v>
      </c>
      <c r="C8732">
        <v>2016</v>
      </c>
      <c r="D8732" s="23" t="str">
        <f t="shared" si="137"/>
        <v>oct</v>
      </c>
      <c r="E8732" s="24">
        <v>42674</v>
      </c>
      <c r="F8732" s="23" t="s">
        <v>52</v>
      </c>
      <c r="G8732" s="121">
        <v>0</v>
      </c>
      <c r="H8732">
        <v>2016</v>
      </c>
    </row>
    <row r="8733" spans="1:8" outlineLevel="1" x14ac:dyDescent="0.25">
      <c r="A8733" s="23" t="s">
        <v>25</v>
      </c>
      <c r="B8733" s="23" t="s">
        <v>11</v>
      </c>
      <c r="C8733">
        <v>2016</v>
      </c>
      <c r="D8733" s="23" t="str">
        <f t="shared" si="137"/>
        <v>oct</v>
      </c>
      <c r="E8733" s="24">
        <v>42674</v>
      </c>
      <c r="F8733" s="23" t="s">
        <v>52</v>
      </c>
      <c r="G8733" s="121">
        <v>6080453.21</v>
      </c>
      <c r="H8733">
        <v>2016</v>
      </c>
    </row>
    <row r="8734" spans="1:8" outlineLevel="1" x14ac:dyDescent="0.25">
      <c r="A8734" s="23" t="s">
        <v>26</v>
      </c>
      <c r="B8734" s="23" t="s">
        <v>12</v>
      </c>
      <c r="C8734">
        <v>2016</v>
      </c>
      <c r="D8734" s="23" t="str">
        <f t="shared" si="137"/>
        <v>oct</v>
      </c>
      <c r="E8734" s="24">
        <v>42674</v>
      </c>
      <c r="F8734" s="23" t="s">
        <v>52</v>
      </c>
      <c r="G8734" s="121">
        <v>1791744.7400000002</v>
      </c>
      <c r="H8734">
        <v>2016</v>
      </c>
    </row>
    <row r="8735" spans="1:8" outlineLevel="1" x14ac:dyDescent="0.25">
      <c r="A8735" s="23" t="s">
        <v>43</v>
      </c>
      <c r="B8735" s="23" t="s">
        <v>34</v>
      </c>
      <c r="C8735">
        <v>2016</v>
      </c>
      <c r="D8735" s="23" t="str">
        <f t="shared" si="137"/>
        <v>oct</v>
      </c>
      <c r="E8735" s="24">
        <v>42674</v>
      </c>
      <c r="F8735" s="23" t="s">
        <v>52</v>
      </c>
      <c r="G8735" s="121">
        <v>56449783.790000007</v>
      </c>
      <c r="H8735">
        <v>2016</v>
      </c>
    </row>
    <row r="8736" spans="1:8" outlineLevel="1" x14ac:dyDescent="0.25">
      <c r="A8736" s="23" t="s">
        <v>13</v>
      </c>
      <c r="B8736" s="23" t="s">
        <v>13</v>
      </c>
      <c r="C8736">
        <v>2016</v>
      </c>
      <c r="D8736" s="23" t="str">
        <f t="shared" si="137"/>
        <v>oct</v>
      </c>
      <c r="E8736" s="24">
        <v>42674</v>
      </c>
      <c r="F8736" s="23" t="s">
        <v>52</v>
      </c>
      <c r="G8736" s="121">
        <v>118508491.83</v>
      </c>
      <c r="H8736">
        <v>2016</v>
      </c>
    </row>
    <row r="8737" spans="1:8" outlineLevel="1" x14ac:dyDescent="0.25">
      <c r="A8737" s="23" t="s">
        <v>14</v>
      </c>
      <c r="B8737" s="23" t="s">
        <v>14</v>
      </c>
      <c r="C8737">
        <v>2016</v>
      </c>
      <c r="D8737" s="23" t="str">
        <f t="shared" si="137"/>
        <v>oct</v>
      </c>
      <c r="E8737" s="24">
        <v>42674</v>
      </c>
      <c r="F8737" s="23" t="s">
        <v>52</v>
      </c>
      <c r="G8737" s="121">
        <v>124454.95</v>
      </c>
      <c r="H8737">
        <v>2016</v>
      </c>
    </row>
    <row r="8738" spans="1:8" outlineLevel="1" x14ac:dyDescent="0.25">
      <c r="A8738" s="23" t="s">
        <v>15</v>
      </c>
      <c r="B8738" s="23" t="s">
        <v>0</v>
      </c>
      <c r="C8738">
        <v>2016</v>
      </c>
      <c r="D8738" s="23" t="str">
        <f t="shared" si="137"/>
        <v>nov</v>
      </c>
      <c r="E8738" s="24">
        <v>42704</v>
      </c>
      <c r="F8738" s="23" t="s">
        <v>52</v>
      </c>
      <c r="G8738" s="121">
        <v>369604.49</v>
      </c>
      <c r="H8738">
        <v>2016</v>
      </c>
    </row>
    <row r="8739" spans="1:8" outlineLevel="1" x14ac:dyDescent="0.25">
      <c r="A8739" s="23" t="s">
        <v>16</v>
      </c>
      <c r="B8739" s="23" t="s">
        <v>1</v>
      </c>
      <c r="C8739">
        <v>2016</v>
      </c>
      <c r="D8739" s="23" t="str">
        <f t="shared" si="137"/>
        <v>nov</v>
      </c>
      <c r="E8739" s="24">
        <v>42704</v>
      </c>
      <c r="F8739" s="23" t="s">
        <v>52</v>
      </c>
      <c r="G8739" s="121">
        <v>57387954.590000004</v>
      </c>
      <c r="H8739">
        <v>2016</v>
      </c>
    </row>
    <row r="8740" spans="1:8" outlineLevel="1" x14ac:dyDescent="0.25">
      <c r="A8740" s="23" t="s">
        <v>27</v>
      </c>
      <c r="B8740" s="23" t="s">
        <v>2</v>
      </c>
      <c r="C8740">
        <v>2016</v>
      </c>
      <c r="D8740" s="23" t="str">
        <f t="shared" si="137"/>
        <v>nov</v>
      </c>
      <c r="E8740" s="24">
        <v>42704</v>
      </c>
      <c r="F8740" s="23" t="s">
        <v>52</v>
      </c>
      <c r="G8740" s="121">
        <v>0</v>
      </c>
      <c r="H8740">
        <v>2016</v>
      </c>
    </row>
    <row r="8741" spans="1:8" outlineLevel="1" x14ac:dyDescent="0.25">
      <c r="A8741" s="23" t="s">
        <v>17</v>
      </c>
      <c r="B8741" s="23" t="s">
        <v>3</v>
      </c>
      <c r="C8741">
        <v>2016</v>
      </c>
      <c r="D8741" s="23" t="str">
        <f t="shared" si="137"/>
        <v>nov</v>
      </c>
      <c r="E8741" s="24">
        <v>42704</v>
      </c>
      <c r="F8741" s="23" t="s">
        <v>52</v>
      </c>
      <c r="G8741" s="121">
        <v>80839382.140000001</v>
      </c>
      <c r="H8741">
        <v>2016</v>
      </c>
    </row>
    <row r="8742" spans="1:8" outlineLevel="1" x14ac:dyDescent="0.25">
      <c r="A8742" s="23" t="s">
        <v>18</v>
      </c>
      <c r="B8742" s="25" t="s">
        <v>4</v>
      </c>
      <c r="C8742">
        <v>2016</v>
      </c>
      <c r="D8742" s="23" t="str">
        <f t="shared" si="137"/>
        <v>nov</v>
      </c>
      <c r="E8742" s="24">
        <v>42704</v>
      </c>
      <c r="F8742" s="23" t="s">
        <v>52</v>
      </c>
      <c r="G8742" s="121">
        <v>0</v>
      </c>
      <c r="H8742">
        <v>2016</v>
      </c>
    </row>
    <row r="8743" spans="1:8" outlineLevel="1" x14ac:dyDescent="0.25">
      <c r="A8743" s="23" t="s">
        <v>19</v>
      </c>
      <c r="B8743" s="25" t="s">
        <v>5</v>
      </c>
      <c r="C8743">
        <v>2016</v>
      </c>
      <c r="D8743" s="23" t="str">
        <f t="shared" si="137"/>
        <v>nov</v>
      </c>
      <c r="E8743" s="24">
        <v>42704</v>
      </c>
      <c r="F8743" s="23" t="s">
        <v>52</v>
      </c>
      <c r="G8743" s="121">
        <v>0</v>
      </c>
      <c r="H8743">
        <v>2016</v>
      </c>
    </row>
    <row r="8744" spans="1:8" outlineLevel="1" x14ac:dyDescent="0.25">
      <c r="A8744" s="23" t="s">
        <v>20</v>
      </c>
      <c r="B8744" s="23" t="s">
        <v>6</v>
      </c>
      <c r="C8744">
        <v>2016</v>
      </c>
      <c r="D8744" s="23" t="str">
        <f t="shared" si="137"/>
        <v>nov</v>
      </c>
      <c r="E8744" s="24">
        <v>42704</v>
      </c>
      <c r="F8744" s="23" t="s">
        <v>52</v>
      </c>
      <c r="G8744" s="121">
        <v>78041.399999999994</v>
      </c>
      <c r="H8744">
        <v>2016</v>
      </c>
    </row>
    <row r="8745" spans="1:8" outlineLevel="1" x14ac:dyDescent="0.25">
      <c r="A8745" s="23" t="s">
        <v>21</v>
      </c>
      <c r="B8745" s="23" t="s">
        <v>7</v>
      </c>
      <c r="C8745">
        <v>2016</v>
      </c>
      <c r="D8745" s="23" t="str">
        <f t="shared" si="137"/>
        <v>nov</v>
      </c>
      <c r="E8745" s="24">
        <v>42704</v>
      </c>
      <c r="F8745" s="23" t="s">
        <v>52</v>
      </c>
      <c r="G8745" s="121">
        <v>686821.02</v>
      </c>
      <c r="H8745">
        <v>2016</v>
      </c>
    </row>
    <row r="8746" spans="1:8" outlineLevel="1" x14ac:dyDescent="0.25">
      <c r="A8746" s="23" t="s">
        <v>22</v>
      </c>
      <c r="B8746" s="23" t="s">
        <v>8</v>
      </c>
      <c r="C8746">
        <v>2016</v>
      </c>
      <c r="D8746" s="23" t="str">
        <f t="shared" si="137"/>
        <v>nov</v>
      </c>
      <c r="E8746" s="24">
        <v>42704</v>
      </c>
      <c r="F8746" s="23" t="s">
        <v>52</v>
      </c>
      <c r="G8746" s="121">
        <v>242813699.94000006</v>
      </c>
      <c r="H8746">
        <v>2016</v>
      </c>
    </row>
    <row r="8747" spans="1:8" outlineLevel="1" x14ac:dyDescent="0.25">
      <c r="A8747" s="23" t="s">
        <v>23</v>
      </c>
      <c r="B8747" s="23" t="s">
        <v>9</v>
      </c>
      <c r="C8747">
        <v>2016</v>
      </c>
      <c r="D8747" s="23" t="str">
        <f t="shared" si="137"/>
        <v>nov</v>
      </c>
      <c r="E8747" s="24">
        <v>42704</v>
      </c>
      <c r="F8747" s="23" t="s">
        <v>52</v>
      </c>
      <c r="G8747" s="121">
        <v>0</v>
      </c>
      <c r="H8747">
        <v>2016</v>
      </c>
    </row>
    <row r="8748" spans="1:8" outlineLevel="1" x14ac:dyDescent="0.25">
      <c r="A8748" s="23" t="s">
        <v>24</v>
      </c>
      <c r="B8748" s="25" t="s">
        <v>10</v>
      </c>
      <c r="C8748">
        <v>2016</v>
      </c>
      <c r="D8748" s="23" t="str">
        <f t="shared" si="137"/>
        <v>nov</v>
      </c>
      <c r="E8748" s="24">
        <v>42704</v>
      </c>
      <c r="F8748" s="23" t="s">
        <v>52</v>
      </c>
      <c r="G8748" s="121">
        <v>0</v>
      </c>
      <c r="H8748">
        <v>2016</v>
      </c>
    </row>
    <row r="8749" spans="1:8" outlineLevel="1" x14ac:dyDescent="0.25">
      <c r="A8749" s="23" t="s">
        <v>25</v>
      </c>
      <c r="B8749" s="23" t="s">
        <v>11</v>
      </c>
      <c r="C8749">
        <v>2016</v>
      </c>
      <c r="D8749" s="23" t="str">
        <f t="shared" si="137"/>
        <v>nov</v>
      </c>
      <c r="E8749" s="24">
        <v>42704</v>
      </c>
      <c r="F8749" s="23" t="s">
        <v>52</v>
      </c>
      <c r="G8749" s="121">
        <v>6082720.7299999995</v>
      </c>
      <c r="H8749">
        <v>2016</v>
      </c>
    </row>
    <row r="8750" spans="1:8" outlineLevel="1" x14ac:dyDescent="0.25">
      <c r="A8750" s="23" t="s">
        <v>26</v>
      </c>
      <c r="B8750" s="23" t="s">
        <v>12</v>
      </c>
      <c r="C8750">
        <v>2016</v>
      </c>
      <c r="D8750" s="23" t="str">
        <f t="shared" si="137"/>
        <v>nov</v>
      </c>
      <c r="E8750" s="24">
        <v>42704</v>
      </c>
      <c r="F8750" s="23" t="s">
        <v>52</v>
      </c>
      <c r="G8750" s="121">
        <v>2495519.19</v>
      </c>
      <c r="H8750">
        <v>2016</v>
      </c>
    </row>
    <row r="8751" spans="1:8" outlineLevel="1" x14ac:dyDescent="0.25">
      <c r="A8751" s="23" t="s">
        <v>43</v>
      </c>
      <c r="B8751" s="23" t="s">
        <v>34</v>
      </c>
      <c r="C8751">
        <v>2016</v>
      </c>
      <c r="D8751" s="23" t="str">
        <f t="shared" si="137"/>
        <v>nov</v>
      </c>
      <c r="E8751" s="24">
        <v>42704</v>
      </c>
      <c r="F8751" s="23" t="s">
        <v>52</v>
      </c>
      <c r="G8751" s="121">
        <v>63592955.579999998</v>
      </c>
      <c r="H8751">
        <v>2016</v>
      </c>
    </row>
    <row r="8752" spans="1:8" outlineLevel="1" x14ac:dyDescent="0.25">
      <c r="A8752" s="23" t="s">
        <v>13</v>
      </c>
      <c r="B8752" s="23" t="s">
        <v>13</v>
      </c>
      <c r="C8752">
        <v>2016</v>
      </c>
      <c r="D8752" s="23" t="str">
        <f t="shared" si="137"/>
        <v>nov</v>
      </c>
      <c r="E8752" s="24">
        <v>42704</v>
      </c>
      <c r="F8752" s="23" t="s">
        <v>52</v>
      </c>
      <c r="G8752" s="121">
        <v>107873161.47</v>
      </c>
      <c r="H8752">
        <v>2016</v>
      </c>
    </row>
    <row r="8753" spans="1:8" outlineLevel="1" x14ac:dyDescent="0.25">
      <c r="A8753" s="23" t="s">
        <v>14</v>
      </c>
      <c r="B8753" s="23" t="s">
        <v>14</v>
      </c>
      <c r="C8753">
        <v>2016</v>
      </c>
      <c r="D8753" s="23" t="str">
        <f t="shared" si="137"/>
        <v>nov</v>
      </c>
      <c r="E8753" s="24">
        <v>42704</v>
      </c>
      <c r="F8753" s="23" t="s">
        <v>52</v>
      </c>
      <c r="G8753" s="121">
        <v>31619.609999999993</v>
      </c>
      <c r="H8753">
        <v>2016</v>
      </c>
    </row>
    <row r="8754" spans="1:8" outlineLevel="1" x14ac:dyDescent="0.25">
      <c r="A8754" s="23" t="s">
        <v>15</v>
      </c>
      <c r="B8754" s="23" t="s">
        <v>0</v>
      </c>
      <c r="C8754">
        <v>2016</v>
      </c>
      <c r="D8754" s="23" t="str">
        <f t="shared" si="137"/>
        <v>dic</v>
      </c>
      <c r="E8754" s="24">
        <v>42735</v>
      </c>
      <c r="F8754" s="23" t="s">
        <v>52</v>
      </c>
      <c r="G8754" s="121">
        <v>369604.49</v>
      </c>
      <c r="H8754">
        <v>2016</v>
      </c>
    </row>
    <row r="8755" spans="1:8" outlineLevel="1" x14ac:dyDescent="0.25">
      <c r="A8755" s="23" t="s">
        <v>16</v>
      </c>
      <c r="B8755" s="23" t="s">
        <v>1</v>
      </c>
      <c r="C8755">
        <v>2016</v>
      </c>
      <c r="D8755" s="23" t="str">
        <f t="shared" si="137"/>
        <v>dic</v>
      </c>
      <c r="E8755" s="24">
        <v>42735</v>
      </c>
      <c r="F8755" s="23" t="s">
        <v>52</v>
      </c>
      <c r="G8755" s="121">
        <v>61159822.030000009</v>
      </c>
      <c r="H8755">
        <v>2016</v>
      </c>
    </row>
    <row r="8756" spans="1:8" outlineLevel="1" x14ac:dyDescent="0.25">
      <c r="A8756" s="23" t="s">
        <v>27</v>
      </c>
      <c r="B8756" s="23" t="s">
        <v>2</v>
      </c>
      <c r="C8756">
        <v>2016</v>
      </c>
      <c r="D8756" s="23" t="str">
        <f t="shared" si="137"/>
        <v>dic</v>
      </c>
      <c r="E8756" s="24">
        <v>42735</v>
      </c>
      <c r="F8756" s="23" t="s">
        <v>52</v>
      </c>
      <c r="G8756" s="121">
        <v>0</v>
      </c>
      <c r="H8756">
        <v>2016</v>
      </c>
    </row>
    <row r="8757" spans="1:8" outlineLevel="1" x14ac:dyDescent="0.25">
      <c r="A8757" s="23" t="s">
        <v>17</v>
      </c>
      <c r="B8757" s="23" t="s">
        <v>3</v>
      </c>
      <c r="C8757">
        <v>2016</v>
      </c>
      <c r="D8757" s="23" t="str">
        <f t="shared" si="137"/>
        <v>dic</v>
      </c>
      <c r="E8757" s="24">
        <v>42735</v>
      </c>
      <c r="F8757" s="23" t="s">
        <v>52</v>
      </c>
      <c r="G8757" s="121">
        <v>80065707.209999993</v>
      </c>
      <c r="H8757">
        <v>2016</v>
      </c>
    </row>
    <row r="8758" spans="1:8" outlineLevel="1" x14ac:dyDescent="0.25">
      <c r="A8758" s="23" t="s">
        <v>18</v>
      </c>
      <c r="B8758" s="25" t="s">
        <v>4</v>
      </c>
      <c r="C8758">
        <v>2016</v>
      </c>
      <c r="D8758" s="23" t="str">
        <f t="shared" si="137"/>
        <v>dic</v>
      </c>
      <c r="E8758" s="24">
        <v>42735</v>
      </c>
      <c r="F8758" s="23" t="s">
        <v>52</v>
      </c>
      <c r="G8758" s="121">
        <v>0</v>
      </c>
      <c r="H8758">
        <v>2016</v>
      </c>
    </row>
    <row r="8759" spans="1:8" outlineLevel="1" x14ac:dyDescent="0.25">
      <c r="A8759" s="23" t="s">
        <v>19</v>
      </c>
      <c r="B8759" s="25" t="s">
        <v>5</v>
      </c>
      <c r="C8759">
        <v>2016</v>
      </c>
      <c r="D8759" s="23" t="str">
        <f t="shared" si="137"/>
        <v>dic</v>
      </c>
      <c r="E8759" s="24">
        <v>42735</v>
      </c>
      <c r="F8759" s="23" t="s">
        <v>52</v>
      </c>
      <c r="G8759" s="121">
        <v>0</v>
      </c>
      <c r="H8759">
        <v>2016</v>
      </c>
    </row>
    <row r="8760" spans="1:8" outlineLevel="1" x14ac:dyDescent="0.25">
      <c r="A8760" s="23" t="s">
        <v>20</v>
      </c>
      <c r="B8760" s="23" t="s">
        <v>6</v>
      </c>
      <c r="C8760">
        <v>2016</v>
      </c>
      <c r="D8760" s="23" t="str">
        <f t="shared" si="137"/>
        <v>dic</v>
      </c>
      <c r="E8760" s="24">
        <v>42735</v>
      </c>
      <c r="F8760" s="23" t="s">
        <v>52</v>
      </c>
      <c r="G8760" s="121">
        <v>364778.14</v>
      </c>
      <c r="H8760">
        <v>2016</v>
      </c>
    </row>
    <row r="8761" spans="1:8" outlineLevel="1" x14ac:dyDescent="0.25">
      <c r="A8761" s="23" t="s">
        <v>21</v>
      </c>
      <c r="B8761" s="23" t="s">
        <v>7</v>
      </c>
      <c r="C8761">
        <v>2016</v>
      </c>
      <c r="D8761" s="23" t="str">
        <f t="shared" si="137"/>
        <v>dic</v>
      </c>
      <c r="E8761" s="24">
        <v>42735</v>
      </c>
      <c r="F8761" s="23" t="s">
        <v>52</v>
      </c>
      <c r="G8761" s="121">
        <v>687008.08</v>
      </c>
      <c r="H8761">
        <v>2016</v>
      </c>
    </row>
    <row r="8762" spans="1:8" outlineLevel="1" x14ac:dyDescent="0.25">
      <c r="A8762" s="23" t="s">
        <v>22</v>
      </c>
      <c r="B8762" s="23" t="s">
        <v>8</v>
      </c>
      <c r="C8762">
        <v>2016</v>
      </c>
      <c r="D8762" s="23" t="str">
        <f t="shared" si="137"/>
        <v>dic</v>
      </c>
      <c r="E8762" s="24">
        <v>42735</v>
      </c>
      <c r="F8762" s="23" t="s">
        <v>52</v>
      </c>
      <c r="G8762" s="121">
        <v>256890796.65000004</v>
      </c>
      <c r="H8762">
        <v>2016</v>
      </c>
    </row>
    <row r="8763" spans="1:8" outlineLevel="1" x14ac:dyDescent="0.25">
      <c r="A8763" s="23" t="s">
        <v>23</v>
      </c>
      <c r="B8763" s="23" t="s">
        <v>9</v>
      </c>
      <c r="C8763">
        <v>2016</v>
      </c>
      <c r="D8763" s="23" t="str">
        <f t="shared" si="137"/>
        <v>dic</v>
      </c>
      <c r="E8763" s="24">
        <v>42735</v>
      </c>
      <c r="F8763" s="23" t="s">
        <v>52</v>
      </c>
      <c r="G8763" s="121">
        <v>0</v>
      </c>
      <c r="H8763">
        <v>2016</v>
      </c>
    </row>
    <row r="8764" spans="1:8" outlineLevel="1" x14ac:dyDescent="0.25">
      <c r="A8764" s="23" t="s">
        <v>24</v>
      </c>
      <c r="B8764" s="25" t="s">
        <v>10</v>
      </c>
      <c r="C8764">
        <v>2016</v>
      </c>
      <c r="D8764" s="23" t="str">
        <f t="shared" si="137"/>
        <v>dic</v>
      </c>
      <c r="E8764" s="24">
        <v>42735</v>
      </c>
      <c r="F8764" s="23" t="s">
        <v>52</v>
      </c>
      <c r="G8764" s="121">
        <v>0</v>
      </c>
      <c r="H8764">
        <v>2016</v>
      </c>
    </row>
    <row r="8765" spans="1:8" outlineLevel="1" x14ac:dyDescent="0.25">
      <c r="A8765" s="23" t="s">
        <v>25</v>
      </c>
      <c r="B8765" s="23" t="s">
        <v>11</v>
      </c>
      <c r="C8765">
        <v>2016</v>
      </c>
      <c r="D8765" s="23" t="str">
        <f t="shared" si="137"/>
        <v>dic</v>
      </c>
      <c r="E8765" s="24">
        <v>42735</v>
      </c>
      <c r="F8765" s="23" t="s">
        <v>52</v>
      </c>
      <c r="G8765" s="121">
        <v>5860231.3499999996</v>
      </c>
      <c r="H8765">
        <v>2016</v>
      </c>
    </row>
    <row r="8766" spans="1:8" outlineLevel="1" x14ac:dyDescent="0.25">
      <c r="A8766" s="23" t="s">
        <v>26</v>
      </c>
      <c r="B8766" s="23" t="s">
        <v>12</v>
      </c>
      <c r="C8766">
        <v>2016</v>
      </c>
      <c r="D8766" s="23" t="str">
        <f t="shared" si="137"/>
        <v>dic</v>
      </c>
      <c r="E8766" s="24">
        <v>42735</v>
      </c>
      <c r="F8766" s="23" t="s">
        <v>52</v>
      </c>
      <c r="G8766" s="121">
        <v>2122332.29</v>
      </c>
      <c r="H8766">
        <v>2016</v>
      </c>
    </row>
    <row r="8767" spans="1:8" outlineLevel="1" x14ac:dyDescent="0.25">
      <c r="A8767" s="23" t="s">
        <v>43</v>
      </c>
      <c r="B8767" s="23" t="s">
        <v>34</v>
      </c>
      <c r="C8767">
        <v>2016</v>
      </c>
      <c r="D8767" s="23" t="str">
        <f t="shared" si="137"/>
        <v>dic</v>
      </c>
      <c r="E8767" s="24">
        <v>42735</v>
      </c>
      <c r="F8767" s="23" t="s">
        <v>52</v>
      </c>
      <c r="G8767" s="121">
        <v>63698239.469999991</v>
      </c>
      <c r="H8767">
        <v>2016</v>
      </c>
    </row>
    <row r="8768" spans="1:8" outlineLevel="1" x14ac:dyDescent="0.25">
      <c r="A8768" s="23" t="s">
        <v>13</v>
      </c>
      <c r="B8768" s="23" t="s">
        <v>13</v>
      </c>
      <c r="C8768">
        <v>2016</v>
      </c>
      <c r="D8768" s="23" t="str">
        <f t="shared" si="137"/>
        <v>dic</v>
      </c>
      <c r="E8768" s="24">
        <v>42735</v>
      </c>
      <c r="F8768" s="23" t="s">
        <v>52</v>
      </c>
      <c r="G8768" s="121">
        <v>94084174.840000004</v>
      </c>
      <c r="H8768">
        <v>2016</v>
      </c>
    </row>
    <row r="8769" spans="1:8" outlineLevel="1" x14ac:dyDescent="0.25">
      <c r="A8769" s="23" t="s">
        <v>14</v>
      </c>
      <c r="B8769" s="23" t="s">
        <v>14</v>
      </c>
      <c r="C8769">
        <v>2016</v>
      </c>
      <c r="D8769" s="23" t="str">
        <f t="shared" si="137"/>
        <v>dic</v>
      </c>
      <c r="E8769" s="24">
        <v>42735</v>
      </c>
      <c r="F8769" s="23" t="s">
        <v>52</v>
      </c>
      <c r="G8769" s="121">
        <v>-84927.249999999971</v>
      </c>
      <c r="H8769">
        <v>2016</v>
      </c>
    </row>
    <row r="8770" spans="1:8" outlineLevel="1" x14ac:dyDescent="0.25">
      <c r="A8770" s="23" t="s">
        <v>15</v>
      </c>
      <c r="B8770" s="23" t="s">
        <v>0</v>
      </c>
      <c r="C8770">
        <v>2017</v>
      </c>
      <c r="D8770" s="23" t="str">
        <f t="shared" ref="D8770:D8833" si="138">+TEXT(E8770,"mmm")</f>
        <v>ene</v>
      </c>
      <c r="E8770" s="24">
        <v>42766</v>
      </c>
      <c r="F8770" s="23" t="s">
        <v>52</v>
      </c>
      <c r="G8770" s="121">
        <v>392871.08999999997</v>
      </c>
      <c r="H8770">
        <v>2017</v>
      </c>
    </row>
    <row r="8771" spans="1:8" outlineLevel="1" x14ac:dyDescent="0.25">
      <c r="A8771" s="23" t="s">
        <v>16</v>
      </c>
      <c r="B8771" s="23" t="s">
        <v>1</v>
      </c>
      <c r="C8771">
        <v>2017</v>
      </c>
      <c r="D8771" s="23" t="str">
        <f t="shared" si="138"/>
        <v>ene</v>
      </c>
      <c r="E8771" s="24">
        <v>42766</v>
      </c>
      <c r="F8771" s="23" t="s">
        <v>52</v>
      </c>
      <c r="G8771" s="121">
        <v>63372425.849999994</v>
      </c>
      <c r="H8771">
        <v>2017</v>
      </c>
    </row>
    <row r="8772" spans="1:8" outlineLevel="1" x14ac:dyDescent="0.25">
      <c r="A8772" s="23" t="s">
        <v>27</v>
      </c>
      <c r="B8772" s="23" t="s">
        <v>2</v>
      </c>
      <c r="C8772">
        <v>2017</v>
      </c>
      <c r="D8772" s="23" t="str">
        <f t="shared" si="138"/>
        <v>ene</v>
      </c>
      <c r="E8772" s="24">
        <v>42766</v>
      </c>
      <c r="F8772" s="23" t="s">
        <v>52</v>
      </c>
      <c r="G8772" s="121">
        <v>0</v>
      </c>
      <c r="H8772">
        <v>2017</v>
      </c>
    </row>
    <row r="8773" spans="1:8" outlineLevel="1" x14ac:dyDescent="0.25">
      <c r="A8773" s="23" t="s">
        <v>17</v>
      </c>
      <c r="B8773" s="23" t="s">
        <v>3</v>
      </c>
      <c r="C8773">
        <v>2017</v>
      </c>
      <c r="D8773" s="23" t="str">
        <f t="shared" si="138"/>
        <v>ene</v>
      </c>
      <c r="E8773" s="24">
        <v>42766</v>
      </c>
      <c r="F8773" s="23" t="s">
        <v>52</v>
      </c>
      <c r="G8773" s="121">
        <v>78889780.510000005</v>
      </c>
      <c r="H8773">
        <v>2017</v>
      </c>
    </row>
    <row r="8774" spans="1:8" outlineLevel="1" x14ac:dyDescent="0.25">
      <c r="A8774" s="23" t="s">
        <v>18</v>
      </c>
      <c r="B8774" s="25" t="s">
        <v>4</v>
      </c>
      <c r="C8774">
        <v>2017</v>
      </c>
      <c r="D8774" s="23" t="str">
        <f t="shared" si="138"/>
        <v>ene</v>
      </c>
      <c r="E8774" s="24">
        <v>42766</v>
      </c>
      <c r="F8774" s="23" t="s">
        <v>52</v>
      </c>
      <c r="G8774" s="121">
        <v>0</v>
      </c>
      <c r="H8774">
        <v>2017</v>
      </c>
    </row>
    <row r="8775" spans="1:8" outlineLevel="1" x14ac:dyDescent="0.25">
      <c r="A8775" s="23" t="s">
        <v>19</v>
      </c>
      <c r="B8775" s="25" t="s">
        <v>5</v>
      </c>
      <c r="C8775">
        <v>2017</v>
      </c>
      <c r="D8775" s="23" t="str">
        <f t="shared" si="138"/>
        <v>ene</v>
      </c>
      <c r="E8775" s="24">
        <v>42766</v>
      </c>
      <c r="F8775" s="23" t="s">
        <v>52</v>
      </c>
      <c r="G8775" s="121">
        <v>0</v>
      </c>
      <c r="H8775">
        <v>2017</v>
      </c>
    </row>
    <row r="8776" spans="1:8" outlineLevel="1" x14ac:dyDescent="0.25">
      <c r="A8776" s="23" t="s">
        <v>20</v>
      </c>
      <c r="B8776" s="23" t="s">
        <v>6</v>
      </c>
      <c r="C8776">
        <v>2017</v>
      </c>
      <c r="D8776" s="23" t="str">
        <f t="shared" si="138"/>
        <v>ene</v>
      </c>
      <c r="E8776" s="24">
        <v>42766</v>
      </c>
      <c r="F8776" s="23" t="s">
        <v>52</v>
      </c>
      <c r="G8776" s="121">
        <v>0</v>
      </c>
      <c r="H8776">
        <v>2017</v>
      </c>
    </row>
    <row r="8777" spans="1:8" outlineLevel="1" x14ac:dyDescent="0.25">
      <c r="A8777" s="23" t="s">
        <v>21</v>
      </c>
      <c r="B8777" s="23" t="s">
        <v>7</v>
      </c>
      <c r="C8777">
        <v>2017</v>
      </c>
      <c r="D8777" s="23" t="str">
        <f t="shared" si="138"/>
        <v>ene</v>
      </c>
      <c r="E8777" s="24">
        <v>42766</v>
      </c>
      <c r="F8777" s="23" t="s">
        <v>52</v>
      </c>
      <c r="G8777" s="121">
        <v>536023.89</v>
      </c>
      <c r="H8777">
        <v>2017</v>
      </c>
    </row>
    <row r="8778" spans="1:8" outlineLevel="1" x14ac:dyDescent="0.25">
      <c r="A8778" s="23" t="s">
        <v>22</v>
      </c>
      <c r="B8778" s="23" t="s">
        <v>8</v>
      </c>
      <c r="C8778">
        <v>2017</v>
      </c>
      <c r="D8778" s="23" t="str">
        <f t="shared" si="138"/>
        <v>ene</v>
      </c>
      <c r="E8778" s="24">
        <v>42766</v>
      </c>
      <c r="F8778" s="23" t="s">
        <v>52</v>
      </c>
      <c r="G8778" s="121">
        <v>248686780.38999999</v>
      </c>
      <c r="H8778">
        <v>2017</v>
      </c>
    </row>
    <row r="8779" spans="1:8" outlineLevel="1" x14ac:dyDescent="0.25">
      <c r="A8779" s="23" t="s">
        <v>23</v>
      </c>
      <c r="B8779" s="23" t="s">
        <v>9</v>
      </c>
      <c r="C8779">
        <v>2017</v>
      </c>
      <c r="D8779" s="23" t="str">
        <f t="shared" si="138"/>
        <v>ene</v>
      </c>
      <c r="E8779" s="24">
        <v>42766</v>
      </c>
      <c r="F8779" s="23" t="s">
        <v>52</v>
      </c>
      <c r="G8779" s="121">
        <v>0</v>
      </c>
      <c r="H8779">
        <v>2017</v>
      </c>
    </row>
    <row r="8780" spans="1:8" outlineLevel="1" x14ac:dyDescent="0.25">
      <c r="A8780" s="23" t="s">
        <v>24</v>
      </c>
      <c r="B8780" s="25" t="s">
        <v>10</v>
      </c>
      <c r="C8780">
        <v>2017</v>
      </c>
      <c r="D8780" s="23" t="str">
        <f t="shared" si="138"/>
        <v>ene</v>
      </c>
      <c r="E8780" s="24">
        <v>42766</v>
      </c>
      <c r="F8780" s="23" t="s">
        <v>52</v>
      </c>
      <c r="G8780" s="121">
        <v>0</v>
      </c>
      <c r="H8780">
        <v>2017</v>
      </c>
    </row>
    <row r="8781" spans="1:8" outlineLevel="1" x14ac:dyDescent="0.25">
      <c r="A8781" s="23" t="s">
        <v>25</v>
      </c>
      <c r="B8781" s="23" t="s">
        <v>11</v>
      </c>
      <c r="C8781">
        <v>2017</v>
      </c>
      <c r="D8781" s="23" t="str">
        <f t="shared" si="138"/>
        <v>ene</v>
      </c>
      <c r="E8781" s="24">
        <v>42766</v>
      </c>
      <c r="F8781" s="23" t="s">
        <v>52</v>
      </c>
      <c r="G8781" s="121">
        <v>5081153.13</v>
      </c>
      <c r="H8781">
        <v>2017</v>
      </c>
    </row>
    <row r="8782" spans="1:8" outlineLevel="1" x14ac:dyDescent="0.25">
      <c r="A8782" s="23" t="s">
        <v>26</v>
      </c>
      <c r="B8782" s="23" t="s">
        <v>12</v>
      </c>
      <c r="C8782">
        <v>2017</v>
      </c>
      <c r="D8782" s="23" t="str">
        <f t="shared" si="138"/>
        <v>ene</v>
      </c>
      <c r="E8782" s="24">
        <v>42766</v>
      </c>
      <c r="F8782" s="23" t="s">
        <v>52</v>
      </c>
      <c r="G8782" s="121">
        <v>2072065.6</v>
      </c>
      <c r="H8782">
        <v>2017</v>
      </c>
    </row>
    <row r="8783" spans="1:8" outlineLevel="1" x14ac:dyDescent="0.25">
      <c r="A8783" s="23" t="s">
        <v>43</v>
      </c>
      <c r="B8783" s="23" t="s">
        <v>34</v>
      </c>
      <c r="C8783">
        <v>2017</v>
      </c>
      <c r="D8783" s="23" t="str">
        <f t="shared" si="138"/>
        <v>ene</v>
      </c>
      <c r="E8783" s="24">
        <v>42766</v>
      </c>
      <c r="F8783" s="23" t="s">
        <v>52</v>
      </c>
      <c r="G8783" s="121">
        <v>62829334.030000001</v>
      </c>
      <c r="H8783">
        <v>2017</v>
      </c>
    </row>
    <row r="8784" spans="1:8" outlineLevel="1" x14ac:dyDescent="0.25">
      <c r="A8784" s="23" t="s">
        <v>13</v>
      </c>
      <c r="B8784" s="23" t="s">
        <v>13</v>
      </c>
      <c r="C8784">
        <v>2017</v>
      </c>
      <c r="D8784" s="23" t="str">
        <f t="shared" si="138"/>
        <v>ene</v>
      </c>
      <c r="E8784" s="24">
        <v>42766</v>
      </c>
      <c r="F8784" s="23" t="s">
        <v>52</v>
      </c>
      <c r="G8784" s="121">
        <v>110931078.42999999</v>
      </c>
      <c r="H8784">
        <v>2017</v>
      </c>
    </row>
    <row r="8785" spans="1:8" outlineLevel="1" x14ac:dyDescent="0.25">
      <c r="A8785" s="23" t="s">
        <v>14</v>
      </c>
      <c r="B8785" s="23" t="s">
        <v>14</v>
      </c>
      <c r="C8785">
        <v>2017</v>
      </c>
      <c r="D8785" s="23" t="str">
        <f t="shared" si="138"/>
        <v>ene</v>
      </c>
      <c r="E8785" s="24">
        <v>42766</v>
      </c>
      <c r="F8785" s="23" t="s">
        <v>52</v>
      </c>
      <c r="G8785" s="121">
        <v>340437.12000000005</v>
      </c>
      <c r="H8785">
        <v>2017</v>
      </c>
    </row>
    <row r="8786" spans="1:8" outlineLevel="1" x14ac:dyDescent="0.25">
      <c r="A8786" s="23" t="s">
        <v>15</v>
      </c>
      <c r="B8786" s="23" t="s">
        <v>0</v>
      </c>
      <c r="C8786">
        <v>2017</v>
      </c>
      <c r="D8786" s="23" t="str">
        <f t="shared" si="138"/>
        <v>feb</v>
      </c>
      <c r="E8786" s="24">
        <v>42794</v>
      </c>
      <c r="F8786" s="23" t="s">
        <v>52</v>
      </c>
      <c r="G8786" s="121">
        <v>392871.08999999997</v>
      </c>
      <c r="H8786">
        <v>2017</v>
      </c>
    </row>
    <row r="8787" spans="1:8" outlineLevel="1" x14ac:dyDescent="0.25">
      <c r="A8787" s="23" t="s">
        <v>16</v>
      </c>
      <c r="B8787" s="23" t="s">
        <v>1</v>
      </c>
      <c r="C8787">
        <v>2017</v>
      </c>
      <c r="D8787" s="23" t="str">
        <f t="shared" si="138"/>
        <v>feb</v>
      </c>
      <c r="E8787" s="24">
        <v>42794</v>
      </c>
      <c r="F8787" s="23" t="s">
        <v>52</v>
      </c>
      <c r="G8787" s="121">
        <v>67502697.780000001</v>
      </c>
      <c r="H8787">
        <v>2017</v>
      </c>
    </row>
    <row r="8788" spans="1:8" outlineLevel="1" x14ac:dyDescent="0.25">
      <c r="A8788" s="23" t="s">
        <v>27</v>
      </c>
      <c r="B8788" s="23" t="s">
        <v>2</v>
      </c>
      <c r="C8788">
        <v>2017</v>
      </c>
      <c r="D8788" s="23" t="str">
        <f t="shared" si="138"/>
        <v>feb</v>
      </c>
      <c r="E8788" s="24">
        <v>42794</v>
      </c>
      <c r="F8788" s="23" t="s">
        <v>52</v>
      </c>
      <c r="G8788" s="121">
        <v>0</v>
      </c>
      <c r="H8788">
        <v>2017</v>
      </c>
    </row>
    <row r="8789" spans="1:8" outlineLevel="1" x14ac:dyDescent="0.25">
      <c r="A8789" s="23" t="s">
        <v>17</v>
      </c>
      <c r="B8789" s="23" t="s">
        <v>3</v>
      </c>
      <c r="C8789">
        <v>2017</v>
      </c>
      <c r="D8789" s="23" t="str">
        <f t="shared" si="138"/>
        <v>feb</v>
      </c>
      <c r="E8789" s="24">
        <v>42794</v>
      </c>
      <c r="F8789" s="23" t="s">
        <v>52</v>
      </c>
      <c r="G8789" s="121">
        <v>76991132.659999996</v>
      </c>
      <c r="H8789">
        <v>2017</v>
      </c>
    </row>
    <row r="8790" spans="1:8" outlineLevel="1" x14ac:dyDescent="0.25">
      <c r="A8790" s="23" t="s">
        <v>18</v>
      </c>
      <c r="B8790" s="25" t="s">
        <v>4</v>
      </c>
      <c r="C8790">
        <v>2017</v>
      </c>
      <c r="D8790" s="23" t="str">
        <f t="shared" si="138"/>
        <v>feb</v>
      </c>
      <c r="E8790" s="24">
        <v>42794</v>
      </c>
      <c r="F8790" s="23" t="s">
        <v>52</v>
      </c>
      <c r="G8790" s="121">
        <v>0</v>
      </c>
      <c r="H8790">
        <v>2017</v>
      </c>
    </row>
    <row r="8791" spans="1:8" outlineLevel="1" x14ac:dyDescent="0.25">
      <c r="A8791" s="23" t="s">
        <v>19</v>
      </c>
      <c r="B8791" s="25" t="s">
        <v>5</v>
      </c>
      <c r="C8791">
        <v>2017</v>
      </c>
      <c r="D8791" s="23" t="str">
        <f t="shared" si="138"/>
        <v>feb</v>
      </c>
      <c r="E8791" s="24">
        <v>42794</v>
      </c>
      <c r="F8791" s="23" t="s">
        <v>52</v>
      </c>
      <c r="G8791" s="121">
        <v>0</v>
      </c>
      <c r="H8791">
        <v>2017</v>
      </c>
    </row>
    <row r="8792" spans="1:8" outlineLevel="1" x14ac:dyDescent="0.25">
      <c r="A8792" s="23" t="s">
        <v>20</v>
      </c>
      <c r="B8792" s="23" t="s">
        <v>6</v>
      </c>
      <c r="C8792">
        <v>2017</v>
      </c>
      <c r="D8792" s="23" t="str">
        <f t="shared" si="138"/>
        <v>feb</v>
      </c>
      <c r="E8792" s="24">
        <v>42794</v>
      </c>
      <c r="F8792" s="23" t="s">
        <v>52</v>
      </c>
      <c r="G8792" s="121">
        <v>0</v>
      </c>
      <c r="H8792">
        <v>2017</v>
      </c>
    </row>
    <row r="8793" spans="1:8" outlineLevel="1" x14ac:dyDescent="0.25">
      <c r="A8793" s="23" t="s">
        <v>21</v>
      </c>
      <c r="B8793" s="23" t="s">
        <v>7</v>
      </c>
      <c r="C8793">
        <v>2017</v>
      </c>
      <c r="D8793" s="23" t="str">
        <f t="shared" si="138"/>
        <v>feb</v>
      </c>
      <c r="E8793" s="24">
        <v>42794</v>
      </c>
      <c r="F8793" s="23" t="s">
        <v>52</v>
      </c>
      <c r="G8793" s="121">
        <v>535593.64</v>
      </c>
      <c r="H8793">
        <v>2017</v>
      </c>
    </row>
    <row r="8794" spans="1:8" outlineLevel="1" x14ac:dyDescent="0.25">
      <c r="A8794" s="23" t="s">
        <v>22</v>
      </c>
      <c r="B8794" s="23" t="s">
        <v>8</v>
      </c>
      <c r="C8794">
        <v>2017</v>
      </c>
      <c r="D8794" s="23" t="str">
        <f t="shared" si="138"/>
        <v>feb</v>
      </c>
      <c r="E8794" s="24">
        <v>42794</v>
      </c>
      <c r="F8794" s="23" t="s">
        <v>52</v>
      </c>
      <c r="G8794" s="121">
        <v>261401136.95000002</v>
      </c>
      <c r="H8794">
        <v>2017</v>
      </c>
    </row>
    <row r="8795" spans="1:8" outlineLevel="1" x14ac:dyDescent="0.25">
      <c r="A8795" s="23" t="s">
        <v>23</v>
      </c>
      <c r="B8795" s="23" t="s">
        <v>9</v>
      </c>
      <c r="C8795">
        <v>2017</v>
      </c>
      <c r="D8795" s="23" t="str">
        <f t="shared" si="138"/>
        <v>feb</v>
      </c>
      <c r="E8795" s="24">
        <v>42794</v>
      </c>
      <c r="F8795" s="23" t="s">
        <v>52</v>
      </c>
      <c r="G8795" s="121">
        <v>0</v>
      </c>
      <c r="H8795">
        <v>2017</v>
      </c>
    </row>
    <row r="8796" spans="1:8" outlineLevel="1" x14ac:dyDescent="0.25">
      <c r="A8796" s="23" t="s">
        <v>24</v>
      </c>
      <c r="B8796" s="25" t="s">
        <v>10</v>
      </c>
      <c r="C8796">
        <v>2017</v>
      </c>
      <c r="D8796" s="23" t="str">
        <f t="shared" si="138"/>
        <v>feb</v>
      </c>
      <c r="E8796" s="24">
        <v>42794</v>
      </c>
      <c r="F8796" s="23" t="s">
        <v>52</v>
      </c>
      <c r="G8796" s="121">
        <v>0</v>
      </c>
      <c r="H8796">
        <v>2017</v>
      </c>
    </row>
    <row r="8797" spans="1:8" outlineLevel="1" x14ac:dyDescent="0.25">
      <c r="A8797" s="23" t="s">
        <v>25</v>
      </c>
      <c r="B8797" s="23" t="s">
        <v>11</v>
      </c>
      <c r="C8797">
        <v>2017</v>
      </c>
      <c r="D8797" s="23" t="str">
        <f t="shared" si="138"/>
        <v>feb</v>
      </c>
      <c r="E8797" s="24">
        <v>42794</v>
      </c>
      <c r="F8797" s="23" t="s">
        <v>52</v>
      </c>
      <c r="G8797" s="121">
        <v>573212.82999999996</v>
      </c>
      <c r="H8797">
        <v>2017</v>
      </c>
    </row>
    <row r="8798" spans="1:8" outlineLevel="1" x14ac:dyDescent="0.25">
      <c r="A8798" s="23" t="s">
        <v>26</v>
      </c>
      <c r="B8798" s="23" t="s">
        <v>12</v>
      </c>
      <c r="C8798">
        <v>2017</v>
      </c>
      <c r="D8798" s="23" t="str">
        <f t="shared" si="138"/>
        <v>feb</v>
      </c>
      <c r="E8798" s="24">
        <v>42794</v>
      </c>
      <c r="F8798" s="23" t="s">
        <v>52</v>
      </c>
      <c r="G8798" s="121">
        <v>2001678.72</v>
      </c>
      <c r="H8798">
        <v>2017</v>
      </c>
    </row>
    <row r="8799" spans="1:8" outlineLevel="1" x14ac:dyDescent="0.25">
      <c r="A8799" s="23" t="s">
        <v>43</v>
      </c>
      <c r="B8799" s="23" t="s">
        <v>34</v>
      </c>
      <c r="C8799">
        <v>2017</v>
      </c>
      <c r="D8799" s="23" t="str">
        <f t="shared" si="138"/>
        <v>feb</v>
      </c>
      <c r="E8799" s="24">
        <v>42794</v>
      </c>
      <c r="F8799" s="23" t="s">
        <v>52</v>
      </c>
      <c r="G8799" s="121">
        <v>62857928.869999997</v>
      </c>
      <c r="H8799">
        <v>2017</v>
      </c>
    </row>
    <row r="8800" spans="1:8" outlineLevel="1" x14ac:dyDescent="0.25">
      <c r="A8800" s="23" t="s">
        <v>13</v>
      </c>
      <c r="B8800" s="23" t="s">
        <v>13</v>
      </c>
      <c r="C8800">
        <v>2017</v>
      </c>
      <c r="D8800" s="23" t="str">
        <f t="shared" si="138"/>
        <v>feb</v>
      </c>
      <c r="E8800" s="24">
        <v>42794</v>
      </c>
      <c r="F8800" s="23" t="s">
        <v>52</v>
      </c>
      <c r="G8800" s="121">
        <v>108880971.76999998</v>
      </c>
      <c r="H8800">
        <v>2017</v>
      </c>
    </row>
    <row r="8801" spans="1:8" outlineLevel="1" x14ac:dyDescent="0.25">
      <c r="A8801" s="23" t="s">
        <v>14</v>
      </c>
      <c r="B8801" s="23" t="s">
        <v>14</v>
      </c>
      <c r="C8801">
        <v>2017</v>
      </c>
      <c r="D8801" s="23" t="str">
        <f t="shared" si="138"/>
        <v>feb</v>
      </c>
      <c r="E8801" s="24">
        <v>42794</v>
      </c>
      <c r="F8801" s="23" t="s">
        <v>52</v>
      </c>
      <c r="G8801" s="121">
        <v>899478.01</v>
      </c>
      <c r="H8801">
        <v>2017</v>
      </c>
    </row>
    <row r="8802" spans="1:8" outlineLevel="1" x14ac:dyDescent="0.25">
      <c r="A8802" s="23" t="s">
        <v>15</v>
      </c>
      <c r="B8802" s="23" t="s">
        <v>0</v>
      </c>
      <c r="C8802">
        <v>2017</v>
      </c>
      <c r="D8802" s="23" t="str">
        <f t="shared" si="138"/>
        <v>mar</v>
      </c>
      <c r="E8802" s="24">
        <v>42825</v>
      </c>
      <c r="F8802" s="23" t="s">
        <v>52</v>
      </c>
      <c r="G8802" s="121">
        <v>392673.10999999993</v>
      </c>
      <c r="H8802">
        <v>2017</v>
      </c>
    </row>
    <row r="8803" spans="1:8" outlineLevel="1" x14ac:dyDescent="0.25">
      <c r="A8803" s="23" t="s">
        <v>16</v>
      </c>
      <c r="B8803" s="23" t="s">
        <v>1</v>
      </c>
      <c r="C8803">
        <v>2017</v>
      </c>
      <c r="D8803" s="23" t="str">
        <f t="shared" si="138"/>
        <v>mar</v>
      </c>
      <c r="E8803" s="24">
        <v>42825</v>
      </c>
      <c r="F8803" s="23" t="s">
        <v>52</v>
      </c>
      <c r="G8803" s="121">
        <v>81813122.040000021</v>
      </c>
      <c r="H8803">
        <v>2017</v>
      </c>
    </row>
    <row r="8804" spans="1:8" outlineLevel="1" x14ac:dyDescent="0.25">
      <c r="A8804" s="23" t="s">
        <v>27</v>
      </c>
      <c r="B8804" s="23" t="s">
        <v>2</v>
      </c>
      <c r="C8804">
        <v>2017</v>
      </c>
      <c r="D8804" s="23" t="str">
        <f t="shared" si="138"/>
        <v>mar</v>
      </c>
      <c r="E8804" s="24">
        <v>42825</v>
      </c>
      <c r="F8804" s="23" t="s">
        <v>52</v>
      </c>
      <c r="G8804" s="121">
        <v>0</v>
      </c>
      <c r="H8804">
        <v>2017</v>
      </c>
    </row>
    <row r="8805" spans="1:8" outlineLevel="1" x14ac:dyDescent="0.25">
      <c r="A8805" s="23" t="s">
        <v>17</v>
      </c>
      <c r="B8805" s="23" t="s">
        <v>3</v>
      </c>
      <c r="C8805">
        <v>2017</v>
      </c>
      <c r="D8805" s="23" t="str">
        <f t="shared" si="138"/>
        <v>mar</v>
      </c>
      <c r="E8805" s="24">
        <v>42825</v>
      </c>
      <c r="F8805" s="23" t="s">
        <v>52</v>
      </c>
      <c r="G8805" s="121">
        <v>73503308.170000002</v>
      </c>
      <c r="H8805">
        <v>2017</v>
      </c>
    </row>
    <row r="8806" spans="1:8" outlineLevel="1" x14ac:dyDescent="0.25">
      <c r="A8806" s="23" t="s">
        <v>18</v>
      </c>
      <c r="B8806" s="25" t="s">
        <v>4</v>
      </c>
      <c r="C8806">
        <v>2017</v>
      </c>
      <c r="D8806" s="23" t="str">
        <f t="shared" si="138"/>
        <v>mar</v>
      </c>
      <c r="E8806" s="24">
        <v>42825</v>
      </c>
      <c r="F8806" s="23" t="s">
        <v>52</v>
      </c>
      <c r="G8806" s="121">
        <v>0</v>
      </c>
      <c r="H8806">
        <v>2017</v>
      </c>
    </row>
    <row r="8807" spans="1:8" outlineLevel="1" x14ac:dyDescent="0.25">
      <c r="A8807" s="23" t="s">
        <v>19</v>
      </c>
      <c r="B8807" s="25" t="s">
        <v>5</v>
      </c>
      <c r="C8807">
        <v>2017</v>
      </c>
      <c r="D8807" s="23" t="str">
        <f t="shared" si="138"/>
        <v>mar</v>
      </c>
      <c r="E8807" s="24">
        <v>42825</v>
      </c>
      <c r="F8807" s="23" t="s">
        <v>52</v>
      </c>
      <c r="G8807" s="121">
        <v>44005.01</v>
      </c>
      <c r="H8807">
        <v>2017</v>
      </c>
    </row>
    <row r="8808" spans="1:8" outlineLevel="1" x14ac:dyDescent="0.25">
      <c r="A8808" s="23" t="s">
        <v>20</v>
      </c>
      <c r="B8808" s="23" t="s">
        <v>6</v>
      </c>
      <c r="C8808">
        <v>2017</v>
      </c>
      <c r="D8808" s="23" t="str">
        <f t="shared" si="138"/>
        <v>mar</v>
      </c>
      <c r="E8808" s="24">
        <v>42825</v>
      </c>
      <c r="F8808" s="23" t="s">
        <v>52</v>
      </c>
      <c r="G8808" s="121">
        <v>0</v>
      </c>
      <c r="H8808">
        <v>2017</v>
      </c>
    </row>
    <row r="8809" spans="1:8" outlineLevel="1" x14ac:dyDescent="0.25">
      <c r="A8809" s="23" t="s">
        <v>21</v>
      </c>
      <c r="B8809" s="23" t="s">
        <v>7</v>
      </c>
      <c r="C8809">
        <v>2017</v>
      </c>
      <c r="D8809" s="23" t="str">
        <f t="shared" si="138"/>
        <v>mar</v>
      </c>
      <c r="E8809" s="24">
        <v>42825</v>
      </c>
      <c r="F8809" s="23" t="s">
        <v>52</v>
      </c>
      <c r="G8809" s="121">
        <v>534934.93000000005</v>
      </c>
      <c r="H8809">
        <v>2017</v>
      </c>
    </row>
    <row r="8810" spans="1:8" outlineLevel="1" x14ac:dyDescent="0.25">
      <c r="A8810" s="23" t="s">
        <v>22</v>
      </c>
      <c r="B8810" s="23" t="s">
        <v>8</v>
      </c>
      <c r="C8810">
        <v>2017</v>
      </c>
      <c r="D8810" s="23" t="str">
        <f t="shared" si="138"/>
        <v>mar</v>
      </c>
      <c r="E8810" s="24">
        <v>42825</v>
      </c>
      <c r="F8810" s="23" t="s">
        <v>52</v>
      </c>
      <c r="G8810" s="121">
        <v>264453943.22</v>
      </c>
      <c r="H8810">
        <v>2017</v>
      </c>
    </row>
    <row r="8811" spans="1:8" outlineLevel="1" x14ac:dyDescent="0.25">
      <c r="A8811" s="23" t="s">
        <v>23</v>
      </c>
      <c r="B8811" s="23" t="s">
        <v>9</v>
      </c>
      <c r="C8811">
        <v>2017</v>
      </c>
      <c r="D8811" s="23" t="str">
        <f t="shared" si="138"/>
        <v>mar</v>
      </c>
      <c r="E8811" s="24">
        <v>42825</v>
      </c>
      <c r="F8811" s="23" t="s">
        <v>52</v>
      </c>
      <c r="G8811" s="121">
        <v>0</v>
      </c>
      <c r="H8811">
        <v>2017</v>
      </c>
    </row>
    <row r="8812" spans="1:8" outlineLevel="1" x14ac:dyDescent="0.25">
      <c r="A8812" s="23" t="s">
        <v>24</v>
      </c>
      <c r="B8812" s="25" t="s">
        <v>10</v>
      </c>
      <c r="C8812">
        <v>2017</v>
      </c>
      <c r="D8812" s="23" t="str">
        <f t="shared" si="138"/>
        <v>mar</v>
      </c>
      <c r="E8812" s="24">
        <v>42825</v>
      </c>
      <c r="F8812" s="23" t="s">
        <v>52</v>
      </c>
      <c r="G8812" s="121">
        <v>0</v>
      </c>
      <c r="H8812">
        <v>2017</v>
      </c>
    </row>
    <row r="8813" spans="1:8" outlineLevel="1" x14ac:dyDescent="0.25">
      <c r="A8813" s="23" t="s">
        <v>25</v>
      </c>
      <c r="B8813" s="23" t="s">
        <v>11</v>
      </c>
      <c r="C8813">
        <v>2017</v>
      </c>
      <c r="D8813" s="23" t="str">
        <f t="shared" si="138"/>
        <v>mar</v>
      </c>
      <c r="E8813" s="24">
        <v>42825</v>
      </c>
      <c r="F8813" s="23" t="s">
        <v>52</v>
      </c>
      <c r="G8813" s="121">
        <v>207285.71</v>
      </c>
      <c r="H8813">
        <v>2017</v>
      </c>
    </row>
    <row r="8814" spans="1:8" outlineLevel="1" x14ac:dyDescent="0.25">
      <c r="A8814" s="23" t="s">
        <v>26</v>
      </c>
      <c r="B8814" s="23" t="s">
        <v>12</v>
      </c>
      <c r="C8814">
        <v>2017</v>
      </c>
      <c r="D8814" s="23" t="str">
        <f t="shared" si="138"/>
        <v>mar</v>
      </c>
      <c r="E8814" s="24">
        <v>42825</v>
      </c>
      <c r="F8814" s="23" t="s">
        <v>52</v>
      </c>
      <c r="G8814" s="121">
        <v>1932763.6800000002</v>
      </c>
      <c r="H8814">
        <v>2017</v>
      </c>
    </row>
    <row r="8815" spans="1:8" outlineLevel="1" x14ac:dyDescent="0.25">
      <c r="A8815" s="23" t="s">
        <v>43</v>
      </c>
      <c r="B8815" s="23" t="s">
        <v>34</v>
      </c>
      <c r="C8815">
        <v>2017</v>
      </c>
      <c r="D8815" s="23" t="str">
        <f t="shared" si="138"/>
        <v>mar</v>
      </c>
      <c r="E8815" s="24">
        <v>42825</v>
      </c>
      <c r="F8815" s="23" t="s">
        <v>52</v>
      </c>
      <c r="G8815" s="121">
        <v>62945723.080000006</v>
      </c>
      <c r="H8815">
        <v>2017</v>
      </c>
    </row>
    <row r="8816" spans="1:8" outlineLevel="1" x14ac:dyDescent="0.25">
      <c r="A8816" s="23" t="s">
        <v>13</v>
      </c>
      <c r="B8816" s="23" t="s">
        <v>13</v>
      </c>
      <c r="C8816">
        <v>2017</v>
      </c>
      <c r="D8816" s="23" t="str">
        <f t="shared" si="138"/>
        <v>mar</v>
      </c>
      <c r="E8816" s="24">
        <v>42825</v>
      </c>
      <c r="F8816" s="23" t="s">
        <v>52</v>
      </c>
      <c r="G8816" s="121">
        <v>106581221.27000001</v>
      </c>
      <c r="H8816">
        <v>2017</v>
      </c>
    </row>
    <row r="8817" spans="1:8" outlineLevel="1" x14ac:dyDescent="0.25">
      <c r="A8817" s="23" t="s">
        <v>14</v>
      </c>
      <c r="B8817" s="23" t="s">
        <v>14</v>
      </c>
      <c r="C8817">
        <v>2017</v>
      </c>
      <c r="D8817" s="23" t="str">
        <f t="shared" si="138"/>
        <v>mar</v>
      </c>
      <c r="E8817" s="24">
        <v>42825</v>
      </c>
      <c r="F8817" s="23" t="s">
        <v>52</v>
      </c>
      <c r="G8817" s="121">
        <v>117621.27</v>
      </c>
      <c r="H8817">
        <v>2017</v>
      </c>
    </row>
    <row r="8818" spans="1:8" outlineLevel="1" x14ac:dyDescent="0.25">
      <c r="A8818" s="23" t="s">
        <v>15</v>
      </c>
      <c r="B8818" s="23" t="s">
        <v>0</v>
      </c>
      <c r="C8818">
        <v>2017</v>
      </c>
      <c r="D8818" s="23" t="str">
        <f t="shared" si="138"/>
        <v>abr</v>
      </c>
      <c r="E8818" s="24">
        <v>42855</v>
      </c>
      <c r="F8818" s="23" t="s">
        <v>52</v>
      </c>
      <c r="G8818" s="121">
        <v>393511.77999999997</v>
      </c>
      <c r="H8818">
        <v>2017</v>
      </c>
    </row>
    <row r="8819" spans="1:8" outlineLevel="1" x14ac:dyDescent="0.25">
      <c r="A8819" s="23" t="s">
        <v>16</v>
      </c>
      <c r="B8819" s="23" t="s">
        <v>1</v>
      </c>
      <c r="C8819">
        <v>2017</v>
      </c>
      <c r="D8819" s="23" t="str">
        <f t="shared" si="138"/>
        <v>abr</v>
      </c>
      <c r="E8819" s="24">
        <v>42855</v>
      </c>
      <c r="F8819" s="23" t="s">
        <v>52</v>
      </c>
      <c r="G8819" s="121">
        <v>85945061.160000011</v>
      </c>
      <c r="H8819">
        <v>2017</v>
      </c>
    </row>
    <row r="8820" spans="1:8" outlineLevel="1" x14ac:dyDescent="0.25">
      <c r="A8820" s="23" t="s">
        <v>27</v>
      </c>
      <c r="B8820" s="23" t="s">
        <v>2</v>
      </c>
      <c r="C8820">
        <v>2017</v>
      </c>
      <c r="D8820" s="23" t="str">
        <f t="shared" si="138"/>
        <v>abr</v>
      </c>
      <c r="E8820" s="24">
        <v>42855</v>
      </c>
      <c r="F8820" s="23" t="s">
        <v>52</v>
      </c>
      <c r="G8820" s="121">
        <v>0</v>
      </c>
      <c r="H8820">
        <v>2017</v>
      </c>
    </row>
    <row r="8821" spans="1:8" outlineLevel="1" x14ac:dyDescent="0.25">
      <c r="A8821" s="23" t="s">
        <v>17</v>
      </c>
      <c r="B8821" s="23" t="s">
        <v>3</v>
      </c>
      <c r="C8821">
        <v>2017</v>
      </c>
      <c r="D8821" s="23" t="str">
        <f t="shared" si="138"/>
        <v>abr</v>
      </c>
      <c r="E8821" s="24">
        <v>42855</v>
      </c>
      <c r="F8821" s="23" t="s">
        <v>52</v>
      </c>
      <c r="G8821" s="121">
        <v>71899924.090000004</v>
      </c>
      <c r="H8821">
        <v>2017</v>
      </c>
    </row>
    <row r="8822" spans="1:8" outlineLevel="1" x14ac:dyDescent="0.25">
      <c r="A8822" s="23" t="s">
        <v>18</v>
      </c>
      <c r="B8822" s="25" t="s">
        <v>4</v>
      </c>
      <c r="C8822">
        <v>2017</v>
      </c>
      <c r="D8822" s="23" t="str">
        <f t="shared" si="138"/>
        <v>abr</v>
      </c>
      <c r="E8822" s="24">
        <v>42855</v>
      </c>
      <c r="F8822" s="23" t="s">
        <v>52</v>
      </c>
      <c r="G8822" s="121">
        <v>0</v>
      </c>
      <c r="H8822">
        <v>2017</v>
      </c>
    </row>
    <row r="8823" spans="1:8" outlineLevel="1" x14ac:dyDescent="0.25">
      <c r="A8823" s="23" t="s">
        <v>19</v>
      </c>
      <c r="B8823" s="25" t="s">
        <v>5</v>
      </c>
      <c r="C8823">
        <v>2017</v>
      </c>
      <c r="D8823" s="23" t="str">
        <f t="shared" si="138"/>
        <v>abr</v>
      </c>
      <c r="E8823" s="24">
        <v>42855</v>
      </c>
      <c r="F8823" s="23" t="s">
        <v>52</v>
      </c>
      <c r="G8823" s="121">
        <v>44220.44</v>
      </c>
      <c r="H8823">
        <v>2017</v>
      </c>
    </row>
    <row r="8824" spans="1:8" outlineLevel="1" x14ac:dyDescent="0.25">
      <c r="A8824" s="23" t="s">
        <v>20</v>
      </c>
      <c r="B8824" s="23" t="s">
        <v>6</v>
      </c>
      <c r="C8824">
        <v>2017</v>
      </c>
      <c r="D8824" s="23" t="str">
        <f t="shared" si="138"/>
        <v>abr</v>
      </c>
      <c r="E8824" s="24">
        <v>42855</v>
      </c>
      <c r="F8824" s="23" t="s">
        <v>52</v>
      </c>
      <c r="G8824" s="121">
        <v>0</v>
      </c>
      <c r="H8824">
        <v>2017</v>
      </c>
    </row>
    <row r="8825" spans="1:8" outlineLevel="1" x14ac:dyDescent="0.25">
      <c r="A8825" s="23" t="s">
        <v>21</v>
      </c>
      <c r="B8825" s="23" t="s">
        <v>7</v>
      </c>
      <c r="C8825">
        <v>2017</v>
      </c>
      <c r="D8825" s="23" t="str">
        <f t="shared" si="138"/>
        <v>abr</v>
      </c>
      <c r="E8825" s="24">
        <v>42855</v>
      </c>
      <c r="F8825" s="23" t="s">
        <v>52</v>
      </c>
      <c r="G8825" s="121">
        <v>534466.73</v>
      </c>
      <c r="H8825">
        <v>2017</v>
      </c>
    </row>
    <row r="8826" spans="1:8" outlineLevel="1" x14ac:dyDescent="0.25">
      <c r="A8826" s="23" t="s">
        <v>22</v>
      </c>
      <c r="B8826" s="23" t="s">
        <v>8</v>
      </c>
      <c r="C8826">
        <v>2017</v>
      </c>
      <c r="D8826" s="23" t="str">
        <f t="shared" si="138"/>
        <v>abr</v>
      </c>
      <c r="E8826" s="24">
        <v>42855</v>
      </c>
      <c r="F8826" s="23" t="s">
        <v>52</v>
      </c>
      <c r="G8826" s="121">
        <v>254178508.35000002</v>
      </c>
      <c r="H8826">
        <v>2017</v>
      </c>
    </row>
    <row r="8827" spans="1:8" outlineLevel="1" x14ac:dyDescent="0.25">
      <c r="A8827" s="23" t="s">
        <v>23</v>
      </c>
      <c r="B8827" s="23" t="s">
        <v>9</v>
      </c>
      <c r="C8827">
        <v>2017</v>
      </c>
      <c r="D8827" s="23" t="str">
        <f t="shared" si="138"/>
        <v>abr</v>
      </c>
      <c r="E8827" s="24">
        <v>42855</v>
      </c>
      <c r="F8827" s="23" t="s">
        <v>52</v>
      </c>
      <c r="G8827" s="121">
        <v>0</v>
      </c>
      <c r="H8827">
        <v>2017</v>
      </c>
    </row>
    <row r="8828" spans="1:8" outlineLevel="1" x14ac:dyDescent="0.25">
      <c r="A8828" s="23" t="s">
        <v>24</v>
      </c>
      <c r="B8828" s="25" t="s">
        <v>10</v>
      </c>
      <c r="C8828">
        <v>2017</v>
      </c>
      <c r="D8828" s="23" t="str">
        <f t="shared" si="138"/>
        <v>abr</v>
      </c>
      <c r="E8828" s="24">
        <v>42855</v>
      </c>
      <c r="F8828" s="23" t="s">
        <v>52</v>
      </c>
      <c r="G8828" s="121">
        <v>0</v>
      </c>
      <c r="H8828">
        <v>2017</v>
      </c>
    </row>
    <row r="8829" spans="1:8" outlineLevel="1" x14ac:dyDescent="0.25">
      <c r="A8829" s="23" t="s">
        <v>25</v>
      </c>
      <c r="B8829" s="23" t="s">
        <v>11</v>
      </c>
      <c r="C8829">
        <v>2017</v>
      </c>
      <c r="D8829" s="23" t="str">
        <f t="shared" si="138"/>
        <v>abr</v>
      </c>
      <c r="E8829" s="24">
        <v>42855</v>
      </c>
      <c r="F8829" s="23" t="s">
        <v>52</v>
      </c>
      <c r="G8829" s="121">
        <v>8549773.9000000004</v>
      </c>
      <c r="H8829">
        <v>2017</v>
      </c>
    </row>
    <row r="8830" spans="1:8" outlineLevel="1" x14ac:dyDescent="0.25">
      <c r="A8830" s="23" t="s">
        <v>26</v>
      </c>
      <c r="B8830" s="23" t="s">
        <v>12</v>
      </c>
      <c r="C8830">
        <v>2017</v>
      </c>
      <c r="D8830" s="23" t="str">
        <f t="shared" si="138"/>
        <v>abr</v>
      </c>
      <c r="E8830" s="24">
        <v>42855</v>
      </c>
      <c r="F8830" s="23" t="s">
        <v>52</v>
      </c>
      <c r="G8830" s="121">
        <v>2008746.3199999998</v>
      </c>
      <c r="H8830">
        <v>2017</v>
      </c>
    </row>
    <row r="8831" spans="1:8" outlineLevel="1" x14ac:dyDescent="0.25">
      <c r="A8831" s="23" t="s">
        <v>43</v>
      </c>
      <c r="B8831" s="23" t="s">
        <v>34</v>
      </c>
      <c r="C8831">
        <v>2017</v>
      </c>
      <c r="D8831" s="23" t="str">
        <f t="shared" si="138"/>
        <v>abr</v>
      </c>
      <c r="E8831" s="24">
        <v>42855</v>
      </c>
      <c r="F8831" s="23" t="s">
        <v>52</v>
      </c>
      <c r="G8831" s="121">
        <v>67058781.659999996</v>
      </c>
      <c r="H8831">
        <v>2017</v>
      </c>
    </row>
    <row r="8832" spans="1:8" outlineLevel="1" x14ac:dyDescent="0.25">
      <c r="A8832" s="23" t="s">
        <v>13</v>
      </c>
      <c r="B8832" s="23" t="s">
        <v>13</v>
      </c>
      <c r="C8832">
        <v>2017</v>
      </c>
      <c r="D8832" s="23" t="str">
        <f t="shared" si="138"/>
        <v>abr</v>
      </c>
      <c r="E8832" s="24">
        <v>42855</v>
      </c>
      <c r="F8832" s="23" t="s">
        <v>52</v>
      </c>
      <c r="G8832" s="121">
        <v>112619959.7</v>
      </c>
      <c r="H8832">
        <v>2017</v>
      </c>
    </row>
    <row r="8833" spans="1:8" outlineLevel="1" x14ac:dyDescent="0.25">
      <c r="A8833" s="23" t="s">
        <v>14</v>
      </c>
      <c r="B8833" s="23" t="s">
        <v>14</v>
      </c>
      <c r="C8833">
        <v>2017</v>
      </c>
      <c r="D8833" s="23" t="str">
        <f t="shared" si="138"/>
        <v>abr</v>
      </c>
      <c r="E8833" s="24">
        <v>42855</v>
      </c>
      <c r="F8833" s="23" t="s">
        <v>52</v>
      </c>
      <c r="G8833" s="121">
        <v>84791.760000000009</v>
      </c>
      <c r="H8833">
        <v>2017</v>
      </c>
    </row>
    <row r="8834" spans="1:8" outlineLevel="1" x14ac:dyDescent="0.25">
      <c r="A8834" s="23" t="s">
        <v>15</v>
      </c>
      <c r="B8834" s="23" t="s">
        <v>0</v>
      </c>
      <c r="C8834">
        <v>2017</v>
      </c>
      <c r="D8834" s="23" t="str">
        <f t="shared" ref="D8834:D8897" si="139">+TEXT(E8834,"mmm")</f>
        <v>may</v>
      </c>
      <c r="E8834" s="24">
        <v>42886</v>
      </c>
      <c r="F8834" s="23" t="s">
        <v>52</v>
      </c>
      <c r="G8834" s="121">
        <v>412552.75999999995</v>
      </c>
      <c r="H8834">
        <v>2017</v>
      </c>
    </row>
    <row r="8835" spans="1:8" outlineLevel="1" x14ac:dyDescent="0.25">
      <c r="A8835" s="23" t="s">
        <v>16</v>
      </c>
      <c r="B8835" s="23" t="s">
        <v>1</v>
      </c>
      <c r="C8835">
        <v>2017</v>
      </c>
      <c r="D8835" s="23" t="str">
        <f t="shared" si="139"/>
        <v>may</v>
      </c>
      <c r="E8835" s="24">
        <v>42886</v>
      </c>
      <c r="F8835" s="23" t="s">
        <v>52</v>
      </c>
      <c r="G8835" s="121">
        <v>87812206.970000014</v>
      </c>
      <c r="H8835">
        <v>2017</v>
      </c>
    </row>
    <row r="8836" spans="1:8" outlineLevel="1" x14ac:dyDescent="0.25">
      <c r="A8836" s="23" t="s">
        <v>27</v>
      </c>
      <c r="B8836" s="23" t="s">
        <v>2</v>
      </c>
      <c r="C8836">
        <v>2017</v>
      </c>
      <c r="D8836" s="23" t="str">
        <f t="shared" si="139"/>
        <v>may</v>
      </c>
      <c r="E8836" s="24">
        <v>42886</v>
      </c>
      <c r="F8836" s="23" t="s">
        <v>52</v>
      </c>
      <c r="G8836" s="121">
        <v>0</v>
      </c>
      <c r="H8836">
        <v>2017</v>
      </c>
    </row>
    <row r="8837" spans="1:8" outlineLevel="1" x14ac:dyDescent="0.25">
      <c r="A8837" s="23" t="s">
        <v>17</v>
      </c>
      <c r="B8837" s="23" t="s">
        <v>3</v>
      </c>
      <c r="C8837">
        <v>2017</v>
      </c>
      <c r="D8837" s="23" t="str">
        <f t="shared" si="139"/>
        <v>may</v>
      </c>
      <c r="E8837" s="24">
        <v>42886</v>
      </c>
      <c r="F8837" s="23" t="s">
        <v>52</v>
      </c>
      <c r="G8837" s="121">
        <v>69791561.140000001</v>
      </c>
      <c r="H8837">
        <v>2017</v>
      </c>
    </row>
    <row r="8838" spans="1:8" outlineLevel="1" x14ac:dyDescent="0.25">
      <c r="A8838" s="23" t="s">
        <v>18</v>
      </c>
      <c r="B8838" s="25" t="s">
        <v>4</v>
      </c>
      <c r="C8838">
        <v>2017</v>
      </c>
      <c r="D8838" s="23" t="str">
        <f t="shared" si="139"/>
        <v>may</v>
      </c>
      <c r="E8838" s="24">
        <v>42886</v>
      </c>
      <c r="F8838" s="23" t="s">
        <v>52</v>
      </c>
      <c r="G8838" s="121">
        <v>0</v>
      </c>
      <c r="H8838">
        <v>2017</v>
      </c>
    </row>
    <row r="8839" spans="1:8" outlineLevel="1" x14ac:dyDescent="0.25">
      <c r="A8839" s="23" t="s">
        <v>19</v>
      </c>
      <c r="B8839" s="25" t="s">
        <v>5</v>
      </c>
      <c r="C8839">
        <v>2017</v>
      </c>
      <c r="D8839" s="23" t="str">
        <f t="shared" si="139"/>
        <v>may</v>
      </c>
      <c r="E8839" s="24">
        <v>42886</v>
      </c>
      <c r="F8839" s="23" t="s">
        <v>52</v>
      </c>
      <c r="G8839" s="121">
        <v>44445.31</v>
      </c>
      <c r="H8839">
        <v>2017</v>
      </c>
    </row>
    <row r="8840" spans="1:8" outlineLevel="1" x14ac:dyDescent="0.25">
      <c r="A8840" s="23" t="s">
        <v>20</v>
      </c>
      <c r="B8840" s="23" t="s">
        <v>6</v>
      </c>
      <c r="C8840">
        <v>2017</v>
      </c>
      <c r="D8840" s="23" t="str">
        <f t="shared" si="139"/>
        <v>may</v>
      </c>
      <c r="E8840" s="24">
        <v>42886</v>
      </c>
      <c r="F8840" s="23" t="s">
        <v>52</v>
      </c>
      <c r="G8840" s="121">
        <v>0</v>
      </c>
      <c r="H8840">
        <v>2017</v>
      </c>
    </row>
    <row r="8841" spans="1:8" outlineLevel="1" x14ac:dyDescent="0.25">
      <c r="A8841" s="23" t="s">
        <v>21</v>
      </c>
      <c r="B8841" s="23" t="s">
        <v>7</v>
      </c>
      <c r="C8841">
        <v>2017</v>
      </c>
      <c r="D8841" s="23" t="str">
        <f t="shared" si="139"/>
        <v>may</v>
      </c>
      <c r="E8841" s="24">
        <v>42886</v>
      </c>
      <c r="F8841" s="23" t="s">
        <v>52</v>
      </c>
      <c r="G8841" s="121">
        <v>339234.79</v>
      </c>
      <c r="H8841">
        <v>2017</v>
      </c>
    </row>
    <row r="8842" spans="1:8" outlineLevel="1" x14ac:dyDescent="0.25">
      <c r="A8842" s="23" t="s">
        <v>22</v>
      </c>
      <c r="B8842" s="23" t="s">
        <v>8</v>
      </c>
      <c r="C8842">
        <v>2017</v>
      </c>
      <c r="D8842" s="23" t="str">
        <f t="shared" si="139"/>
        <v>may</v>
      </c>
      <c r="E8842" s="24">
        <v>42886</v>
      </c>
      <c r="F8842" s="23" t="s">
        <v>52</v>
      </c>
      <c r="G8842" s="121">
        <v>267051543.91000003</v>
      </c>
      <c r="H8842">
        <v>2017</v>
      </c>
    </row>
    <row r="8843" spans="1:8" outlineLevel="1" x14ac:dyDescent="0.25">
      <c r="A8843" s="23" t="s">
        <v>23</v>
      </c>
      <c r="B8843" s="23" t="s">
        <v>9</v>
      </c>
      <c r="C8843">
        <v>2017</v>
      </c>
      <c r="D8843" s="23" t="str">
        <f t="shared" si="139"/>
        <v>may</v>
      </c>
      <c r="E8843" s="24">
        <v>42886</v>
      </c>
      <c r="F8843" s="23" t="s">
        <v>52</v>
      </c>
      <c r="G8843" s="121">
        <v>0</v>
      </c>
      <c r="H8843">
        <v>2017</v>
      </c>
    </row>
    <row r="8844" spans="1:8" outlineLevel="1" x14ac:dyDescent="0.25">
      <c r="A8844" s="23" t="s">
        <v>24</v>
      </c>
      <c r="B8844" s="25" t="s">
        <v>10</v>
      </c>
      <c r="C8844">
        <v>2017</v>
      </c>
      <c r="D8844" s="23" t="str">
        <f t="shared" si="139"/>
        <v>may</v>
      </c>
      <c r="E8844" s="24">
        <v>42886</v>
      </c>
      <c r="F8844" s="23" t="s">
        <v>52</v>
      </c>
      <c r="G8844" s="121">
        <v>0</v>
      </c>
      <c r="H8844">
        <v>2017</v>
      </c>
    </row>
    <row r="8845" spans="1:8" outlineLevel="1" x14ac:dyDescent="0.25">
      <c r="A8845" s="23" t="s">
        <v>25</v>
      </c>
      <c r="B8845" s="23" t="s">
        <v>11</v>
      </c>
      <c r="C8845">
        <v>2017</v>
      </c>
      <c r="D8845" s="23" t="str">
        <f t="shared" si="139"/>
        <v>may</v>
      </c>
      <c r="E8845" s="24">
        <v>42886</v>
      </c>
      <c r="F8845" s="23" t="s">
        <v>52</v>
      </c>
      <c r="G8845" s="121">
        <v>14176337.26</v>
      </c>
      <c r="H8845">
        <v>2017</v>
      </c>
    </row>
    <row r="8846" spans="1:8" outlineLevel="1" x14ac:dyDescent="0.25">
      <c r="A8846" s="23" t="s">
        <v>26</v>
      </c>
      <c r="B8846" s="23" t="s">
        <v>12</v>
      </c>
      <c r="C8846">
        <v>2017</v>
      </c>
      <c r="D8846" s="23" t="str">
        <f t="shared" si="139"/>
        <v>may</v>
      </c>
      <c r="E8846" s="24">
        <v>42886</v>
      </c>
      <c r="F8846" s="23" t="s">
        <v>52</v>
      </c>
      <c r="G8846" s="121">
        <v>1975695.5</v>
      </c>
      <c r="H8846">
        <v>2017</v>
      </c>
    </row>
    <row r="8847" spans="1:8" outlineLevel="1" x14ac:dyDescent="0.25">
      <c r="A8847" s="23" t="s">
        <v>43</v>
      </c>
      <c r="B8847" s="23" t="s">
        <v>34</v>
      </c>
      <c r="C8847">
        <v>2017</v>
      </c>
      <c r="D8847" s="23" t="str">
        <f t="shared" si="139"/>
        <v>may</v>
      </c>
      <c r="E8847" s="24">
        <v>42886</v>
      </c>
      <c r="F8847" s="23" t="s">
        <v>52</v>
      </c>
      <c r="G8847" s="121">
        <v>65855505.539999999</v>
      </c>
      <c r="H8847">
        <v>2017</v>
      </c>
    </row>
    <row r="8848" spans="1:8" outlineLevel="1" x14ac:dyDescent="0.25">
      <c r="A8848" s="23" t="s">
        <v>13</v>
      </c>
      <c r="B8848" s="23" t="s">
        <v>13</v>
      </c>
      <c r="C8848">
        <v>2017</v>
      </c>
      <c r="D8848" s="23" t="str">
        <f t="shared" si="139"/>
        <v>may</v>
      </c>
      <c r="E8848" s="24">
        <v>42886</v>
      </c>
      <c r="F8848" s="23" t="s">
        <v>52</v>
      </c>
      <c r="G8848" s="121">
        <v>98133457.979999989</v>
      </c>
      <c r="H8848">
        <v>2017</v>
      </c>
    </row>
    <row r="8849" spans="1:8" outlineLevel="1" x14ac:dyDescent="0.25">
      <c r="A8849" s="23" t="s">
        <v>14</v>
      </c>
      <c r="B8849" s="23" t="s">
        <v>14</v>
      </c>
      <c r="C8849">
        <v>2017</v>
      </c>
      <c r="D8849" s="23" t="str">
        <f t="shared" si="139"/>
        <v>may</v>
      </c>
      <c r="E8849" s="24">
        <v>42886</v>
      </c>
      <c r="F8849" s="23" t="s">
        <v>52</v>
      </c>
      <c r="G8849" s="121">
        <v>-24103.72</v>
      </c>
      <c r="H8849">
        <v>2017</v>
      </c>
    </row>
    <row r="8850" spans="1:8" outlineLevel="1" x14ac:dyDescent="0.25">
      <c r="A8850" s="23" t="s">
        <v>15</v>
      </c>
      <c r="B8850" s="23" t="s">
        <v>0</v>
      </c>
      <c r="C8850">
        <v>2017</v>
      </c>
      <c r="D8850" s="23" t="str">
        <f t="shared" si="139"/>
        <v>jun</v>
      </c>
      <c r="E8850" s="24">
        <v>42916</v>
      </c>
      <c r="F8850" s="23" t="s">
        <v>52</v>
      </c>
      <c r="G8850" s="121">
        <v>414843.26999999996</v>
      </c>
      <c r="H8850">
        <v>2017</v>
      </c>
    </row>
    <row r="8851" spans="1:8" outlineLevel="1" x14ac:dyDescent="0.25">
      <c r="A8851" s="23" t="s">
        <v>16</v>
      </c>
      <c r="B8851" s="23" t="s">
        <v>1</v>
      </c>
      <c r="C8851">
        <v>2017</v>
      </c>
      <c r="D8851" s="23" t="str">
        <f t="shared" si="139"/>
        <v>jun</v>
      </c>
      <c r="E8851" s="24">
        <v>42916</v>
      </c>
      <c r="F8851" s="23" t="s">
        <v>52</v>
      </c>
      <c r="G8851" s="121">
        <v>88339194.769999996</v>
      </c>
      <c r="H8851">
        <v>2017</v>
      </c>
    </row>
    <row r="8852" spans="1:8" outlineLevel="1" x14ac:dyDescent="0.25">
      <c r="A8852" s="23" t="s">
        <v>27</v>
      </c>
      <c r="B8852" s="23" t="s">
        <v>2</v>
      </c>
      <c r="C8852">
        <v>2017</v>
      </c>
      <c r="D8852" s="23" t="str">
        <f t="shared" si="139"/>
        <v>jun</v>
      </c>
      <c r="E8852" s="24">
        <v>42916</v>
      </c>
      <c r="F8852" s="23" t="s">
        <v>52</v>
      </c>
      <c r="G8852" s="121">
        <v>0</v>
      </c>
      <c r="H8852">
        <v>2017</v>
      </c>
    </row>
    <row r="8853" spans="1:8" outlineLevel="1" x14ac:dyDescent="0.25">
      <c r="A8853" s="23" t="s">
        <v>17</v>
      </c>
      <c r="B8853" s="23" t="s">
        <v>3</v>
      </c>
      <c r="C8853">
        <v>2017</v>
      </c>
      <c r="D8853" s="23" t="str">
        <f t="shared" si="139"/>
        <v>jun</v>
      </c>
      <c r="E8853" s="24">
        <v>42916</v>
      </c>
      <c r="F8853" s="23" t="s">
        <v>52</v>
      </c>
      <c r="G8853" s="121">
        <v>69984311.680000007</v>
      </c>
      <c r="H8853">
        <v>2017</v>
      </c>
    </row>
    <row r="8854" spans="1:8" outlineLevel="1" x14ac:dyDescent="0.25">
      <c r="A8854" s="23" t="s">
        <v>18</v>
      </c>
      <c r="B8854" s="25" t="s">
        <v>4</v>
      </c>
      <c r="C8854">
        <v>2017</v>
      </c>
      <c r="D8854" s="23" t="str">
        <f t="shared" si="139"/>
        <v>jun</v>
      </c>
      <c r="E8854" s="24">
        <v>42916</v>
      </c>
      <c r="F8854" s="23" t="s">
        <v>52</v>
      </c>
      <c r="G8854" s="121">
        <v>0</v>
      </c>
      <c r="H8854">
        <v>2017</v>
      </c>
    </row>
    <row r="8855" spans="1:8" outlineLevel="1" x14ac:dyDescent="0.25">
      <c r="A8855" s="23" t="s">
        <v>19</v>
      </c>
      <c r="B8855" s="25" t="s">
        <v>5</v>
      </c>
      <c r="C8855">
        <v>2017</v>
      </c>
      <c r="D8855" s="23" t="str">
        <f t="shared" si="139"/>
        <v>jun</v>
      </c>
      <c r="E8855" s="24">
        <v>42916</v>
      </c>
      <c r="F8855" s="23" t="s">
        <v>52</v>
      </c>
      <c r="G8855" s="121">
        <v>44665.1</v>
      </c>
      <c r="H8855">
        <v>2017</v>
      </c>
    </row>
    <row r="8856" spans="1:8" outlineLevel="1" x14ac:dyDescent="0.25">
      <c r="A8856" s="23" t="s">
        <v>20</v>
      </c>
      <c r="B8856" s="23" t="s">
        <v>6</v>
      </c>
      <c r="C8856">
        <v>2017</v>
      </c>
      <c r="D8856" s="23" t="str">
        <f t="shared" si="139"/>
        <v>jun</v>
      </c>
      <c r="E8856" s="24">
        <v>42916</v>
      </c>
      <c r="F8856" s="23" t="s">
        <v>52</v>
      </c>
      <c r="G8856" s="121">
        <v>0</v>
      </c>
      <c r="H8856">
        <v>2017</v>
      </c>
    </row>
    <row r="8857" spans="1:8" outlineLevel="1" x14ac:dyDescent="0.25">
      <c r="A8857" s="23" t="s">
        <v>21</v>
      </c>
      <c r="B8857" s="23" t="s">
        <v>7</v>
      </c>
      <c r="C8857">
        <v>2017</v>
      </c>
      <c r="D8857" s="23" t="str">
        <f t="shared" si="139"/>
        <v>jun</v>
      </c>
      <c r="E8857" s="24">
        <v>42916</v>
      </c>
      <c r="F8857" s="23" t="s">
        <v>52</v>
      </c>
      <c r="G8857" s="121">
        <v>339600.66000000003</v>
      </c>
      <c r="H8857">
        <v>2017</v>
      </c>
    </row>
    <row r="8858" spans="1:8" outlineLevel="1" x14ac:dyDescent="0.25">
      <c r="A8858" s="23" t="s">
        <v>22</v>
      </c>
      <c r="B8858" s="23" t="s">
        <v>8</v>
      </c>
      <c r="C8858">
        <v>2017</v>
      </c>
      <c r="D8858" s="23" t="str">
        <f t="shared" si="139"/>
        <v>jun</v>
      </c>
      <c r="E8858" s="24">
        <v>42916</v>
      </c>
      <c r="F8858" s="23" t="s">
        <v>52</v>
      </c>
      <c r="G8858" s="121">
        <v>264991648.81</v>
      </c>
      <c r="H8858">
        <v>2017</v>
      </c>
    </row>
    <row r="8859" spans="1:8" outlineLevel="1" x14ac:dyDescent="0.25">
      <c r="A8859" s="23" t="s">
        <v>23</v>
      </c>
      <c r="B8859" s="23" t="s">
        <v>9</v>
      </c>
      <c r="C8859">
        <v>2017</v>
      </c>
      <c r="D8859" s="23" t="str">
        <f t="shared" si="139"/>
        <v>jun</v>
      </c>
      <c r="E8859" s="24">
        <v>42916</v>
      </c>
      <c r="F8859" s="23" t="s">
        <v>52</v>
      </c>
      <c r="G8859" s="121">
        <v>0</v>
      </c>
      <c r="H8859">
        <v>2017</v>
      </c>
    </row>
    <row r="8860" spans="1:8" outlineLevel="1" x14ac:dyDescent="0.25">
      <c r="A8860" s="23" t="s">
        <v>24</v>
      </c>
      <c r="B8860" s="25" t="s">
        <v>10</v>
      </c>
      <c r="C8860">
        <v>2017</v>
      </c>
      <c r="D8860" s="23" t="str">
        <f t="shared" si="139"/>
        <v>jun</v>
      </c>
      <c r="E8860" s="24">
        <v>42916</v>
      </c>
      <c r="F8860" s="23" t="s">
        <v>52</v>
      </c>
      <c r="G8860" s="121">
        <v>0</v>
      </c>
      <c r="H8860">
        <v>2017</v>
      </c>
    </row>
    <row r="8861" spans="1:8" outlineLevel="1" x14ac:dyDescent="0.25">
      <c r="A8861" s="23" t="s">
        <v>25</v>
      </c>
      <c r="B8861" s="23" t="s">
        <v>11</v>
      </c>
      <c r="C8861">
        <v>2017</v>
      </c>
      <c r="D8861" s="23" t="str">
        <f t="shared" si="139"/>
        <v>jun</v>
      </c>
      <c r="E8861" s="24">
        <v>42916</v>
      </c>
      <c r="F8861" s="23" t="s">
        <v>52</v>
      </c>
      <c r="G8861" s="121">
        <v>15645419.800000001</v>
      </c>
      <c r="H8861">
        <v>2017</v>
      </c>
    </row>
    <row r="8862" spans="1:8" outlineLevel="1" x14ac:dyDescent="0.25">
      <c r="A8862" s="23" t="s">
        <v>26</v>
      </c>
      <c r="B8862" s="23" t="s">
        <v>12</v>
      </c>
      <c r="C8862">
        <v>2017</v>
      </c>
      <c r="D8862" s="23" t="str">
        <f t="shared" si="139"/>
        <v>jun</v>
      </c>
      <c r="E8862" s="24">
        <v>42916</v>
      </c>
      <c r="F8862" s="23" t="s">
        <v>52</v>
      </c>
      <c r="G8862" s="121">
        <v>2052111.7800000003</v>
      </c>
      <c r="H8862">
        <v>2017</v>
      </c>
    </row>
    <row r="8863" spans="1:8" outlineLevel="1" x14ac:dyDescent="0.25">
      <c r="A8863" s="23" t="s">
        <v>43</v>
      </c>
      <c r="B8863" s="23" t="s">
        <v>34</v>
      </c>
      <c r="C8863">
        <v>2017</v>
      </c>
      <c r="D8863" s="23" t="str">
        <f t="shared" si="139"/>
        <v>jun</v>
      </c>
      <c r="E8863" s="24">
        <v>42916</v>
      </c>
      <c r="F8863" s="23" t="s">
        <v>52</v>
      </c>
      <c r="G8863" s="121">
        <v>71764269.269999996</v>
      </c>
      <c r="H8863">
        <v>2017</v>
      </c>
    </row>
    <row r="8864" spans="1:8" outlineLevel="1" x14ac:dyDescent="0.25">
      <c r="A8864" s="23" t="s">
        <v>13</v>
      </c>
      <c r="B8864" s="23" t="s">
        <v>13</v>
      </c>
      <c r="C8864">
        <v>2017</v>
      </c>
      <c r="D8864" s="23" t="str">
        <f t="shared" si="139"/>
        <v>jun</v>
      </c>
      <c r="E8864" s="24">
        <v>42916</v>
      </c>
      <c r="F8864" s="23" t="s">
        <v>52</v>
      </c>
      <c r="G8864" s="121">
        <v>87688324.020000011</v>
      </c>
      <c r="H8864">
        <v>2017</v>
      </c>
    </row>
    <row r="8865" spans="1:8" outlineLevel="1" x14ac:dyDescent="0.25">
      <c r="A8865" s="23" t="s">
        <v>14</v>
      </c>
      <c r="B8865" s="23" t="s">
        <v>14</v>
      </c>
      <c r="C8865">
        <v>2017</v>
      </c>
      <c r="D8865" s="23" t="str">
        <f t="shared" si="139"/>
        <v>jun</v>
      </c>
      <c r="E8865" s="24">
        <v>42916</v>
      </c>
      <c r="F8865" s="23" t="s">
        <v>52</v>
      </c>
      <c r="G8865" s="121">
        <v>213292.45</v>
      </c>
      <c r="H8865">
        <v>2017</v>
      </c>
    </row>
    <row r="8866" spans="1:8" outlineLevel="1" x14ac:dyDescent="0.25">
      <c r="A8866" s="23" t="s">
        <v>15</v>
      </c>
      <c r="B8866" s="23" t="s">
        <v>0</v>
      </c>
      <c r="C8866">
        <v>2017</v>
      </c>
      <c r="D8866" s="23" t="str">
        <f t="shared" si="139"/>
        <v>jul</v>
      </c>
      <c r="E8866" s="24">
        <v>42947</v>
      </c>
      <c r="F8866" s="23" t="s">
        <v>52</v>
      </c>
      <c r="G8866" s="121">
        <v>417551.63</v>
      </c>
      <c r="H8866">
        <v>2017</v>
      </c>
    </row>
    <row r="8867" spans="1:8" outlineLevel="1" x14ac:dyDescent="0.25">
      <c r="A8867" s="23" t="s">
        <v>16</v>
      </c>
      <c r="B8867" s="23" t="s">
        <v>1</v>
      </c>
      <c r="C8867">
        <v>2017</v>
      </c>
      <c r="D8867" s="23" t="str">
        <f t="shared" si="139"/>
        <v>jul</v>
      </c>
      <c r="E8867" s="24">
        <v>42947</v>
      </c>
      <c r="F8867" s="23" t="s">
        <v>52</v>
      </c>
      <c r="G8867" s="121">
        <v>87881531.139999986</v>
      </c>
      <c r="H8867">
        <v>2017</v>
      </c>
    </row>
    <row r="8868" spans="1:8" outlineLevel="1" x14ac:dyDescent="0.25">
      <c r="A8868" s="23" t="s">
        <v>27</v>
      </c>
      <c r="B8868" s="23" t="s">
        <v>2</v>
      </c>
      <c r="C8868">
        <v>2017</v>
      </c>
      <c r="D8868" s="23" t="str">
        <f t="shared" si="139"/>
        <v>jul</v>
      </c>
      <c r="E8868" s="24">
        <v>42947</v>
      </c>
      <c r="F8868" s="23" t="s">
        <v>52</v>
      </c>
      <c r="G8868" s="121">
        <v>0</v>
      </c>
      <c r="H8868">
        <v>2017</v>
      </c>
    </row>
    <row r="8869" spans="1:8" outlineLevel="1" x14ac:dyDescent="0.25">
      <c r="A8869" s="23" t="s">
        <v>17</v>
      </c>
      <c r="B8869" s="23" t="s">
        <v>3</v>
      </c>
      <c r="C8869">
        <v>2017</v>
      </c>
      <c r="D8869" s="23" t="str">
        <f t="shared" si="139"/>
        <v>jul</v>
      </c>
      <c r="E8869" s="24">
        <v>42947</v>
      </c>
      <c r="F8869" s="23" t="s">
        <v>52</v>
      </c>
      <c r="G8869" s="121">
        <v>68287602.979999989</v>
      </c>
      <c r="H8869">
        <v>2017</v>
      </c>
    </row>
    <row r="8870" spans="1:8" outlineLevel="1" x14ac:dyDescent="0.25">
      <c r="A8870" s="23" t="s">
        <v>18</v>
      </c>
      <c r="B8870" s="25" t="s">
        <v>4</v>
      </c>
      <c r="C8870">
        <v>2017</v>
      </c>
      <c r="D8870" s="23" t="str">
        <f t="shared" si="139"/>
        <v>jul</v>
      </c>
      <c r="E8870" s="24">
        <v>42947</v>
      </c>
      <c r="F8870" s="23" t="s">
        <v>52</v>
      </c>
      <c r="G8870" s="121">
        <v>0</v>
      </c>
      <c r="H8870">
        <v>2017</v>
      </c>
    </row>
    <row r="8871" spans="1:8" outlineLevel="1" x14ac:dyDescent="0.25">
      <c r="A8871" s="23" t="s">
        <v>19</v>
      </c>
      <c r="B8871" s="25" t="s">
        <v>5</v>
      </c>
      <c r="C8871">
        <v>2017</v>
      </c>
      <c r="D8871" s="23" t="str">
        <f t="shared" si="139"/>
        <v>jul</v>
      </c>
      <c r="E8871" s="24">
        <v>42947</v>
      </c>
      <c r="F8871" s="23" t="s">
        <v>52</v>
      </c>
      <c r="G8871" s="121">
        <v>44894.52</v>
      </c>
      <c r="H8871">
        <v>2017</v>
      </c>
    </row>
    <row r="8872" spans="1:8" outlineLevel="1" x14ac:dyDescent="0.25">
      <c r="A8872" s="23" t="s">
        <v>20</v>
      </c>
      <c r="B8872" s="23" t="s">
        <v>6</v>
      </c>
      <c r="C8872">
        <v>2017</v>
      </c>
      <c r="D8872" s="23" t="str">
        <f t="shared" si="139"/>
        <v>jul</v>
      </c>
      <c r="E8872" s="24">
        <v>42947</v>
      </c>
      <c r="F8872" s="23" t="s">
        <v>52</v>
      </c>
      <c r="G8872" s="121">
        <v>0</v>
      </c>
      <c r="H8872">
        <v>2017</v>
      </c>
    </row>
    <row r="8873" spans="1:8" outlineLevel="1" x14ac:dyDescent="0.25">
      <c r="A8873" s="23" t="s">
        <v>21</v>
      </c>
      <c r="B8873" s="23" t="s">
        <v>7</v>
      </c>
      <c r="C8873">
        <v>2017</v>
      </c>
      <c r="D8873" s="23" t="str">
        <f t="shared" si="139"/>
        <v>jul</v>
      </c>
      <c r="E8873" s="24">
        <v>42947</v>
      </c>
      <c r="F8873" s="23" t="s">
        <v>52</v>
      </c>
      <c r="G8873" s="121">
        <v>190854.14</v>
      </c>
      <c r="H8873">
        <v>2017</v>
      </c>
    </row>
    <row r="8874" spans="1:8" outlineLevel="1" x14ac:dyDescent="0.25">
      <c r="A8874" s="23" t="s">
        <v>22</v>
      </c>
      <c r="B8874" s="23" t="s">
        <v>8</v>
      </c>
      <c r="C8874">
        <v>2017</v>
      </c>
      <c r="D8874" s="23" t="str">
        <f t="shared" si="139"/>
        <v>jul</v>
      </c>
      <c r="E8874" s="24">
        <v>42947</v>
      </c>
      <c r="F8874" s="23" t="s">
        <v>52</v>
      </c>
      <c r="G8874" s="121">
        <v>275501974.82999998</v>
      </c>
      <c r="H8874">
        <v>2017</v>
      </c>
    </row>
    <row r="8875" spans="1:8" outlineLevel="1" x14ac:dyDescent="0.25">
      <c r="A8875" s="23" t="s">
        <v>23</v>
      </c>
      <c r="B8875" s="23" t="s">
        <v>9</v>
      </c>
      <c r="C8875">
        <v>2017</v>
      </c>
      <c r="D8875" s="23" t="str">
        <f t="shared" si="139"/>
        <v>jul</v>
      </c>
      <c r="E8875" s="24">
        <v>42947</v>
      </c>
      <c r="F8875" s="23" t="s">
        <v>52</v>
      </c>
      <c r="G8875" s="121">
        <v>0</v>
      </c>
      <c r="H8875">
        <v>2017</v>
      </c>
    </row>
    <row r="8876" spans="1:8" outlineLevel="1" x14ac:dyDescent="0.25">
      <c r="A8876" s="23" t="s">
        <v>24</v>
      </c>
      <c r="B8876" s="25" t="s">
        <v>10</v>
      </c>
      <c r="C8876">
        <v>2017</v>
      </c>
      <c r="D8876" s="23" t="str">
        <f t="shared" si="139"/>
        <v>jul</v>
      </c>
      <c r="E8876" s="24">
        <v>42947</v>
      </c>
      <c r="F8876" s="23" t="s">
        <v>52</v>
      </c>
      <c r="G8876" s="121">
        <v>0</v>
      </c>
      <c r="H8876">
        <v>2017</v>
      </c>
    </row>
    <row r="8877" spans="1:8" outlineLevel="1" x14ac:dyDescent="0.25">
      <c r="A8877" s="23" t="s">
        <v>25</v>
      </c>
      <c r="B8877" s="23" t="s">
        <v>11</v>
      </c>
      <c r="C8877">
        <v>2017</v>
      </c>
      <c r="D8877" s="23" t="str">
        <f t="shared" si="139"/>
        <v>jul</v>
      </c>
      <c r="E8877" s="24">
        <v>42947</v>
      </c>
      <c r="F8877" s="23" t="s">
        <v>52</v>
      </c>
      <c r="G8877" s="121">
        <v>15667114.790000001</v>
      </c>
      <c r="H8877">
        <v>2017</v>
      </c>
    </row>
    <row r="8878" spans="1:8" outlineLevel="1" x14ac:dyDescent="0.25">
      <c r="A8878" s="23" t="s">
        <v>26</v>
      </c>
      <c r="B8878" s="23" t="s">
        <v>12</v>
      </c>
      <c r="C8878">
        <v>2017</v>
      </c>
      <c r="D8878" s="23" t="str">
        <f t="shared" si="139"/>
        <v>jul</v>
      </c>
      <c r="E8878" s="24">
        <v>42947</v>
      </c>
      <c r="F8878" s="23" t="s">
        <v>52</v>
      </c>
      <c r="G8878" s="121">
        <v>1981966.7000000002</v>
      </c>
      <c r="H8878">
        <v>2017</v>
      </c>
    </row>
    <row r="8879" spans="1:8" outlineLevel="1" x14ac:dyDescent="0.25">
      <c r="A8879" s="23" t="s">
        <v>43</v>
      </c>
      <c r="B8879" s="23" t="s">
        <v>34</v>
      </c>
      <c r="C8879">
        <v>2017</v>
      </c>
      <c r="D8879" s="23" t="str">
        <f t="shared" si="139"/>
        <v>jul</v>
      </c>
      <c r="E8879" s="24">
        <v>42947</v>
      </c>
      <c r="F8879" s="23" t="s">
        <v>52</v>
      </c>
      <c r="G8879" s="121">
        <v>73890213.99000001</v>
      </c>
      <c r="H8879">
        <v>2017</v>
      </c>
    </row>
    <row r="8880" spans="1:8" outlineLevel="1" x14ac:dyDescent="0.25">
      <c r="A8880" s="23" t="s">
        <v>13</v>
      </c>
      <c r="B8880" s="23" t="s">
        <v>13</v>
      </c>
      <c r="C8880">
        <v>2017</v>
      </c>
      <c r="D8880" s="23" t="str">
        <f t="shared" si="139"/>
        <v>jul</v>
      </c>
      <c r="E8880" s="24">
        <v>42947</v>
      </c>
      <c r="F8880" s="23" t="s">
        <v>52</v>
      </c>
      <c r="G8880" s="121">
        <v>79553010.989999995</v>
      </c>
      <c r="H8880">
        <v>2017</v>
      </c>
    </row>
    <row r="8881" spans="1:8" outlineLevel="1" x14ac:dyDescent="0.25">
      <c r="A8881" s="23" t="s">
        <v>14</v>
      </c>
      <c r="B8881" s="23" t="s">
        <v>14</v>
      </c>
      <c r="C8881">
        <v>2017</v>
      </c>
      <c r="D8881" s="23" t="str">
        <f t="shared" si="139"/>
        <v>jul</v>
      </c>
      <c r="E8881" s="24">
        <v>42947</v>
      </c>
      <c r="F8881" s="23" t="s">
        <v>52</v>
      </c>
      <c r="G8881" s="121">
        <v>-4615</v>
      </c>
      <c r="H8881">
        <v>2017</v>
      </c>
    </row>
    <row r="8882" spans="1:8" outlineLevel="1" x14ac:dyDescent="0.25">
      <c r="A8882" s="23" t="s">
        <v>15</v>
      </c>
      <c r="B8882" s="23" t="s">
        <v>0</v>
      </c>
      <c r="C8882">
        <v>2017</v>
      </c>
      <c r="D8882" s="23" t="str">
        <f t="shared" si="139"/>
        <v>ago</v>
      </c>
      <c r="E8882" s="24">
        <v>42978</v>
      </c>
      <c r="F8882" s="23" t="s">
        <v>52</v>
      </c>
      <c r="G8882" s="121">
        <v>367380.43</v>
      </c>
      <c r="H8882">
        <v>2017</v>
      </c>
    </row>
    <row r="8883" spans="1:8" outlineLevel="1" x14ac:dyDescent="0.25">
      <c r="A8883" s="23" t="s">
        <v>16</v>
      </c>
      <c r="B8883" s="23" t="s">
        <v>1</v>
      </c>
      <c r="C8883">
        <v>2017</v>
      </c>
      <c r="D8883" s="23" t="str">
        <f t="shared" si="139"/>
        <v>ago</v>
      </c>
      <c r="E8883" s="24">
        <v>42978</v>
      </c>
      <c r="F8883" s="23" t="s">
        <v>52</v>
      </c>
      <c r="G8883" s="121">
        <v>87642110.370000005</v>
      </c>
      <c r="H8883">
        <v>2017</v>
      </c>
    </row>
    <row r="8884" spans="1:8" outlineLevel="1" x14ac:dyDescent="0.25">
      <c r="A8884" s="23" t="s">
        <v>27</v>
      </c>
      <c r="B8884" s="23" t="s">
        <v>2</v>
      </c>
      <c r="C8884">
        <v>2017</v>
      </c>
      <c r="D8884" s="23" t="str">
        <f t="shared" si="139"/>
        <v>ago</v>
      </c>
      <c r="E8884" s="24">
        <v>42978</v>
      </c>
      <c r="F8884" s="23" t="s">
        <v>52</v>
      </c>
      <c r="G8884" s="121">
        <v>0</v>
      </c>
      <c r="H8884">
        <v>2017</v>
      </c>
    </row>
    <row r="8885" spans="1:8" outlineLevel="1" x14ac:dyDescent="0.25">
      <c r="A8885" s="23" t="s">
        <v>17</v>
      </c>
      <c r="B8885" s="23" t="s">
        <v>3</v>
      </c>
      <c r="C8885">
        <v>2017</v>
      </c>
      <c r="D8885" s="23" t="str">
        <f t="shared" si="139"/>
        <v>ago</v>
      </c>
      <c r="E8885" s="24">
        <v>42978</v>
      </c>
      <c r="F8885" s="23" t="s">
        <v>52</v>
      </c>
      <c r="G8885" s="121">
        <v>66990574.100000001</v>
      </c>
      <c r="H8885">
        <v>2017</v>
      </c>
    </row>
    <row r="8886" spans="1:8" outlineLevel="1" x14ac:dyDescent="0.25">
      <c r="A8886" s="23" t="s">
        <v>18</v>
      </c>
      <c r="B8886" s="25" t="s">
        <v>4</v>
      </c>
      <c r="C8886">
        <v>2017</v>
      </c>
      <c r="D8886" s="23" t="str">
        <f t="shared" si="139"/>
        <v>ago</v>
      </c>
      <c r="E8886" s="24">
        <v>42978</v>
      </c>
      <c r="F8886" s="23" t="s">
        <v>52</v>
      </c>
      <c r="G8886" s="121">
        <v>0</v>
      </c>
      <c r="H8886">
        <v>2017</v>
      </c>
    </row>
    <row r="8887" spans="1:8" outlineLevel="1" x14ac:dyDescent="0.25">
      <c r="A8887" s="23" t="s">
        <v>19</v>
      </c>
      <c r="B8887" s="25" t="s">
        <v>5</v>
      </c>
      <c r="C8887">
        <v>2017</v>
      </c>
      <c r="D8887" s="23" t="str">
        <f t="shared" si="139"/>
        <v>ago</v>
      </c>
      <c r="E8887" s="24">
        <v>42978</v>
      </c>
      <c r="F8887" s="23" t="s">
        <v>52</v>
      </c>
      <c r="G8887" s="121">
        <v>44008.21</v>
      </c>
      <c r="H8887">
        <v>2017</v>
      </c>
    </row>
    <row r="8888" spans="1:8" outlineLevel="1" x14ac:dyDescent="0.25">
      <c r="A8888" s="23" t="s">
        <v>20</v>
      </c>
      <c r="B8888" s="23" t="s">
        <v>6</v>
      </c>
      <c r="C8888">
        <v>2017</v>
      </c>
      <c r="D8888" s="23" t="str">
        <f t="shared" si="139"/>
        <v>ago</v>
      </c>
      <c r="E8888" s="24">
        <v>42978</v>
      </c>
      <c r="F8888" s="23" t="s">
        <v>52</v>
      </c>
      <c r="G8888" s="121">
        <v>0</v>
      </c>
      <c r="H8888">
        <v>2017</v>
      </c>
    </row>
    <row r="8889" spans="1:8" outlineLevel="1" x14ac:dyDescent="0.25">
      <c r="A8889" s="23" t="s">
        <v>21</v>
      </c>
      <c r="B8889" s="23" t="s">
        <v>7</v>
      </c>
      <c r="C8889">
        <v>2017</v>
      </c>
      <c r="D8889" s="23" t="str">
        <f t="shared" si="139"/>
        <v>ago</v>
      </c>
      <c r="E8889" s="24">
        <v>42978</v>
      </c>
      <c r="F8889" s="23" t="s">
        <v>52</v>
      </c>
      <c r="G8889" s="121">
        <v>214011.66</v>
      </c>
      <c r="H8889">
        <v>2017</v>
      </c>
    </row>
    <row r="8890" spans="1:8" outlineLevel="1" x14ac:dyDescent="0.25">
      <c r="A8890" s="23" t="s">
        <v>22</v>
      </c>
      <c r="B8890" s="23" t="s">
        <v>8</v>
      </c>
      <c r="C8890">
        <v>2017</v>
      </c>
      <c r="D8890" s="23" t="str">
        <f t="shared" si="139"/>
        <v>ago</v>
      </c>
      <c r="E8890" s="24">
        <v>42978</v>
      </c>
      <c r="F8890" s="23" t="s">
        <v>52</v>
      </c>
      <c r="G8890" s="121">
        <v>279367826.45999998</v>
      </c>
      <c r="H8890">
        <v>2017</v>
      </c>
    </row>
    <row r="8891" spans="1:8" outlineLevel="1" x14ac:dyDescent="0.25">
      <c r="A8891" s="23" t="s">
        <v>23</v>
      </c>
      <c r="B8891" s="23" t="s">
        <v>9</v>
      </c>
      <c r="C8891">
        <v>2017</v>
      </c>
      <c r="D8891" s="23" t="str">
        <f t="shared" si="139"/>
        <v>ago</v>
      </c>
      <c r="E8891" s="24">
        <v>42978</v>
      </c>
      <c r="F8891" s="23" t="s">
        <v>52</v>
      </c>
      <c r="G8891" s="121">
        <v>0</v>
      </c>
      <c r="H8891">
        <v>2017</v>
      </c>
    </row>
    <row r="8892" spans="1:8" outlineLevel="1" x14ac:dyDescent="0.25">
      <c r="A8892" s="23" t="s">
        <v>24</v>
      </c>
      <c r="B8892" s="25" t="s">
        <v>10</v>
      </c>
      <c r="C8892">
        <v>2017</v>
      </c>
      <c r="D8892" s="23" t="str">
        <f t="shared" si="139"/>
        <v>ago</v>
      </c>
      <c r="E8892" s="24">
        <v>42978</v>
      </c>
      <c r="F8892" s="23" t="s">
        <v>52</v>
      </c>
      <c r="G8892" s="121">
        <v>0</v>
      </c>
      <c r="H8892">
        <v>2017</v>
      </c>
    </row>
    <row r="8893" spans="1:8" outlineLevel="1" x14ac:dyDescent="0.25">
      <c r="A8893" s="23" t="s">
        <v>25</v>
      </c>
      <c r="B8893" s="23" t="s">
        <v>11</v>
      </c>
      <c r="C8893">
        <v>2017</v>
      </c>
      <c r="D8893" s="23" t="str">
        <f t="shared" si="139"/>
        <v>ago</v>
      </c>
      <c r="E8893" s="24">
        <v>42978</v>
      </c>
      <c r="F8893" s="23" t="s">
        <v>52</v>
      </c>
      <c r="G8893" s="121">
        <v>15641748.83</v>
      </c>
      <c r="H8893">
        <v>2017</v>
      </c>
    </row>
    <row r="8894" spans="1:8" outlineLevel="1" x14ac:dyDescent="0.25">
      <c r="A8894" s="23" t="s">
        <v>26</v>
      </c>
      <c r="B8894" s="23" t="s">
        <v>12</v>
      </c>
      <c r="C8894">
        <v>2017</v>
      </c>
      <c r="D8894" s="23" t="str">
        <f t="shared" si="139"/>
        <v>ago</v>
      </c>
      <c r="E8894" s="24">
        <v>42978</v>
      </c>
      <c r="F8894" s="23" t="s">
        <v>52</v>
      </c>
      <c r="G8894" s="121">
        <v>2333506.04</v>
      </c>
      <c r="H8894">
        <v>2017</v>
      </c>
    </row>
    <row r="8895" spans="1:8" outlineLevel="1" x14ac:dyDescent="0.25">
      <c r="A8895" s="23" t="s">
        <v>43</v>
      </c>
      <c r="B8895" s="23" t="s">
        <v>34</v>
      </c>
      <c r="C8895">
        <v>2017</v>
      </c>
      <c r="D8895" s="23" t="str">
        <f t="shared" si="139"/>
        <v>ago</v>
      </c>
      <c r="E8895" s="24">
        <v>42978</v>
      </c>
      <c r="F8895" s="23" t="s">
        <v>52</v>
      </c>
      <c r="G8895" s="121">
        <v>73103010.170000002</v>
      </c>
      <c r="H8895">
        <v>2017</v>
      </c>
    </row>
    <row r="8896" spans="1:8" outlineLevel="1" x14ac:dyDescent="0.25">
      <c r="A8896" s="23" t="s">
        <v>13</v>
      </c>
      <c r="B8896" s="23" t="s">
        <v>13</v>
      </c>
      <c r="C8896">
        <v>2017</v>
      </c>
      <c r="D8896" s="23" t="str">
        <f t="shared" si="139"/>
        <v>ago</v>
      </c>
      <c r="E8896" s="24">
        <v>42978</v>
      </c>
      <c r="F8896" s="23" t="s">
        <v>52</v>
      </c>
      <c r="G8896" s="121">
        <v>85278143.950000003</v>
      </c>
      <c r="H8896">
        <v>2017</v>
      </c>
    </row>
    <row r="8897" spans="1:8" outlineLevel="1" x14ac:dyDescent="0.25">
      <c r="A8897" s="23" t="s">
        <v>14</v>
      </c>
      <c r="B8897" s="23" t="s">
        <v>14</v>
      </c>
      <c r="C8897">
        <v>2017</v>
      </c>
      <c r="D8897" s="23" t="str">
        <f t="shared" si="139"/>
        <v>ago</v>
      </c>
      <c r="E8897" s="24">
        <v>42978</v>
      </c>
      <c r="F8897" s="23" t="s">
        <v>52</v>
      </c>
      <c r="G8897" s="121">
        <v>-2604.3700000000026</v>
      </c>
      <c r="H8897">
        <v>2017</v>
      </c>
    </row>
    <row r="8898" spans="1:8" outlineLevel="1" x14ac:dyDescent="0.25">
      <c r="A8898" s="23" t="s">
        <v>15</v>
      </c>
      <c r="B8898" s="23" t="s">
        <v>0</v>
      </c>
      <c r="C8898">
        <v>2017</v>
      </c>
      <c r="D8898" s="23" t="str">
        <f t="shared" ref="D8898:D8961" si="140">+TEXT(E8898,"mmm")</f>
        <v>sept</v>
      </c>
      <c r="E8898" s="24">
        <v>43008</v>
      </c>
      <c r="F8898" s="23" t="s">
        <v>52</v>
      </c>
      <c r="G8898" s="121">
        <v>367380.43</v>
      </c>
      <c r="H8898">
        <v>2017</v>
      </c>
    </row>
    <row r="8899" spans="1:8" outlineLevel="1" x14ac:dyDescent="0.25">
      <c r="A8899" s="23" t="s">
        <v>16</v>
      </c>
      <c r="B8899" s="23" t="s">
        <v>1</v>
      </c>
      <c r="C8899">
        <v>2017</v>
      </c>
      <c r="D8899" s="23" t="str">
        <f t="shared" si="140"/>
        <v>sept</v>
      </c>
      <c r="E8899" s="24">
        <v>43008</v>
      </c>
      <c r="F8899" s="23" t="s">
        <v>52</v>
      </c>
      <c r="G8899" s="121">
        <v>79441875.839999989</v>
      </c>
      <c r="H8899">
        <v>2017</v>
      </c>
    </row>
    <row r="8900" spans="1:8" outlineLevel="1" x14ac:dyDescent="0.25">
      <c r="A8900" s="23" t="s">
        <v>27</v>
      </c>
      <c r="B8900" s="23" t="s">
        <v>2</v>
      </c>
      <c r="C8900">
        <v>2017</v>
      </c>
      <c r="D8900" s="23" t="str">
        <f t="shared" si="140"/>
        <v>sept</v>
      </c>
      <c r="E8900" s="24">
        <v>43008</v>
      </c>
      <c r="F8900" s="23" t="s">
        <v>52</v>
      </c>
      <c r="G8900" s="121">
        <v>0</v>
      </c>
      <c r="H8900">
        <v>2017</v>
      </c>
    </row>
    <row r="8901" spans="1:8" outlineLevel="1" x14ac:dyDescent="0.25">
      <c r="A8901" s="23" t="s">
        <v>17</v>
      </c>
      <c r="B8901" s="23" t="s">
        <v>3</v>
      </c>
      <c r="C8901">
        <v>2017</v>
      </c>
      <c r="D8901" s="23" t="str">
        <f t="shared" si="140"/>
        <v>sept</v>
      </c>
      <c r="E8901" s="24">
        <v>43008</v>
      </c>
      <c r="F8901" s="23" t="s">
        <v>52</v>
      </c>
      <c r="G8901" s="121">
        <v>64837976.170000002</v>
      </c>
      <c r="H8901">
        <v>2017</v>
      </c>
    </row>
    <row r="8902" spans="1:8" outlineLevel="1" x14ac:dyDescent="0.25">
      <c r="A8902" s="23" t="s">
        <v>18</v>
      </c>
      <c r="B8902" s="25" t="s">
        <v>4</v>
      </c>
      <c r="C8902">
        <v>2017</v>
      </c>
      <c r="D8902" s="23" t="str">
        <f t="shared" si="140"/>
        <v>sept</v>
      </c>
      <c r="E8902" s="24">
        <v>43008</v>
      </c>
      <c r="F8902" s="23" t="s">
        <v>52</v>
      </c>
      <c r="G8902" s="121">
        <v>0</v>
      </c>
      <c r="H8902">
        <v>2017</v>
      </c>
    </row>
    <row r="8903" spans="1:8" outlineLevel="1" x14ac:dyDescent="0.25">
      <c r="A8903" s="23" t="s">
        <v>19</v>
      </c>
      <c r="B8903" s="25" t="s">
        <v>5</v>
      </c>
      <c r="C8903">
        <v>2017</v>
      </c>
      <c r="D8903" s="23" t="str">
        <f t="shared" si="140"/>
        <v>sept</v>
      </c>
      <c r="E8903" s="24">
        <v>43008</v>
      </c>
      <c r="F8903" s="23" t="s">
        <v>52</v>
      </c>
      <c r="G8903" s="121">
        <v>44218.95</v>
      </c>
      <c r="H8903">
        <v>2017</v>
      </c>
    </row>
    <row r="8904" spans="1:8" outlineLevel="1" x14ac:dyDescent="0.25">
      <c r="A8904" s="23" t="s">
        <v>20</v>
      </c>
      <c r="B8904" s="23" t="s">
        <v>6</v>
      </c>
      <c r="C8904">
        <v>2017</v>
      </c>
      <c r="D8904" s="23" t="str">
        <f t="shared" si="140"/>
        <v>sept</v>
      </c>
      <c r="E8904" s="24">
        <v>43008</v>
      </c>
      <c r="F8904" s="23" t="s">
        <v>52</v>
      </c>
      <c r="G8904" s="121">
        <v>0</v>
      </c>
      <c r="H8904">
        <v>2017</v>
      </c>
    </row>
    <row r="8905" spans="1:8" outlineLevel="1" x14ac:dyDescent="0.25">
      <c r="A8905" s="23" t="s">
        <v>21</v>
      </c>
      <c r="B8905" s="23" t="s">
        <v>7</v>
      </c>
      <c r="C8905">
        <v>2017</v>
      </c>
      <c r="D8905" s="23" t="str">
        <f t="shared" si="140"/>
        <v>sept</v>
      </c>
      <c r="E8905" s="24">
        <v>43008</v>
      </c>
      <c r="F8905" s="23" t="s">
        <v>52</v>
      </c>
      <c r="G8905" s="121">
        <v>214425.43</v>
      </c>
      <c r="H8905">
        <v>2017</v>
      </c>
    </row>
    <row r="8906" spans="1:8" outlineLevel="1" x14ac:dyDescent="0.25">
      <c r="A8906" s="23" t="s">
        <v>22</v>
      </c>
      <c r="B8906" s="23" t="s">
        <v>8</v>
      </c>
      <c r="C8906">
        <v>2017</v>
      </c>
      <c r="D8906" s="23" t="str">
        <f t="shared" si="140"/>
        <v>sept</v>
      </c>
      <c r="E8906" s="24">
        <v>43008</v>
      </c>
      <c r="F8906" s="23" t="s">
        <v>52</v>
      </c>
      <c r="G8906" s="121">
        <v>283351895.35000002</v>
      </c>
      <c r="H8906">
        <v>2017</v>
      </c>
    </row>
    <row r="8907" spans="1:8" outlineLevel="1" x14ac:dyDescent="0.25">
      <c r="A8907" s="23" t="s">
        <v>23</v>
      </c>
      <c r="B8907" s="23" t="s">
        <v>9</v>
      </c>
      <c r="C8907">
        <v>2017</v>
      </c>
      <c r="D8907" s="23" t="str">
        <f t="shared" si="140"/>
        <v>sept</v>
      </c>
      <c r="E8907" s="24">
        <v>43008</v>
      </c>
      <c r="F8907" s="23" t="s">
        <v>52</v>
      </c>
      <c r="G8907" s="121">
        <v>0</v>
      </c>
      <c r="H8907">
        <v>2017</v>
      </c>
    </row>
    <row r="8908" spans="1:8" outlineLevel="1" x14ac:dyDescent="0.25">
      <c r="A8908" s="23" t="s">
        <v>24</v>
      </c>
      <c r="B8908" s="25" t="s">
        <v>10</v>
      </c>
      <c r="C8908">
        <v>2017</v>
      </c>
      <c r="D8908" s="23" t="str">
        <f t="shared" si="140"/>
        <v>sept</v>
      </c>
      <c r="E8908" s="24">
        <v>43008</v>
      </c>
      <c r="F8908" s="23" t="s">
        <v>52</v>
      </c>
      <c r="G8908" s="121">
        <v>61097.11</v>
      </c>
      <c r="H8908">
        <v>2017</v>
      </c>
    </row>
    <row r="8909" spans="1:8" outlineLevel="1" x14ac:dyDescent="0.25">
      <c r="A8909" s="23" t="s">
        <v>25</v>
      </c>
      <c r="B8909" s="23" t="s">
        <v>11</v>
      </c>
      <c r="C8909">
        <v>2017</v>
      </c>
      <c r="D8909" s="23" t="str">
        <f t="shared" si="140"/>
        <v>sept</v>
      </c>
      <c r="E8909" s="24">
        <v>43008</v>
      </c>
      <c r="F8909" s="23" t="s">
        <v>52</v>
      </c>
      <c r="G8909" s="121">
        <v>15647908.43</v>
      </c>
      <c r="H8909">
        <v>2017</v>
      </c>
    </row>
    <row r="8910" spans="1:8" outlineLevel="1" x14ac:dyDescent="0.25">
      <c r="A8910" s="23" t="s">
        <v>26</v>
      </c>
      <c r="B8910" s="23" t="s">
        <v>12</v>
      </c>
      <c r="C8910">
        <v>2017</v>
      </c>
      <c r="D8910" s="23" t="str">
        <f t="shared" si="140"/>
        <v>sept</v>
      </c>
      <c r="E8910" s="24">
        <v>43008</v>
      </c>
      <c r="F8910" s="23" t="s">
        <v>52</v>
      </c>
      <c r="G8910" s="121">
        <v>2667899.5300000003</v>
      </c>
      <c r="H8910">
        <v>2017</v>
      </c>
    </row>
    <row r="8911" spans="1:8" outlineLevel="1" x14ac:dyDescent="0.25">
      <c r="A8911" s="23" t="s">
        <v>43</v>
      </c>
      <c r="B8911" s="23" t="s">
        <v>34</v>
      </c>
      <c r="C8911">
        <v>2017</v>
      </c>
      <c r="D8911" s="23" t="str">
        <f t="shared" si="140"/>
        <v>sept</v>
      </c>
      <c r="E8911" s="24">
        <v>43008</v>
      </c>
      <c r="F8911" s="23" t="s">
        <v>52</v>
      </c>
      <c r="G8911" s="121">
        <v>73001069.480000004</v>
      </c>
      <c r="H8911">
        <v>2017</v>
      </c>
    </row>
    <row r="8912" spans="1:8" outlineLevel="1" x14ac:dyDescent="0.25">
      <c r="A8912" s="23" t="s">
        <v>13</v>
      </c>
      <c r="B8912" s="23" t="s">
        <v>13</v>
      </c>
      <c r="C8912">
        <v>2017</v>
      </c>
      <c r="D8912" s="23" t="str">
        <f t="shared" si="140"/>
        <v>sept</v>
      </c>
      <c r="E8912" s="24">
        <v>43008</v>
      </c>
      <c r="F8912" s="23" t="s">
        <v>52</v>
      </c>
      <c r="G8912" s="121">
        <v>95766166.849999994</v>
      </c>
      <c r="H8912">
        <v>2017</v>
      </c>
    </row>
    <row r="8913" spans="1:8" outlineLevel="1" x14ac:dyDescent="0.25">
      <c r="A8913" s="23" t="s">
        <v>14</v>
      </c>
      <c r="B8913" s="23" t="s">
        <v>14</v>
      </c>
      <c r="C8913">
        <v>2017</v>
      </c>
      <c r="D8913" s="23" t="str">
        <f t="shared" si="140"/>
        <v>sept</v>
      </c>
      <c r="E8913" s="24">
        <v>43008</v>
      </c>
      <c r="F8913" s="23" t="s">
        <v>52</v>
      </c>
      <c r="G8913" s="121">
        <v>-37351.449999999997</v>
      </c>
      <c r="H8913">
        <v>2017</v>
      </c>
    </row>
    <row r="8914" spans="1:8" outlineLevel="1" x14ac:dyDescent="0.25">
      <c r="A8914" s="23" t="s">
        <v>15</v>
      </c>
      <c r="B8914" s="23" t="s">
        <v>0</v>
      </c>
      <c r="C8914">
        <v>2017</v>
      </c>
      <c r="D8914" s="23" t="str">
        <f t="shared" si="140"/>
        <v>oct</v>
      </c>
      <c r="E8914" s="24">
        <v>43039</v>
      </c>
      <c r="F8914" s="23" t="s">
        <v>52</v>
      </c>
      <c r="G8914" s="121">
        <v>297208.16000000003</v>
      </c>
      <c r="H8914">
        <v>2017</v>
      </c>
    </row>
    <row r="8915" spans="1:8" outlineLevel="1" x14ac:dyDescent="0.25">
      <c r="A8915" s="23" t="s">
        <v>16</v>
      </c>
      <c r="B8915" s="23" t="s">
        <v>1</v>
      </c>
      <c r="C8915">
        <v>2017</v>
      </c>
      <c r="D8915" s="23" t="str">
        <f t="shared" si="140"/>
        <v>oct</v>
      </c>
      <c r="E8915" s="24">
        <v>43039</v>
      </c>
      <c r="F8915" s="23" t="s">
        <v>52</v>
      </c>
      <c r="G8915" s="121">
        <v>78559879.129999995</v>
      </c>
      <c r="H8915">
        <v>2017</v>
      </c>
    </row>
    <row r="8916" spans="1:8" outlineLevel="1" x14ac:dyDescent="0.25">
      <c r="A8916" s="23" t="s">
        <v>27</v>
      </c>
      <c r="B8916" s="23" t="s">
        <v>2</v>
      </c>
      <c r="C8916">
        <v>2017</v>
      </c>
      <c r="D8916" s="23" t="str">
        <f t="shared" si="140"/>
        <v>oct</v>
      </c>
      <c r="E8916" s="24">
        <v>43039</v>
      </c>
      <c r="F8916" s="23" t="s">
        <v>52</v>
      </c>
      <c r="G8916" s="121">
        <v>0</v>
      </c>
      <c r="H8916">
        <v>2017</v>
      </c>
    </row>
    <row r="8917" spans="1:8" outlineLevel="1" x14ac:dyDescent="0.25">
      <c r="A8917" s="23" t="s">
        <v>17</v>
      </c>
      <c r="B8917" s="23" t="s">
        <v>3</v>
      </c>
      <c r="C8917">
        <v>2017</v>
      </c>
      <c r="D8917" s="23" t="str">
        <f t="shared" si="140"/>
        <v>oct</v>
      </c>
      <c r="E8917" s="24">
        <v>43039</v>
      </c>
      <c r="F8917" s="23" t="s">
        <v>52</v>
      </c>
      <c r="G8917" s="121">
        <v>68400134.719999999</v>
      </c>
      <c r="H8917">
        <v>2017</v>
      </c>
    </row>
    <row r="8918" spans="1:8" outlineLevel="1" x14ac:dyDescent="0.25">
      <c r="A8918" s="23" t="s">
        <v>18</v>
      </c>
      <c r="B8918" s="25" t="s">
        <v>4</v>
      </c>
      <c r="C8918">
        <v>2017</v>
      </c>
      <c r="D8918" s="23" t="str">
        <f t="shared" si="140"/>
        <v>oct</v>
      </c>
      <c r="E8918" s="24">
        <v>43039</v>
      </c>
      <c r="F8918" s="23" t="s">
        <v>52</v>
      </c>
      <c r="G8918" s="121">
        <v>0</v>
      </c>
      <c r="H8918">
        <v>2017</v>
      </c>
    </row>
    <row r="8919" spans="1:8" outlineLevel="1" x14ac:dyDescent="0.25">
      <c r="A8919" s="23" t="s">
        <v>19</v>
      </c>
      <c r="B8919" s="25" t="s">
        <v>5</v>
      </c>
      <c r="C8919">
        <v>2017</v>
      </c>
      <c r="D8919" s="23" t="str">
        <f t="shared" si="140"/>
        <v>oct</v>
      </c>
      <c r="E8919" s="24">
        <v>43039</v>
      </c>
      <c r="F8919" s="23" t="s">
        <v>52</v>
      </c>
      <c r="G8919" s="121">
        <v>44438.879999999997</v>
      </c>
      <c r="H8919">
        <v>2017</v>
      </c>
    </row>
    <row r="8920" spans="1:8" outlineLevel="1" x14ac:dyDescent="0.25">
      <c r="A8920" s="23" t="s">
        <v>20</v>
      </c>
      <c r="B8920" s="23" t="s">
        <v>6</v>
      </c>
      <c r="C8920">
        <v>2017</v>
      </c>
      <c r="D8920" s="23" t="str">
        <f t="shared" si="140"/>
        <v>oct</v>
      </c>
      <c r="E8920" s="24">
        <v>43039</v>
      </c>
      <c r="F8920" s="23" t="s">
        <v>52</v>
      </c>
      <c r="G8920" s="121">
        <v>0</v>
      </c>
      <c r="H8920">
        <v>2017</v>
      </c>
    </row>
    <row r="8921" spans="1:8" outlineLevel="1" x14ac:dyDescent="0.25">
      <c r="A8921" s="23" t="s">
        <v>21</v>
      </c>
      <c r="B8921" s="23" t="s">
        <v>7</v>
      </c>
      <c r="C8921">
        <v>2017</v>
      </c>
      <c r="D8921" s="23" t="str">
        <f t="shared" si="140"/>
        <v>oct</v>
      </c>
      <c r="E8921" s="24">
        <v>43039</v>
      </c>
      <c r="F8921" s="23" t="s">
        <v>52</v>
      </c>
      <c r="G8921" s="121">
        <v>206338.69</v>
      </c>
      <c r="H8921">
        <v>2017</v>
      </c>
    </row>
    <row r="8922" spans="1:8" outlineLevel="1" x14ac:dyDescent="0.25">
      <c r="A8922" s="23" t="s">
        <v>22</v>
      </c>
      <c r="B8922" s="23" t="s">
        <v>8</v>
      </c>
      <c r="C8922">
        <v>2017</v>
      </c>
      <c r="D8922" s="23" t="str">
        <f t="shared" si="140"/>
        <v>oct</v>
      </c>
      <c r="E8922" s="24">
        <v>43039</v>
      </c>
      <c r="F8922" s="23" t="s">
        <v>52</v>
      </c>
      <c r="G8922" s="121">
        <v>273534772.56</v>
      </c>
      <c r="H8922">
        <v>2017</v>
      </c>
    </row>
    <row r="8923" spans="1:8" outlineLevel="1" x14ac:dyDescent="0.25">
      <c r="A8923" s="23" t="s">
        <v>23</v>
      </c>
      <c r="B8923" s="23" t="s">
        <v>9</v>
      </c>
      <c r="C8923">
        <v>2017</v>
      </c>
      <c r="D8923" s="23" t="str">
        <f t="shared" si="140"/>
        <v>oct</v>
      </c>
      <c r="E8923" s="24">
        <v>43039</v>
      </c>
      <c r="F8923" s="23" t="s">
        <v>52</v>
      </c>
      <c r="G8923" s="121">
        <v>0</v>
      </c>
      <c r="H8923">
        <v>2017</v>
      </c>
    </row>
    <row r="8924" spans="1:8" outlineLevel="1" x14ac:dyDescent="0.25">
      <c r="A8924" s="23" t="s">
        <v>24</v>
      </c>
      <c r="B8924" s="25" t="s">
        <v>10</v>
      </c>
      <c r="C8924">
        <v>2017</v>
      </c>
      <c r="D8924" s="23" t="str">
        <f t="shared" si="140"/>
        <v>oct</v>
      </c>
      <c r="E8924" s="24">
        <v>43039</v>
      </c>
      <c r="F8924" s="23" t="s">
        <v>52</v>
      </c>
      <c r="G8924" s="121">
        <v>61218.3</v>
      </c>
      <c r="H8924">
        <v>2017</v>
      </c>
    </row>
    <row r="8925" spans="1:8" outlineLevel="1" x14ac:dyDescent="0.25">
      <c r="A8925" s="23" t="s">
        <v>25</v>
      </c>
      <c r="B8925" s="23" t="s">
        <v>11</v>
      </c>
      <c r="C8925">
        <v>2017</v>
      </c>
      <c r="D8925" s="23" t="str">
        <f t="shared" si="140"/>
        <v>oct</v>
      </c>
      <c r="E8925" s="24">
        <v>43039</v>
      </c>
      <c r="F8925" s="23" t="s">
        <v>52</v>
      </c>
      <c r="G8925" s="121">
        <v>7407403.8100000005</v>
      </c>
      <c r="H8925">
        <v>2017</v>
      </c>
    </row>
    <row r="8926" spans="1:8" outlineLevel="1" x14ac:dyDescent="0.25">
      <c r="A8926" s="23" t="s">
        <v>26</v>
      </c>
      <c r="B8926" s="23" t="s">
        <v>12</v>
      </c>
      <c r="C8926">
        <v>2017</v>
      </c>
      <c r="D8926" s="23" t="str">
        <f t="shared" si="140"/>
        <v>oct</v>
      </c>
      <c r="E8926" s="24">
        <v>43039</v>
      </c>
      <c r="F8926" s="23" t="s">
        <v>52</v>
      </c>
      <c r="G8926" s="121">
        <v>2600757.88</v>
      </c>
      <c r="H8926">
        <v>2017</v>
      </c>
    </row>
    <row r="8927" spans="1:8" outlineLevel="1" x14ac:dyDescent="0.25">
      <c r="A8927" s="23" t="s">
        <v>43</v>
      </c>
      <c r="B8927" s="23" t="s">
        <v>34</v>
      </c>
      <c r="C8927">
        <v>2017</v>
      </c>
      <c r="D8927" s="23" t="str">
        <f t="shared" si="140"/>
        <v>oct</v>
      </c>
      <c r="E8927" s="24">
        <v>43039</v>
      </c>
      <c r="F8927" s="23" t="s">
        <v>52</v>
      </c>
      <c r="G8927" s="121">
        <v>70505811.469999999</v>
      </c>
      <c r="H8927">
        <v>2017</v>
      </c>
    </row>
    <row r="8928" spans="1:8" outlineLevel="1" x14ac:dyDescent="0.25">
      <c r="A8928" s="23" t="s">
        <v>13</v>
      </c>
      <c r="B8928" s="23" t="s">
        <v>13</v>
      </c>
      <c r="C8928">
        <v>2017</v>
      </c>
      <c r="D8928" s="23" t="str">
        <f t="shared" si="140"/>
        <v>oct</v>
      </c>
      <c r="E8928" s="24">
        <v>43039</v>
      </c>
      <c r="F8928" s="23" t="s">
        <v>52</v>
      </c>
      <c r="G8928" s="121">
        <v>114428381.79000002</v>
      </c>
      <c r="H8928">
        <v>2017</v>
      </c>
    </row>
    <row r="8929" spans="1:8" outlineLevel="1" x14ac:dyDescent="0.25">
      <c r="A8929" s="23" t="s">
        <v>14</v>
      </c>
      <c r="B8929" s="23" t="s">
        <v>14</v>
      </c>
      <c r="C8929">
        <v>2017</v>
      </c>
      <c r="D8929" s="23" t="str">
        <f t="shared" si="140"/>
        <v>oct</v>
      </c>
      <c r="E8929" s="24">
        <v>43039</v>
      </c>
      <c r="F8929" s="23" t="s">
        <v>52</v>
      </c>
      <c r="G8929" s="121">
        <v>-49405.740000000005</v>
      </c>
      <c r="H8929">
        <v>2017</v>
      </c>
    </row>
    <row r="8930" spans="1:8" outlineLevel="1" x14ac:dyDescent="0.25">
      <c r="A8930" s="23" t="s">
        <v>15</v>
      </c>
      <c r="B8930" s="23" t="s">
        <v>0</v>
      </c>
      <c r="C8930">
        <v>2017</v>
      </c>
      <c r="D8930" s="23" t="str">
        <f t="shared" si="140"/>
        <v>nov</v>
      </c>
      <c r="E8930" s="24">
        <v>43069</v>
      </c>
      <c r="F8930" s="23" t="s">
        <v>52</v>
      </c>
      <c r="G8930" s="121">
        <v>297208.16000000003</v>
      </c>
      <c r="H8930">
        <v>2017</v>
      </c>
    </row>
    <row r="8931" spans="1:8" outlineLevel="1" x14ac:dyDescent="0.25">
      <c r="A8931" s="23" t="s">
        <v>16</v>
      </c>
      <c r="B8931" s="23" t="s">
        <v>1</v>
      </c>
      <c r="C8931">
        <v>2017</v>
      </c>
      <c r="D8931" s="23" t="str">
        <f t="shared" si="140"/>
        <v>nov</v>
      </c>
      <c r="E8931" s="24">
        <v>43069</v>
      </c>
      <c r="F8931" s="23" t="s">
        <v>52</v>
      </c>
      <c r="G8931" s="121">
        <v>79028797.090000004</v>
      </c>
      <c r="H8931">
        <v>2017</v>
      </c>
    </row>
    <row r="8932" spans="1:8" outlineLevel="1" x14ac:dyDescent="0.25">
      <c r="A8932" s="23" t="s">
        <v>27</v>
      </c>
      <c r="B8932" s="23" t="s">
        <v>2</v>
      </c>
      <c r="C8932">
        <v>2017</v>
      </c>
      <c r="D8932" s="23" t="str">
        <f t="shared" si="140"/>
        <v>nov</v>
      </c>
      <c r="E8932" s="24">
        <v>43069</v>
      </c>
      <c r="F8932" s="23" t="s">
        <v>52</v>
      </c>
      <c r="G8932" s="121">
        <v>0</v>
      </c>
      <c r="H8932">
        <v>2017</v>
      </c>
    </row>
    <row r="8933" spans="1:8" outlineLevel="1" x14ac:dyDescent="0.25">
      <c r="A8933" s="23" t="s">
        <v>17</v>
      </c>
      <c r="B8933" s="23" t="s">
        <v>3</v>
      </c>
      <c r="C8933">
        <v>2017</v>
      </c>
      <c r="D8933" s="23" t="str">
        <f t="shared" si="140"/>
        <v>nov</v>
      </c>
      <c r="E8933" s="24">
        <v>43069</v>
      </c>
      <c r="F8933" s="23" t="s">
        <v>52</v>
      </c>
      <c r="G8933" s="121">
        <v>66611522.270000003</v>
      </c>
      <c r="H8933">
        <v>2017</v>
      </c>
    </row>
    <row r="8934" spans="1:8" outlineLevel="1" x14ac:dyDescent="0.25">
      <c r="A8934" s="23" t="s">
        <v>18</v>
      </c>
      <c r="B8934" s="25" t="s">
        <v>4</v>
      </c>
      <c r="C8934">
        <v>2017</v>
      </c>
      <c r="D8934" s="23" t="str">
        <f t="shared" si="140"/>
        <v>nov</v>
      </c>
      <c r="E8934" s="24">
        <v>43069</v>
      </c>
      <c r="F8934" s="23" t="s">
        <v>52</v>
      </c>
      <c r="G8934" s="121">
        <v>0</v>
      </c>
      <c r="H8934">
        <v>2017</v>
      </c>
    </row>
    <row r="8935" spans="1:8" outlineLevel="1" x14ac:dyDescent="0.25">
      <c r="A8935" s="23" t="s">
        <v>19</v>
      </c>
      <c r="B8935" s="25" t="s">
        <v>5</v>
      </c>
      <c r="C8935">
        <v>2017</v>
      </c>
      <c r="D8935" s="23" t="str">
        <f t="shared" si="140"/>
        <v>nov</v>
      </c>
      <c r="E8935" s="24">
        <v>43069</v>
      </c>
      <c r="F8935" s="23" t="s">
        <v>52</v>
      </c>
      <c r="G8935" s="121">
        <v>44653.78</v>
      </c>
      <c r="H8935">
        <v>2017</v>
      </c>
    </row>
    <row r="8936" spans="1:8" outlineLevel="1" x14ac:dyDescent="0.25">
      <c r="A8936" s="23" t="s">
        <v>20</v>
      </c>
      <c r="B8936" s="23" t="s">
        <v>6</v>
      </c>
      <c r="C8936">
        <v>2017</v>
      </c>
      <c r="D8936" s="23" t="str">
        <f t="shared" si="140"/>
        <v>nov</v>
      </c>
      <c r="E8936" s="24">
        <v>43069</v>
      </c>
      <c r="F8936" s="23" t="s">
        <v>52</v>
      </c>
      <c r="G8936" s="121">
        <v>1896492.82</v>
      </c>
      <c r="H8936">
        <v>2017</v>
      </c>
    </row>
    <row r="8937" spans="1:8" outlineLevel="1" x14ac:dyDescent="0.25">
      <c r="A8937" s="23" t="s">
        <v>21</v>
      </c>
      <c r="B8937" s="23" t="s">
        <v>7</v>
      </c>
      <c r="C8937">
        <v>2017</v>
      </c>
      <c r="D8937" s="23" t="str">
        <f t="shared" si="140"/>
        <v>nov</v>
      </c>
      <c r="E8937" s="24">
        <v>43069</v>
      </c>
      <c r="F8937" s="23" t="s">
        <v>52</v>
      </c>
      <c r="G8937" s="121">
        <v>206458.05000000002</v>
      </c>
      <c r="H8937">
        <v>2017</v>
      </c>
    </row>
    <row r="8938" spans="1:8" outlineLevel="1" x14ac:dyDescent="0.25">
      <c r="A8938" s="23" t="s">
        <v>22</v>
      </c>
      <c r="B8938" s="23" t="s">
        <v>8</v>
      </c>
      <c r="C8938">
        <v>2017</v>
      </c>
      <c r="D8938" s="23" t="str">
        <f t="shared" si="140"/>
        <v>nov</v>
      </c>
      <c r="E8938" s="24">
        <v>43069</v>
      </c>
      <c r="F8938" s="23" t="s">
        <v>52</v>
      </c>
      <c r="G8938" s="121">
        <v>262694583.81</v>
      </c>
      <c r="H8938">
        <v>2017</v>
      </c>
    </row>
    <row r="8939" spans="1:8" outlineLevel="1" x14ac:dyDescent="0.25">
      <c r="A8939" s="23" t="s">
        <v>23</v>
      </c>
      <c r="B8939" s="23" t="s">
        <v>9</v>
      </c>
      <c r="C8939">
        <v>2017</v>
      </c>
      <c r="D8939" s="23" t="str">
        <f t="shared" si="140"/>
        <v>nov</v>
      </c>
      <c r="E8939" s="24">
        <v>43069</v>
      </c>
      <c r="F8939" s="23" t="s">
        <v>52</v>
      </c>
      <c r="G8939" s="121">
        <v>0</v>
      </c>
      <c r="H8939">
        <v>2017</v>
      </c>
    </row>
    <row r="8940" spans="1:8" outlineLevel="1" x14ac:dyDescent="0.25">
      <c r="A8940" s="23" t="s">
        <v>24</v>
      </c>
      <c r="B8940" s="25" t="s">
        <v>10</v>
      </c>
      <c r="C8940">
        <v>2017</v>
      </c>
      <c r="D8940" s="23" t="str">
        <f t="shared" si="140"/>
        <v>nov</v>
      </c>
      <c r="E8940" s="24">
        <v>43069</v>
      </c>
      <c r="F8940" s="23" t="s">
        <v>52</v>
      </c>
      <c r="G8940" s="121">
        <v>163636.48000000001</v>
      </c>
      <c r="H8940">
        <v>2017</v>
      </c>
    </row>
    <row r="8941" spans="1:8" outlineLevel="1" x14ac:dyDescent="0.25">
      <c r="A8941" s="23" t="s">
        <v>25</v>
      </c>
      <c r="B8941" s="23" t="s">
        <v>11</v>
      </c>
      <c r="C8941">
        <v>2017</v>
      </c>
      <c r="D8941" s="23" t="str">
        <f t="shared" si="140"/>
        <v>nov</v>
      </c>
      <c r="E8941" s="24">
        <v>43069</v>
      </c>
      <c r="F8941" s="23" t="s">
        <v>52</v>
      </c>
      <c r="G8941" s="121">
        <v>1923078.86</v>
      </c>
      <c r="H8941">
        <v>2017</v>
      </c>
    </row>
    <row r="8942" spans="1:8" outlineLevel="1" x14ac:dyDescent="0.25">
      <c r="A8942" s="23" t="s">
        <v>26</v>
      </c>
      <c r="B8942" s="23" t="s">
        <v>12</v>
      </c>
      <c r="C8942">
        <v>2017</v>
      </c>
      <c r="D8942" s="23" t="str">
        <f t="shared" si="140"/>
        <v>nov</v>
      </c>
      <c r="E8942" s="24">
        <v>43069</v>
      </c>
      <c r="F8942" s="23" t="s">
        <v>52</v>
      </c>
      <c r="G8942" s="121">
        <v>2818653.74</v>
      </c>
      <c r="H8942">
        <v>2017</v>
      </c>
    </row>
    <row r="8943" spans="1:8" outlineLevel="1" x14ac:dyDescent="0.25">
      <c r="A8943" s="23" t="s">
        <v>43</v>
      </c>
      <c r="B8943" s="23" t="s">
        <v>34</v>
      </c>
      <c r="C8943">
        <v>2017</v>
      </c>
      <c r="D8943" s="23" t="str">
        <f t="shared" si="140"/>
        <v>nov</v>
      </c>
      <c r="E8943" s="24">
        <v>43069</v>
      </c>
      <c r="F8943" s="23" t="s">
        <v>52</v>
      </c>
      <c r="G8943" s="121">
        <v>71216890.480000004</v>
      </c>
      <c r="H8943">
        <v>2017</v>
      </c>
    </row>
    <row r="8944" spans="1:8" outlineLevel="1" x14ac:dyDescent="0.25">
      <c r="A8944" s="23" t="s">
        <v>13</v>
      </c>
      <c r="B8944" s="23" t="s">
        <v>13</v>
      </c>
      <c r="C8944">
        <v>2017</v>
      </c>
      <c r="D8944" s="23" t="str">
        <f t="shared" si="140"/>
        <v>nov</v>
      </c>
      <c r="E8944" s="24">
        <v>43069</v>
      </c>
      <c r="F8944" s="23" t="s">
        <v>52</v>
      </c>
      <c r="G8944" s="121">
        <v>128353565.23999999</v>
      </c>
      <c r="H8944">
        <v>2017</v>
      </c>
    </row>
    <row r="8945" spans="1:8" outlineLevel="1" x14ac:dyDescent="0.25">
      <c r="A8945" s="23" t="s">
        <v>14</v>
      </c>
      <c r="B8945" s="23" t="s">
        <v>14</v>
      </c>
      <c r="C8945">
        <v>2017</v>
      </c>
      <c r="D8945" s="23" t="str">
        <f t="shared" si="140"/>
        <v>nov</v>
      </c>
      <c r="E8945" s="24">
        <v>43069</v>
      </c>
      <c r="F8945" s="23" t="s">
        <v>52</v>
      </c>
      <c r="G8945" s="121">
        <v>-52001.68</v>
      </c>
      <c r="H8945">
        <v>2017</v>
      </c>
    </row>
    <row r="8946" spans="1:8" outlineLevel="1" x14ac:dyDescent="0.25">
      <c r="A8946" s="23" t="s">
        <v>15</v>
      </c>
      <c r="B8946" s="23" t="s">
        <v>0</v>
      </c>
      <c r="C8946">
        <v>2017</v>
      </c>
      <c r="D8946" s="23" t="str">
        <f t="shared" si="140"/>
        <v>dic</v>
      </c>
      <c r="E8946" s="24">
        <v>43100</v>
      </c>
      <c r="F8946" s="23" t="s">
        <v>52</v>
      </c>
      <c r="G8946" s="121">
        <v>297208.16000000003</v>
      </c>
      <c r="H8946">
        <v>2017</v>
      </c>
    </row>
    <row r="8947" spans="1:8" outlineLevel="1" x14ac:dyDescent="0.25">
      <c r="A8947" s="23" t="s">
        <v>16</v>
      </c>
      <c r="B8947" s="23" t="s">
        <v>1</v>
      </c>
      <c r="C8947">
        <v>2017</v>
      </c>
      <c r="D8947" s="23" t="str">
        <f t="shared" si="140"/>
        <v>dic</v>
      </c>
      <c r="E8947" s="24">
        <v>43100</v>
      </c>
      <c r="F8947" s="23" t="s">
        <v>52</v>
      </c>
      <c r="G8947" s="121">
        <v>85391896.49000001</v>
      </c>
      <c r="H8947">
        <v>2017</v>
      </c>
    </row>
    <row r="8948" spans="1:8" outlineLevel="1" x14ac:dyDescent="0.25">
      <c r="A8948" s="23" t="s">
        <v>27</v>
      </c>
      <c r="B8948" s="23" t="s">
        <v>2</v>
      </c>
      <c r="C8948">
        <v>2017</v>
      </c>
      <c r="D8948" s="23" t="str">
        <f t="shared" si="140"/>
        <v>dic</v>
      </c>
      <c r="E8948" s="24">
        <v>43100</v>
      </c>
      <c r="F8948" s="23" t="s">
        <v>52</v>
      </c>
      <c r="G8948" s="121">
        <v>0</v>
      </c>
      <c r="H8948">
        <v>2017</v>
      </c>
    </row>
    <row r="8949" spans="1:8" outlineLevel="1" x14ac:dyDescent="0.25">
      <c r="A8949" s="23" t="s">
        <v>17</v>
      </c>
      <c r="B8949" s="23" t="s">
        <v>3</v>
      </c>
      <c r="C8949">
        <v>2017</v>
      </c>
      <c r="D8949" s="23" t="str">
        <f t="shared" si="140"/>
        <v>dic</v>
      </c>
      <c r="E8949" s="24">
        <v>43100</v>
      </c>
      <c r="F8949" s="23" t="s">
        <v>52</v>
      </c>
      <c r="G8949" s="121">
        <v>65067103.829999998</v>
      </c>
      <c r="H8949">
        <v>2017</v>
      </c>
    </row>
    <row r="8950" spans="1:8" outlineLevel="1" x14ac:dyDescent="0.25">
      <c r="A8950" s="23" t="s">
        <v>18</v>
      </c>
      <c r="B8950" s="25" t="s">
        <v>4</v>
      </c>
      <c r="C8950">
        <v>2017</v>
      </c>
      <c r="D8950" s="23" t="str">
        <f t="shared" si="140"/>
        <v>dic</v>
      </c>
      <c r="E8950" s="24">
        <v>43100</v>
      </c>
      <c r="F8950" s="23" t="s">
        <v>52</v>
      </c>
      <c r="G8950" s="121">
        <v>0</v>
      </c>
      <c r="H8950">
        <v>2017</v>
      </c>
    </row>
    <row r="8951" spans="1:8" outlineLevel="1" x14ac:dyDescent="0.25">
      <c r="A8951" s="23" t="s">
        <v>19</v>
      </c>
      <c r="B8951" s="25" t="s">
        <v>5</v>
      </c>
      <c r="C8951">
        <v>2017</v>
      </c>
      <c r="D8951" s="23" t="str">
        <f t="shared" si="140"/>
        <v>dic</v>
      </c>
      <c r="E8951" s="24">
        <v>43100</v>
      </c>
      <c r="F8951" s="23" t="s">
        <v>52</v>
      </c>
      <c r="G8951" s="121">
        <v>44878.03</v>
      </c>
      <c r="H8951">
        <v>2017</v>
      </c>
    </row>
    <row r="8952" spans="1:8" outlineLevel="1" x14ac:dyDescent="0.25">
      <c r="A8952" s="23" t="s">
        <v>20</v>
      </c>
      <c r="B8952" s="23" t="s">
        <v>6</v>
      </c>
      <c r="C8952">
        <v>2017</v>
      </c>
      <c r="D8952" s="23" t="str">
        <f t="shared" si="140"/>
        <v>dic</v>
      </c>
      <c r="E8952" s="24">
        <v>43100</v>
      </c>
      <c r="F8952" s="23" t="s">
        <v>52</v>
      </c>
      <c r="G8952" s="121">
        <v>1900572.33</v>
      </c>
      <c r="H8952">
        <v>2017</v>
      </c>
    </row>
    <row r="8953" spans="1:8" outlineLevel="1" x14ac:dyDescent="0.25">
      <c r="A8953" s="23" t="s">
        <v>21</v>
      </c>
      <c r="B8953" s="23" t="s">
        <v>7</v>
      </c>
      <c r="C8953">
        <v>2017</v>
      </c>
      <c r="D8953" s="23" t="str">
        <f t="shared" si="140"/>
        <v>dic</v>
      </c>
      <c r="E8953" s="24">
        <v>43100</v>
      </c>
      <c r="F8953" s="23" t="s">
        <v>52</v>
      </c>
      <c r="G8953" s="121">
        <v>55647.35</v>
      </c>
      <c r="H8953">
        <v>2017</v>
      </c>
    </row>
    <row r="8954" spans="1:8" outlineLevel="1" x14ac:dyDescent="0.25">
      <c r="A8954" s="23" t="s">
        <v>22</v>
      </c>
      <c r="B8954" s="23" t="s">
        <v>8</v>
      </c>
      <c r="C8954">
        <v>2017</v>
      </c>
      <c r="D8954" s="23" t="str">
        <f t="shared" si="140"/>
        <v>dic</v>
      </c>
      <c r="E8954" s="24">
        <v>43100</v>
      </c>
      <c r="F8954" s="23" t="s">
        <v>52</v>
      </c>
      <c r="G8954" s="121">
        <v>258961730.75</v>
      </c>
      <c r="H8954">
        <v>2017</v>
      </c>
    </row>
    <row r="8955" spans="1:8" outlineLevel="1" x14ac:dyDescent="0.25">
      <c r="A8955" s="23" t="s">
        <v>23</v>
      </c>
      <c r="B8955" s="23" t="s">
        <v>9</v>
      </c>
      <c r="C8955">
        <v>2017</v>
      </c>
      <c r="D8955" s="23" t="str">
        <f t="shared" si="140"/>
        <v>dic</v>
      </c>
      <c r="E8955" s="24">
        <v>43100</v>
      </c>
      <c r="F8955" s="23" t="s">
        <v>52</v>
      </c>
      <c r="G8955" s="121">
        <v>0</v>
      </c>
      <c r="H8955">
        <v>2017</v>
      </c>
    </row>
    <row r="8956" spans="1:8" outlineLevel="1" x14ac:dyDescent="0.25">
      <c r="A8956" s="23" t="s">
        <v>24</v>
      </c>
      <c r="B8956" s="25" t="s">
        <v>10</v>
      </c>
      <c r="C8956">
        <v>2017</v>
      </c>
      <c r="D8956" s="23" t="str">
        <f t="shared" si="140"/>
        <v>dic</v>
      </c>
      <c r="E8956" s="24">
        <v>43100</v>
      </c>
      <c r="F8956" s="23" t="s">
        <v>52</v>
      </c>
      <c r="G8956" s="121">
        <v>0</v>
      </c>
      <c r="H8956">
        <v>2017</v>
      </c>
    </row>
    <row r="8957" spans="1:8" outlineLevel="1" x14ac:dyDescent="0.25">
      <c r="A8957" s="23" t="s">
        <v>25</v>
      </c>
      <c r="B8957" s="23" t="s">
        <v>11</v>
      </c>
      <c r="C8957">
        <v>2017</v>
      </c>
      <c r="D8957" s="23" t="str">
        <f t="shared" si="140"/>
        <v>dic</v>
      </c>
      <c r="E8957" s="24">
        <v>43100</v>
      </c>
      <c r="F8957" s="23" t="s">
        <v>52</v>
      </c>
      <c r="G8957" s="121">
        <v>1893043.7199999997</v>
      </c>
      <c r="H8957">
        <v>2017</v>
      </c>
    </row>
    <row r="8958" spans="1:8" outlineLevel="1" x14ac:dyDescent="0.25">
      <c r="A8958" s="23" t="s">
        <v>26</v>
      </c>
      <c r="B8958" s="23" t="s">
        <v>12</v>
      </c>
      <c r="C8958">
        <v>2017</v>
      </c>
      <c r="D8958" s="23" t="str">
        <f t="shared" si="140"/>
        <v>dic</v>
      </c>
      <c r="E8958" s="24">
        <v>43100</v>
      </c>
      <c r="F8958" s="23" t="s">
        <v>52</v>
      </c>
      <c r="G8958" s="121">
        <v>2841118.42</v>
      </c>
      <c r="H8958">
        <v>2017</v>
      </c>
    </row>
    <row r="8959" spans="1:8" outlineLevel="1" x14ac:dyDescent="0.25">
      <c r="A8959" s="23" t="s">
        <v>43</v>
      </c>
      <c r="B8959" s="23" t="s">
        <v>34</v>
      </c>
      <c r="C8959">
        <v>2017</v>
      </c>
      <c r="D8959" s="23" t="str">
        <f t="shared" si="140"/>
        <v>dic</v>
      </c>
      <c r="E8959" s="24">
        <v>43100</v>
      </c>
      <c r="F8959" s="23" t="s">
        <v>52</v>
      </c>
      <c r="G8959" s="121">
        <v>76024885.99000001</v>
      </c>
      <c r="H8959">
        <v>2017</v>
      </c>
    </row>
    <row r="8960" spans="1:8" outlineLevel="1" x14ac:dyDescent="0.25">
      <c r="A8960" s="23" t="s">
        <v>13</v>
      </c>
      <c r="B8960" s="23" t="s">
        <v>13</v>
      </c>
      <c r="C8960">
        <v>2017</v>
      </c>
      <c r="D8960" s="23" t="str">
        <f t="shared" si="140"/>
        <v>dic</v>
      </c>
      <c r="E8960" s="24">
        <v>43100</v>
      </c>
      <c r="F8960" s="23" t="s">
        <v>52</v>
      </c>
      <c r="G8960" s="121">
        <v>111824699.37000002</v>
      </c>
      <c r="H8960">
        <v>2017</v>
      </c>
    </row>
    <row r="8961" spans="1:8" outlineLevel="1" x14ac:dyDescent="0.25">
      <c r="A8961" s="23" t="s">
        <v>14</v>
      </c>
      <c r="B8961" s="23" t="s">
        <v>14</v>
      </c>
      <c r="C8961">
        <v>2017</v>
      </c>
      <c r="D8961" s="23" t="str">
        <f t="shared" si="140"/>
        <v>dic</v>
      </c>
      <c r="E8961" s="24">
        <v>43100</v>
      </c>
      <c r="F8961" s="23" t="s">
        <v>52</v>
      </c>
      <c r="G8961" s="121">
        <v>66207.97</v>
      </c>
      <c r="H8961">
        <v>2017</v>
      </c>
    </row>
    <row r="8962" spans="1:8" outlineLevel="1" x14ac:dyDescent="0.25">
      <c r="A8962" s="23" t="s">
        <v>15</v>
      </c>
      <c r="B8962" s="23" t="s">
        <v>0</v>
      </c>
      <c r="C8962">
        <v>2018</v>
      </c>
      <c r="D8962" s="23" t="str">
        <f t="shared" ref="D8962:D9025" si="141">+TEXT(E8962,"mmm")</f>
        <v>ene</v>
      </c>
      <c r="E8962" s="24">
        <v>43131</v>
      </c>
      <c r="F8962" s="23" t="s">
        <v>52</v>
      </c>
      <c r="G8962" s="121">
        <v>323785.61</v>
      </c>
      <c r="H8962">
        <v>2018</v>
      </c>
    </row>
    <row r="8963" spans="1:8" outlineLevel="1" x14ac:dyDescent="0.25">
      <c r="A8963" s="23" t="s">
        <v>16</v>
      </c>
      <c r="B8963" s="23" t="s">
        <v>1</v>
      </c>
      <c r="C8963">
        <v>2018</v>
      </c>
      <c r="D8963" s="23" t="str">
        <f t="shared" si="141"/>
        <v>ene</v>
      </c>
      <c r="E8963" s="24">
        <v>43131</v>
      </c>
      <c r="F8963" s="23" t="s">
        <v>52</v>
      </c>
      <c r="G8963" s="121">
        <v>79655382.159999996</v>
      </c>
      <c r="H8963">
        <v>2018</v>
      </c>
    </row>
    <row r="8964" spans="1:8" outlineLevel="1" x14ac:dyDescent="0.25">
      <c r="A8964" s="23" t="s">
        <v>27</v>
      </c>
      <c r="B8964" s="23" t="s">
        <v>2</v>
      </c>
      <c r="C8964">
        <v>2018</v>
      </c>
      <c r="D8964" s="23" t="str">
        <f t="shared" si="141"/>
        <v>ene</v>
      </c>
      <c r="E8964" s="24">
        <v>43131</v>
      </c>
      <c r="F8964" s="23" t="s">
        <v>52</v>
      </c>
      <c r="G8964" s="121">
        <v>0</v>
      </c>
      <c r="H8964">
        <v>2018</v>
      </c>
    </row>
    <row r="8965" spans="1:8" outlineLevel="1" x14ac:dyDescent="0.25">
      <c r="A8965" s="23" t="s">
        <v>17</v>
      </c>
      <c r="B8965" s="23" t="s">
        <v>3</v>
      </c>
      <c r="C8965">
        <v>2018</v>
      </c>
      <c r="D8965" s="23" t="str">
        <f t="shared" si="141"/>
        <v>ene</v>
      </c>
      <c r="E8965" s="24">
        <v>43131</v>
      </c>
      <c r="F8965" s="23" t="s">
        <v>52</v>
      </c>
      <c r="G8965" s="121">
        <v>63621401.230000004</v>
      </c>
      <c r="H8965">
        <v>2018</v>
      </c>
    </row>
    <row r="8966" spans="1:8" outlineLevel="1" x14ac:dyDescent="0.25">
      <c r="A8966" s="23" t="s">
        <v>18</v>
      </c>
      <c r="B8966" s="25" t="s">
        <v>4</v>
      </c>
      <c r="C8966">
        <v>2018</v>
      </c>
      <c r="D8966" s="23" t="str">
        <f t="shared" si="141"/>
        <v>ene</v>
      </c>
      <c r="E8966" s="24">
        <v>43131</v>
      </c>
      <c r="F8966" s="23" t="s">
        <v>52</v>
      </c>
      <c r="G8966" s="121">
        <v>0</v>
      </c>
      <c r="H8966">
        <v>2018</v>
      </c>
    </row>
    <row r="8967" spans="1:8" outlineLevel="1" x14ac:dyDescent="0.25">
      <c r="A8967" s="23" t="s">
        <v>19</v>
      </c>
      <c r="B8967" s="25" t="s">
        <v>5</v>
      </c>
      <c r="C8967">
        <v>2018</v>
      </c>
      <c r="D8967" s="23" t="str">
        <f t="shared" si="141"/>
        <v>ene</v>
      </c>
      <c r="E8967" s="24">
        <v>43131</v>
      </c>
      <c r="F8967" s="23" t="s">
        <v>52</v>
      </c>
      <c r="G8967" s="121">
        <v>45104.56</v>
      </c>
      <c r="H8967">
        <v>2018</v>
      </c>
    </row>
    <row r="8968" spans="1:8" outlineLevel="1" x14ac:dyDescent="0.25">
      <c r="A8968" s="23" t="s">
        <v>20</v>
      </c>
      <c r="B8968" s="23" t="s">
        <v>6</v>
      </c>
      <c r="C8968">
        <v>2018</v>
      </c>
      <c r="D8968" s="23" t="str">
        <f t="shared" si="141"/>
        <v>ene</v>
      </c>
      <c r="E8968" s="24">
        <v>43131</v>
      </c>
      <c r="F8968" s="23" t="s">
        <v>52</v>
      </c>
      <c r="G8968" s="121">
        <v>2606490.0300000003</v>
      </c>
      <c r="H8968">
        <v>2018</v>
      </c>
    </row>
    <row r="8969" spans="1:8" outlineLevel="1" x14ac:dyDescent="0.25">
      <c r="A8969" s="23" t="s">
        <v>21</v>
      </c>
      <c r="B8969" s="23" t="s">
        <v>7</v>
      </c>
      <c r="C8969">
        <v>2018</v>
      </c>
      <c r="D8969" s="23" t="str">
        <f t="shared" si="141"/>
        <v>ene</v>
      </c>
      <c r="E8969" s="24">
        <v>43131</v>
      </c>
      <c r="F8969" s="23" t="s">
        <v>52</v>
      </c>
      <c r="G8969" s="121">
        <v>55747.21</v>
      </c>
      <c r="H8969">
        <v>2018</v>
      </c>
    </row>
    <row r="8970" spans="1:8" outlineLevel="1" x14ac:dyDescent="0.25">
      <c r="A8970" s="23" t="s">
        <v>22</v>
      </c>
      <c r="B8970" s="23" t="s">
        <v>8</v>
      </c>
      <c r="C8970">
        <v>2018</v>
      </c>
      <c r="D8970" s="23" t="str">
        <f t="shared" si="141"/>
        <v>ene</v>
      </c>
      <c r="E8970" s="24">
        <v>43131</v>
      </c>
      <c r="F8970" s="23" t="s">
        <v>52</v>
      </c>
      <c r="G8970" s="121">
        <v>258660132.03999999</v>
      </c>
      <c r="H8970">
        <v>2018</v>
      </c>
    </row>
    <row r="8971" spans="1:8" outlineLevel="1" x14ac:dyDescent="0.25">
      <c r="A8971" s="23" t="s">
        <v>23</v>
      </c>
      <c r="B8971" s="23" t="s">
        <v>9</v>
      </c>
      <c r="C8971">
        <v>2018</v>
      </c>
      <c r="D8971" s="23" t="str">
        <f t="shared" si="141"/>
        <v>ene</v>
      </c>
      <c r="E8971" s="24">
        <v>43131</v>
      </c>
      <c r="F8971" s="23" t="s">
        <v>52</v>
      </c>
      <c r="G8971" s="121">
        <v>0</v>
      </c>
      <c r="H8971">
        <v>2018</v>
      </c>
    </row>
    <row r="8972" spans="1:8" outlineLevel="1" x14ac:dyDescent="0.25">
      <c r="A8972" s="23" t="s">
        <v>24</v>
      </c>
      <c r="B8972" s="25" t="s">
        <v>10</v>
      </c>
      <c r="C8972">
        <v>2018</v>
      </c>
      <c r="D8972" s="23" t="str">
        <f t="shared" si="141"/>
        <v>ene</v>
      </c>
      <c r="E8972" s="24">
        <v>43131</v>
      </c>
      <c r="F8972" s="23" t="s">
        <v>52</v>
      </c>
      <c r="G8972" s="121">
        <v>0</v>
      </c>
      <c r="H8972">
        <v>2018</v>
      </c>
    </row>
    <row r="8973" spans="1:8" outlineLevel="1" x14ac:dyDescent="0.25">
      <c r="A8973" s="23" t="s">
        <v>25</v>
      </c>
      <c r="B8973" s="23" t="s">
        <v>11</v>
      </c>
      <c r="C8973">
        <v>2018</v>
      </c>
      <c r="D8973" s="23" t="str">
        <f t="shared" si="141"/>
        <v>ene</v>
      </c>
      <c r="E8973" s="24">
        <v>43131</v>
      </c>
      <c r="F8973" s="23" t="s">
        <v>52</v>
      </c>
      <c r="G8973" s="121">
        <v>1817637.09</v>
      </c>
      <c r="H8973">
        <v>2018</v>
      </c>
    </row>
    <row r="8974" spans="1:8" outlineLevel="1" x14ac:dyDescent="0.25">
      <c r="A8974" s="23" t="s">
        <v>26</v>
      </c>
      <c r="B8974" s="23" t="s">
        <v>12</v>
      </c>
      <c r="C8974">
        <v>2018</v>
      </c>
      <c r="D8974" s="23" t="str">
        <f t="shared" si="141"/>
        <v>ene</v>
      </c>
      <c r="E8974" s="24">
        <v>43131</v>
      </c>
      <c r="F8974" s="23" t="s">
        <v>52</v>
      </c>
      <c r="G8974" s="121">
        <v>2451576.17</v>
      </c>
      <c r="H8974">
        <v>2018</v>
      </c>
    </row>
    <row r="8975" spans="1:8" outlineLevel="1" x14ac:dyDescent="0.25">
      <c r="A8975" s="23" t="s">
        <v>43</v>
      </c>
      <c r="B8975" s="23" t="s">
        <v>34</v>
      </c>
      <c r="C8975">
        <v>2018</v>
      </c>
      <c r="D8975" s="23" t="str">
        <f t="shared" si="141"/>
        <v>ene</v>
      </c>
      <c r="E8975" s="24">
        <v>43131</v>
      </c>
      <c r="F8975" s="23" t="s">
        <v>52</v>
      </c>
      <c r="G8975" s="121">
        <v>73237553.899999991</v>
      </c>
      <c r="H8975">
        <v>2018</v>
      </c>
    </row>
    <row r="8976" spans="1:8" outlineLevel="1" x14ac:dyDescent="0.25">
      <c r="A8976" s="23" t="s">
        <v>13</v>
      </c>
      <c r="B8976" s="23" t="s">
        <v>13</v>
      </c>
      <c r="C8976">
        <v>2018</v>
      </c>
      <c r="D8976" s="23" t="str">
        <f t="shared" si="141"/>
        <v>ene</v>
      </c>
      <c r="E8976" s="24">
        <v>43131</v>
      </c>
      <c r="F8976" s="23" t="s">
        <v>52</v>
      </c>
      <c r="G8976" s="121">
        <v>118651946.25</v>
      </c>
      <c r="H8976">
        <v>2018</v>
      </c>
    </row>
    <row r="8977" spans="1:8" outlineLevel="1" x14ac:dyDescent="0.25">
      <c r="A8977" s="23" t="s">
        <v>14</v>
      </c>
      <c r="B8977" s="23" t="s">
        <v>14</v>
      </c>
      <c r="C8977">
        <v>2018</v>
      </c>
      <c r="D8977" s="23" t="str">
        <f t="shared" si="141"/>
        <v>ene</v>
      </c>
      <c r="E8977" s="24">
        <v>43131</v>
      </c>
      <c r="F8977" s="23" t="s">
        <v>52</v>
      </c>
      <c r="G8977" s="121">
        <v>-45407.979999999981</v>
      </c>
      <c r="H8977">
        <v>2018</v>
      </c>
    </row>
    <row r="8978" spans="1:8" outlineLevel="1" x14ac:dyDescent="0.25">
      <c r="A8978" s="23" t="s">
        <v>15</v>
      </c>
      <c r="B8978" s="23" t="s">
        <v>0</v>
      </c>
      <c r="C8978">
        <v>2018</v>
      </c>
      <c r="D8978" s="23" t="str">
        <f t="shared" si="141"/>
        <v>feb</v>
      </c>
      <c r="E8978" s="24">
        <v>43159</v>
      </c>
      <c r="F8978" s="23" t="s">
        <v>52</v>
      </c>
      <c r="G8978" s="121">
        <v>323594.89999999997</v>
      </c>
      <c r="H8978">
        <v>2018</v>
      </c>
    </row>
    <row r="8979" spans="1:8" outlineLevel="1" x14ac:dyDescent="0.25">
      <c r="A8979" s="23" t="s">
        <v>16</v>
      </c>
      <c r="B8979" s="23" t="s">
        <v>1</v>
      </c>
      <c r="C8979">
        <v>2018</v>
      </c>
      <c r="D8979" s="23" t="str">
        <f t="shared" si="141"/>
        <v>feb</v>
      </c>
      <c r="E8979" s="24">
        <v>43159</v>
      </c>
      <c r="F8979" s="23" t="s">
        <v>52</v>
      </c>
      <c r="G8979" s="121">
        <v>78322513.310000017</v>
      </c>
      <c r="H8979">
        <v>2018</v>
      </c>
    </row>
    <row r="8980" spans="1:8" outlineLevel="1" x14ac:dyDescent="0.25">
      <c r="A8980" s="23" t="s">
        <v>27</v>
      </c>
      <c r="B8980" s="23" t="s">
        <v>2</v>
      </c>
      <c r="C8980">
        <v>2018</v>
      </c>
      <c r="D8980" s="23" t="str">
        <f t="shared" si="141"/>
        <v>feb</v>
      </c>
      <c r="E8980" s="24">
        <v>43159</v>
      </c>
      <c r="F8980" s="23" t="s">
        <v>52</v>
      </c>
      <c r="G8980" s="121">
        <v>0</v>
      </c>
      <c r="H8980">
        <v>2018</v>
      </c>
    </row>
    <row r="8981" spans="1:8" outlineLevel="1" x14ac:dyDescent="0.25">
      <c r="A8981" s="23" t="s">
        <v>17</v>
      </c>
      <c r="B8981" s="23" t="s">
        <v>3</v>
      </c>
      <c r="C8981">
        <v>2018</v>
      </c>
      <c r="D8981" s="23" t="str">
        <f t="shared" si="141"/>
        <v>feb</v>
      </c>
      <c r="E8981" s="24">
        <v>43159</v>
      </c>
      <c r="F8981" s="23" t="s">
        <v>52</v>
      </c>
      <c r="G8981" s="121">
        <v>62537894.640000001</v>
      </c>
      <c r="H8981">
        <v>2018</v>
      </c>
    </row>
    <row r="8982" spans="1:8" outlineLevel="1" x14ac:dyDescent="0.25">
      <c r="A8982" s="23" t="s">
        <v>18</v>
      </c>
      <c r="B8982" s="25" t="s">
        <v>4</v>
      </c>
      <c r="C8982">
        <v>2018</v>
      </c>
      <c r="D8982" s="23" t="str">
        <f t="shared" si="141"/>
        <v>feb</v>
      </c>
      <c r="E8982" s="24">
        <v>43159</v>
      </c>
      <c r="F8982" s="23" t="s">
        <v>52</v>
      </c>
      <c r="G8982" s="121">
        <v>0</v>
      </c>
      <c r="H8982">
        <v>2018</v>
      </c>
    </row>
    <row r="8983" spans="1:8" outlineLevel="1" x14ac:dyDescent="0.25">
      <c r="A8983" s="23" t="s">
        <v>19</v>
      </c>
      <c r="B8983" s="25" t="s">
        <v>5</v>
      </c>
      <c r="C8983">
        <v>2018</v>
      </c>
      <c r="D8983" s="23" t="str">
        <f t="shared" si="141"/>
        <v>feb</v>
      </c>
      <c r="E8983" s="24">
        <v>43159</v>
      </c>
      <c r="F8983" s="23" t="s">
        <v>52</v>
      </c>
      <c r="G8983" s="121">
        <v>43995.44</v>
      </c>
      <c r="H8983">
        <v>2018</v>
      </c>
    </row>
    <row r="8984" spans="1:8" outlineLevel="1" x14ac:dyDescent="0.25">
      <c r="A8984" s="23" t="s">
        <v>20</v>
      </c>
      <c r="B8984" s="23" t="s">
        <v>6</v>
      </c>
      <c r="C8984">
        <v>2018</v>
      </c>
      <c r="D8984" s="23" t="str">
        <f t="shared" si="141"/>
        <v>feb</v>
      </c>
      <c r="E8984" s="24">
        <v>43159</v>
      </c>
      <c r="F8984" s="23" t="s">
        <v>52</v>
      </c>
      <c r="G8984" s="121">
        <v>4407681.82</v>
      </c>
      <c r="H8984">
        <v>2018</v>
      </c>
    </row>
    <row r="8985" spans="1:8" outlineLevel="1" x14ac:dyDescent="0.25">
      <c r="A8985" s="23" t="s">
        <v>21</v>
      </c>
      <c r="B8985" s="23" t="s">
        <v>7</v>
      </c>
      <c r="C8985">
        <v>2018</v>
      </c>
      <c r="D8985" s="23" t="str">
        <f t="shared" si="141"/>
        <v>feb</v>
      </c>
      <c r="E8985" s="24">
        <v>43159</v>
      </c>
      <c r="F8985" s="23" t="s">
        <v>52</v>
      </c>
      <c r="G8985" s="121">
        <v>55836.97</v>
      </c>
      <c r="H8985">
        <v>2018</v>
      </c>
    </row>
    <row r="8986" spans="1:8" outlineLevel="1" x14ac:dyDescent="0.25">
      <c r="A8986" s="23" t="s">
        <v>22</v>
      </c>
      <c r="B8986" s="23" t="s">
        <v>8</v>
      </c>
      <c r="C8986">
        <v>2018</v>
      </c>
      <c r="D8986" s="23" t="str">
        <f t="shared" si="141"/>
        <v>feb</v>
      </c>
      <c r="E8986" s="24">
        <v>43159</v>
      </c>
      <c r="F8986" s="23" t="s">
        <v>52</v>
      </c>
      <c r="G8986" s="121">
        <v>259679845.12</v>
      </c>
      <c r="H8986">
        <v>2018</v>
      </c>
    </row>
    <row r="8987" spans="1:8" outlineLevel="1" x14ac:dyDescent="0.25">
      <c r="A8987" s="23" t="s">
        <v>23</v>
      </c>
      <c r="B8987" s="23" t="s">
        <v>9</v>
      </c>
      <c r="C8987">
        <v>2018</v>
      </c>
      <c r="D8987" s="23" t="str">
        <f t="shared" si="141"/>
        <v>feb</v>
      </c>
      <c r="E8987" s="24">
        <v>43159</v>
      </c>
      <c r="F8987" s="23" t="s">
        <v>52</v>
      </c>
      <c r="G8987" s="121">
        <v>0</v>
      </c>
      <c r="H8987">
        <v>2018</v>
      </c>
    </row>
    <row r="8988" spans="1:8" outlineLevel="1" x14ac:dyDescent="0.25">
      <c r="A8988" s="23" t="s">
        <v>24</v>
      </c>
      <c r="B8988" s="25" t="s">
        <v>10</v>
      </c>
      <c r="C8988">
        <v>2018</v>
      </c>
      <c r="D8988" s="23" t="str">
        <f t="shared" si="141"/>
        <v>feb</v>
      </c>
      <c r="E8988" s="24">
        <v>43159</v>
      </c>
      <c r="F8988" s="23" t="s">
        <v>52</v>
      </c>
      <c r="G8988" s="121">
        <v>0</v>
      </c>
      <c r="H8988">
        <v>2018</v>
      </c>
    </row>
    <row r="8989" spans="1:8" outlineLevel="1" x14ac:dyDescent="0.25">
      <c r="A8989" s="23" t="s">
        <v>25</v>
      </c>
      <c r="B8989" s="23" t="s">
        <v>11</v>
      </c>
      <c r="C8989">
        <v>2018</v>
      </c>
      <c r="D8989" s="23" t="str">
        <f t="shared" si="141"/>
        <v>feb</v>
      </c>
      <c r="E8989" s="24">
        <v>43159</v>
      </c>
      <c r="F8989" s="23" t="s">
        <v>52</v>
      </c>
      <c r="G8989" s="121">
        <v>4782535.47</v>
      </c>
      <c r="H8989">
        <v>2018</v>
      </c>
    </row>
    <row r="8990" spans="1:8" outlineLevel="1" x14ac:dyDescent="0.25">
      <c r="A8990" s="23" t="s">
        <v>26</v>
      </c>
      <c r="B8990" s="23" t="s">
        <v>12</v>
      </c>
      <c r="C8990">
        <v>2018</v>
      </c>
      <c r="D8990" s="23" t="str">
        <f t="shared" si="141"/>
        <v>feb</v>
      </c>
      <c r="E8990" s="24">
        <v>43159</v>
      </c>
      <c r="F8990" s="23" t="s">
        <v>52</v>
      </c>
      <c r="G8990" s="121">
        <v>2015272.5100000002</v>
      </c>
      <c r="H8990">
        <v>2018</v>
      </c>
    </row>
    <row r="8991" spans="1:8" outlineLevel="1" x14ac:dyDescent="0.25">
      <c r="A8991" s="23" t="s">
        <v>43</v>
      </c>
      <c r="B8991" s="23" t="s">
        <v>34</v>
      </c>
      <c r="C8991">
        <v>2018</v>
      </c>
      <c r="D8991" s="23" t="str">
        <f t="shared" si="141"/>
        <v>feb</v>
      </c>
      <c r="E8991" s="24">
        <v>43159</v>
      </c>
      <c r="F8991" s="23" t="s">
        <v>52</v>
      </c>
      <c r="G8991" s="121">
        <v>81194496.700000018</v>
      </c>
      <c r="H8991">
        <v>2018</v>
      </c>
    </row>
    <row r="8992" spans="1:8" outlineLevel="1" x14ac:dyDescent="0.25">
      <c r="A8992" s="23" t="s">
        <v>13</v>
      </c>
      <c r="B8992" s="23" t="s">
        <v>13</v>
      </c>
      <c r="C8992">
        <v>2018</v>
      </c>
      <c r="D8992" s="23" t="str">
        <f t="shared" si="141"/>
        <v>feb</v>
      </c>
      <c r="E8992" s="24">
        <v>43159</v>
      </c>
      <c r="F8992" s="23" t="s">
        <v>52</v>
      </c>
      <c r="G8992" s="121">
        <v>110324787.85000001</v>
      </c>
      <c r="H8992">
        <v>2018</v>
      </c>
    </row>
    <row r="8993" spans="1:8" outlineLevel="1" x14ac:dyDescent="0.25">
      <c r="A8993" s="23" t="s">
        <v>14</v>
      </c>
      <c r="B8993" s="23" t="s">
        <v>14</v>
      </c>
      <c r="C8993">
        <v>2018</v>
      </c>
      <c r="D8993" s="23" t="str">
        <f t="shared" si="141"/>
        <v>feb</v>
      </c>
      <c r="E8993" s="24">
        <v>43159</v>
      </c>
      <c r="F8993" s="23" t="s">
        <v>52</v>
      </c>
      <c r="G8993" s="121">
        <v>128647.87</v>
      </c>
      <c r="H8993">
        <v>2018</v>
      </c>
    </row>
    <row r="8994" spans="1:8" outlineLevel="1" x14ac:dyDescent="0.25">
      <c r="A8994" s="23" t="s">
        <v>15</v>
      </c>
      <c r="B8994" s="23" t="s">
        <v>0</v>
      </c>
      <c r="C8994">
        <v>2018</v>
      </c>
      <c r="D8994" s="23" t="str">
        <f t="shared" si="141"/>
        <v>mar</v>
      </c>
      <c r="E8994" s="24">
        <v>43190</v>
      </c>
      <c r="F8994" s="23" t="s">
        <v>52</v>
      </c>
      <c r="G8994" s="121">
        <v>323517.76</v>
      </c>
      <c r="H8994">
        <v>2018</v>
      </c>
    </row>
    <row r="8995" spans="1:8" outlineLevel="1" x14ac:dyDescent="0.25">
      <c r="A8995" s="23" t="s">
        <v>16</v>
      </c>
      <c r="B8995" s="23" t="s">
        <v>1</v>
      </c>
      <c r="C8995">
        <v>2018</v>
      </c>
      <c r="D8995" s="23" t="str">
        <f t="shared" si="141"/>
        <v>mar</v>
      </c>
      <c r="E8995" s="24">
        <v>43190</v>
      </c>
      <c r="F8995" s="23" t="s">
        <v>52</v>
      </c>
      <c r="G8995" s="121">
        <v>77821514.36999999</v>
      </c>
      <c r="H8995">
        <v>2018</v>
      </c>
    </row>
    <row r="8996" spans="1:8" outlineLevel="1" x14ac:dyDescent="0.25">
      <c r="A8996" s="23" t="s">
        <v>27</v>
      </c>
      <c r="B8996" s="23" t="s">
        <v>2</v>
      </c>
      <c r="C8996">
        <v>2018</v>
      </c>
      <c r="D8996" s="23" t="str">
        <f t="shared" si="141"/>
        <v>mar</v>
      </c>
      <c r="E8996" s="24">
        <v>43190</v>
      </c>
      <c r="F8996" s="23" t="s">
        <v>52</v>
      </c>
      <c r="G8996" s="121">
        <v>0</v>
      </c>
      <c r="H8996">
        <v>2018</v>
      </c>
    </row>
    <row r="8997" spans="1:8" outlineLevel="1" x14ac:dyDescent="0.25">
      <c r="A8997" s="23" t="s">
        <v>17</v>
      </c>
      <c r="B8997" s="23" t="s">
        <v>3</v>
      </c>
      <c r="C8997">
        <v>2018</v>
      </c>
      <c r="D8997" s="23" t="str">
        <f t="shared" si="141"/>
        <v>mar</v>
      </c>
      <c r="E8997" s="24">
        <v>43190</v>
      </c>
      <c r="F8997" s="23" t="s">
        <v>52</v>
      </c>
      <c r="G8997" s="121">
        <v>61109520.329999998</v>
      </c>
      <c r="H8997">
        <v>2018</v>
      </c>
    </row>
    <row r="8998" spans="1:8" outlineLevel="1" x14ac:dyDescent="0.25">
      <c r="A8998" s="23" t="s">
        <v>18</v>
      </c>
      <c r="B8998" s="25" t="s">
        <v>4</v>
      </c>
      <c r="C8998">
        <v>2018</v>
      </c>
      <c r="D8998" s="23" t="str">
        <f t="shared" si="141"/>
        <v>mar</v>
      </c>
      <c r="E8998" s="24">
        <v>43190</v>
      </c>
      <c r="F8998" s="23" t="s">
        <v>52</v>
      </c>
      <c r="G8998" s="121">
        <v>0</v>
      </c>
      <c r="H8998">
        <v>2018</v>
      </c>
    </row>
    <row r="8999" spans="1:8" outlineLevel="1" x14ac:dyDescent="0.25">
      <c r="A8999" s="23" t="s">
        <v>19</v>
      </c>
      <c r="B8999" s="25" t="s">
        <v>5</v>
      </c>
      <c r="C8999">
        <v>2018</v>
      </c>
      <c r="D8999" s="23" t="str">
        <f t="shared" si="141"/>
        <v>mar</v>
      </c>
      <c r="E8999" s="24">
        <v>43190</v>
      </c>
      <c r="F8999" s="23" t="s">
        <v>52</v>
      </c>
      <c r="G8999" s="121">
        <v>44213.22</v>
      </c>
      <c r="H8999">
        <v>2018</v>
      </c>
    </row>
    <row r="9000" spans="1:8" outlineLevel="1" x14ac:dyDescent="0.25">
      <c r="A9000" s="23" t="s">
        <v>20</v>
      </c>
      <c r="B9000" s="23" t="s">
        <v>6</v>
      </c>
      <c r="C9000">
        <v>2018</v>
      </c>
      <c r="D9000" s="23" t="str">
        <f t="shared" si="141"/>
        <v>mar</v>
      </c>
      <c r="E9000" s="24">
        <v>43190</v>
      </c>
      <c r="F9000" s="23" t="s">
        <v>52</v>
      </c>
      <c r="G9000" s="121">
        <v>5345228.9800000004</v>
      </c>
      <c r="H9000">
        <v>2018</v>
      </c>
    </row>
    <row r="9001" spans="1:8" outlineLevel="1" x14ac:dyDescent="0.25">
      <c r="A9001" s="23" t="s">
        <v>21</v>
      </c>
      <c r="B9001" s="23" t="s">
        <v>7</v>
      </c>
      <c r="C9001">
        <v>2018</v>
      </c>
      <c r="D9001" s="23" t="str">
        <f t="shared" si="141"/>
        <v>mar</v>
      </c>
      <c r="E9001" s="24">
        <v>43190</v>
      </c>
      <c r="F9001" s="23" t="s">
        <v>52</v>
      </c>
      <c r="G9001" s="121">
        <v>56027.62</v>
      </c>
      <c r="H9001">
        <v>2018</v>
      </c>
    </row>
    <row r="9002" spans="1:8" outlineLevel="1" x14ac:dyDescent="0.25">
      <c r="A9002" s="23" t="s">
        <v>22</v>
      </c>
      <c r="B9002" s="23" t="s">
        <v>8</v>
      </c>
      <c r="C9002">
        <v>2018</v>
      </c>
      <c r="D9002" s="23" t="str">
        <f t="shared" si="141"/>
        <v>mar</v>
      </c>
      <c r="E9002" s="24">
        <v>43190</v>
      </c>
      <c r="F9002" s="23" t="s">
        <v>52</v>
      </c>
      <c r="G9002" s="121">
        <v>260576335.48000002</v>
      </c>
      <c r="H9002">
        <v>2018</v>
      </c>
    </row>
    <row r="9003" spans="1:8" outlineLevel="1" x14ac:dyDescent="0.25">
      <c r="A9003" s="23" t="s">
        <v>23</v>
      </c>
      <c r="B9003" s="23" t="s">
        <v>9</v>
      </c>
      <c r="C9003">
        <v>2018</v>
      </c>
      <c r="D9003" s="23" t="str">
        <f t="shared" si="141"/>
        <v>mar</v>
      </c>
      <c r="E9003" s="24">
        <v>43190</v>
      </c>
      <c r="F9003" s="23" t="s">
        <v>52</v>
      </c>
      <c r="G9003" s="121">
        <v>0</v>
      </c>
      <c r="H9003">
        <v>2018</v>
      </c>
    </row>
    <row r="9004" spans="1:8" outlineLevel="1" x14ac:dyDescent="0.25">
      <c r="A9004" s="23" t="s">
        <v>24</v>
      </c>
      <c r="B9004" s="25" t="s">
        <v>10</v>
      </c>
      <c r="C9004">
        <v>2018</v>
      </c>
      <c r="D9004" s="23" t="str">
        <f t="shared" si="141"/>
        <v>mar</v>
      </c>
      <c r="E9004" s="24">
        <v>43190</v>
      </c>
      <c r="F9004" s="23" t="s">
        <v>52</v>
      </c>
      <c r="G9004" s="121">
        <v>0</v>
      </c>
      <c r="H9004">
        <v>2018</v>
      </c>
    </row>
    <row r="9005" spans="1:8" outlineLevel="1" x14ac:dyDescent="0.25">
      <c r="A9005" s="23" t="s">
        <v>25</v>
      </c>
      <c r="B9005" s="23" t="s">
        <v>11</v>
      </c>
      <c r="C9005">
        <v>2018</v>
      </c>
      <c r="D9005" s="23" t="str">
        <f t="shared" si="141"/>
        <v>mar</v>
      </c>
      <c r="E9005" s="24">
        <v>43190</v>
      </c>
      <c r="F9005" s="23" t="s">
        <v>52</v>
      </c>
      <c r="G9005" s="121">
        <v>6584682.6299999999</v>
      </c>
      <c r="H9005">
        <v>2018</v>
      </c>
    </row>
    <row r="9006" spans="1:8" outlineLevel="1" x14ac:dyDescent="0.25">
      <c r="A9006" s="23" t="s">
        <v>26</v>
      </c>
      <c r="B9006" s="23" t="s">
        <v>12</v>
      </c>
      <c r="C9006">
        <v>2018</v>
      </c>
      <c r="D9006" s="23" t="str">
        <f t="shared" si="141"/>
        <v>mar</v>
      </c>
      <c r="E9006" s="24">
        <v>43190</v>
      </c>
      <c r="F9006" s="23" t="s">
        <v>52</v>
      </c>
      <c r="G9006" s="121">
        <v>1891353.3299999998</v>
      </c>
      <c r="H9006">
        <v>2018</v>
      </c>
    </row>
    <row r="9007" spans="1:8" outlineLevel="1" x14ac:dyDescent="0.25">
      <c r="A9007" s="23" t="s">
        <v>43</v>
      </c>
      <c r="B9007" s="23" t="s">
        <v>34</v>
      </c>
      <c r="C9007">
        <v>2018</v>
      </c>
      <c r="D9007" s="23" t="str">
        <f t="shared" si="141"/>
        <v>mar</v>
      </c>
      <c r="E9007" s="24">
        <v>43190</v>
      </c>
      <c r="F9007" s="23" t="s">
        <v>52</v>
      </c>
      <c r="G9007" s="121">
        <v>78035149.560000002</v>
      </c>
      <c r="H9007">
        <v>2018</v>
      </c>
    </row>
    <row r="9008" spans="1:8" outlineLevel="1" x14ac:dyDescent="0.25">
      <c r="A9008" s="23" t="s">
        <v>13</v>
      </c>
      <c r="B9008" s="23" t="s">
        <v>13</v>
      </c>
      <c r="C9008">
        <v>2018</v>
      </c>
      <c r="D9008" s="23" t="str">
        <f t="shared" si="141"/>
        <v>mar</v>
      </c>
      <c r="E9008" s="24">
        <v>43190</v>
      </c>
      <c r="F9008" s="23" t="s">
        <v>52</v>
      </c>
      <c r="G9008" s="121">
        <v>111561391.91000001</v>
      </c>
      <c r="H9008">
        <v>2018</v>
      </c>
    </row>
    <row r="9009" spans="1:8" outlineLevel="1" x14ac:dyDescent="0.25">
      <c r="A9009" s="23" t="s">
        <v>14</v>
      </c>
      <c r="B9009" s="23" t="s">
        <v>14</v>
      </c>
      <c r="C9009">
        <v>2018</v>
      </c>
      <c r="D9009" s="23" t="str">
        <f t="shared" si="141"/>
        <v>mar</v>
      </c>
      <c r="E9009" s="24">
        <v>43190</v>
      </c>
      <c r="F9009" s="23" t="s">
        <v>52</v>
      </c>
      <c r="G9009" s="121">
        <v>10363.269999999999</v>
      </c>
      <c r="H9009">
        <v>2018</v>
      </c>
    </row>
    <row r="9010" spans="1:8" outlineLevel="1" x14ac:dyDescent="0.25">
      <c r="A9010" s="23" t="s">
        <v>15</v>
      </c>
      <c r="B9010" s="23" t="s">
        <v>0</v>
      </c>
      <c r="C9010">
        <v>2018</v>
      </c>
      <c r="D9010" s="23" t="str">
        <f t="shared" si="141"/>
        <v>abr</v>
      </c>
      <c r="E9010" s="24">
        <v>43220</v>
      </c>
      <c r="F9010" s="23" t="s">
        <v>52</v>
      </c>
      <c r="G9010" s="121">
        <v>444592.87</v>
      </c>
      <c r="H9010">
        <v>2018</v>
      </c>
    </row>
    <row r="9011" spans="1:8" outlineLevel="1" x14ac:dyDescent="0.25">
      <c r="A9011" s="23" t="s">
        <v>16</v>
      </c>
      <c r="B9011" s="23" t="s">
        <v>1</v>
      </c>
      <c r="C9011">
        <v>2018</v>
      </c>
      <c r="D9011" s="23" t="str">
        <f t="shared" si="141"/>
        <v>abr</v>
      </c>
      <c r="E9011" s="24">
        <v>43220</v>
      </c>
      <c r="F9011" s="23" t="s">
        <v>52</v>
      </c>
      <c r="G9011" s="121">
        <v>78291124.790000007</v>
      </c>
      <c r="H9011">
        <v>2018</v>
      </c>
    </row>
    <row r="9012" spans="1:8" outlineLevel="1" x14ac:dyDescent="0.25">
      <c r="A9012" s="23" t="s">
        <v>27</v>
      </c>
      <c r="B9012" s="23" t="s">
        <v>2</v>
      </c>
      <c r="C9012">
        <v>2018</v>
      </c>
      <c r="D9012" s="23" t="str">
        <f t="shared" si="141"/>
        <v>abr</v>
      </c>
      <c r="E9012" s="24">
        <v>43220</v>
      </c>
      <c r="F9012" s="23" t="s">
        <v>52</v>
      </c>
      <c r="G9012" s="121">
        <v>0</v>
      </c>
      <c r="H9012">
        <v>2018</v>
      </c>
    </row>
    <row r="9013" spans="1:8" outlineLevel="1" x14ac:dyDescent="0.25">
      <c r="A9013" s="23" t="s">
        <v>17</v>
      </c>
      <c r="B9013" s="23" t="s">
        <v>3</v>
      </c>
      <c r="C9013">
        <v>2018</v>
      </c>
      <c r="D9013" s="23" t="str">
        <f t="shared" si="141"/>
        <v>abr</v>
      </c>
      <c r="E9013" s="24">
        <v>43220</v>
      </c>
      <c r="F9013" s="23" t="s">
        <v>52</v>
      </c>
      <c r="G9013" s="121">
        <v>64534876.940000005</v>
      </c>
      <c r="H9013">
        <v>2018</v>
      </c>
    </row>
    <row r="9014" spans="1:8" outlineLevel="1" x14ac:dyDescent="0.25">
      <c r="A9014" s="23" t="s">
        <v>18</v>
      </c>
      <c r="B9014" s="25" t="s">
        <v>4</v>
      </c>
      <c r="C9014">
        <v>2018</v>
      </c>
      <c r="D9014" s="23" t="str">
        <f t="shared" si="141"/>
        <v>abr</v>
      </c>
      <c r="E9014" s="24">
        <v>43220</v>
      </c>
      <c r="F9014" s="23" t="s">
        <v>52</v>
      </c>
      <c r="G9014" s="121">
        <v>0</v>
      </c>
      <c r="H9014">
        <v>2018</v>
      </c>
    </row>
    <row r="9015" spans="1:8" outlineLevel="1" x14ac:dyDescent="0.25">
      <c r="A9015" s="23" t="s">
        <v>19</v>
      </c>
      <c r="B9015" s="25" t="s">
        <v>5</v>
      </c>
      <c r="C9015">
        <v>2018</v>
      </c>
      <c r="D9015" s="23" t="str">
        <f t="shared" si="141"/>
        <v>abr</v>
      </c>
      <c r="E9015" s="24">
        <v>43220</v>
      </c>
      <c r="F9015" s="23" t="s">
        <v>52</v>
      </c>
      <c r="G9015" s="121">
        <v>44426.02</v>
      </c>
      <c r="H9015">
        <v>2018</v>
      </c>
    </row>
    <row r="9016" spans="1:8" outlineLevel="1" x14ac:dyDescent="0.25">
      <c r="A9016" s="23" t="s">
        <v>20</v>
      </c>
      <c r="B9016" s="23" t="s">
        <v>6</v>
      </c>
      <c r="C9016">
        <v>2018</v>
      </c>
      <c r="D9016" s="23" t="str">
        <f t="shared" si="141"/>
        <v>abr</v>
      </c>
      <c r="E9016" s="24">
        <v>43220</v>
      </c>
      <c r="F9016" s="23" t="s">
        <v>52</v>
      </c>
      <c r="G9016" s="121">
        <v>0</v>
      </c>
      <c r="H9016">
        <v>2018</v>
      </c>
    </row>
    <row r="9017" spans="1:8" outlineLevel="1" x14ac:dyDescent="0.25">
      <c r="A9017" s="23" t="s">
        <v>21</v>
      </c>
      <c r="B9017" s="23" t="s">
        <v>7</v>
      </c>
      <c r="C9017">
        <v>2018</v>
      </c>
      <c r="D9017" s="23" t="str">
        <f t="shared" si="141"/>
        <v>abr</v>
      </c>
      <c r="E9017" s="24">
        <v>43220</v>
      </c>
      <c r="F9017" s="23" t="s">
        <v>52</v>
      </c>
      <c r="G9017" s="121">
        <v>56163.58</v>
      </c>
      <c r="H9017">
        <v>2018</v>
      </c>
    </row>
    <row r="9018" spans="1:8" outlineLevel="1" x14ac:dyDescent="0.25">
      <c r="A9018" s="23" t="s">
        <v>22</v>
      </c>
      <c r="B9018" s="23" t="s">
        <v>8</v>
      </c>
      <c r="C9018">
        <v>2018</v>
      </c>
      <c r="D9018" s="23" t="str">
        <f t="shared" si="141"/>
        <v>abr</v>
      </c>
      <c r="E9018" s="24">
        <v>43220</v>
      </c>
      <c r="F9018" s="23" t="s">
        <v>52</v>
      </c>
      <c r="G9018" s="121">
        <v>270777222.63999999</v>
      </c>
      <c r="H9018">
        <v>2018</v>
      </c>
    </row>
    <row r="9019" spans="1:8" outlineLevel="1" x14ac:dyDescent="0.25">
      <c r="A9019" s="23" t="s">
        <v>23</v>
      </c>
      <c r="B9019" s="23" t="s">
        <v>9</v>
      </c>
      <c r="C9019">
        <v>2018</v>
      </c>
      <c r="D9019" s="23" t="str">
        <f t="shared" si="141"/>
        <v>abr</v>
      </c>
      <c r="E9019" s="24">
        <v>43220</v>
      </c>
      <c r="F9019" s="23" t="s">
        <v>52</v>
      </c>
      <c r="G9019" s="121">
        <v>0</v>
      </c>
      <c r="H9019">
        <v>2018</v>
      </c>
    </row>
    <row r="9020" spans="1:8" outlineLevel="1" x14ac:dyDescent="0.25">
      <c r="A9020" s="23" t="s">
        <v>24</v>
      </c>
      <c r="B9020" s="25" t="s">
        <v>10</v>
      </c>
      <c r="C9020">
        <v>2018</v>
      </c>
      <c r="D9020" s="23" t="str">
        <f t="shared" si="141"/>
        <v>abr</v>
      </c>
      <c r="E9020" s="24">
        <v>43220</v>
      </c>
      <c r="F9020" s="23" t="s">
        <v>52</v>
      </c>
      <c r="G9020" s="121">
        <v>0</v>
      </c>
      <c r="H9020">
        <v>2018</v>
      </c>
    </row>
    <row r="9021" spans="1:8" outlineLevel="1" x14ac:dyDescent="0.25">
      <c r="A9021" s="23" t="s">
        <v>25</v>
      </c>
      <c r="B9021" s="23" t="s">
        <v>11</v>
      </c>
      <c r="C9021">
        <v>2018</v>
      </c>
      <c r="D9021" s="23" t="str">
        <f t="shared" si="141"/>
        <v>abr</v>
      </c>
      <c r="E9021" s="24">
        <v>43220</v>
      </c>
      <c r="F9021" s="23" t="s">
        <v>52</v>
      </c>
      <c r="G9021" s="121">
        <v>6306198.8499999996</v>
      </c>
      <c r="H9021">
        <v>2018</v>
      </c>
    </row>
    <row r="9022" spans="1:8" outlineLevel="1" x14ac:dyDescent="0.25">
      <c r="A9022" s="23" t="s">
        <v>26</v>
      </c>
      <c r="B9022" s="23" t="s">
        <v>12</v>
      </c>
      <c r="C9022">
        <v>2018</v>
      </c>
      <c r="D9022" s="23" t="str">
        <f t="shared" si="141"/>
        <v>abr</v>
      </c>
      <c r="E9022" s="24">
        <v>43220</v>
      </c>
      <c r="F9022" s="23" t="s">
        <v>52</v>
      </c>
      <c r="G9022" s="121">
        <v>1817211.6700000002</v>
      </c>
      <c r="H9022">
        <v>2018</v>
      </c>
    </row>
    <row r="9023" spans="1:8" outlineLevel="1" x14ac:dyDescent="0.25">
      <c r="A9023" s="23" t="s">
        <v>43</v>
      </c>
      <c r="B9023" s="23" t="s">
        <v>34</v>
      </c>
      <c r="C9023">
        <v>2018</v>
      </c>
      <c r="D9023" s="23" t="str">
        <f t="shared" si="141"/>
        <v>abr</v>
      </c>
      <c r="E9023" s="24">
        <v>43220</v>
      </c>
      <c r="F9023" s="23" t="s">
        <v>52</v>
      </c>
      <c r="G9023" s="121">
        <v>80889702.959999993</v>
      </c>
      <c r="H9023">
        <v>2018</v>
      </c>
    </row>
    <row r="9024" spans="1:8" outlineLevel="1" x14ac:dyDescent="0.25">
      <c r="A9024" s="23" t="s">
        <v>13</v>
      </c>
      <c r="B9024" s="23" t="s">
        <v>13</v>
      </c>
      <c r="C9024">
        <v>2018</v>
      </c>
      <c r="D9024" s="23" t="str">
        <f t="shared" si="141"/>
        <v>abr</v>
      </c>
      <c r="E9024" s="24">
        <v>43220</v>
      </c>
      <c r="F9024" s="23" t="s">
        <v>52</v>
      </c>
      <c r="G9024" s="121">
        <v>104024828.06999999</v>
      </c>
      <c r="H9024">
        <v>2018</v>
      </c>
    </row>
    <row r="9025" spans="1:8" outlineLevel="1" x14ac:dyDescent="0.25">
      <c r="A9025" s="23" t="s">
        <v>14</v>
      </c>
      <c r="B9025" s="23" t="s">
        <v>14</v>
      </c>
      <c r="C9025">
        <v>2018</v>
      </c>
      <c r="D9025" s="23" t="str">
        <f t="shared" si="141"/>
        <v>abr</v>
      </c>
      <c r="E9025" s="24">
        <v>43220</v>
      </c>
      <c r="F9025" s="23" t="s">
        <v>52</v>
      </c>
      <c r="G9025" s="121">
        <v>77128.39</v>
      </c>
      <c r="H9025">
        <v>2018</v>
      </c>
    </row>
    <row r="9026" spans="1:8" outlineLevel="1" x14ac:dyDescent="0.25">
      <c r="A9026" s="23" t="s">
        <v>15</v>
      </c>
      <c r="B9026" s="23" t="s">
        <v>0</v>
      </c>
      <c r="C9026">
        <v>2018</v>
      </c>
      <c r="D9026" s="23" t="str">
        <f t="shared" ref="D9026:D9089" si="142">+TEXT(E9026,"mmm")</f>
        <v>may</v>
      </c>
      <c r="E9026" s="24">
        <v>43251</v>
      </c>
      <c r="F9026" s="23" t="s">
        <v>52</v>
      </c>
      <c r="G9026" s="121">
        <v>442992.8</v>
      </c>
      <c r="H9026">
        <v>2018</v>
      </c>
    </row>
    <row r="9027" spans="1:8" outlineLevel="1" x14ac:dyDescent="0.25">
      <c r="A9027" s="23" t="s">
        <v>16</v>
      </c>
      <c r="B9027" s="23" t="s">
        <v>1</v>
      </c>
      <c r="C9027">
        <v>2018</v>
      </c>
      <c r="D9027" s="23" t="str">
        <f t="shared" si="142"/>
        <v>may</v>
      </c>
      <c r="E9027" s="24">
        <v>43251</v>
      </c>
      <c r="F9027" s="23" t="s">
        <v>52</v>
      </c>
      <c r="G9027" s="121">
        <v>72971925.950000003</v>
      </c>
      <c r="H9027">
        <v>2018</v>
      </c>
    </row>
    <row r="9028" spans="1:8" outlineLevel="1" x14ac:dyDescent="0.25">
      <c r="A9028" s="23" t="s">
        <v>27</v>
      </c>
      <c r="B9028" s="23" t="s">
        <v>2</v>
      </c>
      <c r="C9028">
        <v>2018</v>
      </c>
      <c r="D9028" s="23" t="str">
        <f t="shared" si="142"/>
        <v>may</v>
      </c>
      <c r="E9028" s="24">
        <v>43251</v>
      </c>
      <c r="F9028" s="23" t="s">
        <v>52</v>
      </c>
      <c r="G9028" s="121">
        <v>0</v>
      </c>
      <c r="H9028">
        <v>2018</v>
      </c>
    </row>
    <row r="9029" spans="1:8" outlineLevel="1" x14ac:dyDescent="0.25">
      <c r="A9029" s="23" t="s">
        <v>17</v>
      </c>
      <c r="B9029" s="23" t="s">
        <v>3</v>
      </c>
      <c r="C9029">
        <v>2018</v>
      </c>
      <c r="D9029" s="23" t="str">
        <f t="shared" si="142"/>
        <v>may</v>
      </c>
      <c r="E9029" s="24">
        <v>43251</v>
      </c>
      <c r="F9029" s="23" t="s">
        <v>52</v>
      </c>
      <c r="G9029" s="121">
        <v>59513143.870000005</v>
      </c>
      <c r="H9029">
        <v>2018</v>
      </c>
    </row>
    <row r="9030" spans="1:8" outlineLevel="1" x14ac:dyDescent="0.25">
      <c r="A9030" s="23" t="s">
        <v>18</v>
      </c>
      <c r="B9030" s="25" t="s">
        <v>4</v>
      </c>
      <c r="C9030">
        <v>2018</v>
      </c>
      <c r="D9030" s="23" t="str">
        <f t="shared" si="142"/>
        <v>may</v>
      </c>
      <c r="E9030" s="24">
        <v>43251</v>
      </c>
      <c r="F9030" s="23" t="s">
        <v>52</v>
      </c>
      <c r="G9030" s="121">
        <v>0</v>
      </c>
      <c r="H9030">
        <v>2018</v>
      </c>
    </row>
    <row r="9031" spans="1:8" outlineLevel="1" x14ac:dyDescent="0.25">
      <c r="A9031" s="23" t="s">
        <v>19</v>
      </c>
      <c r="B9031" s="25" t="s">
        <v>5</v>
      </c>
      <c r="C9031">
        <v>2018</v>
      </c>
      <c r="D9031" s="23" t="str">
        <f t="shared" si="142"/>
        <v>may</v>
      </c>
      <c r="E9031" s="24">
        <v>43251</v>
      </c>
      <c r="F9031" s="23" t="s">
        <v>52</v>
      </c>
      <c r="G9031" s="121">
        <v>44648.09</v>
      </c>
      <c r="H9031">
        <v>2018</v>
      </c>
    </row>
    <row r="9032" spans="1:8" outlineLevel="1" x14ac:dyDescent="0.25">
      <c r="A9032" s="23" t="s">
        <v>20</v>
      </c>
      <c r="B9032" s="23" t="s">
        <v>6</v>
      </c>
      <c r="C9032">
        <v>2018</v>
      </c>
      <c r="D9032" s="23" t="str">
        <f t="shared" si="142"/>
        <v>may</v>
      </c>
      <c r="E9032" s="24">
        <v>43251</v>
      </c>
      <c r="F9032" s="23" t="s">
        <v>52</v>
      </c>
      <c r="G9032" s="121">
        <v>0</v>
      </c>
      <c r="H9032">
        <v>2018</v>
      </c>
    </row>
    <row r="9033" spans="1:8" outlineLevel="1" x14ac:dyDescent="0.25">
      <c r="A9033" s="23" t="s">
        <v>21</v>
      </c>
      <c r="B9033" s="23" t="s">
        <v>7</v>
      </c>
      <c r="C9033">
        <v>2018</v>
      </c>
      <c r="D9033" s="23" t="str">
        <f t="shared" si="142"/>
        <v>may</v>
      </c>
      <c r="E9033" s="24">
        <v>43251</v>
      </c>
      <c r="F9033" s="23" t="s">
        <v>52</v>
      </c>
      <c r="G9033" s="121">
        <v>56231.68</v>
      </c>
      <c r="H9033">
        <v>2018</v>
      </c>
    </row>
    <row r="9034" spans="1:8" outlineLevel="1" x14ac:dyDescent="0.25">
      <c r="A9034" s="23" t="s">
        <v>22</v>
      </c>
      <c r="B9034" s="23" t="s">
        <v>8</v>
      </c>
      <c r="C9034">
        <v>2018</v>
      </c>
      <c r="D9034" s="23" t="str">
        <f t="shared" si="142"/>
        <v>may</v>
      </c>
      <c r="E9034" s="24">
        <v>43251</v>
      </c>
      <c r="F9034" s="23" t="s">
        <v>52</v>
      </c>
      <c r="G9034" s="121">
        <v>273690799.11000001</v>
      </c>
      <c r="H9034">
        <v>2018</v>
      </c>
    </row>
    <row r="9035" spans="1:8" outlineLevel="1" x14ac:dyDescent="0.25">
      <c r="A9035" s="23" t="s">
        <v>23</v>
      </c>
      <c r="B9035" s="23" t="s">
        <v>9</v>
      </c>
      <c r="C9035">
        <v>2018</v>
      </c>
      <c r="D9035" s="23" t="str">
        <f t="shared" si="142"/>
        <v>may</v>
      </c>
      <c r="E9035" s="24">
        <v>43251</v>
      </c>
      <c r="F9035" s="23" t="s">
        <v>52</v>
      </c>
      <c r="G9035" s="121">
        <v>0</v>
      </c>
      <c r="H9035">
        <v>2018</v>
      </c>
    </row>
    <row r="9036" spans="1:8" outlineLevel="1" x14ac:dyDescent="0.25">
      <c r="A9036" s="23" t="s">
        <v>24</v>
      </c>
      <c r="B9036" s="25" t="s">
        <v>10</v>
      </c>
      <c r="C9036">
        <v>2018</v>
      </c>
      <c r="D9036" s="23" t="str">
        <f t="shared" si="142"/>
        <v>may</v>
      </c>
      <c r="E9036" s="24">
        <v>43251</v>
      </c>
      <c r="F9036" s="23" t="s">
        <v>52</v>
      </c>
      <c r="G9036" s="121">
        <v>0</v>
      </c>
      <c r="H9036">
        <v>2018</v>
      </c>
    </row>
    <row r="9037" spans="1:8" outlineLevel="1" x14ac:dyDescent="0.25">
      <c r="A9037" s="23" t="s">
        <v>25</v>
      </c>
      <c r="B9037" s="23" t="s">
        <v>11</v>
      </c>
      <c r="C9037">
        <v>2018</v>
      </c>
      <c r="D9037" s="23" t="str">
        <f t="shared" si="142"/>
        <v>may</v>
      </c>
      <c r="E9037" s="24">
        <v>43251</v>
      </c>
      <c r="F9037" s="23" t="s">
        <v>52</v>
      </c>
      <c r="G9037" s="121">
        <v>6437946</v>
      </c>
      <c r="H9037">
        <v>2018</v>
      </c>
    </row>
    <row r="9038" spans="1:8" outlineLevel="1" x14ac:dyDescent="0.25">
      <c r="A9038" s="23" t="s">
        <v>26</v>
      </c>
      <c r="B9038" s="23" t="s">
        <v>12</v>
      </c>
      <c r="C9038">
        <v>2018</v>
      </c>
      <c r="D9038" s="23" t="str">
        <f t="shared" si="142"/>
        <v>may</v>
      </c>
      <c r="E9038" s="24">
        <v>43251</v>
      </c>
      <c r="F9038" s="23" t="s">
        <v>52</v>
      </c>
      <c r="G9038" s="121">
        <v>1743221.1300000001</v>
      </c>
      <c r="H9038">
        <v>2018</v>
      </c>
    </row>
    <row r="9039" spans="1:8" outlineLevel="1" x14ac:dyDescent="0.25">
      <c r="A9039" s="23" t="s">
        <v>43</v>
      </c>
      <c r="B9039" s="23" t="s">
        <v>34</v>
      </c>
      <c r="C9039">
        <v>2018</v>
      </c>
      <c r="D9039" s="23" t="str">
        <f t="shared" si="142"/>
        <v>may</v>
      </c>
      <c r="E9039" s="24">
        <v>43251</v>
      </c>
      <c r="F9039" s="23" t="s">
        <v>52</v>
      </c>
      <c r="G9039" s="121">
        <v>80867038.620000005</v>
      </c>
      <c r="H9039">
        <v>2018</v>
      </c>
    </row>
    <row r="9040" spans="1:8" outlineLevel="1" x14ac:dyDescent="0.25">
      <c r="A9040" s="23" t="s">
        <v>13</v>
      </c>
      <c r="B9040" s="23" t="s">
        <v>13</v>
      </c>
      <c r="C9040">
        <v>2018</v>
      </c>
      <c r="D9040" s="23" t="str">
        <f t="shared" si="142"/>
        <v>may</v>
      </c>
      <c r="E9040" s="24">
        <v>43251</v>
      </c>
      <c r="F9040" s="23" t="s">
        <v>52</v>
      </c>
      <c r="G9040" s="121">
        <v>112551899.67999998</v>
      </c>
      <c r="H9040">
        <v>2018</v>
      </c>
    </row>
    <row r="9041" spans="1:8" outlineLevel="1" x14ac:dyDescent="0.25">
      <c r="A9041" s="23" t="s">
        <v>14</v>
      </c>
      <c r="B9041" s="23" t="s">
        <v>14</v>
      </c>
      <c r="C9041">
        <v>2018</v>
      </c>
      <c r="D9041" s="23" t="str">
        <f t="shared" si="142"/>
        <v>may</v>
      </c>
      <c r="E9041" s="24">
        <v>43251</v>
      </c>
      <c r="F9041" s="23" t="s">
        <v>52</v>
      </c>
      <c r="G9041" s="121">
        <v>-90637.36</v>
      </c>
      <c r="H9041">
        <v>2018</v>
      </c>
    </row>
    <row r="9042" spans="1:8" outlineLevel="1" x14ac:dyDescent="0.25">
      <c r="A9042" s="23" t="s">
        <v>15</v>
      </c>
      <c r="B9042" s="23" t="s">
        <v>0</v>
      </c>
      <c r="C9042">
        <v>2018</v>
      </c>
      <c r="D9042" s="23" t="str">
        <f t="shared" si="142"/>
        <v>jun</v>
      </c>
      <c r="E9042" s="24">
        <v>43281</v>
      </c>
      <c r="F9042" s="23" t="s">
        <v>52</v>
      </c>
      <c r="G9042" s="121">
        <v>442992.8</v>
      </c>
      <c r="H9042">
        <v>2018</v>
      </c>
    </row>
    <row r="9043" spans="1:8" outlineLevel="1" x14ac:dyDescent="0.25">
      <c r="A9043" s="23" t="s">
        <v>16</v>
      </c>
      <c r="B9043" s="23" t="s">
        <v>1</v>
      </c>
      <c r="C9043">
        <v>2018</v>
      </c>
      <c r="D9043" s="23" t="str">
        <f t="shared" si="142"/>
        <v>jun</v>
      </c>
      <c r="E9043" s="24">
        <v>43281</v>
      </c>
      <c r="F9043" s="23" t="s">
        <v>52</v>
      </c>
      <c r="G9043" s="121">
        <v>72914745.729999989</v>
      </c>
      <c r="H9043">
        <v>2018</v>
      </c>
    </row>
    <row r="9044" spans="1:8" outlineLevel="1" x14ac:dyDescent="0.25">
      <c r="A9044" s="23" t="s">
        <v>27</v>
      </c>
      <c r="B9044" s="23" t="s">
        <v>2</v>
      </c>
      <c r="C9044">
        <v>2018</v>
      </c>
      <c r="D9044" s="23" t="str">
        <f t="shared" si="142"/>
        <v>jun</v>
      </c>
      <c r="E9044" s="24">
        <v>43281</v>
      </c>
      <c r="F9044" s="23" t="s">
        <v>52</v>
      </c>
      <c r="G9044" s="121">
        <v>0</v>
      </c>
      <c r="H9044">
        <v>2018</v>
      </c>
    </row>
    <row r="9045" spans="1:8" outlineLevel="1" x14ac:dyDescent="0.25">
      <c r="A9045" s="23" t="s">
        <v>17</v>
      </c>
      <c r="B9045" s="23" t="s">
        <v>3</v>
      </c>
      <c r="C9045">
        <v>2018</v>
      </c>
      <c r="D9045" s="23" t="str">
        <f t="shared" si="142"/>
        <v>jun</v>
      </c>
      <c r="E9045" s="24">
        <v>43281</v>
      </c>
      <c r="F9045" s="23" t="s">
        <v>52</v>
      </c>
      <c r="G9045" s="121">
        <v>60094573.270000003</v>
      </c>
      <c r="H9045">
        <v>2018</v>
      </c>
    </row>
    <row r="9046" spans="1:8" outlineLevel="1" x14ac:dyDescent="0.25">
      <c r="A9046" s="23" t="s">
        <v>18</v>
      </c>
      <c r="B9046" s="25" t="s">
        <v>4</v>
      </c>
      <c r="C9046">
        <v>2018</v>
      </c>
      <c r="D9046" s="23" t="str">
        <f t="shared" si="142"/>
        <v>jun</v>
      </c>
      <c r="E9046" s="24">
        <v>43281</v>
      </c>
      <c r="F9046" s="23" t="s">
        <v>52</v>
      </c>
      <c r="G9046" s="121">
        <v>757854.23</v>
      </c>
      <c r="H9046">
        <v>2018</v>
      </c>
    </row>
    <row r="9047" spans="1:8" outlineLevel="1" x14ac:dyDescent="0.25">
      <c r="A9047" s="23" t="s">
        <v>19</v>
      </c>
      <c r="B9047" s="25" t="s">
        <v>5</v>
      </c>
      <c r="C9047">
        <v>2018</v>
      </c>
      <c r="D9047" s="23" t="str">
        <f t="shared" si="142"/>
        <v>jun</v>
      </c>
      <c r="E9047" s="24">
        <v>43281</v>
      </c>
      <c r="F9047" s="23" t="s">
        <v>52</v>
      </c>
      <c r="G9047" s="121">
        <v>44865.13</v>
      </c>
      <c r="H9047">
        <v>2018</v>
      </c>
    </row>
    <row r="9048" spans="1:8" outlineLevel="1" x14ac:dyDescent="0.25">
      <c r="A9048" s="23" t="s">
        <v>20</v>
      </c>
      <c r="B9048" s="23" t="s">
        <v>6</v>
      </c>
      <c r="C9048">
        <v>2018</v>
      </c>
      <c r="D9048" s="23" t="str">
        <f t="shared" si="142"/>
        <v>jun</v>
      </c>
      <c r="E9048" s="24">
        <v>43281</v>
      </c>
      <c r="F9048" s="23" t="s">
        <v>52</v>
      </c>
      <c r="G9048" s="121">
        <v>0</v>
      </c>
      <c r="H9048">
        <v>2018</v>
      </c>
    </row>
    <row r="9049" spans="1:8" outlineLevel="1" x14ac:dyDescent="0.25">
      <c r="A9049" s="23" t="s">
        <v>21</v>
      </c>
      <c r="B9049" s="23" t="s">
        <v>7</v>
      </c>
      <c r="C9049">
        <v>2018</v>
      </c>
      <c r="D9049" s="23" t="str">
        <f t="shared" si="142"/>
        <v>jun</v>
      </c>
      <c r="E9049" s="24">
        <v>43281</v>
      </c>
      <c r="F9049" s="23" t="s">
        <v>52</v>
      </c>
      <c r="G9049" s="121">
        <v>56291.15</v>
      </c>
      <c r="H9049">
        <v>2018</v>
      </c>
    </row>
    <row r="9050" spans="1:8" outlineLevel="1" x14ac:dyDescent="0.25">
      <c r="A9050" s="23" t="s">
        <v>22</v>
      </c>
      <c r="B9050" s="23" t="s">
        <v>8</v>
      </c>
      <c r="C9050">
        <v>2018</v>
      </c>
      <c r="D9050" s="23" t="str">
        <f t="shared" si="142"/>
        <v>jun</v>
      </c>
      <c r="E9050" s="24">
        <v>43281</v>
      </c>
      <c r="F9050" s="23" t="s">
        <v>52</v>
      </c>
      <c r="G9050" s="121">
        <v>262241311.09999999</v>
      </c>
      <c r="H9050">
        <v>2018</v>
      </c>
    </row>
    <row r="9051" spans="1:8" outlineLevel="1" x14ac:dyDescent="0.25">
      <c r="A9051" s="23" t="s">
        <v>23</v>
      </c>
      <c r="B9051" s="23" t="s">
        <v>9</v>
      </c>
      <c r="C9051">
        <v>2018</v>
      </c>
      <c r="D9051" s="23" t="str">
        <f t="shared" si="142"/>
        <v>jun</v>
      </c>
      <c r="E9051" s="24">
        <v>43281</v>
      </c>
      <c r="F9051" s="23" t="s">
        <v>52</v>
      </c>
      <c r="G9051" s="121">
        <v>0</v>
      </c>
      <c r="H9051">
        <v>2018</v>
      </c>
    </row>
    <row r="9052" spans="1:8" outlineLevel="1" x14ac:dyDescent="0.25">
      <c r="A9052" s="23" t="s">
        <v>24</v>
      </c>
      <c r="B9052" s="25" t="s">
        <v>10</v>
      </c>
      <c r="C9052">
        <v>2018</v>
      </c>
      <c r="D9052" s="23" t="str">
        <f t="shared" si="142"/>
        <v>jun</v>
      </c>
      <c r="E9052" s="24">
        <v>43281</v>
      </c>
      <c r="F9052" s="23" t="s">
        <v>52</v>
      </c>
      <c r="G9052" s="121">
        <v>0</v>
      </c>
      <c r="H9052">
        <v>2018</v>
      </c>
    </row>
    <row r="9053" spans="1:8" outlineLevel="1" x14ac:dyDescent="0.25">
      <c r="A9053" s="23" t="s">
        <v>25</v>
      </c>
      <c r="B9053" s="23" t="s">
        <v>11</v>
      </c>
      <c r="C9053">
        <v>2018</v>
      </c>
      <c r="D9053" s="23" t="str">
        <f t="shared" si="142"/>
        <v>jun</v>
      </c>
      <c r="E9053" s="24">
        <v>43281</v>
      </c>
      <c r="F9053" s="23" t="s">
        <v>52</v>
      </c>
      <c r="G9053" s="121">
        <v>6445588</v>
      </c>
      <c r="H9053">
        <v>2018</v>
      </c>
    </row>
    <row r="9054" spans="1:8" outlineLevel="1" x14ac:dyDescent="0.25">
      <c r="A9054" s="23" t="s">
        <v>26</v>
      </c>
      <c r="B9054" s="23" t="s">
        <v>12</v>
      </c>
      <c r="C9054">
        <v>2018</v>
      </c>
      <c r="D9054" s="23" t="str">
        <f t="shared" si="142"/>
        <v>jun</v>
      </c>
      <c r="E9054" s="24">
        <v>43281</v>
      </c>
      <c r="F9054" s="23" t="s">
        <v>52</v>
      </c>
      <c r="G9054" s="121">
        <v>2603168.87</v>
      </c>
      <c r="H9054">
        <v>2018</v>
      </c>
    </row>
    <row r="9055" spans="1:8" outlineLevel="1" x14ac:dyDescent="0.25">
      <c r="A9055" s="23" t="s">
        <v>43</v>
      </c>
      <c r="B9055" s="23" t="s">
        <v>34</v>
      </c>
      <c r="C9055">
        <v>2018</v>
      </c>
      <c r="D9055" s="23" t="str">
        <f t="shared" si="142"/>
        <v>jun</v>
      </c>
      <c r="E9055" s="24">
        <v>43281</v>
      </c>
      <c r="F9055" s="23" t="s">
        <v>52</v>
      </c>
      <c r="G9055" s="121">
        <v>78752760.25</v>
      </c>
      <c r="H9055">
        <v>2018</v>
      </c>
    </row>
    <row r="9056" spans="1:8" outlineLevel="1" x14ac:dyDescent="0.25">
      <c r="A9056" s="23" t="s">
        <v>13</v>
      </c>
      <c r="B9056" s="23" t="s">
        <v>13</v>
      </c>
      <c r="C9056">
        <v>2018</v>
      </c>
      <c r="D9056" s="23" t="str">
        <f t="shared" si="142"/>
        <v>jun</v>
      </c>
      <c r="E9056" s="24">
        <v>43281</v>
      </c>
      <c r="F9056" s="23" t="s">
        <v>52</v>
      </c>
      <c r="G9056" s="121">
        <v>106486150.45999999</v>
      </c>
      <c r="H9056">
        <v>2018</v>
      </c>
    </row>
    <row r="9057" spans="1:8" outlineLevel="1" x14ac:dyDescent="0.25">
      <c r="A9057" s="23" t="s">
        <v>14</v>
      </c>
      <c r="B9057" s="23" t="s">
        <v>14</v>
      </c>
      <c r="C9057">
        <v>2018</v>
      </c>
      <c r="D9057" s="23" t="str">
        <f t="shared" si="142"/>
        <v>jun</v>
      </c>
      <c r="E9057" s="24">
        <v>43281</v>
      </c>
      <c r="F9057" s="23" t="s">
        <v>52</v>
      </c>
      <c r="G9057" s="121">
        <v>-383693.94</v>
      </c>
      <c r="H9057">
        <v>2018</v>
      </c>
    </row>
    <row r="9058" spans="1:8" outlineLevel="1" x14ac:dyDescent="0.25">
      <c r="A9058" s="23" t="s">
        <v>15</v>
      </c>
      <c r="B9058" s="23" t="s">
        <v>0</v>
      </c>
      <c r="C9058">
        <v>2018</v>
      </c>
      <c r="D9058" s="23" t="str">
        <f t="shared" si="142"/>
        <v>jul</v>
      </c>
      <c r="E9058" s="24">
        <v>43312</v>
      </c>
      <c r="F9058" s="23" t="s">
        <v>52</v>
      </c>
      <c r="G9058" s="121">
        <v>382819.37</v>
      </c>
      <c r="H9058">
        <v>2018</v>
      </c>
    </row>
    <row r="9059" spans="1:8" outlineLevel="1" x14ac:dyDescent="0.25">
      <c r="A9059" s="23" t="s">
        <v>16</v>
      </c>
      <c r="B9059" s="23" t="s">
        <v>1</v>
      </c>
      <c r="C9059">
        <v>2018</v>
      </c>
      <c r="D9059" s="23" t="str">
        <f t="shared" si="142"/>
        <v>jul</v>
      </c>
      <c r="E9059" s="24">
        <v>43312</v>
      </c>
      <c r="F9059" s="23" t="s">
        <v>52</v>
      </c>
      <c r="G9059" s="121">
        <v>75580199.439999998</v>
      </c>
      <c r="H9059">
        <v>2018</v>
      </c>
    </row>
    <row r="9060" spans="1:8" outlineLevel="1" x14ac:dyDescent="0.25">
      <c r="A9060" s="23" t="s">
        <v>27</v>
      </c>
      <c r="B9060" s="23" t="s">
        <v>2</v>
      </c>
      <c r="C9060">
        <v>2018</v>
      </c>
      <c r="D9060" s="23" t="str">
        <f t="shared" si="142"/>
        <v>jul</v>
      </c>
      <c r="E9060" s="24">
        <v>43312</v>
      </c>
      <c r="F9060" s="23" t="s">
        <v>52</v>
      </c>
      <c r="G9060" s="121">
        <v>0</v>
      </c>
      <c r="H9060">
        <v>2018</v>
      </c>
    </row>
    <row r="9061" spans="1:8" outlineLevel="1" x14ac:dyDescent="0.25">
      <c r="A9061" s="23" t="s">
        <v>17</v>
      </c>
      <c r="B9061" s="23" t="s">
        <v>3</v>
      </c>
      <c r="C9061">
        <v>2018</v>
      </c>
      <c r="D9061" s="23" t="str">
        <f t="shared" si="142"/>
        <v>jul</v>
      </c>
      <c r="E9061" s="24">
        <v>43312</v>
      </c>
      <c r="F9061" s="23" t="s">
        <v>52</v>
      </c>
      <c r="G9061" s="121">
        <v>60102313.539999999</v>
      </c>
      <c r="H9061">
        <v>2018</v>
      </c>
    </row>
    <row r="9062" spans="1:8" outlineLevel="1" x14ac:dyDescent="0.25">
      <c r="A9062" s="23" t="s">
        <v>18</v>
      </c>
      <c r="B9062" s="25" t="s">
        <v>4</v>
      </c>
      <c r="C9062">
        <v>2018</v>
      </c>
      <c r="D9062" s="23" t="str">
        <f t="shared" si="142"/>
        <v>jul</v>
      </c>
      <c r="E9062" s="24">
        <v>43312</v>
      </c>
      <c r="F9062" s="23" t="s">
        <v>52</v>
      </c>
      <c r="G9062" s="121">
        <v>760644.31</v>
      </c>
      <c r="H9062">
        <v>2018</v>
      </c>
    </row>
    <row r="9063" spans="1:8" outlineLevel="1" x14ac:dyDescent="0.25">
      <c r="A9063" s="23" t="s">
        <v>19</v>
      </c>
      <c r="B9063" s="25" t="s">
        <v>5</v>
      </c>
      <c r="C9063">
        <v>2018</v>
      </c>
      <c r="D9063" s="23" t="str">
        <f t="shared" si="142"/>
        <v>jul</v>
      </c>
      <c r="E9063" s="24">
        <v>43312</v>
      </c>
      <c r="F9063" s="23" t="s">
        <v>52</v>
      </c>
      <c r="G9063" s="121">
        <v>45091.66</v>
      </c>
      <c r="H9063">
        <v>2018</v>
      </c>
    </row>
    <row r="9064" spans="1:8" outlineLevel="1" x14ac:dyDescent="0.25">
      <c r="A9064" s="23" t="s">
        <v>20</v>
      </c>
      <c r="B9064" s="23" t="s">
        <v>6</v>
      </c>
      <c r="C9064">
        <v>2018</v>
      </c>
      <c r="D9064" s="23" t="str">
        <f t="shared" si="142"/>
        <v>jul</v>
      </c>
      <c r="E9064" s="24">
        <v>43312</v>
      </c>
      <c r="F9064" s="23" t="s">
        <v>52</v>
      </c>
      <c r="G9064" s="121">
        <v>0</v>
      </c>
      <c r="H9064">
        <v>2018</v>
      </c>
    </row>
    <row r="9065" spans="1:8" outlineLevel="1" x14ac:dyDescent="0.25">
      <c r="A9065" s="23" t="s">
        <v>21</v>
      </c>
      <c r="B9065" s="23" t="s">
        <v>7</v>
      </c>
      <c r="C9065">
        <v>2018</v>
      </c>
      <c r="D9065" s="23" t="str">
        <f t="shared" si="142"/>
        <v>jul</v>
      </c>
      <c r="E9065" s="24">
        <v>43312</v>
      </c>
      <c r="F9065" s="23" t="s">
        <v>52</v>
      </c>
      <c r="G9065" s="121">
        <v>56321.599999999999</v>
      </c>
      <c r="H9065">
        <v>2018</v>
      </c>
    </row>
    <row r="9066" spans="1:8" outlineLevel="1" x14ac:dyDescent="0.25">
      <c r="A9066" s="23" t="s">
        <v>22</v>
      </c>
      <c r="B9066" s="23" t="s">
        <v>8</v>
      </c>
      <c r="C9066">
        <v>2018</v>
      </c>
      <c r="D9066" s="23" t="str">
        <f t="shared" si="142"/>
        <v>jul</v>
      </c>
      <c r="E9066" s="24">
        <v>43312</v>
      </c>
      <c r="F9066" s="23" t="s">
        <v>52</v>
      </c>
      <c r="G9066" s="121">
        <v>257177982.83999997</v>
      </c>
      <c r="H9066">
        <v>2018</v>
      </c>
    </row>
    <row r="9067" spans="1:8" outlineLevel="1" x14ac:dyDescent="0.25">
      <c r="A9067" s="23" t="s">
        <v>23</v>
      </c>
      <c r="B9067" s="23" t="s">
        <v>9</v>
      </c>
      <c r="C9067">
        <v>2018</v>
      </c>
      <c r="D9067" s="23" t="str">
        <f t="shared" si="142"/>
        <v>jul</v>
      </c>
      <c r="E9067" s="24">
        <v>43312</v>
      </c>
      <c r="F9067" s="23" t="s">
        <v>52</v>
      </c>
      <c r="G9067" s="121">
        <v>0</v>
      </c>
      <c r="H9067">
        <v>2018</v>
      </c>
    </row>
    <row r="9068" spans="1:8" outlineLevel="1" x14ac:dyDescent="0.25">
      <c r="A9068" s="23" t="s">
        <v>24</v>
      </c>
      <c r="B9068" s="25" t="s">
        <v>10</v>
      </c>
      <c r="C9068">
        <v>2018</v>
      </c>
      <c r="D9068" s="23" t="str">
        <f t="shared" si="142"/>
        <v>jul</v>
      </c>
      <c r="E9068" s="24">
        <v>43312</v>
      </c>
      <c r="F9068" s="23" t="s">
        <v>52</v>
      </c>
      <c r="G9068" s="121">
        <v>0</v>
      </c>
      <c r="H9068">
        <v>2018</v>
      </c>
    </row>
    <row r="9069" spans="1:8" outlineLevel="1" x14ac:dyDescent="0.25">
      <c r="A9069" s="23" t="s">
        <v>25</v>
      </c>
      <c r="B9069" s="23" t="s">
        <v>11</v>
      </c>
      <c r="C9069">
        <v>2018</v>
      </c>
      <c r="D9069" s="23" t="str">
        <f t="shared" si="142"/>
        <v>jul</v>
      </c>
      <c r="E9069" s="24">
        <v>43312</v>
      </c>
      <c r="F9069" s="23" t="s">
        <v>52</v>
      </c>
      <c r="G9069" s="121">
        <v>7354704.5</v>
      </c>
      <c r="H9069">
        <v>2018</v>
      </c>
    </row>
    <row r="9070" spans="1:8" outlineLevel="1" x14ac:dyDescent="0.25">
      <c r="A9070" s="23" t="s">
        <v>26</v>
      </c>
      <c r="B9070" s="23" t="s">
        <v>12</v>
      </c>
      <c r="C9070">
        <v>2018</v>
      </c>
      <c r="D9070" s="23" t="str">
        <f t="shared" si="142"/>
        <v>jul</v>
      </c>
      <c r="E9070" s="24">
        <v>43312</v>
      </c>
      <c r="F9070" s="23" t="s">
        <v>52</v>
      </c>
      <c r="G9070" s="121">
        <v>2047342.7300000002</v>
      </c>
      <c r="H9070">
        <v>2018</v>
      </c>
    </row>
    <row r="9071" spans="1:8" outlineLevel="1" x14ac:dyDescent="0.25">
      <c r="A9071" s="23" t="s">
        <v>43</v>
      </c>
      <c r="B9071" s="23" t="s">
        <v>34</v>
      </c>
      <c r="C9071">
        <v>2018</v>
      </c>
      <c r="D9071" s="23" t="str">
        <f t="shared" si="142"/>
        <v>jul</v>
      </c>
      <c r="E9071" s="24">
        <v>43312</v>
      </c>
      <c r="F9071" s="23" t="s">
        <v>52</v>
      </c>
      <c r="G9071" s="121">
        <v>72568580.63000001</v>
      </c>
      <c r="H9071">
        <v>2018</v>
      </c>
    </row>
    <row r="9072" spans="1:8" outlineLevel="1" x14ac:dyDescent="0.25">
      <c r="A9072" s="23" t="s">
        <v>13</v>
      </c>
      <c r="B9072" s="23" t="s">
        <v>13</v>
      </c>
      <c r="C9072">
        <v>2018</v>
      </c>
      <c r="D9072" s="23" t="str">
        <f t="shared" si="142"/>
        <v>jul</v>
      </c>
      <c r="E9072" s="24">
        <v>43312</v>
      </c>
      <c r="F9072" s="23" t="s">
        <v>52</v>
      </c>
      <c r="G9072" s="121">
        <v>107324260.08</v>
      </c>
      <c r="H9072">
        <v>2018</v>
      </c>
    </row>
    <row r="9073" spans="1:8" outlineLevel="1" x14ac:dyDescent="0.25">
      <c r="A9073" s="23" t="s">
        <v>14</v>
      </c>
      <c r="B9073" s="23" t="s">
        <v>14</v>
      </c>
      <c r="C9073">
        <v>2018</v>
      </c>
      <c r="D9073" s="23" t="str">
        <f t="shared" si="142"/>
        <v>jul</v>
      </c>
      <c r="E9073" s="24">
        <v>43312</v>
      </c>
      <c r="F9073" s="23" t="s">
        <v>52</v>
      </c>
      <c r="G9073" s="121">
        <v>-9854.1999999999971</v>
      </c>
      <c r="H9073">
        <v>2018</v>
      </c>
    </row>
    <row r="9074" spans="1:8" outlineLevel="1" x14ac:dyDescent="0.25">
      <c r="A9074" s="23" t="s">
        <v>15</v>
      </c>
      <c r="B9074" s="23" t="s">
        <v>0</v>
      </c>
      <c r="C9074">
        <v>2018</v>
      </c>
      <c r="D9074" s="23" t="str">
        <f t="shared" si="142"/>
        <v>ago</v>
      </c>
      <c r="E9074" s="24">
        <v>43343</v>
      </c>
      <c r="F9074" s="23" t="s">
        <v>52</v>
      </c>
      <c r="G9074" s="121">
        <v>384352.72000000003</v>
      </c>
      <c r="H9074">
        <v>2018</v>
      </c>
    </row>
    <row r="9075" spans="1:8" outlineLevel="1" x14ac:dyDescent="0.25">
      <c r="A9075" s="23" t="s">
        <v>16</v>
      </c>
      <c r="B9075" s="23" t="s">
        <v>1</v>
      </c>
      <c r="C9075">
        <v>2018</v>
      </c>
      <c r="D9075" s="23" t="str">
        <f t="shared" si="142"/>
        <v>ago</v>
      </c>
      <c r="E9075" s="24">
        <v>43343</v>
      </c>
      <c r="F9075" s="23" t="s">
        <v>52</v>
      </c>
      <c r="G9075" s="121">
        <v>76331555.060000002</v>
      </c>
      <c r="H9075">
        <v>2018</v>
      </c>
    </row>
    <row r="9076" spans="1:8" outlineLevel="1" x14ac:dyDescent="0.25">
      <c r="A9076" s="23" t="s">
        <v>27</v>
      </c>
      <c r="B9076" s="23" t="s">
        <v>2</v>
      </c>
      <c r="C9076">
        <v>2018</v>
      </c>
      <c r="D9076" s="23" t="str">
        <f t="shared" si="142"/>
        <v>ago</v>
      </c>
      <c r="E9076" s="24">
        <v>43343</v>
      </c>
      <c r="F9076" s="23" t="s">
        <v>52</v>
      </c>
      <c r="G9076" s="121">
        <v>0</v>
      </c>
      <c r="H9076">
        <v>2018</v>
      </c>
    </row>
    <row r="9077" spans="1:8" outlineLevel="1" x14ac:dyDescent="0.25">
      <c r="A9077" s="23" t="s">
        <v>17</v>
      </c>
      <c r="B9077" s="23" t="s">
        <v>3</v>
      </c>
      <c r="C9077">
        <v>2018</v>
      </c>
      <c r="D9077" s="23" t="str">
        <f t="shared" si="142"/>
        <v>ago</v>
      </c>
      <c r="E9077" s="24">
        <v>43343</v>
      </c>
      <c r="F9077" s="23" t="s">
        <v>52</v>
      </c>
      <c r="G9077" s="121">
        <v>58520407.850000001</v>
      </c>
      <c r="H9077">
        <v>2018</v>
      </c>
    </row>
    <row r="9078" spans="1:8" outlineLevel="1" x14ac:dyDescent="0.25">
      <c r="A9078" s="23" t="s">
        <v>18</v>
      </c>
      <c r="B9078" s="25" t="s">
        <v>4</v>
      </c>
      <c r="C9078">
        <v>2018</v>
      </c>
      <c r="D9078" s="23" t="str">
        <f t="shared" si="142"/>
        <v>ago</v>
      </c>
      <c r="E9078" s="24">
        <v>43343</v>
      </c>
      <c r="F9078" s="23" t="s">
        <v>52</v>
      </c>
      <c r="G9078" s="121">
        <v>763455.54</v>
      </c>
      <c r="H9078">
        <v>2018</v>
      </c>
    </row>
    <row r="9079" spans="1:8" outlineLevel="1" x14ac:dyDescent="0.25">
      <c r="A9079" s="23" t="s">
        <v>19</v>
      </c>
      <c r="B9079" s="25" t="s">
        <v>5</v>
      </c>
      <c r="C9079">
        <v>2018</v>
      </c>
      <c r="D9079" s="23" t="str">
        <f t="shared" si="142"/>
        <v>ago</v>
      </c>
      <c r="E9079" s="24">
        <v>43343</v>
      </c>
      <c r="F9079" s="23" t="s">
        <v>52</v>
      </c>
      <c r="G9079" s="121">
        <v>44003</v>
      </c>
      <c r="H9079">
        <v>2018</v>
      </c>
    </row>
    <row r="9080" spans="1:8" outlineLevel="1" x14ac:dyDescent="0.25">
      <c r="A9080" s="23" t="s">
        <v>20</v>
      </c>
      <c r="B9080" s="23" t="s">
        <v>6</v>
      </c>
      <c r="C9080">
        <v>2018</v>
      </c>
      <c r="D9080" s="23" t="str">
        <f t="shared" si="142"/>
        <v>ago</v>
      </c>
      <c r="E9080" s="24">
        <v>43343</v>
      </c>
      <c r="F9080" s="23" t="s">
        <v>52</v>
      </c>
      <c r="G9080" s="121">
        <v>77590.38</v>
      </c>
      <c r="H9080">
        <v>2018</v>
      </c>
    </row>
    <row r="9081" spans="1:8" outlineLevel="1" x14ac:dyDescent="0.25">
      <c r="A9081" s="23" t="s">
        <v>21</v>
      </c>
      <c r="B9081" s="23" t="s">
        <v>7</v>
      </c>
      <c r="C9081">
        <v>2018</v>
      </c>
      <c r="D9081" s="23" t="str">
        <f t="shared" si="142"/>
        <v>ago</v>
      </c>
      <c r="E9081" s="24">
        <v>43343</v>
      </c>
      <c r="F9081" s="23" t="s">
        <v>52</v>
      </c>
      <c r="G9081" s="121">
        <v>56363.76</v>
      </c>
      <c r="H9081">
        <v>2018</v>
      </c>
    </row>
    <row r="9082" spans="1:8" outlineLevel="1" x14ac:dyDescent="0.25">
      <c r="A9082" s="23" t="s">
        <v>22</v>
      </c>
      <c r="B9082" s="23" t="s">
        <v>8</v>
      </c>
      <c r="C9082">
        <v>2018</v>
      </c>
      <c r="D9082" s="23" t="str">
        <f t="shared" si="142"/>
        <v>ago</v>
      </c>
      <c r="E9082" s="24">
        <v>43343</v>
      </c>
      <c r="F9082" s="23" t="s">
        <v>52</v>
      </c>
      <c r="G9082" s="121">
        <v>247321855.65000001</v>
      </c>
      <c r="H9082">
        <v>2018</v>
      </c>
    </row>
    <row r="9083" spans="1:8" outlineLevel="1" x14ac:dyDescent="0.25">
      <c r="A9083" s="23" t="s">
        <v>23</v>
      </c>
      <c r="B9083" s="23" t="s">
        <v>9</v>
      </c>
      <c r="C9083">
        <v>2018</v>
      </c>
      <c r="D9083" s="23" t="str">
        <f t="shared" si="142"/>
        <v>ago</v>
      </c>
      <c r="E9083" s="24">
        <v>43343</v>
      </c>
      <c r="F9083" s="23" t="s">
        <v>52</v>
      </c>
      <c r="G9083" s="121">
        <v>0</v>
      </c>
      <c r="H9083">
        <v>2018</v>
      </c>
    </row>
    <row r="9084" spans="1:8" outlineLevel="1" x14ac:dyDescent="0.25">
      <c r="A9084" s="23" t="s">
        <v>24</v>
      </c>
      <c r="B9084" s="25" t="s">
        <v>10</v>
      </c>
      <c r="C9084">
        <v>2018</v>
      </c>
      <c r="D9084" s="23" t="str">
        <f t="shared" si="142"/>
        <v>ago</v>
      </c>
      <c r="E9084" s="24">
        <v>43343</v>
      </c>
      <c r="F9084" s="23" t="s">
        <v>52</v>
      </c>
      <c r="G9084" s="121">
        <v>0</v>
      </c>
      <c r="H9084">
        <v>2018</v>
      </c>
    </row>
    <row r="9085" spans="1:8" outlineLevel="1" x14ac:dyDescent="0.25">
      <c r="A9085" s="23" t="s">
        <v>25</v>
      </c>
      <c r="B9085" s="23" t="s">
        <v>11</v>
      </c>
      <c r="C9085">
        <v>2018</v>
      </c>
      <c r="D9085" s="23" t="str">
        <f t="shared" si="142"/>
        <v>ago</v>
      </c>
      <c r="E9085" s="24">
        <v>43343</v>
      </c>
      <c r="F9085" s="23" t="s">
        <v>52</v>
      </c>
      <c r="G9085" s="121">
        <v>7364539.5</v>
      </c>
      <c r="H9085">
        <v>2018</v>
      </c>
    </row>
    <row r="9086" spans="1:8" outlineLevel="1" x14ac:dyDescent="0.25">
      <c r="A9086" s="23" t="s">
        <v>26</v>
      </c>
      <c r="B9086" s="23" t="s">
        <v>12</v>
      </c>
      <c r="C9086">
        <v>2018</v>
      </c>
      <c r="D9086" s="23" t="str">
        <f t="shared" si="142"/>
        <v>ago</v>
      </c>
      <c r="E9086" s="24">
        <v>43343</v>
      </c>
      <c r="F9086" s="23" t="s">
        <v>52</v>
      </c>
      <c r="G9086" s="121">
        <v>1582650.32</v>
      </c>
      <c r="H9086">
        <v>2018</v>
      </c>
    </row>
    <row r="9087" spans="1:8" outlineLevel="1" x14ac:dyDescent="0.25">
      <c r="A9087" s="23" t="s">
        <v>43</v>
      </c>
      <c r="B9087" s="23" t="s">
        <v>34</v>
      </c>
      <c r="C9087">
        <v>2018</v>
      </c>
      <c r="D9087" s="23" t="str">
        <f t="shared" si="142"/>
        <v>ago</v>
      </c>
      <c r="E9087" s="24">
        <v>43343</v>
      </c>
      <c r="F9087" s="23" t="s">
        <v>52</v>
      </c>
      <c r="G9087" s="121">
        <v>85099012.030000001</v>
      </c>
      <c r="H9087">
        <v>2018</v>
      </c>
    </row>
    <row r="9088" spans="1:8" outlineLevel="1" x14ac:dyDescent="0.25">
      <c r="A9088" s="23" t="s">
        <v>13</v>
      </c>
      <c r="B9088" s="23" t="s">
        <v>13</v>
      </c>
      <c r="C9088">
        <v>2018</v>
      </c>
      <c r="D9088" s="23" t="str">
        <f t="shared" si="142"/>
        <v>ago</v>
      </c>
      <c r="E9088" s="24">
        <v>43343</v>
      </c>
      <c r="F9088" s="23" t="s">
        <v>52</v>
      </c>
      <c r="G9088" s="121">
        <v>104348812.27999999</v>
      </c>
      <c r="H9088">
        <v>2018</v>
      </c>
    </row>
    <row r="9089" spans="1:8" outlineLevel="1" x14ac:dyDescent="0.25">
      <c r="A9089" s="23" t="s">
        <v>14</v>
      </c>
      <c r="B9089" s="23" t="s">
        <v>14</v>
      </c>
      <c r="C9089">
        <v>2018</v>
      </c>
      <c r="D9089" s="23" t="str">
        <f t="shared" si="142"/>
        <v>ago</v>
      </c>
      <c r="E9089" s="24">
        <v>43343</v>
      </c>
      <c r="F9089" s="23" t="s">
        <v>52</v>
      </c>
      <c r="G9089" s="121">
        <v>24150.399999999991</v>
      </c>
      <c r="H9089">
        <v>2018</v>
      </c>
    </row>
    <row r="9090" spans="1:8" outlineLevel="1" x14ac:dyDescent="0.25">
      <c r="A9090" s="23" t="s">
        <v>15</v>
      </c>
      <c r="B9090" s="23" t="s">
        <v>0</v>
      </c>
      <c r="C9090">
        <v>2018</v>
      </c>
      <c r="D9090" s="23" t="str">
        <f t="shared" ref="D9090:D9153" si="143">+TEXT(E9090,"mmm")</f>
        <v>sept</v>
      </c>
      <c r="E9090" s="24">
        <v>43373</v>
      </c>
      <c r="F9090" s="23" t="s">
        <v>52</v>
      </c>
      <c r="G9090" s="121">
        <v>1393055.75</v>
      </c>
      <c r="H9090">
        <v>2018</v>
      </c>
    </row>
    <row r="9091" spans="1:8" outlineLevel="1" x14ac:dyDescent="0.25">
      <c r="A9091" s="23" t="s">
        <v>16</v>
      </c>
      <c r="B9091" s="23" t="s">
        <v>1</v>
      </c>
      <c r="C9091">
        <v>2018</v>
      </c>
      <c r="D9091" s="23" t="str">
        <f t="shared" si="143"/>
        <v>sept</v>
      </c>
      <c r="E9091" s="24">
        <v>43373</v>
      </c>
      <c r="F9091" s="23" t="s">
        <v>52</v>
      </c>
      <c r="G9091" s="121">
        <v>75293757.50999999</v>
      </c>
      <c r="H9091">
        <v>2018</v>
      </c>
    </row>
    <row r="9092" spans="1:8" outlineLevel="1" x14ac:dyDescent="0.25">
      <c r="A9092" s="23" t="s">
        <v>27</v>
      </c>
      <c r="B9092" s="23" t="s">
        <v>2</v>
      </c>
      <c r="C9092">
        <v>2018</v>
      </c>
      <c r="D9092" s="23" t="str">
        <f t="shared" si="143"/>
        <v>sept</v>
      </c>
      <c r="E9092" s="24">
        <v>43373</v>
      </c>
      <c r="F9092" s="23" t="s">
        <v>52</v>
      </c>
      <c r="G9092" s="121">
        <v>0</v>
      </c>
      <c r="H9092">
        <v>2018</v>
      </c>
    </row>
    <row r="9093" spans="1:8" outlineLevel="1" x14ac:dyDescent="0.25">
      <c r="A9093" s="23" t="s">
        <v>17</v>
      </c>
      <c r="B9093" s="23" t="s">
        <v>3</v>
      </c>
      <c r="C9093">
        <v>2018</v>
      </c>
      <c r="D9093" s="23" t="str">
        <f t="shared" si="143"/>
        <v>sept</v>
      </c>
      <c r="E9093" s="24">
        <v>43373</v>
      </c>
      <c r="F9093" s="23" t="s">
        <v>52</v>
      </c>
      <c r="G9093" s="121">
        <v>57979407.330000006</v>
      </c>
      <c r="H9093">
        <v>2018</v>
      </c>
    </row>
    <row r="9094" spans="1:8" outlineLevel="1" x14ac:dyDescent="0.25">
      <c r="A9094" s="23" t="s">
        <v>18</v>
      </c>
      <c r="B9094" s="25" t="s">
        <v>4</v>
      </c>
      <c r="C9094">
        <v>2018</v>
      </c>
      <c r="D9094" s="23" t="str">
        <f t="shared" si="143"/>
        <v>sept</v>
      </c>
      <c r="E9094" s="24">
        <v>43373</v>
      </c>
      <c r="F9094" s="23" t="s">
        <v>52</v>
      </c>
      <c r="G9094" s="121">
        <v>766195.34</v>
      </c>
      <c r="H9094">
        <v>2018</v>
      </c>
    </row>
    <row r="9095" spans="1:8" outlineLevel="1" x14ac:dyDescent="0.25">
      <c r="A9095" s="23" t="s">
        <v>19</v>
      </c>
      <c r="B9095" s="25" t="s">
        <v>5</v>
      </c>
      <c r="C9095">
        <v>2018</v>
      </c>
      <c r="D9095" s="23" t="str">
        <f t="shared" si="143"/>
        <v>sept</v>
      </c>
      <c r="E9095" s="24">
        <v>43373</v>
      </c>
      <c r="F9095" s="23" t="s">
        <v>52</v>
      </c>
      <c r="G9095" s="121">
        <v>44213.919999999998</v>
      </c>
      <c r="H9095">
        <v>2018</v>
      </c>
    </row>
    <row r="9096" spans="1:8" outlineLevel="1" x14ac:dyDescent="0.25">
      <c r="A9096" s="23" t="s">
        <v>20</v>
      </c>
      <c r="B9096" s="23" t="s">
        <v>6</v>
      </c>
      <c r="C9096">
        <v>2018</v>
      </c>
      <c r="D9096" s="23" t="str">
        <f t="shared" si="143"/>
        <v>sept</v>
      </c>
      <c r="E9096" s="24">
        <v>43373</v>
      </c>
      <c r="F9096" s="23" t="s">
        <v>52</v>
      </c>
      <c r="G9096" s="121">
        <v>0</v>
      </c>
      <c r="H9096">
        <v>2018</v>
      </c>
    </row>
    <row r="9097" spans="1:8" outlineLevel="1" x14ac:dyDescent="0.25">
      <c r="A9097" s="23" t="s">
        <v>21</v>
      </c>
      <c r="B9097" s="23" t="s">
        <v>7</v>
      </c>
      <c r="C9097">
        <v>2018</v>
      </c>
      <c r="D9097" s="23" t="str">
        <f t="shared" si="143"/>
        <v>sept</v>
      </c>
      <c r="E9097" s="24">
        <v>43373</v>
      </c>
      <c r="F9097" s="23" t="s">
        <v>52</v>
      </c>
      <c r="G9097" s="121">
        <v>56404.43</v>
      </c>
      <c r="H9097">
        <v>2018</v>
      </c>
    </row>
    <row r="9098" spans="1:8" outlineLevel="1" x14ac:dyDescent="0.25">
      <c r="A9098" s="23" t="s">
        <v>22</v>
      </c>
      <c r="B9098" s="23" t="s">
        <v>8</v>
      </c>
      <c r="C9098">
        <v>2018</v>
      </c>
      <c r="D9098" s="23" t="str">
        <f t="shared" si="143"/>
        <v>sept</v>
      </c>
      <c r="E9098" s="24">
        <v>43373</v>
      </c>
      <c r="F9098" s="23" t="s">
        <v>52</v>
      </c>
      <c r="G9098" s="121">
        <v>242545816.86000001</v>
      </c>
      <c r="H9098">
        <v>2018</v>
      </c>
    </row>
    <row r="9099" spans="1:8" outlineLevel="1" x14ac:dyDescent="0.25">
      <c r="A9099" s="23" t="s">
        <v>23</v>
      </c>
      <c r="B9099" s="23" t="s">
        <v>9</v>
      </c>
      <c r="C9099">
        <v>2018</v>
      </c>
      <c r="D9099" s="23" t="str">
        <f t="shared" si="143"/>
        <v>sept</v>
      </c>
      <c r="E9099" s="24">
        <v>43373</v>
      </c>
      <c r="F9099" s="23" t="s">
        <v>52</v>
      </c>
      <c r="G9099" s="121">
        <v>0</v>
      </c>
      <c r="H9099">
        <v>2018</v>
      </c>
    </row>
    <row r="9100" spans="1:8" outlineLevel="1" x14ac:dyDescent="0.25">
      <c r="A9100" s="23" t="s">
        <v>24</v>
      </c>
      <c r="B9100" s="25" t="s">
        <v>10</v>
      </c>
      <c r="C9100">
        <v>2018</v>
      </c>
      <c r="D9100" s="23" t="str">
        <f t="shared" si="143"/>
        <v>sept</v>
      </c>
      <c r="E9100" s="24">
        <v>43373</v>
      </c>
      <c r="F9100" s="23" t="s">
        <v>52</v>
      </c>
      <c r="G9100" s="121">
        <v>0</v>
      </c>
      <c r="H9100">
        <v>2018</v>
      </c>
    </row>
    <row r="9101" spans="1:8" outlineLevel="1" x14ac:dyDescent="0.25">
      <c r="A9101" s="23" t="s">
        <v>25</v>
      </c>
      <c r="B9101" s="23" t="s">
        <v>11</v>
      </c>
      <c r="C9101">
        <v>2018</v>
      </c>
      <c r="D9101" s="23" t="str">
        <f t="shared" si="143"/>
        <v>sept</v>
      </c>
      <c r="E9101" s="24">
        <v>43373</v>
      </c>
      <c r="F9101" s="23" t="s">
        <v>52</v>
      </c>
      <c r="G9101" s="121">
        <v>7374079</v>
      </c>
      <c r="H9101">
        <v>2018</v>
      </c>
    </row>
    <row r="9102" spans="1:8" outlineLevel="1" x14ac:dyDescent="0.25">
      <c r="A9102" s="23" t="s">
        <v>26</v>
      </c>
      <c r="B9102" s="23" t="s">
        <v>12</v>
      </c>
      <c r="C9102">
        <v>2018</v>
      </c>
      <c r="D9102" s="23" t="str">
        <f t="shared" si="143"/>
        <v>sept</v>
      </c>
      <c r="E9102" s="24">
        <v>43373</v>
      </c>
      <c r="F9102" s="23" t="s">
        <v>52</v>
      </c>
      <c r="G9102" s="121">
        <v>1574145.4700000002</v>
      </c>
      <c r="H9102">
        <v>2018</v>
      </c>
    </row>
    <row r="9103" spans="1:8" outlineLevel="1" x14ac:dyDescent="0.25">
      <c r="A9103" s="23" t="s">
        <v>43</v>
      </c>
      <c r="B9103" s="23" t="s">
        <v>34</v>
      </c>
      <c r="C9103">
        <v>2018</v>
      </c>
      <c r="D9103" s="23" t="str">
        <f t="shared" si="143"/>
        <v>sept</v>
      </c>
      <c r="E9103" s="24">
        <v>43373</v>
      </c>
      <c r="F9103" s="23" t="s">
        <v>52</v>
      </c>
      <c r="G9103" s="121">
        <v>86288260.039999992</v>
      </c>
      <c r="H9103">
        <v>2018</v>
      </c>
    </row>
    <row r="9104" spans="1:8" outlineLevel="1" x14ac:dyDescent="0.25">
      <c r="A9104" s="23" t="s">
        <v>13</v>
      </c>
      <c r="B9104" s="23" t="s">
        <v>13</v>
      </c>
      <c r="C9104">
        <v>2018</v>
      </c>
      <c r="D9104" s="23" t="str">
        <f t="shared" si="143"/>
        <v>sept</v>
      </c>
      <c r="E9104" s="24">
        <v>43373</v>
      </c>
      <c r="F9104" s="23" t="s">
        <v>52</v>
      </c>
      <c r="G9104" s="121">
        <v>102980913.42999999</v>
      </c>
      <c r="H9104">
        <v>2018</v>
      </c>
    </row>
    <row r="9105" spans="1:8" outlineLevel="1" x14ac:dyDescent="0.25">
      <c r="A9105" s="23" t="s">
        <v>14</v>
      </c>
      <c r="B9105" s="23" t="s">
        <v>14</v>
      </c>
      <c r="C9105">
        <v>2018</v>
      </c>
      <c r="D9105" s="23" t="str">
        <f t="shared" si="143"/>
        <v>sept</v>
      </c>
      <c r="E9105" s="24">
        <v>43373</v>
      </c>
      <c r="F9105" s="23" t="s">
        <v>52</v>
      </c>
      <c r="G9105" s="121">
        <v>16917.740000000009</v>
      </c>
      <c r="H9105">
        <v>2018</v>
      </c>
    </row>
    <row r="9106" spans="1:8" outlineLevel="1" x14ac:dyDescent="0.25">
      <c r="A9106" s="23" t="s">
        <v>15</v>
      </c>
      <c r="B9106" s="23" t="s">
        <v>0</v>
      </c>
      <c r="C9106">
        <v>2018</v>
      </c>
      <c r="D9106" s="23" t="str">
        <f t="shared" si="143"/>
        <v>oct</v>
      </c>
      <c r="E9106" s="24">
        <v>43404</v>
      </c>
      <c r="F9106" s="23" t="s">
        <v>52</v>
      </c>
      <c r="G9106" s="121">
        <v>1264867.27</v>
      </c>
      <c r="H9106">
        <v>2018</v>
      </c>
    </row>
    <row r="9107" spans="1:8" outlineLevel="1" x14ac:dyDescent="0.25">
      <c r="A9107" s="23" t="s">
        <v>16</v>
      </c>
      <c r="B9107" s="23" t="s">
        <v>1</v>
      </c>
      <c r="C9107">
        <v>2018</v>
      </c>
      <c r="D9107" s="23" t="str">
        <f t="shared" si="143"/>
        <v>oct</v>
      </c>
      <c r="E9107" s="24">
        <v>43404</v>
      </c>
      <c r="F9107" s="23" t="s">
        <v>52</v>
      </c>
      <c r="G9107" s="121">
        <v>74837719.829999998</v>
      </c>
      <c r="H9107">
        <v>2018</v>
      </c>
    </row>
    <row r="9108" spans="1:8" outlineLevel="1" x14ac:dyDescent="0.25">
      <c r="A9108" s="23" t="s">
        <v>27</v>
      </c>
      <c r="B9108" s="23" t="s">
        <v>2</v>
      </c>
      <c r="C9108">
        <v>2018</v>
      </c>
      <c r="D9108" s="23" t="str">
        <f t="shared" si="143"/>
        <v>oct</v>
      </c>
      <c r="E9108" s="24">
        <v>43404</v>
      </c>
      <c r="F9108" s="23" t="s">
        <v>52</v>
      </c>
      <c r="G9108" s="121">
        <v>0</v>
      </c>
      <c r="H9108">
        <v>2018</v>
      </c>
    </row>
    <row r="9109" spans="1:8" outlineLevel="1" x14ac:dyDescent="0.25">
      <c r="A9109" s="23" t="s">
        <v>17</v>
      </c>
      <c r="B9109" s="23" t="s">
        <v>3</v>
      </c>
      <c r="C9109">
        <v>2018</v>
      </c>
      <c r="D9109" s="23" t="str">
        <f t="shared" si="143"/>
        <v>oct</v>
      </c>
      <c r="E9109" s="24">
        <v>43404</v>
      </c>
      <c r="F9109" s="23" t="s">
        <v>52</v>
      </c>
      <c r="G9109" s="121">
        <v>56371709.329999998</v>
      </c>
      <c r="H9109">
        <v>2018</v>
      </c>
    </row>
    <row r="9110" spans="1:8" outlineLevel="1" x14ac:dyDescent="0.25">
      <c r="A9110" s="23" t="s">
        <v>18</v>
      </c>
      <c r="B9110" s="25" t="s">
        <v>4</v>
      </c>
      <c r="C9110">
        <v>2018</v>
      </c>
      <c r="D9110" s="23" t="str">
        <f t="shared" si="143"/>
        <v>oct</v>
      </c>
      <c r="E9110" s="24">
        <v>43404</v>
      </c>
      <c r="F9110" s="23" t="s">
        <v>52</v>
      </c>
      <c r="G9110" s="121">
        <v>776620.26</v>
      </c>
      <c r="H9110">
        <v>2018</v>
      </c>
    </row>
    <row r="9111" spans="1:8" outlineLevel="1" x14ac:dyDescent="0.25">
      <c r="A9111" s="23" t="s">
        <v>19</v>
      </c>
      <c r="B9111" s="25" t="s">
        <v>5</v>
      </c>
      <c r="C9111">
        <v>2018</v>
      </c>
      <c r="D9111" s="23" t="str">
        <f t="shared" si="143"/>
        <v>oct</v>
      </c>
      <c r="E9111" s="24">
        <v>43404</v>
      </c>
      <c r="F9111" s="23" t="s">
        <v>52</v>
      </c>
      <c r="G9111" s="121">
        <v>44433.98</v>
      </c>
      <c r="H9111">
        <v>2018</v>
      </c>
    </row>
    <row r="9112" spans="1:8" outlineLevel="1" x14ac:dyDescent="0.25">
      <c r="A9112" s="23" t="s">
        <v>20</v>
      </c>
      <c r="B9112" s="23" t="s">
        <v>6</v>
      </c>
      <c r="C9112">
        <v>2018</v>
      </c>
      <c r="D9112" s="23" t="str">
        <f t="shared" si="143"/>
        <v>oct</v>
      </c>
      <c r="E9112" s="24">
        <v>43404</v>
      </c>
      <c r="F9112" s="23" t="s">
        <v>52</v>
      </c>
      <c r="G9112" s="121">
        <v>0</v>
      </c>
      <c r="H9112">
        <v>2018</v>
      </c>
    </row>
    <row r="9113" spans="1:8" outlineLevel="1" x14ac:dyDescent="0.25">
      <c r="A9113" s="23" t="s">
        <v>21</v>
      </c>
      <c r="B9113" s="23" t="s">
        <v>7</v>
      </c>
      <c r="C9113">
        <v>2018</v>
      </c>
      <c r="D9113" s="23" t="str">
        <f t="shared" si="143"/>
        <v>oct</v>
      </c>
      <c r="E9113" s="24">
        <v>43404</v>
      </c>
      <c r="F9113" s="23" t="s">
        <v>52</v>
      </c>
      <c r="G9113" s="121">
        <v>56426.25</v>
      </c>
      <c r="H9113">
        <v>2018</v>
      </c>
    </row>
    <row r="9114" spans="1:8" outlineLevel="1" x14ac:dyDescent="0.25">
      <c r="A9114" s="23" t="s">
        <v>22</v>
      </c>
      <c r="B9114" s="23" t="s">
        <v>8</v>
      </c>
      <c r="C9114">
        <v>2018</v>
      </c>
      <c r="D9114" s="23" t="str">
        <f t="shared" si="143"/>
        <v>oct</v>
      </c>
      <c r="E9114" s="24">
        <v>43404</v>
      </c>
      <c r="F9114" s="23" t="s">
        <v>52</v>
      </c>
      <c r="G9114" s="121">
        <v>245402728.23999998</v>
      </c>
      <c r="H9114">
        <v>2018</v>
      </c>
    </row>
    <row r="9115" spans="1:8" outlineLevel="1" x14ac:dyDescent="0.25">
      <c r="A9115" s="23" t="s">
        <v>23</v>
      </c>
      <c r="B9115" s="23" t="s">
        <v>9</v>
      </c>
      <c r="C9115">
        <v>2018</v>
      </c>
      <c r="D9115" s="23" t="str">
        <f t="shared" si="143"/>
        <v>oct</v>
      </c>
      <c r="E9115" s="24">
        <v>43404</v>
      </c>
      <c r="F9115" s="23" t="s">
        <v>52</v>
      </c>
      <c r="G9115" s="121">
        <v>0</v>
      </c>
      <c r="H9115">
        <v>2018</v>
      </c>
    </row>
    <row r="9116" spans="1:8" outlineLevel="1" x14ac:dyDescent="0.25">
      <c r="A9116" s="23" t="s">
        <v>24</v>
      </c>
      <c r="B9116" s="25" t="s">
        <v>10</v>
      </c>
      <c r="C9116">
        <v>2018</v>
      </c>
      <c r="D9116" s="23" t="str">
        <f t="shared" si="143"/>
        <v>oct</v>
      </c>
      <c r="E9116" s="24">
        <v>43404</v>
      </c>
      <c r="F9116" s="23" t="s">
        <v>52</v>
      </c>
      <c r="G9116" s="121">
        <v>0</v>
      </c>
      <c r="H9116">
        <v>2018</v>
      </c>
    </row>
    <row r="9117" spans="1:8" outlineLevel="1" x14ac:dyDescent="0.25">
      <c r="A9117" s="23" t="s">
        <v>25</v>
      </c>
      <c r="B9117" s="23" t="s">
        <v>11</v>
      </c>
      <c r="C9117">
        <v>2018</v>
      </c>
      <c r="D9117" s="23" t="str">
        <f t="shared" si="143"/>
        <v>oct</v>
      </c>
      <c r="E9117" s="24">
        <v>43404</v>
      </c>
      <c r="F9117" s="23" t="s">
        <v>52</v>
      </c>
      <c r="G9117" s="121">
        <v>7383952</v>
      </c>
      <c r="H9117">
        <v>2018</v>
      </c>
    </row>
    <row r="9118" spans="1:8" outlineLevel="1" x14ac:dyDescent="0.25">
      <c r="A9118" s="23" t="s">
        <v>26</v>
      </c>
      <c r="B9118" s="23" t="s">
        <v>12</v>
      </c>
      <c r="C9118">
        <v>2018</v>
      </c>
      <c r="D9118" s="23" t="str">
        <f t="shared" si="143"/>
        <v>oct</v>
      </c>
      <c r="E9118" s="24">
        <v>43404</v>
      </c>
      <c r="F9118" s="23" t="s">
        <v>52</v>
      </c>
      <c r="G9118" s="121">
        <v>2549517.13</v>
      </c>
      <c r="H9118">
        <v>2018</v>
      </c>
    </row>
    <row r="9119" spans="1:8" outlineLevel="1" x14ac:dyDescent="0.25">
      <c r="A9119" s="23" t="s">
        <v>43</v>
      </c>
      <c r="B9119" s="23" t="s">
        <v>34</v>
      </c>
      <c r="C9119">
        <v>2018</v>
      </c>
      <c r="D9119" s="23" t="str">
        <f t="shared" si="143"/>
        <v>oct</v>
      </c>
      <c r="E9119" s="24">
        <v>43404</v>
      </c>
      <c r="F9119" s="23" t="s">
        <v>52</v>
      </c>
      <c r="G9119" s="121">
        <v>85685711.830000013</v>
      </c>
      <c r="H9119">
        <v>2018</v>
      </c>
    </row>
    <row r="9120" spans="1:8" outlineLevel="1" x14ac:dyDescent="0.25">
      <c r="A9120" s="23" t="s">
        <v>13</v>
      </c>
      <c r="B9120" s="23" t="s">
        <v>13</v>
      </c>
      <c r="C9120">
        <v>2018</v>
      </c>
      <c r="D9120" s="23" t="str">
        <f t="shared" si="143"/>
        <v>oct</v>
      </c>
      <c r="E9120" s="24">
        <v>43404</v>
      </c>
      <c r="F9120" s="23" t="s">
        <v>52</v>
      </c>
      <c r="G9120" s="121">
        <v>103811844.53</v>
      </c>
      <c r="H9120">
        <v>2018</v>
      </c>
    </row>
    <row r="9121" spans="1:8" outlineLevel="1" x14ac:dyDescent="0.25">
      <c r="A9121" s="23" t="s">
        <v>14</v>
      </c>
      <c r="B9121" s="23" t="s">
        <v>14</v>
      </c>
      <c r="C9121">
        <v>2018</v>
      </c>
      <c r="D9121" s="23" t="str">
        <f t="shared" si="143"/>
        <v>oct</v>
      </c>
      <c r="E9121" s="24">
        <v>43404</v>
      </c>
      <c r="F9121" s="23" t="s">
        <v>52</v>
      </c>
      <c r="G9121" s="121">
        <v>262839.38</v>
      </c>
      <c r="H9121">
        <v>2018</v>
      </c>
    </row>
    <row r="9122" spans="1:8" outlineLevel="1" x14ac:dyDescent="0.25">
      <c r="A9122" s="23" t="s">
        <v>15</v>
      </c>
      <c r="B9122" s="23" t="s">
        <v>0</v>
      </c>
      <c r="C9122">
        <v>2018</v>
      </c>
      <c r="D9122" s="23" t="str">
        <f t="shared" si="143"/>
        <v>nov</v>
      </c>
      <c r="E9122" s="24">
        <v>43434</v>
      </c>
      <c r="F9122" s="23" t="s">
        <v>52</v>
      </c>
      <c r="G9122" s="121">
        <v>1348934.91</v>
      </c>
      <c r="H9122">
        <v>2018</v>
      </c>
    </row>
    <row r="9123" spans="1:8" outlineLevel="1" x14ac:dyDescent="0.25">
      <c r="A9123" s="23" t="s">
        <v>16</v>
      </c>
      <c r="B9123" s="23" t="s">
        <v>1</v>
      </c>
      <c r="C9123">
        <v>2018</v>
      </c>
      <c r="D9123" s="23" t="str">
        <f t="shared" si="143"/>
        <v>nov</v>
      </c>
      <c r="E9123" s="24">
        <v>43434</v>
      </c>
      <c r="F9123" s="23" t="s">
        <v>52</v>
      </c>
      <c r="G9123" s="121">
        <v>74954377.850000009</v>
      </c>
      <c r="H9123">
        <v>2018</v>
      </c>
    </row>
    <row r="9124" spans="1:8" outlineLevel="1" x14ac:dyDescent="0.25">
      <c r="A9124" s="23" t="s">
        <v>27</v>
      </c>
      <c r="B9124" s="23" t="s">
        <v>2</v>
      </c>
      <c r="C9124">
        <v>2018</v>
      </c>
      <c r="D9124" s="23" t="str">
        <f t="shared" si="143"/>
        <v>nov</v>
      </c>
      <c r="E9124" s="24">
        <v>43434</v>
      </c>
      <c r="F9124" s="23" t="s">
        <v>52</v>
      </c>
      <c r="G9124" s="121">
        <v>0</v>
      </c>
      <c r="H9124">
        <v>2018</v>
      </c>
    </row>
    <row r="9125" spans="1:8" outlineLevel="1" x14ac:dyDescent="0.25">
      <c r="A9125" s="23" t="s">
        <v>17</v>
      </c>
      <c r="B9125" s="23" t="s">
        <v>3</v>
      </c>
      <c r="C9125">
        <v>2018</v>
      </c>
      <c r="D9125" s="23" t="str">
        <f t="shared" si="143"/>
        <v>nov</v>
      </c>
      <c r="E9125" s="24">
        <v>43434</v>
      </c>
      <c r="F9125" s="23" t="s">
        <v>52</v>
      </c>
      <c r="G9125" s="121">
        <v>54133900.919999987</v>
      </c>
      <c r="H9125">
        <v>2018</v>
      </c>
    </row>
    <row r="9126" spans="1:8" outlineLevel="1" x14ac:dyDescent="0.25">
      <c r="A9126" s="23" t="s">
        <v>18</v>
      </c>
      <c r="B9126" s="25" t="s">
        <v>4</v>
      </c>
      <c r="C9126">
        <v>2018</v>
      </c>
      <c r="D9126" s="23" t="str">
        <f t="shared" si="143"/>
        <v>nov</v>
      </c>
      <c r="E9126" s="24">
        <v>43434</v>
      </c>
      <c r="F9126" s="23" t="s">
        <v>52</v>
      </c>
      <c r="G9126" s="121">
        <v>763462.1</v>
      </c>
      <c r="H9126">
        <v>2018</v>
      </c>
    </row>
    <row r="9127" spans="1:8" outlineLevel="1" x14ac:dyDescent="0.25">
      <c r="A9127" s="23" t="s">
        <v>19</v>
      </c>
      <c r="B9127" s="25" t="s">
        <v>5</v>
      </c>
      <c r="C9127">
        <v>2018</v>
      </c>
      <c r="D9127" s="23" t="str">
        <f t="shared" si="143"/>
        <v>nov</v>
      </c>
      <c r="E9127" s="24">
        <v>43434</v>
      </c>
      <c r="F9127" s="23" t="s">
        <v>52</v>
      </c>
      <c r="G9127" s="121">
        <v>44649.05</v>
      </c>
      <c r="H9127">
        <v>2018</v>
      </c>
    </row>
    <row r="9128" spans="1:8" outlineLevel="1" x14ac:dyDescent="0.25">
      <c r="A9128" s="23" t="s">
        <v>20</v>
      </c>
      <c r="B9128" s="23" t="s">
        <v>6</v>
      </c>
      <c r="C9128">
        <v>2018</v>
      </c>
      <c r="D9128" s="23" t="str">
        <f t="shared" si="143"/>
        <v>nov</v>
      </c>
      <c r="E9128" s="24">
        <v>43434</v>
      </c>
      <c r="F9128" s="23" t="s">
        <v>52</v>
      </c>
      <c r="G9128" s="121">
        <v>0</v>
      </c>
      <c r="H9128">
        <v>2018</v>
      </c>
    </row>
    <row r="9129" spans="1:8" outlineLevel="1" x14ac:dyDescent="0.25">
      <c r="A9129" s="23" t="s">
        <v>21</v>
      </c>
      <c r="B9129" s="23" t="s">
        <v>7</v>
      </c>
      <c r="C9129">
        <v>2018</v>
      </c>
      <c r="D9129" s="23" t="str">
        <f t="shared" si="143"/>
        <v>nov</v>
      </c>
      <c r="E9129" s="24">
        <v>43434</v>
      </c>
      <c r="F9129" s="23" t="s">
        <v>52</v>
      </c>
      <c r="G9129" s="121">
        <v>56449.49</v>
      </c>
      <c r="H9129">
        <v>2018</v>
      </c>
    </row>
    <row r="9130" spans="1:8" outlineLevel="1" x14ac:dyDescent="0.25">
      <c r="A9130" s="23" t="s">
        <v>22</v>
      </c>
      <c r="B9130" s="23" t="s">
        <v>8</v>
      </c>
      <c r="C9130">
        <v>2018</v>
      </c>
      <c r="D9130" s="23" t="str">
        <f t="shared" si="143"/>
        <v>nov</v>
      </c>
      <c r="E9130" s="24">
        <v>43434</v>
      </c>
      <c r="F9130" s="23" t="s">
        <v>52</v>
      </c>
      <c r="G9130" s="121">
        <v>242898568.30000001</v>
      </c>
      <c r="H9130">
        <v>2018</v>
      </c>
    </row>
    <row r="9131" spans="1:8" outlineLevel="1" x14ac:dyDescent="0.25">
      <c r="A9131" s="23" t="s">
        <v>23</v>
      </c>
      <c r="B9131" s="23" t="s">
        <v>9</v>
      </c>
      <c r="C9131">
        <v>2018</v>
      </c>
      <c r="D9131" s="23" t="str">
        <f t="shared" si="143"/>
        <v>nov</v>
      </c>
      <c r="E9131" s="24">
        <v>43434</v>
      </c>
      <c r="F9131" s="23" t="s">
        <v>52</v>
      </c>
      <c r="G9131" s="121">
        <v>0</v>
      </c>
      <c r="H9131">
        <v>2018</v>
      </c>
    </row>
    <row r="9132" spans="1:8" outlineLevel="1" x14ac:dyDescent="0.25">
      <c r="A9132" s="23" t="s">
        <v>24</v>
      </c>
      <c r="B9132" s="25" t="s">
        <v>10</v>
      </c>
      <c r="C9132">
        <v>2018</v>
      </c>
      <c r="D9132" s="23" t="str">
        <f t="shared" si="143"/>
        <v>nov</v>
      </c>
      <c r="E9132" s="24">
        <v>43434</v>
      </c>
      <c r="F9132" s="23" t="s">
        <v>52</v>
      </c>
      <c r="G9132" s="121">
        <v>0</v>
      </c>
      <c r="H9132">
        <v>2018</v>
      </c>
    </row>
    <row r="9133" spans="1:8" outlineLevel="1" x14ac:dyDescent="0.25">
      <c r="A9133" s="23" t="s">
        <v>25</v>
      </c>
      <c r="B9133" s="23" t="s">
        <v>11</v>
      </c>
      <c r="C9133">
        <v>2018</v>
      </c>
      <c r="D9133" s="23" t="str">
        <f t="shared" si="143"/>
        <v>nov</v>
      </c>
      <c r="E9133" s="24">
        <v>43434</v>
      </c>
      <c r="F9133" s="23" t="s">
        <v>52</v>
      </c>
      <c r="G9133" s="121">
        <v>7393515</v>
      </c>
      <c r="H9133">
        <v>2018</v>
      </c>
    </row>
    <row r="9134" spans="1:8" outlineLevel="1" x14ac:dyDescent="0.25">
      <c r="A9134" s="23" t="s">
        <v>26</v>
      </c>
      <c r="B9134" s="23" t="s">
        <v>12</v>
      </c>
      <c r="C9134">
        <v>2018</v>
      </c>
      <c r="D9134" s="23" t="str">
        <f t="shared" si="143"/>
        <v>nov</v>
      </c>
      <c r="E9134" s="24">
        <v>43434</v>
      </c>
      <c r="F9134" s="23" t="s">
        <v>52</v>
      </c>
      <c r="G9134" s="121">
        <v>2464098.9400000004</v>
      </c>
      <c r="H9134">
        <v>2018</v>
      </c>
    </row>
    <row r="9135" spans="1:8" outlineLevel="1" x14ac:dyDescent="0.25">
      <c r="A9135" s="23" t="s">
        <v>43</v>
      </c>
      <c r="B9135" s="23" t="s">
        <v>34</v>
      </c>
      <c r="C9135">
        <v>2018</v>
      </c>
      <c r="D9135" s="23" t="str">
        <f t="shared" si="143"/>
        <v>nov</v>
      </c>
      <c r="E9135" s="24">
        <v>43434</v>
      </c>
      <c r="F9135" s="23" t="s">
        <v>52</v>
      </c>
      <c r="G9135" s="121">
        <v>83288157.849999994</v>
      </c>
      <c r="H9135">
        <v>2018</v>
      </c>
    </row>
    <row r="9136" spans="1:8" outlineLevel="1" x14ac:dyDescent="0.25">
      <c r="A9136" s="23" t="s">
        <v>13</v>
      </c>
      <c r="B9136" s="23" t="s">
        <v>13</v>
      </c>
      <c r="C9136">
        <v>2018</v>
      </c>
      <c r="D9136" s="23" t="str">
        <f t="shared" si="143"/>
        <v>nov</v>
      </c>
      <c r="E9136" s="24">
        <v>43434</v>
      </c>
      <c r="F9136" s="23" t="s">
        <v>52</v>
      </c>
      <c r="G9136" s="121">
        <v>109995185.27000001</v>
      </c>
      <c r="H9136">
        <v>2018</v>
      </c>
    </row>
    <row r="9137" spans="1:8" outlineLevel="1" x14ac:dyDescent="0.25">
      <c r="A9137" s="23" t="s">
        <v>14</v>
      </c>
      <c r="B9137" s="23" t="s">
        <v>14</v>
      </c>
      <c r="C9137">
        <v>2018</v>
      </c>
      <c r="D9137" s="23" t="str">
        <f t="shared" si="143"/>
        <v>nov</v>
      </c>
      <c r="E9137" s="24">
        <v>43434</v>
      </c>
      <c r="F9137" s="23" t="s">
        <v>52</v>
      </c>
      <c r="G9137" s="121">
        <v>277540.43</v>
      </c>
      <c r="H9137">
        <v>2018</v>
      </c>
    </row>
    <row r="9138" spans="1:8" outlineLevel="1" x14ac:dyDescent="0.25">
      <c r="A9138" s="23" t="s">
        <v>15</v>
      </c>
      <c r="B9138" s="23" t="s">
        <v>0</v>
      </c>
      <c r="C9138">
        <v>2018</v>
      </c>
      <c r="D9138" s="23" t="str">
        <f t="shared" si="143"/>
        <v>dic</v>
      </c>
      <c r="E9138" s="24">
        <v>43465</v>
      </c>
      <c r="F9138" s="23" t="s">
        <v>52</v>
      </c>
      <c r="G9138" s="121">
        <v>1350561.04</v>
      </c>
      <c r="H9138">
        <v>2018</v>
      </c>
    </row>
    <row r="9139" spans="1:8" outlineLevel="1" x14ac:dyDescent="0.25">
      <c r="A9139" s="23" t="s">
        <v>16</v>
      </c>
      <c r="B9139" s="23" t="s">
        <v>1</v>
      </c>
      <c r="C9139">
        <v>2018</v>
      </c>
      <c r="D9139" s="23" t="str">
        <f t="shared" si="143"/>
        <v>dic</v>
      </c>
      <c r="E9139" s="24">
        <v>43465</v>
      </c>
      <c r="F9139" s="23" t="s">
        <v>52</v>
      </c>
      <c r="G9139" s="121">
        <v>77624378.789999992</v>
      </c>
      <c r="H9139">
        <v>2018</v>
      </c>
    </row>
    <row r="9140" spans="1:8" outlineLevel="1" x14ac:dyDescent="0.25">
      <c r="A9140" s="23" t="s">
        <v>27</v>
      </c>
      <c r="B9140" s="23" t="s">
        <v>2</v>
      </c>
      <c r="C9140">
        <v>2018</v>
      </c>
      <c r="D9140" s="23" t="str">
        <f t="shared" si="143"/>
        <v>dic</v>
      </c>
      <c r="E9140" s="24">
        <v>43465</v>
      </c>
      <c r="F9140" s="23" t="s">
        <v>52</v>
      </c>
      <c r="G9140" s="121">
        <v>0</v>
      </c>
      <c r="H9140">
        <v>2018</v>
      </c>
    </row>
    <row r="9141" spans="1:8" outlineLevel="1" x14ac:dyDescent="0.25">
      <c r="A9141" s="23" t="s">
        <v>17</v>
      </c>
      <c r="B9141" s="23" t="s">
        <v>3</v>
      </c>
      <c r="C9141">
        <v>2018</v>
      </c>
      <c r="D9141" s="23" t="str">
        <f t="shared" si="143"/>
        <v>dic</v>
      </c>
      <c r="E9141" s="24">
        <v>43465</v>
      </c>
      <c r="F9141" s="23" t="s">
        <v>52</v>
      </c>
      <c r="G9141" s="121">
        <v>53416760.070000008</v>
      </c>
      <c r="H9141">
        <v>2018</v>
      </c>
    </row>
    <row r="9142" spans="1:8" outlineLevel="1" x14ac:dyDescent="0.25">
      <c r="A9142" s="23" t="s">
        <v>18</v>
      </c>
      <c r="B9142" s="25" t="s">
        <v>4</v>
      </c>
      <c r="C9142">
        <v>2018</v>
      </c>
      <c r="D9142" s="23" t="str">
        <f t="shared" si="143"/>
        <v>dic</v>
      </c>
      <c r="E9142" s="24">
        <v>43465</v>
      </c>
      <c r="F9142" s="23" t="s">
        <v>52</v>
      </c>
      <c r="G9142" s="121">
        <v>766114.43</v>
      </c>
      <c r="H9142">
        <v>2018</v>
      </c>
    </row>
    <row r="9143" spans="1:8" outlineLevel="1" x14ac:dyDescent="0.25">
      <c r="A9143" s="23" t="s">
        <v>19</v>
      </c>
      <c r="B9143" s="25" t="s">
        <v>5</v>
      </c>
      <c r="C9143">
        <v>2018</v>
      </c>
      <c r="D9143" s="23" t="str">
        <f t="shared" si="143"/>
        <v>dic</v>
      </c>
      <c r="E9143" s="24">
        <v>43465</v>
      </c>
      <c r="F9143" s="23" t="s">
        <v>52</v>
      </c>
      <c r="G9143" s="121">
        <v>44873.440000000002</v>
      </c>
      <c r="H9143">
        <v>2018</v>
      </c>
    </row>
    <row r="9144" spans="1:8" outlineLevel="1" x14ac:dyDescent="0.25">
      <c r="A9144" s="23" t="s">
        <v>20</v>
      </c>
      <c r="B9144" s="23" t="s">
        <v>6</v>
      </c>
      <c r="C9144">
        <v>2018</v>
      </c>
      <c r="D9144" s="23" t="str">
        <f t="shared" si="143"/>
        <v>dic</v>
      </c>
      <c r="E9144" s="24">
        <v>43465</v>
      </c>
      <c r="F9144" s="23" t="s">
        <v>52</v>
      </c>
      <c r="G9144" s="121">
        <v>0</v>
      </c>
      <c r="H9144">
        <v>2018</v>
      </c>
    </row>
    <row r="9145" spans="1:8" outlineLevel="1" x14ac:dyDescent="0.25">
      <c r="A9145" s="23" t="s">
        <v>21</v>
      </c>
      <c r="B9145" s="23" t="s">
        <v>7</v>
      </c>
      <c r="C9145">
        <v>2018</v>
      </c>
      <c r="D9145" s="23" t="str">
        <f t="shared" si="143"/>
        <v>dic</v>
      </c>
      <c r="E9145" s="24">
        <v>43465</v>
      </c>
      <c r="F9145" s="23" t="s">
        <v>52</v>
      </c>
      <c r="G9145" s="121">
        <v>56493.07</v>
      </c>
      <c r="H9145">
        <v>2018</v>
      </c>
    </row>
    <row r="9146" spans="1:8" outlineLevel="1" x14ac:dyDescent="0.25">
      <c r="A9146" s="23" t="s">
        <v>22</v>
      </c>
      <c r="B9146" s="23" t="s">
        <v>8</v>
      </c>
      <c r="C9146">
        <v>2018</v>
      </c>
      <c r="D9146" s="23" t="str">
        <f t="shared" si="143"/>
        <v>dic</v>
      </c>
      <c r="E9146" s="24">
        <v>43465</v>
      </c>
      <c r="F9146" s="23" t="s">
        <v>52</v>
      </c>
      <c r="G9146" s="121">
        <v>243156168.11000001</v>
      </c>
      <c r="H9146">
        <v>2018</v>
      </c>
    </row>
    <row r="9147" spans="1:8" outlineLevel="1" x14ac:dyDescent="0.25">
      <c r="A9147" s="23" t="s">
        <v>23</v>
      </c>
      <c r="B9147" s="23" t="s">
        <v>9</v>
      </c>
      <c r="C9147">
        <v>2018</v>
      </c>
      <c r="D9147" s="23" t="str">
        <f t="shared" si="143"/>
        <v>dic</v>
      </c>
      <c r="E9147" s="24">
        <v>43465</v>
      </c>
      <c r="F9147" s="23" t="s">
        <v>52</v>
      </c>
      <c r="G9147" s="121">
        <v>0</v>
      </c>
      <c r="H9147">
        <v>2018</v>
      </c>
    </row>
    <row r="9148" spans="1:8" outlineLevel="1" x14ac:dyDescent="0.25">
      <c r="A9148" s="23" t="s">
        <v>24</v>
      </c>
      <c r="B9148" s="25" t="s">
        <v>10</v>
      </c>
      <c r="C9148">
        <v>2018</v>
      </c>
      <c r="D9148" s="23" t="str">
        <f t="shared" si="143"/>
        <v>dic</v>
      </c>
      <c r="E9148" s="24">
        <v>43465</v>
      </c>
      <c r="F9148" s="23" t="s">
        <v>52</v>
      </c>
      <c r="G9148" s="121">
        <v>0</v>
      </c>
      <c r="H9148">
        <v>2018</v>
      </c>
    </row>
    <row r="9149" spans="1:8" outlineLevel="1" x14ac:dyDescent="0.25">
      <c r="A9149" s="23" t="s">
        <v>25</v>
      </c>
      <c r="B9149" s="23" t="s">
        <v>11</v>
      </c>
      <c r="C9149">
        <v>2018</v>
      </c>
      <c r="D9149" s="23" t="str">
        <f t="shared" si="143"/>
        <v>dic</v>
      </c>
      <c r="E9149" s="24">
        <v>43465</v>
      </c>
      <c r="F9149" s="23" t="s">
        <v>52</v>
      </c>
      <c r="G9149" s="121">
        <v>7403431.5</v>
      </c>
      <c r="H9149">
        <v>2018</v>
      </c>
    </row>
    <row r="9150" spans="1:8" outlineLevel="1" x14ac:dyDescent="0.25">
      <c r="A9150" s="23" t="s">
        <v>26</v>
      </c>
      <c r="B9150" s="23" t="s">
        <v>12</v>
      </c>
      <c r="C9150">
        <v>2018</v>
      </c>
      <c r="D9150" s="23" t="str">
        <f t="shared" si="143"/>
        <v>dic</v>
      </c>
      <c r="E9150" s="24">
        <v>43465</v>
      </c>
      <c r="F9150" s="23" t="s">
        <v>52</v>
      </c>
      <c r="G9150" s="121">
        <v>1467637.67</v>
      </c>
      <c r="H9150">
        <v>2018</v>
      </c>
    </row>
    <row r="9151" spans="1:8" outlineLevel="1" x14ac:dyDescent="0.25">
      <c r="A9151" s="23" t="s">
        <v>43</v>
      </c>
      <c r="B9151" s="23" t="s">
        <v>34</v>
      </c>
      <c r="C9151">
        <v>2018</v>
      </c>
      <c r="D9151" s="23" t="str">
        <f t="shared" si="143"/>
        <v>dic</v>
      </c>
      <c r="E9151" s="24">
        <v>43465</v>
      </c>
      <c r="F9151" s="23" t="s">
        <v>52</v>
      </c>
      <c r="G9151" s="121">
        <v>88397034.680000007</v>
      </c>
      <c r="H9151">
        <v>2018</v>
      </c>
    </row>
    <row r="9152" spans="1:8" outlineLevel="1" x14ac:dyDescent="0.25">
      <c r="A9152" s="23" t="s">
        <v>13</v>
      </c>
      <c r="B9152" s="23" t="s">
        <v>13</v>
      </c>
      <c r="C9152">
        <v>2018</v>
      </c>
      <c r="D9152" s="23" t="str">
        <f t="shared" si="143"/>
        <v>dic</v>
      </c>
      <c r="E9152" s="24">
        <v>43465</v>
      </c>
      <c r="F9152" s="23" t="s">
        <v>52</v>
      </c>
      <c r="G9152" s="121">
        <v>105697461.33</v>
      </c>
      <c r="H9152">
        <v>2018</v>
      </c>
    </row>
    <row r="9153" spans="1:8" outlineLevel="1" x14ac:dyDescent="0.25">
      <c r="A9153" s="23" t="s">
        <v>14</v>
      </c>
      <c r="B9153" s="23" t="s">
        <v>14</v>
      </c>
      <c r="C9153">
        <v>2018</v>
      </c>
      <c r="D9153" s="23" t="str">
        <f t="shared" si="143"/>
        <v>dic</v>
      </c>
      <c r="E9153" s="24">
        <v>43465</v>
      </c>
      <c r="F9153" s="23" t="s">
        <v>52</v>
      </c>
      <c r="G9153" s="121">
        <v>383376.2</v>
      </c>
      <c r="H9153">
        <v>2018</v>
      </c>
    </row>
    <row r="9154" spans="1:8" outlineLevel="1" x14ac:dyDescent="0.25">
      <c r="A9154" s="23" t="s">
        <v>15</v>
      </c>
      <c r="B9154" s="23" t="s">
        <v>0</v>
      </c>
      <c r="C9154">
        <v>2019</v>
      </c>
      <c r="D9154" s="23" t="str">
        <f t="shared" ref="D9154:D9217" si="144">+TEXT(E9154,"mmm")</f>
        <v>ene</v>
      </c>
      <c r="E9154" s="24">
        <v>43496</v>
      </c>
      <c r="F9154" s="23" t="s">
        <v>52</v>
      </c>
      <c r="G9154" s="121">
        <v>1292428.8799999999</v>
      </c>
      <c r="H9154">
        <v>2019</v>
      </c>
    </row>
    <row r="9155" spans="1:8" outlineLevel="1" x14ac:dyDescent="0.25">
      <c r="A9155" s="23" t="s">
        <v>16</v>
      </c>
      <c r="B9155" s="23" t="s">
        <v>1</v>
      </c>
      <c r="C9155">
        <v>2019</v>
      </c>
      <c r="D9155" s="23" t="str">
        <f t="shared" si="144"/>
        <v>ene</v>
      </c>
      <c r="E9155" s="24">
        <v>43496</v>
      </c>
      <c r="F9155" s="23" t="s">
        <v>52</v>
      </c>
      <c r="G9155" s="121">
        <v>71666480.390000001</v>
      </c>
      <c r="H9155">
        <v>2019</v>
      </c>
    </row>
    <row r="9156" spans="1:8" outlineLevel="1" x14ac:dyDescent="0.25">
      <c r="A9156" s="23" t="s">
        <v>27</v>
      </c>
      <c r="B9156" s="23" t="s">
        <v>2</v>
      </c>
      <c r="C9156">
        <v>2019</v>
      </c>
      <c r="D9156" s="23" t="str">
        <f t="shared" si="144"/>
        <v>ene</v>
      </c>
      <c r="E9156" s="24">
        <v>43496</v>
      </c>
      <c r="F9156" s="23" t="s">
        <v>52</v>
      </c>
      <c r="G9156" s="121">
        <v>0</v>
      </c>
      <c r="H9156">
        <v>2019</v>
      </c>
    </row>
    <row r="9157" spans="1:8" outlineLevel="1" x14ac:dyDescent="0.25">
      <c r="A9157" s="23" t="s">
        <v>17</v>
      </c>
      <c r="B9157" s="23" t="s">
        <v>3</v>
      </c>
      <c r="C9157">
        <v>2019</v>
      </c>
      <c r="D9157" s="23" t="str">
        <f t="shared" si="144"/>
        <v>ene</v>
      </c>
      <c r="E9157" s="24">
        <v>43496</v>
      </c>
      <c r="F9157" s="23" t="s">
        <v>52</v>
      </c>
      <c r="G9157" s="121">
        <v>53394482.169999994</v>
      </c>
      <c r="H9157">
        <v>2019</v>
      </c>
    </row>
    <row r="9158" spans="1:8" outlineLevel="1" x14ac:dyDescent="0.25">
      <c r="A9158" s="23" t="s">
        <v>18</v>
      </c>
      <c r="B9158" s="25" t="s">
        <v>4</v>
      </c>
      <c r="C9158">
        <v>2019</v>
      </c>
      <c r="D9158" s="23" t="str">
        <f t="shared" si="144"/>
        <v>ene</v>
      </c>
      <c r="E9158" s="24">
        <v>43496</v>
      </c>
      <c r="F9158" s="23" t="s">
        <v>52</v>
      </c>
      <c r="G9158" s="121">
        <v>768784.99</v>
      </c>
      <c r="H9158">
        <v>2019</v>
      </c>
    </row>
    <row r="9159" spans="1:8" outlineLevel="1" x14ac:dyDescent="0.25">
      <c r="A9159" s="23" t="s">
        <v>19</v>
      </c>
      <c r="B9159" s="25" t="s">
        <v>5</v>
      </c>
      <c r="C9159">
        <v>2019</v>
      </c>
      <c r="D9159" s="23" t="str">
        <f t="shared" si="144"/>
        <v>ene</v>
      </c>
      <c r="E9159" s="24">
        <v>43496</v>
      </c>
      <c r="F9159" s="23" t="s">
        <v>52</v>
      </c>
      <c r="G9159" s="121">
        <v>45100.15</v>
      </c>
      <c r="H9159">
        <v>2019</v>
      </c>
    </row>
    <row r="9160" spans="1:8" outlineLevel="1" x14ac:dyDescent="0.25">
      <c r="A9160" s="23" t="s">
        <v>20</v>
      </c>
      <c r="B9160" s="23" t="s">
        <v>6</v>
      </c>
      <c r="C9160">
        <v>2019</v>
      </c>
      <c r="D9160" s="23" t="str">
        <f t="shared" si="144"/>
        <v>ene</v>
      </c>
      <c r="E9160" s="24">
        <v>43496</v>
      </c>
      <c r="F9160" s="23" t="s">
        <v>52</v>
      </c>
      <c r="G9160" s="121">
        <v>0</v>
      </c>
      <c r="H9160">
        <v>2019</v>
      </c>
    </row>
    <row r="9161" spans="1:8" outlineLevel="1" x14ac:dyDescent="0.25">
      <c r="A9161" s="23" t="s">
        <v>21</v>
      </c>
      <c r="B9161" s="23" t="s">
        <v>7</v>
      </c>
      <c r="C9161">
        <v>2019</v>
      </c>
      <c r="D9161" s="23" t="str">
        <f t="shared" si="144"/>
        <v>ene</v>
      </c>
      <c r="E9161" s="24">
        <v>43496</v>
      </c>
      <c r="F9161" s="23" t="s">
        <v>52</v>
      </c>
      <c r="G9161" s="121">
        <v>50619.74</v>
      </c>
      <c r="H9161">
        <v>2019</v>
      </c>
    </row>
    <row r="9162" spans="1:8" outlineLevel="1" x14ac:dyDescent="0.25">
      <c r="A9162" s="23" t="s">
        <v>22</v>
      </c>
      <c r="B9162" s="23" t="s">
        <v>8</v>
      </c>
      <c r="C9162">
        <v>2019</v>
      </c>
      <c r="D9162" s="23" t="str">
        <f t="shared" si="144"/>
        <v>ene</v>
      </c>
      <c r="E9162" s="24">
        <v>43496</v>
      </c>
      <c r="F9162" s="23" t="s">
        <v>52</v>
      </c>
      <c r="G9162" s="121">
        <v>247535972.59999999</v>
      </c>
      <c r="H9162">
        <v>2019</v>
      </c>
    </row>
    <row r="9163" spans="1:8" outlineLevel="1" x14ac:dyDescent="0.25">
      <c r="A9163" s="23" t="s">
        <v>23</v>
      </c>
      <c r="B9163" s="23" t="s">
        <v>9</v>
      </c>
      <c r="C9163">
        <v>2019</v>
      </c>
      <c r="D9163" s="23" t="str">
        <f t="shared" si="144"/>
        <v>ene</v>
      </c>
      <c r="E9163" s="24">
        <v>43496</v>
      </c>
      <c r="F9163" s="23" t="s">
        <v>52</v>
      </c>
      <c r="G9163" s="121">
        <v>0</v>
      </c>
      <c r="H9163">
        <v>2019</v>
      </c>
    </row>
    <row r="9164" spans="1:8" outlineLevel="1" x14ac:dyDescent="0.25">
      <c r="A9164" s="23" t="s">
        <v>24</v>
      </c>
      <c r="B9164" s="25" t="s">
        <v>10</v>
      </c>
      <c r="C9164">
        <v>2019</v>
      </c>
      <c r="D9164" s="23" t="str">
        <f t="shared" si="144"/>
        <v>ene</v>
      </c>
      <c r="E9164" s="24">
        <v>43496</v>
      </c>
      <c r="F9164" s="23" t="s">
        <v>52</v>
      </c>
      <c r="G9164" s="121">
        <v>0</v>
      </c>
      <c r="H9164">
        <v>2019</v>
      </c>
    </row>
    <row r="9165" spans="1:8" outlineLevel="1" x14ac:dyDescent="0.25">
      <c r="A9165" s="23" t="s">
        <v>25</v>
      </c>
      <c r="B9165" s="23" t="s">
        <v>11</v>
      </c>
      <c r="C9165">
        <v>2019</v>
      </c>
      <c r="D9165" s="23" t="str">
        <f t="shared" si="144"/>
        <v>ene</v>
      </c>
      <c r="E9165" s="24">
        <v>43496</v>
      </c>
      <c r="F9165" s="23" t="s">
        <v>52</v>
      </c>
      <c r="G9165" s="121">
        <v>7530040.5499999998</v>
      </c>
      <c r="H9165">
        <v>2019</v>
      </c>
    </row>
    <row r="9166" spans="1:8" outlineLevel="1" x14ac:dyDescent="0.25">
      <c r="A9166" s="23" t="s">
        <v>26</v>
      </c>
      <c r="B9166" s="23" t="s">
        <v>12</v>
      </c>
      <c r="C9166">
        <v>2019</v>
      </c>
      <c r="D9166" s="23" t="str">
        <f t="shared" si="144"/>
        <v>ene</v>
      </c>
      <c r="E9166" s="24">
        <v>43496</v>
      </c>
      <c r="F9166" s="23" t="s">
        <v>52</v>
      </c>
      <c r="G9166" s="121">
        <v>1335967.1199999999</v>
      </c>
      <c r="H9166">
        <v>2019</v>
      </c>
    </row>
    <row r="9167" spans="1:8" outlineLevel="1" x14ac:dyDescent="0.25">
      <c r="A9167" s="23" t="s">
        <v>43</v>
      </c>
      <c r="B9167" s="23" t="s">
        <v>34</v>
      </c>
      <c r="C9167">
        <v>2019</v>
      </c>
      <c r="D9167" s="23" t="str">
        <f t="shared" si="144"/>
        <v>ene</v>
      </c>
      <c r="E9167" s="24">
        <v>43496</v>
      </c>
      <c r="F9167" s="23" t="s">
        <v>52</v>
      </c>
      <c r="G9167" s="121">
        <v>86833184.979999989</v>
      </c>
      <c r="H9167">
        <v>2019</v>
      </c>
    </row>
    <row r="9168" spans="1:8" outlineLevel="1" x14ac:dyDescent="0.25">
      <c r="A9168" s="23" t="s">
        <v>13</v>
      </c>
      <c r="B9168" s="23" t="s">
        <v>13</v>
      </c>
      <c r="C9168">
        <v>2019</v>
      </c>
      <c r="D9168" s="23" t="str">
        <f t="shared" si="144"/>
        <v>ene</v>
      </c>
      <c r="E9168" s="24">
        <v>43496</v>
      </c>
      <c r="F9168" s="23" t="s">
        <v>52</v>
      </c>
      <c r="G9168" s="121">
        <v>114610366.87000002</v>
      </c>
      <c r="H9168">
        <v>2019</v>
      </c>
    </row>
    <row r="9169" spans="1:8" outlineLevel="1" x14ac:dyDescent="0.25">
      <c r="A9169" s="23" t="s">
        <v>14</v>
      </c>
      <c r="B9169" s="23" t="s">
        <v>14</v>
      </c>
      <c r="C9169">
        <v>2019</v>
      </c>
      <c r="D9169" s="23" t="str">
        <f t="shared" si="144"/>
        <v>ene</v>
      </c>
      <c r="E9169" s="24">
        <v>43496</v>
      </c>
      <c r="F9169" s="23" t="s">
        <v>52</v>
      </c>
      <c r="G9169" s="121">
        <v>263522.04999999993</v>
      </c>
      <c r="H9169">
        <v>2019</v>
      </c>
    </row>
    <row r="9170" spans="1:8" outlineLevel="1" x14ac:dyDescent="0.25">
      <c r="A9170" s="23" t="s">
        <v>15</v>
      </c>
      <c r="B9170" s="23" t="s">
        <v>0</v>
      </c>
      <c r="C9170">
        <v>2019</v>
      </c>
      <c r="D9170" s="23" t="str">
        <f t="shared" si="144"/>
        <v>feb</v>
      </c>
      <c r="E9170" s="24">
        <v>43524</v>
      </c>
      <c r="F9170" s="23" t="s">
        <v>52</v>
      </c>
      <c r="G9170" s="121">
        <v>1224291.6099999999</v>
      </c>
      <c r="H9170">
        <v>2019</v>
      </c>
    </row>
    <row r="9171" spans="1:8" outlineLevel="1" x14ac:dyDescent="0.25">
      <c r="A9171" s="23" t="s">
        <v>16</v>
      </c>
      <c r="B9171" s="23" t="s">
        <v>1</v>
      </c>
      <c r="C9171">
        <v>2019</v>
      </c>
      <c r="D9171" s="23" t="str">
        <f t="shared" si="144"/>
        <v>feb</v>
      </c>
      <c r="E9171" s="24">
        <v>43524</v>
      </c>
      <c r="F9171" s="23" t="s">
        <v>52</v>
      </c>
      <c r="G9171" s="121">
        <v>71070596.899999991</v>
      </c>
      <c r="H9171">
        <v>2019</v>
      </c>
    </row>
    <row r="9172" spans="1:8" outlineLevel="1" x14ac:dyDescent="0.25">
      <c r="A9172" s="23" t="s">
        <v>27</v>
      </c>
      <c r="B9172" s="23" t="s">
        <v>2</v>
      </c>
      <c r="C9172">
        <v>2019</v>
      </c>
      <c r="D9172" s="23" t="str">
        <f t="shared" si="144"/>
        <v>feb</v>
      </c>
      <c r="E9172" s="24">
        <v>43524</v>
      </c>
      <c r="F9172" s="23" t="s">
        <v>52</v>
      </c>
      <c r="G9172" s="121">
        <v>0</v>
      </c>
      <c r="H9172">
        <v>2019</v>
      </c>
    </row>
    <row r="9173" spans="1:8" outlineLevel="1" x14ac:dyDescent="0.25">
      <c r="A9173" s="23" t="s">
        <v>17</v>
      </c>
      <c r="B9173" s="23" t="s">
        <v>3</v>
      </c>
      <c r="C9173">
        <v>2019</v>
      </c>
      <c r="D9173" s="23" t="str">
        <f t="shared" si="144"/>
        <v>feb</v>
      </c>
      <c r="E9173" s="24">
        <v>43524</v>
      </c>
      <c r="F9173" s="23" t="s">
        <v>52</v>
      </c>
      <c r="G9173" s="121">
        <v>52687815.280000009</v>
      </c>
      <c r="H9173">
        <v>2019</v>
      </c>
    </row>
    <row r="9174" spans="1:8" outlineLevel="1" x14ac:dyDescent="0.25">
      <c r="A9174" s="23" t="s">
        <v>18</v>
      </c>
      <c r="B9174" s="25" t="s">
        <v>4</v>
      </c>
      <c r="C9174">
        <v>2019</v>
      </c>
      <c r="D9174" s="23" t="str">
        <f t="shared" si="144"/>
        <v>feb</v>
      </c>
      <c r="E9174" s="24">
        <v>43524</v>
      </c>
      <c r="F9174" s="23" t="s">
        <v>52</v>
      </c>
      <c r="G9174" s="121">
        <v>771213.56</v>
      </c>
      <c r="H9174">
        <v>2019</v>
      </c>
    </row>
    <row r="9175" spans="1:8" outlineLevel="1" x14ac:dyDescent="0.25">
      <c r="A9175" s="23" t="s">
        <v>19</v>
      </c>
      <c r="B9175" s="25" t="s">
        <v>5</v>
      </c>
      <c r="C9175">
        <v>2019</v>
      </c>
      <c r="D9175" s="23" t="str">
        <f t="shared" si="144"/>
        <v>feb</v>
      </c>
      <c r="E9175" s="24">
        <v>43524</v>
      </c>
      <c r="F9175" s="23" t="s">
        <v>52</v>
      </c>
      <c r="G9175" s="121">
        <v>43989.05</v>
      </c>
      <c r="H9175">
        <v>2019</v>
      </c>
    </row>
    <row r="9176" spans="1:8" outlineLevel="1" x14ac:dyDescent="0.25">
      <c r="A9176" s="23" t="s">
        <v>20</v>
      </c>
      <c r="B9176" s="23" t="s">
        <v>6</v>
      </c>
      <c r="C9176">
        <v>2019</v>
      </c>
      <c r="D9176" s="23" t="str">
        <f t="shared" si="144"/>
        <v>feb</v>
      </c>
      <c r="E9176" s="24">
        <v>43524</v>
      </c>
      <c r="F9176" s="23" t="s">
        <v>52</v>
      </c>
      <c r="G9176" s="121">
        <v>0</v>
      </c>
      <c r="H9176">
        <v>2019</v>
      </c>
    </row>
    <row r="9177" spans="1:8" outlineLevel="1" x14ac:dyDescent="0.25">
      <c r="A9177" s="23" t="s">
        <v>21</v>
      </c>
      <c r="B9177" s="23" t="s">
        <v>7</v>
      </c>
      <c r="C9177">
        <v>2019</v>
      </c>
      <c r="D9177" s="23" t="str">
        <f t="shared" si="144"/>
        <v>feb</v>
      </c>
      <c r="E9177" s="24">
        <v>43524</v>
      </c>
      <c r="F9177" s="23" t="s">
        <v>52</v>
      </c>
      <c r="G9177" s="121">
        <v>50660.45</v>
      </c>
      <c r="H9177">
        <v>2019</v>
      </c>
    </row>
    <row r="9178" spans="1:8" outlineLevel="1" x14ac:dyDescent="0.25">
      <c r="A9178" s="23" t="s">
        <v>22</v>
      </c>
      <c r="B9178" s="23" t="s">
        <v>8</v>
      </c>
      <c r="C9178">
        <v>2019</v>
      </c>
      <c r="D9178" s="23" t="str">
        <f t="shared" si="144"/>
        <v>feb</v>
      </c>
      <c r="E9178" s="24">
        <v>43524</v>
      </c>
      <c r="F9178" s="23" t="s">
        <v>52</v>
      </c>
      <c r="G9178" s="121">
        <v>237701739.08000001</v>
      </c>
      <c r="H9178">
        <v>2019</v>
      </c>
    </row>
    <row r="9179" spans="1:8" outlineLevel="1" x14ac:dyDescent="0.25">
      <c r="A9179" s="23" t="s">
        <v>23</v>
      </c>
      <c r="B9179" s="23" t="s">
        <v>9</v>
      </c>
      <c r="C9179">
        <v>2019</v>
      </c>
      <c r="D9179" s="23" t="str">
        <f t="shared" si="144"/>
        <v>feb</v>
      </c>
      <c r="E9179" s="24">
        <v>43524</v>
      </c>
      <c r="F9179" s="23" t="s">
        <v>52</v>
      </c>
      <c r="G9179" s="121">
        <v>0</v>
      </c>
      <c r="H9179">
        <v>2019</v>
      </c>
    </row>
    <row r="9180" spans="1:8" outlineLevel="1" x14ac:dyDescent="0.25">
      <c r="A9180" s="23" t="s">
        <v>24</v>
      </c>
      <c r="B9180" s="25" t="s">
        <v>10</v>
      </c>
      <c r="C9180">
        <v>2019</v>
      </c>
      <c r="D9180" s="23" t="str">
        <f t="shared" si="144"/>
        <v>feb</v>
      </c>
      <c r="E9180" s="24">
        <v>43524</v>
      </c>
      <c r="F9180" s="23" t="s">
        <v>52</v>
      </c>
      <c r="G9180" s="121">
        <v>0</v>
      </c>
      <c r="H9180">
        <v>2019</v>
      </c>
    </row>
    <row r="9181" spans="1:8" outlineLevel="1" x14ac:dyDescent="0.25">
      <c r="A9181" s="23" t="s">
        <v>25</v>
      </c>
      <c r="B9181" s="23" t="s">
        <v>11</v>
      </c>
      <c r="C9181">
        <v>2019</v>
      </c>
      <c r="D9181" s="23" t="str">
        <f t="shared" si="144"/>
        <v>feb</v>
      </c>
      <c r="E9181" s="24">
        <v>43524</v>
      </c>
      <c r="F9181" s="23" t="s">
        <v>52</v>
      </c>
      <c r="G9181" s="121">
        <v>16892611.75</v>
      </c>
      <c r="H9181">
        <v>2019</v>
      </c>
    </row>
    <row r="9182" spans="1:8" outlineLevel="1" x14ac:dyDescent="0.25">
      <c r="A9182" s="23" t="s">
        <v>26</v>
      </c>
      <c r="B9182" s="23" t="s">
        <v>12</v>
      </c>
      <c r="C9182">
        <v>2019</v>
      </c>
      <c r="D9182" s="23" t="str">
        <f t="shared" si="144"/>
        <v>feb</v>
      </c>
      <c r="E9182" s="24">
        <v>43524</v>
      </c>
      <c r="F9182" s="23" t="s">
        <v>52</v>
      </c>
      <c r="G9182" s="121">
        <v>1321394.81</v>
      </c>
      <c r="H9182">
        <v>2019</v>
      </c>
    </row>
    <row r="9183" spans="1:8" outlineLevel="1" x14ac:dyDescent="0.25">
      <c r="A9183" s="23" t="s">
        <v>43</v>
      </c>
      <c r="B9183" s="23" t="s">
        <v>34</v>
      </c>
      <c r="C9183">
        <v>2019</v>
      </c>
      <c r="D9183" s="23" t="str">
        <f t="shared" si="144"/>
        <v>feb</v>
      </c>
      <c r="E9183" s="24">
        <v>43524</v>
      </c>
      <c r="F9183" s="23" t="s">
        <v>52</v>
      </c>
      <c r="G9183" s="121">
        <v>86571308.450000003</v>
      </c>
      <c r="H9183">
        <v>2019</v>
      </c>
    </row>
    <row r="9184" spans="1:8" outlineLevel="1" x14ac:dyDescent="0.25">
      <c r="A9184" s="23" t="s">
        <v>13</v>
      </c>
      <c r="B9184" s="23" t="s">
        <v>13</v>
      </c>
      <c r="C9184">
        <v>2019</v>
      </c>
      <c r="D9184" s="23" t="str">
        <f t="shared" si="144"/>
        <v>feb</v>
      </c>
      <c r="E9184" s="24">
        <v>43524</v>
      </c>
      <c r="F9184" s="23" t="s">
        <v>52</v>
      </c>
      <c r="G9184" s="121">
        <v>121221279.20999999</v>
      </c>
      <c r="H9184">
        <v>2019</v>
      </c>
    </row>
    <row r="9185" spans="1:8" outlineLevel="1" x14ac:dyDescent="0.25">
      <c r="A9185" s="23" t="s">
        <v>14</v>
      </c>
      <c r="B9185" s="23" t="s">
        <v>14</v>
      </c>
      <c r="C9185">
        <v>2019</v>
      </c>
      <c r="D9185" s="23" t="str">
        <f t="shared" si="144"/>
        <v>feb</v>
      </c>
      <c r="E9185" s="24">
        <v>43524</v>
      </c>
      <c r="F9185" s="23" t="s">
        <v>52</v>
      </c>
      <c r="G9185" s="121">
        <v>199195.43000000002</v>
      </c>
      <c r="H9185">
        <v>2019</v>
      </c>
    </row>
    <row r="9186" spans="1:8" outlineLevel="1" x14ac:dyDescent="0.25">
      <c r="A9186" s="23" t="s">
        <v>15</v>
      </c>
      <c r="B9186" s="23" t="s">
        <v>0</v>
      </c>
      <c r="C9186">
        <v>2019</v>
      </c>
      <c r="D9186" s="23" t="str">
        <f t="shared" si="144"/>
        <v>mar</v>
      </c>
      <c r="E9186" s="24">
        <v>43555</v>
      </c>
      <c r="F9186" s="23" t="s">
        <v>52</v>
      </c>
      <c r="G9186" s="121">
        <v>1224299.31</v>
      </c>
      <c r="H9186">
        <v>2019</v>
      </c>
    </row>
    <row r="9187" spans="1:8" outlineLevel="1" x14ac:dyDescent="0.25">
      <c r="A9187" s="23" t="s">
        <v>16</v>
      </c>
      <c r="B9187" s="23" t="s">
        <v>1</v>
      </c>
      <c r="C9187">
        <v>2019</v>
      </c>
      <c r="D9187" s="23" t="str">
        <f t="shared" si="144"/>
        <v>mar</v>
      </c>
      <c r="E9187" s="24">
        <v>43555</v>
      </c>
      <c r="F9187" s="23" t="s">
        <v>52</v>
      </c>
      <c r="G9187" s="121">
        <v>70585244.870000005</v>
      </c>
      <c r="H9187">
        <v>2019</v>
      </c>
    </row>
    <row r="9188" spans="1:8" outlineLevel="1" x14ac:dyDescent="0.25">
      <c r="A9188" s="23" t="s">
        <v>27</v>
      </c>
      <c r="B9188" s="23" t="s">
        <v>2</v>
      </c>
      <c r="C9188">
        <v>2019</v>
      </c>
      <c r="D9188" s="23" t="str">
        <f t="shared" si="144"/>
        <v>mar</v>
      </c>
      <c r="E9188" s="24">
        <v>43555</v>
      </c>
      <c r="F9188" s="23" t="s">
        <v>52</v>
      </c>
      <c r="G9188" s="121">
        <v>0</v>
      </c>
      <c r="H9188">
        <v>2019</v>
      </c>
    </row>
    <row r="9189" spans="1:8" outlineLevel="1" x14ac:dyDescent="0.25">
      <c r="A9189" s="23" t="s">
        <v>17</v>
      </c>
      <c r="B9189" s="23" t="s">
        <v>3</v>
      </c>
      <c r="C9189">
        <v>2019</v>
      </c>
      <c r="D9189" s="23" t="str">
        <f t="shared" si="144"/>
        <v>mar</v>
      </c>
      <c r="E9189" s="24">
        <v>43555</v>
      </c>
      <c r="F9189" s="23" t="s">
        <v>52</v>
      </c>
      <c r="G9189" s="121">
        <v>48710284.810000002</v>
      </c>
      <c r="H9189">
        <v>2019</v>
      </c>
    </row>
    <row r="9190" spans="1:8" outlineLevel="1" x14ac:dyDescent="0.25">
      <c r="A9190" s="23" t="s">
        <v>18</v>
      </c>
      <c r="B9190" s="25" t="s">
        <v>4</v>
      </c>
      <c r="C9190">
        <v>2019</v>
      </c>
      <c r="D9190" s="23" t="str">
        <f t="shared" si="144"/>
        <v>mar</v>
      </c>
      <c r="E9190" s="24">
        <v>43555</v>
      </c>
      <c r="F9190" s="23" t="s">
        <v>52</v>
      </c>
      <c r="G9190" s="121">
        <v>773919.83</v>
      </c>
      <c r="H9190">
        <v>2019</v>
      </c>
    </row>
    <row r="9191" spans="1:8" outlineLevel="1" x14ac:dyDescent="0.25">
      <c r="A9191" s="23" t="s">
        <v>19</v>
      </c>
      <c r="B9191" s="25" t="s">
        <v>5</v>
      </c>
      <c r="C9191">
        <v>2019</v>
      </c>
      <c r="D9191" s="23" t="str">
        <f t="shared" si="144"/>
        <v>mar</v>
      </c>
      <c r="E9191" s="24">
        <v>43555</v>
      </c>
      <c r="F9191" s="23" t="s">
        <v>52</v>
      </c>
      <c r="G9191" s="121">
        <v>44206.97</v>
      </c>
      <c r="H9191">
        <v>2019</v>
      </c>
    </row>
    <row r="9192" spans="1:8" outlineLevel="1" x14ac:dyDescent="0.25">
      <c r="A9192" s="23" t="s">
        <v>20</v>
      </c>
      <c r="B9192" s="23" t="s">
        <v>6</v>
      </c>
      <c r="C9192">
        <v>2019</v>
      </c>
      <c r="D9192" s="23" t="str">
        <f t="shared" si="144"/>
        <v>mar</v>
      </c>
      <c r="E9192" s="24">
        <v>43555</v>
      </c>
      <c r="F9192" s="23" t="s">
        <v>52</v>
      </c>
      <c r="G9192" s="121">
        <v>0</v>
      </c>
      <c r="H9192">
        <v>2019</v>
      </c>
    </row>
    <row r="9193" spans="1:8" outlineLevel="1" x14ac:dyDescent="0.25">
      <c r="A9193" s="23" t="s">
        <v>21</v>
      </c>
      <c r="B9193" s="23" t="s">
        <v>7</v>
      </c>
      <c r="C9193">
        <v>2019</v>
      </c>
      <c r="D9193" s="23" t="str">
        <f t="shared" si="144"/>
        <v>mar</v>
      </c>
      <c r="E9193" s="24">
        <v>43555</v>
      </c>
      <c r="F9193" s="23" t="s">
        <v>52</v>
      </c>
      <c r="G9193" s="121">
        <v>50686.55</v>
      </c>
      <c r="H9193">
        <v>2019</v>
      </c>
    </row>
    <row r="9194" spans="1:8" outlineLevel="1" x14ac:dyDescent="0.25">
      <c r="A9194" s="23" t="s">
        <v>22</v>
      </c>
      <c r="B9194" s="23" t="s">
        <v>8</v>
      </c>
      <c r="C9194">
        <v>2019</v>
      </c>
      <c r="D9194" s="23" t="str">
        <f t="shared" si="144"/>
        <v>mar</v>
      </c>
      <c r="E9194" s="24">
        <v>43555</v>
      </c>
      <c r="F9194" s="23" t="s">
        <v>52</v>
      </c>
      <c r="G9194" s="121">
        <v>232529654.33000001</v>
      </c>
      <c r="H9194">
        <v>2019</v>
      </c>
    </row>
    <row r="9195" spans="1:8" outlineLevel="1" x14ac:dyDescent="0.25">
      <c r="A9195" s="23" t="s">
        <v>23</v>
      </c>
      <c r="B9195" s="23" t="s">
        <v>9</v>
      </c>
      <c r="C9195">
        <v>2019</v>
      </c>
      <c r="D9195" s="23" t="str">
        <f t="shared" si="144"/>
        <v>mar</v>
      </c>
      <c r="E9195" s="24">
        <v>43555</v>
      </c>
      <c r="F9195" s="23" t="s">
        <v>52</v>
      </c>
      <c r="G9195" s="121">
        <v>0</v>
      </c>
      <c r="H9195">
        <v>2019</v>
      </c>
    </row>
    <row r="9196" spans="1:8" outlineLevel="1" x14ac:dyDescent="0.25">
      <c r="A9196" s="23" t="s">
        <v>24</v>
      </c>
      <c r="B9196" s="25" t="s">
        <v>10</v>
      </c>
      <c r="C9196">
        <v>2019</v>
      </c>
      <c r="D9196" s="23" t="str">
        <f t="shared" si="144"/>
        <v>mar</v>
      </c>
      <c r="E9196" s="24">
        <v>43555</v>
      </c>
      <c r="F9196" s="23" t="s">
        <v>52</v>
      </c>
      <c r="G9196" s="121">
        <v>0</v>
      </c>
      <c r="H9196">
        <v>2019</v>
      </c>
    </row>
    <row r="9197" spans="1:8" outlineLevel="1" x14ac:dyDescent="0.25">
      <c r="A9197" s="23" t="s">
        <v>25</v>
      </c>
      <c r="B9197" s="23" t="s">
        <v>11</v>
      </c>
      <c r="C9197">
        <v>2019</v>
      </c>
      <c r="D9197" s="23" t="str">
        <f t="shared" si="144"/>
        <v>mar</v>
      </c>
      <c r="E9197" s="24">
        <v>43555</v>
      </c>
      <c r="F9197" s="23" t="s">
        <v>52</v>
      </c>
      <c r="G9197" s="121">
        <v>14875806.800000001</v>
      </c>
      <c r="H9197">
        <v>2019</v>
      </c>
    </row>
    <row r="9198" spans="1:8" outlineLevel="1" x14ac:dyDescent="0.25">
      <c r="A9198" s="23" t="s">
        <v>26</v>
      </c>
      <c r="B9198" s="23" t="s">
        <v>12</v>
      </c>
      <c r="C9198">
        <v>2019</v>
      </c>
      <c r="D9198" s="23" t="str">
        <f t="shared" si="144"/>
        <v>mar</v>
      </c>
      <c r="E9198" s="24">
        <v>43555</v>
      </c>
      <c r="F9198" s="23" t="s">
        <v>52</v>
      </c>
      <c r="G9198" s="121">
        <v>1319569.17</v>
      </c>
      <c r="H9198">
        <v>2019</v>
      </c>
    </row>
    <row r="9199" spans="1:8" outlineLevel="1" x14ac:dyDescent="0.25">
      <c r="A9199" s="23" t="s">
        <v>43</v>
      </c>
      <c r="B9199" s="23" t="s">
        <v>34</v>
      </c>
      <c r="C9199">
        <v>2019</v>
      </c>
      <c r="D9199" s="23" t="str">
        <f t="shared" si="144"/>
        <v>mar</v>
      </c>
      <c r="E9199" s="24">
        <v>43555</v>
      </c>
      <c r="F9199" s="23" t="s">
        <v>52</v>
      </c>
      <c r="G9199" s="121">
        <v>94955890.749999985</v>
      </c>
      <c r="H9199">
        <v>2019</v>
      </c>
    </row>
    <row r="9200" spans="1:8" outlineLevel="1" x14ac:dyDescent="0.25">
      <c r="A9200" s="23" t="s">
        <v>13</v>
      </c>
      <c r="B9200" s="23" t="s">
        <v>13</v>
      </c>
      <c r="C9200">
        <v>2019</v>
      </c>
      <c r="D9200" s="23" t="str">
        <f t="shared" si="144"/>
        <v>mar</v>
      </c>
      <c r="E9200" s="24">
        <v>43555</v>
      </c>
      <c r="F9200" s="23" t="s">
        <v>52</v>
      </c>
      <c r="G9200" s="121">
        <v>128553534.28</v>
      </c>
      <c r="H9200">
        <v>2019</v>
      </c>
    </row>
    <row r="9201" spans="1:8" outlineLevel="1" x14ac:dyDescent="0.25">
      <c r="A9201" s="23" t="s">
        <v>14</v>
      </c>
      <c r="B9201" s="23" t="s">
        <v>14</v>
      </c>
      <c r="C9201">
        <v>2019</v>
      </c>
      <c r="D9201" s="23" t="str">
        <f t="shared" si="144"/>
        <v>mar</v>
      </c>
      <c r="E9201" s="24">
        <v>43555</v>
      </c>
      <c r="F9201" s="23" t="s">
        <v>52</v>
      </c>
      <c r="G9201" s="121">
        <v>155245.17000000001</v>
      </c>
      <c r="H9201">
        <v>2019</v>
      </c>
    </row>
    <row r="9202" spans="1:8" outlineLevel="1" x14ac:dyDescent="0.25">
      <c r="A9202" s="23" t="s">
        <v>15</v>
      </c>
      <c r="B9202" s="23" t="s">
        <v>0</v>
      </c>
      <c r="C9202">
        <v>2019</v>
      </c>
      <c r="D9202" s="23" t="str">
        <f t="shared" si="144"/>
        <v>abr</v>
      </c>
      <c r="E9202" s="24">
        <v>43585</v>
      </c>
      <c r="F9202" s="23" t="s">
        <v>52</v>
      </c>
      <c r="G9202" s="121">
        <v>1194418.32</v>
      </c>
      <c r="H9202">
        <v>2019</v>
      </c>
    </row>
    <row r="9203" spans="1:8" outlineLevel="1" x14ac:dyDescent="0.25">
      <c r="A9203" s="23" t="s">
        <v>16</v>
      </c>
      <c r="B9203" s="23" t="s">
        <v>1</v>
      </c>
      <c r="C9203">
        <v>2019</v>
      </c>
      <c r="D9203" s="23" t="str">
        <f t="shared" si="144"/>
        <v>abr</v>
      </c>
      <c r="E9203" s="24">
        <v>43585</v>
      </c>
      <c r="F9203" s="23" t="s">
        <v>52</v>
      </c>
      <c r="G9203" s="121">
        <v>68216790.50999999</v>
      </c>
      <c r="H9203">
        <v>2019</v>
      </c>
    </row>
    <row r="9204" spans="1:8" outlineLevel="1" x14ac:dyDescent="0.25">
      <c r="A9204" s="23" t="s">
        <v>27</v>
      </c>
      <c r="B9204" s="23" t="s">
        <v>2</v>
      </c>
      <c r="C9204">
        <v>2019</v>
      </c>
      <c r="D9204" s="23" t="str">
        <f t="shared" si="144"/>
        <v>abr</v>
      </c>
      <c r="E9204" s="24">
        <v>43585</v>
      </c>
      <c r="F9204" s="23" t="s">
        <v>52</v>
      </c>
      <c r="G9204" s="121">
        <v>0</v>
      </c>
      <c r="H9204">
        <v>2019</v>
      </c>
    </row>
    <row r="9205" spans="1:8" outlineLevel="1" x14ac:dyDescent="0.25">
      <c r="A9205" s="23" t="s">
        <v>17</v>
      </c>
      <c r="B9205" s="23" t="s">
        <v>3</v>
      </c>
      <c r="C9205">
        <v>2019</v>
      </c>
      <c r="D9205" s="23" t="str">
        <f t="shared" si="144"/>
        <v>abr</v>
      </c>
      <c r="E9205" s="24">
        <v>43585</v>
      </c>
      <c r="F9205" s="23" t="s">
        <v>52</v>
      </c>
      <c r="G9205" s="121">
        <v>47286263.109999999</v>
      </c>
      <c r="H9205">
        <v>2019</v>
      </c>
    </row>
    <row r="9206" spans="1:8" outlineLevel="1" x14ac:dyDescent="0.25">
      <c r="A9206" s="23" t="s">
        <v>18</v>
      </c>
      <c r="B9206" s="25" t="s">
        <v>4</v>
      </c>
      <c r="C9206">
        <v>2019</v>
      </c>
      <c r="D9206" s="23" t="str">
        <f t="shared" si="144"/>
        <v>abr</v>
      </c>
      <c r="E9206" s="24">
        <v>43585</v>
      </c>
      <c r="F9206" s="23" t="s">
        <v>52</v>
      </c>
      <c r="G9206" s="121">
        <v>776556.85</v>
      </c>
      <c r="H9206">
        <v>2019</v>
      </c>
    </row>
    <row r="9207" spans="1:8" outlineLevel="1" x14ac:dyDescent="0.25">
      <c r="A9207" s="23" t="s">
        <v>19</v>
      </c>
      <c r="B9207" s="25" t="s">
        <v>5</v>
      </c>
      <c r="C9207">
        <v>2019</v>
      </c>
      <c r="D9207" s="23" t="str">
        <f t="shared" si="144"/>
        <v>abr</v>
      </c>
      <c r="E9207" s="24">
        <v>43585</v>
      </c>
      <c r="F9207" s="23" t="s">
        <v>52</v>
      </c>
      <c r="G9207" s="121">
        <v>44419.94</v>
      </c>
      <c r="H9207">
        <v>2019</v>
      </c>
    </row>
    <row r="9208" spans="1:8" outlineLevel="1" x14ac:dyDescent="0.25">
      <c r="A9208" s="23" t="s">
        <v>20</v>
      </c>
      <c r="B9208" s="23" t="s">
        <v>6</v>
      </c>
      <c r="C9208">
        <v>2019</v>
      </c>
      <c r="D9208" s="23" t="str">
        <f t="shared" si="144"/>
        <v>abr</v>
      </c>
      <c r="E9208" s="24">
        <v>43585</v>
      </c>
      <c r="F9208" s="23" t="s">
        <v>52</v>
      </c>
      <c r="G9208" s="121">
        <v>0</v>
      </c>
      <c r="H9208">
        <v>2019</v>
      </c>
    </row>
    <row r="9209" spans="1:8" outlineLevel="1" x14ac:dyDescent="0.25">
      <c r="A9209" s="23" t="s">
        <v>21</v>
      </c>
      <c r="B9209" s="23" t="s">
        <v>7</v>
      </c>
      <c r="C9209">
        <v>2019</v>
      </c>
      <c r="D9209" s="23" t="str">
        <f t="shared" si="144"/>
        <v>abr</v>
      </c>
      <c r="E9209" s="24">
        <v>43585</v>
      </c>
      <c r="F9209" s="23" t="s">
        <v>52</v>
      </c>
      <c r="G9209" s="121">
        <v>50727.26</v>
      </c>
      <c r="H9209">
        <v>2019</v>
      </c>
    </row>
    <row r="9210" spans="1:8" outlineLevel="1" x14ac:dyDescent="0.25">
      <c r="A9210" s="23" t="s">
        <v>22</v>
      </c>
      <c r="B9210" s="23" t="s">
        <v>8</v>
      </c>
      <c r="C9210">
        <v>2019</v>
      </c>
      <c r="D9210" s="23" t="str">
        <f t="shared" si="144"/>
        <v>abr</v>
      </c>
      <c r="E9210" s="24">
        <v>43585</v>
      </c>
      <c r="F9210" s="23" t="s">
        <v>52</v>
      </c>
      <c r="G9210" s="121">
        <v>236934022.99000001</v>
      </c>
      <c r="H9210">
        <v>2019</v>
      </c>
    </row>
    <row r="9211" spans="1:8" outlineLevel="1" x14ac:dyDescent="0.25">
      <c r="A9211" s="23" t="s">
        <v>23</v>
      </c>
      <c r="B9211" s="23" t="s">
        <v>9</v>
      </c>
      <c r="C9211">
        <v>2019</v>
      </c>
      <c r="D9211" s="23" t="str">
        <f t="shared" si="144"/>
        <v>abr</v>
      </c>
      <c r="E9211" s="24">
        <v>43585</v>
      </c>
      <c r="F9211" s="23" t="s">
        <v>52</v>
      </c>
      <c r="G9211" s="121">
        <v>0</v>
      </c>
      <c r="H9211">
        <v>2019</v>
      </c>
    </row>
    <row r="9212" spans="1:8" outlineLevel="1" x14ac:dyDescent="0.25">
      <c r="A9212" s="23" t="s">
        <v>24</v>
      </c>
      <c r="B9212" s="25" t="s">
        <v>10</v>
      </c>
      <c r="C9212">
        <v>2019</v>
      </c>
      <c r="D9212" s="23" t="str">
        <f t="shared" si="144"/>
        <v>abr</v>
      </c>
      <c r="E9212" s="24">
        <v>43585</v>
      </c>
      <c r="F9212" s="23" t="s">
        <v>52</v>
      </c>
      <c r="G9212" s="121">
        <v>0</v>
      </c>
      <c r="H9212">
        <v>2019</v>
      </c>
    </row>
    <row r="9213" spans="1:8" outlineLevel="1" x14ac:dyDescent="0.25">
      <c r="A9213" s="23" t="s">
        <v>25</v>
      </c>
      <c r="B9213" s="23" t="s">
        <v>11</v>
      </c>
      <c r="C9213">
        <v>2019</v>
      </c>
      <c r="D9213" s="23" t="str">
        <f t="shared" si="144"/>
        <v>abr</v>
      </c>
      <c r="E9213" s="24">
        <v>43585</v>
      </c>
      <c r="F9213" s="23" t="s">
        <v>52</v>
      </c>
      <c r="G9213" s="121">
        <v>16134447.5</v>
      </c>
      <c r="H9213">
        <v>2019</v>
      </c>
    </row>
    <row r="9214" spans="1:8" outlineLevel="1" x14ac:dyDescent="0.25">
      <c r="A9214" s="23" t="s">
        <v>26</v>
      </c>
      <c r="B9214" s="23" t="s">
        <v>12</v>
      </c>
      <c r="C9214">
        <v>2019</v>
      </c>
      <c r="D9214" s="23" t="str">
        <f t="shared" si="144"/>
        <v>abr</v>
      </c>
      <c r="E9214" s="24">
        <v>43585</v>
      </c>
      <c r="F9214" s="23" t="s">
        <v>52</v>
      </c>
      <c r="G9214" s="121">
        <v>1284371.7999999998</v>
      </c>
      <c r="H9214">
        <v>2019</v>
      </c>
    </row>
    <row r="9215" spans="1:8" outlineLevel="1" x14ac:dyDescent="0.25">
      <c r="A9215" s="23" t="s">
        <v>43</v>
      </c>
      <c r="B9215" s="23" t="s">
        <v>34</v>
      </c>
      <c r="C9215">
        <v>2019</v>
      </c>
      <c r="D9215" s="23" t="str">
        <f t="shared" si="144"/>
        <v>abr</v>
      </c>
      <c r="E9215" s="24">
        <v>43585</v>
      </c>
      <c r="F9215" s="23" t="s">
        <v>52</v>
      </c>
      <c r="G9215" s="121">
        <v>95114495.649999991</v>
      </c>
      <c r="H9215">
        <v>2019</v>
      </c>
    </row>
    <row r="9216" spans="1:8" outlineLevel="1" x14ac:dyDescent="0.25">
      <c r="A9216" s="23" t="s">
        <v>13</v>
      </c>
      <c r="B9216" s="23" t="s">
        <v>13</v>
      </c>
      <c r="C9216">
        <v>2019</v>
      </c>
      <c r="D9216" s="23" t="str">
        <f t="shared" si="144"/>
        <v>abr</v>
      </c>
      <c r="E9216" s="24">
        <v>43585</v>
      </c>
      <c r="F9216" s="23" t="s">
        <v>52</v>
      </c>
      <c r="G9216" s="121">
        <v>124304000.50999999</v>
      </c>
      <c r="H9216">
        <v>2019</v>
      </c>
    </row>
    <row r="9217" spans="1:8" outlineLevel="1" x14ac:dyDescent="0.25">
      <c r="A9217" s="23" t="s">
        <v>14</v>
      </c>
      <c r="B9217" s="23" t="s">
        <v>14</v>
      </c>
      <c r="C9217">
        <v>2019</v>
      </c>
      <c r="D9217" s="23" t="str">
        <f t="shared" si="144"/>
        <v>abr</v>
      </c>
      <c r="E9217" s="24">
        <v>43585</v>
      </c>
      <c r="F9217" s="23" t="s">
        <v>52</v>
      </c>
      <c r="G9217" s="121">
        <v>160470.59999999995</v>
      </c>
      <c r="H9217">
        <v>2019</v>
      </c>
    </row>
    <row r="9218" spans="1:8" outlineLevel="1" x14ac:dyDescent="0.25">
      <c r="A9218" s="23" t="s">
        <v>15</v>
      </c>
      <c r="B9218" s="23" t="s">
        <v>0</v>
      </c>
      <c r="C9218">
        <v>2019</v>
      </c>
      <c r="D9218" s="23" t="str">
        <f t="shared" ref="D9218:D9281" si="145">+TEXT(E9218,"mmm")</f>
        <v>may</v>
      </c>
      <c r="E9218" s="24">
        <v>43616</v>
      </c>
      <c r="F9218" s="23" t="s">
        <v>52</v>
      </c>
      <c r="G9218" s="121">
        <v>915178.07000000007</v>
      </c>
      <c r="H9218">
        <v>2019</v>
      </c>
    </row>
    <row r="9219" spans="1:8" outlineLevel="1" x14ac:dyDescent="0.25">
      <c r="A9219" s="23" t="s">
        <v>16</v>
      </c>
      <c r="B9219" s="23" t="s">
        <v>1</v>
      </c>
      <c r="C9219">
        <v>2019</v>
      </c>
      <c r="D9219" s="23" t="str">
        <f t="shared" si="145"/>
        <v>may</v>
      </c>
      <c r="E9219" s="24">
        <v>43616</v>
      </c>
      <c r="F9219" s="23" t="s">
        <v>52</v>
      </c>
      <c r="G9219" s="121">
        <v>68759302.060000002</v>
      </c>
      <c r="H9219">
        <v>2019</v>
      </c>
    </row>
    <row r="9220" spans="1:8" outlineLevel="1" x14ac:dyDescent="0.25">
      <c r="A9220" s="23" t="s">
        <v>27</v>
      </c>
      <c r="B9220" s="23" t="s">
        <v>2</v>
      </c>
      <c r="C9220">
        <v>2019</v>
      </c>
      <c r="D9220" s="23" t="str">
        <f t="shared" si="145"/>
        <v>may</v>
      </c>
      <c r="E9220" s="24">
        <v>43616</v>
      </c>
      <c r="F9220" s="23" t="s">
        <v>52</v>
      </c>
      <c r="G9220" s="121">
        <v>0</v>
      </c>
      <c r="H9220">
        <v>2019</v>
      </c>
    </row>
    <row r="9221" spans="1:8" outlineLevel="1" x14ac:dyDescent="0.25">
      <c r="A9221" s="23" t="s">
        <v>17</v>
      </c>
      <c r="B9221" s="23" t="s">
        <v>3</v>
      </c>
      <c r="C9221">
        <v>2019</v>
      </c>
      <c r="D9221" s="23" t="str">
        <f t="shared" si="145"/>
        <v>may</v>
      </c>
      <c r="E9221" s="24">
        <v>43616</v>
      </c>
      <c r="F9221" s="23" t="s">
        <v>52</v>
      </c>
      <c r="G9221" s="121">
        <v>40926822.489999995</v>
      </c>
      <c r="H9221">
        <v>2019</v>
      </c>
    </row>
    <row r="9222" spans="1:8" outlineLevel="1" x14ac:dyDescent="0.25">
      <c r="A9222" s="23" t="s">
        <v>18</v>
      </c>
      <c r="B9222" s="25" t="s">
        <v>4</v>
      </c>
      <c r="C9222">
        <v>2019</v>
      </c>
      <c r="D9222" s="23" t="str">
        <f t="shared" si="145"/>
        <v>may</v>
      </c>
      <c r="E9222" s="24">
        <v>43616</v>
      </c>
      <c r="F9222" s="23" t="s">
        <v>52</v>
      </c>
      <c r="G9222" s="121">
        <v>796858.23</v>
      </c>
      <c r="H9222">
        <v>2019</v>
      </c>
    </row>
    <row r="9223" spans="1:8" outlineLevel="1" x14ac:dyDescent="0.25">
      <c r="A9223" s="23" t="s">
        <v>19</v>
      </c>
      <c r="B9223" s="25" t="s">
        <v>5</v>
      </c>
      <c r="C9223">
        <v>2019</v>
      </c>
      <c r="D9223" s="23" t="str">
        <f t="shared" si="145"/>
        <v>may</v>
      </c>
      <c r="E9223" s="24">
        <v>43616</v>
      </c>
      <c r="F9223" s="23" t="s">
        <v>52</v>
      </c>
      <c r="G9223" s="121">
        <v>44642.14</v>
      </c>
      <c r="H9223">
        <v>2019</v>
      </c>
    </row>
    <row r="9224" spans="1:8" outlineLevel="1" x14ac:dyDescent="0.25">
      <c r="A9224" s="23" t="s">
        <v>20</v>
      </c>
      <c r="B9224" s="23" t="s">
        <v>6</v>
      </c>
      <c r="C9224">
        <v>2019</v>
      </c>
      <c r="D9224" s="23" t="str">
        <f t="shared" si="145"/>
        <v>may</v>
      </c>
      <c r="E9224" s="24">
        <v>43616</v>
      </c>
      <c r="F9224" s="23" t="s">
        <v>52</v>
      </c>
      <c r="G9224" s="121">
        <v>0</v>
      </c>
      <c r="H9224">
        <v>2019</v>
      </c>
    </row>
    <row r="9225" spans="1:8" outlineLevel="1" x14ac:dyDescent="0.25">
      <c r="A9225" s="23" t="s">
        <v>21</v>
      </c>
      <c r="B9225" s="23" t="s">
        <v>7</v>
      </c>
      <c r="C9225">
        <v>2019</v>
      </c>
      <c r="D9225" s="23" t="str">
        <f t="shared" si="145"/>
        <v>may</v>
      </c>
      <c r="E9225" s="24">
        <v>43616</v>
      </c>
      <c r="F9225" s="23" t="s">
        <v>52</v>
      </c>
      <c r="G9225" s="121">
        <v>50767.97</v>
      </c>
      <c r="H9225">
        <v>2019</v>
      </c>
    </row>
    <row r="9226" spans="1:8" outlineLevel="1" x14ac:dyDescent="0.25">
      <c r="A9226" s="23" t="s">
        <v>22</v>
      </c>
      <c r="B9226" s="23" t="s">
        <v>8</v>
      </c>
      <c r="C9226">
        <v>2019</v>
      </c>
      <c r="D9226" s="23" t="str">
        <f t="shared" si="145"/>
        <v>may</v>
      </c>
      <c r="E9226" s="24">
        <v>43616</v>
      </c>
      <c r="F9226" s="23" t="s">
        <v>52</v>
      </c>
      <c r="G9226" s="121">
        <v>250653508.12</v>
      </c>
      <c r="H9226">
        <v>2019</v>
      </c>
    </row>
    <row r="9227" spans="1:8" outlineLevel="1" x14ac:dyDescent="0.25">
      <c r="A9227" s="23" t="s">
        <v>23</v>
      </c>
      <c r="B9227" s="23" t="s">
        <v>9</v>
      </c>
      <c r="C9227">
        <v>2019</v>
      </c>
      <c r="D9227" s="23" t="str">
        <f t="shared" si="145"/>
        <v>may</v>
      </c>
      <c r="E9227" s="24">
        <v>43616</v>
      </c>
      <c r="F9227" s="23" t="s">
        <v>52</v>
      </c>
      <c r="G9227" s="121">
        <v>0</v>
      </c>
      <c r="H9227">
        <v>2019</v>
      </c>
    </row>
    <row r="9228" spans="1:8" outlineLevel="1" x14ac:dyDescent="0.25">
      <c r="A9228" s="23" t="s">
        <v>24</v>
      </c>
      <c r="B9228" s="25" t="s">
        <v>10</v>
      </c>
      <c r="C9228">
        <v>2019</v>
      </c>
      <c r="D9228" s="23" t="str">
        <f t="shared" si="145"/>
        <v>may</v>
      </c>
      <c r="E9228" s="24">
        <v>43616</v>
      </c>
      <c r="F9228" s="23" t="s">
        <v>52</v>
      </c>
      <c r="G9228" s="121">
        <v>0</v>
      </c>
      <c r="H9228">
        <v>2019</v>
      </c>
    </row>
    <row r="9229" spans="1:8" outlineLevel="1" x14ac:dyDescent="0.25">
      <c r="A9229" s="23" t="s">
        <v>25</v>
      </c>
      <c r="B9229" s="23" t="s">
        <v>11</v>
      </c>
      <c r="C9229">
        <v>2019</v>
      </c>
      <c r="D9229" s="23" t="str">
        <f t="shared" si="145"/>
        <v>may</v>
      </c>
      <c r="E9229" s="24">
        <v>43616</v>
      </c>
      <c r="F9229" s="23" t="s">
        <v>52</v>
      </c>
      <c r="G9229" s="121">
        <v>14630323.77</v>
      </c>
      <c r="H9229">
        <v>2019</v>
      </c>
    </row>
    <row r="9230" spans="1:8" outlineLevel="1" x14ac:dyDescent="0.25">
      <c r="A9230" s="23" t="s">
        <v>26</v>
      </c>
      <c r="B9230" s="23" t="s">
        <v>12</v>
      </c>
      <c r="C9230">
        <v>2019</v>
      </c>
      <c r="D9230" s="23" t="str">
        <f t="shared" si="145"/>
        <v>may</v>
      </c>
      <c r="E9230" s="24">
        <v>43616</v>
      </c>
      <c r="F9230" s="23" t="s">
        <v>52</v>
      </c>
      <c r="G9230" s="121">
        <v>1219729.1499999999</v>
      </c>
      <c r="H9230">
        <v>2019</v>
      </c>
    </row>
    <row r="9231" spans="1:8" outlineLevel="1" x14ac:dyDescent="0.25">
      <c r="A9231" s="23" t="s">
        <v>43</v>
      </c>
      <c r="B9231" s="23" t="s">
        <v>34</v>
      </c>
      <c r="C9231">
        <v>2019</v>
      </c>
      <c r="D9231" s="23" t="str">
        <f t="shared" si="145"/>
        <v>may</v>
      </c>
      <c r="E9231" s="24">
        <v>43616</v>
      </c>
      <c r="F9231" s="23" t="s">
        <v>52</v>
      </c>
      <c r="G9231" s="121">
        <v>90796750.620000005</v>
      </c>
      <c r="H9231">
        <v>2019</v>
      </c>
    </row>
    <row r="9232" spans="1:8" outlineLevel="1" x14ac:dyDescent="0.25">
      <c r="A9232" s="23" t="s">
        <v>13</v>
      </c>
      <c r="B9232" s="23" t="s">
        <v>13</v>
      </c>
      <c r="C9232">
        <v>2019</v>
      </c>
      <c r="D9232" s="23" t="str">
        <f t="shared" si="145"/>
        <v>may</v>
      </c>
      <c r="E9232" s="24">
        <v>43616</v>
      </c>
      <c r="F9232" s="23" t="s">
        <v>52</v>
      </c>
      <c r="G9232" s="121">
        <v>126765361.54000001</v>
      </c>
      <c r="H9232">
        <v>2019</v>
      </c>
    </row>
    <row r="9233" spans="1:8" outlineLevel="1" x14ac:dyDescent="0.25">
      <c r="A9233" s="23" t="s">
        <v>14</v>
      </c>
      <c r="B9233" s="23" t="s">
        <v>14</v>
      </c>
      <c r="C9233">
        <v>2019</v>
      </c>
      <c r="D9233" s="23" t="str">
        <f t="shared" si="145"/>
        <v>may</v>
      </c>
      <c r="E9233" s="24">
        <v>43616</v>
      </c>
      <c r="F9233" s="23" t="s">
        <v>52</v>
      </c>
      <c r="G9233" s="121">
        <v>-140163.48000000004</v>
      </c>
      <c r="H9233">
        <v>2019</v>
      </c>
    </row>
    <row r="9234" spans="1:8" outlineLevel="1" x14ac:dyDescent="0.25">
      <c r="A9234" s="23" t="s">
        <v>15</v>
      </c>
      <c r="B9234" s="23" t="s">
        <v>0</v>
      </c>
      <c r="C9234">
        <v>2019</v>
      </c>
      <c r="D9234" s="23" t="str">
        <f t="shared" si="145"/>
        <v>jun</v>
      </c>
      <c r="E9234" s="24">
        <v>43646</v>
      </c>
      <c r="F9234" s="23" t="s">
        <v>52</v>
      </c>
      <c r="G9234" s="121">
        <v>1312357.47</v>
      </c>
      <c r="H9234">
        <v>2019</v>
      </c>
    </row>
    <row r="9235" spans="1:8" outlineLevel="1" x14ac:dyDescent="0.25">
      <c r="A9235" s="23" t="s">
        <v>16</v>
      </c>
      <c r="B9235" s="23" t="s">
        <v>1</v>
      </c>
      <c r="C9235">
        <v>2019</v>
      </c>
      <c r="D9235" s="23" t="str">
        <f t="shared" si="145"/>
        <v>jun</v>
      </c>
      <c r="E9235" s="24">
        <v>43646</v>
      </c>
      <c r="F9235" s="23" t="s">
        <v>52</v>
      </c>
      <c r="G9235" s="121">
        <v>67418115.200000003</v>
      </c>
      <c r="H9235">
        <v>2019</v>
      </c>
    </row>
    <row r="9236" spans="1:8" outlineLevel="1" x14ac:dyDescent="0.25">
      <c r="A9236" s="23" t="s">
        <v>27</v>
      </c>
      <c r="B9236" s="23" t="s">
        <v>2</v>
      </c>
      <c r="C9236">
        <v>2019</v>
      </c>
      <c r="D9236" s="23" t="str">
        <f t="shared" si="145"/>
        <v>jun</v>
      </c>
      <c r="E9236" s="24">
        <v>43646</v>
      </c>
      <c r="F9236" s="23" t="s">
        <v>52</v>
      </c>
      <c r="G9236" s="121">
        <v>0</v>
      </c>
      <c r="H9236">
        <v>2019</v>
      </c>
    </row>
    <row r="9237" spans="1:8" outlineLevel="1" x14ac:dyDescent="0.25">
      <c r="A9237" s="23" t="s">
        <v>17</v>
      </c>
      <c r="B9237" s="23" t="s">
        <v>3</v>
      </c>
      <c r="C9237">
        <v>2019</v>
      </c>
      <c r="D9237" s="23" t="str">
        <f t="shared" si="145"/>
        <v>jun</v>
      </c>
      <c r="E9237" s="24">
        <v>43646</v>
      </c>
      <c r="F9237" s="23" t="s">
        <v>52</v>
      </c>
      <c r="G9237" s="121">
        <v>40284764.129999995</v>
      </c>
      <c r="H9237">
        <v>2019</v>
      </c>
    </row>
    <row r="9238" spans="1:8" outlineLevel="1" x14ac:dyDescent="0.25">
      <c r="A9238" s="23" t="s">
        <v>18</v>
      </c>
      <c r="B9238" s="25" t="s">
        <v>4</v>
      </c>
      <c r="C9238">
        <v>2019</v>
      </c>
      <c r="D9238" s="23" t="str">
        <f t="shared" si="145"/>
        <v>jun</v>
      </c>
      <c r="E9238" s="24">
        <v>43646</v>
      </c>
      <c r="F9238" s="23" t="s">
        <v>52</v>
      </c>
      <c r="G9238" s="121">
        <v>799475.95</v>
      </c>
      <c r="H9238">
        <v>2019</v>
      </c>
    </row>
    <row r="9239" spans="1:8" outlineLevel="1" x14ac:dyDescent="0.25">
      <c r="A9239" s="23" t="s">
        <v>19</v>
      </c>
      <c r="B9239" s="25" t="s">
        <v>5</v>
      </c>
      <c r="C9239">
        <v>2019</v>
      </c>
      <c r="D9239" s="23" t="str">
        <f t="shared" si="145"/>
        <v>jun</v>
      </c>
      <c r="E9239" s="24">
        <v>43646</v>
      </c>
      <c r="F9239" s="23" t="s">
        <v>52</v>
      </c>
      <c r="G9239" s="121">
        <v>44859.360000000001</v>
      </c>
      <c r="H9239">
        <v>2019</v>
      </c>
    </row>
    <row r="9240" spans="1:8" outlineLevel="1" x14ac:dyDescent="0.25">
      <c r="A9240" s="23" t="s">
        <v>20</v>
      </c>
      <c r="B9240" s="23" t="s">
        <v>6</v>
      </c>
      <c r="C9240">
        <v>2019</v>
      </c>
      <c r="D9240" s="23" t="str">
        <f t="shared" si="145"/>
        <v>jun</v>
      </c>
      <c r="E9240" s="24">
        <v>43646</v>
      </c>
      <c r="F9240" s="23" t="s">
        <v>52</v>
      </c>
      <c r="G9240" s="121">
        <v>0</v>
      </c>
      <c r="H9240">
        <v>2019</v>
      </c>
    </row>
    <row r="9241" spans="1:8" outlineLevel="1" x14ac:dyDescent="0.25">
      <c r="A9241" s="23" t="s">
        <v>21</v>
      </c>
      <c r="B9241" s="23" t="s">
        <v>7</v>
      </c>
      <c r="C9241">
        <v>2019</v>
      </c>
      <c r="D9241" s="23" t="str">
        <f t="shared" si="145"/>
        <v>jun</v>
      </c>
      <c r="E9241" s="24">
        <v>43646</v>
      </c>
      <c r="F9241" s="23" t="s">
        <v>52</v>
      </c>
      <c r="G9241" s="121">
        <v>50792.63</v>
      </c>
      <c r="H9241">
        <v>2019</v>
      </c>
    </row>
    <row r="9242" spans="1:8" outlineLevel="1" x14ac:dyDescent="0.25">
      <c r="A9242" s="23" t="s">
        <v>22</v>
      </c>
      <c r="B9242" s="23" t="s">
        <v>8</v>
      </c>
      <c r="C9242">
        <v>2019</v>
      </c>
      <c r="D9242" s="23" t="str">
        <f t="shared" si="145"/>
        <v>jun</v>
      </c>
      <c r="E9242" s="24">
        <v>43646</v>
      </c>
      <c r="F9242" s="23" t="s">
        <v>52</v>
      </c>
      <c r="G9242" s="121">
        <v>243932380.15000001</v>
      </c>
      <c r="H9242">
        <v>2019</v>
      </c>
    </row>
    <row r="9243" spans="1:8" outlineLevel="1" x14ac:dyDescent="0.25">
      <c r="A9243" s="23" t="s">
        <v>23</v>
      </c>
      <c r="B9243" s="23" t="s">
        <v>9</v>
      </c>
      <c r="C9243">
        <v>2019</v>
      </c>
      <c r="D9243" s="23" t="str">
        <f t="shared" si="145"/>
        <v>jun</v>
      </c>
      <c r="E9243" s="24">
        <v>43646</v>
      </c>
      <c r="F9243" s="23" t="s">
        <v>52</v>
      </c>
      <c r="G9243" s="121">
        <v>0</v>
      </c>
      <c r="H9243">
        <v>2019</v>
      </c>
    </row>
    <row r="9244" spans="1:8" outlineLevel="1" x14ac:dyDescent="0.25">
      <c r="A9244" s="23" t="s">
        <v>24</v>
      </c>
      <c r="B9244" s="25" t="s">
        <v>10</v>
      </c>
      <c r="C9244">
        <v>2019</v>
      </c>
      <c r="D9244" s="23" t="str">
        <f t="shared" si="145"/>
        <v>jun</v>
      </c>
      <c r="E9244" s="24">
        <v>43646</v>
      </c>
      <c r="F9244" s="23" t="s">
        <v>52</v>
      </c>
      <c r="G9244" s="121">
        <v>0</v>
      </c>
      <c r="H9244">
        <v>2019</v>
      </c>
    </row>
    <row r="9245" spans="1:8" outlineLevel="1" x14ac:dyDescent="0.25">
      <c r="A9245" s="23" t="s">
        <v>25</v>
      </c>
      <c r="B9245" s="23" t="s">
        <v>11</v>
      </c>
      <c r="C9245">
        <v>2019</v>
      </c>
      <c r="D9245" s="23" t="str">
        <f t="shared" si="145"/>
        <v>jun</v>
      </c>
      <c r="E9245" s="24">
        <v>43646</v>
      </c>
      <c r="F9245" s="23" t="s">
        <v>52</v>
      </c>
      <c r="G9245" s="121">
        <v>14662614.33</v>
      </c>
      <c r="H9245">
        <v>2019</v>
      </c>
    </row>
    <row r="9246" spans="1:8" outlineLevel="1" x14ac:dyDescent="0.25">
      <c r="A9246" s="23" t="s">
        <v>26</v>
      </c>
      <c r="B9246" s="23" t="s">
        <v>12</v>
      </c>
      <c r="C9246">
        <v>2019</v>
      </c>
      <c r="D9246" s="23" t="str">
        <f t="shared" si="145"/>
        <v>jun</v>
      </c>
      <c r="E9246" s="24">
        <v>43646</v>
      </c>
      <c r="F9246" s="23" t="s">
        <v>52</v>
      </c>
      <c r="G9246" s="121">
        <v>1217657.1400000001</v>
      </c>
      <c r="H9246">
        <v>2019</v>
      </c>
    </row>
    <row r="9247" spans="1:8" outlineLevel="1" x14ac:dyDescent="0.25">
      <c r="A9247" s="23" t="s">
        <v>43</v>
      </c>
      <c r="B9247" s="23" t="s">
        <v>34</v>
      </c>
      <c r="C9247">
        <v>2019</v>
      </c>
      <c r="D9247" s="23" t="str">
        <f t="shared" si="145"/>
        <v>jun</v>
      </c>
      <c r="E9247" s="24">
        <v>43646</v>
      </c>
      <c r="F9247" s="23" t="s">
        <v>52</v>
      </c>
      <c r="G9247" s="121">
        <v>92662754.460000008</v>
      </c>
      <c r="H9247">
        <v>2019</v>
      </c>
    </row>
    <row r="9248" spans="1:8" outlineLevel="1" x14ac:dyDescent="0.25">
      <c r="A9248" s="23" t="s">
        <v>13</v>
      </c>
      <c r="B9248" s="23" t="s">
        <v>13</v>
      </c>
      <c r="C9248">
        <v>2019</v>
      </c>
      <c r="D9248" s="23" t="str">
        <f t="shared" si="145"/>
        <v>jun</v>
      </c>
      <c r="E9248" s="24">
        <v>43646</v>
      </c>
      <c r="F9248" s="23" t="s">
        <v>52</v>
      </c>
      <c r="G9248" s="121">
        <v>135006741.29999998</v>
      </c>
      <c r="H9248">
        <v>2019</v>
      </c>
    </row>
    <row r="9249" spans="1:8" outlineLevel="1" x14ac:dyDescent="0.25">
      <c r="A9249" s="23" t="s">
        <v>14</v>
      </c>
      <c r="B9249" s="23" t="s">
        <v>14</v>
      </c>
      <c r="C9249">
        <v>2019</v>
      </c>
      <c r="D9249" s="23" t="str">
        <f t="shared" si="145"/>
        <v>jun</v>
      </c>
      <c r="E9249" s="24">
        <v>43646</v>
      </c>
      <c r="F9249" s="23" t="s">
        <v>52</v>
      </c>
      <c r="G9249" s="121">
        <v>-11430.130000000001</v>
      </c>
      <c r="H9249">
        <v>2019</v>
      </c>
    </row>
    <row r="9250" spans="1:8" outlineLevel="1" x14ac:dyDescent="0.25">
      <c r="A9250" s="23" t="s">
        <v>15</v>
      </c>
      <c r="B9250" s="23" t="s">
        <v>0</v>
      </c>
      <c r="C9250">
        <v>2019</v>
      </c>
      <c r="D9250" s="23" t="str">
        <f t="shared" si="145"/>
        <v>jul</v>
      </c>
      <c r="E9250" s="24">
        <v>43677</v>
      </c>
      <c r="F9250" s="23" t="s">
        <v>52</v>
      </c>
      <c r="G9250" s="121">
        <v>1069690.81</v>
      </c>
      <c r="H9250">
        <v>2019</v>
      </c>
    </row>
    <row r="9251" spans="1:8" outlineLevel="1" x14ac:dyDescent="0.25">
      <c r="A9251" s="23" t="s">
        <v>16</v>
      </c>
      <c r="B9251" s="23" t="s">
        <v>1</v>
      </c>
      <c r="C9251">
        <v>2019</v>
      </c>
      <c r="D9251" s="23" t="str">
        <f t="shared" si="145"/>
        <v>jul</v>
      </c>
      <c r="E9251" s="24">
        <v>43677</v>
      </c>
      <c r="F9251" s="23" t="s">
        <v>52</v>
      </c>
      <c r="G9251" s="121">
        <v>67130843.689999998</v>
      </c>
      <c r="H9251">
        <v>2019</v>
      </c>
    </row>
    <row r="9252" spans="1:8" outlineLevel="1" x14ac:dyDescent="0.25">
      <c r="A9252" s="23" t="s">
        <v>27</v>
      </c>
      <c r="B9252" s="23" t="s">
        <v>2</v>
      </c>
      <c r="C9252">
        <v>2019</v>
      </c>
      <c r="D9252" s="23" t="str">
        <f t="shared" si="145"/>
        <v>jul</v>
      </c>
      <c r="E9252" s="24">
        <v>43677</v>
      </c>
      <c r="F9252" s="23" t="s">
        <v>52</v>
      </c>
      <c r="G9252" s="121">
        <v>0</v>
      </c>
      <c r="H9252">
        <v>2019</v>
      </c>
    </row>
    <row r="9253" spans="1:8" outlineLevel="1" x14ac:dyDescent="0.25">
      <c r="A9253" s="23" t="s">
        <v>17</v>
      </c>
      <c r="B9253" s="23" t="s">
        <v>3</v>
      </c>
      <c r="C9253">
        <v>2019</v>
      </c>
      <c r="D9253" s="23" t="str">
        <f t="shared" si="145"/>
        <v>jul</v>
      </c>
      <c r="E9253" s="24">
        <v>43677</v>
      </c>
      <c r="F9253" s="23" t="s">
        <v>52</v>
      </c>
      <c r="G9253" s="121">
        <v>39233342.740000002</v>
      </c>
      <c r="H9253">
        <v>2019</v>
      </c>
    </row>
    <row r="9254" spans="1:8" outlineLevel="1" x14ac:dyDescent="0.25">
      <c r="A9254" s="23" t="s">
        <v>18</v>
      </c>
      <c r="B9254" s="25" t="s">
        <v>4</v>
      </c>
      <c r="C9254">
        <v>2019</v>
      </c>
      <c r="D9254" s="23" t="str">
        <f t="shared" si="145"/>
        <v>jul</v>
      </c>
      <c r="E9254" s="24">
        <v>43677</v>
      </c>
      <c r="F9254" s="23" t="s">
        <v>52</v>
      </c>
      <c r="G9254" s="121">
        <v>802266.1</v>
      </c>
      <c r="H9254">
        <v>2019</v>
      </c>
    </row>
    <row r="9255" spans="1:8" outlineLevel="1" x14ac:dyDescent="0.25">
      <c r="A9255" s="23" t="s">
        <v>19</v>
      </c>
      <c r="B9255" s="25" t="s">
        <v>5</v>
      </c>
      <c r="C9255">
        <v>2019</v>
      </c>
      <c r="D9255" s="23" t="str">
        <f t="shared" si="145"/>
        <v>jul</v>
      </c>
      <c r="E9255" s="24">
        <v>43677</v>
      </c>
      <c r="F9255" s="23" t="s">
        <v>52</v>
      </c>
      <c r="G9255" s="121">
        <v>120229.13</v>
      </c>
      <c r="H9255">
        <v>2019</v>
      </c>
    </row>
    <row r="9256" spans="1:8" outlineLevel="1" x14ac:dyDescent="0.25">
      <c r="A9256" s="23" t="s">
        <v>20</v>
      </c>
      <c r="B9256" s="23" t="s">
        <v>6</v>
      </c>
      <c r="C9256">
        <v>2019</v>
      </c>
      <c r="D9256" s="23" t="str">
        <f t="shared" si="145"/>
        <v>jul</v>
      </c>
      <c r="E9256" s="24">
        <v>43677</v>
      </c>
      <c r="F9256" s="23" t="s">
        <v>52</v>
      </c>
      <c r="G9256" s="121">
        <v>0</v>
      </c>
      <c r="H9256">
        <v>2019</v>
      </c>
    </row>
    <row r="9257" spans="1:8" outlineLevel="1" x14ac:dyDescent="0.25">
      <c r="A9257" s="23" t="s">
        <v>21</v>
      </c>
      <c r="B9257" s="23" t="s">
        <v>7</v>
      </c>
      <c r="C9257">
        <v>2019</v>
      </c>
      <c r="D9257" s="23" t="str">
        <f t="shared" si="145"/>
        <v>jul</v>
      </c>
      <c r="E9257" s="24">
        <v>43677</v>
      </c>
      <c r="F9257" s="23" t="s">
        <v>52</v>
      </c>
      <c r="G9257" s="121">
        <v>50831.89</v>
      </c>
      <c r="H9257">
        <v>2019</v>
      </c>
    </row>
    <row r="9258" spans="1:8" outlineLevel="1" x14ac:dyDescent="0.25">
      <c r="A9258" s="23" t="s">
        <v>22</v>
      </c>
      <c r="B9258" s="23" t="s">
        <v>8</v>
      </c>
      <c r="C9258">
        <v>2019</v>
      </c>
      <c r="D9258" s="23" t="str">
        <f t="shared" si="145"/>
        <v>jul</v>
      </c>
      <c r="E9258" s="24">
        <v>43677</v>
      </c>
      <c r="F9258" s="23" t="s">
        <v>52</v>
      </c>
      <c r="G9258" s="121">
        <v>250692147.84000003</v>
      </c>
      <c r="H9258">
        <v>2019</v>
      </c>
    </row>
    <row r="9259" spans="1:8" outlineLevel="1" x14ac:dyDescent="0.25">
      <c r="A9259" s="23" t="s">
        <v>23</v>
      </c>
      <c r="B9259" s="23" t="s">
        <v>9</v>
      </c>
      <c r="C9259">
        <v>2019</v>
      </c>
      <c r="D9259" s="23" t="str">
        <f t="shared" si="145"/>
        <v>jul</v>
      </c>
      <c r="E9259" s="24">
        <v>43677</v>
      </c>
      <c r="F9259" s="23" t="s">
        <v>52</v>
      </c>
      <c r="G9259" s="121">
        <v>0</v>
      </c>
      <c r="H9259">
        <v>2019</v>
      </c>
    </row>
    <row r="9260" spans="1:8" outlineLevel="1" x14ac:dyDescent="0.25">
      <c r="A9260" s="23" t="s">
        <v>24</v>
      </c>
      <c r="B9260" s="25" t="s">
        <v>10</v>
      </c>
      <c r="C9260">
        <v>2019</v>
      </c>
      <c r="D9260" s="23" t="str">
        <f t="shared" si="145"/>
        <v>jul</v>
      </c>
      <c r="E9260" s="24">
        <v>43677</v>
      </c>
      <c r="F9260" s="23" t="s">
        <v>52</v>
      </c>
      <c r="G9260" s="121">
        <v>0</v>
      </c>
      <c r="H9260">
        <v>2019</v>
      </c>
    </row>
    <row r="9261" spans="1:8" outlineLevel="1" x14ac:dyDescent="0.25">
      <c r="A9261" s="23" t="s">
        <v>25</v>
      </c>
      <c r="B9261" s="23" t="s">
        <v>11</v>
      </c>
      <c r="C9261">
        <v>2019</v>
      </c>
      <c r="D9261" s="23" t="str">
        <f t="shared" si="145"/>
        <v>jul</v>
      </c>
      <c r="E9261" s="24">
        <v>43677</v>
      </c>
      <c r="F9261" s="23" t="s">
        <v>52</v>
      </c>
      <c r="G9261" s="121">
        <v>13680118</v>
      </c>
      <c r="H9261">
        <v>2019</v>
      </c>
    </row>
    <row r="9262" spans="1:8" outlineLevel="1" x14ac:dyDescent="0.25">
      <c r="A9262" s="23" t="s">
        <v>26</v>
      </c>
      <c r="B9262" s="23" t="s">
        <v>12</v>
      </c>
      <c r="C9262">
        <v>2019</v>
      </c>
      <c r="D9262" s="23" t="str">
        <f t="shared" si="145"/>
        <v>jul</v>
      </c>
      <c r="E9262" s="24">
        <v>43677</v>
      </c>
      <c r="F9262" s="23" t="s">
        <v>52</v>
      </c>
      <c r="G9262" s="121">
        <v>1142662.25</v>
      </c>
      <c r="H9262">
        <v>2019</v>
      </c>
    </row>
    <row r="9263" spans="1:8" outlineLevel="1" x14ac:dyDescent="0.25">
      <c r="A9263" s="23" t="s">
        <v>43</v>
      </c>
      <c r="B9263" s="23" t="s">
        <v>34</v>
      </c>
      <c r="C9263">
        <v>2019</v>
      </c>
      <c r="D9263" s="23" t="str">
        <f t="shared" si="145"/>
        <v>jul</v>
      </c>
      <c r="E9263" s="24">
        <v>43677</v>
      </c>
      <c r="F9263" s="23" t="s">
        <v>52</v>
      </c>
      <c r="G9263" s="121">
        <v>92164158.689999998</v>
      </c>
      <c r="H9263">
        <v>2019</v>
      </c>
    </row>
    <row r="9264" spans="1:8" outlineLevel="1" x14ac:dyDescent="0.25">
      <c r="A9264" s="23" t="s">
        <v>13</v>
      </c>
      <c r="B9264" s="23" t="s">
        <v>13</v>
      </c>
      <c r="C9264">
        <v>2019</v>
      </c>
      <c r="D9264" s="23" t="str">
        <f t="shared" si="145"/>
        <v>jul</v>
      </c>
      <c r="E9264" s="24">
        <v>43677</v>
      </c>
      <c r="F9264" s="23" t="s">
        <v>52</v>
      </c>
      <c r="G9264" s="121">
        <v>138358518.45000002</v>
      </c>
      <c r="H9264">
        <v>2019</v>
      </c>
    </row>
    <row r="9265" spans="1:8" outlineLevel="1" x14ac:dyDescent="0.25">
      <c r="A9265" s="23" t="s">
        <v>14</v>
      </c>
      <c r="B9265" s="23" t="s">
        <v>14</v>
      </c>
      <c r="C9265">
        <v>2019</v>
      </c>
      <c r="D9265" s="23" t="str">
        <f t="shared" si="145"/>
        <v>jul</v>
      </c>
      <c r="E9265" s="24">
        <v>43677</v>
      </c>
      <c r="F9265" s="23" t="s">
        <v>52</v>
      </c>
      <c r="G9265" s="121">
        <v>-100845.9</v>
      </c>
      <c r="H9265">
        <v>2019</v>
      </c>
    </row>
    <row r="9266" spans="1:8" outlineLevel="1" x14ac:dyDescent="0.25">
      <c r="A9266" s="23" t="s">
        <v>15</v>
      </c>
      <c r="B9266" s="23" t="s">
        <v>0</v>
      </c>
      <c r="C9266">
        <v>2019</v>
      </c>
      <c r="D9266" s="23" t="str">
        <f t="shared" si="145"/>
        <v>ago</v>
      </c>
      <c r="E9266" s="24">
        <v>43708</v>
      </c>
      <c r="F9266" s="23" t="s">
        <v>52</v>
      </c>
      <c r="G9266" s="121">
        <v>1069690.81</v>
      </c>
      <c r="H9266">
        <v>2019</v>
      </c>
    </row>
    <row r="9267" spans="1:8" outlineLevel="1" x14ac:dyDescent="0.25">
      <c r="A9267" s="23" t="s">
        <v>16</v>
      </c>
      <c r="B9267" s="23" t="s">
        <v>1</v>
      </c>
      <c r="C9267">
        <v>2019</v>
      </c>
      <c r="D9267" s="23" t="str">
        <f t="shared" si="145"/>
        <v>ago</v>
      </c>
      <c r="E9267" s="24">
        <v>43708</v>
      </c>
      <c r="F9267" s="23" t="s">
        <v>52</v>
      </c>
      <c r="G9267" s="121">
        <v>67263207.560000002</v>
      </c>
      <c r="H9267">
        <v>2019</v>
      </c>
    </row>
    <row r="9268" spans="1:8" outlineLevel="1" x14ac:dyDescent="0.25">
      <c r="A9268" s="23" t="s">
        <v>27</v>
      </c>
      <c r="B9268" s="23" t="s">
        <v>2</v>
      </c>
      <c r="C9268">
        <v>2019</v>
      </c>
      <c r="D9268" s="23" t="str">
        <f t="shared" si="145"/>
        <v>ago</v>
      </c>
      <c r="E9268" s="24">
        <v>43708</v>
      </c>
      <c r="F9268" s="23" t="s">
        <v>52</v>
      </c>
      <c r="G9268" s="121">
        <v>0</v>
      </c>
      <c r="H9268">
        <v>2019</v>
      </c>
    </row>
    <row r="9269" spans="1:8" outlineLevel="1" x14ac:dyDescent="0.25">
      <c r="A9269" s="23" t="s">
        <v>17</v>
      </c>
      <c r="B9269" s="23" t="s">
        <v>3</v>
      </c>
      <c r="C9269">
        <v>2019</v>
      </c>
      <c r="D9269" s="23" t="str">
        <f t="shared" si="145"/>
        <v>ago</v>
      </c>
      <c r="E9269" s="24">
        <v>43708</v>
      </c>
      <c r="F9269" s="23" t="s">
        <v>52</v>
      </c>
      <c r="G9269" s="121">
        <v>35606345.379999995</v>
      </c>
      <c r="H9269">
        <v>2019</v>
      </c>
    </row>
    <row r="9270" spans="1:8" outlineLevel="1" x14ac:dyDescent="0.25">
      <c r="A9270" s="23" t="s">
        <v>18</v>
      </c>
      <c r="B9270" s="25" t="s">
        <v>4</v>
      </c>
      <c r="C9270">
        <v>2019</v>
      </c>
      <c r="D9270" s="23" t="str">
        <f t="shared" si="145"/>
        <v>ago</v>
      </c>
      <c r="E9270" s="24">
        <v>43708</v>
      </c>
      <c r="F9270" s="23" t="s">
        <v>52</v>
      </c>
      <c r="G9270" s="121">
        <v>768214.29</v>
      </c>
      <c r="H9270">
        <v>2019</v>
      </c>
    </row>
    <row r="9271" spans="1:8" outlineLevel="1" x14ac:dyDescent="0.25">
      <c r="A9271" s="23" t="s">
        <v>19</v>
      </c>
      <c r="B9271" s="25" t="s">
        <v>5</v>
      </c>
      <c r="C9271">
        <v>2019</v>
      </c>
      <c r="D9271" s="23" t="str">
        <f t="shared" si="145"/>
        <v>ago</v>
      </c>
      <c r="E9271" s="24">
        <v>43708</v>
      </c>
      <c r="F9271" s="23" t="s">
        <v>52</v>
      </c>
      <c r="G9271" s="121">
        <v>108323.82</v>
      </c>
      <c r="H9271">
        <v>2019</v>
      </c>
    </row>
    <row r="9272" spans="1:8" outlineLevel="1" x14ac:dyDescent="0.25">
      <c r="A9272" s="23" t="s">
        <v>20</v>
      </c>
      <c r="B9272" s="23" t="s">
        <v>6</v>
      </c>
      <c r="C9272">
        <v>2019</v>
      </c>
      <c r="D9272" s="23" t="str">
        <f t="shared" si="145"/>
        <v>ago</v>
      </c>
      <c r="E9272" s="24">
        <v>43708</v>
      </c>
      <c r="F9272" s="23" t="s">
        <v>52</v>
      </c>
      <c r="G9272" s="121">
        <v>0</v>
      </c>
      <c r="H9272">
        <v>2019</v>
      </c>
    </row>
    <row r="9273" spans="1:8" outlineLevel="1" x14ac:dyDescent="0.25">
      <c r="A9273" s="23" t="s">
        <v>21</v>
      </c>
      <c r="B9273" s="23" t="s">
        <v>7</v>
      </c>
      <c r="C9273">
        <v>2019</v>
      </c>
      <c r="D9273" s="23" t="str">
        <f t="shared" si="145"/>
        <v>ago</v>
      </c>
      <c r="E9273" s="24">
        <v>43708</v>
      </c>
      <c r="F9273" s="23" t="s">
        <v>52</v>
      </c>
      <c r="G9273" s="121">
        <v>50874.04</v>
      </c>
      <c r="H9273">
        <v>2019</v>
      </c>
    </row>
    <row r="9274" spans="1:8" outlineLevel="1" x14ac:dyDescent="0.25">
      <c r="A9274" s="23" t="s">
        <v>22</v>
      </c>
      <c r="B9274" s="23" t="s">
        <v>8</v>
      </c>
      <c r="C9274">
        <v>2019</v>
      </c>
      <c r="D9274" s="23" t="str">
        <f t="shared" si="145"/>
        <v>ago</v>
      </c>
      <c r="E9274" s="24">
        <v>43708</v>
      </c>
      <c r="F9274" s="23" t="s">
        <v>52</v>
      </c>
      <c r="G9274" s="121">
        <v>251399013.95999998</v>
      </c>
      <c r="H9274">
        <v>2019</v>
      </c>
    </row>
    <row r="9275" spans="1:8" outlineLevel="1" x14ac:dyDescent="0.25">
      <c r="A9275" s="23" t="s">
        <v>23</v>
      </c>
      <c r="B9275" s="23" t="s">
        <v>9</v>
      </c>
      <c r="C9275">
        <v>2019</v>
      </c>
      <c r="D9275" s="23" t="str">
        <f t="shared" si="145"/>
        <v>ago</v>
      </c>
      <c r="E9275" s="24">
        <v>43708</v>
      </c>
      <c r="F9275" s="23" t="s">
        <v>52</v>
      </c>
      <c r="G9275" s="121">
        <v>0</v>
      </c>
      <c r="H9275">
        <v>2019</v>
      </c>
    </row>
    <row r="9276" spans="1:8" outlineLevel="1" x14ac:dyDescent="0.25">
      <c r="A9276" s="23" t="s">
        <v>24</v>
      </c>
      <c r="B9276" s="25" t="s">
        <v>10</v>
      </c>
      <c r="C9276">
        <v>2019</v>
      </c>
      <c r="D9276" s="23" t="str">
        <f t="shared" si="145"/>
        <v>ago</v>
      </c>
      <c r="E9276" s="24">
        <v>43708</v>
      </c>
      <c r="F9276" s="23" t="s">
        <v>52</v>
      </c>
      <c r="G9276" s="121">
        <v>0</v>
      </c>
      <c r="H9276">
        <v>2019</v>
      </c>
    </row>
    <row r="9277" spans="1:8" outlineLevel="1" x14ac:dyDescent="0.25">
      <c r="A9277" s="23" t="s">
        <v>25</v>
      </c>
      <c r="B9277" s="23" t="s">
        <v>11</v>
      </c>
      <c r="C9277">
        <v>2019</v>
      </c>
      <c r="D9277" s="23" t="str">
        <f t="shared" si="145"/>
        <v>ago</v>
      </c>
      <c r="E9277" s="24">
        <v>43708</v>
      </c>
      <c r="F9277" s="23" t="s">
        <v>52</v>
      </c>
      <c r="G9277" s="121">
        <v>13711633</v>
      </c>
      <c r="H9277">
        <v>2019</v>
      </c>
    </row>
    <row r="9278" spans="1:8" outlineLevel="1" x14ac:dyDescent="0.25">
      <c r="A9278" s="23" t="s">
        <v>26</v>
      </c>
      <c r="B9278" s="23" t="s">
        <v>12</v>
      </c>
      <c r="C9278">
        <v>2019</v>
      </c>
      <c r="D9278" s="23" t="str">
        <f t="shared" si="145"/>
        <v>ago</v>
      </c>
      <c r="E9278" s="24">
        <v>43708</v>
      </c>
      <c r="F9278" s="23" t="s">
        <v>52</v>
      </c>
      <c r="G9278" s="121">
        <v>1040262.1000000001</v>
      </c>
      <c r="H9278">
        <v>2019</v>
      </c>
    </row>
    <row r="9279" spans="1:8" outlineLevel="1" x14ac:dyDescent="0.25">
      <c r="A9279" s="23" t="s">
        <v>43</v>
      </c>
      <c r="B9279" s="23" t="s">
        <v>34</v>
      </c>
      <c r="C9279">
        <v>2019</v>
      </c>
      <c r="D9279" s="23" t="str">
        <f t="shared" si="145"/>
        <v>ago</v>
      </c>
      <c r="E9279" s="24">
        <v>43708</v>
      </c>
      <c r="F9279" s="23" t="s">
        <v>52</v>
      </c>
      <c r="G9279" s="121">
        <v>92272982.169999987</v>
      </c>
      <c r="H9279">
        <v>2019</v>
      </c>
    </row>
    <row r="9280" spans="1:8" outlineLevel="1" x14ac:dyDescent="0.25">
      <c r="A9280" s="23" t="s">
        <v>13</v>
      </c>
      <c r="B9280" s="23" t="s">
        <v>13</v>
      </c>
      <c r="C9280">
        <v>2019</v>
      </c>
      <c r="D9280" s="23" t="str">
        <f t="shared" si="145"/>
        <v>ago</v>
      </c>
      <c r="E9280" s="24">
        <v>43708</v>
      </c>
      <c r="F9280" s="23" t="s">
        <v>52</v>
      </c>
      <c r="G9280" s="121">
        <v>135280416.22999999</v>
      </c>
      <c r="H9280">
        <v>2019</v>
      </c>
    </row>
    <row r="9281" spans="1:8" outlineLevel="1" x14ac:dyDescent="0.25">
      <c r="A9281" s="23" t="s">
        <v>14</v>
      </c>
      <c r="B9281" s="23" t="s">
        <v>14</v>
      </c>
      <c r="C9281">
        <v>2019</v>
      </c>
      <c r="D9281" s="23" t="str">
        <f t="shared" si="145"/>
        <v>ago</v>
      </c>
      <c r="E9281" s="24">
        <v>43708</v>
      </c>
      <c r="F9281" s="23" t="s">
        <v>52</v>
      </c>
      <c r="G9281" s="121">
        <v>105182.37</v>
      </c>
      <c r="H9281">
        <v>2019</v>
      </c>
    </row>
    <row r="9282" spans="1:8" outlineLevel="1" x14ac:dyDescent="0.25">
      <c r="A9282" s="23" t="s">
        <v>15</v>
      </c>
      <c r="B9282" s="23" t="s">
        <v>0</v>
      </c>
      <c r="C9282">
        <v>2019</v>
      </c>
      <c r="D9282" s="23" t="str">
        <f t="shared" ref="D9282:D9345" si="146">+TEXT(E9282,"mmm")</f>
        <v>sept</v>
      </c>
      <c r="E9282" s="24">
        <v>43738</v>
      </c>
      <c r="F9282" s="23" t="s">
        <v>52</v>
      </c>
      <c r="G9282" s="121">
        <v>2284705.6</v>
      </c>
      <c r="H9282">
        <v>2019</v>
      </c>
    </row>
    <row r="9283" spans="1:8" outlineLevel="1" x14ac:dyDescent="0.25">
      <c r="A9283" s="23" t="s">
        <v>16</v>
      </c>
      <c r="B9283" s="23" t="s">
        <v>1</v>
      </c>
      <c r="C9283">
        <v>2019</v>
      </c>
      <c r="D9283" s="23" t="str">
        <f t="shared" si="146"/>
        <v>sept</v>
      </c>
      <c r="E9283" s="24">
        <v>43738</v>
      </c>
      <c r="F9283" s="23" t="s">
        <v>52</v>
      </c>
      <c r="G9283" s="121">
        <v>76385587.23999998</v>
      </c>
      <c r="H9283">
        <v>2019</v>
      </c>
    </row>
    <row r="9284" spans="1:8" outlineLevel="1" x14ac:dyDescent="0.25">
      <c r="A9284" s="23" t="s">
        <v>27</v>
      </c>
      <c r="B9284" s="23" t="s">
        <v>2</v>
      </c>
      <c r="C9284">
        <v>2019</v>
      </c>
      <c r="D9284" s="23" t="str">
        <f t="shared" si="146"/>
        <v>sept</v>
      </c>
      <c r="E9284" s="24">
        <v>43738</v>
      </c>
      <c r="F9284" s="23" t="s">
        <v>52</v>
      </c>
      <c r="G9284" s="121">
        <v>0</v>
      </c>
      <c r="H9284">
        <v>2019</v>
      </c>
    </row>
    <row r="9285" spans="1:8" outlineLevel="1" x14ac:dyDescent="0.25">
      <c r="A9285" s="23" t="s">
        <v>17</v>
      </c>
      <c r="B9285" s="23" t="s">
        <v>3</v>
      </c>
      <c r="C9285">
        <v>2019</v>
      </c>
      <c r="D9285" s="23" t="str">
        <f t="shared" si="146"/>
        <v>sept</v>
      </c>
      <c r="E9285" s="24">
        <v>43738</v>
      </c>
      <c r="F9285" s="23" t="s">
        <v>52</v>
      </c>
      <c r="G9285" s="121">
        <v>36288784.200000003</v>
      </c>
      <c r="H9285">
        <v>2019</v>
      </c>
    </row>
    <row r="9286" spans="1:8" outlineLevel="1" x14ac:dyDescent="0.25">
      <c r="A9286" s="23" t="s">
        <v>18</v>
      </c>
      <c r="B9286" s="25" t="s">
        <v>4</v>
      </c>
      <c r="C9286">
        <v>2019</v>
      </c>
      <c r="D9286" s="23" t="str">
        <f t="shared" si="146"/>
        <v>sept</v>
      </c>
      <c r="E9286" s="24">
        <v>43738</v>
      </c>
      <c r="F9286" s="23" t="s">
        <v>52</v>
      </c>
      <c r="G9286" s="121">
        <v>770823.62</v>
      </c>
      <c r="H9286">
        <v>2019</v>
      </c>
    </row>
    <row r="9287" spans="1:8" outlineLevel="1" x14ac:dyDescent="0.25">
      <c r="A9287" s="23" t="s">
        <v>19</v>
      </c>
      <c r="B9287" s="25" t="s">
        <v>5</v>
      </c>
      <c r="C9287">
        <v>2019</v>
      </c>
      <c r="D9287" s="23" t="str">
        <f t="shared" si="146"/>
        <v>sept</v>
      </c>
      <c r="E9287" s="24">
        <v>43738</v>
      </c>
      <c r="F9287" s="23" t="s">
        <v>52</v>
      </c>
      <c r="G9287" s="121">
        <v>108843.4</v>
      </c>
      <c r="H9287">
        <v>2019</v>
      </c>
    </row>
    <row r="9288" spans="1:8" outlineLevel="1" x14ac:dyDescent="0.25">
      <c r="A9288" s="23" t="s">
        <v>20</v>
      </c>
      <c r="B9288" s="23" t="s">
        <v>6</v>
      </c>
      <c r="C9288">
        <v>2019</v>
      </c>
      <c r="D9288" s="23" t="str">
        <f t="shared" si="146"/>
        <v>sept</v>
      </c>
      <c r="E9288" s="24">
        <v>43738</v>
      </c>
      <c r="F9288" s="23" t="s">
        <v>52</v>
      </c>
      <c r="G9288" s="121">
        <v>0</v>
      </c>
      <c r="H9288">
        <v>2019</v>
      </c>
    </row>
    <row r="9289" spans="1:8" outlineLevel="1" x14ac:dyDescent="0.25">
      <c r="A9289" s="23" t="s">
        <v>21</v>
      </c>
      <c r="B9289" s="23" t="s">
        <v>7</v>
      </c>
      <c r="C9289">
        <v>2019</v>
      </c>
      <c r="D9289" s="23" t="str">
        <f t="shared" si="146"/>
        <v>sept</v>
      </c>
      <c r="E9289" s="24">
        <v>43738</v>
      </c>
      <c r="F9289" s="23" t="s">
        <v>52</v>
      </c>
      <c r="G9289" s="121">
        <v>50914.74</v>
      </c>
      <c r="H9289">
        <v>2019</v>
      </c>
    </row>
    <row r="9290" spans="1:8" outlineLevel="1" x14ac:dyDescent="0.25">
      <c r="A9290" s="23" t="s">
        <v>22</v>
      </c>
      <c r="B9290" s="23" t="s">
        <v>8</v>
      </c>
      <c r="C9290">
        <v>2019</v>
      </c>
      <c r="D9290" s="23" t="str">
        <f t="shared" si="146"/>
        <v>sept</v>
      </c>
      <c r="E9290" s="24">
        <v>43738</v>
      </c>
      <c r="F9290" s="23" t="s">
        <v>52</v>
      </c>
      <c r="G9290" s="121">
        <v>241902320.89999998</v>
      </c>
      <c r="H9290">
        <v>2019</v>
      </c>
    </row>
    <row r="9291" spans="1:8" outlineLevel="1" x14ac:dyDescent="0.25">
      <c r="A9291" s="23" t="s">
        <v>23</v>
      </c>
      <c r="B9291" s="23" t="s">
        <v>9</v>
      </c>
      <c r="C9291">
        <v>2019</v>
      </c>
      <c r="D9291" s="23" t="str">
        <f t="shared" si="146"/>
        <v>sept</v>
      </c>
      <c r="E9291" s="24">
        <v>43738</v>
      </c>
      <c r="F9291" s="23" t="s">
        <v>52</v>
      </c>
      <c r="G9291" s="121">
        <v>0</v>
      </c>
      <c r="H9291">
        <v>2019</v>
      </c>
    </row>
    <row r="9292" spans="1:8" outlineLevel="1" x14ac:dyDescent="0.25">
      <c r="A9292" s="23" t="s">
        <v>24</v>
      </c>
      <c r="B9292" s="25" t="s">
        <v>10</v>
      </c>
      <c r="C9292">
        <v>2019</v>
      </c>
      <c r="D9292" s="23" t="str">
        <f t="shared" si="146"/>
        <v>sept</v>
      </c>
      <c r="E9292" s="24">
        <v>43738</v>
      </c>
      <c r="F9292" s="23" t="s">
        <v>52</v>
      </c>
      <c r="G9292" s="121">
        <v>0</v>
      </c>
      <c r="H9292">
        <v>2019</v>
      </c>
    </row>
    <row r="9293" spans="1:8" outlineLevel="1" x14ac:dyDescent="0.25">
      <c r="A9293" s="23" t="s">
        <v>25</v>
      </c>
      <c r="B9293" s="23" t="s">
        <v>11</v>
      </c>
      <c r="C9293">
        <v>2019</v>
      </c>
      <c r="D9293" s="23" t="str">
        <f t="shared" si="146"/>
        <v>sept</v>
      </c>
      <c r="E9293" s="24">
        <v>43738</v>
      </c>
      <c r="F9293" s="23" t="s">
        <v>52</v>
      </c>
      <c r="G9293" s="121">
        <v>13742261</v>
      </c>
      <c r="H9293">
        <v>2019</v>
      </c>
    </row>
    <row r="9294" spans="1:8" outlineLevel="1" x14ac:dyDescent="0.25">
      <c r="A9294" s="23" t="s">
        <v>26</v>
      </c>
      <c r="B9294" s="23" t="s">
        <v>12</v>
      </c>
      <c r="C9294">
        <v>2019</v>
      </c>
      <c r="D9294" s="23" t="str">
        <f t="shared" si="146"/>
        <v>sept</v>
      </c>
      <c r="E9294" s="24">
        <v>43738</v>
      </c>
      <c r="F9294" s="23" t="s">
        <v>52</v>
      </c>
      <c r="G9294" s="121">
        <v>937401.31</v>
      </c>
      <c r="H9294">
        <v>2019</v>
      </c>
    </row>
    <row r="9295" spans="1:8" outlineLevel="1" x14ac:dyDescent="0.25">
      <c r="A9295" s="23" t="s">
        <v>43</v>
      </c>
      <c r="B9295" s="23" t="s">
        <v>34</v>
      </c>
      <c r="C9295">
        <v>2019</v>
      </c>
      <c r="D9295" s="23" t="str">
        <f t="shared" si="146"/>
        <v>sept</v>
      </c>
      <c r="E9295" s="24">
        <v>43738</v>
      </c>
      <c r="F9295" s="23" t="s">
        <v>52</v>
      </c>
      <c r="G9295" s="121">
        <v>89879726.189999983</v>
      </c>
      <c r="H9295">
        <v>2019</v>
      </c>
    </row>
    <row r="9296" spans="1:8" outlineLevel="1" x14ac:dyDescent="0.25">
      <c r="A9296" s="23" t="s">
        <v>13</v>
      </c>
      <c r="B9296" s="23" t="s">
        <v>13</v>
      </c>
      <c r="C9296">
        <v>2019</v>
      </c>
      <c r="D9296" s="23" t="str">
        <f t="shared" si="146"/>
        <v>sept</v>
      </c>
      <c r="E9296" s="24">
        <v>43738</v>
      </c>
      <c r="F9296" s="23" t="s">
        <v>52</v>
      </c>
      <c r="G9296" s="121">
        <v>143349876.83000001</v>
      </c>
      <c r="H9296">
        <v>2019</v>
      </c>
    </row>
    <row r="9297" spans="1:8" outlineLevel="1" x14ac:dyDescent="0.25">
      <c r="A9297" s="23" t="s">
        <v>14</v>
      </c>
      <c r="B9297" s="23" t="s">
        <v>14</v>
      </c>
      <c r="C9297">
        <v>2019</v>
      </c>
      <c r="D9297" s="23" t="str">
        <f t="shared" si="146"/>
        <v>sept</v>
      </c>
      <c r="E9297" s="24">
        <v>43738</v>
      </c>
      <c r="F9297" s="23" t="s">
        <v>52</v>
      </c>
      <c r="G9297" s="121">
        <v>115292.28999999998</v>
      </c>
      <c r="H9297">
        <v>2019</v>
      </c>
    </row>
    <row r="9298" spans="1:8" outlineLevel="1" x14ac:dyDescent="0.25">
      <c r="A9298" s="23" t="s">
        <v>15</v>
      </c>
      <c r="B9298" s="23" t="s">
        <v>0</v>
      </c>
      <c r="C9298">
        <v>2019</v>
      </c>
      <c r="D9298" s="23" t="str">
        <f t="shared" si="146"/>
        <v>oct</v>
      </c>
      <c r="E9298" s="24">
        <v>43769</v>
      </c>
      <c r="F9298" s="23" t="s">
        <v>52</v>
      </c>
      <c r="G9298" s="121">
        <v>2466546.0099999998</v>
      </c>
      <c r="H9298">
        <v>2019</v>
      </c>
    </row>
    <row r="9299" spans="1:8" outlineLevel="1" x14ac:dyDescent="0.25">
      <c r="A9299" s="23" t="s">
        <v>16</v>
      </c>
      <c r="B9299" s="23" t="s">
        <v>1</v>
      </c>
      <c r="C9299">
        <v>2019</v>
      </c>
      <c r="D9299" s="23" t="str">
        <f t="shared" si="146"/>
        <v>oct</v>
      </c>
      <c r="E9299" s="24">
        <v>43769</v>
      </c>
      <c r="F9299" s="23" t="s">
        <v>52</v>
      </c>
      <c r="G9299" s="121">
        <v>74895228.829999998</v>
      </c>
      <c r="H9299">
        <v>2019</v>
      </c>
    </row>
    <row r="9300" spans="1:8" outlineLevel="1" x14ac:dyDescent="0.25">
      <c r="A9300" s="23" t="s">
        <v>27</v>
      </c>
      <c r="B9300" s="23" t="s">
        <v>2</v>
      </c>
      <c r="C9300">
        <v>2019</v>
      </c>
      <c r="D9300" s="23" t="str">
        <f t="shared" si="146"/>
        <v>oct</v>
      </c>
      <c r="E9300" s="24">
        <v>43769</v>
      </c>
      <c r="F9300" s="23" t="s">
        <v>52</v>
      </c>
      <c r="G9300" s="121">
        <v>0</v>
      </c>
      <c r="H9300">
        <v>2019</v>
      </c>
    </row>
    <row r="9301" spans="1:8" outlineLevel="1" x14ac:dyDescent="0.25">
      <c r="A9301" s="23" t="s">
        <v>17</v>
      </c>
      <c r="B9301" s="23" t="s">
        <v>3</v>
      </c>
      <c r="C9301">
        <v>2019</v>
      </c>
      <c r="D9301" s="23" t="str">
        <f t="shared" si="146"/>
        <v>oct</v>
      </c>
      <c r="E9301" s="24">
        <v>43769</v>
      </c>
      <c r="F9301" s="23" t="s">
        <v>52</v>
      </c>
      <c r="G9301" s="121">
        <v>35716679.07</v>
      </c>
      <c r="H9301">
        <v>2019</v>
      </c>
    </row>
    <row r="9302" spans="1:8" outlineLevel="1" x14ac:dyDescent="0.25">
      <c r="A9302" s="23" t="s">
        <v>18</v>
      </c>
      <c r="B9302" s="25" t="s">
        <v>4</v>
      </c>
      <c r="C9302">
        <v>2019</v>
      </c>
      <c r="D9302" s="23" t="str">
        <f t="shared" si="146"/>
        <v>oct</v>
      </c>
      <c r="E9302" s="24">
        <v>43769</v>
      </c>
      <c r="F9302" s="23" t="s">
        <v>52</v>
      </c>
      <c r="G9302" s="121">
        <v>773539.36</v>
      </c>
      <c r="H9302">
        <v>2019</v>
      </c>
    </row>
    <row r="9303" spans="1:8" outlineLevel="1" x14ac:dyDescent="0.25">
      <c r="A9303" s="23" t="s">
        <v>19</v>
      </c>
      <c r="B9303" s="25" t="s">
        <v>5</v>
      </c>
      <c r="C9303">
        <v>2019</v>
      </c>
      <c r="D9303" s="23" t="str">
        <f t="shared" si="146"/>
        <v>oct</v>
      </c>
      <c r="E9303" s="24">
        <v>43769</v>
      </c>
      <c r="F9303" s="23" t="s">
        <v>52</v>
      </c>
      <c r="G9303" s="121">
        <v>109385.62</v>
      </c>
      <c r="H9303">
        <v>2019</v>
      </c>
    </row>
    <row r="9304" spans="1:8" outlineLevel="1" x14ac:dyDescent="0.25">
      <c r="A9304" s="23" t="s">
        <v>20</v>
      </c>
      <c r="B9304" s="23" t="s">
        <v>6</v>
      </c>
      <c r="C9304">
        <v>2019</v>
      </c>
      <c r="D9304" s="23" t="str">
        <f t="shared" si="146"/>
        <v>oct</v>
      </c>
      <c r="E9304" s="24">
        <v>43769</v>
      </c>
      <c r="F9304" s="23" t="s">
        <v>52</v>
      </c>
      <c r="G9304" s="121">
        <v>0</v>
      </c>
      <c r="H9304">
        <v>2019</v>
      </c>
    </row>
    <row r="9305" spans="1:8" outlineLevel="1" x14ac:dyDescent="0.25">
      <c r="A9305" s="23" t="s">
        <v>21</v>
      </c>
      <c r="B9305" s="23" t="s">
        <v>7</v>
      </c>
      <c r="C9305">
        <v>2019</v>
      </c>
      <c r="D9305" s="23" t="str">
        <f t="shared" si="146"/>
        <v>oct</v>
      </c>
      <c r="E9305" s="24">
        <v>43769</v>
      </c>
      <c r="F9305" s="23" t="s">
        <v>52</v>
      </c>
      <c r="G9305" s="121">
        <v>50939.41</v>
      </c>
      <c r="H9305">
        <v>2019</v>
      </c>
    </row>
    <row r="9306" spans="1:8" outlineLevel="1" x14ac:dyDescent="0.25">
      <c r="A9306" s="23" t="s">
        <v>22</v>
      </c>
      <c r="B9306" s="23" t="s">
        <v>8</v>
      </c>
      <c r="C9306">
        <v>2019</v>
      </c>
      <c r="D9306" s="23" t="str">
        <f t="shared" si="146"/>
        <v>oct</v>
      </c>
      <c r="E9306" s="24">
        <v>43769</v>
      </c>
      <c r="F9306" s="23" t="s">
        <v>52</v>
      </c>
      <c r="G9306" s="121">
        <v>233791055.38</v>
      </c>
      <c r="H9306">
        <v>2019</v>
      </c>
    </row>
    <row r="9307" spans="1:8" outlineLevel="1" x14ac:dyDescent="0.25">
      <c r="A9307" s="23" t="s">
        <v>23</v>
      </c>
      <c r="B9307" s="23" t="s">
        <v>9</v>
      </c>
      <c r="C9307">
        <v>2019</v>
      </c>
      <c r="D9307" s="23" t="str">
        <f t="shared" si="146"/>
        <v>oct</v>
      </c>
      <c r="E9307" s="24">
        <v>43769</v>
      </c>
      <c r="F9307" s="23" t="s">
        <v>52</v>
      </c>
      <c r="G9307" s="121">
        <v>0</v>
      </c>
      <c r="H9307">
        <v>2019</v>
      </c>
    </row>
    <row r="9308" spans="1:8" outlineLevel="1" x14ac:dyDescent="0.25">
      <c r="A9308" s="23" t="s">
        <v>24</v>
      </c>
      <c r="B9308" s="25" t="s">
        <v>10</v>
      </c>
      <c r="C9308">
        <v>2019</v>
      </c>
      <c r="D9308" s="23" t="str">
        <f t="shared" si="146"/>
        <v>oct</v>
      </c>
      <c r="E9308" s="24">
        <v>43769</v>
      </c>
      <c r="F9308" s="23" t="s">
        <v>52</v>
      </c>
      <c r="G9308" s="121">
        <v>0</v>
      </c>
      <c r="H9308">
        <v>2019</v>
      </c>
    </row>
    <row r="9309" spans="1:8" outlineLevel="1" x14ac:dyDescent="0.25">
      <c r="A9309" s="23" t="s">
        <v>25</v>
      </c>
      <c r="B9309" s="23" t="s">
        <v>11</v>
      </c>
      <c r="C9309">
        <v>2019</v>
      </c>
      <c r="D9309" s="23" t="str">
        <f t="shared" si="146"/>
        <v>oct</v>
      </c>
      <c r="E9309" s="24">
        <v>43769</v>
      </c>
      <c r="F9309" s="23" t="s">
        <v>52</v>
      </c>
      <c r="G9309" s="121">
        <v>13922244.32</v>
      </c>
      <c r="H9309">
        <v>2019</v>
      </c>
    </row>
    <row r="9310" spans="1:8" outlineLevel="1" x14ac:dyDescent="0.25">
      <c r="A9310" s="23" t="s">
        <v>26</v>
      </c>
      <c r="B9310" s="23" t="s">
        <v>12</v>
      </c>
      <c r="C9310">
        <v>2019</v>
      </c>
      <c r="D9310" s="23" t="str">
        <f t="shared" si="146"/>
        <v>oct</v>
      </c>
      <c r="E9310" s="24">
        <v>43769</v>
      </c>
      <c r="F9310" s="23" t="s">
        <v>52</v>
      </c>
      <c r="G9310" s="121">
        <v>834347.36999999988</v>
      </c>
      <c r="H9310">
        <v>2019</v>
      </c>
    </row>
    <row r="9311" spans="1:8" outlineLevel="1" x14ac:dyDescent="0.25">
      <c r="A9311" s="23" t="s">
        <v>43</v>
      </c>
      <c r="B9311" s="23" t="s">
        <v>34</v>
      </c>
      <c r="C9311">
        <v>2019</v>
      </c>
      <c r="D9311" s="23" t="str">
        <f t="shared" si="146"/>
        <v>oct</v>
      </c>
      <c r="E9311" s="24">
        <v>43769</v>
      </c>
      <c r="F9311" s="23" t="s">
        <v>52</v>
      </c>
      <c r="G9311" s="121">
        <v>91968122.109999999</v>
      </c>
      <c r="H9311">
        <v>2019</v>
      </c>
    </row>
    <row r="9312" spans="1:8" outlineLevel="1" x14ac:dyDescent="0.25">
      <c r="A9312" s="23" t="s">
        <v>13</v>
      </c>
      <c r="B9312" s="23" t="s">
        <v>13</v>
      </c>
      <c r="C9312">
        <v>2019</v>
      </c>
      <c r="D9312" s="23" t="str">
        <f t="shared" si="146"/>
        <v>oct</v>
      </c>
      <c r="E9312" s="24">
        <v>43769</v>
      </c>
      <c r="F9312" s="23" t="s">
        <v>52</v>
      </c>
      <c r="G9312" s="121">
        <v>150964208.84</v>
      </c>
      <c r="H9312">
        <v>2019</v>
      </c>
    </row>
    <row r="9313" spans="1:8" outlineLevel="1" x14ac:dyDescent="0.25">
      <c r="A9313" s="23" t="s">
        <v>14</v>
      </c>
      <c r="B9313" s="23" t="s">
        <v>14</v>
      </c>
      <c r="C9313">
        <v>2019</v>
      </c>
      <c r="D9313" s="23" t="str">
        <f t="shared" si="146"/>
        <v>oct</v>
      </c>
      <c r="E9313" s="24">
        <v>43769</v>
      </c>
      <c r="F9313" s="23" t="s">
        <v>52</v>
      </c>
      <c r="G9313" s="121">
        <v>1334231.51</v>
      </c>
      <c r="H9313">
        <v>2019</v>
      </c>
    </row>
    <row r="9314" spans="1:8" outlineLevel="1" x14ac:dyDescent="0.25">
      <c r="A9314" s="23" t="s">
        <v>15</v>
      </c>
      <c r="B9314" s="23" t="s">
        <v>0</v>
      </c>
      <c r="C9314">
        <v>2019</v>
      </c>
      <c r="D9314" s="23" t="str">
        <f t="shared" si="146"/>
        <v>nov</v>
      </c>
      <c r="E9314" s="24">
        <v>43799</v>
      </c>
      <c r="F9314" s="23" t="s">
        <v>52</v>
      </c>
      <c r="G9314" s="121">
        <v>2465365.4300000002</v>
      </c>
      <c r="H9314">
        <v>2019</v>
      </c>
    </row>
    <row r="9315" spans="1:8" outlineLevel="1" x14ac:dyDescent="0.25">
      <c r="A9315" s="23" t="s">
        <v>16</v>
      </c>
      <c r="B9315" s="23" t="s">
        <v>1</v>
      </c>
      <c r="C9315">
        <v>2019</v>
      </c>
      <c r="D9315" s="23" t="str">
        <f t="shared" si="146"/>
        <v>nov</v>
      </c>
      <c r="E9315" s="24">
        <v>43799</v>
      </c>
      <c r="F9315" s="23" t="s">
        <v>52</v>
      </c>
      <c r="G9315" s="121">
        <v>80398659.700000003</v>
      </c>
      <c r="H9315">
        <v>2019</v>
      </c>
    </row>
    <row r="9316" spans="1:8" outlineLevel="1" x14ac:dyDescent="0.25">
      <c r="A9316" s="23" t="s">
        <v>27</v>
      </c>
      <c r="B9316" s="23" t="s">
        <v>2</v>
      </c>
      <c r="C9316">
        <v>2019</v>
      </c>
      <c r="D9316" s="23" t="str">
        <f t="shared" si="146"/>
        <v>nov</v>
      </c>
      <c r="E9316" s="24">
        <v>43799</v>
      </c>
      <c r="F9316" s="23" t="s">
        <v>52</v>
      </c>
      <c r="G9316" s="121">
        <v>0</v>
      </c>
      <c r="H9316">
        <v>2019</v>
      </c>
    </row>
    <row r="9317" spans="1:8" outlineLevel="1" x14ac:dyDescent="0.25">
      <c r="A9317" s="23" t="s">
        <v>17</v>
      </c>
      <c r="B9317" s="23" t="s">
        <v>3</v>
      </c>
      <c r="C9317">
        <v>2019</v>
      </c>
      <c r="D9317" s="23" t="str">
        <f t="shared" si="146"/>
        <v>nov</v>
      </c>
      <c r="E9317" s="24">
        <v>43799</v>
      </c>
      <c r="F9317" s="23" t="s">
        <v>52</v>
      </c>
      <c r="G9317" s="121">
        <v>42299106.530000001</v>
      </c>
      <c r="H9317">
        <v>2019</v>
      </c>
    </row>
    <row r="9318" spans="1:8" outlineLevel="1" x14ac:dyDescent="0.25">
      <c r="A9318" s="23" t="s">
        <v>18</v>
      </c>
      <c r="B9318" s="25" t="s">
        <v>4</v>
      </c>
      <c r="C9318">
        <v>2019</v>
      </c>
      <c r="D9318" s="23" t="str">
        <f t="shared" si="146"/>
        <v>nov</v>
      </c>
      <c r="E9318" s="24">
        <v>43799</v>
      </c>
      <c r="F9318" s="23" t="s">
        <v>52</v>
      </c>
      <c r="G9318" s="121">
        <v>757192.42</v>
      </c>
      <c r="H9318">
        <v>2019</v>
      </c>
    </row>
    <row r="9319" spans="1:8" outlineLevel="1" x14ac:dyDescent="0.25">
      <c r="A9319" s="23" t="s">
        <v>19</v>
      </c>
      <c r="B9319" s="25" t="s">
        <v>5</v>
      </c>
      <c r="C9319">
        <v>2019</v>
      </c>
      <c r="D9319" s="23" t="str">
        <f t="shared" si="146"/>
        <v>nov</v>
      </c>
      <c r="E9319" s="24">
        <v>43799</v>
      </c>
      <c r="F9319" s="23" t="s">
        <v>52</v>
      </c>
      <c r="G9319" s="121">
        <v>109915.42</v>
      </c>
      <c r="H9319">
        <v>2019</v>
      </c>
    </row>
    <row r="9320" spans="1:8" outlineLevel="1" x14ac:dyDescent="0.25">
      <c r="A9320" s="23" t="s">
        <v>20</v>
      </c>
      <c r="B9320" s="23" t="s">
        <v>6</v>
      </c>
      <c r="C9320">
        <v>2019</v>
      </c>
      <c r="D9320" s="23" t="str">
        <f t="shared" si="146"/>
        <v>nov</v>
      </c>
      <c r="E9320" s="24">
        <v>43799</v>
      </c>
      <c r="F9320" s="23" t="s">
        <v>52</v>
      </c>
      <c r="G9320" s="121">
        <v>0</v>
      </c>
      <c r="H9320">
        <v>2019</v>
      </c>
    </row>
    <row r="9321" spans="1:8" outlineLevel="1" x14ac:dyDescent="0.25">
      <c r="A9321" s="23" t="s">
        <v>21</v>
      </c>
      <c r="B9321" s="23" t="s">
        <v>7</v>
      </c>
      <c r="C9321">
        <v>2019</v>
      </c>
      <c r="D9321" s="23" t="str">
        <f t="shared" si="146"/>
        <v>nov</v>
      </c>
      <c r="E9321" s="24">
        <v>43799</v>
      </c>
      <c r="F9321" s="23" t="s">
        <v>52</v>
      </c>
      <c r="G9321" s="121">
        <v>50987.34</v>
      </c>
      <c r="H9321">
        <v>2019</v>
      </c>
    </row>
    <row r="9322" spans="1:8" outlineLevel="1" x14ac:dyDescent="0.25">
      <c r="A9322" s="23" t="s">
        <v>22</v>
      </c>
      <c r="B9322" s="23" t="s">
        <v>8</v>
      </c>
      <c r="C9322">
        <v>2019</v>
      </c>
      <c r="D9322" s="23" t="str">
        <f t="shared" si="146"/>
        <v>nov</v>
      </c>
      <c r="E9322" s="24">
        <v>43799</v>
      </c>
      <c r="F9322" s="23" t="s">
        <v>52</v>
      </c>
      <c r="G9322" s="121">
        <v>235223786.16</v>
      </c>
      <c r="H9322">
        <v>2019</v>
      </c>
    </row>
    <row r="9323" spans="1:8" outlineLevel="1" x14ac:dyDescent="0.25">
      <c r="A9323" s="23" t="s">
        <v>23</v>
      </c>
      <c r="B9323" s="23" t="s">
        <v>9</v>
      </c>
      <c r="C9323">
        <v>2019</v>
      </c>
      <c r="D9323" s="23" t="str">
        <f t="shared" si="146"/>
        <v>nov</v>
      </c>
      <c r="E9323" s="24">
        <v>43799</v>
      </c>
      <c r="F9323" s="23" t="s">
        <v>52</v>
      </c>
      <c r="G9323" s="121">
        <v>0</v>
      </c>
      <c r="H9323">
        <v>2019</v>
      </c>
    </row>
    <row r="9324" spans="1:8" outlineLevel="1" x14ac:dyDescent="0.25">
      <c r="A9324" s="23" t="s">
        <v>24</v>
      </c>
      <c r="B9324" s="25" t="s">
        <v>10</v>
      </c>
      <c r="C9324">
        <v>2019</v>
      </c>
      <c r="D9324" s="23" t="str">
        <f t="shared" si="146"/>
        <v>nov</v>
      </c>
      <c r="E9324" s="24">
        <v>43799</v>
      </c>
      <c r="F9324" s="23" t="s">
        <v>52</v>
      </c>
      <c r="G9324" s="121">
        <v>0</v>
      </c>
      <c r="H9324">
        <v>2019</v>
      </c>
    </row>
    <row r="9325" spans="1:8" outlineLevel="1" x14ac:dyDescent="0.25">
      <c r="A9325" s="23" t="s">
        <v>25</v>
      </c>
      <c r="B9325" s="23" t="s">
        <v>11</v>
      </c>
      <c r="C9325">
        <v>2019</v>
      </c>
      <c r="D9325" s="23" t="str">
        <f t="shared" si="146"/>
        <v>nov</v>
      </c>
      <c r="E9325" s="24">
        <v>43799</v>
      </c>
      <c r="F9325" s="23" t="s">
        <v>52</v>
      </c>
      <c r="G9325" s="121">
        <v>13953302.52</v>
      </c>
      <c r="H9325">
        <v>2019</v>
      </c>
    </row>
    <row r="9326" spans="1:8" outlineLevel="1" x14ac:dyDescent="0.25">
      <c r="A9326" s="23" t="s">
        <v>26</v>
      </c>
      <c r="B9326" s="23" t="s">
        <v>12</v>
      </c>
      <c r="C9326">
        <v>2019</v>
      </c>
      <c r="D9326" s="23" t="str">
        <f t="shared" si="146"/>
        <v>nov</v>
      </c>
      <c r="E9326" s="24">
        <v>43799</v>
      </c>
      <c r="F9326" s="23" t="s">
        <v>52</v>
      </c>
      <c r="G9326" s="121">
        <v>832500.29999999993</v>
      </c>
      <c r="H9326">
        <v>2019</v>
      </c>
    </row>
    <row r="9327" spans="1:8" outlineLevel="1" x14ac:dyDescent="0.25">
      <c r="A9327" s="23" t="s">
        <v>43</v>
      </c>
      <c r="B9327" s="23" t="s">
        <v>34</v>
      </c>
      <c r="C9327">
        <v>2019</v>
      </c>
      <c r="D9327" s="23" t="str">
        <f t="shared" si="146"/>
        <v>nov</v>
      </c>
      <c r="E9327" s="24">
        <v>43799</v>
      </c>
      <c r="F9327" s="23" t="s">
        <v>52</v>
      </c>
      <c r="G9327" s="121">
        <v>87514956.689999998</v>
      </c>
      <c r="H9327">
        <v>2019</v>
      </c>
    </row>
    <row r="9328" spans="1:8" outlineLevel="1" x14ac:dyDescent="0.25">
      <c r="A9328" s="23" t="s">
        <v>13</v>
      </c>
      <c r="B9328" s="23" t="s">
        <v>13</v>
      </c>
      <c r="C9328">
        <v>2019</v>
      </c>
      <c r="D9328" s="23" t="str">
        <f t="shared" si="146"/>
        <v>nov</v>
      </c>
      <c r="E9328" s="24">
        <v>43799</v>
      </c>
      <c r="F9328" s="23" t="s">
        <v>52</v>
      </c>
      <c r="G9328" s="121">
        <v>155108054.78999999</v>
      </c>
      <c r="H9328">
        <v>2019</v>
      </c>
    </row>
    <row r="9329" spans="1:8" outlineLevel="1" x14ac:dyDescent="0.25">
      <c r="A9329" s="23" t="s">
        <v>14</v>
      </c>
      <c r="B9329" s="23" t="s">
        <v>14</v>
      </c>
      <c r="C9329">
        <v>2019</v>
      </c>
      <c r="D9329" s="23" t="str">
        <f t="shared" si="146"/>
        <v>nov</v>
      </c>
      <c r="E9329" s="24">
        <v>43799</v>
      </c>
      <c r="F9329" s="23" t="s">
        <v>52</v>
      </c>
      <c r="G9329" s="121">
        <v>89395.72000000003</v>
      </c>
      <c r="H9329">
        <v>2019</v>
      </c>
    </row>
    <row r="9330" spans="1:8" outlineLevel="1" x14ac:dyDescent="0.25">
      <c r="A9330" s="23" t="s">
        <v>15</v>
      </c>
      <c r="B9330" s="23" t="s">
        <v>0</v>
      </c>
      <c r="C9330">
        <v>2019</v>
      </c>
      <c r="D9330" s="23" t="str">
        <f t="shared" si="146"/>
        <v>dic</v>
      </c>
      <c r="E9330" s="24">
        <v>43830</v>
      </c>
      <c r="F9330" s="23" t="s">
        <v>52</v>
      </c>
      <c r="G9330" s="121">
        <v>2465365.4300000002</v>
      </c>
      <c r="H9330">
        <v>2019</v>
      </c>
    </row>
    <row r="9331" spans="1:8" outlineLevel="1" x14ac:dyDescent="0.25">
      <c r="A9331" s="23" t="s">
        <v>16</v>
      </c>
      <c r="B9331" s="23" t="s">
        <v>1</v>
      </c>
      <c r="C9331">
        <v>2019</v>
      </c>
      <c r="D9331" s="23" t="str">
        <f t="shared" si="146"/>
        <v>dic</v>
      </c>
      <c r="E9331" s="24">
        <v>43830</v>
      </c>
      <c r="F9331" s="23" t="s">
        <v>52</v>
      </c>
      <c r="G9331" s="121">
        <v>78778223.939999998</v>
      </c>
      <c r="H9331">
        <v>2019</v>
      </c>
    </row>
    <row r="9332" spans="1:8" outlineLevel="1" x14ac:dyDescent="0.25">
      <c r="A9332" s="23" t="s">
        <v>27</v>
      </c>
      <c r="B9332" s="23" t="s">
        <v>2</v>
      </c>
      <c r="C9332">
        <v>2019</v>
      </c>
      <c r="D9332" s="23" t="str">
        <f t="shared" si="146"/>
        <v>dic</v>
      </c>
      <c r="E9332" s="24">
        <v>43830</v>
      </c>
      <c r="F9332" s="23" t="s">
        <v>52</v>
      </c>
      <c r="G9332" s="121">
        <v>0</v>
      </c>
      <c r="H9332">
        <v>2019</v>
      </c>
    </row>
    <row r="9333" spans="1:8" outlineLevel="1" x14ac:dyDescent="0.25">
      <c r="A9333" s="23" t="s">
        <v>17</v>
      </c>
      <c r="B9333" s="23" t="s">
        <v>3</v>
      </c>
      <c r="C9333">
        <v>2019</v>
      </c>
      <c r="D9333" s="23" t="str">
        <f t="shared" si="146"/>
        <v>dic</v>
      </c>
      <c r="E9333" s="24">
        <v>43830</v>
      </c>
      <c r="F9333" s="23" t="s">
        <v>52</v>
      </c>
      <c r="G9333" s="121">
        <v>42334198.399999999</v>
      </c>
      <c r="H9333">
        <v>2019</v>
      </c>
    </row>
    <row r="9334" spans="1:8" outlineLevel="1" x14ac:dyDescent="0.25">
      <c r="A9334" s="23" t="s">
        <v>18</v>
      </c>
      <c r="B9334" s="25" t="s">
        <v>4</v>
      </c>
      <c r="C9334">
        <v>2019</v>
      </c>
      <c r="D9334" s="23" t="str">
        <f t="shared" si="146"/>
        <v>dic</v>
      </c>
      <c r="E9334" s="24">
        <v>43830</v>
      </c>
      <c r="F9334" s="23" t="s">
        <v>52</v>
      </c>
      <c r="G9334" s="121">
        <v>759824.34</v>
      </c>
      <c r="H9334">
        <v>2019</v>
      </c>
    </row>
    <row r="9335" spans="1:8" outlineLevel="1" x14ac:dyDescent="0.25">
      <c r="A9335" s="23" t="s">
        <v>19</v>
      </c>
      <c r="B9335" s="25" t="s">
        <v>5</v>
      </c>
      <c r="C9335">
        <v>2019</v>
      </c>
      <c r="D9335" s="23" t="str">
        <f t="shared" si="146"/>
        <v>dic</v>
      </c>
      <c r="E9335" s="24">
        <v>43830</v>
      </c>
      <c r="F9335" s="23" t="s">
        <v>52</v>
      </c>
      <c r="G9335" s="121">
        <v>110468.35</v>
      </c>
      <c r="H9335">
        <v>2019</v>
      </c>
    </row>
    <row r="9336" spans="1:8" outlineLevel="1" x14ac:dyDescent="0.25">
      <c r="A9336" s="23" t="s">
        <v>20</v>
      </c>
      <c r="B9336" s="23" t="s">
        <v>6</v>
      </c>
      <c r="C9336">
        <v>2019</v>
      </c>
      <c r="D9336" s="23" t="str">
        <f t="shared" si="146"/>
        <v>dic</v>
      </c>
      <c r="E9336" s="24">
        <v>43830</v>
      </c>
      <c r="F9336" s="23" t="s">
        <v>52</v>
      </c>
      <c r="G9336" s="121">
        <v>0</v>
      </c>
      <c r="H9336">
        <v>2019</v>
      </c>
    </row>
    <row r="9337" spans="1:8" outlineLevel="1" x14ac:dyDescent="0.25">
      <c r="A9337" s="23" t="s">
        <v>21</v>
      </c>
      <c r="B9337" s="23" t="s">
        <v>7</v>
      </c>
      <c r="C9337">
        <v>2019</v>
      </c>
      <c r="D9337" s="23" t="str">
        <f t="shared" si="146"/>
        <v>dic</v>
      </c>
      <c r="E9337" s="24">
        <v>43830</v>
      </c>
      <c r="F9337" s="23" t="s">
        <v>52</v>
      </c>
      <c r="G9337" s="121">
        <v>51026.58</v>
      </c>
      <c r="H9337">
        <v>2019</v>
      </c>
    </row>
    <row r="9338" spans="1:8" outlineLevel="1" x14ac:dyDescent="0.25">
      <c r="A9338" s="23" t="s">
        <v>22</v>
      </c>
      <c r="B9338" s="23" t="s">
        <v>8</v>
      </c>
      <c r="C9338">
        <v>2019</v>
      </c>
      <c r="D9338" s="23" t="str">
        <f t="shared" si="146"/>
        <v>dic</v>
      </c>
      <c r="E9338" s="24">
        <v>43830</v>
      </c>
      <c r="F9338" s="23" t="s">
        <v>52</v>
      </c>
      <c r="G9338" s="121">
        <v>234647190.37</v>
      </c>
      <c r="H9338">
        <v>2019</v>
      </c>
    </row>
    <row r="9339" spans="1:8" outlineLevel="1" x14ac:dyDescent="0.25">
      <c r="A9339" s="23" t="s">
        <v>23</v>
      </c>
      <c r="B9339" s="23" t="s">
        <v>9</v>
      </c>
      <c r="C9339">
        <v>2019</v>
      </c>
      <c r="D9339" s="23" t="str">
        <f t="shared" si="146"/>
        <v>dic</v>
      </c>
      <c r="E9339" s="24">
        <v>43830</v>
      </c>
      <c r="F9339" s="23" t="s">
        <v>52</v>
      </c>
      <c r="G9339" s="121">
        <v>0</v>
      </c>
      <c r="H9339">
        <v>2019</v>
      </c>
    </row>
    <row r="9340" spans="1:8" outlineLevel="1" x14ac:dyDescent="0.25">
      <c r="A9340" s="23" t="s">
        <v>24</v>
      </c>
      <c r="B9340" s="25" t="s">
        <v>10</v>
      </c>
      <c r="C9340">
        <v>2019</v>
      </c>
      <c r="D9340" s="23" t="str">
        <f t="shared" si="146"/>
        <v>dic</v>
      </c>
      <c r="E9340" s="24">
        <v>43830</v>
      </c>
      <c r="F9340" s="23" t="s">
        <v>52</v>
      </c>
      <c r="G9340" s="121">
        <v>0</v>
      </c>
      <c r="H9340">
        <v>2019</v>
      </c>
    </row>
    <row r="9341" spans="1:8" outlineLevel="1" x14ac:dyDescent="0.25">
      <c r="A9341" s="23" t="s">
        <v>25</v>
      </c>
      <c r="B9341" s="23" t="s">
        <v>11</v>
      </c>
      <c r="C9341">
        <v>2019</v>
      </c>
      <c r="D9341" s="23" t="str">
        <f t="shared" si="146"/>
        <v>dic</v>
      </c>
      <c r="E9341" s="24">
        <v>43830</v>
      </c>
      <c r="F9341" s="23" t="s">
        <v>52</v>
      </c>
      <c r="G9341" s="121">
        <v>17528110.529999997</v>
      </c>
      <c r="H9341">
        <v>2019</v>
      </c>
    </row>
    <row r="9342" spans="1:8" outlineLevel="1" x14ac:dyDescent="0.25">
      <c r="A9342" s="23" t="s">
        <v>26</v>
      </c>
      <c r="B9342" s="23" t="s">
        <v>12</v>
      </c>
      <c r="C9342">
        <v>2019</v>
      </c>
      <c r="D9342" s="23" t="str">
        <f t="shared" si="146"/>
        <v>dic</v>
      </c>
      <c r="E9342" s="24">
        <v>43830</v>
      </c>
      <c r="F9342" s="23" t="s">
        <v>52</v>
      </c>
      <c r="G9342" s="121">
        <v>760540.49999999988</v>
      </c>
      <c r="H9342">
        <v>2019</v>
      </c>
    </row>
    <row r="9343" spans="1:8" outlineLevel="1" x14ac:dyDescent="0.25">
      <c r="A9343" s="23" t="s">
        <v>43</v>
      </c>
      <c r="B9343" s="23" t="s">
        <v>34</v>
      </c>
      <c r="C9343">
        <v>2019</v>
      </c>
      <c r="D9343" s="23" t="str">
        <f t="shared" si="146"/>
        <v>dic</v>
      </c>
      <c r="E9343" s="24">
        <v>43830</v>
      </c>
      <c r="F9343" s="23" t="s">
        <v>52</v>
      </c>
      <c r="G9343" s="121">
        <v>83026918.059999987</v>
      </c>
      <c r="H9343">
        <v>2019</v>
      </c>
    </row>
    <row r="9344" spans="1:8" outlineLevel="1" x14ac:dyDescent="0.25">
      <c r="A9344" s="23" t="s">
        <v>13</v>
      </c>
      <c r="B9344" s="23" t="s">
        <v>13</v>
      </c>
      <c r="C9344">
        <v>2019</v>
      </c>
      <c r="D9344" s="23" t="str">
        <f t="shared" si="146"/>
        <v>dic</v>
      </c>
      <c r="E9344" s="24">
        <v>43830</v>
      </c>
      <c r="F9344" s="23" t="s">
        <v>52</v>
      </c>
      <c r="G9344" s="121">
        <v>184313741.41999999</v>
      </c>
      <c r="H9344">
        <v>2019</v>
      </c>
    </row>
    <row r="9345" spans="1:8" outlineLevel="1" x14ac:dyDescent="0.25">
      <c r="A9345" s="23" t="s">
        <v>14</v>
      </c>
      <c r="B9345" s="23" t="s">
        <v>14</v>
      </c>
      <c r="C9345">
        <v>2019</v>
      </c>
      <c r="D9345" s="23" t="str">
        <f t="shared" si="146"/>
        <v>dic</v>
      </c>
      <c r="E9345" s="24">
        <v>43830</v>
      </c>
      <c r="F9345" s="23" t="s">
        <v>52</v>
      </c>
      <c r="G9345" s="121">
        <v>-62214.020000000004</v>
      </c>
      <c r="H9345">
        <v>2019</v>
      </c>
    </row>
    <row r="9346" spans="1:8" outlineLevel="1" x14ac:dyDescent="0.25">
      <c r="A9346" s="23" t="s">
        <v>15</v>
      </c>
      <c r="B9346" s="23" t="s">
        <v>0</v>
      </c>
      <c r="C9346">
        <v>2020</v>
      </c>
      <c r="D9346" s="23" t="str">
        <f t="shared" ref="D9346:D9409" si="147">+TEXT(E9346,"mmm")</f>
        <v>ene</v>
      </c>
      <c r="E9346" s="24">
        <v>43861</v>
      </c>
      <c r="F9346" s="23" t="s">
        <v>52</v>
      </c>
      <c r="G9346" s="121">
        <v>2435626.0999999996</v>
      </c>
      <c r="H9346">
        <v>2020</v>
      </c>
    </row>
    <row r="9347" spans="1:8" outlineLevel="1" x14ac:dyDescent="0.25">
      <c r="A9347" s="23" t="s">
        <v>16</v>
      </c>
      <c r="B9347" s="23" t="s">
        <v>1</v>
      </c>
      <c r="C9347">
        <v>2020</v>
      </c>
      <c r="D9347" s="23" t="str">
        <f t="shared" si="147"/>
        <v>ene</v>
      </c>
      <c r="E9347" s="24">
        <v>43861</v>
      </c>
      <c r="F9347" s="23" t="s">
        <v>52</v>
      </c>
      <c r="G9347" s="121">
        <v>79790567.490000024</v>
      </c>
      <c r="H9347">
        <v>2020</v>
      </c>
    </row>
    <row r="9348" spans="1:8" outlineLevel="1" x14ac:dyDescent="0.25">
      <c r="A9348" s="23" t="s">
        <v>27</v>
      </c>
      <c r="B9348" s="23" t="s">
        <v>2</v>
      </c>
      <c r="C9348">
        <v>2020</v>
      </c>
      <c r="D9348" s="23" t="str">
        <f t="shared" si="147"/>
        <v>ene</v>
      </c>
      <c r="E9348" s="24">
        <v>43861</v>
      </c>
      <c r="F9348" s="23" t="s">
        <v>52</v>
      </c>
      <c r="G9348" s="121">
        <v>0</v>
      </c>
      <c r="H9348">
        <v>2020</v>
      </c>
    </row>
    <row r="9349" spans="1:8" outlineLevel="1" x14ac:dyDescent="0.25">
      <c r="A9349" s="23" t="s">
        <v>17</v>
      </c>
      <c r="B9349" s="23" t="s">
        <v>3</v>
      </c>
      <c r="C9349">
        <v>2020</v>
      </c>
      <c r="D9349" s="23" t="str">
        <f t="shared" si="147"/>
        <v>ene</v>
      </c>
      <c r="E9349" s="24">
        <v>43861</v>
      </c>
      <c r="F9349" s="23" t="s">
        <v>52</v>
      </c>
      <c r="G9349" s="121">
        <v>41274330.840000004</v>
      </c>
      <c r="H9349">
        <v>2020</v>
      </c>
    </row>
    <row r="9350" spans="1:8" outlineLevel="1" x14ac:dyDescent="0.25">
      <c r="A9350" s="23" t="s">
        <v>18</v>
      </c>
      <c r="B9350" s="25" t="s">
        <v>4</v>
      </c>
      <c r="C9350">
        <v>2020</v>
      </c>
      <c r="D9350" s="23" t="str">
        <f t="shared" si="147"/>
        <v>ene</v>
      </c>
      <c r="E9350" s="24">
        <v>43861</v>
      </c>
      <c r="F9350" s="23" t="s">
        <v>52</v>
      </c>
      <c r="G9350" s="121">
        <v>762474.49</v>
      </c>
      <c r="H9350">
        <v>2020</v>
      </c>
    </row>
    <row r="9351" spans="1:8" outlineLevel="1" x14ac:dyDescent="0.25">
      <c r="A9351" s="23" t="s">
        <v>19</v>
      </c>
      <c r="B9351" s="25" t="s">
        <v>5</v>
      </c>
      <c r="C9351">
        <v>2020</v>
      </c>
      <c r="D9351" s="23" t="str">
        <f t="shared" si="147"/>
        <v>ene</v>
      </c>
      <c r="E9351" s="24">
        <v>43861</v>
      </c>
      <c r="F9351" s="23" t="s">
        <v>52</v>
      </c>
      <c r="G9351" s="121">
        <v>111026.91</v>
      </c>
      <c r="H9351">
        <v>2020</v>
      </c>
    </row>
    <row r="9352" spans="1:8" outlineLevel="1" x14ac:dyDescent="0.25">
      <c r="A9352" s="23" t="s">
        <v>20</v>
      </c>
      <c r="B9352" s="23" t="s">
        <v>6</v>
      </c>
      <c r="C9352">
        <v>2020</v>
      </c>
      <c r="D9352" s="23" t="str">
        <f t="shared" si="147"/>
        <v>ene</v>
      </c>
      <c r="E9352" s="24">
        <v>43861</v>
      </c>
      <c r="F9352" s="23" t="s">
        <v>52</v>
      </c>
      <c r="G9352" s="121">
        <v>0</v>
      </c>
      <c r="H9352">
        <v>2020</v>
      </c>
    </row>
    <row r="9353" spans="1:8" outlineLevel="1" x14ac:dyDescent="0.25">
      <c r="A9353" s="23" t="s">
        <v>21</v>
      </c>
      <c r="B9353" s="23" t="s">
        <v>7</v>
      </c>
      <c r="C9353">
        <v>2020</v>
      </c>
      <c r="D9353" s="23" t="str">
        <f t="shared" si="147"/>
        <v>ene</v>
      </c>
      <c r="E9353" s="24">
        <v>43861</v>
      </c>
      <c r="F9353" s="23" t="s">
        <v>52</v>
      </c>
      <c r="G9353" s="121">
        <v>51070.18</v>
      </c>
      <c r="H9353">
        <v>2020</v>
      </c>
    </row>
    <row r="9354" spans="1:8" outlineLevel="1" x14ac:dyDescent="0.25">
      <c r="A9354" s="23" t="s">
        <v>22</v>
      </c>
      <c r="B9354" s="23" t="s">
        <v>8</v>
      </c>
      <c r="C9354">
        <v>2020</v>
      </c>
      <c r="D9354" s="23" t="str">
        <f t="shared" si="147"/>
        <v>ene</v>
      </c>
      <c r="E9354" s="24">
        <v>43861</v>
      </c>
      <c r="F9354" s="23" t="s">
        <v>52</v>
      </c>
      <c r="G9354" s="121">
        <v>237110990.72999999</v>
      </c>
      <c r="H9354">
        <v>2020</v>
      </c>
    </row>
    <row r="9355" spans="1:8" outlineLevel="1" x14ac:dyDescent="0.25">
      <c r="A9355" s="23" t="s">
        <v>23</v>
      </c>
      <c r="B9355" s="23" t="s">
        <v>9</v>
      </c>
      <c r="C9355">
        <v>2020</v>
      </c>
      <c r="D9355" s="23" t="str">
        <f t="shared" si="147"/>
        <v>ene</v>
      </c>
      <c r="E9355" s="24">
        <v>43861</v>
      </c>
      <c r="F9355" s="23" t="s">
        <v>52</v>
      </c>
      <c r="G9355" s="121">
        <v>0</v>
      </c>
      <c r="H9355">
        <v>2020</v>
      </c>
    </row>
    <row r="9356" spans="1:8" outlineLevel="1" x14ac:dyDescent="0.25">
      <c r="A9356" s="23" t="s">
        <v>24</v>
      </c>
      <c r="B9356" s="25" t="s">
        <v>10</v>
      </c>
      <c r="C9356">
        <v>2020</v>
      </c>
      <c r="D9356" s="23" t="str">
        <f t="shared" si="147"/>
        <v>ene</v>
      </c>
      <c r="E9356" s="24">
        <v>43861</v>
      </c>
      <c r="F9356" s="23" t="s">
        <v>52</v>
      </c>
      <c r="G9356" s="121">
        <v>0</v>
      </c>
      <c r="H9356">
        <v>2020</v>
      </c>
    </row>
    <row r="9357" spans="1:8" outlineLevel="1" x14ac:dyDescent="0.25">
      <c r="A9357" s="23" t="s">
        <v>25</v>
      </c>
      <c r="B9357" s="23" t="s">
        <v>11</v>
      </c>
      <c r="C9357">
        <v>2020</v>
      </c>
      <c r="D9357" s="23" t="str">
        <f t="shared" si="147"/>
        <v>ene</v>
      </c>
      <c r="E9357" s="24">
        <v>43861</v>
      </c>
      <c r="F9357" s="23" t="s">
        <v>52</v>
      </c>
      <c r="G9357" s="121">
        <v>6447614.3499999996</v>
      </c>
      <c r="H9357">
        <v>2020</v>
      </c>
    </row>
    <row r="9358" spans="1:8" outlineLevel="1" x14ac:dyDescent="0.25">
      <c r="A9358" s="23" t="s">
        <v>26</v>
      </c>
      <c r="B9358" s="23" t="s">
        <v>12</v>
      </c>
      <c r="C9358">
        <v>2020</v>
      </c>
      <c r="D9358" s="23" t="str">
        <f t="shared" si="147"/>
        <v>ene</v>
      </c>
      <c r="E9358" s="24">
        <v>43861</v>
      </c>
      <c r="F9358" s="23" t="s">
        <v>52</v>
      </c>
      <c r="G9358" s="121">
        <v>758745.41999999993</v>
      </c>
      <c r="H9358">
        <v>2020</v>
      </c>
    </row>
    <row r="9359" spans="1:8" outlineLevel="1" x14ac:dyDescent="0.25">
      <c r="A9359" s="23" t="s">
        <v>43</v>
      </c>
      <c r="B9359" s="23" t="s">
        <v>34</v>
      </c>
      <c r="C9359">
        <v>2020</v>
      </c>
      <c r="D9359" s="23" t="str">
        <f t="shared" si="147"/>
        <v>ene</v>
      </c>
      <c r="E9359" s="24">
        <v>43861</v>
      </c>
      <c r="F9359" s="23" t="s">
        <v>52</v>
      </c>
      <c r="G9359" s="121">
        <v>79949116.199999988</v>
      </c>
      <c r="H9359">
        <v>2020</v>
      </c>
    </row>
    <row r="9360" spans="1:8" outlineLevel="1" x14ac:dyDescent="0.25">
      <c r="A9360" s="23" t="s">
        <v>13</v>
      </c>
      <c r="B9360" s="23" t="s">
        <v>13</v>
      </c>
      <c r="C9360">
        <v>2020</v>
      </c>
      <c r="D9360" s="23" t="str">
        <f t="shared" si="147"/>
        <v>ene</v>
      </c>
      <c r="E9360" s="24">
        <v>43861</v>
      </c>
      <c r="F9360" s="23" t="s">
        <v>52</v>
      </c>
      <c r="G9360" s="121">
        <v>218924736.81</v>
      </c>
      <c r="H9360">
        <v>2020</v>
      </c>
    </row>
    <row r="9361" spans="1:8" outlineLevel="1" x14ac:dyDescent="0.25">
      <c r="A9361" s="23" t="s">
        <v>14</v>
      </c>
      <c r="B9361" s="23" t="s">
        <v>14</v>
      </c>
      <c r="C9361">
        <v>2020</v>
      </c>
      <c r="D9361" s="23" t="str">
        <f t="shared" si="147"/>
        <v>ene</v>
      </c>
      <c r="E9361" s="24">
        <v>43861</v>
      </c>
      <c r="F9361" s="23" t="s">
        <v>52</v>
      </c>
      <c r="G9361" s="121">
        <v>-94322.140000000014</v>
      </c>
      <c r="H9361">
        <v>2020</v>
      </c>
    </row>
    <row r="9362" spans="1:8" outlineLevel="1" x14ac:dyDescent="0.25">
      <c r="A9362" s="23" t="s">
        <v>15</v>
      </c>
      <c r="B9362" s="23" t="s">
        <v>0</v>
      </c>
      <c r="C9362">
        <v>2020</v>
      </c>
      <c r="D9362" s="23" t="str">
        <f t="shared" si="147"/>
        <v>feb</v>
      </c>
      <c r="E9362" s="24">
        <v>43890</v>
      </c>
      <c r="F9362" s="23" t="s">
        <v>52</v>
      </c>
      <c r="G9362" s="121">
        <v>2292377.61</v>
      </c>
      <c r="H9362">
        <v>2020</v>
      </c>
    </row>
    <row r="9363" spans="1:8" outlineLevel="1" x14ac:dyDescent="0.25">
      <c r="A9363" s="23" t="s">
        <v>16</v>
      </c>
      <c r="B9363" s="23" t="s">
        <v>1</v>
      </c>
      <c r="C9363">
        <v>2020</v>
      </c>
      <c r="D9363" s="23" t="str">
        <f t="shared" si="147"/>
        <v>feb</v>
      </c>
      <c r="E9363" s="24">
        <v>43890</v>
      </c>
      <c r="F9363" s="23" t="s">
        <v>52</v>
      </c>
      <c r="G9363" s="121">
        <v>79240041.940000013</v>
      </c>
      <c r="H9363">
        <v>2020</v>
      </c>
    </row>
    <row r="9364" spans="1:8" outlineLevel="1" x14ac:dyDescent="0.25">
      <c r="A9364" s="23" t="s">
        <v>27</v>
      </c>
      <c r="B9364" s="23" t="s">
        <v>2</v>
      </c>
      <c r="C9364">
        <v>2020</v>
      </c>
      <c r="D9364" s="23" t="str">
        <f t="shared" si="147"/>
        <v>feb</v>
      </c>
      <c r="E9364" s="24">
        <v>43890</v>
      </c>
      <c r="F9364" s="23" t="s">
        <v>52</v>
      </c>
      <c r="G9364" s="121">
        <v>0</v>
      </c>
      <c r="H9364">
        <v>2020</v>
      </c>
    </row>
    <row r="9365" spans="1:8" outlineLevel="1" x14ac:dyDescent="0.25">
      <c r="A9365" s="23" t="s">
        <v>17</v>
      </c>
      <c r="B9365" s="23" t="s">
        <v>3</v>
      </c>
      <c r="C9365">
        <v>2020</v>
      </c>
      <c r="D9365" s="23" t="str">
        <f t="shared" si="147"/>
        <v>feb</v>
      </c>
      <c r="E9365" s="24">
        <v>43890</v>
      </c>
      <c r="F9365" s="23" t="s">
        <v>52</v>
      </c>
      <c r="G9365" s="121">
        <v>38451568.68</v>
      </c>
      <c r="H9365">
        <v>2020</v>
      </c>
    </row>
    <row r="9366" spans="1:8" outlineLevel="1" x14ac:dyDescent="0.25">
      <c r="A9366" s="23" t="s">
        <v>18</v>
      </c>
      <c r="B9366" s="25" t="s">
        <v>4</v>
      </c>
      <c r="C9366">
        <v>2020</v>
      </c>
      <c r="D9366" s="23" t="str">
        <f t="shared" si="147"/>
        <v>feb</v>
      </c>
      <c r="E9366" s="24">
        <v>43890</v>
      </c>
      <c r="F9366" s="23" t="s">
        <v>52</v>
      </c>
      <c r="G9366" s="121">
        <v>764970.85</v>
      </c>
      <c r="H9366">
        <v>2020</v>
      </c>
    </row>
    <row r="9367" spans="1:8" outlineLevel="1" x14ac:dyDescent="0.25">
      <c r="A9367" s="23" t="s">
        <v>19</v>
      </c>
      <c r="B9367" s="25" t="s">
        <v>5</v>
      </c>
      <c r="C9367">
        <v>2020</v>
      </c>
      <c r="D9367" s="23" t="str">
        <f t="shared" si="147"/>
        <v>feb</v>
      </c>
      <c r="E9367" s="24">
        <v>43890</v>
      </c>
      <c r="F9367" s="23" t="s">
        <v>52</v>
      </c>
      <c r="G9367" s="121">
        <v>99304.46</v>
      </c>
      <c r="H9367">
        <v>2020</v>
      </c>
    </row>
    <row r="9368" spans="1:8" outlineLevel="1" x14ac:dyDescent="0.25">
      <c r="A9368" s="23" t="s">
        <v>20</v>
      </c>
      <c r="B9368" s="23" t="s">
        <v>6</v>
      </c>
      <c r="C9368">
        <v>2020</v>
      </c>
      <c r="D9368" s="23" t="str">
        <f t="shared" si="147"/>
        <v>feb</v>
      </c>
      <c r="E9368" s="24">
        <v>43890</v>
      </c>
      <c r="F9368" s="23" t="s">
        <v>52</v>
      </c>
      <c r="G9368" s="121">
        <v>0</v>
      </c>
      <c r="H9368">
        <v>2020</v>
      </c>
    </row>
    <row r="9369" spans="1:8" outlineLevel="1" x14ac:dyDescent="0.25">
      <c r="A9369" s="23" t="s">
        <v>21</v>
      </c>
      <c r="B9369" s="23" t="s">
        <v>7</v>
      </c>
      <c r="C9369">
        <v>2020</v>
      </c>
      <c r="D9369" s="23" t="str">
        <f t="shared" si="147"/>
        <v>feb</v>
      </c>
      <c r="E9369" s="24">
        <v>43890</v>
      </c>
      <c r="F9369" s="23" t="s">
        <v>52</v>
      </c>
      <c r="G9369" s="121">
        <v>51096.29</v>
      </c>
      <c r="H9369">
        <v>2020</v>
      </c>
    </row>
    <row r="9370" spans="1:8" outlineLevel="1" x14ac:dyDescent="0.25">
      <c r="A9370" s="23" t="s">
        <v>22</v>
      </c>
      <c r="B9370" s="23" t="s">
        <v>8</v>
      </c>
      <c r="C9370">
        <v>2020</v>
      </c>
      <c r="D9370" s="23" t="str">
        <f t="shared" si="147"/>
        <v>feb</v>
      </c>
      <c r="E9370" s="24">
        <v>43890</v>
      </c>
      <c r="F9370" s="23" t="s">
        <v>52</v>
      </c>
      <c r="G9370" s="121">
        <v>243894160.34000003</v>
      </c>
      <c r="H9370">
        <v>2020</v>
      </c>
    </row>
    <row r="9371" spans="1:8" outlineLevel="1" x14ac:dyDescent="0.25">
      <c r="A9371" s="23" t="s">
        <v>23</v>
      </c>
      <c r="B9371" s="23" t="s">
        <v>9</v>
      </c>
      <c r="C9371">
        <v>2020</v>
      </c>
      <c r="D9371" s="23" t="str">
        <f t="shared" si="147"/>
        <v>feb</v>
      </c>
      <c r="E9371" s="24">
        <v>43890</v>
      </c>
      <c r="F9371" s="23" t="s">
        <v>52</v>
      </c>
      <c r="G9371" s="121">
        <v>0</v>
      </c>
      <c r="H9371">
        <v>2020</v>
      </c>
    </row>
    <row r="9372" spans="1:8" outlineLevel="1" x14ac:dyDescent="0.25">
      <c r="A9372" s="23" t="s">
        <v>24</v>
      </c>
      <c r="B9372" s="25" t="s">
        <v>10</v>
      </c>
      <c r="C9372">
        <v>2020</v>
      </c>
      <c r="D9372" s="23" t="str">
        <f t="shared" si="147"/>
        <v>feb</v>
      </c>
      <c r="E9372" s="24">
        <v>43890</v>
      </c>
      <c r="F9372" s="23" t="s">
        <v>52</v>
      </c>
      <c r="G9372" s="121">
        <v>0</v>
      </c>
      <c r="H9372">
        <v>2020</v>
      </c>
    </row>
    <row r="9373" spans="1:8" outlineLevel="1" x14ac:dyDescent="0.25">
      <c r="A9373" s="23" t="s">
        <v>25</v>
      </c>
      <c r="B9373" s="23" t="s">
        <v>11</v>
      </c>
      <c r="C9373">
        <v>2020</v>
      </c>
      <c r="D9373" s="23" t="str">
        <f t="shared" si="147"/>
        <v>feb</v>
      </c>
      <c r="E9373" s="24">
        <v>43890</v>
      </c>
      <c r="F9373" s="23" t="s">
        <v>52</v>
      </c>
      <c r="G9373" s="121">
        <v>14302782.770000001</v>
      </c>
      <c r="H9373">
        <v>2020</v>
      </c>
    </row>
    <row r="9374" spans="1:8" outlineLevel="1" x14ac:dyDescent="0.25">
      <c r="A9374" s="23" t="s">
        <v>26</v>
      </c>
      <c r="B9374" s="23" t="s">
        <v>12</v>
      </c>
      <c r="C9374">
        <v>2020</v>
      </c>
      <c r="D9374" s="23" t="str">
        <f t="shared" si="147"/>
        <v>feb</v>
      </c>
      <c r="E9374" s="24">
        <v>43890</v>
      </c>
      <c r="F9374" s="23" t="s">
        <v>52</v>
      </c>
      <c r="G9374" s="121">
        <v>665184.37</v>
      </c>
      <c r="H9374">
        <v>2020</v>
      </c>
    </row>
    <row r="9375" spans="1:8" outlineLevel="1" x14ac:dyDescent="0.25">
      <c r="A9375" s="23" t="s">
        <v>43</v>
      </c>
      <c r="B9375" s="23" t="s">
        <v>34</v>
      </c>
      <c r="C9375">
        <v>2020</v>
      </c>
      <c r="D9375" s="23" t="str">
        <f t="shared" si="147"/>
        <v>feb</v>
      </c>
      <c r="E9375" s="24">
        <v>43890</v>
      </c>
      <c r="F9375" s="23" t="s">
        <v>52</v>
      </c>
      <c r="G9375" s="121">
        <v>76248167.350000009</v>
      </c>
      <c r="H9375">
        <v>2020</v>
      </c>
    </row>
    <row r="9376" spans="1:8" outlineLevel="1" x14ac:dyDescent="0.25">
      <c r="A9376" s="23" t="s">
        <v>13</v>
      </c>
      <c r="B9376" s="23" t="s">
        <v>13</v>
      </c>
      <c r="C9376">
        <v>2020</v>
      </c>
      <c r="D9376" s="23" t="str">
        <f t="shared" si="147"/>
        <v>feb</v>
      </c>
      <c r="E9376" s="24">
        <v>43890</v>
      </c>
      <c r="F9376" s="23" t="s">
        <v>52</v>
      </c>
      <c r="G9376" s="121">
        <v>218804839.52000001</v>
      </c>
      <c r="H9376">
        <v>2020</v>
      </c>
    </row>
    <row r="9377" spans="1:8" outlineLevel="1" x14ac:dyDescent="0.25">
      <c r="A9377" s="23" t="s">
        <v>14</v>
      </c>
      <c r="B9377" s="23" t="s">
        <v>14</v>
      </c>
      <c r="C9377">
        <v>2020</v>
      </c>
      <c r="D9377" s="23" t="str">
        <f t="shared" si="147"/>
        <v>feb</v>
      </c>
      <c r="E9377" s="24">
        <v>43890</v>
      </c>
      <c r="F9377" s="23" t="s">
        <v>52</v>
      </c>
      <c r="G9377" s="121">
        <v>-246107.31</v>
      </c>
      <c r="H9377">
        <v>2020</v>
      </c>
    </row>
    <row r="9378" spans="1:8" outlineLevel="1" x14ac:dyDescent="0.25">
      <c r="A9378" s="23" t="s">
        <v>15</v>
      </c>
      <c r="B9378" s="23" t="s">
        <v>0</v>
      </c>
      <c r="C9378">
        <v>2020</v>
      </c>
      <c r="D9378" s="23" t="str">
        <f t="shared" si="147"/>
        <v>mar</v>
      </c>
      <c r="E9378" s="24">
        <v>43921</v>
      </c>
      <c r="F9378" s="23" t="s">
        <v>52</v>
      </c>
      <c r="G9378" s="121">
        <v>2292377.61</v>
      </c>
      <c r="H9378">
        <v>2020</v>
      </c>
    </row>
    <row r="9379" spans="1:8" outlineLevel="1" x14ac:dyDescent="0.25">
      <c r="A9379" s="23" t="s">
        <v>16</v>
      </c>
      <c r="B9379" s="23" t="s">
        <v>1</v>
      </c>
      <c r="C9379">
        <v>2020</v>
      </c>
      <c r="D9379" s="23" t="str">
        <f t="shared" si="147"/>
        <v>mar</v>
      </c>
      <c r="E9379" s="24">
        <v>43921</v>
      </c>
      <c r="F9379" s="23" t="s">
        <v>52</v>
      </c>
      <c r="G9379" s="121">
        <v>79503482.820000008</v>
      </c>
      <c r="H9379">
        <v>2020</v>
      </c>
    </row>
    <row r="9380" spans="1:8" outlineLevel="1" x14ac:dyDescent="0.25">
      <c r="A9380" s="23" t="s">
        <v>27</v>
      </c>
      <c r="B9380" s="23" t="s">
        <v>2</v>
      </c>
      <c r="C9380">
        <v>2020</v>
      </c>
      <c r="D9380" s="23" t="str">
        <f t="shared" si="147"/>
        <v>mar</v>
      </c>
      <c r="E9380" s="24">
        <v>43921</v>
      </c>
      <c r="F9380" s="23" t="s">
        <v>52</v>
      </c>
      <c r="G9380" s="121">
        <v>0</v>
      </c>
      <c r="H9380">
        <v>2020</v>
      </c>
    </row>
    <row r="9381" spans="1:8" outlineLevel="1" x14ac:dyDescent="0.25">
      <c r="A9381" s="23" t="s">
        <v>17</v>
      </c>
      <c r="B9381" s="23" t="s">
        <v>3</v>
      </c>
      <c r="C9381">
        <v>2020</v>
      </c>
      <c r="D9381" s="23" t="str">
        <f t="shared" si="147"/>
        <v>mar</v>
      </c>
      <c r="E9381" s="24">
        <v>43921</v>
      </c>
      <c r="F9381" s="23" t="s">
        <v>52</v>
      </c>
      <c r="G9381" s="121">
        <v>37609008.600000001</v>
      </c>
      <c r="H9381">
        <v>2020</v>
      </c>
    </row>
    <row r="9382" spans="1:8" outlineLevel="1" x14ac:dyDescent="0.25">
      <c r="A9382" s="23" t="s">
        <v>18</v>
      </c>
      <c r="B9382" s="25" t="s">
        <v>4</v>
      </c>
      <c r="C9382">
        <v>2020</v>
      </c>
      <c r="D9382" s="23" t="str">
        <f t="shared" si="147"/>
        <v>mar</v>
      </c>
      <c r="E9382" s="24">
        <v>43921</v>
      </c>
      <c r="F9382" s="23" t="s">
        <v>52</v>
      </c>
      <c r="G9382" s="121">
        <v>767657.43</v>
      </c>
      <c r="H9382">
        <v>2020</v>
      </c>
    </row>
    <row r="9383" spans="1:8" outlineLevel="1" x14ac:dyDescent="0.25">
      <c r="A9383" s="23" t="s">
        <v>19</v>
      </c>
      <c r="B9383" s="25" t="s">
        <v>5</v>
      </c>
      <c r="C9383">
        <v>2020</v>
      </c>
      <c r="D9383" s="23" t="str">
        <f t="shared" si="147"/>
        <v>mar</v>
      </c>
      <c r="E9383" s="24">
        <v>43921</v>
      </c>
      <c r="F9383" s="23" t="s">
        <v>52</v>
      </c>
      <c r="G9383" s="121">
        <v>99796.82</v>
      </c>
      <c r="H9383">
        <v>2020</v>
      </c>
    </row>
    <row r="9384" spans="1:8" outlineLevel="1" x14ac:dyDescent="0.25">
      <c r="A9384" s="23" t="s">
        <v>20</v>
      </c>
      <c r="B9384" s="23" t="s">
        <v>6</v>
      </c>
      <c r="C9384">
        <v>2020</v>
      </c>
      <c r="D9384" s="23" t="str">
        <f t="shared" si="147"/>
        <v>mar</v>
      </c>
      <c r="E9384" s="24">
        <v>43921</v>
      </c>
      <c r="F9384" s="23" t="s">
        <v>52</v>
      </c>
      <c r="G9384" s="121">
        <v>0</v>
      </c>
      <c r="H9384">
        <v>2020</v>
      </c>
    </row>
    <row r="9385" spans="1:8" outlineLevel="1" x14ac:dyDescent="0.25">
      <c r="A9385" s="23" t="s">
        <v>21</v>
      </c>
      <c r="B9385" s="23" t="s">
        <v>7</v>
      </c>
      <c r="C9385">
        <v>2020</v>
      </c>
      <c r="D9385" s="23" t="str">
        <f t="shared" si="147"/>
        <v>mar</v>
      </c>
      <c r="E9385" s="24">
        <v>43921</v>
      </c>
      <c r="F9385" s="23" t="s">
        <v>52</v>
      </c>
      <c r="G9385" s="121">
        <v>51132.65</v>
      </c>
      <c r="H9385">
        <v>2020</v>
      </c>
    </row>
    <row r="9386" spans="1:8" outlineLevel="1" x14ac:dyDescent="0.25">
      <c r="A9386" s="23" t="s">
        <v>22</v>
      </c>
      <c r="B9386" s="23" t="s">
        <v>8</v>
      </c>
      <c r="C9386">
        <v>2020</v>
      </c>
      <c r="D9386" s="23" t="str">
        <f t="shared" si="147"/>
        <v>mar</v>
      </c>
      <c r="E9386" s="24">
        <v>43921</v>
      </c>
      <c r="F9386" s="23" t="s">
        <v>52</v>
      </c>
      <c r="G9386" s="121">
        <v>253285831.06999996</v>
      </c>
      <c r="H9386">
        <v>2020</v>
      </c>
    </row>
    <row r="9387" spans="1:8" outlineLevel="1" x14ac:dyDescent="0.25">
      <c r="A9387" s="23" t="s">
        <v>23</v>
      </c>
      <c r="B9387" s="23" t="s">
        <v>9</v>
      </c>
      <c r="C9387">
        <v>2020</v>
      </c>
      <c r="D9387" s="23" t="str">
        <f t="shared" si="147"/>
        <v>mar</v>
      </c>
      <c r="E9387" s="24">
        <v>43921</v>
      </c>
      <c r="F9387" s="23" t="s">
        <v>52</v>
      </c>
      <c r="G9387" s="121">
        <v>0</v>
      </c>
      <c r="H9387">
        <v>2020</v>
      </c>
    </row>
    <row r="9388" spans="1:8" outlineLevel="1" x14ac:dyDescent="0.25">
      <c r="A9388" s="23" t="s">
        <v>24</v>
      </c>
      <c r="B9388" s="25" t="s">
        <v>10</v>
      </c>
      <c r="C9388">
        <v>2020</v>
      </c>
      <c r="D9388" s="23" t="str">
        <f t="shared" si="147"/>
        <v>mar</v>
      </c>
      <c r="E9388" s="24">
        <v>43921</v>
      </c>
      <c r="F9388" s="23" t="s">
        <v>52</v>
      </c>
      <c r="G9388" s="121">
        <v>0</v>
      </c>
      <c r="H9388">
        <v>2020</v>
      </c>
    </row>
    <row r="9389" spans="1:8" outlineLevel="1" x14ac:dyDescent="0.25">
      <c r="A9389" s="23" t="s">
        <v>25</v>
      </c>
      <c r="B9389" s="23" t="s">
        <v>11</v>
      </c>
      <c r="C9389">
        <v>2020</v>
      </c>
      <c r="D9389" s="23" t="str">
        <f t="shared" si="147"/>
        <v>mar</v>
      </c>
      <c r="E9389" s="24">
        <v>43921</v>
      </c>
      <c r="F9389" s="23" t="s">
        <v>52</v>
      </c>
      <c r="G9389" s="121">
        <v>14676304.51</v>
      </c>
      <c r="H9389">
        <v>2020</v>
      </c>
    </row>
    <row r="9390" spans="1:8" outlineLevel="1" x14ac:dyDescent="0.25">
      <c r="A9390" s="23" t="s">
        <v>26</v>
      </c>
      <c r="B9390" s="23" t="s">
        <v>12</v>
      </c>
      <c r="C9390">
        <v>2020</v>
      </c>
      <c r="D9390" s="23" t="str">
        <f t="shared" si="147"/>
        <v>mar</v>
      </c>
      <c r="E9390" s="24">
        <v>43921</v>
      </c>
      <c r="F9390" s="23" t="s">
        <v>52</v>
      </c>
      <c r="G9390" s="121">
        <v>571397.52</v>
      </c>
      <c r="H9390">
        <v>2020</v>
      </c>
    </row>
    <row r="9391" spans="1:8" outlineLevel="1" x14ac:dyDescent="0.25">
      <c r="A9391" s="23" t="s">
        <v>43</v>
      </c>
      <c r="B9391" s="23" t="s">
        <v>34</v>
      </c>
      <c r="C9391">
        <v>2020</v>
      </c>
      <c r="D9391" s="23" t="str">
        <f t="shared" si="147"/>
        <v>mar</v>
      </c>
      <c r="E9391" s="24">
        <v>43921</v>
      </c>
      <c r="F9391" s="23" t="s">
        <v>52</v>
      </c>
      <c r="G9391" s="121">
        <v>63033899.240000002</v>
      </c>
      <c r="H9391">
        <v>2020</v>
      </c>
    </row>
    <row r="9392" spans="1:8" outlineLevel="1" x14ac:dyDescent="0.25">
      <c r="A9392" s="23" t="s">
        <v>13</v>
      </c>
      <c r="B9392" s="23" t="s">
        <v>13</v>
      </c>
      <c r="C9392">
        <v>2020</v>
      </c>
      <c r="D9392" s="23" t="str">
        <f t="shared" si="147"/>
        <v>mar</v>
      </c>
      <c r="E9392" s="24">
        <v>43921</v>
      </c>
      <c r="F9392" s="23" t="s">
        <v>52</v>
      </c>
      <c r="G9392" s="121">
        <v>215478269.02999997</v>
      </c>
      <c r="H9392">
        <v>2020</v>
      </c>
    </row>
    <row r="9393" spans="1:8" outlineLevel="1" x14ac:dyDescent="0.25">
      <c r="A9393" s="23" t="s">
        <v>14</v>
      </c>
      <c r="B9393" s="23" t="s">
        <v>14</v>
      </c>
      <c r="C9393">
        <v>2020</v>
      </c>
      <c r="D9393" s="23" t="str">
        <f t="shared" si="147"/>
        <v>mar</v>
      </c>
      <c r="E9393" s="24">
        <v>43921</v>
      </c>
      <c r="F9393" s="23" t="s">
        <v>52</v>
      </c>
      <c r="G9393" s="121">
        <v>-132861.19</v>
      </c>
      <c r="H9393">
        <v>2020</v>
      </c>
    </row>
    <row r="9394" spans="1:8" outlineLevel="1" x14ac:dyDescent="0.25">
      <c r="A9394" s="23" t="s">
        <v>15</v>
      </c>
      <c r="B9394" s="23" t="s">
        <v>0</v>
      </c>
      <c r="C9394">
        <v>2020</v>
      </c>
      <c r="D9394" s="23" t="str">
        <f t="shared" si="147"/>
        <v>abr</v>
      </c>
      <c r="E9394" s="24">
        <v>43951</v>
      </c>
      <c r="F9394" s="23" t="s">
        <v>52</v>
      </c>
      <c r="G9394" s="121">
        <v>2063530.08</v>
      </c>
      <c r="H9394">
        <v>2020</v>
      </c>
    </row>
    <row r="9395" spans="1:8" outlineLevel="1" x14ac:dyDescent="0.25">
      <c r="A9395" s="23" t="s">
        <v>16</v>
      </c>
      <c r="B9395" s="23" t="s">
        <v>1</v>
      </c>
      <c r="C9395">
        <v>2020</v>
      </c>
      <c r="D9395" s="23" t="str">
        <f t="shared" si="147"/>
        <v>abr</v>
      </c>
      <c r="E9395" s="24">
        <v>43951</v>
      </c>
      <c r="F9395" s="23" t="s">
        <v>52</v>
      </c>
      <c r="G9395" s="121">
        <v>79337740.560000002</v>
      </c>
      <c r="H9395">
        <v>2020</v>
      </c>
    </row>
    <row r="9396" spans="1:8" outlineLevel="1" x14ac:dyDescent="0.25">
      <c r="A9396" s="23" t="s">
        <v>27</v>
      </c>
      <c r="B9396" s="23" t="s">
        <v>2</v>
      </c>
      <c r="C9396">
        <v>2020</v>
      </c>
      <c r="D9396" s="23" t="str">
        <f t="shared" si="147"/>
        <v>abr</v>
      </c>
      <c r="E9396" s="24">
        <v>43951</v>
      </c>
      <c r="F9396" s="23" t="s">
        <v>52</v>
      </c>
      <c r="G9396" s="121">
        <v>0</v>
      </c>
      <c r="H9396">
        <v>2020</v>
      </c>
    </row>
    <row r="9397" spans="1:8" outlineLevel="1" x14ac:dyDescent="0.25">
      <c r="A9397" s="23" t="s">
        <v>17</v>
      </c>
      <c r="B9397" s="23" t="s">
        <v>3</v>
      </c>
      <c r="C9397">
        <v>2020</v>
      </c>
      <c r="D9397" s="23" t="str">
        <f t="shared" si="147"/>
        <v>abr</v>
      </c>
      <c r="E9397" s="24">
        <v>43951</v>
      </c>
      <c r="F9397" s="23" t="s">
        <v>52</v>
      </c>
      <c r="G9397" s="121">
        <v>37538123.170000002</v>
      </c>
      <c r="H9397">
        <v>2020</v>
      </c>
    </row>
    <row r="9398" spans="1:8" outlineLevel="1" x14ac:dyDescent="0.25">
      <c r="A9398" s="23" t="s">
        <v>18</v>
      </c>
      <c r="B9398" s="25" t="s">
        <v>4</v>
      </c>
      <c r="C9398">
        <v>2020</v>
      </c>
      <c r="D9398" s="23" t="str">
        <f t="shared" si="147"/>
        <v>abr</v>
      </c>
      <c r="E9398" s="24">
        <v>43951</v>
      </c>
      <c r="F9398" s="23" t="s">
        <v>52</v>
      </c>
      <c r="G9398" s="121">
        <v>770274.78</v>
      </c>
      <c r="H9398">
        <v>2020</v>
      </c>
    </row>
    <row r="9399" spans="1:8" outlineLevel="1" x14ac:dyDescent="0.25">
      <c r="A9399" s="23" t="s">
        <v>19</v>
      </c>
      <c r="B9399" s="25" t="s">
        <v>5</v>
      </c>
      <c r="C9399">
        <v>2020</v>
      </c>
      <c r="D9399" s="23" t="str">
        <f t="shared" si="147"/>
        <v>abr</v>
      </c>
      <c r="E9399" s="24">
        <v>43951</v>
      </c>
      <c r="F9399" s="23" t="s">
        <v>52</v>
      </c>
      <c r="G9399" s="121">
        <v>100278.1</v>
      </c>
      <c r="H9399">
        <v>2020</v>
      </c>
    </row>
    <row r="9400" spans="1:8" outlineLevel="1" x14ac:dyDescent="0.25">
      <c r="A9400" s="23" t="s">
        <v>20</v>
      </c>
      <c r="B9400" s="23" t="s">
        <v>6</v>
      </c>
      <c r="C9400">
        <v>2020</v>
      </c>
      <c r="D9400" s="23" t="str">
        <f t="shared" si="147"/>
        <v>abr</v>
      </c>
      <c r="E9400" s="24">
        <v>43951</v>
      </c>
      <c r="F9400" s="23" t="s">
        <v>52</v>
      </c>
      <c r="G9400" s="121">
        <v>0</v>
      </c>
      <c r="H9400">
        <v>2020</v>
      </c>
    </row>
    <row r="9401" spans="1:8" outlineLevel="1" x14ac:dyDescent="0.25">
      <c r="A9401" s="23" t="s">
        <v>21</v>
      </c>
      <c r="B9401" s="23" t="s">
        <v>7</v>
      </c>
      <c r="C9401">
        <v>2020</v>
      </c>
      <c r="D9401" s="23" t="str">
        <f t="shared" si="147"/>
        <v>abr</v>
      </c>
      <c r="E9401" s="24">
        <v>43951</v>
      </c>
      <c r="F9401" s="23" t="s">
        <v>52</v>
      </c>
      <c r="G9401" s="121">
        <v>51173.37</v>
      </c>
      <c r="H9401">
        <v>2020</v>
      </c>
    </row>
    <row r="9402" spans="1:8" outlineLevel="1" x14ac:dyDescent="0.25">
      <c r="A9402" s="23" t="s">
        <v>22</v>
      </c>
      <c r="B9402" s="23" t="s">
        <v>8</v>
      </c>
      <c r="C9402">
        <v>2020</v>
      </c>
      <c r="D9402" s="23" t="str">
        <f t="shared" si="147"/>
        <v>abr</v>
      </c>
      <c r="E9402" s="24">
        <v>43951</v>
      </c>
      <c r="F9402" s="23" t="s">
        <v>52</v>
      </c>
      <c r="G9402" s="121">
        <v>255443602.76000002</v>
      </c>
      <c r="H9402">
        <v>2020</v>
      </c>
    </row>
    <row r="9403" spans="1:8" outlineLevel="1" x14ac:dyDescent="0.25">
      <c r="A9403" s="23" t="s">
        <v>23</v>
      </c>
      <c r="B9403" s="23" t="s">
        <v>9</v>
      </c>
      <c r="C9403">
        <v>2020</v>
      </c>
      <c r="D9403" s="23" t="str">
        <f t="shared" si="147"/>
        <v>abr</v>
      </c>
      <c r="E9403" s="24">
        <v>43951</v>
      </c>
      <c r="F9403" s="23" t="s">
        <v>52</v>
      </c>
      <c r="G9403" s="121">
        <v>0</v>
      </c>
      <c r="H9403">
        <v>2020</v>
      </c>
    </row>
    <row r="9404" spans="1:8" outlineLevel="1" x14ac:dyDescent="0.25">
      <c r="A9404" s="23" t="s">
        <v>24</v>
      </c>
      <c r="B9404" s="25" t="s">
        <v>10</v>
      </c>
      <c r="C9404">
        <v>2020</v>
      </c>
      <c r="D9404" s="23" t="str">
        <f t="shared" si="147"/>
        <v>abr</v>
      </c>
      <c r="E9404" s="24">
        <v>43951</v>
      </c>
      <c r="F9404" s="23" t="s">
        <v>52</v>
      </c>
      <c r="G9404" s="121">
        <v>0</v>
      </c>
      <c r="H9404">
        <v>2020</v>
      </c>
    </row>
    <row r="9405" spans="1:8" outlineLevel="1" x14ac:dyDescent="0.25">
      <c r="A9405" s="23" t="s">
        <v>25</v>
      </c>
      <c r="B9405" s="23" t="s">
        <v>11</v>
      </c>
      <c r="C9405">
        <v>2020</v>
      </c>
      <c r="D9405" s="23" t="str">
        <f t="shared" si="147"/>
        <v>abr</v>
      </c>
      <c r="E9405" s="24">
        <v>43951</v>
      </c>
      <c r="F9405" s="23" t="s">
        <v>52</v>
      </c>
      <c r="G9405" s="121">
        <v>17522126.41</v>
      </c>
      <c r="H9405">
        <v>2020</v>
      </c>
    </row>
    <row r="9406" spans="1:8" outlineLevel="1" x14ac:dyDescent="0.25">
      <c r="A9406" s="23" t="s">
        <v>26</v>
      </c>
      <c r="B9406" s="23" t="s">
        <v>12</v>
      </c>
      <c r="C9406">
        <v>2020</v>
      </c>
      <c r="D9406" s="23" t="str">
        <f t="shared" si="147"/>
        <v>abr</v>
      </c>
      <c r="E9406" s="24">
        <v>43951</v>
      </c>
      <c r="F9406" s="23" t="s">
        <v>52</v>
      </c>
      <c r="G9406" s="121">
        <v>477163.43</v>
      </c>
      <c r="H9406">
        <v>2020</v>
      </c>
    </row>
    <row r="9407" spans="1:8" outlineLevel="1" x14ac:dyDescent="0.25">
      <c r="A9407" s="23" t="s">
        <v>43</v>
      </c>
      <c r="B9407" s="23" t="s">
        <v>34</v>
      </c>
      <c r="C9407">
        <v>2020</v>
      </c>
      <c r="D9407" s="23" t="str">
        <f t="shared" si="147"/>
        <v>abr</v>
      </c>
      <c r="E9407" s="24">
        <v>43951</v>
      </c>
      <c r="F9407" s="23" t="s">
        <v>52</v>
      </c>
      <c r="G9407" s="121">
        <v>67997464.320000008</v>
      </c>
      <c r="H9407">
        <v>2020</v>
      </c>
    </row>
    <row r="9408" spans="1:8" outlineLevel="1" x14ac:dyDescent="0.25">
      <c r="A9408" s="23" t="s">
        <v>13</v>
      </c>
      <c r="B9408" s="23" t="s">
        <v>13</v>
      </c>
      <c r="C9408">
        <v>2020</v>
      </c>
      <c r="D9408" s="23" t="str">
        <f t="shared" si="147"/>
        <v>abr</v>
      </c>
      <c r="E9408" s="24">
        <v>43951</v>
      </c>
      <c r="F9408" s="23" t="s">
        <v>52</v>
      </c>
      <c r="G9408" s="121">
        <v>199790731.74000001</v>
      </c>
      <c r="H9408">
        <v>2020</v>
      </c>
    </row>
    <row r="9409" spans="1:8" outlineLevel="1" x14ac:dyDescent="0.25">
      <c r="A9409" s="23" t="s">
        <v>14</v>
      </c>
      <c r="B9409" s="23" t="s">
        <v>14</v>
      </c>
      <c r="C9409">
        <v>2020</v>
      </c>
      <c r="D9409" s="23" t="str">
        <f t="shared" si="147"/>
        <v>abr</v>
      </c>
      <c r="E9409" s="24">
        <v>43951</v>
      </c>
      <c r="F9409" s="23" t="s">
        <v>52</v>
      </c>
      <c r="G9409" s="121">
        <v>-163439.06</v>
      </c>
      <c r="H9409">
        <v>2020</v>
      </c>
    </row>
    <row r="9410" spans="1:8" outlineLevel="1" x14ac:dyDescent="0.25">
      <c r="A9410" s="23" t="s">
        <v>15</v>
      </c>
      <c r="B9410" s="23" t="s">
        <v>0</v>
      </c>
      <c r="C9410">
        <v>2020</v>
      </c>
      <c r="D9410" s="23" t="str">
        <f t="shared" ref="D9410:D9473" si="148">+TEXT(E9410,"mmm")</f>
        <v>may</v>
      </c>
      <c r="E9410" s="24">
        <v>43982</v>
      </c>
      <c r="F9410" s="23" t="s">
        <v>52</v>
      </c>
      <c r="G9410" s="121">
        <v>2070576.46</v>
      </c>
      <c r="H9410">
        <v>2020</v>
      </c>
    </row>
    <row r="9411" spans="1:8" outlineLevel="1" x14ac:dyDescent="0.25">
      <c r="A9411" s="23" t="s">
        <v>16</v>
      </c>
      <c r="B9411" s="23" t="s">
        <v>1</v>
      </c>
      <c r="C9411">
        <v>2020</v>
      </c>
      <c r="D9411" s="23" t="str">
        <f t="shared" si="148"/>
        <v>may</v>
      </c>
      <c r="E9411" s="24">
        <v>43982</v>
      </c>
      <c r="F9411" s="23" t="s">
        <v>52</v>
      </c>
      <c r="G9411" s="121">
        <v>77043087.689999998</v>
      </c>
      <c r="H9411">
        <v>2020</v>
      </c>
    </row>
    <row r="9412" spans="1:8" outlineLevel="1" x14ac:dyDescent="0.25">
      <c r="A9412" s="23" t="s">
        <v>27</v>
      </c>
      <c r="B9412" s="23" t="s">
        <v>2</v>
      </c>
      <c r="C9412">
        <v>2020</v>
      </c>
      <c r="D9412" s="23" t="str">
        <f t="shared" si="148"/>
        <v>may</v>
      </c>
      <c r="E9412" s="24">
        <v>43982</v>
      </c>
      <c r="F9412" s="23" t="s">
        <v>52</v>
      </c>
      <c r="G9412" s="121">
        <v>0</v>
      </c>
      <c r="H9412">
        <v>2020</v>
      </c>
    </row>
    <row r="9413" spans="1:8" outlineLevel="1" x14ac:dyDescent="0.25">
      <c r="A9413" s="23" t="s">
        <v>17</v>
      </c>
      <c r="B9413" s="23" t="s">
        <v>3</v>
      </c>
      <c r="C9413">
        <v>2020</v>
      </c>
      <c r="D9413" s="23" t="str">
        <f t="shared" si="148"/>
        <v>may</v>
      </c>
      <c r="E9413" s="24">
        <v>43982</v>
      </c>
      <c r="F9413" s="23" t="s">
        <v>52</v>
      </c>
      <c r="G9413" s="121">
        <v>35779436.799999997</v>
      </c>
      <c r="H9413">
        <v>2020</v>
      </c>
    </row>
    <row r="9414" spans="1:8" outlineLevel="1" x14ac:dyDescent="0.25">
      <c r="A9414" s="23" t="s">
        <v>18</v>
      </c>
      <c r="B9414" s="25" t="s">
        <v>4</v>
      </c>
      <c r="C9414">
        <v>2020</v>
      </c>
      <c r="D9414" s="23" t="str">
        <f t="shared" si="148"/>
        <v>may</v>
      </c>
      <c r="E9414" s="24">
        <v>43982</v>
      </c>
      <c r="F9414" s="23" t="s">
        <v>52</v>
      </c>
      <c r="G9414" s="121">
        <v>753994.17</v>
      </c>
      <c r="H9414">
        <v>2020</v>
      </c>
    </row>
    <row r="9415" spans="1:8" outlineLevel="1" x14ac:dyDescent="0.25">
      <c r="A9415" s="23" t="s">
        <v>19</v>
      </c>
      <c r="B9415" s="25" t="s">
        <v>5</v>
      </c>
      <c r="C9415">
        <v>2020</v>
      </c>
      <c r="D9415" s="23" t="str">
        <f t="shared" si="148"/>
        <v>may</v>
      </c>
      <c r="E9415" s="24">
        <v>43982</v>
      </c>
      <c r="F9415" s="23" t="s">
        <v>52</v>
      </c>
      <c r="G9415" s="121">
        <v>100780.26</v>
      </c>
      <c r="H9415">
        <v>2020</v>
      </c>
    </row>
    <row r="9416" spans="1:8" outlineLevel="1" x14ac:dyDescent="0.25">
      <c r="A9416" s="23" t="s">
        <v>20</v>
      </c>
      <c r="B9416" s="23" t="s">
        <v>6</v>
      </c>
      <c r="C9416">
        <v>2020</v>
      </c>
      <c r="D9416" s="23" t="str">
        <f t="shared" si="148"/>
        <v>may</v>
      </c>
      <c r="E9416" s="24">
        <v>43982</v>
      </c>
      <c r="F9416" s="23" t="s">
        <v>52</v>
      </c>
      <c r="G9416" s="121">
        <v>0</v>
      </c>
      <c r="H9416">
        <v>2020</v>
      </c>
    </row>
    <row r="9417" spans="1:8" outlineLevel="1" x14ac:dyDescent="0.25">
      <c r="A9417" s="23" t="s">
        <v>21</v>
      </c>
      <c r="B9417" s="23" t="s">
        <v>7</v>
      </c>
      <c r="C9417">
        <v>2020</v>
      </c>
      <c r="D9417" s="23" t="str">
        <f t="shared" si="148"/>
        <v>may</v>
      </c>
      <c r="E9417" s="24">
        <v>43982</v>
      </c>
      <c r="F9417" s="23" t="s">
        <v>52</v>
      </c>
      <c r="G9417" s="121">
        <v>51228.49</v>
      </c>
      <c r="H9417">
        <v>2020</v>
      </c>
    </row>
    <row r="9418" spans="1:8" outlineLevel="1" x14ac:dyDescent="0.25">
      <c r="A9418" s="23" t="s">
        <v>22</v>
      </c>
      <c r="B9418" s="23" t="s">
        <v>8</v>
      </c>
      <c r="C9418">
        <v>2020</v>
      </c>
      <c r="D9418" s="23" t="str">
        <f t="shared" si="148"/>
        <v>may</v>
      </c>
      <c r="E9418" s="24">
        <v>43982</v>
      </c>
      <c r="F9418" s="23" t="s">
        <v>52</v>
      </c>
      <c r="G9418" s="121">
        <v>242748495.92000002</v>
      </c>
      <c r="H9418">
        <v>2020</v>
      </c>
    </row>
    <row r="9419" spans="1:8" outlineLevel="1" x14ac:dyDescent="0.25">
      <c r="A9419" s="23" t="s">
        <v>23</v>
      </c>
      <c r="B9419" s="23" t="s">
        <v>9</v>
      </c>
      <c r="C9419">
        <v>2020</v>
      </c>
      <c r="D9419" s="23" t="str">
        <f t="shared" si="148"/>
        <v>may</v>
      </c>
      <c r="E9419" s="24">
        <v>43982</v>
      </c>
      <c r="F9419" s="23" t="s">
        <v>52</v>
      </c>
      <c r="G9419" s="121">
        <v>0</v>
      </c>
      <c r="H9419">
        <v>2020</v>
      </c>
    </row>
    <row r="9420" spans="1:8" outlineLevel="1" x14ac:dyDescent="0.25">
      <c r="A9420" s="23" t="s">
        <v>24</v>
      </c>
      <c r="B9420" s="25" t="s">
        <v>10</v>
      </c>
      <c r="C9420">
        <v>2020</v>
      </c>
      <c r="D9420" s="23" t="str">
        <f t="shared" si="148"/>
        <v>may</v>
      </c>
      <c r="E9420" s="24">
        <v>43982</v>
      </c>
      <c r="F9420" s="23" t="s">
        <v>52</v>
      </c>
      <c r="G9420" s="121">
        <v>0</v>
      </c>
      <c r="H9420">
        <v>2020</v>
      </c>
    </row>
    <row r="9421" spans="1:8" outlineLevel="1" x14ac:dyDescent="0.25">
      <c r="A9421" s="23" t="s">
        <v>25</v>
      </c>
      <c r="B9421" s="23" t="s">
        <v>11</v>
      </c>
      <c r="C9421">
        <v>2020</v>
      </c>
      <c r="D9421" s="23" t="str">
        <f t="shared" si="148"/>
        <v>may</v>
      </c>
      <c r="E9421" s="24">
        <v>43982</v>
      </c>
      <c r="F9421" s="23" t="s">
        <v>52</v>
      </c>
      <c r="G9421" s="121">
        <v>18054767.259999998</v>
      </c>
      <c r="H9421">
        <v>2020</v>
      </c>
    </row>
    <row r="9422" spans="1:8" outlineLevel="1" x14ac:dyDescent="0.25">
      <c r="A9422" s="23" t="s">
        <v>26</v>
      </c>
      <c r="B9422" s="23" t="s">
        <v>12</v>
      </c>
      <c r="C9422">
        <v>2020</v>
      </c>
      <c r="D9422" s="23" t="str">
        <f t="shared" si="148"/>
        <v>may</v>
      </c>
      <c r="E9422" s="24">
        <v>43982</v>
      </c>
      <c r="F9422" s="23" t="s">
        <v>52</v>
      </c>
      <c r="G9422" s="121">
        <v>382710.07</v>
      </c>
      <c r="H9422">
        <v>2020</v>
      </c>
    </row>
    <row r="9423" spans="1:8" outlineLevel="1" x14ac:dyDescent="0.25">
      <c r="A9423" s="23" t="s">
        <v>43</v>
      </c>
      <c r="B9423" s="23" t="s">
        <v>34</v>
      </c>
      <c r="C9423">
        <v>2020</v>
      </c>
      <c r="D9423" s="23" t="str">
        <f t="shared" si="148"/>
        <v>may</v>
      </c>
      <c r="E9423" s="24">
        <v>43982</v>
      </c>
      <c r="F9423" s="23" t="s">
        <v>52</v>
      </c>
      <c r="G9423" s="121">
        <v>67884177.980000004</v>
      </c>
      <c r="H9423">
        <v>2020</v>
      </c>
    </row>
    <row r="9424" spans="1:8" outlineLevel="1" x14ac:dyDescent="0.25">
      <c r="A9424" s="23" t="s">
        <v>13</v>
      </c>
      <c r="B9424" s="23" t="s">
        <v>13</v>
      </c>
      <c r="C9424">
        <v>2020</v>
      </c>
      <c r="D9424" s="23" t="str">
        <f t="shared" si="148"/>
        <v>may</v>
      </c>
      <c r="E9424" s="24">
        <v>43982</v>
      </c>
      <c r="F9424" s="23" t="s">
        <v>52</v>
      </c>
      <c r="G9424" s="121">
        <v>219581547.14999995</v>
      </c>
      <c r="H9424">
        <v>2020</v>
      </c>
    </row>
    <row r="9425" spans="1:8" outlineLevel="1" x14ac:dyDescent="0.25">
      <c r="A9425" s="23" t="s">
        <v>14</v>
      </c>
      <c r="B9425" s="23" t="s">
        <v>14</v>
      </c>
      <c r="C9425">
        <v>2020</v>
      </c>
      <c r="D9425" s="23" t="str">
        <f t="shared" si="148"/>
        <v>may</v>
      </c>
      <c r="E9425" s="24">
        <v>43982</v>
      </c>
      <c r="F9425" s="23" t="s">
        <v>52</v>
      </c>
      <c r="G9425" s="121">
        <v>-163778.37</v>
      </c>
      <c r="H9425">
        <v>2020</v>
      </c>
    </row>
    <row r="9426" spans="1:8" outlineLevel="1" x14ac:dyDescent="0.25">
      <c r="A9426" s="23" t="s">
        <v>15</v>
      </c>
      <c r="B9426" s="23" t="s">
        <v>0</v>
      </c>
      <c r="C9426">
        <v>2020</v>
      </c>
      <c r="D9426" s="23" t="str">
        <f t="shared" si="148"/>
        <v>jun</v>
      </c>
      <c r="E9426" s="24">
        <v>44012</v>
      </c>
      <c r="F9426" s="23" t="s">
        <v>52</v>
      </c>
      <c r="G9426" s="121">
        <v>1949785.47</v>
      </c>
      <c r="H9426">
        <v>2020</v>
      </c>
    </row>
    <row r="9427" spans="1:8" outlineLevel="1" x14ac:dyDescent="0.25">
      <c r="A9427" s="23" t="s">
        <v>16</v>
      </c>
      <c r="B9427" s="23" t="s">
        <v>1</v>
      </c>
      <c r="C9427">
        <v>2020</v>
      </c>
      <c r="D9427" s="23" t="str">
        <f t="shared" si="148"/>
        <v>jun</v>
      </c>
      <c r="E9427" s="24">
        <v>44012</v>
      </c>
      <c r="F9427" s="23" t="s">
        <v>52</v>
      </c>
      <c r="G9427" s="121">
        <v>77618566.11999999</v>
      </c>
      <c r="H9427">
        <v>2020</v>
      </c>
    </row>
    <row r="9428" spans="1:8" outlineLevel="1" x14ac:dyDescent="0.25">
      <c r="A9428" s="23" t="s">
        <v>27</v>
      </c>
      <c r="B9428" s="23" t="s">
        <v>2</v>
      </c>
      <c r="C9428">
        <v>2020</v>
      </c>
      <c r="D9428" s="23" t="str">
        <f t="shared" si="148"/>
        <v>jun</v>
      </c>
      <c r="E9428" s="24">
        <v>44012</v>
      </c>
      <c r="F9428" s="23" t="s">
        <v>52</v>
      </c>
      <c r="G9428" s="121">
        <v>0</v>
      </c>
      <c r="H9428">
        <v>2020</v>
      </c>
    </row>
    <row r="9429" spans="1:8" outlineLevel="1" x14ac:dyDescent="0.25">
      <c r="A9429" s="23" t="s">
        <v>17</v>
      </c>
      <c r="B9429" s="23" t="s">
        <v>3</v>
      </c>
      <c r="C9429">
        <v>2020</v>
      </c>
      <c r="D9429" s="23" t="str">
        <f t="shared" si="148"/>
        <v>jun</v>
      </c>
      <c r="E9429" s="24">
        <v>44012</v>
      </c>
      <c r="F9429" s="23" t="s">
        <v>52</v>
      </c>
      <c r="G9429" s="121">
        <v>35933055.319999993</v>
      </c>
      <c r="H9429">
        <v>2020</v>
      </c>
    </row>
    <row r="9430" spans="1:8" outlineLevel="1" x14ac:dyDescent="0.25">
      <c r="A9430" s="23" t="s">
        <v>18</v>
      </c>
      <c r="B9430" s="25" t="s">
        <v>4</v>
      </c>
      <c r="C9430">
        <v>2020</v>
      </c>
      <c r="D9430" s="23" t="str">
        <f t="shared" si="148"/>
        <v>jun</v>
      </c>
      <c r="E9430" s="24">
        <v>44012</v>
      </c>
      <c r="F9430" s="23" t="s">
        <v>52</v>
      </c>
      <c r="G9430" s="121">
        <v>756530.61</v>
      </c>
      <c r="H9430">
        <v>2020</v>
      </c>
    </row>
    <row r="9431" spans="1:8" outlineLevel="1" x14ac:dyDescent="0.25">
      <c r="A9431" s="23" t="s">
        <v>19</v>
      </c>
      <c r="B9431" s="25" t="s">
        <v>5</v>
      </c>
      <c r="C9431">
        <v>2020</v>
      </c>
      <c r="D9431" s="23" t="str">
        <f t="shared" si="148"/>
        <v>jun</v>
      </c>
      <c r="E9431" s="24">
        <v>44012</v>
      </c>
      <c r="F9431" s="23" t="s">
        <v>52</v>
      </c>
      <c r="G9431" s="121">
        <v>101270.99</v>
      </c>
      <c r="H9431">
        <v>2020</v>
      </c>
    </row>
    <row r="9432" spans="1:8" outlineLevel="1" x14ac:dyDescent="0.25">
      <c r="A9432" s="23" t="s">
        <v>20</v>
      </c>
      <c r="B9432" s="23" t="s">
        <v>6</v>
      </c>
      <c r="C9432">
        <v>2020</v>
      </c>
      <c r="D9432" s="23" t="str">
        <f t="shared" si="148"/>
        <v>jun</v>
      </c>
      <c r="E9432" s="24">
        <v>44012</v>
      </c>
      <c r="F9432" s="23" t="s">
        <v>52</v>
      </c>
      <c r="G9432" s="121">
        <v>0</v>
      </c>
      <c r="H9432">
        <v>2020</v>
      </c>
    </row>
    <row r="9433" spans="1:8" outlineLevel="1" x14ac:dyDescent="0.25">
      <c r="A9433" s="23" t="s">
        <v>21</v>
      </c>
      <c r="B9433" s="23" t="s">
        <v>7</v>
      </c>
      <c r="C9433">
        <v>2020</v>
      </c>
      <c r="D9433" s="23" t="str">
        <f t="shared" si="148"/>
        <v>jun</v>
      </c>
      <c r="E9433" s="24">
        <v>44012</v>
      </c>
      <c r="F9433" s="23" t="s">
        <v>52</v>
      </c>
      <c r="G9433" s="121">
        <v>51254.62</v>
      </c>
      <c r="H9433">
        <v>2020</v>
      </c>
    </row>
    <row r="9434" spans="1:8" outlineLevel="1" x14ac:dyDescent="0.25">
      <c r="A9434" s="23" t="s">
        <v>22</v>
      </c>
      <c r="B9434" s="23" t="s">
        <v>8</v>
      </c>
      <c r="C9434">
        <v>2020</v>
      </c>
      <c r="D9434" s="23" t="str">
        <f t="shared" si="148"/>
        <v>jun</v>
      </c>
      <c r="E9434" s="24">
        <v>44012</v>
      </c>
      <c r="F9434" s="23" t="s">
        <v>52</v>
      </c>
      <c r="G9434" s="121">
        <v>266696410.51000002</v>
      </c>
      <c r="H9434">
        <v>2020</v>
      </c>
    </row>
    <row r="9435" spans="1:8" outlineLevel="1" x14ac:dyDescent="0.25">
      <c r="A9435" s="23" t="s">
        <v>23</v>
      </c>
      <c r="B9435" s="23" t="s">
        <v>9</v>
      </c>
      <c r="C9435">
        <v>2020</v>
      </c>
      <c r="D9435" s="23" t="str">
        <f t="shared" si="148"/>
        <v>jun</v>
      </c>
      <c r="E9435" s="24">
        <v>44012</v>
      </c>
      <c r="F9435" s="23" t="s">
        <v>52</v>
      </c>
      <c r="G9435" s="121">
        <v>0</v>
      </c>
      <c r="H9435">
        <v>2020</v>
      </c>
    </row>
    <row r="9436" spans="1:8" outlineLevel="1" x14ac:dyDescent="0.25">
      <c r="A9436" s="23" t="s">
        <v>24</v>
      </c>
      <c r="B9436" s="25" t="s">
        <v>10</v>
      </c>
      <c r="C9436">
        <v>2020</v>
      </c>
      <c r="D9436" s="23" t="str">
        <f t="shared" si="148"/>
        <v>jun</v>
      </c>
      <c r="E9436" s="24">
        <v>44012</v>
      </c>
      <c r="F9436" s="23" t="s">
        <v>52</v>
      </c>
      <c r="G9436" s="121">
        <v>0</v>
      </c>
      <c r="H9436">
        <v>2020</v>
      </c>
    </row>
    <row r="9437" spans="1:8" outlineLevel="1" x14ac:dyDescent="0.25">
      <c r="A9437" s="23" t="s">
        <v>25</v>
      </c>
      <c r="B9437" s="23" t="s">
        <v>11</v>
      </c>
      <c r="C9437">
        <v>2020</v>
      </c>
      <c r="D9437" s="23" t="str">
        <f t="shared" si="148"/>
        <v>jun</v>
      </c>
      <c r="E9437" s="24">
        <v>44012</v>
      </c>
      <c r="F9437" s="23" t="s">
        <v>52</v>
      </c>
      <c r="G9437" s="121">
        <v>17929492.880000003</v>
      </c>
      <c r="H9437">
        <v>2020</v>
      </c>
    </row>
    <row r="9438" spans="1:8" outlineLevel="1" x14ac:dyDescent="0.25">
      <c r="A9438" s="23" t="s">
        <v>26</v>
      </c>
      <c r="B9438" s="23" t="s">
        <v>12</v>
      </c>
      <c r="C9438">
        <v>2020</v>
      </c>
      <c r="D9438" s="23" t="str">
        <f t="shared" si="148"/>
        <v>jun</v>
      </c>
      <c r="E9438" s="24">
        <v>44012</v>
      </c>
      <c r="F9438" s="23" t="s">
        <v>52</v>
      </c>
      <c r="G9438" s="121">
        <v>380986.11</v>
      </c>
      <c r="H9438">
        <v>2020</v>
      </c>
    </row>
    <row r="9439" spans="1:8" outlineLevel="1" x14ac:dyDescent="0.25">
      <c r="A9439" s="23" t="s">
        <v>43</v>
      </c>
      <c r="B9439" s="23" t="s">
        <v>34</v>
      </c>
      <c r="C9439">
        <v>2020</v>
      </c>
      <c r="D9439" s="23" t="str">
        <f t="shared" si="148"/>
        <v>jun</v>
      </c>
      <c r="E9439" s="24">
        <v>44012</v>
      </c>
      <c r="F9439" s="23" t="s">
        <v>52</v>
      </c>
      <c r="G9439" s="121">
        <v>70905368.5</v>
      </c>
      <c r="H9439">
        <v>2020</v>
      </c>
    </row>
    <row r="9440" spans="1:8" outlineLevel="1" x14ac:dyDescent="0.25">
      <c r="A9440" s="23" t="s">
        <v>13</v>
      </c>
      <c r="B9440" s="23" t="s">
        <v>13</v>
      </c>
      <c r="C9440">
        <v>2020</v>
      </c>
      <c r="D9440" s="23" t="str">
        <f t="shared" si="148"/>
        <v>jun</v>
      </c>
      <c r="E9440" s="24">
        <v>44012</v>
      </c>
      <c r="F9440" s="23" t="s">
        <v>52</v>
      </c>
      <c r="G9440" s="121">
        <v>194869838.53</v>
      </c>
      <c r="H9440">
        <v>2020</v>
      </c>
    </row>
    <row r="9441" spans="1:8" outlineLevel="1" x14ac:dyDescent="0.25">
      <c r="A9441" s="23" t="s">
        <v>14</v>
      </c>
      <c r="B9441" s="23" t="s">
        <v>14</v>
      </c>
      <c r="C9441">
        <v>2020</v>
      </c>
      <c r="D9441" s="23" t="str">
        <f t="shared" si="148"/>
        <v>jun</v>
      </c>
      <c r="E9441" s="24">
        <v>44012</v>
      </c>
      <c r="F9441" s="23" t="s">
        <v>52</v>
      </c>
      <c r="G9441" s="121">
        <v>263640.53000000003</v>
      </c>
      <c r="H9441">
        <v>2020</v>
      </c>
    </row>
    <row r="9442" spans="1:8" outlineLevel="1" x14ac:dyDescent="0.25">
      <c r="A9442" s="23" t="s">
        <v>15</v>
      </c>
      <c r="B9442" s="23" t="s">
        <v>0</v>
      </c>
      <c r="C9442">
        <v>2020</v>
      </c>
      <c r="D9442" s="23" t="str">
        <f t="shared" si="148"/>
        <v>jul</v>
      </c>
      <c r="E9442" s="24">
        <v>44043</v>
      </c>
      <c r="F9442" s="23" t="s">
        <v>52</v>
      </c>
      <c r="G9442" s="121">
        <v>1942801.42</v>
      </c>
      <c r="H9442">
        <v>2020</v>
      </c>
    </row>
    <row r="9443" spans="1:8" outlineLevel="1" x14ac:dyDescent="0.25">
      <c r="A9443" s="23" t="s">
        <v>16</v>
      </c>
      <c r="B9443" s="23" t="s">
        <v>1</v>
      </c>
      <c r="C9443">
        <v>2020</v>
      </c>
      <c r="D9443" s="23" t="str">
        <f t="shared" si="148"/>
        <v>jul</v>
      </c>
      <c r="E9443" s="24">
        <v>44043</v>
      </c>
      <c r="F9443" s="23" t="s">
        <v>52</v>
      </c>
      <c r="G9443" s="121">
        <v>76171467.340000004</v>
      </c>
      <c r="H9443">
        <v>2020</v>
      </c>
    </row>
    <row r="9444" spans="1:8" outlineLevel="1" x14ac:dyDescent="0.25">
      <c r="A9444" s="23" t="s">
        <v>27</v>
      </c>
      <c r="B9444" s="23" t="s">
        <v>2</v>
      </c>
      <c r="C9444">
        <v>2020</v>
      </c>
      <c r="D9444" s="23" t="str">
        <f t="shared" si="148"/>
        <v>jul</v>
      </c>
      <c r="E9444" s="24">
        <v>44043</v>
      </c>
      <c r="F9444" s="23" t="s">
        <v>52</v>
      </c>
      <c r="G9444" s="121">
        <v>0</v>
      </c>
      <c r="H9444">
        <v>2020</v>
      </c>
    </row>
    <row r="9445" spans="1:8" outlineLevel="1" x14ac:dyDescent="0.25">
      <c r="A9445" s="23" t="s">
        <v>17</v>
      </c>
      <c r="B9445" s="23" t="s">
        <v>3</v>
      </c>
      <c r="C9445">
        <v>2020</v>
      </c>
      <c r="D9445" s="23" t="str">
        <f t="shared" si="148"/>
        <v>jul</v>
      </c>
      <c r="E9445" s="24">
        <v>44043</v>
      </c>
      <c r="F9445" s="23" t="s">
        <v>52</v>
      </c>
      <c r="G9445" s="121">
        <v>34078400.879999995</v>
      </c>
      <c r="H9445">
        <v>2020</v>
      </c>
    </row>
    <row r="9446" spans="1:8" outlineLevel="1" x14ac:dyDescent="0.25">
      <c r="A9446" s="23" t="s">
        <v>18</v>
      </c>
      <c r="B9446" s="25" t="s">
        <v>4</v>
      </c>
      <c r="C9446">
        <v>2020</v>
      </c>
      <c r="D9446" s="23" t="str">
        <f t="shared" si="148"/>
        <v>jul</v>
      </c>
      <c r="E9446" s="24">
        <v>44043</v>
      </c>
      <c r="F9446" s="23" t="s">
        <v>52</v>
      </c>
      <c r="G9446" s="121">
        <v>759169.83</v>
      </c>
      <c r="H9446">
        <v>2020</v>
      </c>
    </row>
    <row r="9447" spans="1:8" outlineLevel="1" x14ac:dyDescent="0.25">
      <c r="A9447" s="23" t="s">
        <v>19</v>
      </c>
      <c r="B9447" s="25" t="s">
        <v>5</v>
      </c>
      <c r="C9447">
        <v>2020</v>
      </c>
      <c r="D9447" s="23" t="str">
        <f t="shared" si="148"/>
        <v>jul</v>
      </c>
      <c r="E9447" s="24">
        <v>44043</v>
      </c>
      <c r="F9447" s="23" t="s">
        <v>52</v>
      </c>
      <c r="G9447" s="121">
        <v>101783.18</v>
      </c>
      <c r="H9447">
        <v>2020</v>
      </c>
    </row>
    <row r="9448" spans="1:8" outlineLevel="1" x14ac:dyDescent="0.25">
      <c r="A9448" s="23" t="s">
        <v>20</v>
      </c>
      <c r="B9448" s="23" t="s">
        <v>6</v>
      </c>
      <c r="C9448">
        <v>2020</v>
      </c>
      <c r="D9448" s="23" t="str">
        <f t="shared" si="148"/>
        <v>jul</v>
      </c>
      <c r="E9448" s="24">
        <v>44043</v>
      </c>
      <c r="F9448" s="23" t="s">
        <v>52</v>
      </c>
      <c r="G9448" s="121">
        <v>0</v>
      </c>
      <c r="H9448">
        <v>2020</v>
      </c>
    </row>
    <row r="9449" spans="1:8" outlineLevel="1" x14ac:dyDescent="0.25">
      <c r="A9449" s="23" t="s">
        <v>21</v>
      </c>
      <c r="B9449" s="23" t="s">
        <v>7</v>
      </c>
      <c r="C9449">
        <v>2020</v>
      </c>
      <c r="D9449" s="23" t="str">
        <f t="shared" si="148"/>
        <v>jul</v>
      </c>
      <c r="E9449" s="24">
        <v>44043</v>
      </c>
      <c r="F9449" s="23" t="s">
        <v>52</v>
      </c>
      <c r="G9449" s="121">
        <v>51293.87</v>
      </c>
      <c r="H9449">
        <v>2020</v>
      </c>
    </row>
    <row r="9450" spans="1:8" outlineLevel="1" x14ac:dyDescent="0.25">
      <c r="A9450" s="23" t="s">
        <v>22</v>
      </c>
      <c r="B9450" s="23" t="s">
        <v>8</v>
      </c>
      <c r="C9450">
        <v>2020</v>
      </c>
      <c r="D9450" s="23" t="str">
        <f t="shared" si="148"/>
        <v>jul</v>
      </c>
      <c r="E9450" s="24">
        <v>44043</v>
      </c>
      <c r="F9450" s="23" t="s">
        <v>52</v>
      </c>
      <c r="G9450" s="121">
        <v>274898447.58999997</v>
      </c>
      <c r="H9450">
        <v>2020</v>
      </c>
    </row>
    <row r="9451" spans="1:8" outlineLevel="1" x14ac:dyDescent="0.25">
      <c r="A9451" s="23" t="s">
        <v>23</v>
      </c>
      <c r="B9451" s="23" t="s">
        <v>9</v>
      </c>
      <c r="C9451">
        <v>2020</v>
      </c>
      <c r="D9451" s="23" t="str">
        <f t="shared" si="148"/>
        <v>jul</v>
      </c>
      <c r="E9451" s="24">
        <v>44043</v>
      </c>
      <c r="F9451" s="23" t="s">
        <v>52</v>
      </c>
      <c r="G9451" s="121">
        <v>0</v>
      </c>
      <c r="H9451">
        <v>2020</v>
      </c>
    </row>
    <row r="9452" spans="1:8" outlineLevel="1" x14ac:dyDescent="0.25">
      <c r="A9452" s="23" t="s">
        <v>24</v>
      </c>
      <c r="B9452" s="25" t="s">
        <v>10</v>
      </c>
      <c r="C9452">
        <v>2020</v>
      </c>
      <c r="D9452" s="23" t="str">
        <f t="shared" si="148"/>
        <v>jul</v>
      </c>
      <c r="E9452" s="24">
        <v>44043</v>
      </c>
      <c r="F9452" s="23" t="s">
        <v>52</v>
      </c>
      <c r="G9452" s="121">
        <v>0</v>
      </c>
      <c r="H9452">
        <v>2020</v>
      </c>
    </row>
    <row r="9453" spans="1:8" outlineLevel="1" x14ac:dyDescent="0.25">
      <c r="A9453" s="23" t="s">
        <v>25</v>
      </c>
      <c r="B9453" s="23" t="s">
        <v>11</v>
      </c>
      <c r="C9453">
        <v>2020</v>
      </c>
      <c r="D9453" s="23" t="str">
        <f t="shared" si="148"/>
        <v>jul</v>
      </c>
      <c r="E9453" s="24">
        <v>44043</v>
      </c>
      <c r="F9453" s="23" t="s">
        <v>52</v>
      </c>
      <c r="G9453" s="121">
        <v>17774324.399999999</v>
      </c>
      <c r="H9453">
        <v>2020</v>
      </c>
    </row>
    <row r="9454" spans="1:8" outlineLevel="1" x14ac:dyDescent="0.25">
      <c r="A9454" s="23" t="s">
        <v>26</v>
      </c>
      <c r="B9454" s="23" t="s">
        <v>12</v>
      </c>
      <c r="C9454">
        <v>2020</v>
      </c>
      <c r="D9454" s="23" t="str">
        <f t="shared" si="148"/>
        <v>jul</v>
      </c>
      <c r="E9454" s="24">
        <v>44043</v>
      </c>
      <c r="F9454" s="23" t="s">
        <v>52</v>
      </c>
      <c r="G9454" s="121">
        <v>379305.51</v>
      </c>
      <c r="H9454">
        <v>2020</v>
      </c>
    </row>
    <row r="9455" spans="1:8" outlineLevel="1" x14ac:dyDescent="0.25">
      <c r="A9455" s="23" t="s">
        <v>43</v>
      </c>
      <c r="B9455" s="23" t="s">
        <v>34</v>
      </c>
      <c r="C9455">
        <v>2020</v>
      </c>
      <c r="D9455" s="23" t="str">
        <f t="shared" si="148"/>
        <v>jul</v>
      </c>
      <c r="E9455" s="24">
        <v>44043</v>
      </c>
      <c r="F9455" s="23" t="s">
        <v>52</v>
      </c>
      <c r="G9455" s="121">
        <v>67693261.829999998</v>
      </c>
      <c r="H9455">
        <v>2020</v>
      </c>
    </row>
    <row r="9456" spans="1:8" outlineLevel="1" x14ac:dyDescent="0.25">
      <c r="A9456" s="23" t="s">
        <v>13</v>
      </c>
      <c r="B9456" s="23" t="s">
        <v>13</v>
      </c>
      <c r="C9456">
        <v>2020</v>
      </c>
      <c r="D9456" s="23" t="str">
        <f t="shared" si="148"/>
        <v>jul</v>
      </c>
      <c r="E9456" s="24">
        <v>44043</v>
      </c>
      <c r="F9456" s="23" t="s">
        <v>52</v>
      </c>
      <c r="G9456" s="121">
        <v>194842887.60999998</v>
      </c>
      <c r="H9456">
        <v>2020</v>
      </c>
    </row>
    <row r="9457" spans="1:8" outlineLevel="1" x14ac:dyDescent="0.25">
      <c r="A9457" s="23" t="s">
        <v>14</v>
      </c>
      <c r="B9457" s="23" t="s">
        <v>14</v>
      </c>
      <c r="C9457">
        <v>2020</v>
      </c>
      <c r="D9457" s="23" t="str">
        <f t="shared" si="148"/>
        <v>jul</v>
      </c>
      <c r="E9457" s="24">
        <v>44043</v>
      </c>
      <c r="F9457" s="23" t="s">
        <v>52</v>
      </c>
      <c r="G9457" s="121">
        <v>194299.89999999997</v>
      </c>
      <c r="H9457">
        <v>2020</v>
      </c>
    </row>
    <row r="9458" spans="1:8" outlineLevel="1" x14ac:dyDescent="0.25">
      <c r="A9458" s="23" t="s">
        <v>15</v>
      </c>
      <c r="B9458" s="23" t="s">
        <v>0</v>
      </c>
      <c r="C9458">
        <v>2020</v>
      </c>
      <c r="D9458" s="23" t="str">
        <f t="shared" si="148"/>
        <v>ago</v>
      </c>
      <c r="E9458" s="24">
        <v>44074</v>
      </c>
      <c r="F9458" s="23" t="s">
        <v>52</v>
      </c>
      <c r="G9458" s="121">
        <v>2061625.28</v>
      </c>
      <c r="H9458">
        <v>2020</v>
      </c>
    </row>
    <row r="9459" spans="1:8" outlineLevel="1" x14ac:dyDescent="0.25">
      <c r="A9459" s="23" t="s">
        <v>16</v>
      </c>
      <c r="B9459" s="23" t="s">
        <v>1</v>
      </c>
      <c r="C9459">
        <v>2020</v>
      </c>
      <c r="D9459" s="23" t="str">
        <f t="shared" si="148"/>
        <v>ago</v>
      </c>
      <c r="E9459" s="24">
        <v>44074</v>
      </c>
      <c r="F9459" s="23" t="s">
        <v>52</v>
      </c>
      <c r="G9459" s="121">
        <v>75463379.570000008</v>
      </c>
      <c r="H9459">
        <v>2020</v>
      </c>
    </row>
    <row r="9460" spans="1:8" outlineLevel="1" x14ac:dyDescent="0.25">
      <c r="A9460" s="23" t="s">
        <v>27</v>
      </c>
      <c r="B9460" s="23" t="s">
        <v>2</v>
      </c>
      <c r="C9460">
        <v>2020</v>
      </c>
      <c r="D9460" s="23" t="str">
        <f t="shared" si="148"/>
        <v>ago</v>
      </c>
      <c r="E9460" s="24">
        <v>44074</v>
      </c>
      <c r="F9460" s="23" t="s">
        <v>52</v>
      </c>
      <c r="G9460" s="121">
        <v>0</v>
      </c>
      <c r="H9460">
        <v>2020</v>
      </c>
    </row>
    <row r="9461" spans="1:8" outlineLevel="1" x14ac:dyDescent="0.25">
      <c r="A9461" s="23" t="s">
        <v>17</v>
      </c>
      <c r="B9461" s="23" t="s">
        <v>3</v>
      </c>
      <c r="C9461">
        <v>2020</v>
      </c>
      <c r="D9461" s="23" t="str">
        <f t="shared" si="148"/>
        <v>ago</v>
      </c>
      <c r="E9461" s="24">
        <v>44074</v>
      </c>
      <c r="F9461" s="23" t="s">
        <v>52</v>
      </c>
      <c r="G9461" s="121">
        <v>31449881.219999999</v>
      </c>
      <c r="H9461">
        <v>2020</v>
      </c>
    </row>
    <row r="9462" spans="1:8" outlineLevel="1" x14ac:dyDescent="0.25">
      <c r="A9462" s="23" t="s">
        <v>18</v>
      </c>
      <c r="B9462" s="25" t="s">
        <v>4</v>
      </c>
      <c r="C9462">
        <v>2020</v>
      </c>
      <c r="D9462" s="23" t="str">
        <f t="shared" si="148"/>
        <v>ago</v>
      </c>
      <c r="E9462" s="24">
        <v>44074</v>
      </c>
      <c r="F9462" s="23" t="s">
        <v>52</v>
      </c>
      <c r="G9462" s="121">
        <v>761827.99</v>
      </c>
      <c r="H9462">
        <v>2020</v>
      </c>
    </row>
    <row r="9463" spans="1:8" outlineLevel="1" x14ac:dyDescent="0.25">
      <c r="A9463" s="23" t="s">
        <v>19</v>
      </c>
      <c r="B9463" s="25" t="s">
        <v>5</v>
      </c>
      <c r="C9463">
        <v>2020</v>
      </c>
      <c r="D9463" s="23" t="str">
        <f t="shared" si="148"/>
        <v>ago</v>
      </c>
      <c r="E9463" s="24">
        <v>44074</v>
      </c>
      <c r="F9463" s="23" t="s">
        <v>52</v>
      </c>
      <c r="G9463" s="121">
        <v>90311.81</v>
      </c>
      <c r="H9463">
        <v>2020</v>
      </c>
    </row>
    <row r="9464" spans="1:8" outlineLevel="1" x14ac:dyDescent="0.25">
      <c r="A9464" s="23" t="s">
        <v>20</v>
      </c>
      <c r="B9464" s="23" t="s">
        <v>6</v>
      </c>
      <c r="C9464">
        <v>2020</v>
      </c>
      <c r="D9464" s="23" t="str">
        <f t="shared" si="148"/>
        <v>ago</v>
      </c>
      <c r="E9464" s="24">
        <v>44074</v>
      </c>
      <c r="F9464" s="23" t="s">
        <v>52</v>
      </c>
      <c r="G9464" s="121">
        <v>0</v>
      </c>
      <c r="H9464">
        <v>2020</v>
      </c>
    </row>
    <row r="9465" spans="1:8" outlineLevel="1" x14ac:dyDescent="0.25">
      <c r="A9465" s="23" t="s">
        <v>21</v>
      </c>
      <c r="B9465" s="23" t="s">
        <v>7</v>
      </c>
      <c r="C9465">
        <v>2020</v>
      </c>
      <c r="D9465" s="23" t="str">
        <f t="shared" si="148"/>
        <v>ago</v>
      </c>
      <c r="E9465" s="24">
        <v>44074</v>
      </c>
      <c r="F9465" s="23" t="s">
        <v>52</v>
      </c>
      <c r="G9465" s="121">
        <v>51334.58</v>
      </c>
      <c r="H9465">
        <v>2020</v>
      </c>
    </row>
    <row r="9466" spans="1:8" outlineLevel="1" x14ac:dyDescent="0.25">
      <c r="A9466" s="23" t="s">
        <v>22</v>
      </c>
      <c r="B9466" s="23" t="s">
        <v>8</v>
      </c>
      <c r="C9466">
        <v>2020</v>
      </c>
      <c r="D9466" s="23" t="str">
        <f t="shared" si="148"/>
        <v>ago</v>
      </c>
      <c r="E9466" s="24">
        <v>44074</v>
      </c>
      <c r="F9466" s="23" t="s">
        <v>52</v>
      </c>
      <c r="G9466" s="121">
        <v>263240251.14999998</v>
      </c>
      <c r="H9466">
        <v>2020</v>
      </c>
    </row>
    <row r="9467" spans="1:8" outlineLevel="1" x14ac:dyDescent="0.25">
      <c r="A9467" s="23" t="s">
        <v>23</v>
      </c>
      <c r="B9467" s="23" t="s">
        <v>9</v>
      </c>
      <c r="C9467">
        <v>2020</v>
      </c>
      <c r="D9467" s="23" t="str">
        <f t="shared" si="148"/>
        <v>ago</v>
      </c>
      <c r="E9467" s="24">
        <v>44074</v>
      </c>
      <c r="F9467" s="23" t="s">
        <v>52</v>
      </c>
      <c r="G9467" s="121">
        <v>0</v>
      </c>
      <c r="H9467">
        <v>2020</v>
      </c>
    </row>
    <row r="9468" spans="1:8" outlineLevel="1" x14ac:dyDescent="0.25">
      <c r="A9468" s="23" t="s">
        <v>24</v>
      </c>
      <c r="B9468" s="25" t="s">
        <v>10</v>
      </c>
      <c r="C9468">
        <v>2020</v>
      </c>
      <c r="D9468" s="23" t="str">
        <f t="shared" si="148"/>
        <v>ago</v>
      </c>
      <c r="E9468" s="24">
        <v>44074</v>
      </c>
      <c r="F9468" s="23" t="s">
        <v>52</v>
      </c>
      <c r="G9468" s="121">
        <v>0</v>
      </c>
      <c r="H9468">
        <v>2020</v>
      </c>
    </row>
    <row r="9469" spans="1:8" outlineLevel="1" x14ac:dyDescent="0.25">
      <c r="A9469" s="23" t="s">
        <v>25</v>
      </c>
      <c r="B9469" s="23" t="s">
        <v>11</v>
      </c>
      <c r="C9469">
        <v>2020</v>
      </c>
      <c r="D9469" s="23" t="str">
        <f t="shared" si="148"/>
        <v>ago</v>
      </c>
      <c r="E9469" s="24">
        <v>44074</v>
      </c>
      <c r="F9469" s="23" t="s">
        <v>52</v>
      </c>
      <c r="G9469" s="121">
        <v>17908411.919999998</v>
      </c>
      <c r="H9469">
        <v>2020</v>
      </c>
    </row>
    <row r="9470" spans="1:8" outlineLevel="1" x14ac:dyDescent="0.25">
      <c r="A9470" s="23" t="s">
        <v>26</v>
      </c>
      <c r="B9470" s="23" t="s">
        <v>12</v>
      </c>
      <c r="C9470">
        <v>2020</v>
      </c>
      <c r="D9470" s="23" t="str">
        <f t="shared" si="148"/>
        <v>ago</v>
      </c>
      <c r="E9470" s="24">
        <v>44074</v>
      </c>
      <c r="F9470" s="23" t="s">
        <v>52</v>
      </c>
      <c r="G9470" s="121">
        <v>284506.07</v>
      </c>
      <c r="H9470">
        <v>2020</v>
      </c>
    </row>
    <row r="9471" spans="1:8" outlineLevel="1" x14ac:dyDescent="0.25">
      <c r="A9471" s="23" t="s">
        <v>43</v>
      </c>
      <c r="B9471" s="23" t="s">
        <v>34</v>
      </c>
      <c r="C9471">
        <v>2020</v>
      </c>
      <c r="D9471" s="23" t="str">
        <f t="shared" si="148"/>
        <v>ago</v>
      </c>
      <c r="E9471" s="24">
        <v>44074</v>
      </c>
      <c r="F9471" s="23" t="s">
        <v>52</v>
      </c>
      <c r="G9471" s="121">
        <v>65672411.939999998</v>
      </c>
      <c r="H9471">
        <v>2020</v>
      </c>
    </row>
    <row r="9472" spans="1:8" outlineLevel="1" x14ac:dyDescent="0.25">
      <c r="A9472" s="23" t="s">
        <v>13</v>
      </c>
      <c r="B9472" s="23" t="s">
        <v>13</v>
      </c>
      <c r="C9472">
        <v>2020</v>
      </c>
      <c r="D9472" s="23" t="str">
        <f t="shared" si="148"/>
        <v>ago</v>
      </c>
      <c r="E9472" s="24">
        <v>44074</v>
      </c>
      <c r="F9472" s="23" t="s">
        <v>52</v>
      </c>
      <c r="G9472" s="121">
        <v>206370739.44000003</v>
      </c>
      <c r="H9472">
        <v>2020</v>
      </c>
    </row>
    <row r="9473" spans="1:8" outlineLevel="1" x14ac:dyDescent="0.25">
      <c r="A9473" s="23" t="s">
        <v>14</v>
      </c>
      <c r="B9473" s="23" t="s">
        <v>14</v>
      </c>
      <c r="C9473">
        <v>2020</v>
      </c>
      <c r="D9473" s="23" t="str">
        <f t="shared" si="148"/>
        <v>ago</v>
      </c>
      <c r="E9473" s="24">
        <v>44074</v>
      </c>
      <c r="F9473" s="23" t="s">
        <v>52</v>
      </c>
      <c r="G9473" s="121">
        <v>179215.03999999992</v>
      </c>
      <c r="H9473">
        <v>2020</v>
      </c>
    </row>
    <row r="9474" spans="1:8" outlineLevel="1" x14ac:dyDescent="0.25">
      <c r="A9474" s="23" t="s">
        <v>15</v>
      </c>
      <c r="B9474" s="23" t="s">
        <v>0</v>
      </c>
      <c r="C9474">
        <v>2020</v>
      </c>
      <c r="D9474" s="23" t="str">
        <f t="shared" ref="D9474:D9537" si="149">+TEXT(E9474,"mmm")</f>
        <v>sept</v>
      </c>
      <c r="E9474" s="24">
        <v>44104</v>
      </c>
      <c r="F9474" s="23" t="s">
        <v>52</v>
      </c>
      <c r="G9474" s="121">
        <v>2068451.77</v>
      </c>
      <c r="H9474">
        <v>2020</v>
      </c>
    </row>
    <row r="9475" spans="1:8" outlineLevel="1" x14ac:dyDescent="0.25">
      <c r="A9475" s="23" t="s">
        <v>16</v>
      </c>
      <c r="B9475" s="23" t="s">
        <v>1</v>
      </c>
      <c r="C9475">
        <v>2020</v>
      </c>
      <c r="D9475" s="23" t="str">
        <f t="shared" si="149"/>
        <v>sept</v>
      </c>
      <c r="E9475" s="24">
        <v>44104</v>
      </c>
      <c r="F9475" s="23" t="s">
        <v>52</v>
      </c>
      <c r="G9475" s="121">
        <v>74633859.269999996</v>
      </c>
      <c r="H9475">
        <v>2020</v>
      </c>
    </row>
    <row r="9476" spans="1:8" outlineLevel="1" x14ac:dyDescent="0.25">
      <c r="A9476" s="23" t="s">
        <v>27</v>
      </c>
      <c r="B9476" s="23" t="s">
        <v>2</v>
      </c>
      <c r="C9476">
        <v>2020</v>
      </c>
      <c r="D9476" s="23" t="str">
        <f t="shared" si="149"/>
        <v>sept</v>
      </c>
      <c r="E9476" s="24">
        <v>44104</v>
      </c>
      <c r="F9476" s="23" t="s">
        <v>52</v>
      </c>
      <c r="G9476" s="121">
        <v>0</v>
      </c>
      <c r="H9476">
        <v>2020</v>
      </c>
    </row>
    <row r="9477" spans="1:8" outlineLevel="1" x14ac:dyDescent="0.25">
      <c r="A9477" s="23" t="s">
        <v>17</v>
      </c>
      <c r="B9477" s="23" t="s">
        <v>3</v>
      </c>
      <c r="C9477">
        <v>2020</v>
      </c>
      <c r="D9477" s="23" t="str">
        <f t="shared" si="149"/>
        <v>sept</v>
      </c>
      <c r="E9477" s="24">
        <v>44104</v>
      </c>
      <c r="F9477" s="23" t="s">
        <v>52</v>
      </c>
      <c r="G9477" s="121">
        <v>31002322.789999999</v>
      </c>
      <c r="H9477">
        <v>2020</v>
      </c>
    </row>
    <row r="9478" spans="1:8" outlineLevel="1" x14ac:dyDescent="0.25">
      <c r="A9478" s="23" t="s">
        <v>18</v>
      </c>
      <c r="B9478" s="25" t="s">
        <v>4</v>
      </c>
      <c r="C9478">
        <v>2020</v>
      </c>
      <c r="D9478" s="23" t="str">
        <f t="shared" si="149"/>
        <v>sept</v>
      </c>
      <c r="E9478" s="24">
        <v>44104</v>
      </c>
      <c r="F9478" s="23" t="s">
        <v>52</v>
      </c>
      <c r="G9478" s="121">
        <v>764418.37</v>
      </c>
      <c r="H9478">
        <v>2020</v>
      </c>
    </row>
    <row r="9479" spans="1:8" outlineLevel="1" x14ac:dyDescent="0.25">
      <c r="A9479" s="23" t="s">
        <v>19</v>
      </c>
      <c r="B9479" s="25" t="s">
        <v>5</v>
      </c>
      <c r="C9479">
        <v>2020</v>
      </c>
      <c r="D9479" s="23" t="str">
        <f t="shared" si="149"/>
        <v>sept</v>
      </c>
      <c r="E9479" s="24">
        <v>44104</v>
      </c>
      <c r="F9479" s="23" t="s">
        <v>52</v>
      </c>
      <c r="G9479" s="121">
        <v>90745.4</v>
      </c>
      <c r="H9479">
        <v>2020</v>
      </c>
    </row>
    <row r="9480" spans="1:8" outlineLevel="1" x14ac:dyDescent="0.25">
      <c r="A9480" s="23" t="s">
        <v>20</v>
      </c>
      <c r="B9480" s="23" t="s">
        <v>6</v>
      </c>
      <c r="C9480">
        <v>2020</v>
      </c>
      <c r="D9480" s="23" t="str">
        <f t="shared" si="149"/>
        <v>sept</v>
      </c>
      <c r="E9480" s="24">
        <v>44104</v>
      </c>
      <c r="F9480" s="23" t="s">
        <v>52</v>
      </c>
      <c r="G9480" s="121">
        <v>0</v>
      </c>
      <c r="H9480">
        <v>2020</v>
      </c>
    </row>
    <row r="9481" spans="1:8" outlineLevel="1" x14ac:dyDescent="0.25">
      <c r="A9481" s="23" t="s">
        <v>21</v>
      </c>
      <c r="B9481" s="23" t="s">
        <v>7</v>
      </c>
      <c r="C9481">
        <v>2020</v>
      </c>
      <c r="D9481" s="23" t="str">
        <f t="shared" si="149"/>
        <v>sept</v>
      </c>
      <c r="E9481" s="24">
        <v>44104</v>
      </c>
      <c r="F9481" s="23" t="s">
        <v>52</v>
      </c>
      <c r="G9481" s="121">
        <v>51375.27</v>
      </c>
      <c r="H9481">
        <v>2020</v>
      </c>
    </row>
    <row r="9482" spans="1:8" outlineLevel="1" x14ac:dyDescent="0.25">
      <c r="A9482" s="23" t="s">
        <v>22</v>
      </c>
      <c r="B9482" s="23" t="s">
        <v>8</v>
      </c>
      <c r="C9482">
        <v>2020</v>
      </c>
      <c r="D9482" s="23" t="str">
        <f t="shared" si="149"/>
        <v>sept</v>
      </c>
      <c r="E9482" s="24">
        <v>44104</v>
      </c>
      <c r="F9482" s="23" t="s">
        <v>52</v>
      </c>
      <c r="G9482" s="121">
        <v>266829461.50999999</v>
      </c>
      <c r="H9482">
        <v>2020</v>
      </c>
    </row>
    <row r="9483" spans="1:8" outlineLevel="1" x14ac:dyDescent="0.25">
      <c r="A9483" s="23" t="s">
        <v>23</v>
      </c>
      <c r="B9483" s="23" t="s">
        <v>9</v>
      </c>
      <c r="C9483">
        <v>2020</v>
      </c>
      <c r="D9483" s="23" t="str">
        <f t="shared" si="149"/>
        <v>sept</v>
      </c>
      <c r="E9483" s="24">
        <v>44104</v>
      </c>
      <c r="F9483" s="23" t="s">
        <v>52</v>
      </c>
      <c r="G9483" s="121">
        <v>0</v>
      </c>
      <c r="H9483">
        <v>2020</v>
      </c>
    </row>
    <row r="9484" spans="1:8" outlineLevel="1" x14ac:dyDescent="0.25">
      <c r="A9484" s="23" t="s">
        <v>24</v>
      </c>
      <c r="B9484" s="25" t="s">
        <v>10</v>
      </c>
      <c r="C9484">
        <v>2020</v>
      </c>
      <c r="D9484" s="23" t="str">
        <f t="shared" si="149"/>
        <v>sept</v>
      </c>
      <c r="E9484" s="24">
        <v>44104</v>
      </c>
      <c r="F9484" s="23" t="s">
        <v>52</v>
      </c>
      <c r="G9484" s="121">
        <v>0</v>
      </c>
      <c r="H9484">
        <v>2020</v>
      </c>
    </row>
    <row r="9485" spans="1:8" outlineLevel="1" x14ac:dyDescent="0.25">
      <c r="A9485" s="23" t="s">
        <v>25</v>
      </c>
      <c r="B9485" s="23" t="s">
        <v>11</v>
      </c>
      <c r="C9485">
        <v>2020</v>
      </c>
      <c r="D9485" s="23" t="str">
        <f t="shared" si="149"/>
        <v>sept</v>
      </c>
      <c r="E9485" s="24">
        <v>44104</v>
      </c>
      <c r="F9485" s="23" t="s">
        <v>52</v>
      </c>
      <c r="G9485" s="121">
        <v>13546138.77</v>
      </c>
      <c r="H9485">
        <v>2020</v>
      </c>
    </row>
    <row r="9486" spans="1:8" outlineLevel="1" x14ac:dyDescent="0.25">
      <c r="A9486" s="23" t="s">
        <v>26</v>
      </c>
      <c r="B9486" s="23" t="s">
        <v>12</v>
      </c>
      <c r="C9486">
        <v>2020</v>
      </c>
      <c r="D9486" s="23" t="str">
        <f t="shared" si="149"/>
        <v>sept</v>
      </c>
      <c r="E9486" s="24">
        <v>44104</v>
      </c>
      <c r="F9486" s="23" t="s">
        <v>52</v>
      </c>
      <c r="G9486" s="121">
        <v>282806.91000000003</v>
      </c>
      <c r="H9486">
        <v>2020</v>
      </c>
    </row>
    <row r="9487" spans="1:8" outlineLevel="1" x14ac:dyDescent="0.25">
      <c r="A9487" s="23" t="s">
        <v>43</v>
      </c>
      <c r="B9487" s="23" t="s">
        <v>34</v>
      </c>
      <c r="C9487">
        <v>2020</v>
      </c>
      <c r="D9487" s="23" t="str">
        <f t="shared" si="149"/>
        <v>sept</v>
      </c>
      <c r="E9487" s="24">
        <v>44104</v>
      </c>
      <c r="F9487" s="23" t="s">
        <v>52</v>
      </c>
      <c r="G9487" s="121">
        <v>66044569.980000004</v>
      </c>
      <c r="H9487">
        <v>2020</v>
      </c>
    </row>
    <row r="9488" spans="1:8" outlineLevel="1" x14ac:dyDescent="0.25">
      <c r="A9488" s="23" t="s">
        <v>13</v>
      </c>
      <c r="B9488" s="23" t="s">
        <v>13</v>
      </c>
      <c r="C9488">
        <v>2020</v>
      </c>
      <c r="D9488" s="23" t="str">
        <f t="shared" si="149"/>
        <v>sept</v>
      </c>
      <c r="E9488" s="24">
        <v>44104</v>
      </c>
      <c r="F9488" s="23" t="s">
        <v>52</v>
      </c>
      <c r="G9488" s="121">
        <v>217380476.71999997</v>
      </c>
      <c r="H9488">
        <v>2020</v>
      </c>
    </row>
    <row r="9489" spans="1:8" outlineLevel="1" x14ac:dyDescent="0.25">
      <c r="A9489" s="23" t="s">
        <v>14</v>
      </c>
      <c r="B9489" s="23" t="s">
        <v>14</v>
      </c>
      <c r="C9489">
        <v>2020</v>
      </c>
      <c r="D9489" s="23" t="str">
        <f t="shared" si="149"/>
        <v>sept</v>
      </c>
      <c r="E9489" s="24">
        <v>44104</v>
      </c>
      <c r="F9489" s="23" t="s">
        <v>52</v>
      </c>
      <c r="G9489" s="121">
        <v>114829.69999999998</v>
      </c>
      <c r="H9489">
        <v>2020</v>
      </c>
    </row>
    <row r="9490" spans="1:8" outlineLevel="1" x14ac:dyDescent="0.25">
      <c r="A9490" s="23" t="s">
        <v>15</v>
      </c>
      <c r="B9490" s="23" t="s">
        <v>0</v>
      </c>
      <c r="C9490">
        <v>2020</v>
      </c>
      <c r="D9490" s="23" t="str">
        <f t="shared" si="149"/>
        <v>oct</v>
      </c>
      <c r="E9490" s="24">
        <v>44135</v>
      </c>
      <c r="F9490" s="23" t="s">
        <v>52</v>
      </c>
      <c r="G9490" s="121">
        <v>2019036.0200000003</v>
      </c>
      <c r="H9490">
        <v>2020</v>
      </c>
    </row>
    <row r="9491" spans="1:8" outlineLevel="1" x14ac:dyDescent="0.25">
      <c r="A9491" s="23" t="s">
        <v>16</v>
      </c>
      <c r="B9491" s="23" t="s">
        <v>1</v>
      </c>
      <c r="C9491">
        <v>2020</v>
      </c>
      <c r="D9491" s="23" t="str">
        <f t="shared" si="149"/>
        <v>oct</v>
      </c>
      <c r="E9491" s="24">
        <v>44135</v>
      </c>
      <c r="F9491" s="23" t="s">
        <v>52</v>
      </c>
      <c r="G9491" s="121">
        <v>75549788.310000002</v>
      </c>
      <c r="H9491">
        <v>2020</v>
      </c>
    </row>
    <row r="9492" spans="1:8" outlineLevel="1" x14ac:dyDescent="0.25">
      <c r="A9492" s="23" t="s">
        <v>27</v>
      </c>
      <c r="B9492" s="23" t="s">
        <v>2</v>
      </c>
      <c r="C9492">
        <v>2020</v>
      </c>
      <c r="D9492" s="23" t="str">
        <f t="shared" si="149"/>
        <v>oct</v>
      </c>
      <c r="E9492" s="24">
        <v>44135</v>
      </c>
      <c r="F9492" s="23" t="s">
        <v>52</v>
      </c>
      <c r="G9492" s="121">
        <v>0</v>
      </c>
      <c r="H9492">
        <v>2020</v>
      </c>
    </row>
    <row r="9493" spans="1:8" outlineLevel="1" x14ac:dyDescent="0.25">
      <c r="A9493" s="23" t="s">
        <v>17</v>
      </c>
      <c r="B9493" s="23" t="s">
        <v>3</v>
      </c>
      <c r="C9493">
        <v>2020</v>
      </c>
      <c r="D9493" s="23" t="str">
        <f t="shared" si="149"/>
        <v>oct</v>
      </c>
      <c r="E9493" s="24">
        <v>44135</v>
      </c>
      <c r="F9493" s="23" t="s">
        <v>52</v>
      </c>
      <c r="G9493" s="121">
        <v>30259719.850000001</v>
      </c>
      <c r="H9493">
        <v>2020</v>
      </c>
    </row>
    <row r="9494" spans="1:8" outlineLevel="1" x14ac:dyDescent="0.25">
      <c r="A9494" s="23" t="s">
        <v>18</v>
      </c>
      <c r="B9494" s="25" t="s">
        <v>4</v>
      </c>
      <c r="C9494">
        <v>2020</v>
      </c>
      <c r="D9494" s="23" t="str">
        <f t="shared" si="149"/>
        <v>oct</v>
      </c>
      <c r="E9494" s="24">
        <v>44135</v>
      </c>
      <c r="F9494" s="23" t="s">
        <v>52</v>
      </c>
      <c r="G9494" s="121">
        <v>767112.97</v>
      </c>
      <c r="H9494">
        <v>2020</v>
      </c>
    </row>
    <row r="9495" spans="1:8" outlineLevel="1" x14ac:dyDescent="0.25">
      <c r="A9495" s="23" t="s">
        <v>19</v>
      </c>
      <c r="B9495" s="25" t="s">
        <v>5</v>
      </c>
      <c r="C9495">
        <v>2020</v>
      </c>
      <c r="D9495" s="23" t="str">
        <f t="shared" si="149"/>
        <v>oct</v>
      </c>
      <c r="E9495" s="24">
        <v>44135</v>
      </c>
      <c r="F9495" s="23" t="s">
        <v>52</v>
      </c>
      <c r="G9495" s="121">
        <v>91197.88</v>
      </c>
      <c r="H9495">
        <v>2020</v>
      </c>
    </row>
    <row r="9496" spans="1:8" outlineLevel="1" x14ac:dyDescent="0.25">
      <c r="A9496" s="23" t="s">
        <v>20</v>
      </c>
      <c r="B9496" s="23" t="s">
        <v>6</v>
      </c>
      <c r="C9496">
        <v>2020</v>
      </c>
      <c r="D9496" s="23" t="str">
        <f t="shared" si="149"/>
        <v>oct</v>
      </c>
      <c r="E9496" s="24">
        <v>44135</v>
      </c>
      <c r="F9496" s="23" t="s">
        <v>52</v>
      </c>
      <c r="G9496" s="121">
        <v>0</v>
      </c>
      <c r="H9496">
        <v>2020</v>
      </c>
    </row>
    <row r="9497" spans="1:8" outlineLevel="1" x14ac:dyDescent="0.25">
      <c r="A9497" s="23" t="s">
        <v>21</v>
      </c>
      <c r="B9497" s="23" t="s">
        <v>7</v>
      </c>
      <c r="C9497">
        <v>2020</v>
      </c>
      <c r="D9497" s="23" t="str">
        <f t="shared" si="149"/>
        <v>oct</v>
      </c>
      <c r="E9497" s="24">
        <v>44135</v>
      </c>
      <c r="F9497" s="23" t="s">
        <v>52</v>
      </c>
      <c r="G9497" s="121">
        <v>51408.62</v>
      </c>
      <c r="H9497">
        <v>2020</v>
      </c>
    </row>
    <row r="9498" spans="1:8" outlineLevel="1" x14ac:dyDescent="0.25">
      <c r="A9498" s="23" t="s">
        <v>22</v>
      </c>
      <c r="B9498" s="23" t="s">
        <v>8</v>
      </c>
      <c r="C9498">
        <v>2020</v>
      </c>
      <c r="D9498" s="23" t="str">
        <f t="shared" si="149"/>
        <v>oct</v>
      </c>
      <c r="E9498" s="24">
        <v>44135</v>
      </c>
      <c r="F9498" s="23" t="s">
        <v>52</v>
      </c>
      <c r="G9498" s="121">
        <v>279966023.44</v>
      </c>
      <c r="H9498">
        <v>2020</v>
      </c>
    </row>
    <row r="9499" spans="1:8" outlineLevel="1" x14ac:dyDescent="0.25">
      <c r="A9499" s="23" t="s">
        <v>23</v>
      </c>
      <c r="B9499" s="23" t="s">
        <v>9</v>
      </c>
      <c r="C9499">
        <v>2020</v>
      </c>
      <c r="D9499" s="23" t="str">
        <f t="shared" si="149"/>
        <v>oct</v>
      </c>
      <c r="E9499" s="24">
        <v>44135</v>
      </c>
      <c r="F9499" s="23" t="s">
        <v>52</v>
      </c>
      <c r="G9499" s="121">
        <v>0</v>
      </c>
      <c r="H9499">
        <v>2020</v>
      </c>
    </row>
    <row r="9500" spans="1:8" outlineLevel="1" x14ac:dyDescent="0.25">
      <c r="A9500" s="23" t="s">
        <v>24</v>
      </c>
      <c r="B9500" s="25" t="s">
        <v>10</v>
      </c>
      <c r="C9500">
        <v>2020</v>
      </c>
      <c r="D9500" s="23" t="str">
        <f t="shared" si="149"/>
        <v>oct</v>
      </c>
      <c r="E9500" s="24">
        <v>44135</v>
      </c>
      <c r="F9500" s="23" t="s">
        <v>52</v>
      </c>
      <c r="G9500" s="121">
        <v>0</v>
      </c>
      <c r="H9500">
        <v>2020</v>
      </c>
    </row>
    <row r="9501" spans="1:8" outlineLevel="1" x14ac:dyDescent="0.25">
      <c r="A9501" s="23" t="s">
        <v>25</v>
      </c>
      <c r="B9501" s="23" t="s">
        <v>11</v>
      </c>
      <c r="C9501">
        <v>2020</v>
      </c>
      <c r="D9501" s="23" t="str">
        <f t="shared" si="149"/>
        <v>oct</v>
      </c>
      <c r="E9501" s="24">
        <v>44135</v>
      </c>
      <c r="F9501" s="23" t="s">
        <v>52</v>
      </c>
      <c r="G9501" s="121">
        <v>16346350.709999999</v>
      </c>
      <c r="H9501">
        <v>2020</v>
      </c>
    </row>
    <row r="9502" spans="1:8" outlineLevel="1" x14ac:dyDescent="0.25">
      <c r="A9502" s="23" t="s">
        <v>26</v>
      </c>
      <c r="B9502" s="23" t="s">
        <v>12</v>
      </c>
      <c r="C9502">
        <v>2020</v>
      </c>
      <c r="D9502" s="23" t="str">
        <f t="shared" si="149"/>
        <v>oct</v>
      </c>
      <c r="E9502" s="24">
        <v>44135</v>
      </c>
      <c r="F9502" s="23" t="s">
        <v>52</v>
      </c>
      <c r="G9502" s="121">
        <v>187724.14</v>
      </c>
      <c r="H9502">
        <v>2020</v>
      </c>
    </row>
    <row r="9503" spans="1:8" outlineLevel="1" x14ac:dyDescent="0.25">
      <c r="A9503" s="23" t="s">
        <v>43</v>
      </c>
      <c r="B9503" s="23" t="s">
        <v>34</v>
      </c>
      <c r="C9503">
        <v>2020</v>
      </c>
      <c r="D9503" s="23" t="str">
        <f t="shared" si="149"/>
        <v>oct</v>
      </c>
      <c r="E9503" s="24">
        <v>44135</v>
      </c>
      <c r="F9503" s="23" t="s">
        <v>52</v>
      </c>
      <c r="G9503" s="121">
        <v>64854947.370000005</v>
      </c>
      <c r="H9503">
        <v>2020</v>
      </c>
    </row>
    <row r="9504" spans="1:8" outlineLevel="1" x14ac:dyDescent="0.25">
      <c r="A9504" s="23" t="s">
        <v>13</v>
      </c>
      <c r="B9504" s="23" t="s">
        <v>13</v>
      </c>
      <c r="C9504">
        <v>2020</v>
      </c>
      <c r="D9504" s="23" t="str">
        <f t="shared" si="149"/>
        <v>oct</v>
      </c>
      <c r="E9504" s="24">
        <v>44135</v>
      </c>
      <c r="F9504" s="23" t="s">
        <v>52</v>
      </c>
      <c r="G9504" s="121">
        <v>212098897.28999996</v>
      </c>
      <c r="H9504">
        <v>2020</v>
      </c>
    </row>
    <row r="9505" spans="1:8" outlineLevel="1" x14ac:dyDescent="0.25">
      <c r="A9505" s="23" t="s">
        <v>14</v>
      </c>
      <c r="B9505" s="23" t="s">
        <v>14</v>
      </c>
      <c r="C9505">
        <v>2020</v>
      </c>
      <c r="D9505" s="23" t="str">
        <f t="shared" si="149"/>
        <v>oct</v>
      </c>
      <c r="E9505" s="24">
        <v>44135</v>
      </c>
      <c r="F9505" s="23" t="s">
        <v>52</v>
      </c>
      <c r="G9505" s="121">
        <v>218841.07999999996</v>
      </c>
      <c r="H9505">
        <v>2020</v>
      </c>
    </row>
    <row r="9506" spans="1:8" outlineLevel="1" x14ac:dyDescent="0.25">
      <c r="A9506" s="23" t="s">
        <v>15</v>
      </c>
      <c r="B9506" s="23" t="s">
        <v>0</v>
      </c>
      <c r="C9506">
        <v>2020</v>
      </c>
      <c r="D9506" s="23" t="str">
        <f t="shared" si="149"/>
        <v>nov</v>
      </c>
      <c r="E9506" s="24">
        <v>44165</v>
      </c>
      <c r="F9506" s="23" t="s">
        <v>52</v>
      </c>
      <c r="G9506" s="121">
        <v>2019763.61</v>
      </c>
      <c r="H9506">
        <v>2020</v>
      </c>
    </row>
    <row r="9507" spans="1:8" outlineLevel="1" x14ac:dyDescent="0.25">
      <c r="A9507" s="23" t="s">
        <v>16</v>
      </c>
      <c r="B9507" s="23" t="s">
        <v>1</v>
      </c>
      <c r="C9507">
        <v>2020</v>
      </c>
      <c r="D9507" s="23" t="str">
        <f t="shared" si="149"/>
        <v>nov</v>
      </c>
      <c r="E9507" s="24">
        <v>44165</v>
      </c>
      <c r="F9507" s="23" t="s">
        <v>52</v>
      </c>
      <c r="G9507" s="121">
        <v>74677182.129999995</v>
      </c>
      <c r="H9507">
        <v>2020</v>
      </c>
    </row>
    <row r="9508" spans="1:8" outlineLevel="1" x14ac:dyDescent="0.25">
      <c r="A9508" s="23" t="s">
        <v>27</v>
      </c>
      <c r="B9508" s="23" t="s">
        <v>2</v>
      </c>
      <c r="C9508">
        <v>2020</v>
      </c>
      <c r="D9508" s="23" t="str">
        <f t="shared" si="149"/>
        <v>nov</v>
      </c>
      <c r="E9508" s="24">
        <v>44165</v>
      </c>
      <c r="F9508" s="23" t="s">
        <v>52</v>
      </c>
      <c r="G9508" s="121">
        <v>0</v>
      </c>
      <c r="H9508">
        <v>2020</v>
      </c>
    </row>
    <row r="9509" spans="1:8" outlineLevel="1" x14ac:dyDescent="0.25">
      <c r="A9509" s="23" t="s">
        <v>17</v>
      </c>
      <c r="B9509" s="23" t="s">
        <v>3</v>
      </c>
      <c r="C9509">
        <v>2020</v>
      </c>
      <c r="D9509" s="23" t="str">
        <f t="shared" si="149"/>
        <v>nov</v>
      </c>
      <c r="E9509" s="24">
        <v>44165</v>
      </c>
      <c r="F9509" s="23" t="s">
        <v>52</v>
      </c>
      <c r="G9509" s="121">
        <v>31158708.539999999</v>
      </c>
      <c r="H9509">
        <v>2020</v>
      </c>
    </row>
    <row r="9510" spans="1:8" outlineLevel="1" x14ac:dyDescent="0.25">
      <c r="A9510" s="23" t="s">
        <v>18</v>
      </c>
      <c r="B9510" s="25" t="s">
        <v>4</v>
      </c>
      <c r="C9510">
        <v>2020</v>
      </c>
      <c r="D9510" s="23" t="str">
        <f t="shared" si="149"/>
        <v>nov</v>
      </c>
      <c r="E9510" s="24">
        <v>44165</v>
      </c>
      <c r="F9510" s="23" t="s">
        <v>52</v>
      </c>
      <c r="G9510" s="121">
        <v>689965.74</v>
      </c>
      <c r="H9510">
        <v>2020</v>
      </c>
    </row>
    <row r="9511" spans="1:8" outlineLevel="1" x14ac:dyDescent="0.25">
      <c r="A9511" s="23" t="s">
        <v>19</v>
      </c>
      <c r="B9511" s="25" t="s">
        <v>5</v>
      </c>
      <c r="C9511">
        <v>2020</v>
      </c>
      <c r="D9511" s="23" t="str">
        <f t="shared" si="149"/>
        <v>nov</v>
      </c>
      <c r="E9511" s="24">
        <v>44165</v>
      </c>
      <c r="F9511" s="23" t="s">
        <v>52</v>
      </c>
      <c r="G9511" s="121">
        <v>91640.09</v>
      </c>
      <c r="H9511">
        <v>2020</v>
      </c>
    </row>
    <row r="9512" spans="1:8" outlineLevel="1" x14ac:dyDescent="0.25">
      <c r="A9512" s="23" t="s">
        <v>20</v>
      </c>
      <c r="B9512" s="23" t="s">
        <v>6</v>
      </c>
      <c r="C9512">
        <v>2020</v>
      </c>
      <c r="D9512" s="23" t="str">
        <f t="shared" si="149"/>
        <v>nov</v>
      </c>
      <c r="E9512" s="24">
        <v>44165</v>
      </c>
      <c r="F9512" s="23" t="s">
        <v>52</v>
      </c>
      <c r="G9512" s="121">
        <v>0</v>
      </c>
      <c r="H9512">
        <v>2020</v>
      </c>
    </row>
    <row r="9513" spans="1:8" outlineLevel="1" x14ac:dyDescent="0.25">
      <c r="A9513" s="23" t="s">
        <v>21</v>
      </c>
      <c r="B9513" s="23" t="s">
        <v>7</v>
      </c>
      <c r="C9513">
        <v>2020</v>
      </c>
      <c r="D9513" s="23" t="str">
        <f t="shared" si="149"/>
        <v>nov</v>
      </c>
      <c r="E9513" s="24">
        <v>44165</v>
      </c>
      <c r="F9513" s="23" t="s">
        <v>52</v>
      </c>
      <c r="G9513" s="121">
        <v>51457.98</v>
      </c>
      <c r="H9513">
        <v>2020</v>
      </c>
    </row>
    <row r="9514" spans="1:8" outlineLevel="1" x14ac:dyDescent="0.25">
      <c r="A9514" s="23" t="s">
        <v>22</v>
      </c>
      <c r="B9514" s="23" t="s">
        <v>8</v>
      </c>
      <c r="C9514">
        <v>2020</v>
      </c>
      <c r="D9514" s="23" t="str">
        <f t="shared" si="149"/>
        <v>nov</v>
      </c>
      <c r="E9514" s="24">
        <v>44165</v>
      </c>
      <c r="F9514" s="23" t="s">
        <v>52</v>
      </c>
      <c r="G9514" s="121">
        <v>283801093.73000002</v>
      </c>
      <c r="H9514">
        <v>2020</v>
      </c>
    </row>
    <row r="9515" spans="1:8" outlineLevel="1" x14ac:dyDescent="0.25">
      <c r="A9515" s="23" t="s">
        <v>23</v>
      </c>
      <c r="B9515" s="23" t="s">
        <v>9</v>
      </c>
      <c r="C9515">
        <v>2020</v>
      </c>
      <c r="D9515" s="23" t="str">
        <f t="shared" si="149"/>
        <v>nov</v>
      </c>
      <c r="E9515" s="24">
        <v>44165</v>
      </c>
      <c r="F9515" s="23" t="s">
        <v>52</v>
      </c>
      <c r="G9515" s="121">
        <v>0</v>
      </c>
      <c r="H9515">
        <v>2020</v>
      </c>
    </row>
    <row r="9516" spans="1:8" outlineLevel="1" x14ac:dyDescent="0.25">
      <c r="A9516" s="23" t="s">
        <v>24</v>
      </c>
      <c r="B9516" s="25" t="s">
        <v>10</v>
      </c>
      <c r="C9516">
        <v>2020</v>
      </c>
      <c r="D9516" s="23" t="str">
        <f t="shared" si="149"/>
        <v>nov</v>
      </c>
      <c r="E9516" s="24">
        <v>44165</v>
      </c>
      <c r="F9516" s="23" t="s">
        <v>52</v>
      </c>
      <c r="G9516" s="121">
        <v>0</v>
      </c>
      <c r="H9516">
        <v>2020</v>
      </c>
    </row>
    <row r="9517" spans="1:8" outlineLevel="1" x14ac:dyDescent="0.25">
      <c r="A9517" s="23" t="s">
        <v>25</v>
      </c>
      <c r="B9517" s="23" t="s">
        <v>11</v>
      </c>
      <c r="C9517">
        <v>2020</v>
      </c>
      <c r="D9517" s="23" t="str">
        <f t="shared" si="149"/>
        <v>nov</v>
      </c>
      <c r="E9517" s="24">
        <v>44165</v>
      </c>
      <c r="F9517" s="23" t="s">
        <v>52</v>
      </c>
      <c r="G9517" s="121">
        <v>15507980.01</v>
      </c>
      <c r="H9517">
        <v>2020</v>
      </c>
    </row>
    <row r="9518" spans="1:8" outlineLevel="1" x14ac:dyDescent="0.25">
      <c r="A9518" s="23" t="s">
        <v>26</v>
      </c>
      <c r="B9518" s="23" t="s">
        <v>12</v>
      </c>
      <c r="C9518">
        <v>2020</v>
      </c>
      <c r="D9518" s="23" t="str">
        <f t="shared" si="149"/>
        <v>nov</v>
      </c>
      <c r="E9518" s="24">
        <v>44165</v>
      </c>
      <c r="F9518" s="23" t="s">
        <v>52</v>
      </c>
      <c r="G9518" s="121">
        <v>91976.82</v>
      </c>
      <c r="H9518">
        <v>2020</v>
      </c>
    </row>
    <row r="9519" spans="1:8" outlineLevel="1" x14ac:dyDescent="0.25">
      <c r="A9519" s="23" t="s">
        <v>43</v>
      </c>
      <c r="B9519" s="23" t="s">
        <v>34</v>
      </c>
      <c r="C9519">
        <v>2020</v>
      </c>
      <c r="D9519" s="23" t="str">
        <f t="shared" si="149"/>
        <v>nov</v>
      </c>
      <c r="E9519" s="24">
        <v>44165</v>
      </c>
      <c r="F9519" s="23" t="s">
        <v>52</v>
      </c>
      <c r="G9519" s="121">
        <v>63799071.259999998</v>
      </c>
      <c r="H9519">
        <v>2020</v>
      </c>
    </row>
    <row r="9520" spans="1:8" outlineLevel="1" x14ac:dyDescent="0.25">
      <c r="A9520" s="23" t="s">
        <v>13</v>
      </c>
      <c r="B9520" s="23" t="s">
        <v>13</v>
      </c>
      <c r="C9520">
        <v>2020</v>
      </c>
      <c r="D9520" s="23" t="str">
        <f t="shared" si="149"/>
        <v>nov</v>
      </c>
      <c r="E9520" s="24">
        <v>44165</v>
      </c>
      <c r="F9520" s="23" t="s">
        <v>52</v>
      </c>
      <c r="G9520" s="121">
        <v>214630420.56999999</v>
      </c>
      <c r="H9520">
        <v>2020</v>
      </c>
    </row>
    <row r="9521" spans="1:8" outlineLevel="1" x14ac:dyDescent="0.25">
      <c r="A9521" s="23" t="s">
        <v>14</v>
      </c>
      <c r="B9521" s="23" t="s">
        <v>14</v>
      </c>
      <c r="C9521">
        <v>2020</v>
      </c>
      <c r="D9521" s="23" t="str">
        <f t="shared" si="149"/>
        <v>nov</v>
      </c>
      <c r="E9521" s="24">
        <v>44165</v>
      </c>
      <c r="F9521" s="23" t="s">
        <v>52</v>
      </c>
      <c r="G9521" s="121">
        <v>213389.89999999994</v>
      </c>
      <c r="H9521">
        <v>2020</v>
      </c>
    </row>
    <row r="9522" spans="1:8" outlineLevel="1" x14ac:dyDescent="0.25">
      <c r="A9522" s="23" t="s">
        <v>15</v>
      </c>
      <c r="B9522" s="23" t="s">
        <v>0</v>
      </c>
      <c r="C9522">
        <v>2020</v>
      </c>
      <c r="D9522" s="23" t="str">
        <f t="shared" si="149"/>
        <v>dic</v>
      </c>
      <c r="E9522" s="24">
        <v>44196</v>
      </c>
      <c r="F9522" s="23" t="s">
        <v>52</v>
      </c>
      <c r="G9522" s="121">
        <v>2088027.88</v>
      </c>
      <c r="H9522">
        <v>2020</v>
      </c>
    </row>
    <row r="9523" spans="1:8" outlineLevel="1" x14ac:dyDescent="0.25">
      <c r="A9523" s="23" t="s">
        <v>16</v>
      </c>
      <c r="B9523" s="23" t="s">
        <v>1</v>
      </c>
      <c r="C9523">
        <v>2020</v>
      </c>
      <c r="D9523" s="23" t="str">
        <f t="shared" si="149"/>
        <v>dic</v>
      </c>
      <c r="E9523" s="24">
        <v>44196</v>
      </c>
      <c r="F9523" s="23" t="s">
        <v>52</v>
      </c>
      <c r="G9523" s="121">
        <v>73543230.510000005</v>
      </c>
      <c r="H9523">
        <v>2020</v>
      </c>
    </row>
    <row r="9524" spans="1:8" outlineLevel="1" x14ac:dyDescent="0.25">
      <c r="A9524" s="23" t="s">
        <v>27</v>
      </c>
      <c r="B9524" s="23" t="s">
        <v>2</v>
      </c>
      <c r="C9524">
        <v>2020</v>
      </c>
      <c r="D9524" s="23" t="str">
        <f t="shared" si="149"/>
        <v>dic</v>
      </c>
      <c r="E9524" s="24">
        <v>44196</v>
      </c>
      <c r="F9524" s="23" t="s">
        <v>52</v>
      </c>
      <c r="G9524" s="121">
        <v>0</v>
      </c>
      <c r="H9524">
        <v>2020</v>
      </c>
    </row>
    <row r="9525" spans="1:8" outlineLevel="1" x14ac:dyDescent="0.25">
      <c r="A9525" s="23" t="s">
        <v>17</v>
      </c>
      <c r="B9525" s="23" t="s">
        <v>3</v>
      </c>
      <c r="C9525">
        <v>2020</v>
      </c>
      <c r="D9525" s="23" t="str">
        <f t="shared" si="149"/>
        <v>dic</v>
      </c>
      <c r="E9525" s="24">
        <v>44196</v>
      </c>
      <c r="F9525" s="23" t="s">
        <v>52</v>
      </c>
      <c r="G9525" s="121">
        <v>29880384.140000001</v>
      </c>
      <c r="H9525">
        <v>2020</v>
      </c>
    </row>
    <row r="9526" spans="1:8" outlineLevel="1" x14ac:dyDescent="0.25">
      <c r="A9526" s="23" t="s">
        <v>18</v>
      </c>
      <c r="B9526" s="25" t="s">
        <v>4</v>
      </c>
      <c r="C9526">
        <v>2020</v>
      </c>
      <c r="D9526" s="23" t="str">
        <f t="shared" si="149"/>
        <v>dic</v>
      </c>
      <c r="E9526" s="24">
        <v>44196</v>
      </c>
      <c r="F9526" s="23" t="s">
        <v>52</v>
      </c>
      <c r="G9526" s="121">
        <v>692365.89</v>
      </c>
      <c r="H9526">
        <v>2020</v>
      </c>
    </row>
    <row r="9527" spans="1:8" outlineLevel="1" x14ac:dyDescent="0.25">
      <c r="A9527" s="23" t="s">
        <v>19</v>
      </c>
      <c r="B9527" s="25" t="s">
        <v>5</v>
      </c>
      <c r="C9527">
        <v>2020</v>
      </c>
      <c r="D9527" s="23" t="str">
        <f t="shared" si="149"/>
        <v>dic</v>
      </c>
      <c r="E9527" s="24">
        <v>44196</v>
      </c>
      <c r="F9527" s="23" t="s">
        <v>52</v>
      </c>
      <c r="G9527" s="121">
        <v>92101.54</v>
      </c>
      <c r="H9527">
        <v>2020</v>
      </c>
    </row>
    <row r="9528" spans="1:8" outlineLevel="1" x14ac:dyDescent="0.25">
      <c r="A9528" s="23" t="s">
        <v>20</v>
      </c>
      <c r="B9528" s="23" t="s">
        <v>6</v>
      </c>
      <c r="C9528">
        <v>2020</v>
      </c>
      <c r="D9528" s="23" t="str">
        <f t="shared" si="149"/>
        <v>dic</v>
      </c>
      <c r="E9528" s="24">
        <v>44196</v>
      </c>
      <c r="F9528" s="23" t="s">
        <v>52</v>
      </c>
      <c r="G9528" s="121">
        <v>0</v>
      </c>
      <c r="H9528">
        <v>2020</v>
      </c>
    </row>
    <row r="9529" spans="1:8" outlineLevel="1" x14ac:dyDescent="0.25">
      <c r="A9529" s="23" t="s">
        <v>21</v>
      </c>
      <c r="B9529" s="23" t="s">
        <v>7</v>
      </c>
      <c r="C9529">
        <v>2020</v>
      </c>
      <c r="D9529" s="23" t="str">
        <f t="shared" si="149"/>
        <v>dic</v>
      </c>
      <c r="E9529" s="24">
        <v>44196</v>
      </c>
      <c r="F9529" s="23" t="s">
        <v>52</v>
      </c>
      <c r="G9529" s="121">
        <v>51500.11</v>
      </c>
      <c r="H9529">
        <v>2020</v>
      </c>
    </row>
    <row r="9530" spans="1:8" outlineLevel="1" x14ac:dyDescent="0.25">
      <c r="A9530" s="23" t="s">
        <v>22</v>
      </c>
      <c r="B9530" s="23" t="s">
        <v>8</v>
      </c>
      <c r="C9530">
        <v>2020</v>
      </c>
      <c r="D9530" s="23" t="str">
        <f t="shared" si="149"/>
        <v>dic</v>
      </c>
      <c r="E9530" s="24">
        <v>44196</v>
      </c>
      <c r="F9530" s="23" t="s">
        <v>52</v>
      </c>
      <c r="G9530" s="121">
        <v>283191441.19999999</v>
      </c>
      <c r="H9530">
        <v>2020</v>
      </c>
    </row>
    <row r="9531" spans="1:8" outlineLevel="1" x14ac:dyDescent="0.25">
      <c r="A9531" s="23" t="s">
        <v>23</v>
      </c>
      <c r="B9531" s="23" t="s">
        <v>9</v>
      </c>
      <c r="C9531">
        <v>2020</v>
      </c>
      <c r="D9531" s="23" t="str">
        <f t="shared" si="149"/>
        <v>dic</v>
      </c>
      <c r="E9531" s="24">
        <v>44196</v>
      </c>
      <c r="F9531" s="23" t="s">
        <v>52</v>
      </c>
      <c r="G9531" s="121">
        <v>0</v>
      </c>
      <c r="H9531">
        <v>2020</v>
      </c>
    </row>
    <row r="9532" spans="1:8" outlineLevel="1" x14ac:dyDescent="0.25">
      <c r="A9532" s="23" t="s">
        <v>24</v>
      </c>
      <c r="B9532" s="25" t="s">
        <v>10</v>
      </c>
      <c r="C9532">
        <v>2020</v>
      </c>
      <c r="D9532" s="23" t="str">
        <f t="shared" si="149"/>
        <v>dic</v>
      </c>
      <c r="E9532" s="24">
        <v>44196</v>
      </c>
      <c r="F9532" s="23" t="s">
        <v>52</v>
      </c>
      <c r="G9532" s="121">
        <v>0</v>
      </c>
      <c r="H9532">
        <v>2020</v>
      </c>
    </row>
    <row r="9533" spans="1:8" outlineLevel="1" x14ac:dyDescent="0.25">
      <c r="A9533" s="23" t="s">
        <v>25</v>
      </c>
      <c r="B9533" s="23" t="s">
        <v>11</v>
      </c>
      <c r="C9533">
        <v>2020</v>
      </c>
      <c r="D9533" s="23" t="str">
        <f t="shared" si="149"/>
        <v>dic</v>
      </c>
      <c r="E9533" s="24">
        <v>44196</v>
      </c>
      <c r="F9533" s="23" t="s">
        <v>52</v>
      </c>
      <c r="G9533" s="121">
        <v>18402917.82</v>
      </c>
      <c r="H9533">
        <v>2020</v>
      </c>
    </row>
    <row r="9534" spans="1:8" outlineLevel="1" x14ac:dyDescent="0.25">
      <c r="A9534" s="23" t="s">
        <v>26</v>
      </c>
      <c r="B9534" s="23" t="s">
        <v>12</v>
      </c>
      <c r="C9534">
        <v>2020</v>
      </c>
      <c r="D9534" s="23" t="str">
        <f t="shared" si="149"/>
        <v>dic</v>
      </c>
      <c r="E9534" s="24">
        <v>44196</v>
      </c>
      <c r="F9534" s="23" t="s">
        <v>52</v>
      </c>
      <c r="G9534" s="121">
        <v>90425.8</v>
      </c>
      <c r="H9534">
        <v>2020</v>
      </c>
    </row>
    <row r="9535" spans="1:8" outlineLevel="1" x14ac:dyDescent="0.25">
      <c r="A9535" s="23" t="s">
        <v>43</v>
      </c>
      <c r="B9535" s="23" t="s">
        <v>34</v>
      </c>
      <c r="C9535">
        <v>2020</v>
      </c>
      <c r="D9535" s="23" t="str">
        <f t="shared" si="149"/>
        <v>dic</v>
      </c>
      <c r="E9535" s="24">
        <v>44196</v>
      </c>
      <c r="F9535" s="23" t="s">
        <v>52</v>
      </c>
      <c r="G9535" s="121">
        <v>63832169.130000003</v>
      </c>
      <c r="H9535">
        <v>2020</v>
      </c>
    </row>
    <row r="9536" spans="1:8" outlineLevel="1" x14ac:dyDescent="0.25">
      <c r="A9536" s="23" t="s">
        <v>13</v>
      </c>
      <c r="B9536" s="23" t="s">
        <v>13</v>
      </c>
      <c r="C9536">
        <v>2020</v>
      </c>
      <c r="D9536" s="23" t="str">
        <f t="shared" si="149"/>
        <v>dic</v>
      </c>
      <c r="E9536" s="24">
        <v>44196</v>
      </c>
      <c r="F9536" s="23" t="s">
        <v>52</v>
      </c>
      <c r="G9536" s="121">
        <v>207541222.63000003</v>
      </c>
      <c r="H9536">
        <v>2020</v>
      </c>
    </row>
    <row r="9537" spans="1:8" outlineLevel="1" x14ac:dyDescent="0.25">
      <c r="A9537" s="23" t="s">
        <v>14</v>
      </c>
      <c r="B9537" s="23" t="s">
        <v>14</v>
      </c>
      <c r="C9537">
        <v>2020</v>
      </c>
      <c r="D9537" s="23" t="str">
        <f t="shared" si="149"/>
        <v>dic</v>
      </c>
      <c r="E9537" s="24">
        <v>44196</v>
      </c>
      <c r="F9537" s="23" t="s">
        <v>52</v>
      </c>
      <c r="G9537" s="121">
        <v>-241918.11</v>
      </c>
      <c r="H9537">
        <v>2020</v>
      </c>
    </row>
    <row r="9538" spans="1:8" outlineLevel="1" x14ac:dyDescent="0.25">
      <c r="A9538" s="23" t="s">
        <v>15</v>
      </c>
      <c r="B9538" s="23" t="s">
        <v>0</v>
      </c>
      <c r="C9538">
        <v>2021</v>
      </c>
      <c r="D9538" s="23" t="str">
        <f t="shared" ref="D9538:D9601" si="150">+TEXT(E9538,"mmm")</f>
        <v>ene</v>
      </c>
      <c r="E9538" s="24">
        <v>44227</v>
      </c>
      <c r="F9538" s="23" t="s">
        <v>52</v>
      </c>
      <c r="G9538" s="121">
        <v>2083671.73</v>
      </c>
      <c r="H9538">
        <v>2021</v>
      </c>
    </row>
    <row r="9539" spans="1:8" outlineLevel="1" x14ac:dyDescent="0.25">
      <c r="A9539" s="23" t="s">
        <v>16</v>
      </c>
      <c r="B9539" s="23" t="s">
        <v>1</v>
      </c>
      <c r="C9539">
        <v>2021</v>
      </c>
      <c r="D9539" s="23" t="str">
        <f t="shared" si="150"/>
        <v>ene</v>
      </c>
      <c r="E9539" s="24">
        <v>44227</v>
      </c>
      <c r="F9539" s="23" t="s">
        <v>52</v>
      </c>
      <c r="G9539" s="121">
        <v>72597527.249999985</v>
      </c>
      <c r="H9539">
        <v>2021</v>
      </c>
    </row>
    <row r="9540" spans="1:8" outlineLevel="1" x14ac:dyDescent="0.25">
      <c r="A9540" s="23" t="s">
        <v>27</v>
      </c>
      <c r="B9540" s="23" t="s">
        <v>2</v>
      </c>
      <c r="C9540">
        <v>2021</v>
      </c>
      <c r="D9540" s="23" t="str">
        <f t="shared" si="150"/>
        <v>ene</v>
      </c>
      <c r="E9540" s="24">
        <v>44227</v>
      </c>
      <c r="F9540" s="23" t="s">
        <v>52</v>
      </c>
      <c r="G9540" s="121">
        <v>0</v>
      </c>
      <c r="H9540">
        <v>2021</v>
      </c>
    </row>
    <row r="9541" spans="1:8" outlineLevel="1" x14ac:dyDescent="0.25">
      <c r="A9541" s="23" t="s">
        <v>17</v>
      </c>
      <c r="B9541" s="23" t="s">
        <v>3</v>
      </c>
      <c r="C9541">
        <v>2021</v>
      </c>
      <c r="D9541" s="23" t="str">
        <f t="shared" si="150"/>
        <v>ene</v>
      </c>
      <c r="E9541" s="24">
        <v>44227</v>
      </c>
      <c r="F9541" s="23" t="s">
        <v>52</v>
      </c>
      <c r="G9541" s="121">
        <v>30445002.259999998</v>
      </c>
      <c r="H9541">
        <v>2021</v>
      </c>
    </row>
    <row r="9542" spans="1:8" outlineLevel="1" x14ac:dyDescent="0.25">
      <c r="A9542" s="23" t="s">
        <v>18</v>
      </c>
      <c r="B9542" s="25" t="s">
        <v>4</v>
      </c>
      <c r="C9542">
        <v>2021</v>
      </c>
      <c r="D9542" s="23" t="str">
        <f t="shared" si="150"/>
        <v>ene</v>
      </c>
      <c r="E9542" s="24">
        <v>44227</v>
      </c>
      <c r="F9542" s="23" t="s">
        <v>52</v>
      </c>
      <c r="G9542" s="121">
        <v>694782.07</v>
      </c>
      <c r="H9542">
        <v>2021</v>
      </c>
    </row>
    <row r="9543" spans="1:8" outlineLevel="1" x14ac:dyDescent="0.25">
      <c r="A9543" s="23" t="s">
        <v>19</v>
      </c>
      <c r="B9543" s="25" t="s">
        <v>5</v>
      </c>
      <c r="C9543">
        <v>2021</v>
      </c>
      <c r="D9543" s="23" t="str">
        <f t="shared" si="150"/>
        <v>ene</v>
      </c>
      <c r="E9543" s="24">
        <v>44227</v>
      </c>
      <c r="F9543" s="23" t="s">
        <v>52</v>
      </c>
      <c r="G9543" s="121">
        <v>92567.63</v>
      </c>
      <c r="H9543">
        <v>2021</v>
      </c>
    </row>
    <row r="9544" spans="1:8" outlineLevel="1" x14ac:dyDescent="0.25">
      <c r="A9544" s="23" t="s">
        <v>20</v>
      </c>
      <c r="B9544" s="23" t="s">
        <v>6</v>
      </c>
      <c r="C9544">
        <v>2021</v>
      </c>
      <c r="D9544" s="23" t="str">
        <f t="shared" si="150"/>
        <v>ene</v>
      </c>
      <c r="E9544" s="24">
        <v>44227</v>
      </c>
      <c r="F9544" s="23" t="s">
        <v>52</v>
      </c>
      <c r="G9544" s="121">
        <v>0</v>
      </c>
      <c r="H9544">
        <v>2021</v>
      </c>
    </row>
    <row r="9545" spans="1:8" outlineLevel="1" x14ac:dyDescent="0.25">
      <c r="A9545" s="23" t="s">
        <v>21</v>
      </c>
      <c r="B9545" s="23" t="s">
        <v>7</v>
      </c>
      <c r="C9545">
        <v>2021</v>
      </c>
      <c r="D9545" s="23" t="str">
        <f t="shared" si="150"/>
        <v>ene</v>
      </c>
      <c r="E9545" s="24">
        <v>44227</v>
      </c>
      <c r="F9545" s="23" t="s">
        <v>52</v>
      </c>
      <c r="G9545" s="121">
        <v>51539.38</v>
      </c>
      <c r="H9545">
        <v>2021</v>
      </c>
    </row>
    <row r="9546" spans="1:8" outlineLevel="1" x14ac:dyDescent="0.25">
      <c r="A9546" s="23" t="s">
        <v>22</v>
      </c>
      <c r="B9546" s="23" t="s">
        <v>8</v>
      </c>
      <c r="C9546">
        <v>2021</v>
      </c>
      <c r="D9546" s="23" t="str">
        <f t="shared" si="150"/>
        <v>ene</v>
      </c>
      <c r="E9546" s="24">
        <v>44227</v>
      </c>
      <c r="F9546" s="23" t="s">
        <v>52</v>
      </c>
      <c r="G9546" s="121">
        <v>291552474.80999994</v>
      </c>
      <c r="H9546">
        <v>2021</v>
      </c>
    </row>
    <row r="9547" spans="1:8" outlineLevel="1" x14ac:dyDescent="0.25">
      <c r="A9547" s="23" t="s">
        <v>23</v>
      </c>
      <c r="B9547" s="23" t="s">
        <v>9</v>
      </c>
      <c r="C9547">
        <v>2021</v>
      </c>
      <c r="D9547" s="23" t="str">
        <f t="shared" si="150"/>
        <v>ene</v>
      </c>
      <c r="E9547" s="24">
        <v>44227</v>
      </c>
      <c r="F9547" s="23" t="s">
        <v>52</v>
      </c>
      <c r="G9547" s="121">
        <v>0</v>
      </c>
      <c r="H9547">
        <v>2021</v>
      </c>
    </row>
    <row r="9548" spans="1:8" outlineLevel="1" x14ac:dyDescent="0.25">
      <c r="A9548" s="23" t="s">
        <v>24</v>
      </c>
      <c r="B9548" s="25" t="s">
        <v>10</v>
      </c>
      <c r="C9548">
        <v>2021</v>
      </c>
      <c r="D9548" s="23" t="str">
        <f t="shared" si="150"/>
        <v>ene</v>
      </c>
      <c r="E9548" s="24">
        <v>44227</v>
      </c>
      <c r="F9548" s="23" t="s">
        <v>52</v>
      </c>
      <c r="G9548" s="121">
        <v>0</v>
      </c>
      <c r="H9548">
        <v>2021</v>
      </c>
    </row>
    <row r="9549" spans="1:8" outlineLevel="1" x14ac:dyDescent="0.25">
      <c r="A9549" s="23" t="s">
        <v>25</v>
      </c>
      <c r="B9549" s="23" t="s">
        <v>11</v>
      </c>
      <c r="C9549">
        <v>2021</v>
      </c>
      <c r="D9549" s="23" t="str">
        <f t="shared" si="150"/>
        <v>ene</v>
      </c>
      <c r="E9549" s="24">
        <v>44227</v>
      </c>
      <c r="F9549" s="23" t="s">
        <v>52</v>
      </c>
      <c r="G9549" s="121">
        <v>18264285.440000001</v>
      </c>
      <c r="H9549">
        <v>2021</v>
      </c>
    </row>
    <row r="9550" spans="1:8" outlineLevel="1" x14ac:dyDescent="0.25">
      <c r="A9550" s="23" t="s">
        <v>26</v>
      </c>
      <c r="B9550" s="23" t="s">
        <v>12</v>
      </c>
      <c r="C9550">
        <v>2021</v>
      </c>
      <c r="D9550" s="23" t="str">
        <f t="shared" si="150"/>
        <v>ene</v>
      </c>
      <c r="E9550" s="24">
        <v>44227</v>
      </c>
      <c r="F9550" s="23" t="s">
        <v>52</v>
      </c>
      <c r="G9550" s="121">
        <v>88858.6</v>
      </c>
      <c r="H9550">
        <v>2021</v>
      </c>
    </row>
    <row r="9551" spans="1:8" outlineLevel="1" x14ac:dyDescent="0.25">
      <c r="A9551" s="23" t="s">
        <v>43</v>
      </c>
      <c r="B9551" s="23" t="s">
        <v>34</v>
      </c>
      <c r="C9551">
        <v>2021</v>
      </c>
      <c r="D9551" s="23" t="str">
        <f t="shared" si="150"/>
        <v>ene</v>
      </c>
      <c r="E9551" s="24">
        <v>44227</v>
      </c>
      <c r="F9551" s="23" t="s">
        <v>52</v>
      </c>
      <c r="G9551" s="121">
        <v>60054244.999999993</v>
      </c>
      <c r="H9551">
        <v>2021</v>
      </c>
    </row>
    <row r="9552" spans="1:8" outlineLevel="1" x14ac:dyDescent="0.25">
      <c r="A9552" s="23" t="s">
        <v>13</v>
      </c>
      <c r="B9552" s="23" t="s">
        <v>13</v>
      </c>
      <c r="C9552">
        <v>2021</v>
      </c>
      <c r="D9552" s="23" t="str">
        <f t="shared" si="150"/>
        <v>ene</v>
      </c>
      <c r="E9552" s="24">
        <v>44227</v>
      </c>
      <c r="F9552" s="23" t="s">
        <v>52</v>
      </c>
      <c r="G9552" s="121">
        <v>207279053.77999997</v>
      </c>
      <c r="H9552">
        <v>2021</v>
      </c>
    </row>
    <row r="9553" spans="1:8" outlineLevel="1" x14ac:dyDescent="0.25">
      <c r="A9553" s="23" t="s">
        <v>14</v>
      </c>
      <c r="B9553" s="23" t="s">
        <v>14</v>
      </c>
      <c r="C9553">
        <v>2021</v>
      </c>
      <c r="D9553" s="23" t="str">
        <f t="shared" si="150"/>
        <v>ene</v>
      </c>
      <c r="E9553" s="24">
        <v>44227</v>
      </c>
      <c r="F9553" s="23" t="s">
        <v>52</v>
      </c>
      <c r="G9553" s="121">
        <v>-231978.01</v>
      </c>
      <c r="H9553">
        <v>2021</v>
      </c>
    </row>
    <row r="9554" spans="1:8" outlineLevel="1" x14ac:dyDescent="0.25">
      <c r="A9554" s="23" t="s">
        <v>15</v>
      </c>
      <c r="B9554" s="23" t="s">
        <v>0</v>
      </c>
      <c r="C9554">
        <v>2021</v>
      </c>
      <c r="D9554" s="23" t="str">
        <f t="shared" si="150"/>
        <v>feb</v>
      </c>
      <c r="E9554" s="24">
        <v>44255</v>
      </c>
      <c r="F9554" s="23" t="s">
        <v>52</v>
      </c>
      <c r="G9554" s="121">
        <v>2089930.1900000002</v>
      </c>
      <c r="H9554">
        <v>2021</v>
      </c>
    </row>
    <row r="9555" spans="1:8" outlineLevel="1" x14ac:dyDescent="0.25">
      <c r="A9555" s="23" t="s">
        <v>16</v>
      </c>
      <c r="B9555" s="23" t="s">
        <v>1</v>
      </c>
      <c r="C9555">
        <v>2021</v>
      </c>
      <c r="D9555" s="23" t="str">
        <f t="shared" si="150"/>
        <v>feb</v>
      </c>
      <c r="E9555" s="24">
        <v>44255</v>
      </c>
      <c r="F9555" s="23" t="s">
        <v>52</v>
      </c>
      <c r="G9555" s="121">
        <v>72431349.390000001</v>
      </c>
      <c r="H9555">
        <v>2021</v>
      </c>
    </row>
    <row r="9556" spans="1:8" outlineLevel="1" x14ac:dyDescent="0.25">
      <c r="A9556" s="23" t="s">
        <v>27</v>
      </c>
      <c r="B9556" s="23" t="s">
        <v>2</v>
      </c>
      <c r="C9556">
        <v>2021</v>
      </c>
      <c r="D9556" s="23" t="str">
        <f t="shared" si="150"/>
        <v>feb</v>
      </c>
      <c r="E9556" s="24">
        <v>44255</v>
      </c>
      <c r="F9556" s="23" t="s">
        <v>52</v>
      </c>
      <c r="G9556" s="121">
        <v>0</v>
      </c>
      <c r="H9556">
        <v>2021</v>
      </c>
    </row>
    <row r="9557" spans="1:8" outlineLevel="1" x14ac:dyDescent="0.25">
      <c r="A9557" s="23" t="s">
        <v>17</v>
      </c>
      <c r="B9557" s="23" t="s">
        <v>3</v>
      </c>
      <c r="C9557">
        <v>2021</v>
      </c>
      <c r="D9557" s="23" t="str">
        <f t="shared" si="150"/>
        <v>feb</v>
      </c>
      <c r="E9557" s="24">
        <v>44255</v>
      </c>
      <c r="F9557" s="23" t="s">
        <v>52</v>
      </c>
      <c r="G9557" s="121">
        <v>27015583.25</v>
      </c>
      <c r="H9557">
        <v>2021</v>
      </c>
    </row>
    <row r="9558" spans="1:8" outlineLevel="1" x14ac:dyDescent="0.25">
      <c r="A9558" s="23" t="s">
        <v>18</v>
      </c>
      <c r="B9558" s="25" t="s">
        <v>4</v>
      </c>
      <c r="C9558">
        <v>2021</v>
      </c>
      <c r="D9558" s="23" t="str">
        <f t="shared" si="150"/>
        <v>feb</v>
      </c>
      <c r="E9558" s="24">
        <v>44255</v>
      </c>
      <c r="F9558" s="23" t="s">
        <v>52</v>
      </c>
      <c r="G9558" s="121">
        <v>696979.59</v>
      </c>
      <c r="H9558">
        <v>2021</v>
      </c>
    </row>
    <row r="9559" spans="1:8" outlineLevel="1" x14ac:dyDescent="0.25">
      <c r="A9559" s="23" t="s">
        <v>19</v>
      </c>
      <c r="B9559" s="25" t="s">
        <v>5</v>
      </c>
      <c r="C9559">
        <v>2021</v>
      </c>
      <c r="D9559" s="23" t="str">
        <f t="shared" si="150"/>
        <v>feb</v>
      </c>
      <c r="E9559" s="24">
        <v>44255</v>
      </c>
      <c r="F9559" s="23" t="s">
        <v>52</v>
      </c>
      <c r="G9559" s="121">
        <v>81272.86</v>
      </c>
      <c r="H9559">
        <v>2021</v>
      </c>
    </row>
    <row r="9560" spans="1:8" outlineLevel="1" x14ac:dyDescent="0.25">
      <c r="A9560" s="23" t="s">
        <v>20</v>
      </c>
      <c r="B9560" s="23" t="s">
        <v>6</v>
      </c>
      <c r="C9560">
        <v>2021</v>
      </c>
      <c r="D9560" s="23" t="str">
        <f t="shared" si="150"/>
        <v>feb</v>
      </c>
      <c r="E9560" s="24">
        <v>44255</v>
      </c>
      <c r="F9560" s="23" t="s">
        <v>52</v>
      </c>
      <c r="G9560" s="121">
        <v>0</v>
      </c>
      <c r="H9560">
        <v>2021</v>
      </c>
    </row>
    <row r="9561" spans="1:8" outlineLevel="1" x14ac:dyDescent="0.25">
      <c r="A9561" s="23" t="s">
        <v>21</v>
      </c>
      <c r="B9561" s="23" t="s">
        <v>7</v>
      </c>
      <c r="C9561">
        <v>2021</v>
      </c>
      <c r="D9561" s="23" t="str">
        <f t="shared" si="150"/>
        <v>feb</v>
      </c>
      <c r="E9561" s="24">
        <v>44255</v>
      </c>
      <c r="F9561" s="23" t="s">
        <v>52</v>
      </c>
      <c r="G9561" s="121">
        <v>51561.17</v>
      </c>
      <c r="H9561">
        <v>2021</v>
      </c>
    </row>
    <row r="9562" spans="1:8" outlineLevel="1" x14ac:dyDescent="0.25">
      <c r="A9562" s="23" t="s">
        <v>22</v>
      </c>
      <c r="B9562" s="23" t="s">
        <v>8</v>
      </c>
      <c r="C9562">
        <v>2021</v>
      </c>
      <c r="D9562" s="23" t="str">
        <f t="shared" si="150"/>
        <v>feb</v>
      </c>
      <c r="E9562" s="24">
        <v>44255</v>
      </c>
      <c r="F9562" s="23" t="s">
        <v>52</v>
      </c>
      <c r="G9562" s="121">
        <v>298726562.74000001</v>
      </c>
      <c r="H9562">
        <v>2021</v>
      </c>
    </row>
    <row r="9563" spans="1:8" outlineLevel="1" x14ac:dyDescent="0.25">
      <c r="A9563" s="23" t="s">
        <v>23</v>
      </c>
      <c r="B9563" s="23" t="s">
        <v>9</v>
      </c>
      <c r="C9563">
        <v>2021</v>
      </c>
      <c r="D9563" s="23" t="str">
        <f t="shared" si="150"/>
        <v>feb</v>
      </c>
      <c r="E9563" s="24">
        <v>44255</v>
      </c>
      <c r="F9563" s="23" t="s">
        <v>52</v>
      </c>
      <c r="G9563" s="121">
        <v>0</v>
      </c>
      <c r="H9563">
        <v>2021</v>
      </c>
    </row>
    <row r="9564" spans="1:8" outlineLevel="1" x14ac:dyDescent="0.25">
      <c r="A9564" s="23" t="s">
        <v>24</v>
      </c>
      <c r="B9564" s="25" t="s">
        <v>10</v>
      </c>
      <c r="C9564">
        <v>2021</v>
      </c>
      <c r="D9564" s="23" t="str">
        <f t="shared" si="150"/>
        <v>feb</v>
      </c>
      <c r="E9564" s="24">
        <v>44255</v>
      </c>
      <c r="F9564" s="23" t="s">
        <v>52</v>
      </c>
      <c r="G9564" s="121">
        <v>0</v>
      </c>
      <c r="H9564">
        <v>2021</v>
      </c>
    </row>
    <row r="9565" spans="1:8" outlineLevel="1" x14ac:dyDescent="0.25">
      <c r="A9565" s="23" t="s">
        <v>25</v>
      </c>
      <c r="B9565" s="23" t="s">
        <v>11</v>
      </c>
      <c r="C9565">
        <v>2021</v>
      </c>
      <c r="D9565" s="23" t="str">
        <f t="shared" si="150"/>
        <v>feb</v>
      </c>
      <c r="E9565" s="24">
        <v>44255</v>
      </c>
      <c r="F9565" s="23" t="s">
        <v>52</v>
      </c>
      <c r="G9565" s="121">
        <v>9157944.3399999999</v>
      </c>
      <c r="H9565">
        <v>2021</v>
      </c>
    </row>
    <row r="9566" spans="1:8" outlineLevel="1" x14ac:dyDescent="0.25">
      <c r="A9566" s="23" t="s">
        <v>26</v>
      </c>
      <c r="B9566" s="23" t="s">
        <v>12</v>
      </c>
      <c r="C9566">
        <v>2021</v>
      </c>
      <c r="D9566" s="23" t="str">
        <f t="shared" si="150"/>
        <v>feb</v>
      </c>
      <c r="E9566" s="24">
        <v>44255</v>
      </c>
      <c r="F9566" s="23" t="s">
        <v>52</v>
      </c>
      <c r="G9566" s="121">
        <v>87385.430000000008</v>
      </c>
      <c r="H9566">
        <v>2021</v>
      </c>
    </row>
    <row r="9567" spans="1:8" outlineLevel="1" x14ac:dyDescent="0.25">
      <c r="A9567" s="23" t="s">
        <v>43</v>
      </c>
      <c r="B9567" s="23" t="s">
        <v>34</v>
      </c>
      <c r="C9567">
        <v>2021</v>
      </c>
      <c r="D9567" s="23" t="str">
        <f t="shared" si="150"/>
        <v>feb</v>
      </c>
      <c r="E9567" s="24">
        <v>44255</v>
      </c>
      <c r="F9567" s="23" t="s">
        <v>52</v>
      </c>
      <c r="G9567" s="121">
        <v>61630586.13000001</v>
      </c>
      <c r="H9567">
        <v>2021</v>
      </c>
    </row>
    <row r="9568" spans="1:8" outlineLevel="1" x14ac:dyDescent="0.25">
      <c r="A9568" s="23" t="s">
        <v>13</v>
      </c>
      <c r="B9568" s="23" t="s">
        <v>13</v>
      </c>
      <c r="C9568">
        <v>2021</v>
      </c>
      <c r="D9568" s="23" t="str">
        <f t="shared" si="150"/>
        <v>feb</v>
      </c>
      <c r="E9568" s="24">
        <v>44255</v>
      </c>
      <c r="F9568" s="23" t="s">
        <v>52</v>
      </c>
      <c r="G9568" s="121">
        <v>213933747.19000003</v>
      </c>
      <c r="H9568">
        <v>2021</v>
      </c>
    </row>
    <row r="9569" spans="1:8" outlineLevel="1" x14ac:dyDescent="0.25">
      <c r="A9569" s="23" t="s">
        <v>14</v>
      </c>
      <c r="B9569" s="23" t="s">
        <v>14</v>
      </c>
      <c r="C9569">
        <v>2021</v>
      </c>
      <c r="D9569" s="23" t="str">
        <f t="shared" si="150"/>
        <v>feb</v>
      </c>
      <c r="E9569" s="24">
        <v>44255</v>
      </c>
      <c r="F9569" s="23" t="s">
        <v>52</v>
      </c>
      <c r="G9569" s="121">
        <v>168987.81000000003</v>
      </c>
      <c r="H9569">
        <v>2021</v>
      </c>
    </row>
    <row r="9570" spans="1:8" outlineLevel="1" x14ac:dyDescent="0.25">
      <c r="A9570" s="23" t="s">
        <v>15</v>
      </c>
      <c r="B9570" s="23" t="s">
        <v>0</v>
      </c>
      <c r="C9570">
        <v>2021</v>
      </c>
      <c r="D9570" s="23" t="str">
        <f t="shared" si="150"/>
        <v>mar</v>
      </c>
      <c r="E9570" s="24">
        <v>44286</v>
      </c>
      <c r="F9570" s="23" t="s">
        <v>52</v>
      </c>
      <c r="G9570" s="121">
        <v>2325192.02</v>
      </c>
      <c r="H9570">
        <v>2021</v>
      </c>
    </row>
    <row r="9571" spans="1:8" outlineLevel="1" x14ac:dyDescent="0.25">
      <c r="A9571" s="23" t="s">
        <v>16</v>
      </c>
      <c r="B9571" s="23" t="s">
        <v>1</v>
      </c>
      <c r="C9571">
        <v>2021</v>
      </c>
      <c r="D9571" s="23" t="str">
        <f t="shared" si="150"/>
        <v>mar</v>
      </c>
      <c r="E9571" s="24">
        <v>44286</v>
      </c>
      <c r="F9571" s="23" t="s">
        <v>52</v>
      </c>
      <c r="G9571" s="121">
        <v>71441383.680000007</v>
      </c>
      <c r="H9571">
        <v>2021</v>
      </c>
    </row>
    <row r="9572" spans="1:8" outlineLevel="1" x14ac:dyDescent="0.25">
      <c r="A9572" s="23" t="s">
        <v>27</v>
      </c>
      <c r="B9572" s="23" t="s">
        <v>2</v>
      </c>
      <c r="C9572">
        <v>2021</v>
      </c>
      <c r="D9572" s="23" t="str">
        <f t="shared" si="150"/>
        <v>mar</v>
      </c>
      <c r="E9572" s="24">
        <v>44286</v>
      </c>
      <c r="F9572" s="23" t="s">
        <v>52</v>
      </c>
      <c r="G9572" s="121">
        <v>0</v>
      </c>
      <c r="H9572">
        <v>2021</v>
      </c>
    </row>
    <row r="9573" spans="1:8" outlineLevel="1" x14ac:dyDescent="0.25">
      <c r="A9573" s="23" t="s">
        <v>17</v>
      </c>
      <c r="B9573" s="23" t="s">
        <v>3</v>
      </c>
      <c r="C9573">
        <v>2021</v>
      </c>
      <c r="D9573" s="23" t="str">
        <f t="shared" si="150"/>
        <v>mar</v>
      </c>
      <c r="E9573" s="24">
        <v>44286</v>
      </c>
      <c r="F9573" s="23" t="s">
        <v>52</v>
      </c>
      <c r="G9573" s="121">
        <v>27625143.329999998</v>
      </c>
      <c r="H9573">
        <v>2021</v>
      </c>
    </row>
    <row r="9574" spans="1:8" outlineLevel="1" x14ac:dyDescent="0.25">
      <c r="A9574" s="23" t="s">
        <v>18</v>
      </c>
      <c r="B9574" s="25" t="s">
        <v>4</v>
      </c>
      <c r="C9574">
        <v>2021</v>
      </c>
      <c r="D9574" s="23" t="str">
        <f t="shared" si="150"/>
        <v>mar</v>
      </c>
      <c r="E9574" s="24">
        <v>44286</v>
      </c>
      <c r="F9574" s="23" t="s">
        <v>52</v>
      </c>
      <c r="G9574" s="121">
        <v>699428.57</v>
      </c>
      <c r="H9574">
        <v>2021</v>
      </c>
    </row>
    <row r="9575" spans="1:8" outlineLevel="1" x14ac:dyDescent="0.25">
      <c r="A9575" s="23" t="s">
        <v>19</v>
      </c>
      <c r="B9575" s="25" t="s">
        <v>5</v>
      </c>
      <c r="C9575">
        <v>2021</v>
      </c>
      <c r="D9575" s="23" t="str">
        <f t="shared" si="150"/>
        <v>mar</v>
      </c>
      <c r="E9575" s="24">
        <v>44286</v>
      </c>
      <c r="F9575" s="23" t="s">
        <v>52</v>
      </c>
      <c r="G9575" s="121">
        <v>81676.19</v>
      </c>
      <c r="H9575">
        <v>2021</v>
      </c>
    </row>
    <row r="9576" spans="1:8" outlineLevel="1" x14ac:dyDescent="0.25">
      <c r="A9576" s="23" t="s">
        <v>20</v>
      </c>
      <c r="B9576" s="23" t="s">
        <v>6</v>
      </c>
      <c r="C9576">
        <v>2021</v>
      </c>
      <c r="D9576" s="23" t="str">
        <f t="shared" si="150"/>
        <v>mar</v>
      </c>
      <c r="E9576" s="24">
        <v>44286</v>
      </c>
      <c r="F9576" s="23" t="s">
        <v>52</v>
      </c>
      <c r="G9576" s="121">
        <v>0</v>
      </c>
      <c r="H9576">
        <v>2021</v>
      </c>
    </row>
    <row r="9577" spans="1:8" outlineLevel="1" x14ac:dyDescent="0.25">
      <c r="A9577" s="23" t="s">
        <v>21</v>
      </c>
      <c r="B9577" s="23" t="s">
        <v>7</v>
      </c>
      <c r="C9577">
        <v>2021</v>
      </c>
      <c r="D9577" s="23" t="str">
        <f t="shared" si="150"/>
        <v>mar</v>
      </c>
      <c r="E9577" s="24">
        <v>44286</v>
      </c>
      <c r="F9577" s="23" t="s">
        <v>52</v>
      </c>
      <c r="G9577" s="121">
        <v>51601.87</v>
      </c>
      <c r="H9577">
        <v>2021</v>
      </c>
    </row>
    <row r="9578" spans="1:8" outlineLevel="1" x14ac:dyDescent="0.25">
      <c r="A9578" s="23" t="s">
        <v>22</v>
      </c>
      <c r="B9578" s="23" t="s">
        <v>8</v>
      </c>
      <c r="C9578">
        <v>2021</v>
      </c>
      <c r="D9578" s="23" t="str">
        <f t="shared" si="150"/>
        <v>mar</v>
      </c>
      <c r="E9578" s="24">
        <v>44286</v>
      </c>
      <c r="F9578" s="23" t="s">
        <v>52</v>
      </c>
      <c r="G9578" s="121">
        <v>296139052.50000006</v>
      </c>
      <c r="H9578">
        <v>2021</v>
      </c>
    </row>
    <row r="9579" spans="1:8" outlineLevel="1" x14ac:dyDescent="0.25">
      <c r="A9579" s="23" t="s">
        <v>23</v>
      </c>
      <c r="B9579" s="23" t="s">
        <v>9</v>
      </c>
      <c r="C9579">
        <v>2021</v>
      </c>
      <c r="D9579" s="23" t="str">
        <f t="shared" si="150"/>
        <v>mar</v>
      </c>
      <c r="E9579" s="24">
        <v>44286</v>
      </c>
      <c r="F9579" s="23" t="s">
        <v>52</v>
      </c>
      <c r="G9579" s="121">
        <v>0</v>
      </c>
      <c r="H9579">
        <v>2021</v>
      </c>
    </row>
    <row r="9580" spans="1:8" outlineLevel="1" x14ac:dyDescent="0.25">
      <c r="A9580" s="23" t="s">
        <v>24</v>
      </c>
      <c r="B9580" s="25" t="s">
        <v>10</v>
      </c>
      <c r="C9580">
        <v>2021</v>
      </c>
      <c r="D9580" s="23" t="str">
        <f t="shared" si="150"/>
        <v>mar</v>
      </c>
      <c r="E9580" s="24">
        <v>44286</v>
      </c>
      <c r="F9580" s="23" t="s">
        <v>52</v>
      </c>
      <c r="G9580" s="121">
        <v>0</v>
      </c>
      <c r="H9580">
        <v>2021</v>
      </c>
    </row>
    <row r="9581" spans="1:8" outlineLevel="1" x14ac:dyDescent="0.25">
      <c r="A9581" s="23" t="s">
        <v>25</v>
      </c>
      <c r="B9581" s="23" t="s">
        <v>11</v>
      </c>
      <c r="C9581">
        <v>2021</v>
      </c>
      <c r="D9581" s="23" t="str">
        <f t="shared" si="150"/>
        <v>mar</v>
      </c>
      <c r="E9581" s="24">
        <v>44286</v>
      </c>
      <c r="F9581" s="23" t="s">
        <v>52</v>
      </c>
      <c r="G9581" s="121">
        <v>12271310.050000001</v>
      </c>
      <c r="H9581">
        <v>2021</v>
      </c>
    </row>
    <row r="9582" spans="1:8" outlineLevel="1" x14ac:dyDescent="0.25">
      <c r="A9582" s="23" t="s">
        <v>26</v>
      </c>
      <c r="B9582" s="23" t="s">
        <v>12</v>
      </c>
      <c r="C9582">
        <v>2021</v>
      </c>
      <c r="D9582" s="23" t="str">
        <f t="shared" si="150"/>
        <v>mar</v>
      </c>
      <c r="E9582" s="24">
        <v>44286</v>
      </c>
      <c r="F9582" s="23" t="s">
        <v>52</v>
      </c>
      <c r="G9582" s="121">
        <v>85880.76</v>
      </c>
      <c r="H9582">
        <v>2021</v>
      </c>
    </row>
    <row r="9583" spans="1:8" outlineLevel="1" x14ac:dyDescent="0.25">
      <c r="A9583" s="23" t="s">
        <v>43</v>
      </c>
      <c r="B9583" s="23" t="s">
        <v>34</v>
      </c>
      <c r="C9583">
        <v>2021</v>
      </c>
      <c r="D9583" s="23" t="str">
        <f t="shared" si="150"/>
        <v>mar</v>
      </c>
      <c r="E9583" s="24">
        <v>44286</v>
      </c>
      <c r="F9583" s="23" t="s">
        <v>52</v>
      </c>
      <c r="G9583" s="121">
        <v>63605750.82</v>
      </c>
      <c r="H9583">
        <v>2021</v>
      </c>
    </row>
    <row r="9584" spans="1:8" outlineLevel="1" x14ac:dyDescent="0.25">
      <c r="A9584" s="23" t="s">
        <v>13</v>
      </c>
      <c r="B9584" s="23" t="s">
        <v>13</v>
      </c>
      <c r="C9584">
        <v>2021</v>
      </c>
      <c r="D9584" s="23" t="str">
        <f t="shared" si="150"/>
        <v>mar</v>
      </c>
      <c r="E9584" s="24">
        <v>44286</v>
      </c>
      <c r="F9584" s="23" t="s">
        <v>52</v>
      </c>
      <c r="G9584" s="121">
        <v>212389910.06</v>
      </c>
      <c r="H9584">
        <v>2021</v>
      </c>
    </row>
    <row r="9585" spans="1:8" outlineLevel="1" x14ac:dyDescent="0.25">
      <c r="A9585" s="23" t="s">
        <v>14</v>
      </c>
      <c r="B9585" s="23" t="s">
        <v>14</v>
      </c>
      <c r="C9585">
        <v>2021</v>
      </c>
      <c r="D9585" s="23" t="str">
        <f t="shared" si="150"/>
        <v>mar</v>
      </c>
      <c r="E9585" s="24">
        <v>44286</v>
      </c>
      <c r="F9585" s="23" t="s">
        <v>52</v>
      </c>
      <c r="G9585" s="121">
        <v>-137370.44</v>
      </c>
      <c r="H9585">
        <v>2021</v>
      </c>
    </row>
    <row r="9586" spans="1:8" outlineLevel="1" x14ac:dyDescent="0.25">
      <c r="A9586" s="23" t="s">
        <v>15</v>
      </c>
      <c r="B9586" s="23" t="s">
        <v>0</v>
      </c>
      <c r="C9586">
        <v>2021</v>
      </c>
      <c r="D9586" s="23" t="str">
        <f t="shared" si="150"/>
        <v>abr</v>
      </c>
      <c r="E9586" s="24">
        <v>44316</v>
      </c>
      <c r="F9586" s="23" t="s">
        <v>52</v>
      </c>
      <c r="G9586" s="121">
        <v>2542520.91</v>
      </c>
      <c r="H9586">
        <v>2021</v>
      </c>
    </row>
    <row r="9587" spans="1:8" outlineLevel="1" x14ac:dyDescent="0.25">
      <c r="A9587" s="23" t="s">
        <v>16</v>
      </c>
      <c r="B9587" s="23" t="s">
        <v>1</v>
      </c>
      <c r="C9587">
        <v>2021</v>
      </c>
      <c r="D9587" s="23" t="str">
        <f t="shared" si="150"/>
        <v>abr</v>
      </c>
      <c r="E9587" s="24">
        <v>44316</v>
      </c>
      <c r="F9587" s="23" t="s">
        <v>52</v>
      </c>
      <c r="G9587" s="121">
        <v>70567237.820000008</v>
      </c>
      <c r="H9587">
        <v>2021</v>
      </c>
    </row>
    <row r="9588" spans="1:8" outlineLevel="1" x14ac:dyDescent="0.25">
      <c r="A9588" s="23" t="s">
        <v>27</v>
      </c>
      <c r="B9588" s="23" t="s">
        <v>2</v>
      </c>
      <c r="C9588">
        <v>2021</v>
      </c>
      <c r="D9588" s="23" t="str">
        <f t="shared" si="150"/>
        <v>abr</v>
      </c>
      <c r="E9588" s="24">
        <v>44316</v>
      </c>
      <c r="F9588" s="23" t="s">
        <v>52</v>
      </c>
      <c r="G9588" s="121">
        <v>0</v>
      </c>
      <c r="H9588">
        <v>2021</v>
      </c>
    </row>
    <row r="9589" spans="1:8" outlineLevel="1" x14ac:dyDescent="0.25">
      <c r="A9589" s="23" t="s">
        <v>17</v>
      </c>
      <c r="B9589" s="23" t="s">
        <v>3</v>
      </c>
      <c r="C9589">
        <v>2021</v>
      </c>
      <c r="D9589" s="23" t="str">
        <f t="shared" si="150"/>
        <v>abr</v>
      </c>
      <c r="E9589" s="24">
        <v>44316</v>
      </c>
      <c r="F9589" s="23" t="s">
        <v>52</v>
      </c>
      <c r="G9589" s="121">
        <v>28404062.060000002</v>
      </c>
      <c r="H9589">
        <v>2021</v>
      </c>
    </row>
    <row r="9590" spans="1:8" outlineLevel="1" x14ac:dyDescent="0.25">
      <c r="A9590" s="23" t="s">
        <v>18</v>
      </c>
      <c r="B9590" s="25" t="s">
        <v>4</v>
      </c>
      <c r="C9590">
        <v>2021</v>
      </c>
      <c r="D9590" s="23" t="str">
        <f t="shared" si="150"/>
        <v>abr</v>
      </c>
      <c r="E9590" s="24">
        <v>44316</v>
      </c>
      <c r="F9590" s="23" t="s">
        <v>52</v>
      </c>
      <c r="G9590" s="121">
        <v>701814.87</v>
      </c>
      <c r="H9590">
        <v>2021</v>
      </c>
    </row>
    <row r="9591" spans="1:8" outlineLevel="1" x14ac:dyDescent="0.25">
      <c r="A9591" s="23" t="s">
        <v>19</v>
      </c>
      <c r="B9591" s="25" t="s">
        <v>5</v>
      </c>
      <c r="C9591">
        <v>2021</v>
      </c>
      <c r="D9591" s="23" t="str">
        <f t="shared" si="150"/>
        <v>abr</v>
      </c>
      <c r="E9591" s="24">
        <v>44316</v>
      </c>
      <c r="F9591" s="23" t="s">
        <v>52</v>
      </c>
      <c r="G9591" s="121">
        <v>82070.36</v>
      </c>
      <c r="H9591">
        <v>2021</v>
      </c>
    </row>
    <row r="9592" spans="1:8" outlineLevel="1" x14ac:dyDescent="0.25">
      <c r="A9592" s="23" t="s">
        <v>20</v>
      </c>
      <c r="B9592" s="23" t="s">
        <v>6</v>
      </c>
      <c r="C9592">
        <v>2021</v>
      </c>
      <c r="D9592" s="23" t="str">
        <f t="shared" si="150"/>
        <v>abr</v>
      </c>
      <c r="E9592" s="24">
        <v>44316</v>
      </c>
      <c r="F9592" s="23" t="s">
        <v>52</v>
      </c>
      <c r="G9592" s="121">
        <v>0</v>
      </c>
      <c r="H9592">
        <v>2021</v>
      </c>
    </row>
    <row r="9593" spans="1:8" outlineLevel="1" x14ac:dyDescent="0.25">
      <c r="A9593" s="23" t="s">
        <v>21</v>
      </c>
      <c r="B9593" s="23" t="s">
        <v>7</v>
      </c>
      <c r="C9593">
        <v>2021</v>
      </c>
      <c r="D9593" s="23" t="str">
        <f t="shared" si="150"/>
        <v>abr</v>
      </c>
      <c r="E9593" s="24">
        <v>44316</v>
      </c>
      <c r="F9593" s="23" t="s">
        <v>52</v>
      </c>
      <c r="G9593" s="121">
        <v>51644</v>
      </c>
      <c r="H9593">
        <v>2021</v>
      </c>
    </row>
    <row r="9594" spans="1:8" outlineLevel="1" x14ac:dyDescent="0.25">
      <c r="A9594" s="23" t="s">
        <v>22</v>
      </c>
      <c r="B9594" s="23" t="s">
        <v>8</v>
      </c>
      <c r="C9594">
        <v>2021</v>
      </c>
      <c r="D9594" s="23" t="str">
        <f t="shared" si="150"/>
        <v>abr</v>
      </c>
      <c r="E9594" s="24">
        <v>44316</v>
      </c>
      <c r="F9594" s="23" t="s">
        <v>52</v>
      </c>
      <c r="G9594" s="121">
        <v>301638670.94</v>
      </c>
      <c r="H9594">
        <v>2021</v>
      </c>
    </row>
    <row r="9595" spans="1:8" outlineLevel="1" x14ac:dyDescent="0.25">
      <c r="A9595" s="23" t="s">
        <v>23</v>
      </c>
      <c r="B9595" s="23" t="s">
        <v>9</v>
      </c>
      <c r="C9595">
        <v>2021</v>
      </c>
      <c r="D9595" s="23" t="str">
        <f t="shared" si="150"/>
        <v>abr</v>
      </c>
      <c r="E9595" s="24">
        <v>44316</v>
      </c>
      <c r="F9595" s="23" t="s">
        <v>52</v>
      </c>
      <c r="G9595" s="121">
        <v>0</v>
      </c>
      <c r="H9595">
        <v>2021</v>
      </c>
    </row>
    <row r="9596" spans="1:8" outlineLevel="1" x14ac:dyDescent="0.25">
      <c r="A9596" s="23" t="s">
        <v>24</v>
      </c>
      <c r="B9596" s="25" t="s">
        <v>10</v>
      </c>
      <c r="C9596">
        <v>2021</v>
      </c>
      <c r="D9596" s="23" t="str">
        <f t="shared" si="150"/>
        <v>abr</v>
      </c>
      <c r="E9596" s="24">
        <v>44316</v>
      </c>
      <c r="F9596" s="23" t="s">
        <v>52</v>
      </c>
      <c r="G9596" s="121">
        <v>0</v>
      </c>
      <c r="H9596">
        <v>2021</v>
      </c>
    </row>
    <row r="9597" spans="1:8" outlineLevel="1" x14ac:dyDescent="0.25">
      <c r="A9597" s="23" t="s">
        <v>25</v>
      </c>
      <c r="B9597" s="23" t="s">
        <v>11</v>
      </c>
      <c r="C9597">
        <v>2021</v>
      </c>
      <c r="D9597" s="23" t="str">
        <f t="shared" si="150"/>
        <v>abr</v>
      </c>
      <c r="E9597" s="24">
        <v>44316</v>
      </c>
      <c r="F9597" s="23" t="s">
        <v>52</v>
      </c>
      <c r="G9597" s="121">
        <v>12771340.190000001</v>
      </c>
      <c r="H9597">
        <v>2021</v>
      </c>
    </row>
    <row r="9598" spans="1:8" outlineLevel="1" x14ac:dyDescent="0.25">
      <c r="A9598" s="23" t="s">
        <v>26</v>
      </c>
      <c r="B9598" s="23" t="s">
        <v>12</v>
      </c>
      <c r="C9598">
        <v>2021</v>
      </c>
      <c r="D9598" s="23" t="str">
        <f t="shared" si="150"/>
        <v>abr</v>
      </c>
      <c r="E9598" s="24">
        <v>44316</v>
      </c>
      <c r="F9598" s="23" t="s">
        <v>52</v>
      </c>
      <c r="G9598" s="121">
        <v>84303.65</v>
      </c>
      <c r="H9598">
        <v>2021</v>
      </c>
    </row>
    <row r="9599" spans="1:8" outlineLevel="1" x14ac:dyDescent="0.25">
      <c r="A9599" s="23" t="s">
        <v>43</v>
      </c>
      <c r="B9599" s="23" t="s">
        <v>34</v>
      </c>
      <c r="C9599">
        <v>2021</v>
      </c>
      <c r="D9599" s="23" t="str">
        <f t="shared" si="150"/>
        <v>abr</v>
      </c>
      <c r="E9599" s="24">
        <v>44316</v>
      </c>
      <c r="F9599" s="23" t="s">
        <v>52</v>
      </c>
      <c r="G9599" s="121">
        <v>63954150.56000001</v>
      </c>
      <c r="H9599">
        <v>2021</v>
      </c>
    </row>
    <row r="9600" spans="1:8" outlineLevel="1" x14ac:dyDescent="0.25">
      <c r="A9600" s="23" t="s">
        <v>13</v>
      </c>
      <c r="B9600" s="23" t="s">
        <v>13</v>
      </c>
      <c r="C9600">
        <v>2021</v>
      </c>
      <c r="D9600" s="23" t="str">
        <f t="shared" si="150"/>
        <v>abr</v>
      </c>
      <c r="E9600" s="24">
        <v>44316</v>
      </c>
      <c r="F9600" s="23" t="s">
        <v>52</v>
      </c>
      <c r="G9600" s="121">
        <v>202250668.98000002</v>
      </c>
      <c r="H9600">
        <v>2021</v>
      </c>
    </row>
    <row r="9601" spans="1:8" outlineLevel="1" x14ac:dyDescent="0.25">
      <c r="A9601" s="23" t="s">
        <v>14</v>
      </c>
      <c r="B9601" s="23" t="s">
        <v>14</v>
      </c>
      <c r="C9601">
        <v>2021</v>
      </c>
      <c r="D9601" s="23" t="str">
        <f t="shared" si="150"/>
        <v>abr</v>
      </c>
      <c r="E9601" s="24">
        <v>44316</v>
      </c>
      <c r="F9601" s="23" t="s">
        <v>52</v>
      </c>
      <c r="G9601" s="121">
        <v>-71711.929999999993</v>
      </c>
      <c r="H9601">
        <v>2021</v>
      </c>
    </row>
    <row r="9602" spans="1:8" outlineLevel="1" x14ac:dyDescent="0.25">
      <c r="A9602" s="23" t="s">
        <v>15</v>
      </c>
      <c r="B9602" s="23" t="s">
        <v>0</v>
      </c>
      <c r="C9602">
        <v>2021</v>
      </c>
      <c r="D9602" s="23" t="str">
        <f t="shared" ref="D9602:D9665" si="151">+TEXT(E9602,"mmm")</f>
        <v>may</v>
      </c>
      <c r="E9602" s="24">
        <v>44347</v>
      </c>
      <c r="F9602" s="23" t="s">
        <v>52</v>
      </c>
      <c r="G9602" s="121">
        <v>2659565.71</v>
      </c>
      <c r="H9602">
        <v>2021</v>
      </c>
    </row>
    <row r="9603" spans="1:8" outlineLevel="1" x14ac:dyDescent="0.25">
      <c r="A9603" s="23" t="s">
        <v>16</v>
      </c>
      <c r="B9603" s="23" t="s">
        <v>1</v>
      </c>
      <c r="C9603">
        <v>2021</v>
      </c>
      <c r="D9603" s="23" t="str">
        <f t="shared" si="151"/>
        <v>may</v>
      </c>
      <c r="E9603" s="24">
        <v>44347</v>
      </c>
      <c r="F9603" s="23" t="s">
        <v>52</v>
      </c>
      <c r="G9603" s="121">
        <v>65185318.149999991</v>
      </c>
      <c r="H9603">
        <v>2021</v>
      </c>
    </row>
    <row r="9604" spans="1:8" outlineLevel="1" x14ac:dyDescent="0.25">
      <c r="A9604" s="23" t="s">
        <v>27</v>
      </c>
      <c r="B9604" s="23" t="s">
        <v>2</v>
      </c>
      <c r="C9604">
        <v>2021</v>
      </c>
      <c r="D9604" s="23" t="str">
        <f t="shared" si="151"/>
        <v>may</v>
      </c>
      <c r="E9604" s="24">
        <v>44347</v>
      </c>
      <c r="F9604" s="23" t="s">
        <v>52</v>
      </c>
      <c r="G9604" s="121">
        <v>0</v>
      </c>
      <c r="H9604">
        <v>2021</v>
      </c>
    </row>
    <row r="9605" spans="1:8" outlineLevel="1" x14ac:dyDescent="0.25">
      <c r="A9605" s="23" t="s">
        <v>17</v>
      </c>
      <c r="B9605" s="23" t="s">
        <v>3</v>
      </c>
      <c r="C9605">
        <v>2021</v>
      </c>
      <c r="D9605" s="23" t="str">
        <f t="shared" si="151"/>
        <v>may</v>
      </c>
      <c r="E9605" s="24">
        <v>44347</v>
      </c>
      <c r="F9605" s="23" t="s">
        <v>52</v>
      </c>
      <c r="G9605" s="121">
        <v>27810213.480000004</v>
      </c>
      <c r="H9605">
        <v>2021</v>
      </c>
    </row>
    <row r="9606" spans="1:8" outlineLevel="1" x14ac:dyDescent="0.25">
      <c r="A9606" s="23" t="s">
        <v>18</v>
      </c>
      <c r="B9606" s="25" t="s">
        <v>4</v>
      </c>
      <c r="C9606">
        <v>2021</v>
      </c>
      <c r="D9606" s="23" t="str">
        <f t="shared" si="151"/>
        <v>may</v>
      </c>
      <c r="E9606" s="24">
        <v>44347</v>
      </c>
      <c r="F9606" s="23" t="s">
        <v>52</v>
      </c>
      <c r="G9606" s="121">
        <v>626086.73</v>
      </c>
      <c r="H9606">
        <v>2021</v>
      </c>
    </row>
    <row r="9607" spans="1:8" outlineLevel="1" x14ac:dyDescent="0.25">
      <c r="A9607" s="23" t="s">
        <v>19</v>
      </c>
      <c r="B9607" s="25" t="s">
        <v>5</v>
      </c>
      <c r="C9607">
        <v>2021</v>
      </c>
      <c r="D9607" s="23" t="str">
        <f t="shared" si="151"/>
        <v>may</v>
      </c>
      <c r="E9607" s="24">
        <v>44347</v>
      </c>
      <c r="F9607" s="23" t="s">
        <v>52</v>
      </c>
      <c r="G9607" s="121">
        <v>82481.679999999993</v>
      </c>
      <c r="H9607">
        <v>2021</v>
      </c>
    </row>
    <row r="9608" spans="1:8" outlineLevel="1" x14ac:dyDescent="0.25">
      <c r="A9608" s="23" t="s">
        <v>20</v>
      </c>
      <c r="B9608" s="23" t="s">
        <v>6</v>
      </c>
      <c r="C9608">
        <v>2021</v>
      </c>
      <c r="D9608" s="23" t="str">
        <f t="shared" si="151"/>
        <v>may</v>
      </c>
      <c r="E9608" s="24">
        <v>44347</v>
      </c>
      <c r="F9608" s="23" t="s">
        <v>52</v>
      </c>
      <c r="G9608" s="121">
        <v>0</v>
      </c>
      <c r="H9608">
        <v>2021</v>
      </c>
    </row>
    <row r="9609" spans="1:8" outlineLevel="1" x14ac:dyDescent="0.25">
      <c r="A9609" s="23" t="s">
        <v>21</v>
      </c>
      <c r="B9609" s="23" t="s">
        <v>7</v>
      </c>
      <c r="C9609">
        <v>2021</v>
      </c>
      <c r="D9609" s="23" t="str">
        <f t="shared" si="151"/>
        <v>may</v>
      </c>
      <c r="E9609" s="24">
        <v>44347</v>
      </c>
      <c r="F9609" s="23" t="s">
        <v>52</v>
      </c>
      <c r="G9609" s="121">
        <v>51680.38</v>
      </c>
      <c r="H9609">
        <v>2021</v>
      </c>
    </row>
    <row r="9610" spans="1:8" outlineLevel="1" x14ac:dyDescent="0.25">
      <c r="A9610" s="23" t="s">
        <v>22</v>
      </c>
      <c r="B9610" s="23" t="s">
        <v>8</v>
      </c>
      <c r="C9610">
        <v>2021</v>
      </c>
      <c r="D9610" s="23" t="str">
        <f t="shared" si="151"/>
        <v>may</v>
      </c>
      <c r="E9610" s="24">
        <v>44347</v>
      </c>
      <c r="F9610" s="23" t="s">
        <v>52</v>
      </c>
      <c r="G9610" s="121">
        <v>306819903.72999996</v>
      </c>
      <c r="H9610">
        <v>2021</v>
      </c>
    </row>
    <row r="9611" spans="1:8" outlineLevel="1" x14ac:dyDescent="0.25">
      <c r="A9611" s="23" t="s">
        <v>23</v>
      </c>
      <c r="B9611" s="23" t="s">
        <v>9</v>
      </c>
      <c r="C9611">
        <v>2021</v>
      </c>
      <c r="D9611" s="23" t="str">
        <f t="shared" si="151"/>
        <v>may</v>
      </c>
      <c r="E9611" s="24">
        <v>44347</v>
      </c>
      <c r="F9611" s="23" t="s">
        <v>52</v>
      </c>
      <c r="G9611" s="121">
        <v>0</v>
      </c>
      <c r="H9611">
        <v>2021</v>
      </c>
    </row>
    <row r="9612" spans="1:8" outlineLevel="1" x14ac:dyDescent="0.25">
      <c r="A9612" s="23" t="s">
        <v>24</v>
      </c>
      <c r="B9612" s="25" t="s">
        <v>10</v>
      </c>
      <c r="C9612">
        <v>2021</v>
      </c>
      <c r="D9612" s="23" t="str">
        <f t="shared" si="151"/>
        <v>may</v>
      </c>
      <c r="E9612" s="24">
        <v>44347</v>
      </c>
      <c r="F9612" s="23" t="s">
        <v>52</v>
      </c>
      <c r="G9612" s="121">
        <v>0</v>
      </c>
      <c r="H9612">
        <v>2021</v>
      </c>
    </row>
    <row r="9613" spans="1:8" outlineLevel="1" x14ac:dyDescent="0.25">
      <c r="A9613" s="23" t="s">
        <v>25</v>
      </c>
      <c r="B9613" s="23" t="s">
        <v>11</v>
      </c>
      <c r="C9613">
        <v>2021</v>
      </c>
      <c r="D9613" s="23" t="str">
        <f t="shared" si="151"/>
        <v>may</v>
      </c>
      <c r="E9613" s="24">
        <v>44347</v>
      </c>
      <c r="F9613" s="23" t="s">
        <v>52</v>
      </c>
      <c r="G9613" s="121">
        <v>18808257.93</v>
      </c>
      <c r="H9613">
        <v>2021</v>
      </c>
    </row>
    <row r="9614" spans="1:8" outlineLevel="1" x14ac:dyDescent="0.25">
      <c r="A9614" s="23" t="s">
        <v>26</v>
      </c>
      <c r="B9614" s="23" t="s">
        <v>12</v>
      </c>
      <c r="C9614">
        <v>2021</v>
      </c>
      <c r="D9614" s="23" t="str">
        <f t="shared" si="151"/>
        <v>may</v>
      </c>
      <c r="E9614" s="24">
        <v>44347</v>
      </c>
      <c r="F9614" s="23" t="s">
        <v>52</v>
      </c>
      <c r="G9614" s="121">
        <v>83213.7</v>
      </c>
      <c r="H9614">
        <v>2021</v>
      </c>
    </row>
    <row r="9615" spans="1:8" outlineLevel="1" x14ac:dyDescent="0.25">
      <c r="A9615" s="23" t="s">
        <v>43</v>
      </c>
      <c r="B9615" s="23" t="s">
        <v>34</v>
      </c>
      <c r="C9615">
        <v>2021</v>
      </c>
      <c r="D9615" s="23" t="str">
        <f t="shared" si="151"/>
        <v>may</v>
      </c>
      <c r="E9615" s="24">
        <v>44347</v>
      </c>
      <c r="F9615" s="23" t="s">
        <v>52</v>
      </c>
      <c r="G9615" s="121">
        <v>63719375.180000007</v>
      </c>
      <c r="H9615">
        <v>2021</v>
      </c>
    </row>
    <row r="9616" spans="1:8" outlineLevel="1" x14ac:dyDescent="0.25">
      <c r="A9616" s="23" t="s">
        <v>13</v>
      </c>
      <c r="B9616" s="23" t="s">
        <v>13</v>
      </c>
      <c r="C9616">
        <v>2021</v>
      </c>
      <c r="D9616" s="23" t="str">
        <f t="shared" si="151"/>
        <v>may</v>
      </c>
      <c r="E9616" s="24">
        <v>44347</v>
      </c>
      <c r="F9616" s="23" t="s">
        <v>52</v>
      </c>
      <c r="G9616" s="121">
        <v>200790209.06</v>
      </c>
      <c r="H9616">
        <v>2021</v>
      </c>
    </row>
    <row r="9617" spans="1:8" outlineLevel="1" x14ac:dyDescent="0.25">
      <c r="A9617" s="23" t="s">
        <v>14</v>
      </c>
      <c r="B9617" s="23" t="s">
        <v>14</v>
      </c>
      <c r="C9617">
        <v>2021</v>
      </c>
      <c r="D9617" s="23" t="str">
        <f t="shared" si="151"/>
        <v>may</v>
      </c>
      <c r="E9617" s="24">
        <v>44347</v>
      </c>
      <c r="F9617" s="23" t="s">
        <v>52</v>
      </c>
      <c r="G9617" s="121">
        <v>-70200.070000000007</v>
      </c>
      <c r="H9617">
        <v>2021</v>
      </c>
    </row>
    <row r="9618" spans="1:8" outlineLevel="1" x14ac:dyDescent="0.25">
      <c r="A9618" s="23" t="s">
        <v>15</v>
      </c>
      <c r="B9618" s="23" t="s">
        <v>0</v>
      </c>
      <c r="C9618">
        <v>2021</v>
      </c>
      <c r="D9618" s="23" t="str">
        <f t="shared" si="151"/>
        <v>jun</v>
      </c>
      <c r="E9618" s="24">
        <v>44377</v>
      </c>
      <c r="F9618" s="23" t="s">
        <v>52</v>
      </c>
      <c r="G9618" s="121">
        <v>2659565.71</v>
      </c>
      <c r="H9618">
        <v>2021</v>
      </c>
    </row>
    <row r="9619" spans="1:8" outlineLevel="1" x14ac:dyDescent="0.25">
      <c r="A9619" s="23" t="s">
        <v>16</v>
      </c>
      <c r="B9619" s="23" t="s">
        <v>1</v>
      </c>
      <c r="C9619">
        <v>2021</v>
      </c>
      <c r="D9619" s="23" t="str">
        <f t="shared" si="151"/>
        <v>jun</v>
      </c>
      <c r="E9619" s="24">
        <v>44377</v>
      </c>
      <c r="F9619" s="23" t="s">
        <v>52</v>
      </c>
      <c r="G9619" s="121">
        <v>64065701.049999997</v>
      </c>
      <c r="H9619">
        <v>2021</v>
      </c>
    </row>
    <row r="9620" spans="1:8" outlineLevel="1" x14ac:dyDescent="0.25">
      <c r="A9620" s="23" t="s">
        <v>27</v>
      </c>
      <c r="B9620" s="23" t="s">
        <v>2</v>
      </c>
      <c r="C9620">
        <v>2021</v>
      </c>
      <c r="D9620" s="23" t="str">
        <f t="shared" si="151"/>
        <v>jun</v>
      </c>
      <c r="E9620" s="24">
        <v>44377</v>
      </c>
      <c r="F9620" s="23" t="s">
        <v>52</v>
      </c>
      <c r="G9620" s="121">
        <v>0</v>
      </c>
      <c r="H9620">
        <v>2021</v>
      </c>
    </row>
    <row r="9621" spans="1:8" outlineLevel="1" x14ac:dyDescent="0.25">
      <c r="A9621" s="23" t="s">
        <v>17</v>
      </c>
      <c r="B9621" s="23" t="s">
        <v>3</v>
      </c>
      <c r="C9621">
        <v>2021</v>
      </c>
      <c r="D9621" s="23" t="str">
        <f t="shared" si="151"/>
        <v>jun</v>
      </c>
      <c r="E9621" s="24">
        <v>44377</v>
      </c>
      <c r="F9621" s="23" t="s">
        <v>52</v>
      </c>
      <c r="G9621" s="121">
        <v>28347414.050000001</v>
      </c>
      <c r="H9621">
        <v>2021</v>
      </c>
    </row>
    <row r="9622" spans="1:8" outlineLevel="1" x14ac:dyDescent="0.25">
      <c r="A9622" s="23" t="s">
        <v>18</v>
      </c>
      <c r="B9622" s="25" t="s">
        <v>4</v>
      </c>
      <c r="C9622">
        <v>2021</v>
      </c>
      <c r="D9622" s="23" t="str">
        <f t="shared" si="151"/>
        <v>jun</v>
      </c>
      <c r="E9622" s="24">
        <v>44377</v>
      </c>
      <c r="F9622" s="23" t="s">
        <v>52</v>
      </c>
      <c r="G9622" s="121">
        <v>628194.61</v>
      </c>
      <c r="H9622">
        <v>2021</v>
      </c>
    </row>
    <row r="9623" spans="1:8" outlineLevel="1" x14ac:dyDescent="0.25">
      <c r="A9623" s="23" t="s">
        <v>19</v>
      </c>
      <c r="B9623" s="25" t="s">
        <v>5</v>
      </c>
      <c r="C9623">
        <v>2021</v>
      </c>
      <c r="D9623" s="23" t="str">
        <f t="shared" si="151"/>
        <v>jun</v>
      </c>
      <c r="E9623" s="24">
        <v>44377</v>
      </c>
      <c r="F9623" s="23" t="s">
        <v>52</v>
      </c>
      <c r="G9623" s="121">
        <v>82883.66</v>
      </c>
      <c r="H9623">
        <v>2021</v>
      </c>
    </row>
    <row r="9624" spans="1:8" outlineLevel="1" x14ac:dyDescent="0.25">
      <c r="A9624" s="23" t="s">
        <v>20</v>
      </c>
      <c r="B9624" s="23" t="s">
        <v>6</v>
      </c>
      <c r="C9624">
        <v>2021</v>
      </c>
      <c r="D9624" s="23" t="str">
        <f t="shared" si="151"/>
        <v>jun</v>
      </c>
      <c r="E9624" s="24">
        <v>44377</v>
      </c>
      <c r="F9624" s="23" t="s">
        <v>52</v>
      </c>
      <c r="G9624" s="121">
        <v>0</v>
      </c>
      <c r="H9624">
        <v>2021</v>
      </c>
    </row>
    <row r="9625" spans="1:8" outlineLevel="1" x14ac:dyDescent="0.25">
      <c r="A9625" s="23" t="s">
        <v>21</v>
      </c>
      <c r="B9625" s="23" t="s">
        <v>7</v>
      </c>
      <c r="C9625">
        <v>2021</v>
      </c>
      <c r="D9625" s="23" t="str">
        <f t="shared" si="151"/>
        <v>jun</v>
      </c>
      <c r="E9625" s="24">
        <v>44377</v>
      </c>
      <c r="F9625" s="23" t="s">
        <v>52</v>
      </c>
      <c r="G9625" s="121">
        <v>51721.08</v>
      </c>
      <c r="H9625">
        <v>2021</v>
      </c>
    </row>
    <row r="9626" spans="1:8" outlineLevel="1" x14ac:dyDescent="0.25">
      <c r="A9626" s="23" t="s">
        <v>22</v>
      </c>
      <c r="B9626" s="23" t="s">
        <v>8</v>
      </c>
      <c r="C9626">
        <v>2021</v>
      </c>
      <c r="D9626" s="23" t="str">
        <f t="shared" si="151"/>
        <v>jun</v>
      </c>
      <c r="E9626" s="24">
        <v>44377</v>
      </c>
      <c r="F9626" s="23" t="s">
        <v>52</v>
      </c>
      <c r="G9626" s="121">
        <v>311543016.46000004</v>
      </c>
      <c r="H9626">
        <v>2021</v>
      </c>
    </row>
    <row r="9627" spans="1:8" outlineLevel="1" x14ac:dyDescent="0.25">
      <c r="A9627" s="23" t="s">
        <v>23</v>
      </c>
      <c r="B9627" s="23" t="s">
        <v>9</v>
      </c>
      <c r="C9627">
        <v>2021</v>
      </c>
      <c r="D9627" s="23" t="str">
        <f t="shared" si="151"/>
        <v>jun</v>
      </c>
      <c r="E9627" s="24">
        <v>44377</v>
      </c>
      <c r="F9627" s="23" t="s">
        <v>52</v>
      </c>
      <c r="G9627" s="121">
        <v>0</v>
      </c>
      <c r="H9627">
        <v>2021</v>
      </c>
    </row>
    <row r="9628" spans="1:8" outlineLevel="1" x14ac:dyDescent="0.25">
      <c r="A9628" s="23" t="s">
        <v>24</v>
      </c>
      <c r="B9628" s="25" t="s">
        <v>10</v>
      </c>
      <c r="C9628">
        <v>2021</v>
      </c>
      <c r="D9628" s="23" t="str">
        <f t="shared" si="151"/>
        <v>jun</v>
      </c>
      <c r="E9628" s="24">
        <v>44377</v>
      </c>
      <c r="F9628" s="23" t="s">
        <v>52</v>
      </c>
      <c r="G9628" s="121">
        <v>0</v>
      </c>
      <c r="H9628">
        <v>2021</v>
      </c>
    </row>
    <row r="9629" spans="1:8" outlineLevel="1" x14ac:dyDescent="0.25">
      <c r="A9629" s="23" t="s">
        <v>25</v>
      </c>
      <c r="B9629" s="23" t="s">
        <v>11</v>
      </c>
      <c r="C9629">
        <v>2021</v>
      </c>
      <c r="D9629" s="23" t="str">
        <f t="shared" si="151"/>
        <v>jun</v>
      </c>
      <c r="E9629" s="24">
        <v>44377</v>
      </c>
      <c r="F9629" s="23" t="s">
        <v>52</v>
      </c>
      <c r="G9629" s="121">
        <v>18846705.119999997</v>
      </c>
      <c r="H9629">
        <v>2021</v>
      </c>
    </row>
    <row r="9630" spans="1:8" outlineLevel="1" x14ac:dyDescent="0.25">
      <c r="A9630" s="23" t="s">
        <v>26</v>
      </c>
      <c r="B9630" s="23" t="s">
        <v>12</v>
      </c>
      <c r="C9630">
        <v>2021</v>
      </c>
      <c r="D9630" s="23" t="str">
        <f t="shared" si="151"/>
        <v>jun</v>
      </c>
      <c r="E9630" s="24">
        <v>44377</v>
      </c>
      <c r="F9630" s="23" t="s">
        <v>52</v>
      </c>
      <c r="G9630" s="121">
        <v>82118.22</v>
      </c>
      <c r="H9630">
        <v>2021</v>
      </c>
    </row>
    <row r="9631" spans="1:8" outlineLevel="1" x14ac:dyDescent="0.25">
      <c r="A9631" s="23" t="s">
        <v>43</v>
      </c>
      <c r="B9631" s="23" t="s">
        <v>34</v>
      </c>
      <c r="C9631">
        <v>2021</v>
      </c>
      <c r="D9631" s="23" t="str">
        <f t="shared" si="151"/>
        <v>jun</v>
      </c>
      <c r="E9631" s="24">
        <v>44377</v>
      </c>
      <c r="F9631" s="23" t="s">
        <v>52</v>
      </c>
      <c r="G9631" s="121">
        <v>63274466.809999995</v>
      </c>
      <c r="H9631">
        <v>2021</v>
      </c>
    </row>
    <row r="9632" spans="1:8" outlineLevel="1" x14ac:dyDescent="0.25">
      <c r="A9632" s="23" t="s">
        <v>13</v>
      </c>
      <c r="B9632" s="23" t="s">
        <v>13</v>
      </c>
      <c r="C9632">
        <v>2021</v>
      </c>
      <c r="D9632" s="23" t="str">
        <f t="shared" si="151"/>
        <v>jun</v>
      </c>
      <c r="E9632" s="24">
        <v>44377</v>
      </c>
      <c r="F9632" s="23" t="s">
        <v>52</v>
      </c>
      <c r="G9632" s="121">
        <v>198572553.44</v>
      </c>
      <c r="H9632">
        <v>2021</v>
      </c>
    </row>
    <row r="9633" spans="1:8" outlineLevel="1" x14ac:dyDescent="0.25">
      <c r="A9633" s="23" t="s">
        <v>14</v>
      </c>
      <c r="B9633" s="23" t="s">
        <v>14</v>
      </c>
      <c r="C9633">
        <v>2021</v>
      </c>
      <c r="D9633" s="23" t="str">
        <f t="shared" si="151"/>
        <v>jun</v>
      </c>
      <c r="E9633" s="24">
        <v>44377</v>
      </c>
      <c r="F9633" s="23" t="s">
        <v>52</v>
      </c>
      <c r="G9633" s="121">
        <v>-81949.59</v>
      </c>
      <c r="H9633">
        <v>2021</v>
      </c>
    </row>
    <row r="9634" spans="1:8" outlineLevel="1" x14ac:dyDescent="0.25">
      <c r="A9634" s="23" t="s">
        <v>15</v>
      </c>
      <c r="B9634" s="23" t="s">
        <v>0</v>
      </c>
      <c r="C9634">
        <v>2021</v>
      </c>
      <c r="D9634" s="23" t="str">
        <f t="shared" si="151"/>
        <v>jul</v>
      </c>
      <c r="E9634" s="24">
        <v>44408</v>
      </c>
      <c r="F9634" s="23" t="s">
        <v>52</v>
      </c>
      <c r="G9634" s="121">
        <v>2574904.2000000002</v>
      </c>
      <c r="H9634">
        <v>2021</v>
      </c>
    </row>
    <row r="9635" spans="1:8" outlineLevel="1" x14ac:dyDescent="0.25">
      <c r="A9635" s="23" t="s">
        <v>16</v>
      </c>
      <c r="B9635" s="23" t="s">
        <v>1</v>
      </c>
      <c r="C9635">
        <v>2021</v>
      </c>
      <c r="D9635" s="23" t="str">
        <f t="shared" si="151"/>
        <v>jul</v>
      </c>
      <c r="E9635" s="24">
        <v>44408</v>
      </c>
      <c r="F9635" s="23" t="s">
        <v>52</v>
      </c>
      <c r="G9635" s="121">
        <v>64877824.640000001</v>
      </c>
      <c r="H9635">
        <v>2021</v>
      </c>
    </row>
    <row r="9636" spans="1:8" outlineLevel="1" x14ac:dyDescent="0.25">
      <c r="A9636" s="23" t="s">
        <v>27</v>
      </c>
      <c r="B9636" s="23" t="s">
        <v>2</v>
      </c>
      <c r="C9636">
        <v>2021</v>
      </c>
      <c r="D9636" s="23" t="str">
        <f t="shared" si="151"/>
        <v>jul</v>
      </c>
      <c r="E9636" s="24">
        <v>44408</v>
      </c>
      <c r="F9636" s="23" t="s">
        <v>52</v>
      </c>
      <c r="G9636" s="121">
        <v>0</v>
      </c>
      <c r="H9636">
        <v>2021</v>
      </c>
    </row>
    <row r="9637" spans="1:8" outlineLevel="1" x14ac:dyDescent="0.25">
      <c r="A9637" s="23" t="s">
        <v>17</v>
      </c>
      <c r="B9637" s="23" t="s">
        <v>3</v>
      </c>
      <c r="C9637">
        <v>2021</v>
      </c>
      <c r="D9637" s="23" t="str">
        <f t="shared" si="151"/>
        <v>jul</v>
      </c>
      <c r="E9637" s="24">
        <v>44408</v>
      </c>
      <c r="F9637" s="23" t="s">
        <v>52</v>
      </c>
      <c r="G9637" s="121">
        <v>28585849.700000003</v>
      </c>
      <c r="H9637">
        <v>2021</v>
      </c>
    </row>
    <row r="9638" spans="1:8" outlineLevel="1" x14ac:dyDescent="0.25">
      <c r="A9638" s="23" t="s">
        <v>18</v>
      </c>
      <c r="B9638" s="25" t="s">
        <v>4</v>
      </c>
      <c r="C9638">
        <v>2021</v>
      </c>
      <c r="D9638" s="23" t="str">
        <f t="shared" si="151"/>
        <v>jul</v>
      </c>
      <c r="E9638" s="24">
        <v>44408</v>
      </c>
      <c r="F9638" s="23" t="s">
        <v>52</v>
      </c>
      <c r="G9638" s="121">
        <v>630387.03</v>
      </c>
      <c r="H9638">
        <v>2021</v>
      </c>
    </row>
    <row r="9639" spans="1:8" outlineLevel="1" x14ac:dyDescent="0.25">
      <c r="A9639" s="23" t="s">
        <v>19</v>
      </c>
      <c r="B9639" s="25" t="s">
        <v>5</v>
      </c>
      <c r="C9639">
        <v>2021</v>
      </c>
      <c r="D9639" s="23" t="str">
        <f t="shared" si="151"/>
        <v>jul</v>
      </c>
      <c r="E9639" s="24">
        <v>44408</v>
      </c>
      <c r="F9639" s="23" t="s">
        <v>52</v>
      </c>
      <c r="G9639" s="121">
        <v>83303.25</v>
      </c>
      <c r="H9639">
        <v>2021</v>
      </c>
    </row>
    <row r="9640" spans="1:8" outlineLevel="1" x14ac:dyDescent="0.25">
      <c r="A9640" s="23" t="s">
        <v>20</v>
      </c>
      <c r="B9640" s="23" t="s">
        <v>6</v>
      </c>
      <c r="C9640">
        <v>2021</v>
      </c>
      <c r="D9640" s="23" t="str">
        <f t="shared" si="151"/>
        <v>jul</v>
      </c>
      <c r="E9640" s="24">
        <v>44408</v>
      </c>
      <c r="F9640" s="23" t="s">
        <v>52</v>
      </c>
      <c r="G9640" s="121">
        <v>0</v>
      </c>
      <c r="H9640">
        <v>2021</v>
      </c>
    </row>
    <row r="9641" spans="1:8" outlineLevel="1" x14ac:dyDescent="0.25">
      <c r="A9641" s="23" t="s">
        <v>21</v>
      </c>
      <c r="B9641" s="23" t="s">
        <v>7</v>
      </c>
      <c r="C9641">
        <v>2021</v>
      </c>
      <c r="D9641" s="23" t="str">
        <f t="shared" si="151"/>
        <v>jul</v>
      </c>
      <c r="E9641" s="24">
        <v>44408</v>
      </c>
      <c r="F9641" s="23" t="s">
        <v>52</v>
      </c>
      <c r="G9641" s="121">
        <v>51747.19</v>
      </c>
      <c r="H9641">
        <v>2021</v>
      </c>
    </row>
    <row r="9642" spans="1:8" outlineLevel="1" x14ac:dyDescent="0.25">
      <c r="A9642" s="23" t="s">
        <v>22</v>
      </c>
      <c r="B9642" s="23" t="s">
        <v>8</v>
      </c>
      <c r="C9642">
        <v>2021</v>
      </c>
      <c r="D9642" s="23" t="str">
        <f t="shared" si="151"/>
        <v>jul</v>
      </c>
      <c r="E9642" s="24">
        <v>44408</v>
      </c>
      <c r="F9642" s="23" t="s">
        <v>52</v>
      </c>
      <c r="G9642" s="121">
        <v>312503774.66000003</v>
      </c>
      <c r="H9642">
        <v>2021</v>
      </c>
    </row>
    <row r="9643" spans="1:8" outlineLevel="1" x14ac:dyDescent="0.25">
      <c r="A9643" s="23" t="s">
        <v>23</v>
      </c>
      <c r="B9643" s="23" t="s">
        <v>9</v>
      </c>
      <c r="C9643">
        <v>2021</v>
      </c>
      <c r="D9643" s="23" t="str">
        <f t="shared" si="151"/>
        <v>jul</v>
      </c>
      <c r="E9643" s="24">
        <v>44408</v>
      </c>
      <c r="F9643" s="23" t="s">
        <v>52</v>
      </c>
      <c r="G9643" s="121">
        <v>0</v>
      </c>
      <c r="H9643">
        <v>2021</v>
      </c>
    </row>
    <row r="9644" spans="1:8" outlineLevel="1" x14ac:dyDescent="0.25">
      <c r="A9644" s="23" t="s">
        <v>24</v>
      </c>
      <c r="B9644" s="25" t="s">
        <v>10</v>
      </c>
      <c r="C9644">
        <v>2021</v>
      </c>
      <c r="D9644" s="23" t="str">
        <f t="shared" si="151"/>
        <v>jul</v>
      </c>
      <c r="E9644" s="24">
        <v>44408</v>
      </c>
      <c r="F9644" s="23" t="s">
        <v>52</v>
      </c>
      <c r="G9644" s="121">
        <v>0</v>
      </c>
      <c r="H9644">
        <v>2021</v>
      </c>
    </row>
    <row r="9645" spans="1:8" outlineLevel="1" x14ac:dyDescent="0.25">
      <c r="A9645" s="23" t="s">
        <v>25</v>
      </c>
      <c r="B9645" s="23" t="s">
        <v>11</v>
      </c>
      <c r="C9645">
        <v>2021</v>
      </c>
      <c r="D9645" s="23" t="str">
        <f t="shared" si="151"/>
        <v>jul</v>
      </c>
      <c r="E9645" s="24">
        <v>44408</v>
      </c>
      <c r="F9645" s="23" t="s">
        <v>52</v>
      </c>
      <c r="G9645" s="121">
        <v>18886473.25</v>
      </c>
      <c r="H9645">
        <v>2021</v>
      </c>
    </row>
    <row r="9646" spans="1:8" outlineLevel="1" x14ac:dyDescent="0.25">
      <c r="A9646" s="23" t="s">
        <v>26</v>
      </c>
      <c r="B9646" s="23" t="s">
        <v>12</v>
      </c>
      <c r="C9646">
        <v>2021</v>
      </c>
      <c r="D9646" s="23" t="str">
        <f t="shared" si="151"/>
        <v>jul</v>
      </c>
      <c r="E9646" s="24">
        <v>44408</v>
      </c>
      <c r="F9646" s="23" t="s">
        <v>52</v>
      </c>
      <c r="G9646" s="121">
        <v>80977.41</v>
      </c>
      <c r="H9646">
        <v>2021</v>
      </c>
    </row>
    <row r="9647" spans="1:8" outlineLevel="1" x14ac:dyDescent="0.25">
      <c r="A9647" s="23" t="s">
        <v>43</v>
      </c>
      <c r="B9647" s="23" t="s">
        <v>34</v>
      </c>
      <c r="C9647">
        <v>2021</v>
      </c>
      <c r="D9647" s="23" t="str">
        <f t="shared" si="151"/>
        <v>jul</v>
      </c>
      <c r="E9647" s="24">
        <v>44408</v>
      </c>
      <c r="F9647" s="23" t="s">
        <v>52</v>
      </c>
      <c r="G9647" s="121">
        <v>68178245.36999999</v>
      </c>
      <c r="H9647">
        <v>2021</v>
      </c>
    </row>
    <row r="9648" spans="1:8" outlineLevel="1" x14ac:dyDescent="0.25">
      <c r="A9648" s="23" t="s">
        <v>13</v>
      </c>
      <c r="B9648" s="23" t="s">
        <v>13</v>
      </c>
      <c r="C9648">
        <v>2021</v>
      </c>
      <c r="D9648" s="23" t="str">
        <f t="shared" si="151"/>
        <v>jul</v>
      </c>
      <c r="E9648" s="24">
        <v>44408</v>
      </c>
      <c r="F9648" s="23" t="s">
        <v>52</v>
      </c>
      <c r="G9648" s="121">
        <v>203540016.20000002</v>
      </c>
      <c r="H9648">
        <v>2021</v>
      </c>
    </row>
    <row r="9649" spans="1:8" outlineLevel="1" x14ac:dyDescent="0.25">
      <c r="A9649" s="23" t="s">
        <v>14</v>
      </c>
      <c r="B9649" s="23" t="s">
        <v>14</v>
      </c>
      <c r="C9649">
        <v>2021</v>
      </c>
      <c r="D9649" s="23" t="str">
        <f t="shared" si="151"/>
        <v>jul</v>
      </c>
      <c r="E9649" s="24">
        <v>44408</v>
      </c>
      <c r="F9649" s="23" t="s">
        <v>52</v>
      </c>
      <c r="G9649" s="121">
        <v>-81170.740000000005</v>
      </c>
      <c r="H9649">
        <v>2021</v>
      </c>
    </row>
    <row r="9650" spans="1:8" outlineLevel="1" x14ac:dyDescent="0.25">
      <c r="A9650" s="23" t="s">
        <v>15</v>
      </c>
      <c r="B9650" s="23" t="s">
        <v>0</v>
      </c>
      <c r="C9650">
        <v>2016</v>
      </c>
      <c r="D9650" s="23" t="str">
        <f t="shared" si="151"/>
        <v>ene</v>
      </c>
      <c r="E9650" s="24">
        <v>42400</v>
      </c>
      <c r="F9650" s="23" t="s">
        <v>53</v>
      </c>
      <c r="G9650" s="121">
        <v>2005461.6562682171</v>
      </c>
      <c r="H9650">
        <v>2016</v>
      </c>
    </row>
    <row r="9651" spans="1:8" outlineLevel="1" x14ac:dyDescent="0.25">
      <c r="A9651" s="23" t="s">
        <v>16</v>
      </c>
      <c r="B9651" s="23" t="s">
        <v>1</v>
      </c>
      <c r="C9651">
        <v>2016</v>
      </c>
      <c r="D9651" s="23" t="str">
        <f t="shared" si="151"/>
        <v>ene</v>
      </c>
      <c r="E9651" s="24">
        <v>42400</v>
      </c>
      <c r="F9651" s="23" t="s">
        <v>53</v>
      </c>
      <c r="G9651" s="121">
        <v>77932757.016851306</v>
      </c>
      <c r="H9651">
        <v>2016</v>
      </c>
    </row>
    <row r="9652" spans="1:8" outlineLevel="1" x14ac:dyDescent="0.25">
      <c r="A9652" s="23" t="s">
        <v>27</v>
      </c>
      <c r="B9652" s="23" t="s">
        <v>2</v>
      </c>
      <c r="C9652">
        <v>2016</v>
      </c>
      <c r="D9652" s="23" t="str">
        <f t="shared" si="151"/>
        <v>ene</v>
      </c>
      <c r="E9652" s="24">
        <v>42400</v>
      </c>
      <c r="F9652" s="23" t="s">
        <v>53</v>
      </c>
      <c r="G9652" s="121">
        <v>3033323.6151603451</v>
      </c>
      <c r="H9652">
        <v>2016</v>
      </c>
    </row>
    <row r="9653" spans="1:8" outlineLevel="1" x14ac:dyDescent="0.25">
      <c r="A9653" s="23" t="s">
        <v>17</v>
      </c>
      <c r="B9653" s="23" t="s">
        <v>3</v>
      </c>
      <c r="C9653">
        <v>2016</v>
      </c>
      <c r="D9653" s="23" t="str">
        <f t="shared" si="151"/>
        <v>ene</v>
      </c>
      <c r="E9653" s="24">
        <v>42400</v>
      </c>
      <c r="F9653" s="23" t="s">
        <v>53</v>
      </c>
      <c r="G9653" s="121">
        <v>130848911.82260394</v>
      </c>
      <c r="H9653">
        <v>2016</v>
      </c>
    </row>
    <row r="9654" spans="1:8" outlineLevel="1" x14ac:dyDescent="0.25">
      <c r="A9654" s="23" t="s">
        <v>18</v>
      </c>
      <c r="B9654" s="25" t="s">
        <v>4</v>
      </c>
      <c r="C9654">
        <v>2016</v>
      </c>
      <c r="D9654" s="23" t="str">
        <f t="shared" si="151"/>
        <v>ene</v>
      </c>
      <c r="E9654" s="24">
        <v>42400</v>
      </c>
      <c r="F9654" s="23" t="s">
        <v>53</v>
      </c>
      <c r="G9654" s="121">
        <v>0</v>
      </c>
      <c r="H9654">
        <v>2016</v>
      </c>
    </row>
    <row r="9655" spans="1:8" outlineLevel="1" x14ac:dyDescent="0.25">
      <c r="A9655" s="23" t="s">
        <v>19</v>
      </c>
      <c r="B9655" s="25" t="s">
        <v>5</v>
      </c>
      <c r="C9655">
        <v>2016</v>
      </c>
      <c r="D9655" s="23" t="str">
        <f t="shared" si="151"/>
        <v>ene</v>
      </c>
      <c r="E9655" s="24">
        <v>42400</v>
      </c>
      <c r="F9655" s="23" t="s">
        <v>53</v>
      </c>
      <c r="G9655" s="121">
        <v>0</v>
      </c>
      <c r="H9655">
        <v>2016</v>
      </c>
    </row>
    <row r="9656" spans="1:8" outlineLevel="1" x14ac:dyDescent="0.25">
      <c r="A9656" s="23" t="s">
        <v>20</v>
      </c>
      <c r="B9656" s="23" t="s">
        <v>6</v>
      </c>
      <c r="C9656">
        <v>2016</v>
      </c>
      <c r="D9656" s="23" t="str">
        <f t="shared" si="151"/>
        <v>ene</v>
      </c>
      <c r="E9656" s="24">
        <v>42400</v>
      </c>
      <c r="F9656" s="23" t="s">
        <v>53</v>
      </c>
      <c r="G9656" s="121">
        <v>30304949.860879451</v>
      </c>
      <c r="H9656">
        <v>2016</v>
      </c>
    </row>
    <row r="9657" spans="1:8" outlineLevel="1" x14ac:dyDescent="0.25">
      <c r="A9657" s="23" t="s">
        <v>21</v>
      </c>
      <c r="B9657" s="23" t="s">
        <v>7</v>
      </c>
      <c r="C9657">
        <v>2016</v>
      </c>
      <c r="D9657" s="23" t="str">
        <f t="shared" si="151"/>
        <v>ene</v>
      </c>
      <c r="E9657" s="24">
        <v>42400</v>
      </c>
      <c r="F9657" s="23" t="s">
        <v>53</v>
      </c>
      <c r="G9657" s="121">
        <v>9007175.7040677499</v>
      </c>
      <c r="H9657">
        <v>2016</v>
      </c>
    </row>
    <row r="9658" spans="1:8" outlineLevel="1" x14ac:dyDescent="0.25">
      <c r="A9658" s="23" t="s">
        <v>22</v>
      </c>
      <c r="B9658" s="23" t="s">
        <v>8</v>
      </c>
      <c r="C9658">
        <v>2016</v>
      </c>
      <c r="D9658" s="23" t="str">
        <f t="shared" si="151"/>
        <v>ene</v>
      </c>
      <c r="E9658" s="24">
        <v>42400</v>
      </c>
      <c r="F9658" s="23" t="s">
        <v>53</v>
      </c>
      <c r="G9658" s="121">
        <v>564408231.17578864</v>
      </c>
      <c r="H9658">
        <v>2016</v>
      </c>
    </row>
    <row r="9659" spans="1:8" outlineLevel="1" x14ac:dyDescent="0.25">
      <c r="A9659" s="23" t="s">
        <v>23</v>
      </c>
      <c r="B9659" s="23" t="s">
        <v>9</v>
      </c>
      <c r="C9659">
        <v>2016</v>
      </c>
      <c r="D9659" s="23" t="str">
        <f t="shared" si="151"/>
        <v>ene</v>
      </c>
      <c r="E9659" s="24">
        <v>42400</v>
      </c>
      <c r="F9659" s="23" t="s">
        <v>53</v>
      </c>
      <c r="G9659" s="121">
        <v>1166169.0963619824</v>
      </c>
      <c r="H9659">
        <v>2016</v>
      </c>
    </row>
    <row r="9660" spans="1:8" outlineLevel="1" x14ac:dyDescent="0.25">
      <c r="A9660" s="23" t="s">
        <v>24</v>
      </c>
      <c r="B9660" s="25" t="s">
        <v>10</v>
      </c>
      <c r="C9660">
        <v>2016</v>
      </c>
      <c r="D9660" s="23" t="str">
        <f t="shared" si="151"/>
        <v>ene</v>
      </c>
      <c r="E9660" s="24">
        <v>42400</v>
      </c>
      <c r="F9660" s="23" t="s">
        <v>53</v>
      </c>
      <c r="G9660" s="121">
        <v>0</v>
      </c>
      <c r="H9660">
        <v>2016</v>
      </c>
    </row>
    <row r="9661" spans="1:8" outlineLevel="1" x14ac:dyDescent="0.25">
      <c r="A9661" s="23" t="s">
        <v>25</v>
      </c>
      <c r="B9661" s="23" t="s">
        <v>11</v>
      </c>
      <c r="C9661">
        <v>2016</v>
      </c>
      <c r="D9661" s="23" t="str">
        <f t="shared" si="151"/>
        <v>ene</v>
      </c>
      <c r="E9661" s="24">
        <v>42400</v>
      </c>
      <c r="F9661" s="23" t="s">
        <v>53</v>
      </c>
      <c r="G9661" s="121">
        <v>23627971.883586008</v>
      </c>
      <c r="H9661">
        <v>2016</v>
      </c>
    </row>
    <row r="9662" spans="1:8" outlineLevel="1" x14ac:dyDescent="0.25">
      <c r="A9662" s="23" t="s">
        <v>26</v>
      </c>
      <c r="B9662" s="23" t="s">
        <v>12</v>
      </c>
      <c r="C9662">
        <v>2016</v>
      </c>
      <c r="D9662" s="23" t="str">
        <f t="shared" si="151"/>
        <v>ene</v>
      </c>
      <c r="E9662" s="24">
        <v>42400</v>
      </c>
      <c r="F9662" s="23" t="s">
        <v>53</v>
      </c>
      <c r="G9662" s="121">
        <v>13864408.932740511</v>
      </c>
      <c r="H9662">
        <v>2016</v>
      </c>
    </row>
    <row r="9663" spans="1:8" outlineLevel="1" x14ac:dyDescent="0.25">
      <c r="A9663" s="23" t="s">
        <v>43</v>
      </c>
      <c r="B9663" s="23" t="s">
        <v>34</v>
      </c>
      <c r="C9663">
        <v>2016</v>
      </c>
      <c r="D9663" s="23" t="str">
        <f t="shared" si="151"/>
        <v>ene</v>
      </c>
      <c r="E9663" s="24">
        <v>42400</v>
      </c>
      <c r="F9663" s="23" t="s">
        <v>53</v>
      </c>
      <c r="G9663" s="121">
        <v>53558231.376355685</v>
      </c>
      <c r="H9663">
        <v>2016</v>
      </c>
    </row>
    <row r="9664" spans="1:8" outlineLevel="1" x14ac:dyDescent="0.25">
      <c r="A9664" s="23" t="s">
        <v>13</v>
      </c>
      <c r="B9664" s="23" t="s">
        <v>13</v>
      </c>
      <c r="C9664">
        <v>2016</v>
      </c>
      <c r="D9664" s="23" t="str">
        <f t="shared" si="151"/>
        <v>ene</v>
      </c>
      <c r="E9664" s="24">
        <v>42400</v>
      </c>
      <c r="F9664" s="23" t="s">
        <v>53</v>
      </c>
      <c r="G9664" s="121">
        <v>173933535.14080513</v>
      </c>
      <c r="H9664">
        <v>2016</v>
      </c>
    </row>
    <row r="9665" spans="1:8" outlineLevel="1" x14ac:dyDescent="0.25">
      <c r="A9665" s="23" t="s">
        <v>14</v>
      </c>
      <c r="B9665" s="23" t="s">
        <v>14</v>
      </c>
      <c r="C9665">
        <v>2016</v>
      </c>
      <c r="D9665" s="23" t="str">
        <f t="shared" si="151"/>
        <v>ene</v>
      </c>
      <c r="E9665" s="24">
        <v>42400</v>
      </c>
      <c r="F9665" s="23" t="s">
        <v>53</v>
      </c>
      <c r="G9665" s="121">
        <v>521328.48057527695</v>
      </c>
      <c r="H9665">
        <v>2016</v>
      </c>
    </row>
    <row r="9666" spans="1:8" outlineLevel="1" x14ac:dyDescent="0.25">
      <c r="A9666" s="23" t="s">
        <v>15</v>
      </c>
      <c r="B9666" s="23" t="s">
        <v>0</v>
      </c>
      <c r="C9666">
        <v>2016</v>
      </c>
      <c r="D9666" s="23" t="str">
        <f t="shared" ref="D9666:D9729" si="152">+TEXT(E9666,"mmm")</f>
        <v>feb</v>
      </c>
      <c r="E9666" s="24">
        <v>42429</v>
      </c>
      <c r="F9666" s="23" t="s">
        <v>53</v>
      </c>
      <c r="G9666" s="121">
        <v>2013082.4889504223</v>
      </c>
      <c r="H9666">
        <v>2016</v>
      </c>
    </row>
    <row r="9667" spans="1:8" outlineLevel="1" x14ac:dyDescent="0.25">
      <c r="A9667" s="23" t="s">
        <v>16</v>
      </c>
      <c r="B9667" s="23" t="s">
        <v>1</v>
      </c>
      <c r="C9667">
        <v>2016</v>
      </c>
      <c r="D9667" s="23" t="str">
        <f t="shared" si="152"/>
        <v>feb</v>
      </c>
      <c r="E9667" s="24">
        <v>42429</v>
      </c>
      <c r="F9667" s="23" t="s">
        <v>53</v>
      </c>
      <c r="G9667" s="121">
        <v>78270700.706734687</v>
      </c>
      <c r="H9667">
        <v>2016</v>
      </c>
    </row>
    <row r="9668" spans="1:8" outlineLevel="1" x14ac:dyDescent="0.25">
      <c r="A9668" s="23" t="s">
        <v>27</v>
      </c>
      <c r="B9668" s="23" t="s">
        <v>2</v>
      </c>
      <c r="C9668">
        <v>2016</v>
      </c>
      <c r="D9668" s="23" t="str">
        <f t="shared" si="152"/>
        <v>feb</v>
      </c>
      <c r="E9668" s="24">
        <v>42429</v>
      </c>
      <c r="F9668" s="23" t="s">
        <v>53</v>
      </c>
      <c r="G9668" s="121">
        <v>3033323.6151603451</v>
      </c>
      <c r="H9668">
        <v>2016</v>
      </c>
    </row>
    <row r="9669" spans="1:8" outlineLevel="1" x14ac:dyDescent="0.25">
      <c r="A9669" s="23" t="s">
        <v>17</v>
      </c>
      <c r="B9669" s="23" t="s">
        <v>3</v>
      </c>
      <c r="C9669">
        <v>2016</v>
      </c>
      <c r="D9669" s="23" t="str">
        <f t="shared" si="152"/>
        <v>feb</v>
      </c>
      <c r="E9669" s="24">
        <v>42429</v>
      </c>
      <c r="F9669" s="23" t="s">
        <v>53</v>
      </c>
      <c r="G9669" s="121">
        <v>128522654.12296477</v>
      </c>
      <c r="H9669">
        <v>2016</v>
      </c>
    </row>
    <row r="9670" spans="1:8" outlineLevel="1" x14ac:dyDescent="0.25">
      <c r="A9670" s="23" t="s">
        <v>18</v>
      </c>
      <c r="B9670" s="25" t="s">
        <v>4</v>
      </c>
      <c r="C9670">
        <v>2016</v>
      </c>
      <c r="D9670" s="23" t="str">
        <f t="shared" si="152"/>
        <v>feb</v>
      </c>
      <c r="E9670" s="24">
        <v>42429</v>
      </c>
      <c r="F9670" s="23" t="s">
        <v>53</v>
      </c>
      <c r="G9670" s="121">
        <v>0</v>
      </c>
      <c r="H9670">
        <v>2016</v>
      </c>
    </row>
    <row r="9671" spans="1:8" outlineLevel="1" x14ac:dyDescent="0.25">
      <c r="A9671" s="23" t="s">
        <v>19</v>
      </c>
      <c r="B9671" s="25" t="s">
        <v>5</v>
      </c>
      <c r="C9671">
        <v>2016</v>
      </c>
      <c r="D9671" s="23" t="str">
        <f t="shared" si="152"/>
        <v>feb</v>
      </c>
      <c r="E9671" s="24">
        <v>42429</v>
      </c>
      <c r="F9671" s="23" t="s">
        <v>53</v>
      </c>
      <c r="G9671" s="121">
        <v>0</v>
      </c>
      <c r="H9671">
        <v>2016</v>
      </c>
    </row>
    <row r="9672" spans="1:8" outlineLevel="1" x14ac:dyDescent="0.25">
      <c r="A9672" s="23" t="s">
        <v>20</v>
      </c>
      <c r="B9672" s="23" t="s">
        <v>6</v>
      </c>
      <c r="C9672">
        <v>2016</v>
      </c>
      <c r="D9672" s="23" t="str">
        <f t="shared" si="152"/>
        <v>feb</v>
      </c>
      <c r="E9672" s="24">
        <v>42429</v>
      </c>
      <c r="F9672" s="23" t="s">
        <v>53</v>
      </c>
      <c r="G9672" s="121">
        <v>30382602.259471841</v>
      </c>
      <c r="H9672">
        <v>2016</v>
      </c>
    </row>
    <row r="9673" spans="1:8" outlineLevel="1" x14ac:dyDescent="0.25">
      <c r="A9673" s="23" t="s">
        <v>21</v>
      </c>
      <c r="B9673" s="23" t="s">
        <v>7</v>
      </c>
      <c r="C9673">
        <v>2016</v>
      </c>
      <c r="D9673" s="23" t="str">
        <f t="shared" si="152"/>
        <v>feb</v>
      </c>
      <c r="E9673" s="24">
        <v>42429</v>
      </c>
      <c r="F9673" s="23" t="s">
        <v>53</v>
      </c>
      <c r="G9673" s="121">
        <v>8353213.4413186675</v>
      </c>
      <c r="H9673">
        <v>2016</v>
      </c>
    </row>
    <row r="9674" spans="1:8" outlineLevel="1" x14ac:dyDescent="0.25">
      <c r="A9674" s="23" t="s">
        <v>22</v>
      </c>
      <c r="B9674" s="23" t="s">
        <v>8</v>
      </c>
      <c r="C9674">
        <v>2016</v>
      </c>
      <c r="D9674" s="23" t="str">
        <f t="shared" si="152"/>
        <v>feb</v>
      </c>
      <c r="E9674" s="24">
        <v>42429</v>
      </c>
      <c r="F9674" s="23" t="s">
        <v>53</v>
      </c>
      <c r="G9674" s="121">
        <v>567312501.02293718</v>
      </c>
      <c r="H9674">
        <v>2016</v>
      </c>
    </row>
    <row r="9675" spans="1:8" outlineLevel="1" x14ac:dyDescent="0.25">
      <c r="A9675" s="23" t="s">
        <v>23</v>
      </c>
      <c r="B9675" s="23" t="s">
        <v>9</v>
      </c>
      <c r="C9675">
        <v>2016</v>
      </c>
      <c r="D9675" s="23" t="str">
        <f t="shared" si="152"/>
        <v>feb</v>
      </c>
      <c r="E9675" s="24">
        <v>42429</v>
      </c>
      <c r="F9675" s="23" t="s">
        <v>53</v>
      </c>
      <c r="G9675" s="121">
        <v>90379.008746355699</v>
      </c>
      <c r="H9675">
        <v>2016</v>
      </c>
    </row>
    <row r="9676" spans="1:8" outlineLevel="1" x14ac:dyDescent="0.25">
      <c r="A9676" s="23" t="s">
        <v>24</v>
      </c>
      <c r="B9676" s="25" t="s">
        <v>10</v>
      </c>
      <c r="C9676">
        <v>2016</v>
      </c>
      <c r="D9676" s="23" t="str">
        <f t="shared" si="152"/>
        <v>feb</v>
      </c>
      <c r="E9676" s="24">
        <v>42429</v>
      </c>
      <c r="F9676" s="23" t="s">
        <v>53</v>
      </c>
      <c r="G9676" s="121">
        <v>0</v>
      </c>
      <c r="H9676">
        <v>2016</v>
      </c>
    </row>
    <row r="9677" spans="1:8" outlineLevel="1" x14ac:dyDescent="0.25">
      <c r="A9677" s="23" t="s">
        <v>25</v>
      </c>
      <c r="B9677" s="23" t="s">
        <v>11</v>
      </c>
      <c r="C9677">
        <v>2016</v>
      </c>
      <c r="D9677" s="23" t="str">
        <f t="shared" si="152"/>
        <v>feb</v>
      </c>
      <c r="E9677" s="24">
        <v>42429</v>
      </c>
      <c r="F9677" s="23" t="s">
        <v>53</v>
      </c>
      <c r="G9677" s="121">
        <v>25885606.529941693</v>
      </c>
      <c r="H9677">
        <v>2016</v>
      </c>
    </row>
    <row r="9678" spans="1:8" outlineLevel="1" x14ac:dyDescent="0.25">
      <c r="A9678" s="23" t="s">
        <v>26</v>
      </c>
      <c r="B9678" s="23" t="s">
        <v>12</v>
      </c>
      <c r="C9678">
        <v>2016</v>
      </c>
      <c r="D9678" s="23" t="str">
        <f t="shared" si="152"/>
        <v>feb</v>
      </c>
      <c r="E9678" s="24">
        <v>42429</v>
      </c>
      <c r="F9678" s="23" t="s">
        <v>53</v>
      </c>
      <c r="G9678" s="121">
        <v>13883332.871078718</v>
      </c>
      <c r="H9678">
        <v>2016</v>
      </c>
    </row>
    <row r="9679" spans="1:8" outlineLevel="1" x14ac:dyDescent="0.25">
      <c r="A9679" s="23" t="s">
        <v>43</v>
      </c>
      <c r="B9679" s="23" t="s">
        <v>34</v>
      </c>
      <c r="C9679">
        <v>2016</v>
      </c>
      <c r="D9679" s="23" t="str">
        <f t="shared" si="152"/>
        <v>feb</v>
      </c>
      <c r="E9679" s="24">
        <v>42429</v>
      </c>
      <c r="F9679" s="23" t="s">
        <v>53</v>
      </c>
      <c r="G9679" s="121">
        <v>50798535.143877551</v>
      </c>
      <c r="H9679">
        <v>2016</v>
      </c>
    </row>
    <row r="9680" spans="1:8" outlineLevel="1" x14ac:dyDescent="0.25">
      <c r="A9680" s="23" t="s">
        <v>13</v>
      </c>
      <c r="B9680" s="23" t="s">
        <v>13</v>
      </c>
      <c r="C9680">
        <v>2016</v>
      </c>
      <c r="D9680" s="23" t="str">
        <f t="shared" si="152"/>
        <v>feb</v>
      </c>
      <c r="E9680" s="24">
        <v>42429</v>
      </c>
      <c r="F9680" s="23" t="s">
        <v>53</v>
      </c>
      <c r="G9680" s="121">
        <v>220164455.93419069</v>
      </c>
      <c r="H9680">
        <v>2016</v>
      </c>
    </row>
    <row r="9681" spans="1:8" outlineLevel="1" x14ac:dyDescent="0.25">
      <c r="A9681" s="23" t="s">
        <v>14</v>
      </c>
      <c r="B9681" s="23" t="s">
        <v>14</v>
      </c>
      <c r="C9681">
        <v>2016</v>
      </c>
      <c r="D9681" s="23" t="str">
        <f t="shared" si="152"/>
        <v>feb</v>
      </c>
      <c r="E9681" s="24">
        <v>42429</v>
      </c>
      <c r="F9681" s="23" t="s">
        <v>53</v>
      </c>
      <c r="G9681" s="121">
        <v>133750.88841822158</v>
      </c>
      <c r="H9681">
        <v>2016</v>
      </c>
    </row>
    <row r="9682" spans="1:8" outlineLevel="1" x14ac:dyDescent="0.25">
      <c r="A9682" s="23" t="s">
        <v>15</v>
      </c>
      <c r="B9682" s="23" t="s">
        <v>0</v>
      </c>
      <c r="C9682">
        <v>2016</v>
      </c>
      <c r="D9682" s="23" t="str">
        <f t="shared" si="152"/>
        <v>mar</v>
      </c>
      <c r="E9682" s="24">
        <v>42460</v>
      </c>
      <c r="F9682" s="23" t="s">
        <v>53</v>
      </c>
      <c r="G9682" s="121">
        <v>2028142.6300000024</v>
      </c>
      <c r="H9682">
        <v>2016</v>
      </c>
    </row>
    <row r="9683" spans="1:8" outlineLevel="1" x14ac:dyDescent="0.25">
      <c r="A9683" s="23" t="s">
        <v>16</v>
      </c>
      <c r="B9683" s="23" t="s">
        <v>1</v>
      </c>
      <c r="C9683">
        <v>2016</v>
      </c>
      <c r="D9683" s="23" t="str">
        <f t="shared" si="152"/>
        <v>mar</v>
      </c>
      <c r="E9683" s="24">
        <v>42460</v>
      </c>
      <c r="F9683" s="23" t="s">
        <v>53</v>
      </c>
      <c r="G9683" s="121">
        <v>82948754.506239042</v>
      </c>
      <c r="H9683">
        <v>2016</v>
      </c>
    </row>
    <row r="9684" spans="1:8" outlineLevel="1" x14ac:dyDescent="0.25">
      <c r="A9684" s="23" t="s">
        <v>27</v>
      </c>
      <c r="B9684" s="23" t="s">
        <v>2</v>
      </c>
      <c r="C9684">
        <v>2016</v>
      </c>
      <c r="D9684" s="23" t="str">
        <f t="shared" si="152"/>
        <v>mar</v>
      </c>
      <c r="E9684" s="24">
        <v>42460</v>
      </c>
      <c r="F9684" s="23" t="s">
        <v>53</v>
      </c>
      <c r="G9684" s="121">
        <v>3033323.6151603451</v>
      </c>
      <c r="H9684">
        <v>2016</v>
      </c>
    </row>
    <row r="9685" spans="1:8" outlineLevel="1" x14ac:dyDescent="0.25">
      <c r="A9685" s="23" t="s">
        <v>17</v>
      </c>
      <c r="B9685" s="23" t="s">
        <v>3</v>
      </c>
      <c r="C9685">
        <v>2016</v>
      </c>
      <c r="D9685" s="23" t="str">
        <f t="shared" si="152"/>
        <v>mar</v>
      </c>
      <c r="E9685" s="24">
        <v>42460</v>
      </c>
      <c r="F9685" s="23" t="s">
        <v>53</v>
      </c>
      <c r="G9685" s="121">
        <v>167083516.38433617</v>
      </c>
      <c r="H9685">
        <v>2016</v>
      </c>
    </row>
    <row r="9686" spans="1:8" outlineLevel="1" x14ac:dyDescent="0.25">
      <c r="A9686" s="23" t="s">
        <v>18</v>
      </c>
      <c r="B9686" s="25" t="s">
        <v>4</v>
      </c>
      <c r="C9686">
        <v>2016</v>
      </c>
      <c r="D9686" s="23" t="str">
        <f t="shared" si="152"/>
        <v>mar</v>
      </c>
      <c r="E9686" s="24">
        <v>42460</v>
      </c>
      <c r="F9686" s="23" t="s">
        <v>53</v>
      </c>
      <c r="G9686" s="121">
        <v>0</v>
      </c>
      <c r="H9686">
        <v>2016</v>
      </c>
    </row>
    <row r="9687" spans="1:8" outlineLevel="1" x14ac:dyDescent="0.25">
      <c r="A9687" s="23" t="s">
        <v>19</v>
      </c>
      <c r="B9687" s="25" t="s">
        <v>5</v>
      </c>
      <c r="C9687">
        <v>2016</v>
      </c>
      <c r="D9687" s="23" t="str">
        <f t="shared" si="152"/>
        <v>mar</v>
      </c>
      <c r="E9687" s="24">
        <v>42460</v>
      </c>
      <c r="F9687" s="23" t="s">
        <v>53</v>
      </c>
      <c r="G9687" s="121">
        <v>0</v>
      </c>
      <c r="H9687">
        <v>2016</v>
      </c>
    </row>
    <row r="9688" spans="1:8" outlineLevel="1" x14ac:dyDescent="0.25">
      <c r="A9688" s="23" t="s">
        <v>20</v>
      </c>
      <c r="B9688" s="23" t="s">
        <v>6</v>
      </c>
      <c r="C9688">
        <v>2016</v>
      </c>
      <c r="D9688" s="23" t="str">
        <f t="shared" si="152"/>
        <v>mar</v>
      </c>
      <c r="E9688" s="24">
        <v>42460</v>
      </c>
      <c r="F9688" s="23" t="s">
        <v>53</v>
      </c>
      <c r="G9688" s="121">
        <v>30339050.010867652</v>
      </c>
      <c r="H9688">
        <v>2016</v>
      </c>
    </row>
    <row r="9689" spans="1:8" outlineLevel="1" x14ac:dyDescent="0.25">
      <c r="A9689" s="23" t="s">
        <v>21</v>
      </c>
      <c r="B9689" s="23" t="s">
        <v>7</v>
      </c>
      <c r="C9689">
        <v>2016</v>
      </c>
      <c r="D9689" s="23" t="str">
        <f t="shared" si="152"/>
        <v>mar</v>
      </c>
      <c r="E9689" s="24">
        <v>42460</v>
      </c>
      <c r="F9689" s="23" t="s">
        <v>53</v>
      </c>
      <c r="G9689" s="121">
        <v>8113800.0289704865</v>
      </c>
      <c r="H9689">
        <v>2016</v>
      </c>
    </row>
    <row r="9690" spans="1:8" outlineLevel="1" x14ac:dyDescent="0.25">
      <c r="A9690" s="23" t="s">
        <v>22</v>
      </c>
      <c r="B9690" s="23" t="s">
        <v>8</v>
      </c>
      <c r="C9690">
        <v>2016</v>
      </c>
      <c r="D9690" s="23" t="str">
        <f t="shared" si="152"/>
        <v>mar</v>
      </c>
      <c r="E9690" s="24">
        <v>42460</v>
      </c>
      <c r="F9690" s="23" t="s">
        <v>53</v>
      </c>
      <c r="G9690" s="121">
        <v>597199183.97155654</v>
      </c>
      <c r="H9690">
        <v>2016</v>
      </c>
    </row>
    <row r="9691" spans="1:8" outlineLevel="1" x14ac:dyDescent="0.25">
      <c r="A9691" s="23" t="s">
        <v>23</v>
      </c>
      <c r="B9691" s="23" t="s">
        <v>9</v>
      </c>
      <c r="C9691">
        <v>2016</v>
      </c>
      <c r="D9691" s="23" t="str">
        <f t="shared" si="152"/>
        <v>mar</v>
      </c>
      <c r="E9691" s="24">
        <v>42460</v>
      </c>
      <c r="F9691" s="23" t="s">
        <v>53</v>
      </c>
      <c r="G9691" s="121">
        <v>0</v>
      </c>
      <c r="H9691">
        <v>2016</v>
      </c>
    </row>
    <row r="9692" spans="1:8" outlineLevel="1" x14ac:dyDescent="0.25">
      <c r="A9692" s="23" t="s">
        <v>24</v>
      </c>
      <c r="B9692" s="25" t="s">
        <v>10</v>
      </c>
      <c r="C9692">
        <v>2016</v>
      </c>
      <c r="D9692" s="23" t="str">
        <f t="shared" si="152"/>
        <v>mar</v>
      </c>
      <c r="E9692" s="24">
        <v>42460</v>
      </c>
      <c r="F9692" s="23" t="s">
        <v>53</v>
      </c>
      <c r="G9692" s="121">
        <v>0</v>
      </c>
      <c r="H9692">
        <v>2016</v>
      </c>
    </row>
    <row r="9693" spans="1:8" outlineLevel="1" x14ac:dyDescent="0.25">
      <c r="A9693" s="23" t="s">
        <v>25</v>
      </c>
      <c r="B9693" s="23" t="s">
        <v>11</v>
      </c>
      <c r="C9693">
        <v>2016</v>
      </c>
      <c r="D9693" s="23" t="str">
        <f t="shared" si="152"/>
        <v>mar</v>
      </c>
      <c r="E9693" s="24">
        <v>42460</v>
      </c>
      <c r="F9693" s="23" t="s">
        <v>53</v>
      </c>
      <c r="G9693" s="121">
        <v>24552597.093002915</v>
      </c>
      <c r="H9693">
        <v>2016</v>
      </c>
    </row>
    <row r="9694" spans="1:8" outlineLevel="1" x14ac:dyDescent="0.25">
      <c r="A9694" s="23" t="s">
        <v>26</v>
      </c>
      <c r="B9694" s="23" t="s">
        <v>12</v>
      </c>
      <c r="C9694">
        <v>2016</v>
      </c>
      <c r="D9694" s="23" t="str">
        <f t="shared" si="152"/>
        <v>mar</v>
      </c>
      <c r="E9694" s="24">
        <v>42460</v>
      </c>
      <c r="F9694" s="23" t="s">
        <v>53</v>
      </c>
      <c r="G9694" s="121">
        <v>13647260.502448987</v>
      </c>
      <c r="H9694">
        <v>2016</v>
      </c>
    </row>
    <row r="9695" spans="1:8" outlineLevel="1" x14ac:dyDescent="0.25">
      <c r="A9695" s="23" t="s">
        <v>43</v>
      </c>
      <c r="B9695" s="23" t="s">
        <v>34</v>
      </c>
      <c r="C9695">
        <v>2016</v>
      </c>
      <c r="D9695" s="23" t="str">
        <f t="shared" si="152"/>
        <v>mar</v>
      </c>
      <c r="E9695" s="24">
        <v>42460</v>
      </c>
      <c r="F9695" s="23" t="s">
        <v>53</v>
      </c>
      <c r="G9695" s="121">
        <v>47523373.735393584</v>
      </c>
      <c r="H9695">
        <v>2016</v>
      </c>
    </row>
    <row r="9696" spans="1:8" outlineLevel="1" x14ac:dyDescent="0.25">
      <c r="A9696" s="23" t="s">
        <v>13</v>
      </c>
      <c r="B9696" s="23" t="s">
        <v>13</v>
      </c>
      <c r="C9696">
        <v>2016</v>
      </c>
      <c r="D9696" s="23" t="str">
        <f t="shared" si="152"/>
        <v>mar</v>
      </c>
      <c r="E9696" s="24">
        <v>42460</v>
      </c>
      <c r="F9696" s="23" t="s">
        <v>53</v>
      </c>
      <c r="G9696" s="121">
        <v>210578014.74192119</v>
      </c>
      <c r="H9696">
        <v>2016</v>
      </c>
    </row>
    <row r="9697" spans="1:8" outlineLevel="1" x14ac:dyDescent="0.25">
      <c r="A9697" s="23" t="s">
        <v>14</v>
      </c>
      <c r="B9697" s="23" t="s">
        <v>14</v>
      </c>
      <c r="C9697">
        <v>2016</v>
      </c>
      <c r="D9697" s="23" t="str">
        <f t="shared" si="152"/>
        <v>mar</v>
      </c>
      <c r="E9697" s="24">
        <v>42460</v>
      </c>
      <c r="F9697" s="23" t="s">
        <v>53</v>
      </c>
      <c r="G9697" s="121">
        <v>520009.76352995622</v>
      </c>
      <c r="H9697">
        <v>2016</v>
      </c>
    </row>
    <row r="9698" spans="1:8" outlineLevel="1" x14ac:dyDescent="0.25">
      <c r="A9698" s="23" t="s">
        <v>15</v>
      </c>
      <c r="B9698" s="23" t="s">
        <v>0</v>
      </c>
      <c r="C9698">
        <v>2016</v>
      </c>
      <c r="D9698" s="23" t="str">
        <f t="shared" si="152"/>
        <v>abr</v>
      </c>
      <c r="E9698" s="24">
        <v>42490</v>
      </c>
      <c r="F9698" s="23" t="s">
        <v>53</v>
      </c>
      <c r="G9698" s="121">
        <v>3603252.6373469401</v>
      </c>
      <c r="H9698">
        <v>2016</v>
      </c>
    </row>
    <row r="9699" spans="1:8" outlineLevel="1" x14ac:dyDescent="0.25">
      <c r="A9699" s="23" t="s">
        <v>16</v>
      </c>
      <c r="B9699" s="23" t="s">
        <v>1</v>
      </c>
      <c r="C9699">
        <v>2016</v>
      </c>
      <c r="D9699" s="23" t="str">
        <f t="shared" si="152"/>
        <v>abr</v>
      </c>
      <c r="E9699" s="24">
        <v>42490</v>
      </c>
      <c r="F9699" s="23" t="s">
        <v>53</v>
      </c>
      <c r="G9699" s="121">
        <v>87695109.648513138</v>
      </c>
      <c r="H9699">
        <v>2016</v>
      </c>
    </row>
    <row r="9700" spans="1:8" outlineLevel="1" x14ac:dyDescent="0.25">
      <c r="A9700" s="23" t="s">
        <v>27</v>
      </c>
      <c r="B9700" s="23" t="s">
        <v>2</v>
      </c>
      <c r="C9700">
        <v>2016</v>
      </c>
      <c r="D9700" s="23" t="str">
        <f t="shared" si="152"/>
        <v>abr</v>
      </c>
      <c r="E9700" s="24">
        <v>42490</v>
      </c>
      <c r="F9700" s="23" t="s">
        <v>53</v>
      </c>
      <c r="G9700" s="121">
        <v>0</v>
      </c>
      <c r="H9700">
        <v>2016</v>
      </c>
    </row>
    <row r="9701" spans="1:8" outlineLevel="1" x14ac:dyDescent="0.25">
      <c r="A9701" s="23" t="s">
        <v>17</v>
      </c>
      <c r="B9701" s="23" t="s">
        <v>3</v>
      </c>
      <c r="C9701">
        <v>2016</v>
      </c>
      <c r="D9701" s="23" t="str">
        <f t="shared" si="152"/>
        <v>abr</v>
      </c>
      <c r="E9701" s="24">
        <v>42490</v>
      </c>
      <c r="F9701" s="23" t="s">
        <v>53</v>
      </c>
      <c r="G9701" s="121">
        <v>169673844.9383319</v>
      </c>
      <c r="H9701">
        <v>2016</v>
      </c>
    </row>
    <row r="9702" spans="1:8" outlineLevel="1" x14ac:dyDescent="0.25">
      <c r="A9702" s="23" t="s">
        <v>18</v>
      </c>
      <c r="B9702" s="25" t="s">
        <v>4</v>
      </c>
      <c r="C9702">
        <v>2016</v>
      </c>
      <c r="D9702" s="23" t="str">
        <f t="shared" si="152"/>
        <v>abr</v>
      </c>
      <c r="E9702" s="24">
        <v>42490</v>
      </c>
      <c r="F9702" s="23" t="s">
        <v>53</v>
      </c>
      <c r="G9702" s="121">
        <v>0</v>
      </c>
      <c r="H9702">
        <v>2016</v>
      </c>
    </row>
    <row r="9703" spans="1:8" outlineLevel="1" x14ac:dyDescent="0.25">
      <c r="A9703" s="23" t="s">
        <v>19</v>
      </c>
      <c r="B9703" s="25" t="s">
        <v>5</v>
      </c>
      <c r="C9703">
        <v>2016</v>
      </c>
      <c r="D9703" s="23" t="str">
        <f t="shared" si="152"/>
        <v>abr</v>
      </c>
      <c r="E9703" s="24">
        <v>42490</v>
      </c>
      <c r="F9703" s="23" t="s">
        <v>53</v>
      </c>
      <c r="G9703" s="121">
        <v>0</v>
      </c>
      <c r="H9703">
        <v>2016</v>
      </c>
    </row>
    <row r="9704" spans="1:8" outlineLevel="1" x14ac:dyDescent="0.25">
      <c r="A9704" s="23" t="s">
        <v>20</v>
      </c>
      <c r="B9704" s="23" t="s">
        <v>6</v>
      </c>
      <c r="C9704">
        <v>2016</v>
      </c>
      <c r="D9704" s="23" t="str">
        <f t="shared" si="152"/>
        <v>abr</v>
      </c>
      <c r="E9704" s="24">
        <v>42490</v>
      </c>
      <c r="F9704" s="23" t="s">
        <v>53</v>
      </c>
      <c r="G9704" s="121">
        <v>25767862.81006892</v>
      </c>
      <c r="H9704">
        <v>2016</v>
      </c>
    </row>
    <row r="9705" spans="1:8" outlineLevel="1" x14ac:dyDescent="0.25">
      <c r="A9705" s="23" t="s">
        <v>21</v>
      </c>
      <c r="B9705" s="23" t="s">
        <v>7</v>
      </c>
      <c r="C9705">
        <v>2016</v>
      </c>
      <c r="D9705" s="23" t="str">
        <f t="shared" si="152"/>
        <v>abr</v>
      </c>
      <c r="E9705" s="24">
        <v>42490</v>
      </c>
      <c r="F9705" s="23" t="s">
        <v>53</v>
      </c>
      <c r="G9705" s="121">
        <v>7022901.7286341907</v>
      </c>
      <c r="H9705">
        <v>2016</v>
      </c>
    </row>
    <row r="9706" spans="1:8" outlineLevel="1" x14ac:dyDescent="0.25">
      <c r="A9706" s="23" t="s">
        <v>22</v>
      </c>
      <c r="B9706" s="23" t="s">
        <v>8</v>
      </c>
      <c r="C9706">
        <v>2016</v>
      </c>
      <c r="D9706" s="23" t="str">
        <f t="shared" si="152"/>
        <v>abr</v>
      </c>
      <c r="E9706" s="24">
        <v>42490</v>
      </c>
      <c r="F9706" s="23" t="s">
        <v>53</v>
      </c>
      <c r="G9706" s="121">
        <v>592359256.25622642</v>
      </c>
      <c r="H9706">
        <v>2016</v>
      </c>
    </row>
    <row r="9707" spans="1:8" outlineLevel="1" x14ac:dyDescent="0.25">
      <c r="A9707" s="23" t="s">
        <v>23</v>
      </c>
      <c r="B9707" s="23" t="s">
        <v>9</v>
      </c>
      <c r="C9707">
        <v>2016</v>
      </c>
      <c r="D9707" s="23" t="str">
        <f t="shared" si="152"/>
        <v>abr</v>
      </c>
      <c r="E9707" s="24">
        <v>42490</v>
      </c>
      <c r="F9707" s="23" t="s">
        <v>53</v>
      </c>
      <c r="G9707" s="121">
        <v>0</v>
      </c>
      <c r="H9707">
        <v>2016</v>
      </c>
    </row>
    <row r="9708" spans="1:8" outlineLevel="1" x14ac:dyDescent="0.25">
      <c r="A9708" s="23" t="s">
        <v>24</v>
      </c>
      <c r="B9708" s="25" t="s">
        <v>10</v>
      </c>
      <c r="C9708">
        <v>2016</v>
      </c>
      <c r="D9708" s="23" t="str">
        <f t="shared" si="152"/>
        <v>abr</v>
      </c>
      <c r="E9708" s="24">
        <v>42490</v>
      </c>
      <c r="F9708" s="23" t="s">
        <v>53</v>
      </c>
      <c r="G9708" s="121">
        <v>0</v>
      </c>
      <c r="H9708">
        <v>2016</v>
      </c>
    </row>
    <row r="9709" spans="1:8" outlineLevel="1" x14ac:dyDescent="0.25">
      <c r="A9709" s="23" t="s">
        <v>25</v>
      </c>
      <c r="B9709" s="23" t="s">
        <v>11</v>
      </c>
      <c r="C9709">
        <v>2016</v>
      </c>
      <c r="D9709" s="23" t="str">
        <f t="shared" si="152"/>
        <v>abr</v>
      </c>
      <c r="E9709" s="24">
        <v>42490</v>
      </c>
      <c r="F9709" s="23" t="s">
        <v>53</v>
      </c>
      <c r="G9709" s="121">
        <v>20578658.920495614</v>
      </c>
      <c r="H9709">
        <v>2016</v>
      </c>
    </row>
    <row r="9710" spans="1:8" outlineLevel="1" x14ac:dyDescent="0.25">
      <c r="A9710" s="23" t="s">
        <v>26</v>
      </c>
      <c r="B9710" s="23" t="s">
        <v>12</v>
      </c>
      <c r="C9710">
        <v>2016</v>
      </c>
      <c r="D9710" s="23" t="str">
        <f t="shared" si="152"/>
        <v>abr</v>
      </c>
      <c r="E9710" s="24">
        <v>42490</v>
      </c>
      <c r="F9710" s="23" t="s">
        <v>53</v>
      </c>
      <c r="G9710" s="121">
        <v>12810017.476384835</v>
      </c>
      <c r="H9710">
        <v>2016</v>
      </c>
    </row>
    <row r="9711" spans="1:8" outlineLevel="1" x14ac:dyDescent="0.25">
      <c r="A9711" s="23" t="s">
        <v>43</v>
      </c>
      <c r="B9711" s="23" t="s">
        <v>34</v>
      </c>
      <c r="C9711">
        <v>2016</v>
      </c>
      <c r="D9711" s="23" t="str">
        <f t="shared" si="152"/>
        <v>abr</v>
      </c>
      <c r="E9711" s="24">
        <v>42490</v>
      </c>
      <c r="F9711" s="23" t="s">
        <v>53</v>
      </c>
      <c r="G9711" s="121">
        <v>55847274.786501452</v>
      </c>
      <c r="H9711">
        <v>2016</v>
      </c>
    </row>
    <row r="9712" spans="1:8" outlineLevel="1" x14ac:dyDescent="0.25">
      <c r="A9712" s="23" t="s">
        <v>13</v>
      </c>
      <c r="B9712" s="23" t="s">
        <v>13</v>
      </c>
      <c r="C9712">
        <v>2016</v>
      </c>
      <c r="D9712" s="23" t="str">
        <f t="shared" si="152"/>
        <v>abr</v>
      </c>
      <c r="E9712" s="24">
        <v>42490</v>
      </c>
      <c r="F9712" s="23" t="s">
        <v>53</v>
      </c>
      <c r="G9712" s="121">
        <v>225316438.87257597</v>
      </c>
      <c r="H9712">
        <v>2016</v>
      </c>
    </row>
    <row r="9713" spans="1:8" outlineLevel="1" x14ac:dyDescent="0.25">
      <c r="A9713" s="23" t="s">
        <v>14</v>
      </c>
      <c r="B9713" s="23" t="s">
        <v>14</v>
      </c>
      <c r="C9713">
        <v>2016</v>
      </c>
      <c r="D9713" s="23" t="str">
        <f t="shared" si="152"/>
        <v>abr</v>
      </c>
      <c r="E9713" s="24">
        <v>42490</v>
      </c>
      <c r="F9713" s="23" t="s">
        <v>53</v>
      </c>
      <c r="G9713" s="121">
        <v>954291.25165262388</v>
      </c>
      <c r="H9713">
        <v>2016</v>
      </c>
    </row>
    <row r="9714" spans="1:8" outlineLevel="1" x14ac:dyDescent="0.25">
      <c r="A9714" s="23" t="s">
        <v>15</v>
      </c>
      <c r="B9714" s="23" t="s">
        <v>0</v>
      </c>
      <c r="C9714">
        <v>2016</v>
      </c>
      <c r="D9714" s="23" t="str">
        <f t="shared" si="152"/>
        <v>may</v>
      </c>
      <c r="E9714" s="24">
        <v>42521</v>
      </c>
      <c r="F9714" s="23" t="s">
        <v>53</v>
      </c>
      <c r="G9714" s="121">
        <v>3763320.5376676503</v>
      </c>
      <c r="H9714">
        <v>2016</v>
      </c>
    </row>
    <row r="9715" spans="1:8" outlineLevel="1" x14ac:dyDescent="0.25">
      <c r="A9715" s="23" t="s">
        <v>16</v>
      </c>
      <c r="B9715" s="23" t="s">
        <v>1</v>
      </c>
      <c r="C9715">
        <v>2016</v>
      </c>
      <c r="D9715" s="23" t="str">
        <f t="shared" si="152"/>
        <v>may</v>
      </c>
      <c r="E9715" s="24">
        <v>42521</v>
      </c>
      <c r="F9715" s="23" t="s">
        <v>53</v>
      </c>
      <c r="G9715" s="121">
        <v>94105209.62370263</v>
      </c>
      <c r="H9715">
        <v>2016</v>
      </c>
    </row>
    <row r="9716" spans="1:8" outlineLevel="1" x14ac:dyDescent="0.25">
      <c r="A9716" s="23" t="s">
        <v>27</v>
      </c>
      <c r="B9716" s="23" t="s">
        <v>2</v>
      </c>
      <c r="C9716">
        <v>2016</v>
      </c>
      <c r="D9716" s="23" t="str">
        <f t="shared" si="152"/>
        <v>may</v>
      </c>
      <c r="E9716" s="24">
        <v>42521</v>
      </c>
      <c r="F9716" s="23" t="s">
        <v>53</v>
      </c>
      <c r="G9716" s="121">
        <v>0</v>
      </c>
      <c r="H9716">
        <v>2016</v>
      </c>
    </row>
    <row r="9717" spans="1:8" outlineLevel="1" x14ac:dyDescent="0.25">
      <c r="A9717" s="23" t="s">
        <v>17</v>
      </c>
      <c r="B9717" s="23" t="s">
        <v>3</v>
      </c>
      <c r="C9717">
        <v>2016</v>
      </c>
      <c r="D9717" s="23" t="str">
        <f t="shared" si="152"/>
        <v>may</v>
      </c>
      <c r="E9717" s="24">
        <v>42521</v>
      </c>
      <c r="F9717" s="23" t="s">
        <v>53</v>
      </c>
      <c r="G9717" s="121">
        <v>164797718.6427137</v>
      </c>
      <c r="H9717">
        <v>2016</v>
      </c>
    </row>
    <row r="9718" spans="1:8" outlineLevel="1" x14ac:dyDescent="0.25">
      <c r="A9718" s="23" t="s">
        <v>18</v>
      </c>
      <c r="B9718" s="25" t="s">
        <v>4</v>
      </c>
      <c r="C9718">
        <v>2016</v>
      </c>
      <c r="D9718" s="23" t="str">
        <f t="shared" si="152"/>
        <v>may</v>
      </c>
      <c r="E9718" s="24">
        <v>42521</v>
      </c>
      <c r="F9718" s="23" t="s">
        <v>53</v>
      </c>
      <c r="G9718" s="121">
        <v>0</v>
      </c>
      <c r="H9718">
        <v>2016</v>
      </c>
    </row>
    <row r="9719" spans="1:8" outlineLevel="1" x14ac:dyDescent="0.25">
      <c r="A9719" s="23" t="s">
        <v>19</v>
      </c>
      <c r="B9719" s="25" t="s">
        <v>5</v>
      </c>
      <c r="C9719">
        <v>2016</v>
      </c>
      <c r="D9719" s="23" t="str">
        <f t="shared" si="152"/>
        <v>may</v>
      </c>
      <c r="E9719" s="24">
        <v>42521</v>
      </c>
      <c r="F9719" s="23" t="s">
        <v>53</v>
      </c>
      <c r="G9719" s="121">
        <v>0</v>
      </c>
      <c r="H9719">
        <v>2016</v>
      </c>
    </row>
    <row r="9720" spans="1:8" outlineLevel="1" x14ac:dyDescent="0.25">
      <c r="A9720" s="23" t="s">
        <v>20</v>
      </c>
      <c r="B9720" s="23" t="s">
        <v>6</v>
      </c>
      <c r="C9720">
        <v>2016</v>
      </c>
      <c r="D9720" s="23" t="str">
        <f t="shared" si="152"/>
        <v>may</v>
      </c>
      <c r="E9720" s="24">
        <v>42521</v>
      </c>
      <c r="F9720" s="23" t="s">
        <v>53</v>
      </c>
      <c r="G9720" s="121">
        <v>25800976.130305443</v>
      </c>
      <c r="H9720">
        <v>2016</v>
      </c>
    </row>
    <row r="9721" spans="1:8" outlineLevel="1" x14ac:dyDescent="0.25">
      <c r="A9721" s="23" t="s">
        <v>21</v>
      </c>
      <c r="B9721" s="23" t="s">
        <v>7</v>
      </c>
      <c r="C9721">
        <v>2016</v>
      </c>
      <c r="D9721" s="23" t="str">
        <f t="shared" si="152"/>
        <v>may</v>
      </c>
      <c r="E9721" s="24">
        <v>42521</v>
      </c>
      <c r="F9721" s="23" t="s">
        <v>53</v>
      </c>
      <c r="G9721" s="121">
        <v>7607918.5427432582</v>
      </c>
      <c r="H9721">
        <v>2016</v>
      </c>
    </row>
    <row r="9722" spans="1:8" outlineLevel="1" x14ac:dyDescent="0.25">
      <c r="A9722" s="23" t="s">
        <v>22</v>
      </c>
      <c r="B9722" s="23" t="s">
        <v>8</v>
      </c>
      <c r="C9722">
        <v>2016</v>
      </c>
      <c r="D9722" s="23" t="str">
        <f t="shared" si="152"/>
        <v>may</v>
      </c>
      <c r="E9722" s="24">
        <v>42521</v>
      </c>
      <c r="F9722" s="23" t="s">
        <v>53</v>
      </c>
      <c r="G9722" s="121">
        <v>600516039.41154921</v>
      </c>
      <c r="H9722">
        <v>2016</v>
      </c>
    </row>
    <row r="9723" spans="1:8" outlineLevel="1" x14ac:dyDescent="0.25">
      <c r="A9723" s="23" t="s">
        <v>23</v>
      </c>
      <c r="B9723" s="23" t="s">
        <v>9</v>
      </c>
      <c r="C9723">
        <v>2016</v>
      </c>
      <c r="D9723" s="23" t="str">
        <f t="shared" si="152"/>
        <v>may</v>
      </c>
      <c r="E9723" s="24">
        <v>42521</v>
      </c>
      <c r="F9723" s="23" t="s">
        <v>53</v>
      </c>
      <c r="G9723" s="121">
        <v>0</v>
      </c>
      <c r="H9723">
        <v>2016</v>
      </c>
    </row>
    <row r="9724" spans="1:8" outlineLevel="1" x14ac:dyDescent="0.25">
      <c r="A9724" s="23" t="s">
        <v>24</v>
      </c>
      <c r="B9724" s="25" t="s">
        <v>10</v>
      </c>
      <c r="C9724">
        <v>2016</v>
      </c>
      <c r="D9724" s="23" t="str">
        <f t="shared" si="152"/>
        <v>may</v>
      </c>
      <c r="E9724" s="24">
        <v>42521</v>
      </c>
      <c r="F9724" s="23" t="s">
        <v>53</v>
      </c>
      <c r="G9724" s="121">
        <v>0</v>
      </c>
      <c r="H9724">
        <v>2016</v>
      </c>
    </row>
    <row r="9725" spans="1:8" outlineLevel="1" x14ac:dyDescent="0.25">
      <c r="A9725" s="23" t="s">
        <v>25</v>
      </c>
      <c r="B9725" s="23" t="s">
        <v>11</v>
      </c>
      <c r="C9725">
        <v>2016</v>
      </c>
      <c r="D9725" s="23" t="str">
        <f t="shared" si="152"/>
        <v>may</v>
      </c>
      <c r="E9725" s="24">
        <v>42521</v>
      </c>
      <c r="F9725" s="23" t="s">
        <v>53</v>
      </c>
      <c r="G9725" s="121">
        <v>20596742.271341108</v>
      </c>
      <c r="H9725">
        <v>2016</v>
      </c>
    </row>
    <row r="9726" spans="1:8" outlineLevel="1" x14ac:dyDescent="0.25">
      <c r="A9726" s="23" t="s">
        <v>26</v>
      </c>
      <c r="B9726" s="23" t="s">
        <v>12</v>
      </c>
      <c r="C9726">
        <v>2016</v>
      </c>
      <c r="D9726" s="23" t="str">
        <f t="shared" si="152"/>
        <v>may</v>
      </c>
      <c r="E9726" s="24">
        <v>42521</v>
      </c>
      <c r="F9726" s="23" t="s">
        <v>53</v>
      </c>
      <c r="G9726" s="121">
        <v>12387875.52959184</v>
      </c>
      <c r="H9726">
        <v>2016</v>
      </c>
    </row>
    <row r="9727" spans="1:8" outlineLevel="1" x14ac:dyDescent="0.25">
      <c r="A9727" s="23" t="s">
        <v>43</v>
      </c>
      <c r="B9727" s="23" t="s">
        <v>34</v>
      </c>
      <c r="C9727">
        <v>2016</v>
      </c>
      <c r="D9727" s="23" t="str">
        <f t="shared" si="152"/>
        <v>may</v>
      </c>
      <c r="E9727" s="24">
        <v>42521</v>
      </c>
      <c r="F9727" s="23" t="s">
        <v>53</v>
      </c>
      <c r="G9727" s="121">
        <v>57833722.429504372</v>
      </c>
      <c r="H9727">
        <v>2016</v>
      </c>
    </row>
    <row r="9728" spans="1:8" outlineLevel="1" x14ac:dyDescent="0.25">
      <c r="A9728" s="23" t="s">
        <v>13</v>
      </c>
      <c r="B9728" s="23" t="s">
        <v>13</v>
      </c>
      <c r="C9728">
        <v>2016</v>
      </c>
      <c r="D9728" s="23" t="str">
        <f t="shared" si="152"/>
        <v>may</v>
      </c>
      <c r="E9728" s="24">
        <v>42521</v>
      </c>
      <c r="F9728" s="23" t="s">
        <v>53</v>
      </c>
      <c r="G9728" s="121">
        <v>226583900.72172534</v>
      </c>
      <c r="H9728">
        <v>2016</v>
      </c>
    </row>
    <row r="9729" spans="1:8" outlineLevel="1" x14ac:dyDescent="0.25">
      <c r="A9729" s="23" t="s">
        <v>14</v>
      </c>
      <c r="B9729" s="23" t="s">
        <v>14</v>
      </c>
      <c r="C9729">
        <v>2016</v>
      </c>
      <c r="D9729" s="23" t="str">
        <f t="shared" si="152"/>
        <v>may</v>
      </c>
      <c r="E9729" s="24">
        <v>42521</v>
      </c>
      <c r="F9729" s="23" t="s">
        <v>53</v>
      </c>
      <c r="G9729" s="121">
        <v>2197503.5613523615</v>
      </c>
      <c r="H9729">
        <v>2016</v>
      </c>
    </row>
    <row r="9730" spans="1:8" outlineLevel="1" x14ac:dyDescent="0.25">
      <c r="A9730" s="23" t="s">
        <v>15</v>
      </c>
      <c r="B9730" s="23" t="s">
        <v>0</v>
      </c>
      <c r="C9730">
        <v>2016</v>
      </c>
      <c r="D9730" s="23" t="str">
        <f t="shared" ref="D9730:D9793" si="153">+TEXT(E9730,"mmm")</f>
        <v>jun</v>
      </c>
      <c r="E9730" s="24">
        <v>42551</v>
      </c>
      <c r="F9730" s="23" t="s">
        <v>53</v>
      </c>
      <c r="G9730" s="121">
        <v>3848771.9970262479</v>
      </c>
      <c r="H9730">
        <v>2016</v>
      </c>
    </row>
    <row r="9731" spans="1:8" outlineLevel="1" x14ac:dyDescent="0.25">
      <c r="A9731" s="23" t="s">
        <v>16</v>
      </c>
      <c r="B9731" s="23" t="s">
        <v>1</v>
      </c>
      <c r="C9731">
        <v>2016</v>
      </c>
      <c r="D9731" s="23" t="str">
        <f t="shared" si="153"/>
        <v>jun</v>
      </c>
      <c r="E9731" s="24">
        <v>42551</v>
      </c>
      <c r="F9731" s="23" t="s">
        <v>53</v>
      </c>
      <c r="G9731" s="121">
        <v>106117442.6772595</v>
      </c>
      <c r="H9731">
        <v>2016</v>
      </c>
    </row>
    <row r="9732" spans="1:8" outlineLevel="1" x14ac:dyDescent="0.25">
      <c r="A9732" s="23" t="s">
        <v>27</v>
      </c>
      <c r="B9732" s="23" t="s">
        <v>2</v>
      </c>
      <c r="C9732">
        <v>2016</v>
      </c>
      <c r="D9732" s="23" t="str">
        <f t="shared" si="153"/>
        <v>jun</v>
      </c>
      <c r="E9732" s="24">
        <v>42551</v>
      </c>
      <c r="F9732" s="23" t="s">
        <v>53</v>
      </c>
      <c r="G9732" s="121">
        <v>0</v>
      </c>
      <c r="H9732">
        <v>2016</v>
      </c>
    </row>
    <row r="9733" spans="1:8" outlineLevel="1" x14ac:dyDescent="0.25">
      <c r="A9733" s="23" t="s">
        <v>17</v>
      </c>
      <c r="B9733" s="23" t="s">
        <v>3</v>
      </c>
      <c r="C9733">
        <v>2016</v>
      </c>
      <c r="D9733" s="23" t="str">
        <f t="shared" si="153"/>
        <v>jun</v>
      </c>
      <c r="E9733" s="24">
        <v>42551</v>
      </c>
      <c r="F9733" s="23" t="s">
        <v>53</v>
      </c>
      <c r="G9733" s="121">
        <v>169548966.57506478</v>
      </c>
      <c r="H9733">
        <v>2016</v>
      </c>
    </row>
    <row r="9734" spans="1:8" outlineLevel="1" x14ac:dyDescent="0.25">
      <c r="A9734" s="23" t="s">
        <v>18</v>
      </c>
      <c r="B9734" s="25" t="s">
        <v>4</v>
      </c>
      <c r="C9734">
        <v>2016</v>
      </c>
      <c r="D9734" s="23" t="str">
        <f t="shared" si="153"/>
        <v>jun</v>
      </c>
      <c r="E9734" s="24">
        <v>42551</v>
      </c>
      <c r="F9734" s="23" t="s">
        <v>53</v>
      </c>
      <c r="G9734" s="121">
        <v>0</v>
      </c>
      <c r="H9734">
        <v>2016</v>
      </c>
    </row>
    <row r="9735" spans="1:8" outlineLevel="1" x14ac:dyDescent="0.25">
      <c r="A9735" s="23" t="s">
        <v>19</v>
      </c>
      <c r="B9735" s="25" t="s">
        <v>5</v>
      </c>
      <c r="C9735">
        <v>2016</v>
      </c>
      <c r="D9735" s="23" t="str">
        <f t="shared" si="153"/>
        <v>jun</v>
      </c>
      <c r="E9735" s="24">
        <v>42551</v>
      </c>
      <c r="F9735" s="23" t="s">
        <v>53</v>
      </c>
      <c r="G9735" s="121">
        <v>0</v>
      </c>
      <c r="H9735">
        <v>2016</v>
      </c>
    </row>
    <row r="9736" spans="1:8" outlineLevel="1" x14ac:dyDescent="0.25">
      <c r="A9736" s="23" t="s">
        <v>20</v>
      </c>
      <c r="B9736" s="23" t="s">
        <v>6</v>
      </c>
      <c r="C9736">
        <v>2016</v>
      </c>
      <c r="D9736" s="23" t="str">
        <f t="shared" si="153"/>
        <v>jun</v>
      </c>
      <c r="E9736" s="24">
        <v>42551</v>
      </c>
      <c r="F9736" s="23" t="s">
        <v>53</v>
      </c>
      <c r="G9736" s="121">
        <v>25877634.431497946</v>
      </c>
      <c r="H9736">
        <v>2016</v>
      </c>
    </row>
    <row r="9737" spans="1:8" outlineLevel="1" x14ac:dyDescent="0.25">
      <c r="A9737" s="23" t="s">
        <v>21</v>
      </c>
      <c r="B9737" s="23" t="s">
        <v>7</v>
      </c>
      <c r="C9737">
        <v>2016</v>
      </c>
      <c r="D9737" s="23" t="str">
        <f t="shared" si="153"/>
        <v>jun</v>
      </c>
      <c r="E9737" s="24">
        <v>42551</v>
      </c>
      <c r="F9737" s="23" t="s">
        <v>53</v>
      </c>
      <c r="G9737" s="121">
        <v>7628081.5516002271</v>
      </c>
      <c r="H9737">
        <v>2016</v>
      </c>
    </row>
    <row r="9738" spans="1:8" outlineLevel="1" x14ac:dyDescent="0.25">
      <c r="A9738" s="23" t="s">
        <v>22</v>
      </c>
      <c r="B9738" s="23" t="s">
        <v>8</v>
      </c>
      <c r="C9738">
        <v>2016</v>
      </c>
      <c r="D9738" s="23" t="str">
        <f t="shared" si="153"/>
        <v>jun</v>
      </c>
      <c r="E9738" s="24">
        <v>42551</v>
      </c>
      <c r="F9738" s="23" t="s">
        <v>53</v>
      </c>
      <c r="G9738" s="121">
        <v>611263510.2693671</v>
      </c>
      <c r="H9738">
        <v>2016</v>
      </c>
    </row>
    <row r="9739" spans="1:8" outlineLevel="1" x14ac:dyDescent="0.25">
      <c r="A9739" s="23" t="s">
        <v>23</v>
      </c>
      <c r="B9739" s="23" t="s">
        <v>9</v>
      </c>
      <c r="C9739">
        <v>2016</v>
      </c>
      <c r="D9739" s="23" t="str">
        <f t="shared" si="153"/>
        <v>jun</v>
      </c>
      <c r="E9739" s="24">
        <v>42551</v>
      </c>
      <c r="F9739" s="23" t="s">
        <v>53</v>
      </c>
      <c r="G9739" s="121">
        <v>0</v>
      </c>
      <c r="H9739">
        <v>2016</v>
      </c>
    </row>
    <row r="9740" spans="1:8" outlineLevel="1" x14ac:dyDescent="0.25">
      <c r="A9740" s="23" t="s">
        <v>24</v>
      </c>
      <c r="B9740" s="25" t="s">
        <v>10</v>
      </c>
      <c r="C9740">
        <v>2016</v>
      </c>
      <c r="D9740" s="23" t="str">
        <f t="shared" si="153"/>
        <v>jun</v>
      </c>
      <c r="E9740" s="24">
        <v>42551</v>
      </c>
      <c r="F9740" s="23" t="s">
        <v>53</v>
      </c>
      <c r="G9740" s="121">
        <v>0</v>
      </c>
      <c r="H9740">
        <v>2016</v>
      </c>
    </row>
    <row r="9741" spans="1:8" outlineLevel="1" x14ac:dyDescent="0.25">
      <c r="A9741" s="23" t="s">
        <v>25</v>
      </c>
      <c r="B9741" s="23" t="s">
        <v>11</v>
      </c>
      <c r="C9741">
        <v>2016</v>
      </c>
      <c r="D9741" s="23" t="str">
        <f t="shared" si="153"/>
        <v>jun</v>
      </c>
      <c r="E9741" s="24">
        <v>42551</v>
      </c>
      <c r="F9741" s="23" t="s">
        <v>53</v>
      </c>
      <c r="G9741" s="121">
        <v>20472569.617842562</v>
      </c>
      <c r="H9741">
        <v>2016</v>
      </c>
    </row>
    <row r="9742" spans="1:8" outlineLevel="1" x14ac:dyDescent="0.25">
      <c r="A9742" s="23" t="s">
        <v>26</v>
      </c>
      <c r="B9742" s="23" t="s">
        <v>12</v>
      </c>
      <c r="C9742">
        <v>2016</v>
      </c>
      <c r="D9742" s="23" t="str">
        <f t="shared" si="153"/>
        <v>jun</v>
      </c>
      <c r="E9742" s="24">
        <v>42551</v>
      </c>
      <c r="F9742" s="23" t="s">
        <v>53</v>
      </c>
      <c r="G9742" s="121">
        <v>11996499.597696794</v>
      </c>
      <c r="H9742">
        <v>2016</v>
      </c>
    </row>
    <row r="9743" spans="1:8" outlineLevel="1" x14ac:dyDescent="0.25">
      <c r="A9743" s="23" t="s">
        <v>43</v>
      </c>
      <c r="B9743" s="23" t="s">
        <v>34</v>
      </c>
      <c r="C9743">
        <v>2016</v>
      </c>
      <c r="D9743" s="23" t="str">
        <f t="shared" si="153"/>
        <v>jun</v>
      </c>
      <c r="E9743" s="24">
        <v>42551</v>
      </c>
      <c r="F9743" s="23" t="s">
        <v>53</v>
      </c>
      <c r="G9743" s="121">
        <v>55733347.630524784</v>
      </c>
      <c r="H9743">
        <v>2016</v>
      </c>
    </row>
    <row r="9744" spans="1:8" outlineLevel="1" x14ac:dyDescent="0.25">
      <c r="A9744" s="23" t="s">
        <v>13</v>
      </c>
      <c r="B9744" s="23" t="s">
        <v>13</v>
      </c>
      <c r="C9744">
        <v>2016</v>
      </c>
      <c r="D9744" s="23" t="str">
        <f t="shared" si="153"/>
        <v>jun</v>
      </c>
      <c r="E9744" s="24">
        <v>42551</v>
      </c>
      <c r="F9744" s="23" t="s">
        <v>53</v>
      </c>
      <c r="G9744" s="121">
        <v>207307134.71509621</v>
      </c>
      <c r="H9744">
        <v>2016</v>
      </c>
    </row>
    <row r="9745" spans="1:8" outlineLevel="1" x14ac:dyDescent="0.25">
      <c r="A9745" s="23" t="s">
        <v>14</v>
      </c>
      <c r="B9745" s="23" t="s">
        <v>14</v>
      </c>
      <c r="C9745">
        <v>2016</v>
      </c>
      <c r="D9745" s="23" t="str">
        <f t="shared" si="153"/>
        <v>jun</v>
      </c>
      <c r="E9745" s="24">
        <v>42551</v>
      </c>
      <c r="F9745" s="23" t="s">
        <v>53</v>
      </c>
      <c r="G9745" s="121">
        <v>3114923.348831953</v>
      </c>
      <c r="H9745">
        <v>2016</v>
      </c>
    </row>
    <row r="9746" spans="1:8" outlineLevel="1" x14ac:dyDescent="0.25">
      <c r="A9746" s="23" t="s">
        <v>15</v>
      </c>
      <c r="B9746" s="23" t="s">
        <v>0</v>
      </c>
      <c r="C9746">
        <v>2016</v>
      </c>
      <c r="D9746" s="23" t="str">
        <f t="shared" si="153"/>
        <v>jul</v>
      </c>
      <c r="E9746" s="24">
        <v>42582</v>
      </c>
      <c r="F9746" s="23" t="s">
        <v>53</v>
      </c>
      <c r="G9746" s="121">
        <v>3721685.9283382129</v>
      </c>
      <c r="H9746">
        <v>2016</v>
      </c>
    </row>
    <row r="9747" spans="1:8" outlineLevel="1" x14ac:dyDescent="0.25">
      <c r="A9747" s="23" t="s">
        <v>16</v>
      </c>
      <c r="B9747" s="23" t="s">
        <v>1</v>
      </c>
      <c r="C9747">
        <v>2016</v>
      </c>
      <c r="D9747" s="23" t="str">
        <f t="shared" si="153"/>
        <v>jul</v>
      </c>
      <c r="E9747" s="24">
        <v>42582</v>
      </c>
      <c r="F9747" s="23" t="s">
        <v>53</v>
      </c>
      <c r="G9747" s="121">
        <v>112969526.30822162</v>
      </c>
      <c r="H9747">
        <v>2016</v>
      </c>
    </row>
    <row r="9748" spans="1:8" outlineLevel="1" x14ac:dyDescent="0.25">
      <c r="A9748" s="23" t="s">
        <v>27</v>
      </c>
      <c r="B9748" s="23" t="s">
        <v>2</v>
      </c>
      <c r="C9748">
        <v>2016</v>
      </c>
      <c r="D9748" s="23" t="str">
        <f t="shared" si="153"/>
        <v>jul</v>
      </c>
      <c r="E9748" s="24">
        <v>42582</v>
      </c>
      <c r="F9748" s="23" t="s">
        <v>53</v>
      </c>
      <c r="G9748" s="121">
        <v>0</v>
      </c>
      <c r="H9748">
        <v>2016</v>
      </c>
    </row>
    <row r="9749" spans="1:8" outlineLevel="1" x14ac:dyDescent="0.25">
      <c r="A9749" s="23" t="s">
        <v>17</v>
      </c>
      <c r="B9749" s="23" t="s">
        <v>3</v>
      </c>
      <c r="C9749">
        <v>2016</v>
      </c>
      <c r="D9749" s="23" t="str">
        <f t="shared" si="153"/>
        <v>jul</v>
      </c>
      <c r="E9749" s="24">
        <v>42582</v>
      </c>
      <c r="F9749" s="23" t="s">
        <v>53</v>
      </c>
      <c r="G9749" s="121">
        <v>174325076.58039689</v>
      </c>
      <c r="H9749">
        <v>2016</v>
      </c>
    </row>
    <row r="9750" spans="1:8" outlineLevel="1" x14ac:dyDescent="0.25">
      <c r="A9750" s="23" t="s">
        <v>18</v>
      </c>
      <c r="B9750" s="25" t="s">
        <v>4</v>
      </c>
      <c r="C9750">
        <v>2016</v>
      </c>
      <c r="D9750" s="23" t="str">
        <f t="shared" si="153"/>
        <v>jul</v>
      </c>
      <c r="E9750" s="24">
        <v>42582</v>
      </c>
      <c r="F9750" s="23" t="s">
        <v>53</v>
      </c>
      <c r="G9750" s="121">
        <v>0</v>
      </c>
      <c r="H9750">
        <v>2016</v>
      </c>
    </row>
    <row r="9751" spans="1:8" outlineLevel="1" x14ac:dyDescent="0.25">
      <c r="A9751" s="23" t="s">
        <v>19</v>
      </c>
      <c r="B9751" s="25" t="s">
        <v>5</v>
      </c>
      <c r="C9751">
        <v>2016</v>
      </c>
      <c r="D9751" s="23" t="str">
        <f t="shared" si="153"/>
        <v>jul</v>
      </c>
      <c r="E9751" s="24">
        <v>42582</v>
      </c>
      <c r="F9751" s="23" t="s">
        <v>53</v>
      </c>
      <c r="G9751" s="121">
        <v>0</v>
      </c>
      <c r="H9751">
        <v>2016</v>
      </c>
    </row>
    <row r="9752" spans="1:8" outlineLevel="1" x14ac:dyDescent="0.25">
      <c r="A9752" s="23" t="s">
        <v>20</v>
      </c>
      <c r="B9752" s="23" t="s">
        <v>6</v>
      </c>
      <c r="C9752">
        <v>2016</v>
      </c>
      <c r="D9752" s="23" t="str">
        <f t="shared" si="153"/>
        <v>jul</v>
      </c>
      <c r="E9752" s="24">
        <v>42582</v>
      </c>
      <c r="F9752" s="23" t="s">
        <v>53</v>
      </c>
      <c r="G9752" s="121">
        <v>27842109.498222597</v>
      </c>
      <c r="H9752">
        <v>2016</v>
      </c>
    </row>
    <row r="9753" spans="1:8" outlineLevel="1" x14ac:dyDescent="0.25">
      <c r="A9753" s="23" t="s">
        <v>21</v>
      </c>
      <c r="B9753" s="23" t="s">
        <v>7</v>
      </c>
      <c r="C9753">
        <v>2016</v>
      </c>
      <c r="D9753" s="23" t="str">
        <f t="shared" si="153"/>
        <v>jul</v>
      </c>
      <c r="E9753" s="24">
        <v>42582</v>
      </c>
      <c r="F9753" s="23" t="s">
        <v>53</v>
      </c>
      <c r="G9753" s="121">
        <v>6622621.6259719878</v>
      </c>
      <c r="H9753">
        <v>2016</v>
      </c>
    </row>
    <row r="9754" spans="1:8" outlineLevel="1" x14ac:dyDescent="0.25">
      <c r="A9754" s="23" t="s">
        <v>22</v>
      </c>
      <c r="B9754" s="23" t="s">
        <v>8</v>
      </c>
      <c r="C9754">
        <v>2016</v>
      </c>
      <c r="D9754" s="23" t="str">
        <f t="shared" si="153"/>
        <v>jul</v>
      </c>
      <c r="E9754" s="24">
        <v>42582</v>
      </c>
      <c r="F9754" s="23" t="s">
        <v>53</v>
      </c>
      <c r="G9754" s="121">
        <v>597572105.97443378</v>
      </c>
      <c r="H9754">
        <v>2016</v>
      </c>
    </row>
    <row r="9755" spans="1:8" outlineLevel="1" x14ac:dyDescent="0.25">
      <c r="A9755" s="23" t="s">
        <v>23</v>
      </c>
      <c r="B9755" s="23" t="s">
        <v>9</v>
      </c>
      <c r="C9755">
        <v>2016</v>
      </c>
      <c r="D9755" s="23" t="str">
        <f t="shared" si="153"/>
        <v>jul</v>
      </c>
      <c r="E9755" s="24">
        <v>42582</v>
      </c>
      <c r="F9755" s="23" t="s">
        <v>53</v>
      </c>
      <c r="G9755" s="121">
        <v>0</v>
      </c>
      <c r="H9755">
        <v>2016</v>
      </c>
    </row>
    <row r="9756" spans="1:8" outlineLevel="1" x14ac:dyDescent="0.25">
      <c r="A9756" s="23" t="s">
        <v>24</v>
      </c>
      <c r="B9756" s="25" t="s">
        <v>10</v>
      </c>
      <c r="C9756">
        <v>2016</v>
      </c>
      <c r="D9756" s="23" t="str">
        <f t="shared" si="153"/>
        <v>jul</v>
      </c>
      <c r="E9756" s="24">
        <v>42582</v>
      </c>
      <c r="F9756" s="23" t="s">
        <v>53</v>
      </c>
      <c r="G9756" s="121">
        <v>481030.32069970848</v>
      </c>
      <c r="H9756">
        <v>2016</v>
      </c>
    </row>
    <row r="9757" spans="1:8" outlineLevel="1" x14ac:dyDescent="0.25">
      <c r="A9757" s="23" t="s">
        <v>25</v>
      </c>
      <c r="B9757" s="23" t="s">
        <v>11</v>
      </c>
      <c r="C9757">
        <v>2016</v>
      </c>
      <c r="D9757" s="23" t="str">
        <f t="shared" si="153"/>
        <v>jul</v>
      </c>
      <c r="E9757" s="24">
        <v>42582</v>
      </c>
      <c r="F9757" s="23" t="s">
        <v>53</v>
      </c>
      <c r="G9757" s="121">
        <v>25462275.368396498</v>
      </c>
      <c r="H9757">
        <v>2016</v>
      </c>
    </row>
    <row r="9758" spans="1:8" outlineLevel="1" x14ac:dyDescent="0.25">
      <c r="A9758" s="23" t="s">
        <v>26</v>
      </c>
      <c r="B9758" s="23" t="s">
        <v>12</v>
      </c>
      <c r="C9758">
        <v>2016</v>
      </c>
      <c r="D9758" s="23" t="str">
        <f t="shared" si="153"/>
        <v>jul</v>
      </c>
      <c r="E9758" s="24">
        <v>42582</v>
      </c>
      <c r="F9758" s="23" t="s">
        <v>53</v>
      </c>
      <c r="G9758" s="121">
        <v>15382175.297492713</v>
      </c>
      <c r="H9758">
        <v>2016</v>
      </c>
    </row>
    <row r="9759" spans="1:8" outlineLevel="1" x14ac:dyDescent="0.25">
      <c r="A9759" s="23" t="s">
        <v>43</v>
      </c>
      <c r="B9759" s="23" t="s">
        <v>34</v>
      </c>
      <c r="C9759">
        <v>2016</v>
      </c>
      <c r="D9759" s="23" t="str">
        <f t="shared" si="153"/>
        <v>jul</v>
      </c>
      <c r="E9759" s="24">
        <v>42582</v>
      </c>
      <c r="F9759" s="23" t="s">
        <v>53</v>
      </c>
      <c r="G9759" s="121">
        <v>59065131.200670555</v>
      </c>
      <c r="H9759">
        <v>2016</v>
      </c>
    </row>
    <row r="9760" spans="1:8" outlineLevel="1" x14ac:dyDescent="0.25">
      <c r="A9760" s="23" t="s">
        <v>13</v>
      </c>
      <c r="B9760" s="23" t="s">
        <v>13</v>
      </c>
      <c r="C9760">
        <v>2016</v>
      </c>
      <c r="D9760" s="23" t="str">
        <f t="shared" si="153"/>
        <v>jul</v>
      </c>
      <c r="E9760" s="24">
        <v>42582</v>
      </c>
      <c r="F9760" s="23" t="s">
        <v>53</v>
      </c>
      <c r="G9760" s="121">
        <v>242209311.11622781</v>
      </c>
      <c r="H9760">
        <v>2016</v>
      </c>
    </row>
    <row r="9761" spans="1:8" outlineLevel="1" x14ac:dyDescent="0.25">
      <c r="A9761" s="23" t="s">
        <v>14</v>
      </c>
      <c r="B9761" s="23" t="s">
        <v>14</v>
      </c>
      <c r="C9761">
        <v>2016</v>
      </c>
      <c r="D9761" s="23" t="str">
        <f t="shared" si="153"/>
        <v>jul</v>
      </c>
      <c r="E9761" s="24">
        <v>42582</v>
      </c>
      <c r="F9761" s="23" t="s">
        <v>53</v>
      </c>
      <c r="G9761" s="121">
        <v>2288284.1972642415</v>
      </c>
      <c r="H9761">
        <v>2016</v>
      </c>
    </row>
    <row r="9762" spans="1:8" outlineLevel="1" x14ac:dyDescent="0.25">
      <c r="A9762" s="23" t="s">
        <v>15</v>
      </c>
      <c r="B9762" s="23" t="s">
        <v>0</v>
      </c>
      <c r="C9762">
        <v>2016</v>
      </c>
      <c r="D9762" s="23" t="str">
        <f t="shared" si="153"/>
        <v>ago</v>
      </c>
      <c r="E9762" s="24">
        <v>42613</v>
      </c>
      <c r="F9762" s="23" t="s">
        <v>53</v>
      </c>
      <c r="G9762" s="121">
        <v>3863028.5822157525</v>
      </c>
      <c r="H9762">
        <v>2016</v>
      </c>
    </row>
    <row r="9763" spans="1:8" outlineLevel="1" x14ac:dyDescent="0.25">
      <c r="A9763" s="23" t="s">
        <v>16</v>
      </c>
      <c r="B9763" s="23" t="s">
        <v>1</v>
      </c>
      <c r="C9763">
        <v>2016</v>
      </c>
      <c r="D9763" s="23" t="str">
        <f t="shared" si="153"/>
        <v>ago</v>
      </c>
      <c r="E9763" s="24">
        <v>42613</v>
      </c>
      <c r="F9763" s="23" t="s">
        <v>53</v>
      </c>
      <c r="G9763" s="121">
        <v>120921256.52300291</v>
      </c>
      <c r="H9763">
        <v>2016</v>
      </c>
    </row>
    <row r="9764" spans="1:8" outlineLevel="1" x14ac:dyDescent="0.25">
      <c r="A9764" s="23" t="s">
        <v>27</v>
      </c>
      <c r="B9764" s="23" t="s">
        <v>2</v>
      </c>
      <c r="C9764">
        <v>2016</v>
      </c>
      <c r="D9764" s="23" t="str">
        <f t="shared" si="153"/>
        <v>ago</v>
      </c>
      <c r="E9764" s="24">
        <v>42613</v>
      </c>
      <c r="F9764" s="23" t="s">
        <v>53</v>
      </c>
      <c r="G9764" s="121">
        <v>0</v>
      </c>
      <c r="H9764">
        <v>2016</v>
      </c>
    </row>
    <row r="9765" spans="1:8" outlineLevel="1" x14ac:dyDescent="0.25">
      <c r="A9765" s="23" t="s">
        <v>17</v>
      </c>
      <c r="B9765" s="23" t="s">
        <v>3</v>
      </c>
      <c r="C9765">
        <v>2016</v>
      </c>
      <c r="D9765" s="23" t="str">
        <f t="shared" si="153"/>
        <v>ago</v>
      </c>
      <c r="E9765" s="24">
        <v>42613</v>
      </c>
      <c r="F9765" s="23" t="s">
        <v>53</v>
      </c>
      <c r="G9765" s="121">
        <v>184835680.6417385</v>
      </c>
      <c r="H9765">
        <v>2016</v>
      </c>
    </row>
    <row r="9766" spans="1:8" outlineLevel="1" x14ac:dyDescent="0.25">
      <c r="A9766" s="23" t="s">
        <v>18</v>
      </c>
      <c r="B9766" s="25" t="s">
        <v>4</v>
      </c>
      <c r="C9766">
        <v>2016</v>
      </c>
      <c r="D9766" s="23" t="str">
        <f t="shared" si="153"/>
        <v>ago</v>
      </c>
      <c r="E9766" s="24">
        <v>42613</v>
      </c>
      <c r="F9766" s="23" t="s">
        <v>53</v>
      </c>
      <c r="G9766" s="121">
        <v>0</v>
      </c>
      <c r="H9766">
        <v>2016</v>
      </c>
    </row>
    <row r="9767" spans="1:8" outlineLevel="1" x14ac:dyDescent="0.25">
      <c r="A9767" s="23" t="s">
        <v>19</v>
      </c>
      <c r="B9767" s="25" t="s">
        <v>5</v>
      </c>
      <c r="C9767">
        <v>2016</v>
      </c>
      <c r="D9767" s="23" t="str">
        <f t="shared" si="153"/>
        <v>ago</v>
      </c>
      <c r="E9767" s="24">
        <v>42613</v>
      </c>
      <c r="F9767" s="23" t="s">
        <v>53</v>
      </c>
      <c r="G9767" s="121">
        <v>0</v>
      </c>
      <c r="H9767">
        <v>2016</v>
      </c>
    </row>
    <row r="9768" spans="1:8" outlineLevel="1" x14ac:dyDescent="0.25">
      <c r="A9768" s="23" t="s">
        <v>20</v>
      </c>
      <c r="B9768" s="23" t="s">
        <v>6</v>
      </c>
      <c r="C9768">
        <v>2016</v>
      </c>
      <c r="D9768" s="23" t="str">
        <f t="shared" si="153"/>
        <v>ago</v>
      </c>
      <c r="E9768" s="24">
        <v>42613</v>
      </c>
      <c r="F9768" s="23" t="s">
        <v>53</v>
      </c>
      <c r="G9768" s="121">
        <v>26427103.384407714</v>
      </c>
      <c r="H9768">
        <v>2016</v>
      </c>
    </row>
    <row r="9769" spans="1:8" outlineLevel="1" x14ac:dyDescent="0.25">
      <c r="A9769" s="23" t="s">
        <v>21</v>
      </c>
      <c r="B9769" s="23" t="s">
        <v>7</v>
      </c>
      <c r="C9769">
        <v>2016</v>
      </c>
      <c r="D9769" s="23" t="str">
        <f t="shared" si="153"/>
        <v>ago</v>
      </c>
      <c r="E9769" s="24">
        <v>42613</v>
      </c>
      <c r="F9769" s="23" t="s">
        <v>53</v>
      </c>
      <c r="G9769" s="121">
        <v>6548650.4544679755</v>
      </c>
      <c r="H9769">
        <v>2016</v>
      </c>
    </row>
    <row r="9770" spans="1:8" outlineLevel="1" x14ac:dyDescent="0.25">
      <c r="A9770" s="23" t="s">
        <v>22</v>
      </c>
      <c r="B9770" s="23" t="s">
        <v>8</v>
      </c>
      <c r="C9770">
        <v>2016</v>
      </c>
      <c r="D9770" s="23" t="str">
        <f t="shared" si="153"/>
        <v>ago</v>
      </c>
      <c r="E9770" s="24">
        <v>42613</v>
      </c>
      <c r="F9770" s="23" t="s">
        <v>53</v>
      </c>
      <c r="G9770" s="121">
        <v>608556181.25317895</v>
      </c>
      <c r="H9770">
        <v>2016</v>
      </c>
    </row>
    <row r="9771" spans="1:8" outlineLevel="1" x14ac:dyDescent="0.25">
      <c r="A9771" s="23" t="s">
        <v>23</v>
      </c>
      <c r="B9771" s="23" t="s">
        <v>9</v>
      </c>
      <c r="C9771">
        <v>2016</v>
      </c>
      <c r="D9771" s="23" t="str">
        <f t="shared" si="153"/>
        <v>ago</v>
      </c>
      <c r="E9771" s="24">
        <v>42613</v>
      </c>
      <c r="F9771" s="23" t="s">
        <v>53</v>
      </c>
      <c r="G9771" s="121">
        <v>0</v>
      </c>
      <c r="H9771">
        <v>2016</v>
      </c>
    </row>
    <row r="9772" spans="1:8" outlineLevel="1" x14ac:dyDescent="0.25">
      <c r="A9772" s="23" t="s">
        <v>24</v>
      </c>
      <c r="B9772" s="25" t="s">
        <v>10</v>
      </c>
      <c r="C9772">
        <v>2016</v>
      </c>
      <c r="D9772" s="23" t="str">
        <f t="shared" si="153"/>
        <v>ago</v>
      </c>
      <c r="E9772" s="24">
        <v>42613</v>
      </c>
      <c r="F9772" s="23" t="s">
        <v>53</v>
      </c>
      <c r="G9772" s="121">
        <v>481785.56851311954</v>
      </c>
      <c r="H9772">
        <v>2016</v>
      </c>
    </row>
    <row r="9773" spans="1:8" outlineLevel="1" x14ac:dyDescent="0.25">
      <c r="A9773" s="23" t="s">
        <v>25</v>
      </c>
      <c r="B9773" s="23" t="s">
        <v>11</v>
      </c>
      <c r="C9773">
        <v>2016</v>
      </c>
      <c r="D9773" s="23" t="str">
        <f t="shared" si="153"/>
        <v>ago</v>
      </c>
      <c r="E9773" s="24">
        <v>42613</v>
      </c>
      <c r="F9773" s="23" t="s">
        <v>53</v>
      </c>
      <c r="G9773" s="121">
        <v>21247478.652128283</v>
      </c>
      <c r="H9773">
        <v>2016</v>
      </c>
    </row>
    <row r="9774" spans="1:8" outlineLevel="1" x14ac:dyDescent="0.25">
      <c r="A9774" s="23" t="s">
        <v>26</v>
      </c>
      <c r="B9774" s="23" t="s">
        <v>12</v>
      </c>
      <c r="C9774">
        <v>2016</v>
      </c>
      <c r="D9774" s="23" t="str">
        <f t="shared" si="153"/>
        <v>ago</v>
      </c>
      <c r="E9774" s="24">
        <v>42613</v>
      </c>
      <c r="F9774" s="23" t="s">
        <v>53</v>
      </c>
      <c r="G9774" s="121">
        <v>14675727.639650149</v>
      </c>
      <c r="H9774">
        <v>2016</v>
      </c>
    </row>
    <row r="9775" spans="1:8" outlineLevel="1" x14ac:dyDescent="0.25">
      <c r="A9775" s="23" t="s">
        <v>43</v>
      </c>
      <c r="B9775" s="23" t="s">
        <v>34</v>
      </c>
      <c r="C9775">
        <v>2016</v>
      </c>
      <c r="D9775" s="23" t="str">
        <f t="shared" si="153"/>
        <v>ago</v>
      </c>
      <c r="E9775" s="24">
        <v>42613</v>
      </c>
      <c r="F9775" s="23" t="s">
        <v>53</v>
      </c>
      <c r="G9775" s="121">
        <v>61454186.80991254</v>
      </c>
      <c r="H9775">
        <v>2016</v>
      </c>
    </row>
    <row r="9776" spans="1:8" outlineLevel="1" x14ac:dyDescent="0.25">
      <c r="A9776" s="23" t="s">
        <v>13</v>
      </c>
      <c r="B9776" s="23" t="s">
        <v>13</v>
      </c>
      <c r="C9776">
        <v>2016</v>
      </c>
      <c r="D9776" s="23" t="str">
        <f t="shared" si="153"/>
        <v>ago</v>
      </c>
      <c r="E9776" s="24">
        <v>42613</v>
      </c>
      <c r="F9776" s="23" t="s">
        <v>53</v>
      </c>
      <c r="G9776" s="121">
        <v>254960003.35226226</v>
      </c>
      <c r="H9776">
        <v>2016</v>
      </c>
    </row>
    <row r="9777" spans="1:8" outlineLevel="1" x14ac:dyDescent="0.25">
      <c r="A9777" s="23" t="s">
        <v>14</v>
      </c>
      <c r="B9777" s="23" t="s">
        <v>14</v>
      </c>
      <c r="C9777">
        <v>2016</v>
      </c>
      <c r="D9777" s="23" t="str">
        <f t="shared" si="153"/>
        <v>ago</v>
      </c>
      <c r="E9777" s="24">
        <v>42613</v>
      </c>
      <c r="F9777" s="23" t="s">
        <v>53</v>
      </c>
      <c r="G9777" s="121">
        <v>1091716.1726104666</v>
      </c>
      <c r="H9777">
        <v>2016</v>
      </c>
    </row>
    <row r="9778" spans="1:8" outlineLevel="1" x14ac:dyDescent="0.25">
      <c r="A9778" s="23" t="s">
        <v>15</v>
      </c>
      <c r="B9778" s="23" t="s">
        <v>0</v>
      </c>
      <c r="C9778">
        <v>2016</v>
      </c>
      <c r="D9778" s="23" t="str">
        <f t="shared" si="153"/>
        <v>sept</v>
      </c>
      <c r="E9778" s="24">
        <v>42643</v>
      </c>
      <c r="F9778" s="23" t="s">
        <v>53</v>
      </c>
      <c r="G9778" s="121">
        <v>3863028.5822157525</v>
      </c>
      <c r="H9778">
        <v>2016</v>
      </c>
    </row>
    <row r="9779" spans="1:8" outlineLevel="1" x14ac:dyDescent="0.25">
      <c r="A9779" s="23" t="s">
        <v>16</v>
      </c>
      <c r="B9779" s="23" t="s">
        <v>1</v>
      </c>
      <c r="C9779">
        <v>2016</v>
      </c>
      <c r="D9779" s="23" t="str">
        <f t="shared" si="153"/>
        <v>sept</v>
      </c>
      <c r="E9779" s="24">
        <v>42643</v>
      </c>
      <c r="F9779" s="23" t="s">
        <v>53</v>
      </c>
      <c r="G9779" s="121">
        <v>114080474.48303208</v>
      </c>
      <c r="H9779">
        <v>2016</v>
      </c>
    </row>
    <row r="9780" spans="1:8" outlineLevel="1" x14ac:dyDescent="0.25">
      <c r="A9780" s="23" t="s">
        <v>27</v>
      </c>
      <c r="B9780" s="23" t="s">
        <v>2</v>
      </c>
      <c r="C9780">
        <v>2016</v>
      </c>
      <c r="D9780" s="23" t="str">
        <f t="shared" si="153"/>
        <v>sept</v>
      </c>
      <c r="E9780" s="24">
        <v>42643</v>
      </c>
      <c r="F9780" s="23" t="s">
        <v>53</v>
      </c>
      <c r="G9780" s="121">
        <v>0</v>
      </c>
      <c r="H9780">
        <v>2016</v>
      </c>
    </row>
    <row r="9781" spans="1:8" outlineLevel="1" x14ac:dyDescent="0.25">
      <c r="A9781" s="23" t="s">
        <v>17</v>
      </c>
      <c r="B9781" s="23" t="s">
        <v>3</v>
      </c>
      <c r="C9781">
        <v>2016</v>
      </c>
      <c r="D9781" s="23" t="str">
        <f t="shared" si="153"/>
        <v>sept</v>
      </c>
      <c r="E9781" s="24">
        <v>42643</v>
      </c>
      <c r="F9781" s="23" t="s">
        <v>53</v>
      </c>
      <c r="G9781" s="121">
        <v>180565029.38571405</v>
      </c>
      <c r="H9781">
        <v>2016</v>
      </c>
    </row>
    <row r="9782" spans="1:8" outlineLevel="1" x14ac:dyDescent="0.25">
      <c r="A9782" s="23" t="s">
        <v>18</v>
      </c>
      <c r="B9782" s="25" t="s">
        <v>4</v>
      </c>
      <c r="C9782">
        <v>2016</v>
      </c>
      <c r="D9782" s="23" t="str">
        <f t="shared" si="153"/>
        <v>sept</v>
      </c>
      <c r="E9782" s="24">
        <v>42643</v>
      </c>
      <c r="F9782" s="23" t="s">
        <v>53</v>
      </c>
      <c r="G9782" s="121">
        <v>0</v>
      </c>
      <c r="H9782">
        <v>2016</v>
      </c>
    </row>
    <row r="9783" spans="1:8" outlineLevel="1" x14ac:dyDescent="0.25">
      <c r="A9783" s="23" t="s">
        <v>19</v>
      </c>
      <c r="B9783" s="25" t="s">
        <v>5</v>
      </c>
      <c r="C9783">
        <v>2016</v>
      </c>
      <c r="D9783" s="23" t="str">
        <f t="shared" si="153"/>
        <v>sept</v>
      </c>
      <c r="E9783" s="24">
        <v>42643</v>
      </c>
      <c r="F9783" s="23" t="s">
        <v>53</v>
      </c>
      <c r="G9783" s="121">
        <v>0</v>
      </c>
      <c r="H9783">
        <v>2016</v>
      </c>
    </row>
    <row r="9784" spans="1:8" outlineLevel="1" x14ac:dyDescent="0.25">
      <c r="A9784" s="23" t="s">
        <v>20</v>
      </c>
      <c r="B9784" s="23" t="s">
        <v>6</v>
      </c>
      <c r="C9784">
        <v>2016</v>
      </c>
      <c r="D9784" s="23" t="str">
        <f t="shared" si="153"/>
        <v>sept</v>
      </c>
      <c r="E9784" s="24">
        <v>42643</v>
      </c>
      <c r="F9784" s="23" t="s">
        <v>53</v>
      </c>
      <c r="G9784" s="121">
        <v>38594260.038987264</v>
      </c>
      <c r="H9784">
        <v>2016</v>
      </c>
    </row>
    <row r="9785" spans="1:8" outlineLevel="1" x14ac:dyDescent="0.25">
      <c r="A9785" s="23" t="s">
        <v>21</v>
      </c>
      <c r="B9785" s="23" t="s">
        <v>7</v>
      </c>
      <c r="C9785">
        <v>2016</v>
      </c>
      <c r="D9785" s="23" t="str">
        <f t="shared" si="153"/>
        <v>sept</v>
      </c>
      <c r="E9785" s="24">
        <v>42643</v>
      </c>
      <c r="F9785" s="23" t="s">
        <v>53</v>
      </c>
      <c r="G9785" s="121">
        <v>6582714.0576572064</v>
      </c>
      <c r="H9785">
        <v>2016</v>
      </c>
    </row>
    <row r="9786" spans="1:8" outlineLevel="1" x14ac:dyDescent="0.25">
      <c r="A9786" s="23" t="s">
        <v>22</v>
      </c>
      <c r="B9786" s="23" t="s">
        <v>8</v>
      </c>
      <c r="C9786">
        <v>2016</v>
      </c>
      <c r="D9786" s="23" t="str">
        <f t="shared" si="153"/>
        <v>sept</v>
      </c>
      <c r="E9786" s="24">
        <v>42643</v>
      </c>
      <c r="F9786" s="23" t="s">
        <v>53</v>
      </c>
      <c r="G9786" s="121">
        <v>613221531.51445687</v>
      </c>
      <c r="H9786">
        <v>2016</v>
      </c>
    </row>
    <row r="9787" spans="1:8" outlineLevel="1" x14ac:dyDescent="0.25">
      <c r="A9787" s="23" t="s">
        <v>23</v>
      </c>
      <c r="B9787" s="23" t="s">
        <v>9</v>
      </c>
      <c r="C9787">
        <v>2016</v>
      </c>
      <c r="D9787" s="23" t="str">
        <f t="shared" si="153"/>
        <v>sept</v>
      </c>
      <c r="E9787" s="24">
        <v>42643</v>
      </c>
      <c r="F9787" s="23" t="s">
        <v>53</v>
      </c>
      <c r="G9787" s="121">
        <v>0</v>
      </c>
      <c r="H9787">
        <v>2016</v>
      </c>
    </row>
    <row r="9788" spans="1:8" outlineLevel="1" x14ac:dyDescent="0.25">
      <c r="A9788" s="23" t="s">
        <v>24</v>
      </c>
      <c r="B9788" s="25" t="s">
        <v>10</v>
      </c>
      <c r="C9788">
        <v>2016</v>
      </c>
      <c r="D9788" s="23" t="str">
        <f t="shared" si="153"/>
        <v>sept</v>
      </c>
      <c r="E9788" s="24">
        <v>42643</v>
      </c>
      <c r="F9788" s="23" t="s">
        <v>53</v>
      </c>
      <c r="G9788" s="121">
        <v>2892659.8323615161</v>
      </c>
      <c r="H9788">
        <v>2016</v>
      </c>
    </row>
    <row r="9789" spans="1:8" outlineLevel="1" x14ac:dyDescent="0.25">
      <c r="A9789" s="23" t="s">
        <v>25</v>
      </c>
      <c r="B9789" s="23" t="s">
        <v>11</v>
      </c>
      <c r="C9789">
        <v>2016</v>
      </c>
      <c r="D9789" s="23" t="str">
        <f t="shared" si="153"/>
        <v>sept</v>
      </c>
      <c r="E9789" s="24">
        <v>42643</v>
      </c>
      <c r="F9789" s="23" t="s">
        <v>53</v>
      </c>
      <c r="G9789" s="121">
        <v>14727267.450437315</v>
      </c>
      <c r="H9789">
        <v>2016</v>
      </c>
    </row>
    <row r="9790" spans="1:8" outlineLevel="1" x14ac:dyDescent="0.25">
      <c r="A9790" s="23" t="s">
        <v>26</v>
      </c>
      <c r="B9790" s="23" t="s">
        <v>12</v>
      </c>
      <c r="C9790">
        <v>2016</v>
      </c>
      <c r="D9790" s="23" t="str">
        <f t="shared" si="153"/>
        <v>sept</v>
      </c>
      <c r="E9790" s="24">
        <v>42643</v>
      </c>
      <c r="F9790" s="23" t="s">
        <v>53</v>
      </c>
      <c r="G9790" s="121">
        <v>14699186.213469386</v>
      </c>
      <c r="H9790">
        <v>2016</v>
      </c>
    </row>
    <row r="9791" spans="1:8" outlineLevel="1" x14ac:dyDescent="0.25">
      <c r="A9791" s="23" t="s">
        <v>43</v>
      </c>
      <c r="B9791" s="23" t="s">
        <v>34</v>
      </c>
      <c r="C9791">
        <v>2016</v>
      </c>
      <c r="D9791" s="23" t="str">
        <f t="shared" si="153"/>
        <v>sept</v>
      </c>
      <c r="E9791" s="24">
        <v>42643</v>
      </c>
      <c r="F9791" s="23" t="s">
        <v>53</v>
      </c>
      <c r="G9791" s="121">
        <v>56843297.57291545</v>
      </c>
      <c r="H9791">
        <v>2016</v>
      </c>
    </row>
    <row r="9792" spans="1:8" outlineLevel="1" x14ac:dyDescent="0.25">
      <c r="A9792" s="23" t="s">
        <v>13</v>
      </c>
      <c r="B9792" s="23" t="s">
        <v>13</v>
      </c>
      <c r="C9792">
        <v>2016</v>
      </c>
      <c r="D9792" s="23" t="str">
        <f t="shared" si="153"/>
        <v>sept</v>
      </c>
      <c r="E9792" s="24">
        <v>42643</v>
      </c>
      <c r="F9792" s="23" t="s">
        <v>53</v>
      </c>
      <c r="G9792" s="121">
        <v>276715099.95449847</v>
      </c>
      <c r="H9792">
        <v>2016</v>
      </c>
    </row>
    <row r="9793" spans="1:8" outlineLevel="1" x14ac:dyDescent="0.25">
      <c r="A9793" s="23" t="s">
        <v>14</v>
      </c>
      <c r="B9793" s="23" t="s">
        <v>14</v>
      </c>
      <c r="C9793">
        <v>2016</v>
      </c>
      <c r="D9793" s="23" t="str">
        <f t="shared" si="153"/>
        <v>sept</v>
      </c>
      <c r="E9793" s="24">
        <v>42643</v>
      </c>
      <c r="F9793" s="23" t="s">
        <v>53</v>
      </c>
      <c r="G9793" s="121">
        <v>1813781.3464306269</v>
      </c>
      <c r="H9793">
        <v>2016</v>
      </c>
    </row>
    <row r="9794" spans="1:8" outlineLevel="1" x14ac:dyDescent="0.25">
      <c r="A9794" s="23" t="s">
        <v>15</v>
      </c>
      <c r="B9794" s="23" t="s">
        <v>0</v>
      </c>
      <c r="C9794">
        <v>2016</v>
      </c>
      <c r="D9794" s="23" t="str">
        <f t="shared" ref="D9794:D9857" si="154">+TEXT(E9794,"mmm")</f>
        <v>oct</v>
      </c>
      <c r="E9794" s="24">
        <v>42674</v>
      </c>
      <c r="F9794" s="23" t="s">
        <v>53</v>
      </c>
      <c r="G9794" s="121">
        <v>4043137.9770845398</v>
      </c>
      <c r="H9794">
        <v>2016</v>
      </c>
    </row>
    <row r="9795" spans="1:8" outlineLevel="1" x14ac:dyDescent="0.25">
      <c r="A9795" s="23" t="s">
        <v>16</v>
      </c>
      <c r="B9795" s="23" t="s">
        <v>1</v>
      </c>
      <c r="C9795">
        <v>2016</v>
      </c>
      <c r="D9795" s="23" t="str">
        <f t="shared" si="154"/>
        <v>oct</v>
      </c>
      <c r="E9795" s="24">
        <v>42674</v>
      </c>
      <c r="F9795" s="23" t="s">
        <v>53</v>
      </c>
      <c r="G9795" s="121">
        <v>116848126.19236159</v>
      </c>
      <c r="H9795">
        <v>2016</v>
      </c>
    </row>
    <row r="9796" spans="1:8" outlineLevel="1" x14ac:dyDescent="0.25">
      <c r="A9796" s="23" t="s">
        <v>27</v>
      </c>
      <c r="B9796" s="23" t="s">
        <v>2</v>
      </c>
      <c r="C9796">
        <v>2016</v>
      </c>
      <c r="D9796" s="23" t="str">
        <f t="shared" si="154"/>
        <v>oct</v>
      </c>
      <c r="E9796" s="24">
        <v>42674</v>
      </c>
      <c r="F9796" s="23" t="s">
        <v>53</v>
      </c>
      <c r="G9796" s="121">
        <v>0</v>
      </c>
      <c r="H9796">
        <v>2016</v>
      </c>
    </row>
    <row r="9797" spans="1:8" outlineLevel="1" x14ac:dyDescent="0.25">
      <c r="A9797" s="23" t="s">
        <v>17</v>
      </c>
      <c r="B9797" s="23" t="s">
        <v>3</v>
      </c>
      <c r="C9797">
        <v>2016</v>
      </c>
      <c r="D9797" s="23" t="str">
        <f t="shared" si="154"/>
        <v>oct</v>
      </c>
      <c r="E9797" s="24">
        <v>42674</v>
      </c>
      <c r="F9797" s="23" t="s">
        <v>53</v>
      </c>
      <c r="G9797" s="121">
        <v>169367487.33905721</v>
      </c>
      <c r="H9797">
        <v>2016</v>
      </c>
    </row>
    <row r="9798" spans="1:8" outlineLevel="1" x14ac:dyDescent="0.25">
      <c r="A9798" s="23" t="s">
        <v>18</v>
      </c>
      <c r="B9798" s="25" t="s">
        <v>4</v>
      </c>
      <c r="C9798">
        <v>2016</v>
      </c>
      <c r="D9798" s="23" t="str">
        <f t="shared" si="154"/>
        <v>oct</v>
      </c>
      <c r="E9798" s="24">
        <v>42674</v>
      </c>
      <c r="F9798" s="23" t="s">
        <v>53</v>
      </c>
      <c r="G9798" s="121">
        <v>0</v>
      </c>
      <c r="H9798">
        <v>2016</v>
      </c>
    </row>
    <row r="9799" spans="1:8" outlineLevel="1" x14ac:dyDescent="0.25">
      <c r="A9799" s="23" t="s">
        <v>19</v>
      </c>
      <c r="B9799" s="25" t="s">
        <v>5</v>
      </c>
      <c r="C9799">
        <v>2016</v>
      </c>
      <c r="D9799" s="23" t="str">
        <f t="shared" si="154"/>
        <v>oct</v>
      </c>
      <c r="E9799" s="24">
        <v>42674</v>
      </c>
      <c r="F9799" s="23" t="s">
        <v>53</v>
      </c>
      <c r="G9799" s="121">
        <v>0</v>
      </c>
      <c r="H9799">
        <v>2016</v>
      </c>
    </row>
    <row r="9800" spans="1:8" outlineLevel="1" x14ac:dyDescent="0.25">
      <c r="A9800" s="23" t="s">
        <v>20</v>
      </c>
      <c r="B9800" s="23" t="s">
        <v>6</v>
      </c>
      <c r="C9800">
        <v>2016</v>
      </c>
      <c r="D9800" s="23" t="str">
        <f t="shared" si="154"/>
        <v>oct</v>
      </c>
      <c r="E9800" s="24">
        <v>42674</v>
      </c>
      <c r="F9800" s="23" t="s">
        <v>53</v>
      </c>
      <c r="G9800" s="121">
        <v>29970917.044855613</v>
      </c>
      <c r="H9800">
        <v>2016</v>
      </c>
    </row>
    <row r="9801" spans="1:8" outlineLevel="1" x14ac:dyDescent="0.25">
      <c r="A9801" s="23" t="s">
        <v>21</v>
      </c>
      <c r="B9801" s="23" t="s">
        <v>7</v>
      </c>
      <c r="C9801">
        <v>2016</v>
      </c>
      <c r="D9801" s="23" t="str">
        <f t="shared" si="154"/>
        <v>oct</v>
      </c>
      <c r="E9801" s="24">
        <v>42674</v>
      </c>
      <c r="F9801" s="23" t="s">
        <v>53</v>
      </c>
      <c r="G9801" s="121">
        <v>6596042.7960748523</v>
      </c>
      <c r="H9801">
        <v>2016</v>
      </c>
    </row>
    <row r="9802" spans="1:8" outlineLevel="1" x14ac:dyDescent="0.25">
      <c r="A9802" s="23" t="s">
        <v>22</v>
      </c>
      <c r="B9802" s="23" t="s">
        <v>8</v>
      </c>
      <c r="C9802">
        <v>2016</v>
      </c>
      <c r="D9802" s="23" t="str">
        <f t="shared" si="154"/>
        <v>oct</v>
      </c>
      <c r="E9802" s="24">
        <v>42674</v>
      </c>
      <c r="F9802" s="23" t="s">
        <v>53</v>
      </c>
      <c r="G9802" s="121">
        <v>627844161.91082346</v>
      </c>
      <c r="H9802">
        <v>2016</v>
      </c>
    </row>
    <row r="9803" spans="1:8" outlineLevel="1" x14ac:dyDescent="0.25">
      <c r="A9803" s="23" t="s">
        <v>23</v>
      </c>
      <c r="B9803" s="23" t="s">
        <v>9</v>
      </c>
      <c r="C9803">
        <v>2016</v>
      </c>
      <c r="D9803" s="23" t="str">
        <f t="shared" si="154"/>
        <v>oct</v>
      </c>
      <c r="E9803" s="24">
        <v>42674</v>
      </c>
      <c r="F9803" s="23" t="s">
        <v>53</v>
      </c>
      <c r="G9803" s="121">
        <v>0</v>
      </c>
      <c r="H9803">
        <v>2016</v>
      </c>
    </row>
    <row r="9804" spans="1:8" outlineLevel="1" x14ac:dyDescent="0.25">
      <c r="A9804" s="23" t="s">
        <v>24</v>
      </c>
      <c r="B9804" s="25" t="s">
        <v>10</v>
      </c>
      <c r="C9804">
        <v>2016</v>
      </c>
      <c r="D9804" s="23" t="str">
        <f t="shared" si="154"/>
        <v>oct</v>
      </c>
      <c r="E9804" s="24">
        <v>42674</v>
      </c>
      <c r="F9804" s="23" t="s">
        <v>53</v>
      </c>
      <c r="G9804" s="121">
        <v>24491492.40379009</v>
      </c>
      <c r="H9804">
        <v>2016</v>
      </c>
    </row>
    <row r="9805" spans="1:8" outlineLevel="1" x14ac:dyDescent="0.25">
      <c r="A9805" s="23" t="s">
        <v>25</v>
      </c>
      <c r="B9805" s="23" t="s">
        <v>11</v>
      </c>
      <c r="C9805">
        <v>2016</v>
      </c>
      <c r="D9805" s="23" t="str">
        <f t="shared" si="154"/>
        <v>oct</v>
      </c>
      <c r="E9805" s="24">
        <v>42674</v>
      </c>
      <c r="F9805" s="23" t="s">
        <v>53</v>
      </c>
      <c r="G9805" s="121">
        <v>11366754.521953352</v>
      </c>
      <c r="H9805">
        <v>2016</v>
      </c>
    </row>
    <row r="9806" spans="1:8" outlineLevel="1" x14ac:dyDescent="0.25">
      <c r="A9806" s="23" t="s">
        <v>26</v>
      </c>
      <c r="B9806" s="23" t="s">
        <v>12</v>
      </c>
      <c r="C9806">
        <v>2016</v>
      </c>
      <c r="D9806" s="23" t="str">
        <f t="shared" si="154"/>
        <v>oct</v>
      </c>
      <c r="E9806" s="24">
        <v>42674</v>
      </c>
      <c r="F9806" s="23" t="s">
        <v>53</v>
      </c>
      <c r="G9806" s="121">
        <v>14370750.140874645</v>
      </c>
      <c r="H9806">
        <v>2016</v>
      </c>
    </row>
    <row r="9807" spans="1:8" outlineLevel="1" x14ac:dyDescent="0.25">
      <c r="A9807" s="23" t="s">
        <v>43</v>
      </c>
      <c r="B9807" s="23" t="s">
        <v>34</v>
      </c>
      <c r="C9807">
        <v>2016</v>
      </c>
      <c r="D9807" s="23" t="str">
        <f t="shared" si="154"/>
        <v>oct</v>
      </c>
      <c r="E9807" s="24">
        <v>42674</v>
      </c>
      <c r="F9807" s="23" t="s">
        <v>53</v>
      </c>
      <c r="G9807" s="121">
        <v>60143717.180670559</v>
      </c>
      <c r="H9807">
        <v>2016</v>
      </c>
    </row>
    <row r="9808" spans="1:8" outlineLevel="1" x14ac:dyDescent="0.25">
      <c r="A9808" s="23" t="s">
        <v>13</v>
      </c>
      <c r="B9808" s="23" t="s">
        <v>13</v>
      </c>
      <c r="C9808">
        <v>2016</v>
      </c>
      <c r="D9808" s="23" t="str">
        <f t="shared" si="154"/>
        <v>oct</v>
      </c>
      <c r="E9808" s="24">
        <v>42674</v>
      </c>
      <c r="F9808" s="23" t="s">
        <v>53</v>
      </c>
      <c r="G9808" s="121">
        <v>251749930.64292517</v>
      </c>
      <c r="H9808">
        <v>2016</v>
      </c>
    </row>
    <row r="9809" spans="1:8" outlineLevel="1" x14ac:dyDescent="0.25">
      <c r="A9809" s="23" t="s">
        <v>14</v>
      </c>
      <c r="B9809" s="23" t="s">
        <v>14</v>
      </c>
      <c r="C9809">
        <v>2016</v>
      </c>
      <c r="D9809" s="23" t="str">
        <f t="shared" si="154"/>
        <v>oct</v>
      </c>
      <c r="E9809" s="24">
        <v>42674</v>
      </c>
      <c r="F9809" s="23" t="s">
        <v>53</v>
      </c>
      <c r="G9809" s="121">
        <v>196780.97534422739</v>
      </c>
      <c r="H9809">
        <v>2016</v>
      </c>
    </row>
    <row r="9810" spans="1:8" outlineLevel="1" x14ac:dyDescent="0.25">
      <c r="A9810" s="23" t="s">
        <v>15</v>
      </c>
      <c r="B9810" s="23" t="s">
        <v>0</v>
      </c>
      <c r="C9810">
        <v>2016</v>
      </c>
      <c r="D9810" s="23" t="str">
        <f t="shared" si="154"/>
        <v>nov</v>
      </c>
      <c r="E9810" s="24">
        <v>42704</v>
      </c>
      <c r="F9810" s="23" t="s">
        <v>53</v>
      </c>
      <c r="G9810" s="121">
        <v>4272073.5483090477</v>
      </c>
      <c r="H9810">
        <v>2016</v>
      </c>
    </row>
    <row r="9811" spans="1:8" outlineLevel="1" x14ac:dyDescent="0.25">
      <c r="A9811" s="23" t="s">
        <v>16</v>
      </c>
      <c r="B9811" s="23" t="s">
        <v>1</v>
      </c>
      <c r="C9811">
        <v>2016</v>
      </c>
      <c r="D9811" s="23" t="str">
        <f t="shared" si="154"/>
        <v>nov</v>
      </c>
      <c r="E9811" s="24">
        <v>42704</v>
      </c>
      <c r="F9811" s="23" t="s">
        <v>53</v>
      </c>
      <c r="G9811" s="121">
        <v>131445267.98504385</v>
      </c>
      <c r="H9811">
        <v>2016</v>
      </c>
    </row>
    <row r="9812" spans="1:8" outlineLevel="1" x14ac:dyDescent="0.25">
      <c r="A9812" s="23" t="s">
        <v>27</v>
      </c>
      <c r="B9812" s="23" t="s">
        <v>2</v>
      </c>
      <c r="C9812">
        <v>2016</v>
      </c>
      <c r="D9812" s="23" t="str">
        <f t="shared" si="154"/>
        <v>nov</v>
      </c>
      <c r="E9812" s="24">
        <v>42704</v>
      </c>
      <c r="F9812" s="23" t="s">
        <v>53</v>
      </c>
      <c r="G9812" s="121">
        <v>0</v>
      </c>
      <c r="H9812">
        <v>2016</v>
      </c>
    </row>
    <row r="9813" spans="1:8" outlineLevel="1" x14ac:dyDescent="0.25">
      <c r="A9813" s="23" t="s">
        <v>17</v>
      </c>
      <c r="B9813" s="23" t="s">
        <v>3</v>
      </c>
      <c r="C9813">
        <v>2016</v>
      </c>
      <c r="D9813" s="23" t="str">
        <f t="shared" si="154"/>
        <v>nov</v>
      </c>
      <c r="E9813" s="24">
        <v>42704</v>
      </c>
      <c r="F9813" s="23" t="s">
        <v>53</v>
      </c>
      <c r="G9813" s="121">
        <v>169536253.78829703</v>
      </c>
      <c r="H9813">
        <v>2016</v>
      </c>
    </row>
    <row r="9814" spans="1:8" outlineLevel="1" x14ac:dyDescent="0.25">
      <c r="A9814" s="23" t="s">
        <v>18</v>
      </c>
      <c r="B9814" s="25" t="s">
        <v>4</v>
      </c>
      <c r="C9814">
        <v>2016</v>
      </c>
      <c r="D9814" s="23" t="str">
        <f t="shared" si="154"/>
        <v>nov</v>
      </c>
      <c r="E9814" s="24">
        <v>42704</v>
      </c>
      <c r="F9814" s="23" t="s">
        <v>53</v>
      </c>
      <c r="G9814" s="121">
        <v>0</v>
      </c>
      <c r="H9814">
        <v>2016</v>
      </c>
    </row>
    <row r="9815" spans="1:8" outlineLevel="1" x14ac:dyDescent="0.25">
      <c r="A9815" s="23" t="s">
        <v>19</v>
      </c>
      <c r="B9815" s="25" t="s">
        <v>5</v>
      </c>
      <c r="C9815">
        <v>2016</v>
      </c>
      <c r="D9815" s="23" t="str">
        <f t="shared" si="154"/>
        <v>nov</v>
      </c>
      <c r="E9815" s="24">
        <v>42704</v>
      </c>
      <c r="F9815" s="23" t="s">
        <v>53</v>
      </c>
      <c r="G9815" s="121">
        <v>0</v>
      </c>
      <c r="H9815">
        <v>2016</v>
      </c>
    </row>
    <row r="9816" spans="1:8" outlineLevel="1" x14ac:dyDescent="0.25">
      <c r="A9816" s="23" t="s">
        <v>20</v>
      </c>
      <c r="B9816" s="23" t="s">
        <v>6</v>
      </c>
      <c r="C9816">
        <v>2016</v>
      </c>
      <c r="D9816" s="23" t="str">
        <f t="shared" si="154"/>
        <v>nov</v>
      </c>
      <c r="E9816" s="24">
        <v>42704</v>
      </c>
      <c r="F9816" s="23" t="s">
        <v>53</v>
      </c>
      <c r="G9816" s="121">
        <v>28423468.967840258</v>
      </c>
      <c r="H9816">
        <v>2016</v>
      </c>
    </row>
    <row r="9817" spans="1:8" outlineLevel="1" x14ac:dyDescent="0.25">
      <c r="A9817" s="23" t="s">
        <v>21</v>
      </c>
      <c r="B9817" s="23" t="s">
        <v>7</v>
      </c>
      <c r="C9817">
        <v>2016</v>
      </c>
      <c r="D9817" s="23" t="str">
        <f t="shared" si="154"/>
        <v>nov</v>
      </c>
      <c r="E9817" s="24">
        <v>42704</v>
      </c>
      <c r="F9817" s="23" t="s">
        <v>53</v>
      </c>
      <c r="G9817" s="121">
        <v>6511871.5144233573</v>
      </c>
      <c r="H9817">
        <v>2016</v>
      </c>
    </row>
    <row r="9818" spans="1:8" outlineLevel="1" x14ac:dyDescent="0.25">
      <c r="A9818" s="23" t="s">
        <v>22</v>
      </c>
      <c r="B9818" s="23" t="s">
        <v>8</v>
      </c>
      <c r="C9818">
        <v>2016</v>
      </c>
      <c r="D9818" s="23" t="str">
        <f t="shared" si="154"/>
        <v>nov</v>
      </c>
      <c r="E9818" s="24">
        <v>42704</v>
      </c>
      <c r="F9818" s="23" t="s">
        <v>53</v>
      </c>
      <c r="G9818" s="121">
        <v>649929912.66418552</v>
      </c>
      <c r="H9818">
        <v>2016</v>
      </c>
    </row>
    <row r="9819" spans="1:8" outlineLevel="1" x14ac:dyDescent="0.25">
      <c r="A9819" s="23" t="s">
        <v>23</v>
      </c>
      <c r="B9819" s="23" t="s">
        <v>9</v>
      </c>
      <c r="C9819">
        <v>2016</v>
      </c>
      <c r="D9819" s="23" t="str">
        <f t="shared" si="154"/>
        <v>nov</v>
      </c>
      <c r="E9819" s="24">
        <v>42704</v>
      </c>
      <c r="F9819" s="23" t="s">
        <v>53</v>
      </c>
      <c r="G9819" s="121">
        <v>0</v>
      </c>
      <c r="H9819">
        <v>2016</v>
      </c>
    </row>
    <row r="9820" spans="1:8" outlineLevel="1" x14ac:dyDescent="0.25">
      <c r="A9820" s="23" t="s">
        <v>24</v>
      </c>
      <c r="B9820" s="25" t="s">
        <v>10</v>
      </c>
      <c r="C9820">
        <v>2016</v>
      </c>
      <c r="D9820" s="23" t="str">
        <f t="shared" si="154"/>
        <v>nov</v>
      </c>
      <c r="E9820" s="24">
        <v>42704</v>
      </c>
      <c r="F9820" s="23" t="s">
        <v>53</v>
      </c>
      <c r="G9820" s="121">
        <v>14404608.192419823</v>
      </c>
      <c r="H9820">
        <v>2016</v>
      </c>
    </row>
    <row r="9821" spans="1:8" outlineLevel="1" x14ac:dyDescent="0.25">
      <c r="A9821" s="23" t="s">
        <v>25</v>
      </c>
      <c r="B9821" s="23" t="s">
        <v>11</v>
      </c>
      <c r="C9821">
        <v>2016</v>
      </c>
      <c r="D9821" s="23" t="str">
        <f t="shared" si="154"/>
        <v>nov</v>
      </c>
      <c r="E9821" s="24">
        <v>42704</v>
      </c>
      <c r="F9821" s="23" t="s">
        <v>53</v>
      </c>
      <c r="G9821" s="121">
        <v>11374796.764985424</v>
      </c>
      <c r="H9821">
        <v>2016</v>
      </c>
    </row>
    <row r="9822" spans="1:8" outlineLevel="1" x14ac:dyDescent="0.25">
      <c r="A9822" s="23" t="s">
        <v>26</v>
      </c>
      <c r="B9822" s="23" t="s">
        <v>12</v>
      </c>
      <c r="C9822">
        <v>2016</v>
      </c>
      <c r="D9822" s="23" t="str">
        <f t="shared" si="154"/>
        <v>nov</v>
      </c>
      <c r="E9822" s="24">
        <v>42704</v>
      </c>
      <c r="F9822" s="23" t="s">
        <v>53</v>
      </c>
      <c r="G9822" s="121">
        <v>14484424.468425658</v>
      </c>
      <c r="H9822">
        <v>2016</v>
      </c>
    </row>
    <row r="9823" spans="1:8" outlineLevel="1" x14ac:dyDescent="0.25">
      <c r="A9823" s="23" t="s">
        <v>43</v>
      </c>
      <c r="B9823" s="23" t="s">
        <v>34</v>
      </c>
      <c r="C9823">
        <v>2016</v>
      </c>
      <c r="D9823" s="23" t="str">
        <f t="shared" si="154"/>
        <v>nov</v>
      </c>
      <c r="E9823" s="24">
        <v>42704</v>
      </c>
      <c r="F9823" s="23" t="s">
        <v>53</v>
      </c>
      <c r="G9823" s="121">
        <v>67481188.961924195</v>
      </c>
      <c r="H9823">
        <v>2016</v>
      </c>
    </row>
    <row r="9824" spans="1:8" outlineLevel="1" x14ac:dyDescent="0.25">
      <c r="A9824" s="23" t="s">
        <v>13</v>
      </c>
      <c r="B9824" s="23" t="s">
        <v>13</v>
      </c>
      <c r="C9824">
        <v>2016</v>
      </c>
      <c r="D9824" s="23" t="str">
        <f t="shared" si="154"/>
        <v>nov</v>
      </c>
      <c r="E9824" s="24">
        <v>42704</v>
      </c>
      <c r="F9824" s="23" t="s">
        <v>53</v>
      </c>
      <c r="G9824" s="121">
        <v>211227359.32855627</v>
      </c>
      <c r="H9824">
        <v>2016</v>
      </c>
    </row>
    <row r="9825" spans="1:8" outlineLevel="1" x14ac:dyDescent="0.25">
      <c r="A9825" s="23" t="s">
        <v>14</v>
      </c>
      <c r="B9825" s="23" t="s">
        <v>14</v>
      </c>
      <c r="C9825">
        <v>2016</v>
      </c>
      <c r="D9825" s="23" t="str">
        <f t="shared" si="154"/>
        <v>nov</v>
      </c>
      <c r="E9825" s="24">
        <v>42704</v>
      </c>
      <c r="F9825" s="23" t="s">
        <v>53</v>
      </c>
      <c r="G9825" s="121">
        <v>51637.827476209903</v>
      </c>
      <c r="H9825">
        <v>2016</v>
      </c>
    </row>
    <row r="9826" spans="1:8" outlineLevel="1" x14ac:dyDescent="0.25">
      <c r="A9826" s="23" t="s">
        <v>15</v>
      </c>
      <c r="B9826" s="23" t="s">
        <v>0</v>
      </c>
      <c r="C9826">
        <v>2016</v>
      </c>
      <c r="D9826" s="23" t="str">
        <f t="shared" si="154"/>
        <v>dic</v>
      </c>
      <c r="E9826" s="24">
        <v>42735</v>
      </c>
      <c r="F9826" s="23" t="s">
        <v>53</v>
      </c>
      <c r="G9826" s="121">
        <v>4275142.1605539378</v>
      </c>
      <c r="H9826">
        <v>2016</v>
      </c>
    </row>
    <row r="9827" spans="1:8" outlineLevel="1" x14ac:dyDescent="0.25">
      <c r="A9827" s="23" t="s">
        <v>16</v>
      </c>
      <c r="B9827" s="23" t="s">
        <v>1</v>
      </c>
      <c r="C9827">
        <v>2016</v>
      </c>
      <c r="D9827" s="23" t="str">
        <f t="shared" si="154"/>
        <v>dic</v>
      </c>
      <c r="E9827" s="24">
        <v>42735</v>
      </c>
      <c r="F9827" s="23" t="s">
        <v>53</v>
      </c>
      <c r="G9827" s="121">
        <v>134532365.01688048</v>
      </c>
      <c r="H9827">
        <v>2016</v>
      </c>
    </row>
    <row r="9828" spans="1:8" outlineLevel="1" x14ac:dyDescent="0.25">
      <c r="A9828" s="23" t="s">
        <v>27</v>
      </c>
      <c r="B9828" s="23" t="s">
        <v>2</v>
      </c>
      <c r="C9828">
        <v>2016</v>
      </c>
      <c r="D9828" s="23" t="str">
        <f t="shared" si="154"/>
        <v>dic</v>
      </c>
      <c r="E9828" s="24">
        <v>42735</v>
      </c>
      <c r="F9828" s="23" t="s">
        <v>53</v>
      </c>
      <c r="G9828" s="121">
        <v>0</v>
      </c>
      <c r="H9828">
        <v>2016</v>
      </c>
    </row>
    <row r="9829" spans="1:8" outlineLevel="1" x14ac:dyDescent="0.25">
      <c r="A9829" s="23" t="s">
        <v>17</v>
      </c>
      <c r="B9829" s="23" t="s">
        <v>3</v>
      </c>
      <c r="C9829">
        <v>2016</v>
      </c>
      <c r="D9829" s="23" t="str">
        <f t="shared" si="154"/>
        <v>dic</v>
      </c>
      <c r="E9829" s="24">
        <v>42735</v>
      </c>
      <c r="F9829" s="23" t="s">
        <v>53</v>
      </c>
      <c r="G9829" s="121">
        <v>160441771.67824617</v>
      </c>
      <c r="H9829">
        <v>2016</v>
      </c>
    </row>
    <row r="9830" spans="1:8" outlineLevel="1" x14ac:dyDescent="0.25">
      <c r="A9830" s="23" t="s">
        <v>18</v>
      </c>
      <c r="B9830" s="25" t="s">
        <v>4</v>
      </c>
      <c r="C9830">
        <v>2016</v>
      </c>
      <c r="D9830" s="23" t="str">
        <f t="shared" si="154"/>
        <v>dic</v>
      </c>
      <c r="E9830" s="24">
        <v>42735</v>
      </c>
      <c r="F9830" s="23" t="s">
        <v>53</v>
      </c>
      <c r="G9830" s="121">
        <v>0</v>
      </c>
      <c r="H9830">
        <v>2016</v>
      </c>
    </row>
    <row r="9831" spans="1:8" outlineLevel="1" x14ac:dyDescent="0.25">
      <c r="A9831" s="23" t="s">
        <v>19</v>
      </c>
      <c r="B9831" s="25" t="s">
        <v>5</v>
      </c>
      <c r="C9831">
        <v>2016</v>
      </c>
      <c r="D9831" s="23" t="str">
        <f t="shared" si="154"/>
        <v>dic</v>
      </c>
      <c r="E9831" s="24">
        <v>42735</v>
      </c>
      <c r="F9831" s="23" t="s">
        <v>53</v>
      </c>
      <c r="G9831" s="121">
        <v>0</v>
      </c>
      <c r="H9831">
        <v>2016</v>
      </c>
    </row>
    <row r="9832" spans="1:8" outlineLevel="1" x14ac:dyDescent="0.25">
      <c r="A9832" s="23" t="s">
        <v>20</v>
      </c>
      <c r="B9832" s="23" t="s">
        <v>6</v>
      </c>
      <c r="C9832">
        <v>2016</v>
      </c>
      <c r="D9832" s="23" t="str">
        <f t="shared" si="154"/>
        <v>dic</v>
      </c>
      <c r="E9832" s="24">
        <v>42735</v>
      </c>
      <c r="F9832" s="23" t="s">
        <v>53</v>
      </c>
      <c r="G9832" s="121">
        <v>27074686.963175565</v>
      </c>
      <c r="H9832">
        <v>2016</v>
      </c>
    </row>
    <row r="9833" spans="1:8" outlineLevel="1" x14ac:dyDescent="0.25">
      <c r="A9833" s="23" t="s">
        <v>21</v>
      </c>
      <c r="B9833" s="23" t="s">
        <v>7</v>
      </c>
      <c r="C9833">
        <v>2016</v>
      </c>
      <c r="D9833" s="23" t="str">
        <f t="shared" si="154"/>
        <v>dic</v>
      </c>
      <c r="E9833" s="24">
        <v>42735</v>
      </c>
      <c r="F9833" s="23" t="s">
        <v>53</v>
      </c>
      <c r="G9833" s="121">
        <v>6518748.4497439191</v>
      </c>
      <c r="H9833">
        <v>2016</v>
      </c>
    </row>
    <row r="9834" spans="1:8" outlineLevel="1" x14ac:dyDescent="0.25">
      <c r="A9834" s="23" t="s">
        <v>22</v>
      </c>
      <c r="B9834" s="23" t="s">
        <v>8</v>
      </c>
      <c r="C9834">
        <v>2016</v>
      </c>
      <c r="D9834" s="23" t="str">
        <f t="shared" si="154"/>
        <v>dic</v>
      </c>
      <c r="E9834" s="24">
        <v>42735</v>
      </c>
      <c r="F9834" s="23" t="s">
        <v>53</v>
      </c>
      <c r="G9834" s="121">
        <v>669603503.58709824</v>
      </c>
      <c r="H9834">
        <v>2016</v>
      </c>
    </row>
    <row r="9835" spans="1:8" outlineLevel="1" x14ac:dyDescent="0.25">
      <c r="A9835" s="23" t="s">
        <v>23</v>
      </c>
      <c r="B9835" s="23" t="s">
        <v>9</v>
      </c>
      <c r="C9835">
        <v>2016</v>
      </c>
      <c r="D9835" s="23" t="str">
        <f t="shared" si="154"/>
        <v>dic</v>
      </c>
      <c r="E9835" s="24">
        <v>42735</v>
      </c>
      <c r="F9835" s="23" t="s">
        <v>53</v>
      </c>
      <c r="G9835" s="121">
        <v>0</v>
      </c>
      <c r="H9835">
        <v>2016</v>
      </c>
    </row>
    <row r="9836" spans="1:8" outlineLevel="1" x14ac:dyDescent="0.25">
      <c r="A9836" s="23" t="s">
        <v>24</v>
      </c>
      <c r="B9836" s="25" t="s">
        <v>10</v>
      </c>
      <c r="C9836">
        <v>2016</v>
      </c>
      <c r="D9836" s="23" t="str">
        <f t="shared" si="154"/>
        <v>dic</v>
      </c>
      <c r="E9836" s="24">
        <v>42735</v>
      </c>
      <c r="F9836" s="23" t="s">
        <v>53</v>
      </c>
      <c r="G9836" s="121">
        <v>6016280.9037900902</v>
      </c>
      <c r="H9836">
        <v>2016</v>
      </c>
    </row>
    <row r="9837" spans="1:8" outlineLevel="1" x14ac:dyDescent="0.25">
      <c r="A9837" s="23" t="s">
        <v>25</v>
      </c>
      <c r="B9837" s="23" t="s">
        <v>11</v>
      </c>
      <c r="C9837">
        <v>2016</v>
      </c>
      <c r="D9837" s="23" t="str">
        <f t="shared" si="154"/>
        <v>dic</v>
      </c>
      <c r="E9837" s="24">
        <v>42735</v>
      </c>
      <c r="F9837" s="23" t="s">
        <v>53</v>
      </c>
      <c r="G9837" s="121">
        <v>8625366.9185131192</v>
      </c>
      <c r="H9837">
        <v>2016</v>
      </c>
    </row>
    <row r="9838" spans="1:8" outlineLevel="1" x14ac:dyDescent="0.25">
      <c r="A9838" s="23" t="s">
        <v>26</v>
      </c>
      <c r="B9838" s="23" t="s">
        <v>12</v>
      </c>
      <c r="C9838">
        <v>2016</v>
      </c>
      <c r="D9838" s="23" t="str">
        <f t="shared" si="154"/>
        <v>dic</v>
      </c>
      <c r="E9838" s="24">
        <v>42735</v>
      </c>
      <c r="F9838" s="23" t="s">
        <v>53</v>
      </c>
      <c r="G9838" s="121">
        <v>17649333.85122449</v>
      </c>
      <c r="H9838">
        <v>2016</v>
      </c>
    </row>
    <row r="9839" spans="1:8" outlineLevel="1" x14ac:dyDescent="0.25">
      <c r="A9839" s="23" t="s">
        <v>43</v>
      </c>
      <c r="B9839" s="23" t="s">
        <v>34</v>
      </c>
      <c r="C9839">
        <v>2016</v>
      </c>
      <c r="D9839" s="23" t="str">
        <f t="shared" si="154"/>
        <v>dic</v>
      </c>
      <c r="E9839" s="24">
        <v>42735</v>
      </c>
      <c r="F9839" s="23" t="s">
        <v>53</v>
      </c>
      <c r="G9839" s="121">
        <v>67587141.165335268</v>
      </c>
      <c r="H9839">
        <v>2016</v>
      </c>
    </row>
    <row r="9840" spans="1:8" outlineLevel="1" x14ac:dyDescent="0.25">
      <c r="A9840" s="23" t="s">
        <v>13</v>
      </c>
      <c r="B9840" s="23" t="s">
        <v>13</v>
      </c>
      <c r="C9840">
        <v>2016</v>
      </c>
      <c r="D9840" s="23" t="str">
        <f t="shared" si="154"/>
        <v>dic</v>
      </c>
      <c r="E9840" s="24">
        <v>42735</v>
      </c>
      <c r="F9840" s="23" t="s">
        <v>53</v>
      </c>
      <c r="G9840" s="121">
        <v>220330897.62473649</v>
      </c>
      <c r="H9840">
        <v>2016</v>
      </c>
    </row>
    <row r="9841" spans="1:8" outlineLevel="1" x14ac:dyDescent="0.25">
      <c r="A9841" s="23" t="s">
        <v>14</v>
      </c>
      <c r="B9841" s="23" t="s">
        <v>14</v>
      </c>
      <c r="C9841">
        <v>2016</v>
      </c>
      <c r="D9841" s="23" t="str">
        <f t="shared" si="154"/>
        <v>dic</v>
      </c>
      <c r="E9841" s="24">
        <v>42735</v>
      </c>
      <c r="F9841" s="23" t="s">
        <v>53</v>
      </c>
      <c r="G9841" s="121">
        <v>426651.01823341119</v>
      </c>
      <c r="H9841">
        <v>2016</v>
      </c>
    </row>
    <row r="9842" spans="1:8" outlineLevel="1" x14ac:dyDescent="0.25">
      <c r="A9842" s="23" t="s">
        <v>15</v>
      </c>
      <c r="B9842" s="23" t="s">
        <v>0</v>
      </c>
      <c r="C9842">
        <v>2017</v>
      </c>
      <c r="D9842" s="23" t="str">
        <f t="shared" si="154"/>
        <v>ene</v>
      </c>
      <c r="E9842" s="24">
        <v>42766</v>
      </c>
      <c r="F9842" s="23" t="s">
        <v>53</v>
      </c>
      <c r="G9842" s="121">
        <v>4339539.611865879</v>
      </c>
      <c r="H9842">
        <v>2017</v>
      </c>
    </row>
    <row r="9843" spans="1:8" outlineLevel="1" x14ac:dyDescent="0.25">
      <c r="A9843" s="23" t="s">
        <v>16</v>
      </c>
      <c r="B9843" s="23" t="s">
        <v>1</v>
      </c>
      <c r="C9843">
        <v>2017</v>
      </c>
      <c r="D9843" s="23" t="str">
        <f t="shared" si="154"/>
        <v>ene</v>
      </c>
      <c r="E9843" s="24">
        <v>42766</v>
      </c>
      <c r="F9843" s="23" t="s">
        <v>53</v>
      </c>
      <c r="G9843" s="121">
        <v>144401715.87915459</v>
      </c>
      <c r="H9843">
        <v>2017</v>
      </c>
    </row>
    <row r="9844" spans="1:8" outlineLevel="1" x14ac:dyDescent="0.25">
      <c r="A9844" s="23" t="s">
        <v>27</v>
      </c>
      <c r="B9844" s="23" t="s">
        <v>2</v>
      </c>
      <c r="C9844">
        <v>2017</v>
      </c>
      <c r="D9844" s="23" t="str">
        <f t="shared" si="154"/>
        <v>ene</v>
      </c>
      <c r="E9844" s="24">
        <v>42766</v>
      </c>
      <c r="F9844" s="23" t="s">
        <v>53</v>
      </c>
      <c r="G9844" s="121">
        <v>0</v>
      </c>
      <c r="H9844">
        <v>2017</v>
      </c>
    </row>
    <row r="9845" spans="1:8" outlineLevel="1" x14ac:dyDescent="0.25">
      <c r="A9845" s="23" t="s">
        <v>17</v>
      </c>
      <c r="B9845" s="23" t="s">
        <v>3</v>
      </c>
      <c r="C9845">
        <v>2017</v>
      </c>
      <c r="D9845" s="23" t="str">
        <f t="shared" si="154"/>
        <v>ene</v>
      </c>
      <c r="E9845" s="24">
        <v>42766</v>
      </c>
      <c r="F9845" s="23" t="s">
        <v>53</v>
      </c>
      <c r="G9845" s="121">
        <v>161934871.86714295</v>
      </c>
      <c r="H9845">
        <v>2017</v>
      </c>
    </row>
    <row r="9846" spans="1:8" outlineLevel="1" x14ac:dyDescent="0.25">
      <c r="A9846" s="23" t="s">
        <v>18</v>
      </c>
      <c r="B9846" s="25" t="s">
        <v>4</v>
      </c>
      <c r="C9846">
        <v>2017</v>
      </c>
      <c r="D9846" s="23" t="str">
        <f t="shared" si="154"/>
        <v>ene</v>
      </c>
      <c r="E9846" s="24">
        <v>42766</v>
      </c>
      <c r="F9846" s="23" t="s">
        <v>53</v>
      </c>
      <c r="G9846" s="121">
        <v>0</v>
      </c>
      <c r="H9846">
        <v>2017</v>
      </c>
    </row>
    <row r="9847" spans="1:8" outlineLevel="1" x14ac:dyDescent="0.25">
      <c r="A9847" s="23" t="s">
        <v>19</v>
      </c>
      <c r="B9847" s="25" t="s">
        <v>5</v>
      </c>
      <c r="C9847">
        <v>2017</v>
      </c>
      <c r="D9847" s="23" t="str">
        <f t="shared" si="154"/>
        <v>ene</v>
      </c>
      <c r="E9847" s="24">
        <v>42766</v>
      </c>
      <c r="F9847" s="23" t="s">
        <v>53</v>
      </c>
      <c r="G9847" s="121">
        <v>0</v>
      </c>
      <c r="H9847">
        <v>2017</v>
      </c>
    </row>
    <row r="9848" spans="1:8" outlineLevel="1" x14ac:dyDescent="0.25">
      <c r="A9848" s="23" t="s">
        <v>20</v>
      </c>
      <c r="B9848" s="23" t="s">
        <v>6</v>
      </c>
      <c r="C9848">
        <v>2017</v>
      </c>
      <c r="D9848" s="23" t="str">
        <f t="shared" si="154"/>
        <v>ene</v>
      </c>
      <c r="E9848" s="24">
        <v>42766</v>
      </c>
      <c r="F9848" s="23" t="s">
        <v>53</v>
      </c>
      <c r="G9848" s="121">
        <v>28440218.540873516</v>
      </c>
      <c r="H9848">
        <v>2017</v>
      </c>
    </row>
    <row r="9849" spans="1:8" outlineLevel="1" x14ac:dyDescent="0.25">
      <c r="A9849" s="23" t="s">
        <v>21</v>
      </c>
      <c r="B9849" s="23" t="s">
        <v>7</v>
      </c>
      <c r="C9849">
        <v>2017</v>
      </c>
      <c r="D9849" s="23" t="str">
        <f t="shared" si="154"/>
        <v>ene</v>
      </c>
      <c r="E9849" s="24">
        <v>42766</v>
      </c>
      <c r="F9849" s="23" t="s">
        <v>53</v>
      </c>
      <c r="G9849" s="121">
        <v>6369707.0147359399</v>
      </c>
      <c r="H9849">
        <v>2017</v>
      </c>
    </row>
    <row r="9850" spans="1:8" outlineLevel="1" x14ac:dyDescent="0.25">
      <c r="A9850" s="23" t="s">
        <v>22</v>
      </c>
      <c r="B9850" s="23" t="s">
        <v>8</v>
      </c>
      <c r="C9850">
        <v>2017</v>
      </c>
      <c r="D9850" s="23" t="str">
        <f t="shared" si="154"/>
        <v>ene</v>
      </c>
      <c r="E9850" s="24">
        <v>42766</v>
      </c>
      <c r="F9850" s="23" t="s">
        <v>53</v>
      </c>
      <c r="G9850" s="121">
        <v>668380683.18189359</v>
      </c>
      <c r="H9850">
        <v>2017</v>
      </c>
    </row>
    <row r="9851" spans="1:8" outlineLevel="1" x14ac:dyDescent="0.25">
      <c r="A9851" s="23" t="s">
        <v>23</v>
      </c>
      <c r="B9851" s="23" t="s">
        <v>9</v>
      </c>
      <c r="C9851">
        <v>2017</v>
      </c>
      <c r="D9851" s="23" t="str">
        <f t="shared" si="154"/>
        <v>ene</v>
      </c>
      <c r="E9851" s="24">
        <v>42766</v>
      </c>
      <c r="F9851" s="23" t="s">
        <v>53</v>
      </c>
      <c r="G9851" s="121">
        <v>0</v>
      </c>
      <c r="H9851">
        <v>2017</v>
      </c>
    </row>
    <row r="9852" spans="1:8" outlineLevel="1" x14ac:dyDescent="0.25">
      <c r="A9852" s="23" t="s">
        <v>24</v>
      </c>
      <c r="B9852" s="25" t="s">
        <v>10</v>
      </c>
      <c r="C9852">
        <v>2017</v>
      </c>
      <c r="D9852" s="23" t="str">
        <f t="shared" si="154"/>
        <v>ene</v>
      </c>
      <c r="E9852" s="24">
        <v>42766</v>
      </c>
      <c r="F9852" s="23" t="s">
        <v>53</v>
      </c>
      <c r="G9852" s="121">
        <v>7799447.995626824</v>
      </c>
      <c r="H9852">
        <v>2017</v>
      </c>
    </row>
    <row r="9853" spans="1:8" outlineLevel="1" x14ac:dyDescent="0.25">
      <c r="A9853" s="23" t="s">
        <v>25</v>
      </c>
      <c r="B9853" s="23" t="s">
        <v>11</v>
      </c>
      <c r="C9853">
        <v>2017</v>
      </c>
      <c r="D9853" s="23" t="str">
        <f t="shared" si="154"/>
        <v>ene</v>
      </c>
      <c r="E9853" s="24">
        <v>42766</v>
      </c>
      <c r="F9853" s="23" t="s">
        <v>53</v>
      </c>
      <c r="G9853" s="121">
        <v>7849410.4186297376</v>
      </c>
      <c r="H9853">
        <v>2017</v>
      </c>
    </row>
    <row r="9854" spans="1:8" outlineLevel="1" x14ac:dyDescent="0.25">
      <c r="A9854" s="23" t="s">
        <v>26</v>
      </c>
      <c r="B9854" s="23" t="s">
        <v>12</v>
      </c>
      <c r="C9854">
        <v>2017</v>
      </c>
      <c r="D9854" s="23" t="str">
        <f t="shared" si="154"/>
        <v>ene</v>
      </c>
      <c r="E9854" s="24">
        <v>42766</v>
      </c>
      <c r="F9854" s="23" t="s">
        <v>53</v>
      </c>
      <c r="G9854" s="121">
        <v>17101526.36530612</v>
      </c>
      <c r="H9854">
        <v>2017</v>
      </c>
    </row>
    <row r="9855" spans="1:8" outlineLevel="1" x14ac:dyDescent="0.25">
      <c r="A9855" s="23" t="s">
        <v>43</v>
      </c>
      <c r="B9855" s="23" t="s">
        <v>34</v>
      </c>
      <c r="C9855">
        <v>2017</v>
      </c>
      <c r="D9855" s="23" t="str">
        <f t="shared" si="154"/>
        <v>ene</v>
      </c>
      <c r="E9855" s="24">
        <v>42766</v>
      </c>
      <c r="F9855" s="23" t="s">
        <v>53</v>
      </c>
      <c r="G9855" s="121">
        <v>66724022.789475217</v>
      </c>
      <c r="H9855">
        <v>2017</v>
      </c>
    </row>
    <row r="9856" spans="1:8" outlineLevel="1" x14ac:dyDescent="0.25">
      <c r="A9856" s="23" t="s">
        <v>13</v>
      </c>
      <c r="B9856" s="23" t="s">
        <v>13</v>
      </c>
      <c r="C9856">
        <v>2017</v>
      </c>
      <c r="D9856" s="23" t="str">
        <f t="shared" si="154"/>
        <v>ene</v>
      </c>
      <c r="E9856" s="24">
        <v>42766</v>
      </c>
      <c r="F9856" s="23" t="s">
        <v>53</v>
      </c>
      <c r="G9856" s="121">
        <v>233140040.26473218</v>
      </c>
      <c r="H9856">
        <v>2017</v>
      </c>
    </row>
    <row r="9857" spans="1:8" outlineLevel="1" x14ac:dyDescent="0.25">
      <c r="A9857" s="23" t="s">
        <v>14</v>
      </c>
      <c r="B9857" s="23" t="s">
        <v>14</v>
      </c>
      <c r="C9857">
        <v>2017</v>
      </c>
      <c r="D9857" s="23" t="str">
        <f t="shared" si="154"/>
        <v>ene</v>
      </c>
      <c r="E9857" s="24">
        <v>42766</v>
      </c>
      <c r="F9857" s="23" t="s">
        <v>53</v>
      </c>
      <c r="G9857" s="121">
        <v>953851.28363565612</v>
      </c>
      <c r="H9857">
        <v>2017</v>
      </c>
    </row>
    <row r="9858" spans="1:8" outlineLevel="1" x14ac:dyDescent="0.25">
      <c r="A9858" s="23" t="s">
        <v>15</v>
      </c>
      <c r="B9858" s="23" t="s">
        <v>0</v>
      </c>
      <c r="C9858">
        <v>2017</v>
      </c>
      <c r="D9858" s="23" t="str">
        <f t="shared" ref="D9858:D9921" si="155">+TEXT(E9858,"mmm")</f>
        <v>feb</v>
      </c>
      <c r="E9858" s="24">
        <v>42794</v>
      </c>
      <c r="F9858" s="23" t="s">
        <v>53</v>
      </c>
      <c r="G9858" s="121">
        <v>4199142.053556839</v>
      </c>
      <c r="H9858">
        <v>2017</v>
      </c>
    </row>
    <row r="9859" spans="1:8" outlineLevel="1" x14ac:dyDescent="0.25">
      <c r="A9859" s="23" t="s">
        <v>16</v>
      </c>
      <c r="B9859" s="23" t="s">
        <v>1</v>
      </c>
      <c r="C9859">
        <v>2017</v>
      </c>
      <c r="D9859" s="23" t="str">
        <f t="shared" si="155"/>
        <v>feb</v>
      </c>
      <c r="E9859" s="24">
        <v>42794</v>
      </c>
      <c r="F9859" s="23" t="s">
        <v>53</v>
      </c>
      <c r="G9859" s="121">
        <v>146774401.75521857</v>
      </c>
      <c r="H9859">
        <v>2017</v>
      </c>
    </row>
    <row r="9860" spans="1:8" outlineLevel="1" x14ac:dyDescent="0.25">
      <c r="A9860" s="23" t="s">
        <v>27</v>
      </c>
      <c r="B9860" s="23" t="s">
        <v>2</v>
      </c>
      <c r="C9860">
        <v>2017</v>
      </c>
      <c r="D9860" s="23" t="str">
        <f t="shared" si="155"/>
        <v>feb</v>
      </c>
      <c r="E9860" s="24">
        <v>42794</v>
      </c>
      <c r="F9860" s="23" t="s">
        <v>53</v>
      </c>
      <c r="G9860" s="121">
        <v>0</v>
      </c>
      <c r="H9860">
        <v>2017</v>
      </c>
    </row>
    <row r="9861" spans="1:8" outlineLevel="1" x14ac:dyDescent="0.25">
      <c r="A9861" s="23" t="s">
        <v>17</v>
      </c>
      <c r="B9861" s="23" t="s">
        <v>3</v>
      </c>
      <c r="C9861">
        <v>2017</v>
      </c>
      <c r="D9861" s="23" t="str">
        <f t="shared" si="155"/>
        <v>feb</v>
      </c>
      <c r="E9861" s="24">
        <v>42794</v>
      </c>
      <c r="F9861" s="23" t="s">
        <v>53</v>
      </c>
      <c r="G9861" s="121">
        <v>159646979.29848397</v>
      </c>
      <c r="H9861">
        <v>2017</v>
      </c>
    </row>
    <row r="9862" spans="1:8" outlineLevel="1" x14ac:dyDescent="0.25">
      <c r="A9862" s="23" t="s">
        <v>18</v>
      </c>
      <c r="B9862" s="25" t="s">
        <v>4</v>
      </c>
      <c r="C9862">
        <v>2017</v>
      </c>
      <c r="D9862" s="23" t="str">
        <f t="shared" si="155"/>
        <v>feb</v>
      </c>
      <c r="E9862" s="24">
        <v>42794</v>
      </c>
      <c r="F9862" s="23" t="s">
        <v>53</v>
      </c>
      <c r="G9862" s="121">
        <v>0</v>
      </c>
      <c r="H9862">
        <v>2017</v>
      </c>
    </row>
    <row r="9863" spans="1:8" outlineLevel="1" x14ac:dyDescent="0.25">
      <c r="A9863" s="23" t="s">
        <v>19</v>
      </c>
      <c r="B9863" s="25" t="s">
        <v>5</v>
      </c>
      <c r="C9863">
        <v>2017</v>
      </c>
      <c r="D9863" s="23" t="str">
        <f t="shared" si="155"/>
        <v>feb</v>
      </c>
      <c r="E9863" s="24">
        <v>42794</v>
      </c>
      <c r="F9863" s="23" t="s">
        <v>53</v>
      </c>
      <c r="G9863" s="121">
        <v>0</v>
      </c>
      <c r="H9863">
        <v>2017</v>
      </c>
    </row>
    <row r="9864" spans="1:8" outlineLevel="1" x14ac:dyDescent="0.25">
      <c r="A9864" s="23" t="s">
        <v>20</v>
      </c>
      <c r="B9864" s="23" t="s">
        <v>6</v>
      </c>
      <c r="C9864">
        <v>2017</v>
      </c>
      <c r="D9864" s="23" t="str">
        <f t="shared" si="155"/>
        <v>feb</v>
      </c>
      <c r="E9864" s="24">
        <v>42794</v>
      </c>
      <c r="F9864" s="23" t="s">
        <v>53</v>
      </c>
      <c r="G9864" s="121">
        <v>28488611.31335758</v>
      </c>
      <c r="H9864">
        <v>2017</v>
      </c>
    </row>
    <row r="9865" spans="1:8" outlineLevel="1" x14ac:dyDescent="0.25">
      <c r="A9865" s="23" t="s">
        <v>21</v>
      </c>
      <c r="B9865" s="23" t="s">
        <v>7</v>
      </c>
      <c r="C9865">
        <v>2017</v>
      </c>
      <c r="D9865" s="23" t="str">
        <f t="shared" si="155"/>
        <v>feb</v>
      </c>
      <c r="E9865" s="24">
        <v>42794</v>
      </c>
      <c r="F9865" s="23" t="s">
        <v>53</v>
      </c>
      <c r="G9865" s="121">
        <v>6502803.8271961864</v>
      </c>
      <c r="H9865">
        <v>2017</v>
      </c>
    </row>
    <row r="9866" spans="1:8" outlineLevel="1" x14ac:dyDescent="0.25">
      <c r="A9866" s="23" t="s">
        <v>22</v>
      </c>
      <c r="B9866" s="23" t="s">
        <v>8</v>
      </c>
      <c r="C9866">
        <v>2017</v>
      </c>
      <c r="D9866" s="23" t="str">
        <f t="shared" si="155"/>
        <v>feb</v>
      </c>
      <c r="E9866" s="24">
        <v>42794</v>
      </c>
      <c r="F9866" s="23" t="s">
        <v>53</v>
      </c>
      <c r="G9866" s="121">
        <v>689005425.74296474</v>
      </c>
      <c r="H9866">
        <v>2017</v>
      </c>
    </row>
    <row r="9867" spans="1:8" outlineLevel="1" x14ac:dyDescent="0.25">
      <c r="A9867" s="23" t="s">
        <v>23</v>
      </c>
      <c r="B9867" s="23" t="s">
        <v>9</v>
      </c>
      <c r="C9867">
        <v>2017</v>
      </c>
      <c r="D9867" s="23" t="str">
        <f t="shared" si="155"/>
        <v>feb</v>
      </c>
      <c r="E9867" s="24">
        <v>42794</v>
      </c>
      <c r="F9867" s="23" t="s">
        <v>53</v>
      </c>
      <c r="G9867" s="121">
        <v>0</v>
      </c>
      <c r="H9867">
        <v>2017</v>
      </c>
    </row>
    <row r="9868" spans="1:8" outlineLevel="1" x14ac:dyDescent="0.25">
      <c r="A9868" s="23" t="s">
        <v>24</v>
      </c>
      <c r="B9868" s="25" t="s">
        <v>10</v>
      </c>
      <c r="C9868">
        <v>2017</v>
      </c>
      <c r="D9868" s="23" t="str">
        <f t="shared" si="155"/>
        <v>feb</v>
      </c>
      <c r="E9868" s="24">
        <v>42794</v>
      </c>
      <c r="F9868" s="23" t="s">
        <v>53</v>
      </c>
      <c r="G9868" s="121">
        <v>2179361.7638483965</v>
      </c>
      <c r="H9868">
        <v>2017</v>
      </c>
    </row>
    <row r="9869" spans="1:8" outlineLevel="1" x14ac:dyDescent="0.25">
      <c r="A9869" s="23" t="s">
        <v>25</v>
      </c>
      <c r="B9869" s="23" t="s">
        <v>11</v>
      </c>
      <c r="C9869">
        <v>2017</v>
      </c>
      <c r="D9869" s="23" t="str">
        <f t="shared" si="155"/>
        <v>feb</v>
      </c>
      <c r="E9869" s="24">
        <v>42794</v>
      </c>
      <c r="F9869" s="23" t="s">
        <v>53</v>
      </c>
      <c r="G9869" s="121">
        <v>3344297.3781049564</v>
      </c>
      <c r="H9869">
        <v>2017</v>
      </c>
    </row>
    <row r="9870" spans="1:8" outlineLevel="1" x14ac:dyDescent="0.25">
      <c r="A9870" s="23" t="s">
        <v>26</v>
      </c>
      <c r="B9870" s="23" t="s">
        <v>12</v>
      </c>
      <c r="C9870">
        <v>2017</v>
      </c>
      <c r="D9870" s="23" t="str">
        <f t="shared" si="155"/>
        <v>feb</v>
      </c>
      <c r="E9870" s="24">
        <v>42794</v>
      </c>
      <c r="F9870" s="23" t="s">
        <v>53</v>
      </c>
      <c r="G9870" s="121">
        <v>16526330.155860052</v>
      </c>
      <c r="H9870">
        <v>2017</v>
      </c>
    </row>
    <row r="9871" spans="1:8" outlineLevel="1" x14ac:dyDescent="0.25">
      <c r="A9871" s="23" t="s">
        <v>43</v>
      </c>
      <c r="B9871" s="23" t="s">
        <v>34</v>
      </c>
      <c r="C9871">
        <v>2017</v>
      </c>
      <c r="D9871" s="23" t="str">
        <f t="shared" si="155"/>
        <v>feb</v>
      </c>
      <c r="E9871" s="24">
        <v>42794</v>
      </c>
      <c r="F9871" s="23" t="s">
        <v>53</v>
      </c>
      <c r="G9871" s="121">
        <v>65959400.629475214</v>
      </c>
      <c r="H9871">
        <v>2017</v>
      </c>
    </row>
    <row r="9872" spans="1:8" outlineLevel="1" x14ac:dyDescent="0.25">
      <c r="A9872" s="23" t="s">
        <v>13</v>
      </c>
      <c r="B9872" s="23" t="s">
        <v>13</v>
      </c>
      <c r="C9872">
        <v>2017</v>
      </c>
      <c r="D9872" s="23" t="str">
        <f t="shared" si="155"/>
        <v>feb</v>
      </c>
      <c r="E9872" s="24">
        <v>42794</v>
      </c>
      <c r="F9872" s="23" t="s">
        <v>53</v>
      </c>
      <c r="G9872" s="121">
        <v>217449104.17392698</v>
      </c>
      <c r="H9872">
        <v>2017</v>
      </c>
    </row>
    <row r="9873" spans="1:8" outlineLevel="1" x14ac:dyDescent="0.25">
      <c r="A9873" s="23" t="s">
        <v>14</v>
      </c>
      <c r="B9873" s="23" t="s">
        <v>14</v>
      </c>
      <c r="C9873">
        <v>2017</v>
      </c>
      <c r="D9873" s="23" t="str">
        <f t="shared" si="155"/>
        <v>feb</v>
      </c>
      <c r="E9873" s="24">
        <v>42794</v>
      </c>
      <c r="F9873" s="23" t="s">
        <v>53</v>
      </c>
      <c r="G9873" s="121">
        <v>2131501.989095889</v>
      </c>
      <c r="H9873">
        <v>2017</v>
      </c>
    </row>
    <row r="9874" spans="1:8" outlineLevel="1" x14ac:dyDescent="0.25">
      <c r="A9874" s="23" t="s">
        <v>15</v>
      </c>
      <c r="B9874" s="23" t="s">
        <v>0</v>
      </c>
      <c r="C9874">
        <v>2017</v>
      </c>
      <c r="D9874" s="23" t="str">
        <f t="shared" si="155"/>
        <v>mar</v>
      </c>
      <c r="E9874" s="24">
        <v>42825</v>
      </c>
      <c r="F9874" s="23" t="s">
        <v>53</v>
      </c>
      <c r="G9874" s="121">
        <v>4265391.9452769486</v>
      </c>
      <c r="H9874">
        <v>2017</v>
      </c>
    </row>
    <row r="9875" spans="1:8" outlineLevel="1" x14ac:dyDescent="0.25">
      <c r="A9875" s="23" t="s">
        <v>16</v>
      </c>
      <c r="B9875" s="23" t="s">
        <v>1</v>
      </c>
      <c r="C9875">
        <v>2017</v>
      </c>
      <c r="D9875" s="23" t="str">
        <f t="shared" si="155"/>
        <v>mar</v>
      </c>
      <c r="E9875" s="24">
        <v>42825</v>
      </c>
      <c r="F9875" s="23" t="s">
        <v>53</v>
      </c>
      <c r="G9875" s="121">
        <v>160415870.89714289</v>
      </c>
      <c r="H9875">
        <v>2017</v>
      </c>
    </row>
    <row r="9876" spans="1:8" outlineLevel="1" x14ac:dyDescent="0.25">
      <c r="A9876" s="23" t="s">
        <v>27</v>
      </c>
      <c r="B9876" s="23" t="s">
        <v>2</v>
      </c>
      <c r="C9876">
        <v>2017</v>
      </c>
      <c r="D9876" s="23" t="str">
        <f t="shared" si="155"/>
        <v>mar</v>
      </c>
      <c r="E9876" s="24">
        <v>42825</v>
      </c>
      <c r="F9876" s="23" t="s">
        <v>53</v>
      </c>
      <c r="G9876" s="121">
        <v>0</v>
      </c>
      <c r="H9876">
        <v>2017</v>
      </c>
    </row>
    <row r="9877" spans="1:8" outlineLevel="1" x14ac:dyDescent="0.25">
      <c r="A9877" s="23" t="s">
        <v>17</v>
      </c>
      <c r="B9877" s="23" t="s">
        <v>3</v>
      </c>
      <c r="C9877">
        <v>2017</v>
      </c>
      <c r="D9877" s="23" t="str">
        <f t="shared" si="155"/>
        <v>mar</v>
      </c>
      <c r="E9877" s="24">
        <v>42825</v>
      </c>
      <c r="F9877" s="23" t="s">
        <v>53</v>
      </c>
      <c r="G9877" s="121">
        <v>154131434.9294754</v>
      </c>
      <c r="H9877">
        <v>2017</v>
      </c>
    </row>
    <row r="9878" spans="1:8" outlineLevel="1" x14ac:dyDescent="0.25">
      <c r="A9878" s="23" t="s">
        <v>18</v>
      </c>
      <c r="B9878" s="25" t="s">
        <v>4</v>
      </c>
      <c r="C9878">
        <v>2017</v>
      </c>
      <c r="D9878" s="23" t="str">
        <f t="shared" si="155"/>
        <v>mar</v>
      </c>
      <c r="E9878" s="24">
        <v>42825</v>
      </c>
      <c r="F9878" s="23" t="s">
        <v>53</v>
      </c>
      <c r="G9878" s="121">
        <v>0</v>
      </c>
      <c r="H9878">
        <v>2017</v>
      </c>
    </row>
    <row r="9879" spans="1:8" outlineLevel="1" x14ac:dyDescent="0.25">
      <c r="A9879" s="23" t="s">
        <v>19</v>
      </c>
      <c r="B9879" s="25" t="s">
        <v>5</v>
      </c>
      <c r="C9879">
        <v>2017</v>
      </c>
      <c r="D9879" s="23" t="str">
        <f t="shared" si="155"/>
        <v>mar</v>
      </c>
      <c r="E9879" s="24">
        <v>42825</v>
      </c>
      <c r="F9879" s="23" t="s">
        <v>53</v>
      </c>
      <c r="G9879" s="121">
        <v>733416.90504373191</v>
      </c>
      <c r="H9879">
        <v>2017</v>
      </c>
    </row>
    <row r="9880" spans="1:8" outlineLevel="1" x14ac:dyDescent="0.25">
      <c r="A9880" s="23" t="s">
        <v>20</v>
      </c>
      <c r="B9880" s="23" t="s">
        <v>6</v>
      </c>
      <c r="C9880">
        <v>2017</v>
      </c>
      <c r="D9880" s="23" t="str">
        <f t="shared" si="155"/>
        <v>mar</v>
      </c>
      <c r="E9880" s="24">
        <v>42825</v>
      </c>
      <c r="F9880" s="23" t="s">
        <v>53</v>
      </c>
      <c r="G9880" s="121">
        <v>28481653.358432632</v>
      </c>
      <c r="H9880">
        <v>2017</v>
      </c>
    </row>
    <row r="9881" spans="1:8" outlineLevel="1" x14ac:dyDescent="0.25">
      <c r="A9881" s="23" t="s">
        <v>21</v>
      </c>
      <c r="B9881" s="23" t="s">
        <v>7</v>
      </c>
      <c r="C9881">
        <v>2017</v>
      </c>
      <c r="D9881" s="23" t="str">
        <f t="shared" si="155"/>
        <v>mar</v>
      </c>
      <c r="E9881" s="24">
        <v>42825</v>
      </c>
      <c r="F9881" s="23" t="s">
        <v>53</v>
      </c>
      <c r="G9881" s="121">
        <v>6347564.4966933001</v>
      </c>
      <c r="H9881">
        <v>2017</v>
      </c>
    </row>
    <row r="9882" spans="1:8" outlineLevel="1" x14ac:dyDescent="0.25">
      <c r="A9882" s="23" t="s">
        <v>22</v>
      </c>
      <c r="B9882" s="23" t="s">
        <v>8</v>
      </c>
      <c r="C9882">
        <v>2017</v>
      </c>
      <c r="D9882" s="23" t="str">
        <f t="shared" si="155"/>
        <v>mar</v>
      </c>
      <c r="E9882" s="24">
        <v>42825</v>
      </c>
      <c r="F9882" s="23" t="s">
        <v>53</v>
      </c>
      <c r="G9882" s="121">
        <v>675408656.9657948</v>
      </c>
      <c r="H9882">
        <v>2017</v>
      </c>
    </row>
    <row r="9883" spans="1:8" outlineLevel="1" x14ac:dyDescent="0.25">
      <c r="A9883" s="23" t="s">
        <v>23</v>
      </c>
      <c r="B9883" s="23" t="s">
        <v>9</v>
      </c>
      <c r="C9883">
        <v>2017</v>
      </c>
      <c r="D9883" s="23" t="str">
        <f t="shared" si="155"/>
        <v>mar</v>
      </c>
      <c r="E9883" s="24">
        <v>42825</v>
      </c>
      <c r="F9883" s="23" t="s">
        <v>53</v>
      </c>
      <c r="G9883" s="121">
        <v>0</v>
      </c>
      <c r="H9883">
        <v>2017</v>
      </c>
    </row>
    <row r="9884" spans="1:8" outlineLevel="1" x14ac:dyDescent="0.25">
      <c r="A9884" s="23" t="s">
        <v>24</v>
      </c>
      <c r="B9884" s="25" t="s">
        <v>10</v>
      </c>
      <c r="C9884">
        <v>2017</v>
      </c>
      <c r="D9884" s="23" t="str">
        <f t="shared" si="155"/>
        <v>mar</v>
      </c>
      <c r="E9884" s="24">
        <v>42825</v>
      </c>
      <c r="F9884" s="23" t="s">
        <v>53</v>
      </c>
      <c r="G9884" s="121">
        <v>153007.6530612245</v>
      </c>
      <c r="H9884">
        <v>2017</v>
      </c>
    </row>
    <row r="9885" spans="1:8" outlineLevel="1" x14ac:dyDescent="0.25">
      <c r="A9885" s="23" t="s">
        <v>25</v>
      </c>
      <c r="B9885" s="23" t="s">
        <v>11</v>
      </c>
      <c r="C9885">
        <v>2017</v>
      </c>
      <c r="D9885" s="23" t="str">
        <f t="shared" si="155"/>
        <v>mar</v>
      </c>
      <c r="E9885" s="24">
        <v>42825</v>
      </c>
      <c r="F9885" s="23" t="s">
        <v>53</v>
      </c>
      <c r="G9885" s="121">
        <v>1379872.2887172007</v>
      </c>
      <c r="H9885">
        <v>2017</v>
      </c>
    </row>
    <row r="9886" spans="1:8" outlineLevel="1" x14ac:dyDescent="0.25">
      <c r="A9886" s="23" t="s">
        <v>26</v>
      </c>
      <c r="B9886" s="23" t="s">
        <v>12</v>
      </c>
      <c r="C9886">
        <v>2017</v>
      </c>
      <c r="D9886" s="23" t="str">
        <f t="shared" si="155"/>
        <v>mar</v>
      </c>
      <c r="E9886" s="24">
        <v>42825</v>
      </c>
      <c r="F9886" s="23" t="s">
        <v>53</v>
      </c>
      <c r="G9886" s="121">
        <v>15942158.803906713</v>
      </c>
      <c r="H9886">
        <v>2017</v>
      </c>
    </row>
    <row r="9887" spans="1:8" outlineLevel="1" x14ac:dyDescent="0.25">
      <c r="A9887" s="23" t="s">
        <v>43</v>
      </c>
      <c r="B9887" s="23" t="s">
        <v>34</v>
      </c>
      <c r="C9887">
        <v>2017</v>
      </c>
      <c r="D9887" s="23" t="str">
        <f t="shared" si="155"/>
        <v>mar</v>
      </c>
      <c r="E9887" s="24">
        <v>42825</v>
      </c>
      <c r="F9887" s="23" t="s">
        <v>53</v>
      </c>
      <c r="G9887" s="121">
        <v>66842552.719941698</v>
      </c>
      <c r="H9887">
        <v>2017</v>
      </c>
    </row>
    <row r="9888" spans="1:8" outlineLevel="1" x14ac:dyDescent="0.25">
      <c r="A9888" s="23" t="s">
        <v>13</v>
      </c>
      <c r="B9888" s="23" t="s">
        <v>13</v>
      </c>
      <c r="C9888">
        <v>2017</v>
      </c>
      <c r="D9888" s="23" t="str">
        <f t="shared" si="155"/>
        <v>mar</v>
      </c>
      <c r="E9888" s="24">
        <v>42825</v>
      </c>
      <c r="F9888" s="23" t="s">
        <v>53</v>
      </c>
      <c r="G9888" s="121">
        <v>232961488.25977761</v>
      </c>
      <c r="H9888">
        <v>2017</v>
      </c>
    </row>
    <row r="9889" spans="1:8" outlineLevel="1" x14ac:dyDescent="0.25">
      <c r="A9889" s="23" t="s">
        <v>14</v>
      </c>
      <c r="B9889" s="23" t="s">
        <v>14</v>
      </c>
      <c r="C9889">
        <v>2017</v>
      </c>
      <c r="D9889" s="23" t="str">
        <f t="shared" si="155"/>
        <v>mar</v>
      </c>
      <c r="E9889" s="24">
        <v>42825</v>
      </c>
      <c r="F9889" s="23" t="s">
        <v>53</v>
      </c>
      <c r="G9889" s="121">
        <v>361761.21979055391</v>
      </c>
      <c r="H9889">
        <v>2017</v>
      </c>
    </row>
    <row r="9890" spans="1:8" outlineLevel="1" x14ac:dyDescent="0.25">
      <c r="A9890" s="23" t="s">
        <v>15</v>
      </c>
      <c r="B9890" s="23" t="s">
        <v>0</v>
      </c>
      <c r="C9890">
        <v>2017</v>
      </c>
      <c r="D9890" s="23" t="str">
        <f t="shared" si="155"/>
        <v>abr</v>
      </c>
      <c r="E9890" s="24">
        <v>42855</v>
      </c>
      <c r="F9890" s="23" t="s">
        <v>53</v>
      </c>
      <c r="G9890" s="121">
        <v>4264354.7785422755</v>
      </c>
      <c r="H9890">
        <v>2017</v>
      </c>
    </row>
    <row r="9891" spans="1:8" outlineLevel="1" x14ac:dyDescent="0.25">
      <c r="A9891" s="23" t="s">
        <v>16</v>
      </c>
      <c r="B9891" s="23" t="s">
        <v>1</v>
      </c>
      <c r="C9891">
        <v>2017</v>
      </c>
      <c r="D9891" s="23" t="str">
        <f t="shared" si="155"/>
        <v>abr</v>
      </c>
      <c r="E9891" s="24">
        <v>42855</v>
      </c>
      <c r="F9891" s="23" t="s">
        <v>53</v>
      </c>
      <c r="G9891" s="121">
        <v>166645359.8990671</v>
      </c>
      <c r="H9891">
        <v>2017</v>
      </c>
    </row>
    <row r="9892" spans="1:8" outlineLevel="1" x14ac:dyDescent="0.25">
      <c r="A9892" s="23" t="s">
        <v>27</v>
      </c>
      <c r="B9892" s="23" t="s">
        <v>2</v>
      </c>
      <c r="C9892">
        <v>2017</v>
      </c>
      <c r="D9892" s="23" t="str">
        <f t="shared" si="155"/>
        <v>abr</v>
      </c>
      <c r="E9892" s="24">
        <v>42855</v>
      </c>
      <c r="F9892" s="23" t="s">
        <v>53</v>
      </c>
      <c r="G9892" s="121">
        <v>0</v>
      </c>
      <c r="H9892">
        <v>2017</v>
      </c>
    </row>
    <row r="9893" spans="1:8" outlineLevel="1" x14ac:dyDescent="0.25">
      <c r="A9893" s="23" t="s">
        <v>17</v>
      </c>
      <c r="B9893" s="23" t="s">
        <v>3</v>
      </c>
      <c r="C9893">
        <v>2017</v>
      </c>
      <c r="D9893" s="23" t="str">
        <f t="shared" si="155"/>
        <v>abr</v>
      </c>
      <c r="E9893" s="24">
        <v>42855</v>
      </c>
      <c r="F9893" s="23" t="s">
        <v>53</v>
      </c>
      <c r="G9893" s="121">
        <v>152248803.37571439</v>
      </c>
      <c r="H9893">
        <v>2017</v>
      </c>
    </row>
    <row r="9894" spans="1:8" outlineLevel="1" x14ac:dyDescent="0.25">
      <c r="A9894" s="23" t="s">
        <v>18</v>
      </c>
      <c r="B9894" s="25" t="s">
        <v>4</v>
      </c>
      <c r="C9894">
        <v>2017</v>
      </c>
      <c r="D9894" s="23" t="str">
        <f t="shared" si="155"/>
        <v>abr</v>
      </c>
      <c r="E9894" s="24">
        <v>42855</v>
      </c>
      <c r="F9894" s="23" t="s">
        <v>53</v>
      </c>
      <c r="G9894" s="121">
        <v>0</v>
      </c>
      <c r="H9894">
        <v>2017</v>
      </c>
    </row>
    <row r="9895" spans="1:8" outlineLevel="1" x14ac:dyDescent="0.25">
      <c r="A9895" s="23" t="s">
        <v>19</v>
      </c>
      <c r="B9895" s="25" t="s">
        <v>5</v>
      </c>
      <c r="C9895">
        <v>2017</v>
      </c>
      <c r="D9895" s="23" t="str">
        <f t="shared" si="155"/>
        <v>abr</v>
      </c>
      <c r="E9895" s="24">
        <v>42855</v>
      </c>
      <c r="F9895" s="23" t="s">
        <v>53</v>
      </c>
      <c r="G9895" s="121">
        <v>737007.29131195345</v>
      </c>
      <c r="H9895">
        <v>2017</v>
      </c>
    </row>
    <row r="9896" spans="1:8" outlineLevel="1" x14ac:dyDescent="0.25">
      <c r="A9896" s="23" t="s">
        <v>20</v>
      </c>
      <c r="B9896" s="23" t="s">
        <v>6</v>
      </c>
      <c r="C9896">
        <v>2017</v>
      </c>
      <c r="D9896" s="23" t="str">
        <f t="shared" si="155"/>
        <v>abr</v>
      </c>
      <c r="E9896" s="24">
        <v>42855</v>
      </c>
      <c r="F9896" s="23" t="s">
        <v>53</v>
      </c>
      <c r="G9896" s="121">
        <v>21752955.763785448</v>
      </c>
      <c r="H9896">
        <v>2017</v>
      </c>
    </row>
    <row r="9897" spans="1:8" outlineLevel="1" x14ac:dyDescent="0.25">
      <c r="A9897" s="23" t="s">
        <v>21</v>
      </c>
      <c r="B9897" s="23" t="s">
        <v>7</v>
      </c>
      <c r="C9897">
        <v>2017</v>
      </c>
      <c r="D9897" s="23" t="str">
        <f t="shared" si="155"/>
        <v>abr</v>
      </c>
      <c r="E9897" s="24">
        <v>42855</v>
      </c>
      <c r="F9897" s="23" t="s">
        <v>53</v>
      </c>
      <c r="G9897" s="121">
        <v>5028015.7604877856</v>
      </c>
      <c r="H9897">
        <v>2017</v>
      </c>
    </row>
    <row r="9898" spans="1:8" outlineLevel="1" x14ac:dyDescent="0.25">
      <c r="A9898" s="23" t="s">
        <v>22</v>
      </c>
      <c r="B9898" s="23" t="s">
        <v>8</v>
      </c>
      <c r="C9898">
        <v>2017</v>
      </c>
      <c r="D9898" s="23" t="str">
        <f t="shared" si="155"/>
        <v>abr</v>
      </c>
      <c r="E9898" s="24">
        <v>42855</v>
      </c>
      <c r="F9898" s="23" t="s">
        <v>53</v>
      </c>
      <c r="G9898" s="121">
        <v>675968793.084517</v>
      </c>
      <c r="H9898">
        <v>2017</v>
      </c>
    </row>
    <row r="9899" spans="1:8" outlineLevel="1" x14ac:dyDescent="0.25">
      <c r="A9899" s="23" t="s">
        <v>23</v>
      </c>
      <c r="B9899" s="23" t="s">
        <v>9</v>
      </c>
      <c r="C9899">
        <v>2017</v>
      </c>
      <c r="D9899" s="23" t="str">
        <f t="shared" si="155"/>
        <v>abr</v>
      </c>
      <c r="E9899" s="24">
        <v>42855</v>
      </c>
      <c r="F9899" s="23" t="s">
        <v>53</v>
      </c>
      <c r="G9899" s="121">
        <v>0</v>
      </c>
      <c r="H9899">
        <v>2017</v>
      </c>
    </row>
    <row r="9900" spans="1:8" outlineLevel="1" x14ac:dyDescent="0.25">
      <c r="A9900" s="23" t="s">
        <v>24</v>
      </c>
      <c r="B9900" s="25" t="s">
        <v>10</v>
      </c>
      <c r="C9900">
        <v>2017</v>
      </c>
      <c r="D9900" s="23" t="str">
        <f t="shared" si="155"/>
        <v>abr</v>
      </c>
      <c r="E9900" s="24">
        <v>42855</v>
      </c>
      <c r="F9900" s="23" t="s">
        <v>53</v>
      </c>
      <c r="G9900" s="121">
        <v>153061.22448979595</v>
      </c>
      <c r="H9900">
        <v>2017</v>
      </c>
    </row>
    <row r="9901" spans="1:8" outlineLevel="1" x14ac:dyDescent="0.25">
      <c r="A9901" s="23" t="s">
        <v>25</v>
      </c>
      <c r="B9901" s="23" t="s">
        <v>11</v>
      </c>
      <c r="C9901">
        <v>2017</v>
      </c>
      <c r="D9901" s="23" t="str">
        <f t="shared" si="155"/>
        <v>abr</v>
      </c>
      <c r="E9901" s="24">
        <v>42855</v>
      </c>
      <c r="F9901" s="23" t="s">
        <v>53</v>
      </c>
      <c r="G9901" s="121">
        <v>10442297.786297377</v>
      </c>
      <c r="H9901">
        <v>2017</v>
      </c>
    </row>
    <row r="9902" spans="1:8" outlineLevel="1" x14ac:dyDescent="0.25">
      <c r="A9902" s="23" t="s">
        <v>26</v>
      </c>
      <c r="B9902" s="23" t="s">
        <v>12</v>
      </c>
      <c r="C9902">
        <v>2017</v>
      </c>
      <c r="D9902" s="23" t="str">
        <f t="shared" si="155"/>
        <v>abr</v>
      </c>
      <c r="E9902" s="24">
        <v>42855</v>
      </c>
      <c r="F9902" s="23" t="s">
        <v>53</v>
      </c>
      <c r="G9902" s="121">
        <v>16708113.075102026</v>
      </c>
      <c r="H9902">
        <v>2017</v>
      </c>
    </row>
    <row r="9903" spans="1:8" outlineLevel="1" x14ac:dyDescent="0.25">
      <c r="A9903" s="23" t="s">
        <v>43</v>
      </c>
      <c r="B9903" s="23" t="s">
        <v>34</v>
      </c>
      <c r="C9903">
        <v>2017</v>
      </c>
      <c r="D9903" s="23" t="str">
        <f t="shared" si="155"/>
        <v>abr</v>
      </c>
      <c r="E9903" s="24">
        <v>42855</v>
      </c>
      <c r="F9903" s="23" t="s">
        <v>53</v>
      </c>
      <c r="G9903" s="121">
        <v>71475754.92239067</v>
      </c>
      <c r="H9903">
        <v>2017</v>
      </c>
    </row>
    <row r="9904" spans="1:8" outlineLevel="1" x14ac:dyDescent="0.25">
      <c r="A9904" s="23" t="s">
        <v>13</v>
      </c>
      <c r="B9904" s="23" t="s">
        <v>13</v>
      </c>
      <c r="C9904">
        <v>2017</v>
      </c>
      <c r="D9904" s="23" t="str">
        <f t="shared" si="155"/>
        <v>abr</v>
      </c>
      <c r="E9904" s="24">
        <v>42855</v>
      </c>
      <c r="F9904" s="23" t="s">
        <v>53</v>
      </c>
      <c r="G9904" s="121">
        <v>202564790.91943863</v>
      </c>
      <c r="H9904">
        <v>2017</v>
      </c>
    </row>
    <row r="9905" spans="1:8" outlineLevel="1" x14ac:dyDescent="0.25">
      <c r="A9905" s="23" t="s">
        <v>14</v>
      </c>
      <c r="B9905" s="23" t="s">
        <v>14</v>
      </c>
      <c r="C9905">
        <v>2017</v>
      </c>
      <c r="D9905" s="23" t="str">
        <f t="shared" si="155"/>
        <v>abr</v>
      </c>
      <c r="E9905" s="24">
        <v>42855</v>
      </c>
      <c r="F9905" s="23" t="s">
        <v>53</v>
      </c>
      <c r="G9905" s="121">
        <v>205332.24695644315</v>
      </c>
      <c r="H9905">
        <v>2017</v>
      </c>
    </row>
    <row r="9906" spans="1:8" outlineLevel="1" x14ac:dyDescent="0.25">
      <c r="A9906" s="23" t="s">
        <v>15</v>
      </c>
      <c r="B9906" s="23" t="s">
        <v>0</v>
      </c>
      <c r="C9906">
        <v>2017</v>
      </c>
      <c r="D9906" s="23" t="str">
        <f t="shared" si="155"/>
        <v>may</v>
      </c>
      <c r="E9906" s="24">
        <v>42886</v>
      </c>
      <c r="F9906" s="23" t="s">
        <v>53</v>
      </c>
      <c r="G9906" s="121">
        <v>4287758.168163266</v>
      </c>
      <c r="H9906">
        <v>2017</v>
      </c>
    </row>
    <row r="9907" spans="1:8" outlineLevel="1" x14ac:dyDescent="0.25">
      <c r="A9907" s="23" t="s">
        <v>16</v>
      </c>
      <c r="B9907" s="23" t="s">
        <v>1</v>
      </c>
      <c r="C9907">
        <v>2017</v>
      </c>
      <c r="D9907" s="23" t="str">
        <f t="shared" si="155"/>
        <v>may</v>
      </c>
      <c r="E9907" s="24">
        <v>42886</v>
      </c>
      <c r="F9907" s="23" t="s">
        <v>53</v>
      </c>
      <c r="G9907" s="121">
        <v>169653345.09827995</v>
      </c>
      <c r="H9907">
        <v>2017</v>
      </c>
    </row>
    <row r="9908" spans="1:8" outlineLevel="1" x14ac:dyDescent="0.25">
      <c r="A9908" s="23" t="s">
        <v>27</v>
      </c>
      <c r="B9908" s="23" t="s">
        <v>2</v>
      </c>
      <c r="C9908">
        <v>2017</v>
      </c>
      <c r="D9908" s="23" t="str">
        <f t="shared" si="155"/>
        <v>may</v>
      </c>
      <c r="E9908" s="24">
        <v>42886</v>
      </c>
      <c r="F9908" s="23" t="s">
        <v>53</v>
      </c>
      <c r="G9908" s="121">
        <v>0</v>
      </c>
      <c r="H9908">
        <v>2017</v>
      </c>
    </row>
    <row r="9909" spans="1:8" outlineLevel="1" x14ac:dyDescent="0.25">
      <c r="A9909" s="23" t="s">
        <v>17</v>
      </c>
      <c r="B9909" s="23" t="s">
        <v>3</v>
      </c>
      <c r="C9909">
        <v>2017</v>
      </c>
      <c r="D9909" s="23" t="str">
        <f t="shared" si="155"/>
        <v>may</v>
      </c>
      <c r="E9909" s="24">
        <v>42886</v>
      </c>
      <c r="F9909" s="23" t="s">
        <v>53</v>
      </c>
      <c r="G9909" s="121">
        <v>146764518.75078714</v>
      </c>
      <c r="H9909">
        <v>2017</v>
      </c>
    </row>
    <row r="9910" spans="1:8" outlineLevel="1" x14ac:dyDescent="0.25">
      <c r="A9910" s="23" t="s">
        <v>18</v>
      </c>
      <c r="B9910" s="25" t="s">
        <v>4</v>
      </c>
      <c r="C9910">
        <v>2017</v>
      </c>
      <c r="D9910" s="23" t="str">
        <f t="shared" si="155"/>
        <v>may</v>
      </c>
      <c r="E9910" s="24">
        <v>42886</v>
      </c>
      <c r="F9910" s="23" t="s">
        <v>53</v>
      </c>
      <c r="G9910" s="121">
        <v>0</v>
      </c>
      <c r="H9910">
        <v>2017</v>
      </c>
    </row>
    <row r="9911" spans="1:8" outlineLevel="1" x14ac:dyDescent="0.25">
      <c r="A9911" s="23" t="s">
        <v>19</v>
      </c>
      <c r="B9911" s="25" t="s">
        <v>5</v>
      </c>
      <c r="C9911">
        <v>2017</v>
      </c>
      <c r="D9911" s="23" t="str">
        <f t="shared" si="155"/>
        <v>may</v>
      </c>
      <c r="E9911" s="24">
        <v>42886</v>
      </c>
      <c r="F9911" s="23" t="s">
        <v>53</v>
      </c>
      <c r="G9911" s="121">
        <v>740755.10591836739</v>
      </c>
      <c r="H9911">
        <v>2017</v>
      </c>
    </row>
    <row r="9912" spans="1:8" outlineLevel="1" x14ac:dyDescent="0.25">
      <c r="A9912" s="23" t="s">
        <v>20</v>
      </c>
      <c r="B9912" s="23" t="s">
        <v>6</v>
      </c>
      <c r="C9912">
        <v>2017</v>
      </c>
      <c r="D9912" s="23" t="str">
        <f t="shared" si="155"/>
        <v>may</v>
      </c>
      <c r="E9912" s="24">
        <v>42886</v>
      </c>
      <c r="F9912" s="23" t="s">
        <v>53</v>
      </c>
      <c r="G9912" s="121">
        <v>21728835.257001225</v>
      </c>
      <c r="H9912">
        <v>2017</v>
      </c>
    </row>
    <row r="9913" spans="1:8" outlineLevel="1" x14ac:dyDescent="0.25">
      <c r="A9913" s="23" t="s">
        <v>21</v>
      </c>
      <c r="B9913" s="23" t="s">
        <v>7</v>
      </c>
      <c r="C9913">
        <v>2017</v>
      </c>
      <c r="D9913" s="23" t="str">
        <f t="shared" si="155"/>
        <v>may</v>
      </c>
      <c r="E9913" s="24">
        <v>42886</v>
      </c>
      <c r="F9913" s="23" t="s">
        <v>53</v>
      </c>
      <c r="G9913" s="121">
        <v>4578527.224831284</v>
      </c>
      <c r="H9913">
        <v>2017</v>
      </c>
    </row>
    <row r="9914" spans="1:8" outlineLevel="1" x14ac:dyDescent="0.25">
      <c r="A9914" s="23" t="s">
        <v>22</v>
      </c>
      <c r="B9914" s="23" t="s">
        <v>8</v>
      </c>
      <c r="C9914">
        <v>2017</v>
      </c>
      <c r="D9914" s="23" t="str">
        <f t="shared" si="155"/>
        <v>may</v>
      </c>
      <c r="E9914" s="24">
        <v>42886</v>
      </c>
      <c r="F9914" s="23" t="s">
        <v>53</v>
      </c>
      <c r="G9914" s="121">
        <v>672027433.44951224</v>
      </c>
      <c r="H9914">
        <v>2017</v>
      </c>
    </row>
    <row r="9915" spans="1:8" outlineLevel="1" x14ac:dyDescent="0.25">
      <c r="A9915" s="23" t="s">
        <v>23</v>
      </c>
      <c r="B9915" s="23" t="s">
        <v>9</v>
      </c>
      <c r="C9915">
        <v>2017</v>
      </c>
      <c r="D9915" s="23" t="str">
        <f t="shared" si="155"/>
        <v>may</v>
      </c>
      <c r="E9915" s="24">
        <v>42886</v>
      </c>
      <c r="F9915" s="23" t="s">
        <v>53</v>
      </c>
      <c r="G9915" s="121">
        <v>0</v>
      </c>
      <c r="H9915">
        <v>2017</v>
      </c>
    </row>
    <row r="9916" spans="1:8" outlineLevel="1" x14ac:dyDescent="0.25">
      <c r="A9916" s="23" t="s">
        <v>24</v>
      </c>
      <c r="B9916" s="25" t="s">
        <v>10</v>
      </c>
      <c r="C9916">
        <v>2017</v>
      </c>
      <c r="D9916" s="23" t="str">
        <f t="shared" si="155"/>
        <v>may</v>
      </c>
      <c r="E9916" s="24">
        <v>42886</v>
      </c>
      <c r="F9916" s="23" t="s">
        <v>53</v>
      </c>
      <c r="G9916" s="121">
        <v>153061.22448979595</v>
      </c>
      <c r="H9916">
        <v>2017</v>
      </c>
    </row>
    <row r="9917" spans="1:8" outlineLevel="1" x14ac:dyDescent="0.25">
      <c r="A9917" s="23" t="s">
        <v>25</v>
      </c>
      <c r="B9917" s="23" t="s">
        <v>11</v>
      </c>
      <c r="C9917">
        <v>2017</v>
      </c>
      <c r="D9917" s="23" t="str">
        <f t="shared" si="155"/>
        <v>may</v>
      </c>
      <c r="E9917" s="24">
        <v>42886</v>
      </c>
      <c r="F9917" s="23" t="s">
        <v>53</v>
      </c>
      <c r="G9917" s="121">
        <v>16078089.723556852</v>
      </c>
      <c r="H9917">
        <v>2017</v>
      </c>
    </row>
    <row r="9918" spans="1:8" outlineLevel="1" x14ac:dyDescent="0.25">
      <c r="A9918" s="23" t="s">
        <v>26</v>
      </c>
      <c r="B9918" s="23" t="s">
        <v>12</v>
      </c>
      <c r="C9918">
        <v>2017</v>
      </c>
      <c r="D9918" s="23" t="str">
        <f t="shared" si="155"/>
        <v>may</v>
      </c>
      <c r="E9918" s="24">
        <v>42886</v>
      </c>
      <c r="F9918" s="23" t="s">
        <v>53</v>
      </c>
      <c r="G9918" s="121">
        <v>16211293.258017503</v>
      </c>
      <c r="H9918">
        <v>2017</v>
      </c>
    </row>
    <row r="9919" spans="1:8" outlineLevel="1" x14ac:dyDescent="0.25">
      <c r="A9919" s="23" t="s">
        <v>43</v>
      </c>
      <c r="B9919" s="23" t="s">
        <v>34</v>
      </c>
      <c r="C9919">
        <v>2017</v>
      </c>
      <c r="D9919" s="23" t="str">
        <f t="shared" si="155"/>
        <v>may</v>
      </c>
      <c r="E9919" s="24">
        <v>42886</v>
      </c>
      <c r="F9919" s="23" t="s">
        <v>53</v>
      </c>
      <c r="G9919" s="121">
        <v>70296313.821341112</v>
      </c>
      <c r="H9919">
        <v>2017</v>
      </c>
    </row>
    <row r="9920" spans="1:8" outlineLevel="1" x14ac:dyDescent="0.25">
      <c r="A9920" s="23" t="s">
        <v>13</v>
      </c>
      <c r="B9920" s="23" t="s">
        <v>13</v>
      </c>
      <c r="C9920">
        <v>2017</v>
      </c>
      <c r="D9920" s="23" t="str">
        <f t="shared" si="155"/>
        <v>may</v>
      </c>
      <c r="E9920" s="24">
        <v>42886</v>
      </c>
      <c r="F9920" s="23" t="s">
        <v>53</v>
      </c>
      <c r="G9920" s="121">
        <v>185913177.01475352</v>
      </c>
      <c r="H9920">
        <v>2017</v>
      </c>
    </row>
    <row r="9921" spans="1:8" outlineLevel="1" x14ac:dyDescent="0.25">
      <c r="A9921" s="23" t="s">
        <v>14</v>
      </c>
      <c r="B9921" s="23" t="s">
        <v>14</v>
      </c>
      <c r="C9921">
        <v>2017</v>
      </c>
      <c r="D9921" s="23" t="str">
        <f t="shared" si="155"/>
        <v>may</v>
      </c>
      <c r="E9921" s="24">
        <v>42886</v>
      </c>
      <c r="F9921" s="23" t="s">
        <v>53</v>
      </c>
      <c r="G9921" s="121">
        <v>151895.494804519</v>
      </c>
      <c r="H9921">
        <v>2017</v>
      </c>
    </row>
    <row r="9922" spans="1:8" outlineLevel="1" x14ac:dyDescent="0.25">
      <c r="A9922" s="23" t="s">
        <v>15</v>
      </c>
      <c r="B9922" s="23" t="s">
        <v>0</v>
      </c>
      <c r="C9922">
        <v>2017</v>
      </c>
      <c r="D9922" s="23" t="str">
        <f t="shared" ref="D9922:D9985" si="156">+TEXT(E9922,"mmm")</f>
        <v>jun</v>
      </c>
      <c r="E9922" s="24">
        <v>42916</v>
      </c>
      <c r="F9922" s="23" t="s">
        <v>53</v>
      </c>
      <c r="G9922" s="121">
        <v>4411849.2656268151</v>
      </c>
      <c r="H9922">
        <v>2017</v>
      </c>
    </row>
    <row r="9923" spans="1:8" outlineLevel="1" x14ac:dyDescent="0.25">
      <c r="A9923" s="23" t="s">
        <v>16</v>
      </c>
      <c r="B9923" s="23" t="s">
        <v>1</v>
      </c>
      <c r="C9923">
        <v>2017</v>
      </c>
      <c r="D9923" s="23" t="str">
        <f t="shared" si="156"/>
        <v>jun</v>
      </c>
      <c r="E9923" s="24">
        <v>42916</v>
      </c>
      <c r="F9923" s="23" t="s">
        <v>53</v>
      </c>
      <c r="G9923" s="121">
        <v>170123992.21897954</v>
      </c>
      <c r="H9923">
        <v>2017</v>
      </c>
    </row>
    <row r="9924" spans="1:8" outlineLevel="1" x14ac:dyDescent="0.25">
      <c r="A9924" s="23" t="s">
        <v>27</v>
      </c>
      <c r="B9924" s="23" t="s">
        <v>2</v>
      </c>
      <c r="C9924">
        <v>2017</v>
      </c>
      <c r="D9924" s="23" t="str">
        <f t="shared" si="156"/>
        <v>jun</v>
      </c>
      <c r="E9924" s="24">
        <v>42916</v>
      </c>
      <c r="F9924" s="23" t="s">
        <v>53</v>
      </c>
      <c r="G9924" s="121">
        <v>0</v>
      </c>
      <c r="H9924">
        <v>2017</v>
      </c>
    </row>
    <row r="9925" spans="1:8" outlineLevel="1" x14ac:dyDescent="0.25">
      <c r="A9925" s="23" t="s">
        <v>17</v>
      </c>
      <c r="B9925" s="23" t="s">
        <v>3</v>
      </c>
      <c r="C9925">
        <v>2017</v>
      </c>
      <c r="D9925" s="23" t="str">
        <f t="shared" si="156"/>
        <v>jun</v>
      </c>
      <c r="E9925" s="24">
        <v>42916</v>
      </c>
      <c r="F9925" s="23" t="s">
        <v>53</v>
      </c>
      <c r="G9925" s="121">
        <v>145444352.20623916</v>
      </c>
      <c r="H9925">
        <v>2017</v>
      </c>
    </row>
    <row r="9926" spans="1:8" outlineLevel="1" x14ac:dyDescent="0.25">
      <c r="A9926" s="23" t="s">
        <v>18</v>
      </c>
      <c r="B9926" s="25" t="s">
        <v>4</v>
      </c>
      <c r="C9926">
        <v>2017</v>
      </c>
      <c r="D9926" s="23" t="str">
        <f t="shared" si="156"/>
        <v>jun</v>
      </c>
      <c r="E9926" s="24">
        <v>42916</v>
      </c>
      <c r="F9926" s="23" t="s">
        <v>53</v>
      </c>
      <c r="G9926" s="121">
        <v>0</v>
      </c>
      <c r="H9926">
        <v>2017</v>
      </c>
    </row>
    <row r="9927" spans="1:8" outlineLevel="1" x14ac:dyDescent="0.25">
      <c r="A9927" s="23" t="s">
        <v>19</v>
      </c>
      <c r="B9927" s="25" t="s">
        <v>5</v>
      </c>
      <c r="C9927">
        <v>2017</v>
      </c>
      <c r="D9927" s="23" t="str">
        <f t="shared" si="156"/>
        <v>jun</v>
      </c>
      <c r="E9927" s="24">
        <v>42916</v>
      </c>
      <c r="F9927" s="23" t="s">
        <v>53</v>
      </c>
      <c r="G9927" s="121">
        <v>744418.36530612246</v>
      </c>
      <c r="H9927">
        <v>2017</v>
      </c>
    </row>
    <row r="9928" spans="1:8" outlineLevel="1" x14ac:dyDescent="0.25">
      <c r="A9928" s="23" t="s">
        <v>20</v>
      </c>
      <c r="B9928" s="23" t="s">
        <v>6</v>
      </c>
      <c r="C9928">
        <v>2017</v>
      </c>
      <c r="D9928" s="23" t="str">
        <f t="shared" si="156"/>
        <v>jun</v>
      </c>
      <c r="E9928" s="24">
        <v>42916</v>
      </c>
      <c r="F9928" s="23" t="s">
        <v>53</v>
      </c>
      <c r="G9928" s="121">
        <v>21719237.383708674</v>
      </c>
      <c r="H9928">
        <v>2017</v>
      </c>
    </row>
    <row r="9929" spans="1:8" outlineLevel="1" x14ac:dyDescent="0.25">
      <c r="A9929" s="23" t="s">
        <v>21</v>
      </c>
      <c r="B9929" s="23" t="s">
        <v>7</v>
      </c>
      <c r="C9929">
        <v>2017</v>
      </c>
      <c r="D9929" s="23" t="str">
        <f t="shared" si="156"/>
        <v>jun</v>
      </c>
      <c r="E9929" s="24">
        <v>42916</v>
      </c>
      <c r="F9929" s="23" t="s">
        <v>53</v>
      </c>
      <c r="G9929" s="121">
        <v>4152870.242044013</v>
      </c>
      <c r="H9929">
        <v>2017</v>
      </c>
    </row>
    <row r="9930" spans="1:8" outlineLevel="1" x14ac:dyDescent="0.25">
      <c r="A9930" s="23" t="s">
        <v>22</v>
      </c>
      <c r="B9930" s="23" t="s">
        <v>8</v>
      </c>
      <c r="C9930">
        <v>2017</v>
      </c>
      <c r="D9930" s="23" t="str">
        <f t="shared" si="156"/>
        <v>jun</v>
      </c>
      <c r="E9930" s="24">
        <v>42916</v>
      </c>
      <c r="F9930" s="23" t="s">
        <v>53</v>
      </c>
      <c r="G9930" s="121">
        <v>665093105.57707274</v>
      </c>
      <c r="H9930">
        <v>2017</v>
      </c>
    </row>
    <row r="9931" spans="1:8" outlineLevel="1" x14ac:dyDescent="0.25">
      <c r="A9931" s="23" t="s">
        <v>23</v>
      </c>
      <c r="B9931" s="23" t="s">
        <v>9</v>
      </c>
      <c r="C9931">
        <v>2017</v>
      </c>
      <c r="D9931" s="23" t="str">
        <f t="shared" si="156"/>
        <v>jun</v>
      </c>
      <c r="E9931" s="24">
        <v>42916</v>
      </c>
      <c r="F9931" s="23" t="s">
        <v>53</v>
      </c>
      <c r="G9931" s="121">
        <v>0</v>
      </c>
      <c r="H9931">
        <v>2017</v>
      </c>
    </row>
    <row r="9932" spans="1:8" outlineLevel="1" x14ac:dyDescent="0.25">
      <c r="A9932" s="23" t="s">
        <v>24</v>
      </c>
      <c r="B9932" s="25" t="s">
        <v>10</v>
      </c>
      <c r="C9932">
        <v>2017</v>
      </c>
      <c r="D9932" s="23" t="str">
        <f t="shared" si="156"/>
        <v>jun</v>
      </c>
      <c r="E9932" s="24">
        <v>42916</v>
      </c>
      <c r="F9932" s="23" t="s">
        <v>53</v>
      </c>
      <c r="G9932" s="121">
        <v>0</v>
      </c>
      <c r="H9932">
        <v>2017</v>
      </c>
    </row>
    <row r="9933" spans="1:8" outlineLevel="1" x14ac:dyDescent="0.25">
      <c r="A9933" s="23" t="s">
        <v>25</v>
      </c>
      <c r="B9933" s="23" t="s">
        <v>11</v>
      </c>
      <c r="C9933">
        <v>2017</v>
      </c>
      <c r="D9933" s="23" t="str">
        <f t="shared" si="156"/>
        <v>jun</v>
      </c>
      <c r="E9933" s="24">
        <v>42916</v>
      </c>
      <c r="F9933" s="23" t="s">
        <v>53</v>
      </c>
      <c r="G9933" s="121">
        <v>18563814.278134111</v>
      </c>
      <c r="H9933">
        <v>2017</v>
      </c>
    </row>
    <row r="9934" spans="1:8" outlineLevel="1" x14ac:dyDescent="0.25">
      <c r="A9934" s="23" t="s">
        <v>26</v>
      </c>
      <c r="B9934" s="23" t="s">
        <v>12</v>
      </c>
      <c r="C9934">
        <v>2017</v>
      </c>
      <c r="D9934" s="23" t="str">
        <f t="shared" si="156"/>
        <v>jun</v>
      </c>
      <c r="E9934" s="24">
        <v>42916</v>
      </c>
      <c r="F9934" s="23" t="s">
        <v>53</v>
      </c>
      <c r="G9934" s="121">
        <v>15361916.131311961</v>
      </c>
      <c r="H9934">
        <v>2017</v>
      </c>
    </row>
    <row r="9935" spans="1:8" outlineLevel="1" x14ac:dyDescent="0.25">
      <c r="A9935" s="23" t="s">
        <v>43</v>
      </c>
      <c r="B9935" s="23" t="s">
        <v>34</v>
      </c>
      <c r="C9935">
        <v>2017</v>
      </c>
      <c r="D9935" s="23" t="str">
        <f t="shared" si="156"/>
        <v>jun</v>
      </c>
      <c r="E9935" s="24">
        <v>42916</v>
      </c>
      <c r="F9935" s="23" t="s">
        <v>53</v>
      </c>
      <c r="G9935" s="121">
        <v>76216066.590699703</v>
      </c>
      <c r="H9935">
        <v>2017</v>
      </c>
    </row>
    <row r="9936" spans="1:8" outlineLevel="1" x14ac:dyDescent="0.25">
      <c r="A9936" s="23" t="s">
        <v>13</v>
      </c>
      <c r="B9936" s="23" t="s">
        <v>13</v>
      </c>
      <c r="C9936">
        <v>2017</v>
      </c>
      <c r="D9936" s="23" t="str">
        <f t="shared" si="156"/>
        <v>jun</v>
      </c>
      <c r="E9936" s="24">
        <v>42916</v>
      </c>
      <c r="F9936" s="23" t="s">
        <v>53</v>
      </c>
      <c r="G9936" s="121">
        <v>172707469.16694757</v>
      </c>
      <c r="H9936">
        <v>2017</v>
      </c>
    </row>
    <row r="9937" spans="1:8" outlineLevel="1" x14ac:dyDescent="0.25">
      <c r="A9937" s="23" t="s">
        <v>14</v>
      </c>
      <c r="B9937" s="23" t="s">
        <v>14</v>
      </c>
      <c r="C9937">
        <v>2017</v>
      </c>
      <c r="D9937" s="23" t="str">
        <f t="shared" si="156"/>
        <v>jun</v>
      </c>
      <c r="E9937" s="24">
        <v>42916</v>
      </c>
      <c r="F9937" s="23" t="s">
        <v>53</v>
      </c>
      <c r="G9937" s="121">
        <v>265387.77687746356</v>
      </c>
      <c r="H9937">
        <v>2017</v>
      </c>
    </row>
    <row r="9938" spans="1:8" outlineLevel="1" x14ac:dyDescent="0.25">
      <c r="A9938" s="23" t="s">
        <v>15</v>
      </c>
      <c r="B9938" s="23" t="s">
        <v>0</v>
      </c>
      <c r="C9938">
        <v>2017</v>
      </c>
      <c r="D9938" s="23" t="str">
        <f t="shared" si="156"/>
        <v>jul</v>
      </c>
      <c r="E9938" s="24">
        <v>42947</v>
      </c>
      <c r="F9938" s="23" t="s">
        <v>53</v>
      </c>
      <c r="G9938" s="121">
        <v>4773618.2072594594</v>
      </c>
      <c r="H9938">
        <v>2017</v>
      </c>
    </row>
    <row r="9939" spans="1:8" outlineLevel="1" x14ac:dyDescent="0.25">
      <c r="A9939" s="23" t="s">
        <v>16</v>
      </c>
      <c r="B9939" s="23" t="s">
        <v>1</v>
      </c>
      <c r="C9939">
        <v>2017</v>
      </c>
      <c r="D9939" s="23" t="str">
        <f t="shared" si="156"/>
        <v>jul</v>
      </c>
      <c r="E9939" s="24">
        <v>42947</v>
      </c>
      <c r="F9939" s="23" t="s">
        <v>53</v>
      </c>
      <c r="G9939" s="121">
        <v>169871090.57002926</v>
      </c>
      <c r="H9939">
        <v>2017</v>
      </c>
    </row>
    <row r="9940" spans="1:8" outlineLevel="1" x14ac:dyDescent="0.25">
      <c r="A9940" s="23" t="s">
        <v>27</v>
      </c>
      <c r="B9940" s="23" t="s">
        <v>2</v>
      </c>
      <c r="C9940">
        <v>2017</v>
      </c>
      <c r="D9940" s="23" t="str">
        <f t="shared" si="156"/>
        <v>jul</v>
      </c>
      <c r="E9940" s="24">
        <v>42947</v>
      </c>
      <c r="F9940" s="23" t="s">
        <v>53</v>
      </c>
      <c r="G9940" s="121">
        <v>0</v>
      </c>
      <c r="H9940">
        <v>2017</v>
      </c>
    </row>
    <row r="9941" spans="1:8" outlineLevel="1" x14ac:dyDescent="0.25">
      <c r="A9941" s="23" t="s">
        <v>17</v>
      </c>
      <c r="B9941" s="23" t="s">
        <v>3</v>
      </c>
      <c r="C9941">
        <v>2017</v>
      </c>
      <c r="D9941" s="23" t="str">
        <f t="shared" si="156"/>
        <v>jul</v>
      </c>
      <c r="E9941" s="24">
        <v>42947</v>
      </c>
      <c r="F9941" s="23" t="s">
        <v>53</v>
      </c>
      <c r="G9941" s="121">
        <v>146284296.35900873</v>
      </c>
      <c r="H9941">
        <v>2017</v>
      </c>
    </row>
    <row r="9942" spans="1:8" outlineLevel="1" x14ac:dyDescent="0.25">
      <c r="A9942" s="23" t="s">
        <v>18</v>
      </c>
      <c r="B9942" s="25" t="s">
        <v>4</v>
      </c>
      <c r="C9942">
        <v>2017</v>
      </c>
      <c r="D9942" s="23" t="str">
        <f t="shared" si="156"/>
        <v>jul</v>
      </c>
      <c r="E9942" s="24">
        <v>42947</v>
      </c>
      <c r="F9942" s="23" t="s">
        <v>53</v>
      </c>
      <c r="G9942" s="121">
        <v>0</v>
      </c>
      <c r="H9942">
        <v>2017</v>
      </c>
    </row>
    <row r="9943" spans="1:8" outlineLevel="1" x14ac:dyDescent="0.25">
      <c r="A9943" s="23" t="s">
        <v>19</v>
      </c>
      <c r="B9943" s="25" t="s">
        <v>5</v>
      </c>
      <c r="C9943">
        <v>2017</v>
      </c>
      <c r="D9943" s="23" t="str">
        <f t="shared" si="156"/>
        <v>jul</v>
      </c>
      <c r="E9943" s="24">
        <v>42947</v>
      </c>
      <c r="F9943" s="23" t="s">
        <v>53</v>
      </c>
      <c r="G9943" s="121">
        <v>748241.9835568514</v>
      </c>
      <c r="H9943">
        <v>2017</v>
      </c>
    </row>
    <row r="9944" spans="1:8" outlineLevel="1" x14ac:dyDescent="0.25">
      <c r="A9944" s="23" t="s">
        <v>20</v>
      </c>
      <c r="B9944" s="23" t="s">
        <v>6</v>
      </c>
      <c r="C9944">
        <v>2017</v>
      </c>
      <c r="D9944" s="23" t="str">
        <f t="shared" si="156"/>
        <v>jul</v>
      </c>
      <c r="E9944" s="24">
        <v>42947</v>
      </c>
      <c r="F9944" s="23" t="s">
        <v>53</v>
      </c>
      <c r="G9944" s="121">
        <v>21707449.528787028</v>
      </c>
      <c r="H9944">
        <v>2017</v>
      </c>
    </row>
    <row r="9945" spans="1:8" outlineLevel="1" x14ac:dyDescent="0.25">
      <c r="A9945" s="23" t="s">
        <v>21</v>
      </c>
      <c r="B9945" s="23" t="s">
        <v>7</v>
      </c>
      <c r="C9945">
        <v>2017</v>
      </c>
      <c r="D9945" s="23" t="str">
        <f t="shared" si="156"/>
        <v>jul</v>
      </c>
      <c r="E9945" s="24">
        <v>42947</v>
      </c>
      <c r="F9945" s="23" t="s">
        <v>53</v>
      </c>
      <c r="G9945" s="121">
        <v>2911269.162053369</v>
      </c>
      <c r="H9945">
        <v>2017</v>
      </c>
    </row>
    <row r="9946" spans="1:8" outlineLevel="1" x14ac:dyDescent="0.25">
      <c r="A9946" s="23" t="s">
        <v>22</v>
      </c>
      <c r="B9946" s="23" t="s">
        <v>8</v>
      </c>
      <c r="C9946">
        <v>2017</v>
      </c>
      <c r="D9946" s="23" t="str">
        <f t="shared" si="156"/>
        <v>jul</v>
      </c>
      <c r="E9946" s="24">
        <v>42947</v>
      </c>
      <c r="F9946" s="23" t="s">
        <v>53</v>
      </c>
      <c r="G9946" s="121">
        <v>660278688.87641323</v>
      </c>
      <c r="H9946">
        <v>2017</v>
      </c>
    </row>
    <row r="9947" spans="1:8" outlineLevel="1" x14ac:dyDescent="0.25">
      <c r="A9947" s="23" t="s">
        <v>23</v>
      </c>
      <c r="B9947" s="23" t="s">
        <v>9</v>
      </c>
      <c r="C9947">
        <v>2017</v>
      </c>
      <c r="D9947" s="23" t="str">
        <f t="shared" si="156"/>
        <v>jul</v>
      </c>
      <c r="E9947" s="24">
        <v>42947</v>
      </c>
      <c r="F9947" s="23" t="s">
        <v>53</v>
      </c>
      <c r="G9947" s="121">
        <v>0</v>
      </c>
      <c r="H9947">
        <v>2017</v>
      </c>
    </row>
    <row r="9948" spans="1:8" outlineLevel="1" x14ac:dyDescent="0.25">
      <c r="A9948" s="23" t="s">
        <v>24</v>
      </c>
      <c r="B9948" s="25" t="s">
        <v>10</v>
      </c>
      <c r="C9948">
        <v>2017</v>
      </c>
      <c r="D9948" s="23" t="str">
        <f t="shared" si="156"/>
        <v>jul</v>
      </c>
      <c r="E9948" s="24">
        <v>42947</v>
      </c>
      <c r="F9948" s="23" t="s">
        <v>53</v>
      </c>
      <c r="G9948" s="121">
        <v>0</v>
      </c>
      <c r="H9948">
        <v>2017</v>
      </c>
    </row>
    <row r="9949" spans="1:8" outlineLevel="1" x14ac:dyDescent="0.25">
      <c r="A9949" s="23" t="s">
        <v>25</v>
      </c>
      <c r="B9949" s="23" t="s">
        <v>11</v>
      </c>
      <c r="C9949">
        <v>2017</v>
      </c>
      <c r="D9949" s="23" t="str">
        <f t="shared" si="156"/>
        <v>jul</v>
      </c>
      <c r="E9949" s="24">
        <v>42947</v>
      </c>
      <c r="F9949" s="23" t="s">
        <v>53</v>
      </c>
      <c r="G9949" s="121">
        <v>18591496.037813414</v>
      </c>
      <c r="H9949">
        <v>2017</v>
      </c>
    </row>
    <row r="9950" spans="1:8" outlineLevel="1" x14ac:dyDescent="0.25">
      <c r="A9950" s="23" t="s">
        <v>26</v>
      </c>
      <c r="B9950" s="23" t="s">
        <v>12</v>
      </c>
      <c r="C9950">
        <v>2017</v>
      </c>
      <c r="D9950" s="23" t="str">
        <f t="shared" si="156"/>
        <v>jul</v>
      </c>
      <c r="E9950" s="24">
        <v>42947</v>
      </c>
      <c r="F9950" s="23" t="s">
        <v>53</v>
      </c>
      <c r="G9950" s="121">
        <v>15748419.13877552</v>
      </c>
      <c r="H9950">
        <v>2017</v>
      </c>
    </row>
    <row r="9951" spans="1:8" outlineLevel="1" x14ac:dyDescent="0.25">
      <c r="A9951" s="23" t="s">
        <v>43</v>
      </c>
      <c r="B9951" s="23" t="s">
        <v>34</v>
      </c>
      <c r="C9951">
        <v>2017</v>
      </c>
      <c r="D9951" s="23" t="str">
        <f t="shared" si="156"/>
        <v>jul</v>
      </c>
      <c r="E9951" s="24">
        <v>42947</v>
      </c>
      <c r="F9951" s="23" t="s">
        <v>53</v>
      </c>
      <c r="G9951" s="121">
        <v>77612786.680962116</v>
      </c>
      <c r="H9951">
        <v>2017</v>
      </c>
    </row>
    <row r="9952" spans="1:8" outlineLevel="1" x14ac:dyDescent="0.25">
      <c r="A9952" s="23" t="s">
        <v>13</v>
      </c>
      <c r="B9952" s="23" t="s">
        <v>13</v>
      </c>
      <c r="C9952">
        <v>2017</v>
      </c>
      <c r="D9952" s="23" t="str">
        <f t="shared" si="156"/>
        <v>jul</v>
      </c>
      <c r="E9952" s="24">
        <v>42947</v>
      </c>
      <c r="F9952" s="23" t="s">
        <v>53</v>
      </c>
      <c r="G9952" s="121">
        <v>170752303.7300286</v>
      </c>
      <c r="H9952">
        <v>2017</v>
      </c>
    </row>
    <row r="9953" spans="1:8" outlineLevel="1" x14ac:dyDescent="0.25">
      <c r="A9953" s="23" t="s">
        <v>14</v>
      </c>
      <c r="B9953" s="23" t="s">
        <v>14</v>
      </c>
      <c r="C9953">
        <v>2017</v>
      </c>
      <c r="D9953" s="23" t="str">
        <f t="shared" si="156"/>
        <v>jul</v>
      </c>
      <c r="E9953" s="24">
        <v>42947</v>
      </c>
      <c r="F9953" s="23" t="s">
        <v>53</v>
      </c>
      <c r="G9953" s="121">
        <v>94128.344422011651</v>
      </c>
      <c r="H9953">
        <v>2017</v>
      </c>
    </row>
    <row r="9954" spans="1:8" outlineLevel="1" x14ac:dyDescent="0.25">
      <c r="A9954" s="23" t="s">
        <v>15</v>
      </c>
      <c r="B9954" s="23" t="s">
        <v>0</v>
      </c>
      <c r="C9954">
        <v>2017</v>
      </c>
      <c r="D9954" s="23" t="str">
        <f t="shared" si="156"/>
        <v>ago</v>
      </c>
      <c r="E9954" s="24">
        <v>42978</v>
      </c>
      <c r="F9954" s="23" t="s">
        <v>53</v>
      </c>
      <c r="G9954" s="121">
        <v>4752390.4154227395</v>
      </c>
      <c r="H9954">
        <v>2017</v>
      </c>
    </row>
    <row r="9955" spans="1:8" outlineLevel="1" x14ac:dyDescent="0.25">
      <c r="A9955" s="23" t="s">
        <v>16</v>
      </c>
      <c r="B9955" s="23" t="s">
        <v>1</v>
      </c>
      <c r="C9955">
        <v>2017</v>
      </c>
      <c r="D9955" s="23" t="str">
        <f t="shared" si="156"/>
        <v>ago</v>
      </c>
      <c r="E9955" s="24">
        <v>42978</v>
      </c>
      <c r="F9955" s="23" t="s">
        <v>53</v>
      </c>
      <c r="G9955" s="121">
        <v>168675758.0478425</v>
      </c>
      <c r="H9955">
        <v>2017</v>
      </c>
    </row>
    <row r="9956" spans="1:8" outlineLevel="1" x14ac:dyDescent="0.25">
      <c r="A9956" s="23" t="s">
        <v>27</v>
      </c>
      <c r="B9956" s="23" t="s">
        <v>2</v>
      </c>
      <c r="C9956">
        <v>2017</v>
      </c>
      <c r="D9956" s="23" t="str">
        <f t="shared" si="156"/>
        <v>ago</v>
      </c>
      <c r="E9956" s="24">
        <v>42978</v>
      </c>
      <c r="F9956" s="23" t="s">
        <v>53</v>
      </c>
      <c r="G9956" s="121">
        <v>0</v>
      </c>
      <c r="H9956">
        <v>2017</v>
      </c>
    </row>
    <row r="9957" spans="1:8" outlineLevel="1" x14ac:dyDescent="0.25">
      <c r="A9957" s="23" t="s">
        <v>17</v>
      </c>
      <c r="B9957" s="23" t="s">
        <v>3</v>
      </c>
      <c r="C9957">
        <v>2017</v>
      </c>
      <c r="D9957" s="23" t="str">
        <f t="shared" si="156"/>
        <v>ago</v>
      </c>
      <c r="E9957" s="24">
        <v>42978</v>
      </c>
      <c r="F9957" s="23" t="s">
        <v>53</v>
      </c>
      <c r="G9957" s="121">
        <v>143490728.90029144</v>
      </c>
      <c r="H9957">
        <v>2017</v>
      </c>
    </row>
    <row r="9958" spans="1:8" outlineLevel="1" x14ac:dyDescent="0.25">
      <c r="A9958" s="23" t="s">
        <v>18</v>
      </c>
      <c r="B9958" s="25" t="s">
        <v>4</v>
      </c>
      <c r="C9958">
        <v>2017</v>
      </c>
      <c r="D9958" s="23" t="str">
        <f t="shared" si="156"/>
        <v>ago</v>
      </c>
      <c r="E9958" s="24">
        <v>42978</v>
      </c>
      <c r="F9958" s="23" t="s">
        <v>53</v>
      </c>
      <c r="G9958" s="121">
        <v>0</v>
      </c>
      <c r="H9958">
        <v>2017</v>
      </c>
    </row>
    <row r="9959" spans="1:8" outlineLevel="1" x14ac:dyDescent="0.25">
      <c r="A9959" s="23" t="s">
        <v>19</v>
      </c>
      <c r="B9959" s="25" t="s">
        <v>5</v>
      </c>
      <c r="C9959">
        <v>2017</v>
      </c>
      <c r="D9959" s="23" t="str">
        <f t="shared" si="156"/>
        <v>ago</v>
      </c>
      <c r="E9959" s="24">
        <v>42978</v>
      </c>
      <c r="F9959" s="23" t="s">
        <v>53</v>
      </c>
      <c r="G9959" s="121">
        <v>733470.11962099129</v>
      </c>
      <c r="H9959">
        <v>2017</v>
      </c>
    </row>
    <row r="9960" spans="1:8" outlineLevel="1" x14ac:dyDescent="0.25">
      <c r="A9960" s="23" t="s">
        <v>20</v>
      </c>
      <c r="B9960" s="23" t="s">
        <v>6</v>
      </c>
      <c r="C9960">
        <v>2017</v>
      </c>
      <c r="D9960" s="23" t="str">
        <f t="shared" si="156"/>
        <v>ago</v>
      </c>
      <c r="E9960" s="24">
        <v>42978</v>
      </c>
      <c r="F9960" s="23" t="s">
        <v>53</v>
      </c>
      <c r="G9960" s="121">
        <v>20111235.541791927</v>
      </c>
      <c r="H9960">
        <v>2017</v>
      </c>
    </row>
    <row r="9961" spans="1:8" outlineLevel="1" x14ac:dyDescent="0.25">
      <c r="A9961" s="23" t="s">
        <v>21</v>
      </c>
      <c r="B9961" s="23" t="s">
        <v>7</v>
      </c>
      <c r="C9961">
        <v>2017</v>
      </c>
      <c r="D9961" s="23" t="str">
        <f t="shared" si="156"/>
        <v>ago</v>
      </c>
      <c r="E9961" s="24">
        <v>42978</v>
      </c>
      <c r="F9961" s="23" t="s">
        <v>53</v>
      </c>
      <c r="G9961" s="121">
        <v>3495328.2186250733</v>
      </c>
      <c r="H9961">
        <v>2017</v>
      </c>
    </row>
    <row r="9962" spans="1:8" outlineLevel="1" x14ac:dyDescent="0.25">
      <c r="A9962" s="23" t="s">
        <v>22</v>
      </c>
      <c r="B9962" s="23" t="s">
        <v>8</v>
      </c>
      <c r="C9962">
        <v>2017</v>
      </c>
      <c r="D9962" s="23" t="str">
        <f t="shared" si="156"/>
        <v>ago</v>
      </c>
      <c r="E9962" s="24">
        <v>42978</v>
      </c>
      <c r="F9962" s="23" t="s">
        <v>53</v>
      </c>
      <c r="G9962" s="121">
        <v>673410494.63008595</v>
      </c>
      <c r="H9962">
        <v>2017</v>
      </c>
    </row>
    <row r="9963" spans="1:8" outlineLevel="1" x14ac:dyDescent="0.25">
      <c r="A9963" s="23" t="s">
        <v>23</v>
      </c>
      <c r="B9963" s="23" t="s">
        <v>9</v>
      </c>
      <c r="C9963">
        <v>2017</v>
      </c>
      <c r="D9963" s="23" t="str">
        <f t="shared" si="156"/>
        <v>ago</v>
      </c>
      <c r="E9963" s="24">
        <v>42978</v>
      </c>
      <c r="F9963" s="23" t="s">
        <v>53</v>
      </c>
      <c r="G9963" s="121">
        <v>0</v>
      </c>
      <c r="H9963">
        <v>2017</v>
      </c>
    </row>
    <row r="9964" spans="1:8" outlineLevel="1" x14ac:dyDescent="0.25">
      <c r="A9964" s="23" t="s">
        <v>24</v>
      </c>
      <c r="B9964" s="25" t="s">
        <v>10</v>
      </c>
      <c r="C9964">
        <v>2017</v>
      </c>
      <c r="D9964" s="23" t="str">
        <f t="shared" si="156"/>
        <v>ago</v>
      </c>
      <c r="E9964" s="24">
        <v>42978</v>
      </c>
      <c r="F9964" s="23" t="s">
        <v>53</v>
      </c>
      <c r="G9964" s="121">
        <v>0</v>
      </c>
      <c r="H9964">
        <v>2017</v>
      </c>
    </row>
    <row r="9965" spans="1:8" outlineLevel="1" x14ac:dyDescent="0.25">
      <c r="A9965" s="23" t="s">
        <v>25</v>
      </c>
      <c r="B9965" s="23" t="s">
        <v>11</v>
      </c>
      <c r="C9965">
        <v>2017</v>
      </c>
      <c r="D9965" s="23" t="str">
        <f t="shared" si="156"/>
        <v>ago</v>
      </c>
      <c r="E9965" s="24">
        <v>42978</v>
      </c>
      <c r="F9965" s="23" t="s">
        <v>53</v>
      </c>
      <c r="G9965" s="121">
        <v>18570647.857696794</v>
      </c>
      <c r="H9965">
        <v>2017</v>
      </c>
    </row>
    <row r="9966" spans="1:8" outlineLevel="1" x14ac:dyDescent="0.25">
      <c r="A9966" s="23" t="s">
        <v>26</v>
      </c>
      <c r="B9966" s="23" t="s">
        <v>12</v>
      </c>
      <c r="C9966">
        <v>2017</v>
      </c>
      <c r="D9966" s="23" t="str">
        <f t="shared" si="156"/>
        <v>ago</v>
      </c>
      <c r="E9966" s="24">
        <v>42978</v>
      </c>
      <c r="F9966" s="23" t="s">
        <v>53</v>
      </c>
      <c r="G9966" s="121">
        <v>14356405.763032068</v>
      </c>
      <c r="H9966">
        <v>2017</v>
      </c>
    </row>
    <row r="9967" spans="1:8" outlineLevel="1" x14ac:dyDescent="0.25">
      <c r="A9967" s="23" t="s">
        <v>43</v>
      </c>
      <c r="B9967" s="23" t="s">
        <v>34</v>
      </c>
      <c r="C9967">
        <v>2017</v>
      </c>
      <c r="D9967" s="23" t="str">
        <f t="shared" si="156"/>
        <v>ago</v>
      </c>
      <c r="E9967" s="24">
        <v>42978</v>
      </c>
      <c r="F9967" s="23" t="s">
        <v>53</v>
      </c>
      <c r="G9967" s="121">
        <v>77077589.821603507</v>
      </c>
      <c r="H9967">
        <v>2017</v>
      </c>
    </row>
    <row r="9968" spans="1:8" outlineLevel="1" x14ac:dyDescent="0.25">
      <c r="A9968" s="23" t="s">
        <v>13</v>
      </c>
      <c r="B9968" s="23" t="s">
        <v>13</v>
      </c>
      <c r="C9968">
        <v>2017</v>
      </c>
      <c r="D9968" s="23" t="str">
        <f t="shared" si="156"/>
        <v>ago</v>
      </c>
      <c r="E9968" s="24">
        <v>42978</v>
      </c>
      <c r="F9968" s="23" t="s">
        <v>53</v>
      </c>
      <c r="G9968" s="121">
        <v>172294619.53955433</v>
      </c>
      <c r="H9968">
        <v>2017</v>
      </c>
    </row>
    <row r="9969" spans="1:8" outlineLevel="1" x14ac:dyDescent="0.25">
      <c r="A9969" s="23" t="s">
        <v>14</v>
      </c>
      <c r="B9969" s="23" t="s">
        <v>14</v>
      </c>
      <c r="C9969">
        <v>2017</v>
      </c>
      <c r="D9969" s="23" t="str">
        <f t="shared" si="156"/>
        <v>ago</v>
      </c>
      <c r="E9969" s="24">
        <v>42978</v>
      </c>
      <c r="F9969" s="23" t="s">
        <v>53</v>
      </c>
      <c r="G9969" s="121">
        <v>82131.24254325073</v>
      </c>
      <c r="H9969">
        <v>2017</v>
      </c>
    </row>
    <row r="9970" spans="1:8" outlineLevel="1" x14ac:dyDescent="0.25">
      <c r="A9970" s="23" t="s">
        <v>15</v>
      </c>
      <c r="B9970" s="23" t="s">
        <v>0</v>
      </c>
      <c r="C9970">
        <v>2017</v>
      </c>
      <c r="D9970" s="23" t="str">
        <f t="shared" si="156"/>
        <v>sept</v>
      </c>
      <c r="E9970" s="24">
        <v>43008</v>
      </c>
      <c r="F9970" s="23" t="s">
        <v>53</v>
      </c>
      <c r="G9970" s="121">
        <v>4752390.4154227395</v>
      </c>
      <c r="H9970">
        <v>2017</v>
      </c>
    </row>
    <row r="9971" spans="1:8" outlineLevel="1" x14ac:dyDescent="0.25">
      <c r="A9971" s="23" t="s">
        <v>16</v>
      </c>
      <c r="B9971" s="23" t="s">
        <v>1</v>
      </c>
      <c r="C9971">
        <v>2017</v>
      </c>
      <c r="D9971" s="23" t="str">
        <f t="shared" si="156"/>
        <v>sept</v>
      </c>
      <c r="E9971" s="24">
        <v>43008</v>
      </c>
      <c r="F9971" s="23" t="s">
        <v>53</v>
      </c>
      <c r="G9971" s="121">
        <v>159135502.03679299</v>
      </c>
      <c r="H9971">
        <v>2017</v>
      </c>
    </row>
    <row r="9972" spans="1:8" outlineLevel="1" x14ac:dyDescent="0.25">
      <c r="A9972" s="23" t="s">
        <v>27</v>
      </c>
      <c r="B9972" s="23" t="s">
        <v>2</v>
      </c>
      <c r="C9972">
        <v>2017</v>
      </c>
      <c r="D9972" s="23" t="str">
        <f t="shared" si="156"/>
        <v>sept</v>
      </c>
      <c r="E9972" s="24">
        <v>43008</v>
      </c>
      <c r="F9972" s="23" t="s">
        <v>53</v>
      </c>
      <c r="G9972" s="121">
        <v>0</v>
      </c>
      <c r="H9972">
        <v>2017</v>
      </c>
    </row>
    <row r="9973" spans="1:8" outlineLevel="1" x14ac:dyDescent="0.25">
      <c r="A9973" s="23" t="s">
        <v>17</v>
      </c>
      <c r="B9973" s="23" t="s">
        <v>3</v>
      </c>
      <c r="C9973">
        <v>2017</v>
      </c>
      <c r="D9973" s="23" t="str">
        <f t="shared" si="156"/>
        <v>sept</v>
      </c>
      <c r="E9973" s="24">
        <v>43008</v>
      </c>
      <c r="F9973" s="23" t="s">
        <v>53</v>
      </c>
      <c r="G9973" s="121">
        <v>134874986.75309044</v>
      </c>
      <c r="H9973">
        <v>2017</v>
      </c>
    </row>
    <row r="9974" spans="1:8" outlineLevel="1" x14ac:dyDescent="0.25">
      <c r="A9974" s="23" t="s">
        <v>18</v>
      </c>
      <c r="B9974" s="25" t="s">
        <v>4</v>
      </c>
      <c r="C9974">
        <v>2017</v>
      </c>
      <c r="D9974" s="23" t="str">
        <f t="shared" si="156"/>
        <v>sept</v>
      </c>
      <c r="E9974" s="24">
        <v>43008</v>
      </c>
      <c r="F9974" s="23" t="s">
        <v>53</v>
      </c>
      <c r="G9974" s="121">
        <v>0</v>
      </c>
      <c r="H9974">
        <v>2017</v>
      </c>
    </row>
    <row r="9975" spans="1:8" outlineLevel="1" x14ac:dyDescent="0.25">
      <c r="A9975" s="23" t="s">
        <v>19</v>
      </c>
      <c r="B9975" s="25" t="s">
        <v>5</v>
      </c>
      <c r="C9975">
        <v>2017</v>
      </c>
      <c r="D9975" s="23" t="str">
        <f t="shared" si="156"/>
        <v>sept</v>
      </c>
      <c r="E9975" s="24">
        <v>43008</v>
      </c>
      <c r="F9975" s="23" t="s">
        <v>53</v>
      </c>
      <c r="G9975" s="121">
        <v>736982.50685131201</v>
      </c>
      <c r="H9975">
        <v>2017</v>
      </c>
    </row>
    <row r="9976" spans="1:8" outlineLevel="1" x14ac:dyDescent="0.25">
      <c r="A9976" s="23" t="s">
        <v>20</v>
      </c>
      <c r="B9976" s="23" t="s">
        <v>6</v>
      </c>
      <c r="C9976">
        <v>2017</v>
      </c>
      <c r="D9976" s="23" t="str">
        <f t="shared" si="156"/>
        <v>sept</v>
      </c>
      <c r="E9976" s="24">
        <v>43008</v>
      </c>
      <c r="F9976" s="23" t="s">
        <v>53</v>
      </c>
      <c r="G9976" s="121">
        <v>17161634.167967305</v>
      </c>
      <c r="H9976">
        <v>2017</v>
      </c>
    </row>
    <row r="9977" spans="1:8" outlineLevel="1" x14ac:dyDescent="0.25">
      <c r="A9977" s="23" t="s">
        <v>21</v>
      </c>
      <c r="B9977" s="23" t="s">
        <v>7</v>
      </c>
      <c r="C9977">
        <v>2017</v>
      </c>
      <c r="D9977" s="23" t="str">
        <f t="shared" si="156"/>
        <v>sept</v>
      </c>
      <c r="E9977" s="24">
        <v>43008</v>
      </c>
      <c r="F9977" s="23" t="s">
        <v>53</v>
      </c>
      <c r="G9977" s="121">
        <v>3747025.209033784</v>
      </c>
      <c r="H9977">
        <v>2017</v>
      </c>
    </row>
    <row r="9978" spans="1:8" outlineLevel="1" x14ac:dyDescent="0.25">
      <c r="A9978" s="23" t="s">
        <v>22</v>
      </c>
      <c r="B9978" s="23" t="s">
        <v>8</v>
      </c>
      <c r="C9978">
        <v>2017</v>
      </c>
      <c r="D9978" s="23" t="str">
        <f t="shared" si="156"/>
        <v>sept</v>
      </c>
      <c r="E9978" s="24">
        <v>43008</v>
      </c>
      <c r="F9978" s="23" t="s">
        <v>53</v>
      </c>
      <c r="G9978" s="121">
        <v>661164938.15378857</v>
      </c>
      <c r="H9978">
        <v>2017</v>
      </c>
    </row>
    <row r="9979" spans="1:8" outlineLevel="1" x14ac:dyDescent="0.25">
      <c r="A9979" s="23" t="s">
        <v>23</v>
      </c>
      <c r="B9979" s="23" t="s">
        <v>9</v>
      </c>
      <c r="C9979">
        <v>2017</v>
      </c>
      <c r="D9979" s="23" t="str">
        <f t="shared" si="156"/>
        <v>sept</v>
      </c>
      <c r="E9979" s="24">
        <v>43008</v>
      </c>
      <c r="F9979" s="23" t="s">
        <v>53</v>
      </c>
      <c r="G9979" s="121">
        <v>0</v>
      </c>
      <c r="H9979">
        <v>2017</v>
      </c>
    </row>
    <row r="9980" spans="1:8" outlineLevel="1" x14ac:dyDescent="0.25">
      <c r="A9980" s="23" t="s">
        <v>24</v>
      </c>
      <c r="B9980" s="25" t="s">
        <v>10</v>
      </c>
      <c r="C9980">
        <v>2017</v>
      </c>
      <c r="D9980" s="23" t="str">
        <f t="shared" si="156"/>
        <v>sept</v>
      </c>
      <c r="E9980" s="24">
        <v>43008</v>
      </c>
      <c r="F9980" s="23" t="s">
        <v>53</v>
      </c>
      <c r="G9980" s="121">
        <v>61097.11</v>
      </c>
      <c r="H9980">
        <v>2017</v>
      </c>
    </row>
    <row r="9981" spans="1:8" outlineLevel="1" x14ac:dyDescent="0.25">
      <c r="A9981" s="23" t="s">
        <v>25</v>
      </c>
      <c r="B9981" s="23" t="s">
        <v>11</v>
      </c>
      <c r="C9981">
        <v>2017</v>
      </c>
      <c r="D9981" s="23" t="str">
        <f t="shared" si="156"/>
        <v>sept</v>
      </c>
      <c r="E9981" s="24">
        <v>43008</v>
      </c>
      <c r="F9981" s="23" t="s">
        <v>53</v>
      </c>
      <c r="G9981" s="121">
        <v>18139000.505801748</v>
      </c>
      <c r="H9981">
        <v>2017</v>
      </c>
    </row>
    <row r="9982" spans="1:8" outlineLevel="1" x14ac:dyDescent="0.25">
      <c r="A9982" s="23" t="s">
        <v>26</v>
      </c>
      <c r="B9982" s="23" t="s">
        <v>12</v>
      </c>
      <c r="C9982">
        <v>2017</v>
      </c>
      <c r="D9982" s="23" t="str">
        <f t="shared" si="156"/>
        <v>sept</v>
      </c>
      <c r="E9982" s="24">
        <v>43008</v>
      </c>
      <c r="F9982" s="23" t="s">
        <v>53</v>
      </c>
      <c r="G9982" s="121">
        <v>20941444.939620983</v>
      </c>
      <c r="H9982">
        <v>2017</v>
      </c>
    </row>
    <row r="9983" spans="1:8" outlineLevel="1" x14ac:dyDescent="0.25">
      <c r="A9983" s="23" t="s">
        <v>43</v>
      </c>
      <c r="B9983" s="23" t="s">
        <v>34</v>
      </c>
      <c r="C9983">
        <v>2017</v>
      </c>
      <c r="D9983" s="23" t="str">
        <f t="shared" si="156"/>
        <v>sept</v>
      </c>
      <c r="E9983" s="24">
        <v>43008</v>
      </c>
      <c r="F9983" s="23" t="s">
        <v>53</v>
      </c>
      <c r="G9983" s="121">
        <v>76476586.901282802</v>
      </c>
      <c r="H9983">
        <v>2017</v>
      </c>
    </row>
    <row r="9984" spans="1:8" outlineLevel="1" x14ac:dyDescent="0.25">
      <c r="A9984" s="23" t="s">
        <v>13</v>
      </c>
      <c r="B9984" s="23" t="s">
        <v>13</v>
      </c>
      <c r="C9984">
        <v>2017</v>
      </c>
      <c r="D9984" s="23" t="str">
        <f t="shared" si="156"/>
        <v>sept</v>
      </c>
      <c r="E9984" s="24">
        <v>43008</v>
      </c>
      <c r="F9984" s="23" t="s">
        <v>53</v>
      </c>
      <c r="G9984" s="121">
        <v>200864397.05914938</v>
      </c>
      <c r="H9984">
        <v>2017</v>
      </c>
    </row>
    <row r="9985" spans="1:8" outlineLevel="1" x14ac:dyDescent="0.25">
      <c r="A9985" s="23" t="s">
        <v>14</v>
      </c>
      <c r="B9985" s="23" t="s">
        <v>14</v>
      </c>
      <c r="C9985">
        <v>2017</v>
      </c>
      <c r="D9985" s="23" t="str">
        <f t="shared" si="156"/>
        <v>sept</v>
      </c>
      <c r="E9985" s="24">
        <v>43008</v>
      </c>
      <c r="F9985" s="23" t="s">
        <v>53</v>
      </c>
      <c r="G9985" s="121">
        <v>64209.368902128292</v>
      </c>
      <c r="H9985">
        <v>2017</v>
      </c>
    </row>
    <row r="9986" spans="1:8" outlineLevel="1" x14ac:dyDescent="0.25">
      <c r="A9986" s="23" t="s">
        <v>15</v>
      </c>
      <c r="B9986" s="23" t="s">
        <v>0</v>
      </c>
      <c r="C9986">
        <v>2017</v>
      </c>
      <c r="D9986" s="23" t="str">
        <f t="shared" ref="D9986:D10049" si="157">+TEXT(E9986,"mmm")</f>
        <v>oct</v>
      </c>
      <c r="E9986" s="24">
        <v>43039</v>
      </c>
      <c r="F9986" s="23" t="s">
        <v>53</v>
      </c>
      <c r="G9986" s="121">
        <v>4804791.8655393608</v>
      </c>
      <c r="H9986">
        <v>2017</v>
      </c>
    </row>
    <row r="9987" spans="1:8" outlineLevel="1" x14ac:dyDescent="0.25">
      <c r="A9987" s="23" t="s">
        <v>16</v>
      </c>
      <c r="B9987" s="23" t="s">
        <v>1</v>
      </c>
      <c r="C9987">
        <v>2017</v>
      </c>
      <c r="D9987" s="23" t="str">
        <f t="shared" si="157"/>
        <v>oct</v>
      </c>
      <c r="E9987" s="24">
        <v>43039</v>
      </c>
      <c r="F9987" s="23" t="s">
        <v>53</v>
      </c>
      <c r="G9987" s="121">
        <v>155104811.24807581</v>
      </c>
      <c r="H9987">
        <v>2017</v>
      </c>
    </row>
    <row r="9988" spans="1:8" outlineLevel="1" x14ac:dyDescent="0.25">
      <c r="A9988" s="23" t="s">
        <v>27</v>
      </c>
      <c r="B9988" s="23" t="s">
        <v>2</v>
      </c>
      <c r="C9988">
        <v>2017</v>
      </c>
      <c r="D9988" s="23" t="str">
        <f t="shared" si="157"/>
        <v>oct</v>
      </c>
      <c r="E9988" s="24">
        <v>43039</v>
      </c>
      <c r="F9988" s="23" t="s">
        <v>53</v>
      </c>
      <c r="G9988" s="121">
        <v>0</v>
      </c>
      <c r="H9988">
        <v>2017</v>
      </c>
    </row>
    <row r="9989" spans="1:8" outlineLevel="1" x14ac:dyDescent="0.25">
      <c r="A9989" s="23" t="s">
        <v>17</v>
      </c>
      <c r="B9989" s="23" t="s">
        <v>3</v>
      </c>
      <c r="C9989">
        <v>2017</v>
      </c>
      <c r="D9989" s="23" t="str">
        <f t="shared" si="157"/>
        <v>oct</v>
      </c>
      <c r="E9989" s="24">
        <v>43039</v>
      </c>
      <c r="F9989" s="23" t="s">
        <v>53</v>
      </c>
      <c r="G9989" s="121">
        <v>137844348.69376102</v>
      </c>
      <c r="H9989">
        <v>2017</v>
      </c>
    </row>
    <row r="9990" spans="1:8" outlineLevel="1" x14ac:dyDescent="0.25">
      <c r="A9990" s="23" t="s">
        <v>18</v>
      </c>
      <c r="B9990" s="25" t="s">
        <v>4</v>
      </c>
      <c r="C9990">
        <v>2017</v>
      </c>
      <c r="D9990" s="23" t="str">
        <f t="shared" si="157"/>
        <v>oct</v>
      </c>
      <c r="E9990" s="24">
        <v>43039</v>
      </c>
      <c r="F9990" s="23" t="s">
        <v>53</v>
      </c>
      <c r="G9990" s="121">
        <v>0</v>
      </c>
      <c r="H9990">
        <v>2017</v>
      </c>
    </row>
    <row r="9991" spans="1:8" outlineLevel="1" x14ac:dyDescent="0.25">
      <c r="A9991" s="23" t="s">
        <v>19</v>
      </c>
      <c r="B9991" s="25" t="s">
        <v>5</v>
      </c>
      <c r="C9991">
        <v>2017</v>
      </c>
      <c r="D9991" s="23" t="str">
        <f t="shared" si="157"/>
        <v>oct</v>
      </c>
      <c r="E9991" s="24">
        <v>43039</v>
      </c>
      <c r="F9991" s="23" t="s">
        <v>53</v>
      </c>
      <c r="G9991" s="121">
        <v>740647.96163265314</v>
      </c>
      <c r="H9991">
        <v>2017</v>
      </c>
    </row>
    <row r="9992" spans="1:8" outlineLevel="1" x14ac:dyDescent="0.25">
      <c r="A9992" s="23" t="s">
        <v>20</v>
      </c>
      <c r="B9992" s="23" t="s">
        <v>6</v>
      </c>
      <c r="C9992">
        <v>2017</v>
      </c>
      <c r="D9992" s="23" t="str">
        <f t="shared" si="157"/>
        <v>oct</v>
      </c>
      <c r="E9992" s="24">
        <v>43039</v>
      </c>
      <c r="F9992" s="23" t="s">
        <v>53</v>
      </c>
      <c r="G9992" s="121">
        <v>17168530.902333904</v>
      </c>
      <c r="H9992">
        <v>2017</v>
      </c>
    </row>
    <row r="9993" spans="1:8" outlineLevel="1" x14ac:dyDescent="0.25">
      <c r="A9993" s="23" t="s">
        <v>21</v>
      </c>
      <c r="B9993" s="23" t="s">
        <v>7</v>
      </c>
      <c r="C9993">
        <v>2017</v>
      </c>
      <c r="D9993" s="23" t="str">
        <f t="shared" si="157"/>
        <v>oct</v>
      </c>
      <c r="E9993" s="24">
        <v>43039</v>
      </c>
      <c r="F9993" s="23" t="s">
        <v>53</v>
      </c>
      <c r="G9993" s="121">
        <v>3722684.9737998545</v>
      </c>
      <c r="H9993">
        <v>2017</v>
      </c>
    </row>
    <row r="9994" spans="1:8" outlineLevel="1" x14ac:dyDescent="0.25">
      <c r="A9994" s="23" t="s">
        <v>22</v>
      </c>
      <c r="B9994" s="23" t="s">
        <v>8</v>
      </c>
      <c r="C9994">
        <v>2017</v>
      </c>
      <c r="D9994" s="23" t="str">
        <f t="shared" si="157"/>
        <v>oct</v>
      </c>
      <c r="E9994" s="24">
        <v>43039</v>
      </c>
      <c r="F9994" s="23" t="s">
        <v>53</v>
      </c>
      <c r="G9994" s="121">
        <v>640676834.31276524</v>
      </c>
      <c r="H9994">
        <v>2017</v>
      </c>
    </row>
    <row r="9995" spans="1:8" outlineLevel="1" x14ac:dyDescent="0.25">
      <c r="A9995" s="23" t="s">
        <v>23</v>
      </c>
      <c r="B9995" s="23" t="s">
        <v>9</v>
      </c>
      <c r="C9995">
        <v>2017</v>
      </c>
      <c r="D9995" s="23" t="str">
        <f t="shared" si="157"/>
        <v>oct</v>
      </c>
      <c r="E9995" s="24">
        <v>43039</v>
      </c>
      <c r="F9995" s="23" t="s">
        <v>53</v>
      </c>
      <c r="G9995" s="121">
        <v>0</v>
      </c>
      <c r="H9995">
        <v>2017</v>
      </c>
    </row>
    <row r="9996" spans="1:8" outlineLevel="1" x14ac:dyDescent="0.25">
      <c r="A9996" s="23" t="s">
        <v>24</v>
      </c>
      <c r="B9996" s="25" t="s">
        <v>10</v>
      </c>
      <c r="C9996">
        <v>2017</v>
      </c>
      <c r="D9996" s="23" t="str">
        <f t="shared" si="157"/>
        <v>oct</v>
      </c>
      <c r="E9996" s="24">
        <v>43039</v>
      </c>
      <c r="F9996" s="23" t="s">
        <v>53</v>
      </c>
      <c r="G9996" s="121">
        <v>61218.3</v>
      </c>
      <c r="H9996">
        <v>2017</v>
      </c>
    </row>
    <row r="9997" spans="1:8" outlineLevel="1" x14ac:dyDescent="0.25">
      <c r="A9997" s="23" t="s">
        <v>25</v>
      </c>
      <c r="B9997" s="23" t="s">
        <v>11</v>
      </c>
      <c r="C9997">
        <v>2017</v>
      </c>
      <c r="D9997" s="23" t="str">
        <f t="shared" si="157"/>
        <v>oct</v>
      </c>
      <c r="E9997" s="24">
        <v>43039</v>
      </c>
      <c r="F9997" s="23" t="s">
        <v>53</v>
      </c>
      <c r="G9997" s="121">
        <v>9448297.0723906718</v>
      </c>
      <c r="H9997">
        <v>2017</v>
      </c>
    </row>
    <row r="9998" spans="1:8" outlineLevel="1" x14ac:dyDescent="0.25">
      <c r="A9998" s="23" t="s">
        <v>26</v>
      </c>
      <c r="B9998" s="23" t="s">
        <v>12</v>
      </c>
      <c r="C9998">
        <v>2017</v>
      </c>
      <c r="D9998" s="23" t="str">
        <f t="shared" si="157"/>
        <v>oct</v>
      </c>
      <c r="E9998" s="24">
        <v>43039</v>
      </c>
      <c r="F9998" s="23" t="s">
        <v>53</v>
      </c>
      <c r="G9998" s="121">
        <v>19218400.58553936</v>
      </c>
      <c r="H9998">
        <v>2017</v>
      </c>
    </row>
    <row r="9999" spans="1:8" outlineLevel="1" x14ac:dyDescent="0.25">
      <c r="A9999" s="23" t="s">
        <v>43</v>
      </c>
      <c r="B9999" s="23" t="s">
        <v>34</v>
      </c>
      <c r="C9999">
        <v>2017</v>
      </c>
      <c r="D9999" s="23" t="str">
        <f t="shared" si="157"/>
        <v>oct</v>
      </c>
      <c r="E9999" s="24">
        <v>43039</v>
      </c>
      <c r="F9999" s="23" t="s">
        <v>53</v>
      </c>
      <c r="G9999" s="121">
        <v>74012079.200320691</v>
      </c>
      <c r="H9999">
        <v>2017</v>
      </c>
    </row>
    <row r="10000" spans="1:8" outlineLevel="1" x14ac:dyDescent="0.25">
      <c r="A10000" s="23" t="s">
        <v>13</v>
      </c>
      <c r="B10000" s="23" t="s">
        <v>13</v>
      </c>
      <c r="C10000">
        <v>2017</v>
      </c>
      <c r="D10000" s="23" t="str">
        <f t="shared" si="157"/>
        <v>oct</v>
      </c>
      <c r="E10000" s="24">
        <v>43039</v>
      </c>
      <c r="F10000" s="23" t="s">
        <v>53</v>
      </c>
      <c r="G10000" s="121">
        <v>229171159.5763348</v>
      </c>
      <c r="H10000">
        <v>2017</v>
      </c>
    </row>
    <row r="10001" spans="1:8" outlineLevel="1" x14ac:dyDescent="0.25">
      <c r="A10001" s="23" t="s">
        <v>14</v>
      </c>
      <c r="B10001" s="23" t="s">
        <v>14</v>
      </c>
      <c r="C10001">
        <v>2017</v>
      </c>
      <c r="D10001" s="23" t="str">
        <f t="shared" si="157"/>
        <v>oct</v>
      </c>
      <c r="E10001" s="24">
        <v>43039</v>
      </c>
      <c r="F10001" s="23" t="s">
        <v>53</v>
      </c>
      <c r="G10001" s="121">
        <v>150716.67129892131</v>
      </c>
      <c r="H10001">
        <v>2017</v>
      </c>
    </row>
    <row r="10002" spans="1:8" outlineLevel="1" x14ac:dyDescent="0.25">
      <c r="A10002" s="23" t="s">
        <v>15</v>
      </c>
      <c r="B10002" s="23" t="s">
        <v>0</v>
      </c>
      <c r="C10002">
        <v>2017</v>
      </c>
      <c r="D10002" s="23" t="str">
        <f t="shared" si="157"/>
        <v>nov</v>
      </c>
      <c r="E10002" s="24">
        <v>43069</v>
      </c>
      <c r="F10002" s="23" t="s">
        <v>53</v>
      </c>
      <c r="G10002" s="121">
        <v>4805450.229970851</v>
      </c>
      <c r="H10002">
        <v>2017</v>
      </c>
    </row>
    <row r="10003" spans="1:8" outlineLevel="1" x14ac:dyDescent="0.25">
      <c r="A10003" s="23" t="s">
        <v>16</v>
      </c>
      <c r="B10003" s="23" t="s">
        <v>1</v>
      </c>
      <c r="C10003">
        <v>2017</v>
      </c>
      <c r="D10003" s="23" t="str">
        <f t="shared" si="157"/>
        <v>nov</v>
      </c>
      <c r="E10003" s="24">
        <v>43069</v>
      </c>
      <c r="F10003" s="23" t="s">
        <v>53</v>
      </c>
      <c r="G10003" s="121">
        <v>155309028.75472307</v>
      </c>
      <c r="H10003">
        <v>2017</v>
      </c>
    </row>
    <row r="10004" spans="1:8" outlineLevel="1" x14ac:dyDescent="0.25">
      <c r="A10004" s="23" t="s">
        <v>27</v>
      </c>
      <c r="B10004" s="23" t="s">
        <v>2</v>
      </c>
      <c r="C10004">
        <v>2017</v>
      </c>
      <c r="D10004" s="23" t="str">
        <f t="shared" si="157"/>
        <v>nov</v>
      </c>
      <c r="E10004" s="24">
        <v>43069</v>
      </c>
      <c r="F10004" s="23" t="s">
        <v>53</v>
      </c>
      <c r="G10004" s="121">
        <v>0</v>
      </c>
      <c r="H10004">
        <v>2017</v>
      </c>
    </row>
    <row r="10005" spans="1:8" outlineLevel="1" x14ac:dyDescent="0.25">
      <c r="A10005" s="23" t="s">
        <v>17</v>
      </c>
      <c r="B10005" s="23" t="s">
        <v>3</v>
      </c>
      <c r="C10005">
        <v>2017</v>
      </c>
      <c r="D10005" s="23" t="str">
        <f t="shared" si="157"/>
        <v>nov</v>
      </c>
      <c r="E10005" s="24">
        <v>43069</v>
      </c>
      <c r="F10005" s="23" t="s">
        <v>53</v>
      </c>
      <c r="G10005" s="121">
        <v>136846070.27291545</v>
      </c>
      <c r="H10005">
        <v>2017</v>
      </c>
    </row>
    <row r="10006" spans="1:8" outlineLevel="1" x14ac:dyDescent="0.25">
      <c r="A10006" s="23" t="s">
        <v>18</v>
      </c>
      <c r="B10006" s="25" t="s">
        <v>4</v>
      </c>
      <c r="C10006">
        <v>2017</v>
      </c>
      <c r="D10006" s="23" t="str">
        <f t="shared" si="157"/>
        <v>nov</v>
      </c>
      <c r="E10006" s="24">
        <v>43069</v>
      </c>
      <c r="F10006" s="23" t="s">
        <v>53</v>
      </c>
      <c r="G10006" s="121">
        <v>0</v>
      </c>
      <c r="H10006">
        <v>2017</v>
      </c>
    </row>
    <row r="10007" spans="1:8" outlineLevel="1" x14ac:dyDescent="0.25">
      <c r="A10007" s="23" t="s">
        <v>19</v>
      </c>
      <c r="B10007" s="25" t="s">
        <v>5</v>
      </c>
      <c r="C10007">
        <v>2017</v>
      </c>
      <c r="D10007" s="23" t="str">
        <f t="shared" si="157"/>
        <v>nov</v>
      </c>
      <c r="E10007" s="24">
        <v>43069</v>
      </c>
      <c r="F10007" s="23" t="s">
        <v>53</v>
      </c>
      <c r="G10007" s="121">
        <v>744229.59632653068</v>
      </c>
      <c r="H10007">
        <v>2017</v>
      </c>
    </row>
    <row r="10008" spans="1:8" outlineLevel="1" x14ac:dyDescent="0.25">
      <c r="A10008" s="23" t="s">
        <v>20</v>
      </c>
      <c r="B10008" s="23" t="s">
        <v>6</v>
      </c>
      <c r="C10008">
        <v>2017</v>
      </c>
      <c r="D10008" s="23" t="str">
        <f t="shared" si="157"/>
        <v>nov</v>
      </c>
      <c r="E10008" s="24">
        <v>43069</v>
      </c>
      <c r="F10008" s="23" t="s">
        <v>53</v>
      </c>
      <c r="G10008" s="121">
        <v>26511903.719758511</v>
      </c>
      <c r="H10008">
        <v>2017</v>
      </c>
    </row>
    <row r="10009" spans="1:8" outlineLevel="1" x14ac:dyDescent="0.25">
      <c r="A10009" s="23" t="s">
        <v>21</v>
      </c>
      <c r="B10009" s="23" t="s">
        <v>7</v>
      </c>
      <c r="C10009">
        <v>2017</v>
      </c>
      <c r="D10009" s="23" t="str">
        <f t="shared" si="157"/>
        <v>nov</v>
      </c>
      <c r="E10009" s="24">
        <v>43069</v>
      </c>
      <c r="F10009" s="23" t="s">
        <v>53</v>
      </c>
      <c r="G10009" s="121">
        <v>3210148.5630958099</v>
      </c>
      <c r="H10009">
        <v>2017</v>
      </c>
    </row>
    <row r="10010" spans="1:8" outlineLevel="1" x14ac:dyDescent="0.25">
      <c r="A10010" s="23" t="s">
        <v>22</v>
      </c>
      <c r="B10010" s="23" t="s">
        <v>8</v>
      </c>
      <c r="C10010">
        <v>2017</v>
      </c>
      <c r="D10010" s="23" t="str">
        <f t="shared" si="157"/>
        <v>nov</v>
      </c>
      <c r="E10010" s="24">
        <v>43069</v>
      </c>
      <c r="F10010" s="23" t="s">
        <v>53</v>
      </c>
      <c r="G10010" s="121">
        <v>602412906.5873332</v>
      </c>
      <c r="H10010">
        <v>2017</v>
      </c>
    </row>
    <row r="10011" spans="1:8" outlineLevel="1" x14ac:dyDescent="0.25">
      <c r="A10011" s="23" t="s">
        <v>23</v>
      </c>
      <c r="B10011" s="23" t="s">
        <v>9</v>
      </c>
      <c r="C10011">
        <v>2017</v>
      </c>
      <c r="D10011" s="23" t="str">
        <f t="shared" si="157"/>
        <v>nov</v>
      </c>
      <c r="E10011" s="24">
        <v>43069</v>
      </c>
      <c r="F10011" s="23" t="s">
        <v>53</v>
      </c>
      <c r="G10011" s="121">
        <v>0</v>
      </c>
      <c r="H10011">
        <v>2017</v>
      </c>
    </row>
    <row r="10012" spans="1:8" outlineLevel="1" x14ac:dyDescent="0.25">
      <c r="A10012" s="23" t="s">
        <v>24</v>
      </c>
      <c r="B10012" s="25" t="s">
        <v>10</v>
      </c>
      <c r="C10012">
        <v>2017</v>
      </c>
      <c r="D10012" s="23" t="str">
        <f t="shared" si="157"/>
        <v>nov</v>
      </c>
      <c r="E10012" s="24">
        <v>43069</v>
      </c>
      <c r="F10012" s="23" t="s">
        <v>53</v>
      </c>
      <c r="G10012" s="121">
        <v>747307.45959183655</v>
      </c>
      <c r="H10012">
        <v>2017</v>
      </c>
    </row>
    <row r="10013" spans="1:8" outlineLevel="1" x14ac:dyDescent="0.25">
      <c r="A10013" s="23" t="s">
        <v>25</v>
      </c>
      <c r="B10013" s="23" t="s">
        <v>11</v>
      </c>
      <c r="C10013">
        <v>2017</v>
      </c>
      <c r="D10013" s="23" t="str">
        <f t="shared" si="157"/>
        <v>nov</v>
      </c>
      <c r="E10013" s="24">
        <v>43069</v>
      </c>
      <c r="F10013" s="23" t="s">
        <v>53</v>
      </c>
      <c r="G10013" s="121">
        <v>3439595.0159766767</v>
      </c>
      <c r="H10013">
        <v>2017</v>
      </c>
    </row>
    <row r="10014" spans="1:8" outlineLevel="1" x14ac:dyDescent="0.25">
      <c r="A10014" s="23" t="s">
        <v>26</v>
      </c>
      <c r="B10014" s="23" t="s">
        <v>12</v>
      </c>
      <c r="C10014">
        <v>2017</v>
      </c>
      <c r="D10014" s="23" t="str">
        <f t="shared" si="157"/>
        <v>nov</v>
      </c>
      <c r="E10014" s="24">
        <v>43069</v>
      </c>
      <c r="F10014" s="23" t="s">
        <v>53</v>
      </c>
      <c r="G10014" s="121">
        <v>19554636.712303229</v>
      </c>
      <c r="H10014">
        <v>2017</v>
      </c>
    </row>
    <row r="10015" spans="1:8" outlineLevel="1" x14ac:dyDescent="0.25">
      <c r="A10015" s="23" t="s">
        <v>43</v>
      </c>
      <c r="B10015" s="23" t="s">
        <v>34</v>
      </c>
      <c r="C10015">
        <v>2017</v>
      </c>
      <c r="D10015" s="23" t="str">
        <f t="shared" si="157"/>
        <v>nov</v>
      </c>
      <c r="E10015" s="24">
        <v>43069</v>
      </c>
      <c r="F10015" s="23" t="s">
        <v>53</v>
      </c>
      <c r="G10015" s="121">
        <v>75762323.410029158</v>
      </c>
      <c r="H10015">
        <v>2017</v>
      </c>
    </row>
    <row r="10016" spans="1:8" outlineLevel="1" x14ac:dyDescent="0.25">
      <c r="A10016" s="23" t="s">
        <v>13</v>
      </c>
      <c r="B10016" s="23" t="s">
        <v>13</v>
      </c>
      <c r="C10016">
        <v>2017</v>
      </c>
      <c r="D10016" s="23" t="str">
        <f t="shared" si="157"/>
        <v>nov</v>
      </c>
      <c r="E10016" s="24">
        <v>43069</v>
      </c>
      <c r="F10016" s="23" t="s">
        <v>53</v>
      </c>
      <c r="G10016" s="121">
        <v>260014147.79593173</v>
      </c>
      <c r="H10016">
        <v>2017</v>
      </c>
    </row>
    <row r="10017" spans="1:8" outlineLevel="1" x14ac:dyDescent="0.25">
      <c r="A10017" s="23" t="s">
        <v>14</v>
      </c>
      <c r="B10017" s="23" t="s">
        <v>14</v>
      </c>
      <c r="C10017">
        <v>2017</v>
      </c>
      <c r="D10017" s="23" t="str">
        <f t="shared" si="157"/>
        <v>nov</v>
      </c>
      <c r="E10017" s="24">
        <v>43069</v>
      </c>
      <c r="F10017" s="23" t="s">
        <v>53</v>
      </c>
      <c r="G10017" s="121">
        <v>71209.23300612242</v>
      </c>
      <c r="H10017">
        <v>2017</v>
      </c>
    </row>
    <row r="10018" spans="1:8" outlineLevel="1" x14ac:dyDescent="0.25">
      <c r="A10018" s="23" t="s">
        <v>15</v>
      </c>
      <c r="B10018" s="23" t="s">
        <v>0</v>
      </c>
      <c r="C10018">
        <v>2017</v>
      </c>
      <c r="D10018" s="23" t="str">
        <f t="shared" si="157"/>
        <v>dic</v>
      </c>
      <c r="E10018" s="24">
        <v>43100</v>
      </c>
      <c r="F10018" s="23" t="s">
        <v>53</v>
      </c>
      <c r="G10018" s="121">
        <v>5247621.047755111</v>
      </c>
      <c r="H10018">
        <v>2017</v>
      </c>
    </row>
    <row r="10019" spans="1:8" outlineLevel="1" x14ac:dyDescent="0.25">
      <c r="A10019" s="23" t="s">
        <v>16</v>
      </c>
      <c r="B10019" s="23" t="s">
        <v>1</v>
      </c>
      <c r="C10019">
        <v>2017</v>
      </c>
      <c r="D10019" s="23" t="str">
        <f t="shared" si="157"/>
        <v>dic</v>
      </c>
      <c r="E10019" s="24">
        <v>43100</v>
      </c>
      <c r="F10019" s="23" t="s">
        <v>53</v>
      </c>
      <c r="G10019" s="121">
        <v>161630481.47833818</v>
      </c>
      <c r="H10019">
        <v>2017</v>
      </c>
    </row>
    <row r="10020" spans="1:8" outlineLevel="1" x14ac:dyDescent="0.25">
      <c r="A10020" s="23" t="s">
        <v>27</v>
      </c>
      <c r="B10020" s="23" t="s">
        <v>2</v>
      </c>
      <c r="C10020">
        <v>2017</v>
      </c>
      <c r="D10020" s="23" t="str">
        <f t="shared" si="157"/>
        <v>dic</v>
      </c>
      <c r="E10020" s="24">
        <v>43100</v>
      </c>
      <c r="F10020" s="23" t="s">
        <v>53</v>
      </c>
      <c r="G10020" s="121">
        <v>0</v>
      </c>
      <c r="H10020">
        <v>2017</v>
      </c>
    </row>
    <row r="10021" spans="1:8" outlineLevel="1" x14ac:dyDescent="0.25">
      <c r="A10021" s="23" t="s">
        <v>17</v>
      </c>
      <c r="B10021" s="23" t="s">
        <v>3</v>
      </c>
      <c r="C10021">
        <v>2017</v>
      </c>
      <c r="D10021" s="23" t="str">
        <f t="shared" si="157"/>
        <v>dic</v>
      </c>
      <c r="E10021" s="24">
        <v>43100</v>
      </c>
      <c r="F10021" s="23" t="s">
        <v>53</v>
      </c>
      <c r="G10021" s="121">
        <v>128753959.80667651</v>
      </c>
      <c r="H10021">
        <v>2017</v>
      </c>
    </row>
    <row r="10022" spans="1:8" outlineLevel="1" x14ac:dyDescent="0.25">
      <c r="A10022" s="23" t="s">
        <v>18</v>
      </c>
      <c r="B10022" s="25" t="s">
        <v>4</v>
      </c>
      <c r="C10022">
        <v>2017</v>
      </c>
      <c r="D10022" s="23" t="str">
        <f t="shared" si="157"/>
        <v>dic</v>
      </c>
      <c r="E10022" s="24">
        <v>43100</v>
      </c>
      <c r="F10022" s="23" t="s">
        <v>53</v>
      </c>
      <c r="G10022" s="121">
        <v>0</v>
      </c>
      <c r="H10022">
        <v>2017</v>
      </c>
    </row>
    <row r="10023" spans="1:8" outlineLevel="1" x14ac:dyDescent="0.25">
      <c r="A10023" s="23" t="s">
        <v>19</v>
      </c>
      <c r="B10023" s="25" t="s">
        <v>5</v>
      </c>
      <c r="C10023">
        <v>2017</v>
      </c>
      <c r="D10023" s="23" t="str">
        <f t="shared" si="157"/>
        <v>dic</v>
      </c>
      <c r="E10023" s="24">
        <v>43100</v>
      </c>
      <c r="F10023" s="23" t="s">
        <v>53</v>
      </c>
      <c r="G10023" s="121">
        <v>747967.19909620995</v>
      </c>
      <c r="H10023">
        <v>2017</v>
      </c>
    </row>
    <row r="10024" spans="1:8" outlineLevel="1" x14ac:dyDescent="0.25">
      <c r="A10024" s="23" t="s">
        <v>20</v>
      </c>
      <c r="B10024" s="23" t="s">
        <v>6</v>
      </c>
      <c r="C10024">
        <v>2017</v>
      </c>
      <c r="D10024" s="23" t="str">
        <f t="shared" si="157"/>
        <v>dic</v>
      </c>
      <c r="E10024" s="24">
        <v>43100</v>
      </c>
      <c r="F10024" s="23" t="s">
        <v>53</v>
      </c>
      <c r="G10024" s="121">
        <v>26529802.79407626</v>
      </c>
      <c r="H10024">
        <v>2017</v>
      </c>
    </row>
    <row r="10025" spans="1:8" outlineLevel="1" x14ac:dyDescent="0.25">
      <c r="A10025" s="23" t="s">
        <v>21</v>
      </c>
      <c r="B10025" s="23" t="s">
        <v>7</v>
      </c>
      <c r="C10025">
        <v>2017</v>
      </c>
      <c r="D10025" s="23" t="str">
        <f t="shared" si="157"/>
        <v>dic</v>
      </c>
      <c r="E10025" s="24">
        <v>43100</v>
      </c>
      <c r="F10025" s="23" t="s">
        <v>53</v>
      </c>
      <c r="G10025" s="121">
        <v>3073494.8405071055</v>
      </c>
      <c r="H10025">
        <v>2017</v>
      </c>
    </row>
    <row r="10026" spans="1:8" outlineLevel="1" x14ac:dyDescent="0.25">
      <c r="A10026" s="23" t="s">
        <v>22</v>
      </c>
      <c r="B10026" s="23" t="s">
        <v>8</v>
      </c>
      <c r="C10026">
        <v>2017</v>
      </c>
      <c r="D10026" s="23" t="str">
        <f t="shared" si="157"/>
        <v>dic</v>
      </c>
      <c r="E10026" s="24">
        <v>43100</v>
      </c>
      <c r="F10026" s="23" t="s">
        <v>53</v>
      </c>
      <c r="G10026" s="121">
        <v>595767712.7983669</v>
      </c>
      <c r="H10026">
        <v>2017</v>
      </c>
    </row>
    <row r="10027" spans="1:8" outlineLevel="1" x14ac:dyDescent="0.25">
      <c r="A10027" s="23" t="s">
        <v>23</v>
      </c>
      <c r="B10027" s="23" t="s">
        <v>9</v>
      </c>
      <c r="C10027">
        <v>2017</v>
      </c>
      <c r="D10027" s="23" t="str">
        <f t="shared" si="157"/>
        <v>dic</v>
      </c>
      <c r="E10027" s="24">
        <v>43100</v>
      </c>
      <c r="F10027" s="23" t="s">
        <v>53</v>
      </c>
      <c r="G10027" s="121">
        <v>0</v>
      </c>
      <c r="H10027">
        <v>2017</v>
      </c>
    </row>
    <row r="10028" spans="1:8" outlineLevel="1" x14ac:dyDescent="0.25">
      <c r="A10028" s="23" t="s">
        <v>24</v>
      </c>
      <c r="B10028" s="25" t="s">
        <v>10</v>
      </c>
      <c r="C10028">
        <v>2017</v>
      </c>
      <c r="D10028" s="23" t="str">
        <f t="shared" si="157"/>
        <v>dic</v>
      </c>
      <c r="E10028" s="24">
        <v>43100</v>
      </c>
      <c r="F10028" s="23" t="s">
        <v>53</v>
      </c>
      <c r="G10028" s="121">
        <v>0</v>
      </c>
      <c r="H10028">
        <v>2017</v>
      </c>
    </row>
    <row r="10029" spans="1:8" outlineLevel="1" x14ac:dyDescent="0.25">
      <c r="A10029" s="23" t="s">
        <v>25</v>
      </c>
      <c r="B10029" s="23" t="s">
        <v>11</v>
      </c>
      <c r="C10029">
        <v>2017</v>
      </c>
      <c r="D10029" s="23" t="str">
        <f t="shared" si="157"/>
        <v>dic</v>
      </c>
      <c r="E10029" s="24">
        <v>43100</v>
      </c>
      <c r="F10029" s="23" t="s">
        <v>53</v>
      </c>
      <c r="G10029" s="121">
        <v>3413986.1500291545</v>
      </c>
      <c r="H10029">
        <v>2017</v>
      </c>
    </row>
    <row r="10030" spans="1:8" outlineLevel="1" x14ac:dyDescent="0.25">
      <c r="A10030" s="23" t="s">
        <v>26</v>
      </c>
      <c r="B10030" s="23" t="s">
        <v>12</v>
      </c>
      <c r="C10030">
        <v>2017</v>
      </c>
      <c r="D10030" s="23" t="str">
        <f t="shared" si="157"/>
        <v>dic</v>
      </c>
      <c r="E10030" s="24">
        <v>43100</v>
      </c>
      <c r="F10030" s="23" t="s">
        <v>53</v>
      </c>
      <c r="G10030" s="121">
        <v>19661443.752361514</v>
      </c>
      <c r="H10030">
        <v>2017</v>
      </c>
    </row>
    <row r="10031" spans="1:8" outlineLevel="1" x14ac:dyDescent="0.25">
      <c r="A10031" s="23" t="s">
        <v>43</v>
      </c>
      <c r="B10031" s="23" t="s">
        <v>34</v>
      </c>
      <c r="C10031">
        <v>2017</v>
      </c>
      <c r="D10031" s="23" t="str">
        <f t="shared" si="157"/>
        <v>dic</v>
      </c>
      <c r="E10031" s="24">
        <v>43100</v>
      </c>
      <c r="F10031" s="23" t="s">
        <v>53</v>
      </c>
      <c r="G10031" s="121">
        <v>80566183.810699716</v>
      </c>
      <c r="H10031">
        <v>2017</v>
      </c>
    </row>
    <row r="10032" spans="1:8" outlineLevel="1" x14ac:dyDescent="0.25">
      <c r="A10032" s="23" t="s">
        <v>13</v>
      </c>
      <c r="B10032" s="23" t="s">
        <v>13</v>
      </c>
      <c r="C10032">
        <v>2017</v>
      </c>
      <c r="D10032" s="23" t="str">
        <f t="shared" si="157"/>
        <v>dic</v>
      </c>
      <c r="E10032" s="24">
        <v>43100</v>
      </c>
      <c r="F10032" s="23" t="s">
        <v>53</v>
      </c>
      <c r="G10032" s="121">
        <v>247734735.40787688</v>
      </c>
      <c r="H10032">
        <v>2017</v>
      </c>
    </row>
    <row r="10033" spans="1:8" outlineLevel="1" x14ac:dyDescent="0.25">
      <c r="A10033" s="23" t="s">
        <v>14</v>
      </c>
      <c r="B10033" s="23" t="s">
        <v>14</v>
      </c>
      <c r="C10033">
        <v>2017</v>
      </c>
      <c r="D10033" s="23" t="str">
        <f t="shared" si="157"/>
        <v>dic</v>
      </c>
      <c r="E10033" s="24">
        <v>43100</v>
      </c>
      <c r="F10033" s="23" t="s">
        <v>53</v>
      </c>
      <c r="G10033" s="121">
        <v>274164.21045912534</v>
      </c>
      <c r="H10033">
        <v>2017</v>
      </c>
    </row>
    <row r="10034" spans="1:8" outlineLevel="1" x14ac:dyDescent="0.25">
      <c r="A10034" s="23" t="s">
        <v>15</v>
      </c>
      <c r="B10034" s="23" t="s">
        <v>0</v>
      </c>
      <c r="C10034">
        <v>2018</v>
      </c>
      <c r="D10034" s="23" t="str">
        <f t="shared" si="157"/>
        <v>ene</v>
      </c>
      <c r="E10034" s="24">
        <v>43131</v>
      </c>
      <c r="F10034" s="23" t="s">
        <v>53</v>
      </c>
      <c r="G10034" s="121">
        <v>5045691.3811370227</v>
      </c>
      <c r="H10034">
        <v>2018</v>
      </c>
    </row>
    <row r="10035" spans="1:8" outlineLevel="1" x14ac:dyDescent="0.25">
      <c r="A10035" s="23" t="s">
        <v>16</v>
      </c>
      <c r="B10035" s="23" t="s">
        <v>1</v>
      </c>
      <c r="C10035">
        <v>2018</v>
      </c>
      <c r="D10035" s="23" t="str">
        <f t="shared" si="157"/>
        <v>ene</v>
      </c>
      <c r="E10035" s="24">
        <v>43131</v>
      </c>
      <c r="F10035" s="23" t="s">
        <v>53</v>
      </c>
      <c r="G10035" s="121">
        <v>155145569.7358017</v>
      </c>
      <c r="H10035">
        <v>2018</v>
      </c>
    </row>
    <row r="10036" spans="1:8" outlineLevel="1" x14ac:dyDescent="0.25">
      <c r="A10036" s="23" t="s">
        <v>27</v>
      </c>
      <c r="B10036" s="23" t="s">
        <v>2</v>
      </c>
      <c r="C10036">
        <v>2018</v>
      </c>
      <c r="D10036" s="23" t="str">
        <f t="shared" si="157"/>
        <v>ene</v>
      </c>
      <c r="E10036" s="24">
        <v>43131</v>
      </c>
      <c r="F10036" s="23" t="s">
        <v>53</v>
      </c>
      <c r="G10036" s="121">
        <v>0</v>
      </c>
      <c r="H10036">
        <v>2018</v>
      </c>
    </row>
    <row r="10037" spans="1:8" outlineLevel="1" x14ac:dyDescent="0.25">
      <c r="A10037" s="23" t="s">
        <v>17</v>
      </c>
      <c r="B10037" s="23" t="s">
        <v>3</v>
      </c>
      <c r="C10037">
        <v>2018</v>
      </c>
      <c r="D10037" s="23" t="str">
        <f t="shared" si="157"/>
        <v>ene</v>
      </c>
      <c r="E10037" s="24">
        <v>43131</v>
      </c>
      <c r="F10037" s="23" t="s">
        <v>53</v>
      </c>
      <c r="G10037" s="121">
        <v>126556538.97052482</v>
      </c>
      <c r="H10037">
        <v>2018</v>
      </c>
    </row>
    <row r="10038" spans="1:8" outlineLevel="1" x14ac:dyDescent="0.25">
      <c r="A10038" s="23" t="s">
        <v>18</v>
      </c>
      <c r="B10038" s="25" t="s">
        <v>4</v>
      </c>
      <c r="C10038">
        <v>2018</v>
      </c>
      <c r="D10038" s="23" t="str">
        <f t="shared" si="157"/>
        <v>ene</v>
      </c>
      <c r="E10038" s="24">
        <v>43131</v>
      </c>
      <c r="F10038" s="23" t="s">
        <v>53</v>
      </c>
      <c r="G10038" s="121">
        <v>0</v>
      </c>
      <c r="H10038">
        <v>2018</v>
      </c>
    </row>
    <row r="10039" spans="1:8" outlineLevel="1" x14ac:dyDescent="0.25">
      <c r="A10039" s="23" t="s">
        <v>19</v>
      </c>
      <c r="B10039" s="25" t="s">
        <v>5</v>
      </c>
      <c r="C10039">
        <v>2018</v>
      </c>
      <c r="D10039" s="23" t="str">
        <f t="shared" si="157"/>
        <v>ene</v>
      </c>
      <c r="E10039" s="24">
        <v>43131</v>
      </c>
      <c r="F10039" s="23" t="s">
        <v>53</v>
      </c>
      <c r="G10039" s="121">
        <v>751742.70868804678</v>
      </c>
      <c r="H10039">
        <v>2018</v>
      </c>
    </row>
    <row r="10040" spans="1:8" outlineLevel="1" x14ac:dyDescent="0.25">
      <c r="A10040" s="23" t="s">
        <v>20</v>
      </c>
      <c r="B10040" s="23" t="s">
        <v>6</v>
      </c>
      <c r="C10040">
        <v>2018</v>
      </c>
      <c r="D10040" s="23" t="str">
        <f t="shared" si="157"/>
        <v>ene</v>
      </c>
      <c r="E10040" s="24">
        <v>43131</v>
      </c>
      <c r="F10040" s="23" t="s">
        <v>53</v>
      </c>
      <c r="G10040" s="121">
        <v>25653081.920153946</v>
      </c>
      <c r="H10040">
        <v>2018</v>
      </c>
    </row>
    <row r="10041" spans="1:8" outlineLevel="1" x14ac:dyDescent="0.25">
      <c r="A10041" s="23" t="s">
        <v>21</v>
      </c>
      <c r="B10041" s="23" t="s">
        <v>7</v>
      </c>
      <c r="C10041">
        <v>2018</v>
      </c>
      <c r="D10041" s="23" t="str">
        <f t="shared" si="157"/>
        <v>ene</v>
      </c>
      <c r="E10041" s="24">
        <v>43131</v>
      </c>
      <c r="F10041" s="23" t="s">
        <v>53</v>
      </c>
      <c r="G10041" s="121">
        <v>3077789.582088206</v>
      </c>
      <c r="H10041">
        <v>2018</v>
      </c>
    </row>
    <row r="10042" spans="1:8" outlineLevel="1" x14ac:dyDescent="0.25">
      <c r="A10042" s="23" t="s">
        <v>22</v>
      </c>
      <c r="B10042" s="23" t="s">
        <v>8</v>
      </c>
      <c r="C10042">
        <v>2018</v>
      </c>
      <c r="D10042" s="23" t="str">
        <f t="shared" si="157"/>
        <v>ene</v>
      </c>
      <c r="E10042" s="24">
        <v>43131</v>
      </c>
      <c r="F10042" s="23" t="s">
        <v>53</v>
      </c>
      <c r="G10042" s="121">
        <v>584255293.63914633</v>
      </c>
      <c r="H10042">
        <v>2018</v>
      </c>
    </row>
    <row r="10043" spans="1:8" outlineLevel="1" x14ac:dyDescent="0.25">
      <c r="A10043" s="23" t="s">
        <v>23</v>
      </c>
      <c r="B10043" s="23" t="s">
        <v>9</v>
      </c>
      <c r="C10043">
        <v>2018</v>
      </c>
      <c r="D10043" s="23" t="str">
        <f t="shared" si="157"/>
        <v>ene</v>
      </c>
      <c r="E10043" s="24">
        <v>43131</v>
      </c>
      <c r="F10043" s="23" t="s">
        <v>53</v>
      </c>
      <c r="G10043" s="121">
        <v>0</v>
      </c>
      <c r="H10043">
        <v>2018</v>
      </c>
    </row>
    <row r="10044" spans="1:8" outlineLevel="1" x14ac:dyDescent="0.25">
      <c r="A10044" s="23" t="s">
        <v>24</v>
      </c>
      <c r="B10044" s="25" t="s">
        <v>10</v>
      </c>
      <c r="C10044">
        <v>2018</v>
      </c>
      <c r="D10044" s="23" t="str">
        <f t="shared" si="157"/>
        <v>ene</v>
      </c>
      <c r="E10044" s="24">
        <v>43131</v>
      </c>
      <c r="F10044" s="23" t="s">
        <v>53</v>
      </c>
      <c r="G10044" s="121">
        <v>0</v>
      </c>
      <c r="H10044">
        <v>2018</v>
      </c>
    </row>
    <row r="10045" spans="1:8" outlineLevel="1" x14ac:dyDescent="0.25">
      <c r="A10045" s="23" t="s">
        <v>25</v>
      </c>
      <c r="B10045" s="23" t="s">
        <v>11</v>
      </c>
      <c r="C10045">
        <v>2018</v>
      </c>
      <c r="D10045" s="23" t="str">
        <f t="shared" si="157"/>
        <v>ene</v>
      </c>
      <c r="E10045" s="24">
        <v>43131</v>
      </c>
      <c r="F10045" s="23" t="s">
        <v>53</v>
      </c>
      <c r="G10045" s="121">
        <v>2762362.1628862973</v>
      </c>
      <c r="H10045">
        <v>2018</v>
      </c>
    </row>
    <row r="10046" spans="1:8" outlineLevel="1" x14ac:dyDescent="0.25">
      <c r="A10046" s="23" t="s">
        <v>26</v>
      </c>
      <c r="B10046" s="23" t="s">
        <v>12</v>
      </c>
      <c r="C10046">
        <v>2018</v>
      </c>
      <c r="D10046" s="23" t="str">
        <f t="shared" si="157"/>
        <v>ene</v>
      </c>
      <c r="E10046" s="24">
        <v>43131</v>
      </c>
      <c r="F10046" s="23" t="s">
        <v>53</v>
      </c>
      <c r="G10046" s="121">
        <v>17159252.855131194</v>
      </c>
      <c r="H10046">
        <v>2018</v>
      </c>
    </row>
    <row r="10047" spans="1:8" outlineLevel="1" x14ac:dyDescent="0.25">
      <c r="A10047" s="23" t="s">
        <v>43</v>
      </c>
      <c r="B10047" s="23" t="s">
        <v>34</v>
      </c>
      <c r="C10047">
        <v>2018</v>
      </c>
      <c r="D10047" s="23" t="str">
        <f t="shared" si="157"/>
        <v>ene</v>
      </c>
      <c r="E10047" s="24">
        <v>43131</v>
      </c>
      <c r="F10047" s="23" t="s">
        <v>53</v>
      </c>
      <c r="G10047" s="121">
        <v>79816817.311078712</v>
      </c>
      <c r="H10047">
        <v>2018</v>
      </c>
    </row>
    <row r="10048" spans="1:8" outlineLevel="1" x14ac:dyDescent="0.25">
      <c r="A10048" s="23" t="s">
        <v>13</v>
      </c>
      <c r="B10048" s="23" t="s">
        <v>13</v>
      </c>
      <c r="C10048">
        <v>2018</v>
      </c>
      <c r="D10048" s="23" t="str">
        <f t="shared" si="157"/>
        <v>ene</v>
      </c>
      <c r="E10048" s="24">
        <v>43131</v>
      </c>
      <c r="F10048" s="23" t="s">
        <v>53</v>
      </c>
      <c r="G10048" s="121">
        <v>251594859.80295861</v>
      </c>
      <c r="H10048">
        <v>2018</v>
      </c>
    </row>
    <row r="10049" spans="1:8" outlineLevel="1" x14ac:dyDescent="0.25">
      <c r="A10049" s="23" t="s">
        <v>14</v>
      </c>
      <c r="B10049" s="23" t="s">
        <v>14</v>
      </c>
      <c r="C10049">
        <v>2018</v>
      </c>
      <c r="D10049" s="23" t="str">
        <f t="shared" si="157"/>
        <v>ene</v>
      </c>
      <c r="E10049" s="24">
        <v>43131</v>
      </c>
      <c r="F10049" s="23" t="s">
        <v>53</v>
      </c>
      <c r="G10049" s="121">
        <v>-47999.138218221553</v>
      </c>
      <c r="H10049">
        <v>2018</v>
      </c>
    </row>
    <row r="10050" spans="1:8" outlineLevel="1" x14ac:dyDescent="0.25">
      <c r="A10050" s="23" t="s">
        <v>15</v>
      </c>
      <c r="B10050" s="23" t="s">
        <v>0</v>
      </c>
      <c r="C10050">
        <v>2018</v>
      </c>
      <c r="D10050" s="23" t="str">
        <f t="shared" ref="D10050:D10113" si="158">+TEXT(E10050,"mmm")</f>
        <v>feb</v>
      </c>
      <c r="E10050" s="24">
        <v>43159</v>
      </c>
      <c r="F10050" s="23" t="s">
        <v>53</v>
      </c>
      <c r="G10050" s="121">
        <v>5218366.3271137038</v>
      </c>
      <c r="H10050">
        <v>2018</v>
      </c>
    </row>
    <row r="10051" spans="1:8" outlineLevel="1" x14ac:dyDescent="0.25">
      <c r="A10051" s="23" t="s">
        <v>16</v>
      </c>
      <c r="B10051" s="23" t="s">
        <v>1</v>
      </c>
      <c r="C10051">
        <v>2018</v>
      </c>
      <c r="D10051" s="23" t="str">
        <f t="shared" si="158"/>
        <v>feb</v>
      </c>
      <c r="E10051" s="24">
        <v>43159</v>
      </c>
      <c r="F10051" s="23" t="s">
        <v>53</v>
      </c>
      <c r="G10051" s="121">
        <v>153299695.35227412</v>
      </c>
      <c r="H10051">
        <v>2018</v>
      </c>
    </row>
    <row r="10052" spans="1:8" outlineLevel="1" x14ac:dyDescent="0.25">
      <c r="A10052" s="23" t="s">
        <v>27</v>
      </c>
      <c r="B10052" s="23" t="s">
        <v>2</v>
      </c>
      <c r="C10052">
        <v>2018</v>
      </c>
      <c r="D10052" s="23" t="str">
        <f t="shared" si="158"/>
        <v>feb</v>
      </c>
      <c r="E10052" s="24">
        <v>43159</v>
      </c>
      <c r="F10052" s="23" t="s">
        <v>53</v>
      </c>
      <c r="G10052" s="121">
        <v>0</v>
      </c>
      <c r="H10052">
        <v>2018</v>
      </c>
    </row>
    <row r="10053" spans="1:8" outlineLevel="1" x14ac:dyDescent="0.25">
      <c r="A10053" s="23" t="s">
        <v>17</v>
      </c>
      <c r="B10053" s="23" t="s">
        <v>3</v>
      </c>
      <c r="C10053">
        <v>2018</v>
      </c>
      <c r="D10053" s="23" t="str">
        <f t="shared" si="158"/>
        <v>feb</v>
      </c>
      <c r="E10053" s="24">
        <v>43159</v>
      </c>
      <c r="F10053" s="23" t="s">
        <v>53</v>
      </c>
      <c r="G10053" s="121">
        <v>120550002.69976681</v>
      </c>
      <c r="H10053">
        <v>2018</v>
      </c>
    </row>
    <row r="10054" spans="1:8" outlineLevel="1" x14ac:dyDescent="0.25">
      <c r="A10054" s="23" t="s">
        <v>18</v>
      </c>
      <c r="B10054" s="25" t="s">
        <v>4</v>
      </c>
      <c r="C10054">
        <v>2018</v>
      </c>
      <c r="D10054" s="23" t="str">
        <f t="shared" si="158"/>
        <v>feb</v>
      </c>
      <c r="E10054" s="24">
        <v>43159</v>
      </c>
      <c r="F10054" s="23" t="s">
        <v>53</v>
      </c>
      <c r="G10054" s="121">
        <v>0</v>
      </c>
      <c r="H10054">
        <v>2018</v>
      </c>
    </row>
    <row r="10055" spans="1:8" outlineLevel="1" x14ac:dyDescent="0.25">
      <c r="A10055" s="23" t="s">
        <v>19</v>
      </c>
      <c r="B10055" s="25" t="s">
        <v>5</v>
      </c>
      <c r="C10055">
        <v>2018</v>
      </c>
      <c r="D10055" s="23" t="str">
        <f t="shared" si="158"/>
        <v>feb</v>
      </c>
      <c r="E10055" s="24">
        <v>43159</v>
      </c>
      <c r="F10055" s="23" t="s">
        <v>53</v>
      </c>
      <c r="G10055" s="121">
        <v>733257.29131195345</v>
      </c>
      <c r="H10055">
        <v>2018</v>
      </c>
    </row>
    <row r="10056" spans="1:8" outlineLevel="1" x14ac:dyDescent="0.25">
      <c r="A10056" s="23" t="s">
        <v>20</v>
      </c>
      <c r="B10056" s="23" t="s">
        <v>6</v>
      </c>
      <c r="C10056">
        <v>2018</v>
      </c>
      <c r="D10056" s="23" t="str">
        <f t="shared" si="158"/>
        <v>feb</v>
      </c>
      <c r="E10056" s="24">
        <v>43159</v>
      </c>
      <c r="F10056" s="23" t="s">
        <v>53</v>
      </c>
      <c r="G10056" s="121">
        <v>43983112.841169752</v>
      </c>
      <c r="H10056">
        <v>2018</v>
      </c>
    </row>
    <row r="10057" spans="1:8" outlineLevel="1" x14ac:dyDescent="0.25">
      <c r="A10057" s="23" t="s">
        <v>21</v>
      </c>
      <c r="B10057" s="23" t="s">
        <v>7</v>
      </c>
      <c r="C10057">
        <v>2018</v>
      </c>
      <c r="D10057" s="23" t="str">
        <f t="shared" si="158"/>
        <v>feb</v>
      </c>
      <c r="E10057" s="24">
        <v>43159</v>
      </c>
      <c r="F10057" s="23" t="s">
        <v>53</v>
      </c>
      <c r="G10057" s="121">
        <v>3078218.5117233857</v>
      </c>
      <c r="H10057">
        <v>2018</v>
      </c>
    </row>
    <row r="10058" spans="1:8" outlineLevel="1" x14ac:dyDescent="0.25">
      <c r="A10058" s="23" t="s">
        <v>22</v>
      </c>
      <c r="B10058" s="23" t="s">
        <v>8</v>
      </c>
      <c r="C10058">
        <v>2018</v>
      </c>
      <c r="D10058" s="23" t="str">
        <f t="shared" si="158"/>
        <v>feb</v>
      </c>
      <c r="E10058" s="24">
        <v>43159</v>
      </c>
      <c r="F10058" s="23" t="s">
        <v>53</v>
      </c>
      <c r="G10058" s="121">
        <v>576919261.82553387</v>
      </c>
      <c r="H10058">
        <v>2018</v>
      </c>
    </row>
    <row r="10059" spans="1:8" outlineLevel="1" x14ac:dyDescent="0.25">
      <c r="A10059" s="23" t="s">
        <v>23</v>
      </c>
      <c r="B10059" s="23" t="s">
        <v>9</v>
      </c>
      <c r="C10059">
        <v>2018</v>
      </c>
      <c r="D10059" s="23" t="str">
        <f t="shared" si="158"/>
        <v>feb</v>
      </c>
      <c r="E10059" s="24">
        <v>43159</v>
      </c>
      <c r="F10059" s="23" t="s">
        <v>53</v>
      </c>
      <c r="G10059" s="121">
        <v>0</v>
      </c>
      <c r="H10059">
        <v>2018</v>
      </c>
    </row>
    <row r="10060" spans="1:8" outlineLevel="1" x14ac:dyDescent="0.25">
      <c r="A10060" s="23" t="s">
        <v>24</v>
      </c>
      <c r="B10060" s="25" t="s">
        <v>10</v>
      </c>
      <c r="C10060">
        <v>2018</v>
      </c>
      <c r="D10060" s="23" t="str">
        <f t="shared" si="158"/>
        <v>feb</v>
      </c>
      <c r="E10060" s="24">
        <v>43159</v>
      </c>
      <c r="F10060" s="23" t="s">
        <v>53</v>
      </c>
      <c r="G10060" s="121">
        <v>0</v>
      </c>
      <c r="H10060">
        <v>2018</v>
      </c>
    </row>
    <row r="10061" spans="1:8" outlineLevel="1" x14ac:dyDescent="0.25">
      <c r="A10061" s="23" t="s">
        <v>25</v>
      </c>
      <c r="B10061" s="23" t="s">
        <v>11</v>
      </c>
      <c r="C10061">
        <v>2018</v>
      </c>
      <c r="D10061" s="23" t="str">
        <f t="shared" si="158"/>
        <v>feb</v>
      </c>
      <c r="E10061" s="24">
        <v>43159</v>
      </c>
      <c r="F10061" s="23" t="s">
        <v>53</v>
      </c>
      <c r="G10061" s="121">
        <v>5730034.8869096208</v>
      </c>
      <c r="H10061">
        <v>2018</v>
      </c>
    </row>
    <row r="10062" spans="1:8" outlineLevel="1" x14ac:dyDescent="0.25">
      <c r="A10062" s="23" t="s">
        <v>26</v>
      </c>
      <c r="B10062" s="23" t="s">
        <v>12</v>
      </c>
      <c r="C10062">
        <v>2018</v>
      </c>
      <c r="D10062" s="23" t="str">
        <f t="shared" si="158"/>
        <v>feb</v>
      </c>
      <c r="E10062" s="24">
        <v>43159</v>
      </c>
      <c r="F10062" s="23" t="s">
        <v>53</v>
      </c>
      <c r="G10062" s="121">
        <v>15634983.046443144</v>
      </c>
      <c r="H10062">
        <v>2018</v>
      </c>
    </row>
    <row r="10063" spans="1:8" outlineLevel="1" x14ac:dyDescent="0.25">
      <c r="A10063" s="23" t="s">
        <v>43</v>
      </c>
      <c r="B10063" s="23" t="s">
        <v>34</v>
      </c>
      <c r="C10063">
        <v>2018</v>
      </c>
      <c r="D10063" s="23" t="str">
        <f t="shared" si="158"/>
        <v>feb</v>
      </c>
      <c r="E10063" s="24">
        <v>43159</v>
      </c>
      <c r="F10063" s="23" t="s">
        <v>53</v>
      </c>
      <c r="G10063" s="121">
        <v>87810893.331195354</v>
      </c>
      <c r="H10063">
        <v>2018</v>
      </c>
    </row>
    <row r="10064" spans="1:8" outlineLevel="1" x14ac:dyDescent="0.25">
      <c r="A10064" s="23" t="s">
        <v>13</v>
      </c>
      <c r="B10064" s="23" t="s">
        <v>13</v>
      </c>
      <c r="C10064">
        <v>2018</v>
      </c>
      <c r="D10064" s="23" t="str">
        <f t="shared" si="158"/>
        <v>feb</v>
      </c>
      <c r="E10064" s="24">
        <v>43159</v>
      </c>
      <c r="F10064" s="23" t="s">
        <v>53</v>
      </c>
      <c r="G10064" s="121">
        <v>237784399.74679059</v>
      </c>
      <c r="H10064">
        <v>2018</v>
      </c>
    </row>
    <row r="10065" spans="1:8" outlineLevel="1" x14ac:dyDescent="0.25">
      <c r="A10065" s="23" t="s">
        <v>14</v>
      </c>
      <c r="B10065" s="23" t="s">
        <v>14</v>
      </c>
      <c r="C10065">
        <v>2018</v>
      </c>
      <c r="D10065" s="23" t="str">
        <f t="shared" si="158"/>
        <v>feb</v>
      </c>
      <c r="E10065" s="24">
        <v>43159</v>
      </c>
      <c r="F10065" s="23" t="s">
        <v>53</v>
      </c>
      <c r="G10065" s="121">
        <v>169295.62838332361</v>
      </c>
      <c r="H10065">
        <v>2018</v>
      </c>
    </row>
    <row r="10066" spans="1:8" outlineLevel="1" x14ac:dyDescent="0.25">
      <c r="A10066" s="23" t="s">
        <v>15</v>
      </c>
      <c r="B10066" s="23" t="s">
        <v>0</v>
      </c>
      <c r="C10066">
        <v>2018</v>
      </c>
      <c r="D10066" s="23" t="str">
        <f t="shared" si="158"/>
        <v>mar</v>
      </c>
      <c r="E10066" s="24">
        <v>43190</v>
      </c>
      <c r="F10066" s="23" t="s">
        <v>53</v>
      </c>
      <c r="G10066" s="121">
        <v>5214408.8270553928</v>
      </c>
      <c r="H10066">
        <v>2018</v>
      </c>
    </row>
    <row r="10067" spans="1:8" outlineLevel="1" x14ac:dyDescent="0.25">
      <c r="A10067" s="23" t="s">
        <v>16</v>
      </c>
      <c r="B10067" s="23" t="s">
        <v>1</v>
      </c>
      <c r="C10067">
        <v>2018</v>
      </c>
      <c r="D10067" s="23" t="str">
        <f t="shared" si="158"/>
        <v>mar</v>
      </c>
      <c r="E10067" s="24">
        <v>43190</v>
      </c>
      <c r="F10067" s="23" t="s">
        <v>53</v>
      </c>
      <c r="G10067" s="121">
        <v>152106291.76650143</v>
      </c>
      <c r="H10067">
        <v>2018</v>
      </c>
    </row>
    <row r="10068" spans="1:8" outlineLevel="1" x14ac:dyDescent="0.25">
      <c r="A10068" s="23" t="s">
        <v>27</v>
      </c>
      <c r="B10068" s="23" t="s">
        <v>2</v>
      </c>
      <c r="C10068">
        <v>2018</v>
      </c>
      <c r="D10068" s="23" t="str">
        <f t="shared" si="158"/>
        <v>mar</v>
      </c>
      <c r="E10068" s="24">
        <v>43190</v>
      </c>
      <c r="F10068" s="23" t="s">
        <v>53</v>
      </c>
      <c r="G10068" s="121">
        <v>0</v>
      </c>
      <c r="H10068">
        <v>2018</v>
      </c>
    </row>
    <row r="10069" spans="1:8" outlineLevel="1" x14ac:dyDescent="0.25">
      <c r="A10069" s="23" t="s">
        <v>17</v>
      </c>
      <c r="B10069" s="23" t="s">
        <v>3</v>
      </c>
      <c r="C10069">
        <v>2018</v>
      </c>
      <c r="D10069" s="23" t="str">
        <f t="shared" si="158"/>
        <v>mar</v>
      </c>
      <c r="E10069" s="24">
        <v>43190</v>
      </c>
      <c r="F10069" s="23" t="s">
        <v>53</v>
      </c>
      <c r="G10069" s="121">
        <v>112143008.97577263</v>
      </c>
      <c r="H10069">
        <v>2018</v>
      </c>
    </row>
    <row r="10070" spans="1:8" outlineLevel="1" x14ac:dyDescent="0.25">
      <c r="A10070" s="23" t="s">
        <v>18</v>
      </c>
      <c r="B10070" s="25" t="s">
        <v>4</v>
      </c>
      <c r="C10070">
        <v>2018</v>
      </c>
      <c r="D10070" s="23" t="str">
        <f t="shared" si="158"/>
        <v>mar</v>
      </c>
      <c r="E10070" s="24">
        <v>43190</v>
      </c>
      <c r="F10070" s="23" t="s">
        <v>53</v>
      </c>
      <c r="G10070" s="121">
        <v>0</v>
      </c>
      <c r="H10070">
        <v>2018</v>
      </c>
    </row>
    <row r="10071" spans="1:8" outlineLevel="1" x14ac:dyDescent="0.25">
      <c r="A10071" s="23" t="s">
        <v>19</v>
      </c>
      <c r="B10071" s="25" t="s">
        <v>5</v>
      </c>
      <c r="C10071">
        <v>2018</v>
      </c>
      <c r="D10071" s="23" t="str">
        <f t="shared" si="158"/>
        <v>mar</v>
      </c>
      <c r="E10071" s="24">
        <v>43190</v>
      </c>
      <c r="F10071" s="23" t="s">
        <v>53</v>
      </c>
      <c r="G10071" s="121">
        <v>736887.02466472308</v>
      </c>
      <c r="H10071">
        <v>2018</v>
      </c>
    </row>
    <row r="10072" spans="1:8" outlineLevel="1" x14ac:dyDescent="0.25">
      <c r="A10072" s="23" t="s">
        <v>20</v>
      </c>
      <c r="B10072" s="23" t="s">
        <v>6</v>
      </c>
      <c r="C10072">
        <v>2018</v>
      </c>
      <c r="D10072" s="23" t="str">
        <f t="shared" si="158"/>
        <v>mar</v>
      </c>
      <c r="E10072" s="24">
        <v>43190</v>
      </c>
      <c r="F10072" s="23" t="s">
        <v>53</v>
      </c>
      <c r="G10072" s="121">
        <v>26442983.399539225</v>
      </c>
      <c r="H10072">
        <v>2018</v>
      </c>
    </row>
    <row r="10073" spans="1:8" outlineLevel="1" x14ac:dyDescent="0.25">
      <c r="A10073" s="23" t="s">
        <v>21</v>
      </c>
      <c r="B10073" s="23" t="s">
        <v>7</v>
      </c>
      <c r="C10073">
        <v>2018</v>
      </c>
      <c r="D10073" s="23" t="str">
        <f t="shared" si="158"/>
        <v>mar</v>
      </c>
      <c r="E10073" s="24">
        <v>43190</v>
      </c>
      <c r="F10073" s="23" t="s">
        <v>53</v>
      </c>
      <c r="G10073" s="121">
        <v>3082061.3506597225</v>
      </c>
      <c r="H10073">
        <v>2018</v>
      </c>
    </row>
    <row r="10074" spans="1:8" outlineLevel="1" x14ac:dyDescent="0.25">
      <c r="A10074" s="23" t="s">
        <v>22</v>
      </c>
      <c r="B10074" s="23" t="s">
        <v>8</v>
      </c>
      <c r="C10074">
        <v>2018</v>
      </c>
      <c r="D10074" s="23" t="str">
        <f t="shared" si="158"/>
        <v>mar</v>
      </c>
      <c r="E10074" s="24">
        <v>43190</v>
      </c>
      <c r="F10074" s="23" t="s">
        <v>53</v>
      </c>
      <c r="G10074" s="121">
        <v>594743721.13385987</v>
      </c>
      <c r="H10074">
        <v>2018</v>
      </c>
    </row>
    <row r="10075" spans="1:8" outlineLevel="1" x14ac:dyDescent="0.25">
      <c r="A10075" s="23" t="s">
        <v>23</v>
      </c>
      <c r="B10075" s="23" t="s">
        <v>9</v>
      </c>
      <c r="C10075">
        <v>2018</v>
      </c>
      <c r="D10075" s="23" t="str">
        <f t="shared" si="158"/>
        <v>mar</v>
      </c>
      <c r="E10075" s="24">
        <v>43190</v>
      </c>
      <c r="F10075" s="23" t="s">
        <v>53</v>
      </c>
      <c r="G10075" s="121">
        <v>0</v>
      </c>
      <c r="H10075">
        <v>2018</v>
      </c>
    </row>
    <row r="10076" spans="1:8" outlineLevel="1" x14ac:dyDescent="0.25">
      <c r="A10076" s="23" t="s">
        <v>24</v>
      </c>
      <c r="B10076" s="25" t="s">
        <v>10</v>
      </c>
      <c r="C10076">
        <v>2018</v>
      </c>
      <c r="D10076" s="23" t="str">
        <f t="shared" si="158"/>
        <v>mar</v>
      </c>
      <c r="E10076" s="24">
        <v>43190</v>
      </c>
      <c r="F10076" s="23" t="s">
        <v>53</v>
      </c>
      <c r="G10076" s="121">
        <v>0</v>
      </c>
      <c r="H10076">
        <v>2018</v>
      </c>
    </row>
    <row r="10077" spans="1:8" outlineLevel="1" x14ac:dyDescent="0.25">
      <c r="A10077" s="23" t="s">
        <v>25</v>
      </c>
      <c r="B10077" s="23" t="s">
        <v>11</v>
      </c>
      <c r="C10077">
        <v>2018</v>
      </c>
      <c r="D10077" s="23" t="str">
        <f t="shared" si="158"/>
        <v>mar</v>
      </c>
      <c r="E10077" s="24">
        <v>43190</v>
      </c>
      <c r="F10077" s="23" t="s">
        <v>53</v>
      </c>
      <c r="G10077" s="121">
        <v>6869602.3093002914</v>
      </c>
      <c r="H10077">
        <v>2018</v>
      </c>
    </row>
    <row r="10078" spans="1:8" outlineLevel="1" x14ac:dyDescent="0.25">
      <c r="A10078" s="23" t="s">
        <v>26</v>
      </c>
      <c r="B10078" s="23" t="s">
        <v>12</v>
      </c>
      <c r="C10078">
        <v>2018</v>
      </c>
      <c r="D10078" s="23" t="str">
        <f t="shared" si="158"/>
        <v>mar</v>
      </c>
      <c r="E10078" s="24">
        <v>43190</v>
      </c>
      <c r="F10078" s="23" t="s">
        <v>53</v>
      </c>
      <c r="G10078" s="121">
        <v>14922461.112798829</v>
      </c>
      <c r="H10078">
        <v>2018</v>
      </c>
    </row>
    <row r="10079" spans="1:8" outlineLevel="1" x14ac:dyDescent="0.25">
      <c r="A10079" s="23" t="s">
        <v>43</v>
      </c>
      <c r="B10079" s="23" t="s">
        <v>34</v>
      </c>
      <c r="C10079">
        <v>2018</v>
      </c>
      <c r="D10079" s="23" t="str">
        <f t="shared" si="158"/>
        <v>mar</v>
      </c>
      <c r="E10079" s="24">
        <v>43190</v>
      </c>
      <c r="F10079" s="23" t="s">
        <v>53</v>
      </c>
      <c r="G10079" s="121">
        <v>84300074.949212834</v>
      </c>
      <c r="H10079">
        <v>2018</v>
      </c>
    </row>
    <row r="10080" spans="1:8" outlineLevel="1" x14ac:dyDescent="0.25">
      <c r="A10080" s="23" t="s">
        <v>13</v>
      </c>
      <c r="B10080" s="23" t="s">
        <v>13</v>
      </c>
      <c r="C10080">
        <v>2018</v>
      </c>
      <c r="D10080" s="23" t="str">
        <f t="shared" si="158"/>
        <v>mar</v>
      </c>
      <c r="E10080" s="24">
        <v>43190</v>
      </c>
      <c r="F10080" s="23" t="s">
        <v>53</v>
      </c>
      <c r="G10080" s="121">
        <v>235079394.1020835</v>
      </c>
      <c r="H10080">
        <v>2018</v>
      </c>
    </row>
    <row r="10081" spans="1:8" outlineLevel="1" x14ac:dyDescent="0.25">
      <c r="A10081" s="23" t="s">
        <v>14</v>
      </c>
      <c r="B10081" s="23" t="s">
        <v>14</v>
      </c>
      <c r="C10081">
        <v>2018</v>
      </c>
      <c r="D10081" s="23" t="str">
        <f t="shared" si="158"/>
        <v>mar</v>
      </c>
      <c r="E10081" s="24">
        <v>43190</v>
      </c>
      <c r="F10081" s="23" t="s">
        <v>53</v>
      </c>
      <c r="G10081" s="121">
        <v>533634.51903160359</v>
      </c>
      <c r="H10081">
        <v>2018</v>
      </c>
    </row>
    <row r="10082" spans="1:8" outlineLevel="1" x14ac:dyDescent="0.25">
      <c r="A10082" s="23" t="s">
        <v>15</v>
      </c>
      <c r="B10082" s="23" t="s">
        <v>0</v>
      </c>
      <c r="C10082">
        <v>2018</v>
      </c>
      <c r="D10082" s="23" t="str">
        <f t="shared" si="158"/>
        <v>abr</v>
      </c>
      <c r="E10082" s="24">
        <v>43220</v>
      </c>
      <c r="F10082" s="23" t="s">
        <v>53</v>
      </c>
      <c r="G10082" s="121">
        <v>5343019.7635860154</v>
      </c>
      <c r="H10082">
        <v>2018</v>
      </c>
    </row>
    <row r="10083" spans="1:8" outlineLevel="1" x14ac:dyDescent="0.25">
      <c r="A10083" s="23" t="s">
        <v>16</v>
      </c>
      <c r="B10083" s="23" t="s">
        <v>1</v>
      </c>
      <c r="C10083">
        <v>2018</v>
      </c>
      <c r="D10083" s="23" t="str">
        <f t="shared" si="158"/>
        <v>abr</v>
      </c>
      <c r="E10083" s="24">
        <v>43220</v>
      </c>
      <c r="F10083" s="23" t="s">
        <v>53</v>
      </c>
      <c r="G10083" s="121">
        <v>149590685.81623906</v>
      </c>
      <c r="H10083">
        <v>2018</v>
      </c>
    </row>
    <row r="10084" spans="1:8" outlineLevel="1" x14ac:dyDescent="0.25">
      <c r="A10084" s="23" t="s">
        <v>27</v>
      </c>
      <c r="B10084" s="23" t="s">
        <v>2</v>
      </c>
      <c r="C10084">
        <v>2018</v>
      </c>
      <c r="D10084" s="23" t="str">
        <f t="shared" si="158"/>
        <v>abr</v>
      </c>
      <c r="E10084" s="24">
        <v>43220</v>
      </c>
      <c r="F10084" s="23" t="s">
        <v>53</v>
      </c>
      <c r="G10084" s="121">
        <v>0</v>
      </c>
      <c r="H10084">
        <v>2018</v>
      </c>
    </row>
    <row r="10085" spans="1:8" outlineLevel="1" x14ac:dyDescent="0.25">
      <c r="A10085" s="23" t="s">
        <v>17</v>
      </c>
      <c r="B10085" s="23" t="s">
        <v>3</v>
      </c>
      <c r="C10085">
        <v>2018</v>
      </c>
      <c r="D10085" s="23" t="str">
        <f t="shared" si="158"/>
        <v>abr</v>
      </c>
      <c r="E10085" s="24">
        <v>43220</v>
      </c>
      <c r="F10085" s="23" t="s">
        <v>53</v>
      </c>
      <c r="G10085" s="121">
        <v>111689887.04058309</v>
      </c>
      <c r="H10085">
        <v>2018</v>
      </c>
    </row>
    <row r="10086" spans="1:8" outlineLevel="1" x14ac:dyDescent="0.25">
      <c r="A10086" s="23" t="s">
        <v>18</v>
      </c>
      <c r="B10086" s="25" t="s">
        <v>4</v>
      </c>
      <c r="C10086">
        <v>2018</v>
      </c>
      <c r="D10086" s="23" t="str">
        <f t="shared" si="158"/>
        <v>abr</v>
      </c>
      <c r="E10086" s="24">
        <v>43220</v>
      </c>
      <c r="F10086" s="23" t="s">
        <v>53</v>
      </c>
      <c r="G10086" s="121">
        <v>0</v>
      </c>
      <c r="H10086">
        <v>2018</v>
      </c>
    </row>
    <row r="10087" spans="1:8" outlineLevel="1" x14ac:dyDescent="0.25">
      <c r="A10087" s="23" t="s">
        <v>19</v>
      </c>
      <c r="B10087" s="25" t="s">
        <v>5</v>
      </c>
      <c r="C10087">
        <v>2018</v>
      </c>
      <c r="D10087" s="23" t="str">
        <f t="shared" si="158"/>
        <v>abr</v>
      </c>
      <c r="E10087" s="24">
        <v>43220</v>
      </c>
      <c r="F10087" s="23" t="s">
        <v>53</v>
      </c>
      <c r="G10087" s="121">
        <v>740433.67306122463</v>
      </c>
      <c r="H10087">
        <v>2018</v>
      </c>
    </row>
    <row r="10088" spans="1:8" outlineLevel="1" x14ac:dyDescent="0.25">
      <c r="A10088" s="23" t="s">
        <v>20</v>
      </c>
      <c r="B10088" s="23" t="s">
        <v>6</v>
      </c>
      <c r="C10088">
        <v>2018</v>
      </c>
      <c r="D10088" s="23" t="str">
        <f t="shared" si="158"/>
        <v>abr</v>
      </c>
      <c r="E10088" s="24">
        <v>43220</v>
      </c>
      <c r="F10088" s="23" t="s">
        <v>53</v>
      </c>
      <c r="G10088" s="121">
        <v>17166333.587498903</v>
      </c>
      <c r="H10088">
        <v>2018</v>
      </c>
    </row>
    <row r="10089" spans="1:8" outlineLevel="1" x14ac:dyDescent="0.25">
      <c r="A10089" s="23" t="s">
        <v>21</v>
      </c>
      <c r="B10089" s="23" t="s">
        <v>7</v>
      </c>
      <c r="C10089">
        <v>2018</v>
      </c>
      <c r="D10089" s="23" t="str">
        <f t="shared" si="158"/>
        <v>abr</v>
      </c>
      <c r="E10089" s="24">
        <v>43220</v>
      </c>
      <c r="F10089" s="23" t="s">
        <v>53</v>
      </c>
      <c r="G10089" s="121">
        <v>2752983.7488111272</v>
      </c>
      <c r="H10089">
        <v>2018</v>
      </c>
    </row>
    <row r="10090" spans="1:8" outlineLevel="1" x14ac:dyDescent="0.25">
      <c r="A10090" s="23" t="s">
        <v>22</v>
      </c>
      <c r="B10090" s="23" t="s">
        <v>8</v>
      </c>
      <c r="C10090">
        <v>2018</v>
      </c>
      <c r="D10090" s="23" t="str">
        <f t="shared" si="158"/>
        <v>abr</v>
      </c>
      <c r="E10090" s="24">
        <v>43220</v>
      </c>
      <c r="F10090" s="23" t="s">
        <v>53</v>
      </c>
      <c r="G10090" s="121">
        <v>622570344.32870162</v>
      </c>
      <c r="H10090">
        <v>2018</v>
      </c>
    </row>
    <row r="10091" spans="1:8" outlineLevel="1" x14ac:dyDescent="0.25">
      <c r="A10091" s="23" t="s">
        <v>23</v>
      </c>
      <c r="B10091" s="23" t="s">
        <v>9</v>
      </c>
      <c r="C10091">
        <v>2018</v>
      </c>
      <c r="D10091" s="23" t="str">
        <f t="shared" si="158"/>
        <v>abr</v>
      </c>
      <c r="E10091" s="24">
        <v>43220</v>
      </c>
      <c r="F10091" s="23" t="s">
        <v>53</v>
      </c>
      <c r="G10091" s="121">
        <v>0</v>
      </c>
      <c r="H10091">
        <v>2018</v>
      </c>
    </row>
    <row r="10092" spans="1:8" outlineLevel="1" x14ac:dyDescent="0.25">
      <c r="A10092" s="23" t="s">
        <v>24</v>
      </c>
      <c r="B10092" s="25" t="s">
        <v>10</v>
      </c>
      <c r="C10092">
        <v>2018</v>
      </c>
      <c r="D10092" s="23" t="str">
        <f t="shared" si="158"/>
        <v>abr</v>
      </c>
      <c r="E10092" s="24">
        <v>43220</v>
      </c>
      <c r="F10092" s="23" t="s">
        <v>53</v>
      </c>
      <c r="G10092" s="121">
        <v>0</v>
      </c>
      <c r="H10092">
        <v>2018</v>
      </c>
    </row>
    <row r="10093" spans="1:8" outlineLevel="1" x14ac:dyDescent="0.25">
      <c r="A10093" s="23" t="s">
        <v>25</v>
      </c>
      <c r="B10093" s="23" t="s">
        <v>11</v>
      </c>
      <c r="C10093">
        <v>2018</v>
      </c>
      <c r="D10093" s="23" t="str">
        <f t="shared" si="158"/>
        <v>abr</v>
      </c>
      <c r="E10093" s="24">
        <v>43220</v>
      </c>
      <c r="F10093" s="23" t="s">
        <v>53</v>
      </c>
      <c r="G10093" s="121">
        <v>6306198.8499999996</v>
      </c>
      <c r="H10093">
        <v>2018</v>
      </c>
    </row>
    <row r="10094" spans="1:8" outlineLevel="1" x14ac:dyDescent="0.25">
      <c r="A10094" s="23" t="s">
        <v>26</v>
      </c>
      <c r="B10094" s="23" t="s">
        <v>12</v>
      </c>
      <c r="C10094">
        <v>2018</v>
      </c>
      <c r="D10094" s="23" t="str">
        <f t="shared" si="158"/>
        <v>abr</v>
      </c>
      <c r="E10094" s="24">
        <v>43220</v>
      </c>
      <c r="F10094" s="23" t="s">
        <v>53</v>
      </c>
      <c r="G10094" s="121">
        <v>14221594.014023323</v>
      </c>
      <c r="H10094">
        <v>2018</v>
      </c>
    </row>
    <row r="10095" spans="1:8" outlineLevel="1" x14ac:dyDescent="0.25">
      <c r="A10095" s="23" t="s">
        <v>43</v>
      </c>
      <c r="B10095" s="23" t="s">
        <v>34</v>
      </c>
      <c r="C10095">
        <v>2018</v>
      </c>
      <c r="D10095" s="23" t="str">
        <f t="shared" si="158"/>
        <v>abr</v>
      </c>
      <c r="E10095" s="24">
        <v>43220</v>
      </c>
      <c r="F10095" s="23" t="s">
        <v>53</v>
      </c>
      <c r="G10095" s="121">
        <v>90539452.369620979</v>
      </c>
      <c r="H10095">
        <v>2018</v>
      </c>
    </row>
    <row r="10096" spans="1:8" outlineLevel="1" x14ac:dyDescent="0.25">
      <c r="A10096" s="23" t="s">
        <v>13</v>
      </c>
      <c r="B10096" s="23" t="s">
        <v>13</v>
      </c>
      <c r="C10096">
        <v>2018</v>
      </c>
      <c r="D10096" s="23" t="str">
        <f t="shared" si="158"/>
        <v>abr</v>
      </c>
      <c r="E10096" s="24">
        <v>43220</v>
      </c>
      <c r="F10096" s="23" t="s">
        <v>53</v>
      </c>
      <c r="G10096" s="121">
        <v>200769665.14854792</v>
      </c>
      <c r="H10096">
        <v>2018</v>
      </c>
    </row>
    <row r="10097" spans="1:8" outlineLevel="1" x14ac:dyDescent="0.25">
      <c r="A10097" s="23" t="s">
        <v>14</v>
      </c>
      <c r="B10097" s="23" t="s">
        <v>14</v>
      </c>
      <c r="C10097">
        <v>2018</v>
      </c>
      <c r="D10097" s="23" t="str">
        <f t="shared" si="158"/>
        <v>abr</v>
      </c>
      <c r="E10097" s="24">
        <v>43220</v>
      </c>
      <c r="F10097" s="23" t="s">
        <v>53</v>
      </c>
      <c r="G10097" s="121">
        <v>499446.30041655985</v>
      </c>
      <c r="H10097">
        <v>2018</v>
      </c>
    </row>
    <row r="10098" spans="1:8" outlineLevel="1" x14ac:dyDescent="0.25">
      <c r="A10098" s="23" t="s">
        <v>15</v>
      </c>
      <c r="B10098" s="23" t="s">
        <v>0</v>
      </c>
      <c r="C10098">
        <v>2018</v>
      </c>
      <c r="D10098" s="23" t="str">
        <f t="shared" si="158"/>
        <v>may</v>
      </c>
      <c r="E10098" s="24">
        <v>43251</v>
      </c>
      <c r="F10098" s="23" t="s">
        <v>53</v>
      </c>
      <c r="G10098" s="121">
        <v>5342085.1309037954</v>
      </c>
      <c r="H10098">
        <v>2018</v>
      </c>
    </row>
    <row r="10099" spans="1:8" outlineLevel="1" x14ac:dyDescent="0.25">
      <c r="A10099" s="23" t="s">
        <v>16</v>
      </c>
      <c r="B10099" s="23" t="s">
        <v>1</v>
      </c>
      <c r="C10099">
        <v>2018</v>
      </c>
      <c r="D10099" s="23" t="str">
        <f t="shared" si="158"/>
        <v>may</v>
      </c>
      <c r="E10099" s="24">
        <v>43251</v>
      </c>
      <c r="F10099" s="23" t="s">
        <v>53</v>
      </c>
      <c r="G10099" s="121">
        <v>145669664.64096218</v>
      </c>
      <c r="H10099">
        <v>2018</v>
      </c>
    </row>
    <row r="10100" spans="1:8" outlineLevel="1" x14ac:dyDescent="0.25">
      <c r="A10100" s="23" t="s">
        <v>27</v>
      </c>
      <c r="B10100" s="23" t="s">
        <v>2</v>
      </c>
      <c r="C10100">
        <v>2018</v>
      </c>
      <c r="D10100" s="23" t="str">
        <f t="shared" si="158"/>
        <v>may</v>
      </c>
      <c r="E10100" s="24">
        <v>43251</v>
      </c>
      <c r="F10100" s="23" t="s">
        <v>53</v>
      </c>
      <c r="G10100" s="121">
        <v>0</v>
      </c>
      <c r="H10100">
        <v>2018</v>
      </c>
    </row>
    <row r="10101" spans="1:8" outlineLevel="1" x14ac:dyDescent="0.25">
      <c r="A10101" s="23" t="s">
        <v>17</v>
      </c>
      <c r="B10101" s="23" t="s">
        <v>3</v>
      </c>
      <c r="C10101">
        <v>2018</v>
      </c>
      <c r="D10101" s="23" t="str">
        <f t="shared" si="158"/>
        <v>may</v>
      </c>
      <c r="E10101" s="24">
        <v>43251</v>
      </c>
      <c r="F10101" s="23" t="s">
        <v>53</v>
      </c>
      <c r="G10101" s="121">
        <v>108386570.88457723</v>
      </c>
      <c r="H10101">
        <v>2018</v>
      </c>
    </row>
    <row r="10102" spans="1:8" outlineLevel="1" x14ac:dyDescent="0.25">
      <c r="A10102" s="23" t="s">
        <v>18</v>
      </c>
      <c r="B10102" s="25" t="s">
        <v>4</v>
      </c>
      <c r="C10102">
        <v>2018</v>
      </c>
      <c r="D10102" s="23" t="str">
        <f t="shared" si="158"/>
        <v>may</v>
      </c>
      <c r="E10102" s="24">
        <v>43251</v>
      </c>
      <c r="F10102" s="23" t="s">
        <v>53</v>
      </c>
      <c r="G10102" s="121">
        <v>0</v>
      </c>
      <c r="H10102">
        <v>2018</v>
      </c>
    </row>
    <row r="10103" spans="1:8" outlineLevel="1" x14ac:dyDescent="0.25">
      <c r="A10103" s="23" t="s">
        <v>19</v>
      </c>
      <c r="B10103" s="25" t="s">
        <v>5</v>
      </c>
      <c r="C10103">
        <v>2018</v>
      </c>
      <c r="D10103" s="23" t="str">
        <f t="shared" si="158"/>
        <v>may</v>
      </c>
      <c r="E10103" s="24">
        <v>43251</v>
      </c>
      <c r="F10103" s="23" t="s">
        <v>53</v>
      </c>
      <c r="G10103" s="121">
        <v>744134.83927113703</v>
      </c>
      <c r="H10103">
        <v>2018</v>
      </c>
    </row>
    <row r="10104" spans="1:8" outlineLevel="1" x14ac:dyDescent="0.25">
      <c r="A10104" s="23" t="s">
        <v>20</v>
      </c>
      <c r="B10104" s="23" t="s">
        <v>6</v>
      </c>
      <c r="C10104">
        <v>2018</v>
      </c>
      <c r="D10104" s="23" t="str">
        <f t="shared" si="158"/>
        <v>may</v>
      </c>
      <c r="E10104" s="24">
        <v>43251</v>
      </c>
      <c r="F10104" s="23" t="s">
        <v>53</v>
      </c>
      <c r="G10104" s="121">
        <v>17165360.223437317</v>
      </c>
      <c r="H10104">
        <v>2018</v>
      </c>
    </row>
    <row r="10105" spans="1:8" outlineLevel="1" x14ac:dyDescent="0.25">
      <c r="A10105" s="23" t="s">
        <v>21</v>
      </c>
      <c r="B10105" s="23" t="s">
        <v>7</v>
      </c>
      <c r="C10105">
        <v>2018</v>
      </c>
      <c r="D10105" s="23" t="str">
        <f t="shared" si="158"/>
        <v>may</v>
      </c>
      <c r="E10105" s="24">
        <v>43251</v>
      </c>
      <c r="F10105" s="23" t="s">
        <v>53</v>
      </c>
      <c r="G10105" s="121">
        <v>2671193.3638304695</v>
      </c>
      <c r="H10105">
        <v>2018</v>
      </c>
    </row>
    <row r="10106" spans="1:8" outlineLevel="1" x14ac:dyDescent="0.25">
      <c r="A10106" s="23" t="s">
        <v>22</v>
      </c>
      <c r="B10106" s="23" t="s">
        <v>8</v>
      </c>
      <c r="C10106">
        <v>2018</v>
      </c>
      <c r="D10106" s="23" t="str">
        <f t="shared" si="158"/>
        <v>may</v>
      </c>
      <c r="E10106" s="24">
        <v>43251</v>
      </c>
      <c r="F10106" s="23" t="s">
        <v>53</v>
      </c>
      <c r="G10106" s="121">
        <v>621801052.31162894</v>
      </c>
      <c r="H10106">
        <v>2018</v>
      </c>
    </row>
    <row r="10107" spans="1:8" outlineLevel="1" x14ac:dyDescent="0.25">
      <c r="A10107" s="23" t="s">
        <v>23</v>
      </c>
      <c r="B10107" s="23" t="s">
        <v>9</v>
      </c>
      <c r="C10107">
        <v>2018</v>
      </c>
      <c r="D10107" s="23" t="str">
        <f t="shared" si="158"/>
        <v>may</v>
      </c>
      <c r="E10107" s="24">
        <v>43251</v>
      </c>
      <c r="F10107" s="23" t="s">
        <v>53</v>
      </c>
      <c r="G10107" s="121">
        <v>0</v>
      </c>
      <c r="H10107">
        <v>2018</v>
      </c>
    </row>
    <row r="10108" spans="1:8" outlineLevel="1" x14ac:dyDescent="0.25">
      <c r="A10108" s="23" t="s">
        <v>24</v>
      </c>
      <c r="B10108" s="25" t="s">
        <v>10</v>
      </c>
      <c r="C10108">
        <v>2018</v>
      </c>
      <c r="D10108" s="23" t="str">
        <f t="shared" si="158"/>
        <v>may</v>
      </c>
      <c r="E10108" s="24">
        <v>43251</v>
      </c>
      <c r="F10108" s="23" t="s">
        <v>53</v>
      </c>
      <c r="G10108" s="121">
        <v>0</v>
      </c>
      <c r="H10108">
        <v>2018</v>
      </c>
    </row>
    <row r="10109" spans="1:8" outlineLevel="1" x14ac:dyDescent="0.25">
      <c r="A10109" s="23" t="s">
        <v>25</v>
      </c>
      <c r="B10109" s="23" t="s">
        <v>11</v>
      </c>
      <c r="C10109">
        <v>2018</v>
      </c>
      <c r="D10109" s="23" t="str">
        <f t="shared" si="158"/>
        <v>may</v>
      </c>
      <c r="E10109" s="24">
        <v>43251</v>
      </c>
      <c r="F10109" s="23" t="s">
        <v>53</v>
      </c>
      <c r="G10109" s="121">
        <v>6437946</v>
      </c>
      <c r="H10109">
        <v>2018</v>
      </c>
    </row>
    <row r="10110" spans="1:8" outlineLevel="1" x14ac:dyDescent="0.25">
      <c r="A10110" s="23" t="s">
        <v>26</v>
      </c>
      <c r="B10110" s="23" t="s">
        <v>12</v>
      </c>
      <c r="C10110">
        <v>2018</v>
      </c>
      <c r="D10110" s="23" t="str">
        <f t="shared" si="158"/>
        <v>may</v>
      </c>
      <c r="E10110" s="24">
        <v>43251</v>
      </c>
      <c r="F10110" s="23" t="s">
        <v>53</v>
      </c>
      <c r="G10110" s="121">
        <v>14018092.061486883</v>
      </c>
      <c r="H10110">
        <v>2018</v>
      </c>
    </row>
    <row r="10111" spans="1:8" outlineLevel="1" x14ac:dyDescent="0.25">
      <c r="A10111" s="23" t="s">
        <v>43</v>
      </c>
      <c r="B10111" s="23" t="s">
        <v>34</v>
      </c>
      <c r="C10111">
        <v>2018</v>
      </c>
      <c r="D10111" s="23" t="str">
        <f t="shared" si="158"/>
        <v>may</v>
      </c>
      <c r="E10111" s="24">
        <v>43251</v>
      </c>
      <c r="F10111" s="23" t="s">
        <v>53</v>
      </c>
      <c r="G10111" s="121">
        <v>90603792.802215755</v>
      </c>
      <c r="H10111">
        <v>2018</v>
      </c>
    </row>
    <row r="10112" spans="1:8" outlineLevel="1" x14ac:dyDescent="0.25">
      <c r="A10112" s="23" t="s">
        <v>13</v>
      </c>
      <c r="B10112" s="23" t="s">
        <v>13</v>
      </c>
      <c r="C10112">
        <v>2018</v>
      </c>
      <c r="D10112" s="23" t="str">
        <f t="shared" si="158"/>
        <v>may</v>
      </c>
      <c r="E10112" s="24">
        <v>43251</v>
      </c>
      <c r="F10112" s="23" t="s">
        <v>53</v>
      </c>
      <c r="G10112" s="121">
        <v>225393852.71609664</v>
      </c>
      <c r="H10112">
        <v>2018</v>
      </c>
    </row>
    <row r="10113" spans="1:8" outlineLevel="1" x14ac:dyDescent="0.25">
      <c r="A10113" s="23" t="s">
        <v>14</v>
      </c>
      <c r="B10113" s="23" t="s">
        <v>14</v>
      </c>
      <c r="C10113">
        <v>2018</v>
      </c>
      <c r="D10113" s="23" t="str">
        <f t="shared" si="158"/>
        <v>may</v>
      </c>
      <c r="E10113" s="24">
        <v>43251</v>
      </c>
      <c r="F10113" s="23" t="s">
        <v>53</v>
      </c>
      <c r="G10113" s="121">
        <v>96896.993956253646</v>
      </c>
      <c r="H10113">
        <v>2018</v>
      </c>
    </row>
    <row r="10114" spans="1:8" outlineLevel="1" x14ac:dyDescent="0.25">
      <c r="A10114" s="23" t="s">
        <v>15</v>
      </c>
      <c r="B10114" s="23" t="s">
        <v>0</v>
      </c>
      <c r="C10114">
        <v>2018</v>
      </c>
      <c r="D10114" s="23" t="str">
        <f t="shared" ref="D10114:D10177" si="159">+TEXT(E10114,"mmm")</f>
        <v>jun</v>
      </c>
      <c r="E10114" s="24">
        <v>43281</v>
      </c>
      <c r="F10114" s="23" t="s">
        <v>53</v>
      </c>
      <c r="G10114" s="121">
        <v>5372038.3145772647</v>
      </c>
      <c r="H10114">
        <v>2018</v>
      </c>
    </row>
    <row r="10115" spans="1:8" outlineLevel="1" x14ac:dyDescent="0.25">
      <c r="A10115" s="23" t="s">
        <v>16</v>
      </c>
      <c r="B10115" s="23" t="s">
        <v>1</v>
      </c>
      <c r="C10115">
        <v>2018</v>
      </c>
      <c r="D10115" s="23" t="str">
        <f t="shared" si="159"/>
        <v>jun</v>
      </c>
      <c r="E10115" s="24">
        <v>43281</v>
      </c>
      <c r="F10115" s="23" t="s">
        <v>53</v>
      </c>
      <c r="G10115" s="121">
        <v>145219301.75186577</v>
      </c>
      <c r="H10115">
        <v>2018</v>
      </c>
    </row>
    <row r="10116" spans="1:8" outlineLevel="1" x14ac:dyDescent="0.25">
      <c r="A10116" s="23" t="s">
        <v>27</v>
      </c>
      <c r="B10116" s="23" t="s">
        <v>2</v>
      </c>
      <c r="C10116">
        <v>2018</v>
      </c>
      <c r="D10116" s="23" t="str">
        <f t="shared" si="159"/>
        <v>jun</v>
      </c>
      <c r="E10116" s="24">
        <v>43281</v>
      </c>
      <c r="F10116" s="23" t="s">
        <v>53</v>
      </c>
      <c r="G10116" s="121">
        <v>0</v>
      </c>
      <c r="H10116">
        <v>2018</v>
      </c>
    </row>
    <row r="10117" spans="1:8" outlineLevel="1" x14ac:dyDescent="0.25">
      <c r="A10117" s="23" t="s">
        <v>17</v>
      </c>
      <c r="B10117" s="23" t="s">
        <v>3</v>
      </c>
      <c r="C10117">
        <v>2018</v>
      </c>
      <c r="D10117" s="23" t="str">
        <f t="shared" si="159"/>
        <v>jun</v>
      </c>
      <c r="E10117" s="24">
        <v>43281</v>
      </c>
      <c r="F10117" s="23" t="s">
        <v>53</v>
      </c>
      <c r="G10117" s="121">
        <v>110155989.41285723</v>
      </c>
      <c r="H10117">
        <v>2018</v>
      </c>
    </row>
    <row r="10118" spans="1:8" outlineLevel="1" x14ac:dyDescent="0.25">
      <c r="A10118" s="23" t="s">
        <v>18</v>
      </c>
      <c r="B10118" s="25" t="s">
        <v>4</v>
      </c>
      <c r="C10118">
        <v>2018</v>
      </c>
      <c r="D10118" s="23" t="str">
        <f t="shared" si="159"/>
        <v>jun</v>
      </c>
      <c r="E10118" s="24">
        <v>43281</v>
      </c>
      <c r="F10118" s="23" t="s">
        <v>53</v>
      </c>
      <c r="G10118" s="121">
        <v>1515708.457405248</v>
      </c>
      <c r="H10118">
        <v>2018</v>
      </c>
    </row>
    <row r="10119" spans="1:8" outlineLevel="1" x14ac:dyDescent="0.25">
      <c r="A10119" s="23" t="s">
        <v>19</v>
      </c>
      <c r="B10119" s="25" t="s">
        <v>5</v>
      </c>
      <c r="C10119">
        <v>2018</v>
      </c>
      <c r="D10119" s="23" t="str">
        <f t="shared" si="159"/>
        <v>jun</v>
      </c>
      <c r="E10119" s="24">
        <v>43281</v>
      </c>
      <c r="F10119" s="23" t="s">
        <v>53</v>
      </c>
      <c r="G10119" s="121">
        <v>747752.18539358617</v>
      </c>
      <c r="H10119">
        <v>2018</v>
      </c>
    </row>
    <row r="10120" spans="1:8" outlineLevel="1" x14ac:dyDescent="0.25">
      <c r="A10120" s="23" t="s">
        <v>20</v>
      </c>
      <c r="B10120" s="23" t="s">
        <v>6</v>
      </c>
      <c r="C10120">
        <v>2018</v>
      </c>
      <c r="D10120" s="23" t="str">
        <f t="shared" si="159"/>
        <v>jun</v>
      </c>
      <c r="E10120" s="24">
        <v>43281</v>
      </c>
      <c r="F10120" s="23" t="s">
        <v>53</v>
      </c>
      <c r="G10120" s="121">
        <v>17169574.324680779</v>
      </c>
      <c r="H10120">
        <v>2018</v>
      </c>
    </row>
    <row r="10121" spans="1:8" outlineLevel="1" x14ac:dyDescent="0.25">
      <c r="A10121" s="23" t="s">
        <v>21</v>
      </c>
      <c r="B10121" s="23" t="s">
        <v>7</v>
      </c>
      <c r="C10121">
        <v>2018</v>
      </c>
      <c r="D10121" s="23" t="str">
        <f t="shared" si="159"/>
        <v>jun</v>
      </c>
      <c r="E10121" s="24">
        <v>43281</v>
      </c>
      <c r="F10121" s="23" t="s">
        <v>53</v>
      </c>
      <c r="G10121" s="121">
        <v>2423800.8398720166</v>
      </c>
      <c r="H10121">
        <v>2018</v>
      </c>
    </row>
    <row r="10122" spans="1:8" outlineLevel="1" x14ac:dyDescent="0.25">
      <c r="A10122" s="23" t="s">
        <v>22</v>
      </c>
      <c r="B10122" s="23" t="s">
        <v>8</v>
      </c>
      <c r="C10122">
        <v>2018</v>
      </c>
      <c r="D10122" s="23" t="str">
        <f t="shared" si="159"/>
        <v>jun</v>
      </c>
      <c r="E10122" s="24">
        <v>43281</v>
      </c>
      <c r="F10122" s="23" t="s">
        <v>53</v>
      </c>
      <c r="G10122" s="121">
        <v>624990281.57337797</v>
      </c>
      <c r="H10122">
        <v>2018</v>
      </c>
    </row>
    <row r="10123" spans="1:8" outlineLevel="1" x14ac:dyDescent="0.25">
      <c r="A10123" s="23" t="s">
        <v>23</v>
      </c>
      <c r="B10123" s="23" t="s">
        <v>9</v>
      </c>
      <c r="C10123">
        <v>2018</v>
      </c>
      <c r="D10123" s="23" t="str">
        <f t="shared" si="159"/>
        <v>jun</v>
      </c>
      <c r="E10123" s="24">
        <v>43281</v>
      </c>
      <c r="F10123" s="23" t="s">
        <v>53</v>
      </c>
      <c r="G10123" s="121">
        <v>0</v>
      </c>
      <c r="H10123">
        <v>2018</v>
      </c>
    </row>
    <row r="10124" spans="1:8" outlineLevel="1" x14ac:dyDescent="0.25">
      <c r="A10124" s="23" t="s">
        <v>24</v>
      </c>
      <c r="B10124" s="25" t="s">
        <v>10</v>
      </c>
      <c r="C10124">
        <v>2018</v>
      </c>
      <c r="D10124" s="23" t="str">
        <f t="shared" si="159"/>
        <v>jun</v>
      </c>
      <c r="E10124" s="24">
        <v>43281</v>
      </c>
      <c r="F10124" s="23" t="s">
        <v>53</v>
      </c>
      <c r="G10124" s="121">
        <v>0</v>
      </c>
      <c r="H10124">
        <v>2018</v>
      </c>
    </row>
    <row r="10125" spans="1:8" outlineLevel="1" x14ac:dyDescent="0.25">
      <c r="A10125" s="23" t="s">
        <v>25</v>
      </c>
      <c r="B10125" s="23" t="s">
        <v>11</v>
      </c>
      <c r="C10125">
        <v>2018</v>
      </c>
      <c r="D10125" s="23" t="str">
        <f t="shared" si="159"/>
        <v>jun</v>
      </c>
      <c r="E10125" s="24">
        <v>43281</v>
      </c>
      <c r="F10125" s="23" t="s">
        <v>53</v>
      </c>
      <c r="G10125" s="121">
        <v>6445588</v>
      </c>
      <c r="H10125">
        <v>2018</v>
      </c>
    </row>
    <row r="10126" spans="1:8" outlineLevel="1" x14ac:dyDescent="0.25">
      <c r="A10126" s="23" t="s">
        <v>26</v>
      </c>
      <c r="B10126" s="23" t="s">
        <v>12</v>
      </c>
      <c r="C10126">
        <v>2018</v>
      </c>
      <c r="D10126" s="23" t="str">
        <f t="shared" si="159"/>
        <v>jun</v>
      </c>
      <c r="E10126" s="24">
        <v>43281</v>
      </c>
      <c r="F10126" s="23" t="s">
        <v>53</v>
      </c>
      <c r="G10126" s="121">
        <v>14928105.800029151</v>
      </c>
      <c r="H10126">
        <v>2018</v>
      </c>
    </row>
    <row r="10127" spans="1:8" outlineLevel="1" x14ac:dyDescent="0.25">
      <c r="A10127" s="23" t="s">
        <v>43</v>
      </c>
      <c r="B10127" s="23" t="s">
        <v>34</v>
      </c>
      <c r="C10127">
        <v>2018</v>
      </c>
      <c r="D10127" s="23" t="str">
        <f t="shared" si="159"/>
        <v>jun</v>
      </c>
      <c r="E10127" s="24">
        <v>43281</v>
      </c>
      <c r="F10127" s="23" t="s">
        <v>53</v>
      </c>
      <c r="G10127" s="121">
        <v>88920760.372448981</v>
      </c>
      <c r="H10127">
        <v>2018</v>
      </c>
    </row>
    <row r="10128" spans="1:8" outlineLevel="1" x14ac:dyDescent="0.25">
      <c r="A10128" s="23" t="s">
        <v>13</v>
      </c>
      <c r="B10128" s="23" t="s">
        <v>13</v>
      </c>
      <c r="C10128">
        <v>2018</v>
      </c>
      <c r="D10128" s="23" t="str">
        <f t="shared" si="159"/>
        <v>jun</v>
      </c>
      <c r="E10128" s="24">
        <v>43281</v>
      </c>
      <c r="F10128" s="23" t="s">
        <v>53</v>
      </c>
      <c r="G10128" s="121">
        <v>221265646.59404954</v>
      </c>
      <c r="H10128">
        <v>2018</v>
      </c>
    </row>
    <row r="10129" spans="1:8" outlineLevel="1" x14ac:dyDescent="0.25">
      <c r="A10129" s="23" t="s">
        <v>14</v>
      </c>
      <c r="B10129" s="23" t="s">
        <v>14</v>
      </c>
      <c r="C10129">
        <v>2018</v>
      </c>
      <c r="D10129" s="23" t="str">
        <f t="shared" si="159"/>
        <v>jun</v>
      </c>
      <c r="E10129" s="24">
        <v>43281</v>
      </c>
      <c r="F10129" s="23" t="s">
        <v>53</v>
      </c>
      <c r="G10129" s="121">
        <v>-285061.54880670551</v>
      </c>
      <c r="H10129">
        <v>2018</v>
      </c>
    </row>
    <row r="10130" spans="1:8" outlineLevel="1" x14ac:dyDescent="0.25">
      <c r="A10130" s="23" t="s">
        <v>15</v>
      </c>
      <c r="B10130" s="23" t="s">
        <v>0</v>
      </c>
      <c r="C10130">
        <v>2018</v>
      </c>
      <c r="D10130" s="23" t="str">
        <f t="shared" si="159"/>
        <v>jul</v>
      </c>
      <c r="E10130" s="24">
        <v>43312</v>
      </c>
      <c r="F10130" s="23" t="s">
        <v>53</v>
      </c>
      <c r="G10130" s="121">
        <v>5302352.9370554006</v>
      </c>
      <c r="H10130">
        <v>2018</v>
      </c>
    </row>
    <row r="10131" spans="1:8" outlineLevel="1" x14ac:dyDescent="0.25">
      <c r="A10131" s="23" t="s">
        <v>16</v>
      </c>
      <c r="B10131" s="23" t="s">
        <v>1</v>
      </c>
      <c r="C10131">
        <v>2018</v>
      </c>
      <c r="D10131" s="23" t="str">
        <f t="shared" si="159"/>
        <v>jul</v>
      </c>
      <c r="E10131" s="24">
        <v>43312</v>
      </c>
      <c r="F10131" s="23" t="s">
        <v>53</v>
      </c>
      <c r="G10131" s="121">
        <v>152945176.22717184</v>
      </c>
      <c r="H10131">
        <v>2018</v>
      </c>
    </row>
    <row r="10132" spans="1:8" outlineLevel="1" x14ac:dyDescent="0.25">
      <c r="A10132" s="23" t="s">
        <v>27</v>
      </c>
      <c r="B10132" s="23" t="s">
        <v>2</v>
      </c>
      <c r="C10132">
        <v>2018</v>
      </c>
      <c r="D10132" s="23" t="str">
        <f t="shared" si="159"/>
        <v>jul</v>
      </c>
      <c r="E10132" s="24">
        <v>43312</v>
      </c>
      <c r="F10132" s="23" t="s">
        <v>53</v>
      </c>
      <c r="G10132" s="121">
        <v>0</v>
      </c>
      <c r="H10132">
        <v>2018</v>
      </c>
    </row>
    <row r="10133" spans="1:8" outlineLevel="1" x14ac:dyDescent="0.25">
      <c r="A10133" s="23" t="s">
        <v>17</v>
      </c>
      <c r="B10133" s="23" t="s">
        <v>3</v>
      </c>
      <c r="C10133">
        <v>2018</v>
      </c>
      <c r="D10133" s="23" t="str">
        <f t="shared" si="159"/>
        <v>jul</v>
      </c>
      <c r="E10133" s="24">
        <v>43312</v>
      </c>
      <c r="F10133" s="23" t="s">
        <v>53</v>
      </c>
      <c r="G10133" s="121">
        <v>110620178.39276965</v>
      </c>
      <c r="H10133">
        <v>2018</v>
      </c>
    </row>
    <row r="10134" spans="1:8" outlineLevel="1" x14ac:dyDescent="0.25">
      <c r="A10134" s="23" t="s">
        <v>18</v>
      </c>
      <c r="B10134" s="25" t="s">
        <v>4</v>
      </c>
      <c r="C10134">
        <v>2018</v>
      </c>
      <c r="D10134" s="23" t="str">
        <f t="shared" si="159"/>
        <v>jul</v>
      </c>
      <c r="E10134" s="24">
        <v>43312</v>
      </c>
      <c r="F10134" s="23" t="s">
        <v>53</v>
      </c>
      <c r="G10134" s="121">
        <v>1521288.6248688046</v>
      </c>
      <c r="H10134">
        <v>2018</v>
      </c>
    </row>
    <row r="10135" spans="1:8" outlineLevel="1" x14ac:dyDescent="0.25">
      <c r="A10135" s="23" t="s">
        <v>19</v>
      </c>
      <c r="B10135" s="25" t="s">
        <v>5</v>
      </c>
      <c r="C10135">
        <v>2018</v>
      </c>
      <c r="D10135" s="23" t="str">
        <f t="shared" si="159"/>
        <v>jul</v>
      </c>
      <c r="E10135" s="24">
        <v>43312</v>
      </c>
      <c r="F10135" s="23" t="s">
        <v>53</v>
      </c>
      <c r="G10135" s="121">
        <v>751527.69498542289</v>
      </c>
      <c r="H10135">
        <v>2018</v>
      </c>
    </row>
    <row r="10136" spans="1:8" outlineLevel="1" x14ac:dyDescent="0.25">
      <c r="A10136" s="23" t="s">
        <v>20</v>
      </c>
      <c r="B10136" s="23" t="s">
        <v>6</v>
      </c>
      <c r="C10136">
        <v>2018</v>
      </c>
      <c r="D10136" s="23" t="str">
        <f t="shared" si="159"/>
        <v>jul</v>
      </c>
      <c r="E10136" s="24">
        <v>43312</v>
      </c>
      <c r="F10136" s="23" t="s">
        <v>53</v>
      </c>
      <c r="G10136" s="121">
        <v>17172247.860408824</v>
      </c>
      <c r="H10136">
        <v>2018</v>
      </c>
    </row>
    <row r="10137" spans="1:8" outlineLevel="1" x14ac:dyDescent="0.25">
      <c r="A10137" s="23" t="s">
        <v>21</v>
      </c>
      <c r="B10137" s="23" t="s">
        <v>7</v>
      </c>
      <c r="C10137">
        <v>2018</v>
      </c>
      <c r="D10137" s="23" t="str">
        <f t="shared" si="159"/>
        <v>jul</v>
      </c>
      <c r="E10137" s="24">
        <v>43312</v>
      </c>
      <c r="F10137" s="23" t="s">
        <v>53</v>
      </c>
      <c r="G10137" s="121">
        <v>2424681.9981429721</v>
      </c>
      <c r="H10137">
        <v>2018</v>
      </c>
    </row>
    <row r="10138" spans="1:8" outlineLevel="1" x14ac:dyDescent="0.25">
      <c r="A10138" s="23" t="s">
        <v>22</v>
      </c>
      <c r="B10138" s="23" t="s">
        <v>8</v>
      </c>
      <c r="C10138">
        <v>2018</v>
      </c>
      <c r="D10138" s="23" t="str">
        <f t="shared" si="159"/>
        <v>jul</v>
      </c>
      <c r="E10138" s="24">
        <v>43312</v>
      </c>
      <c r="F10138" s="23" t="s">
        <v>53</v>
      </c>
      <c r="G10138" s="121">
        <v>654736558.33035314</v>
      </c>
      <c r="H10138">
        <v>2018</v>
      </c>
    </row>
    <row r="10139" spans="1:8" outlineLevel="1" x14ac:dyDescent="0.25">
      <c r="A10139" s="23" t="s">
        <v>23</v>
      </c>
      <c r="B10139" s="23" t="s">
        <v>9</v>
      </c>
      <c r="C10139">
        <v>2018</v>
      </c>
      <c r="D10139" s="23" t="str">
        <f t="shared" si="159"/>
        <v>jul</v>
      </c>
      <c r="E10139" s="24">
        <v>43312</v>
      </c>
      <c r="F10139" s="23" t="s">
        <v>53</v>
      </c>
      <c r="G10139" s="121">
        <v>0</v>
      </c>
      <c r="H10139">
        <v>2018</v>
      </c>
    </row>
    <row r="10140" spans="1:8" outlineLevel="1" x14ac:dyDescent="0.25">
      <c r="A10140" s="23" t="s">
        <v>24</v>
      </c>
      <c r="B10140" s="25" t="s">
        <v>10</v>
      </c>
      <c r="C10140">
        <v>2018</v>
      </c>
      <c r="D10140" s="23" t="str">
        <f t="shared" si="159"/>
        <v>jul</v>
      </c>
      <c r="E10140" s="24">
        <v>43312</v>
      </c>
      <c r="F10140" s="23" t="s">
        <v>53</v>
      </c>
      <c r="G10140" s="121">
        <v>0</v>
      </c>
      <c r="H10140">
        <v>2018</v>
      </c>
    </row>
    <row r="10141" spans="1:8" outlineLevel="1" x14ac:dyDescent="0.25">
      <c r="A10141" s="23" t="s">
        <v>25</v>
      </c>
      <c r="B10141" s="23" t="s">
        <v>11</v>
      </c>
      <c r="C10141">
        <v>2018</v>
      </c>
      <c r="D10141" s="23" t="str">
        <f t="shared" si="159"/>
        <v>jul</v>
      </c>
      <c r="E10141" s="24">
        <v>43312</v>
      </c>
      <c r="F10141" s="23" t="s">
        <v>53</v>
      </c>
      <c r="G10141" s="121">
        <v>7354704.5</v>
      </c>
      <c r="H10141">
        <v>2018</v>
      </c>
    </row>
    <row r="10142" spans="1:8" outlineLevel="1" x14ac:dyDescent="0.25">
      <c r="A10142" s="23" t="s">
        <v>26</v>
      </c>
      <c r="B10142" s="23" t="s">
        <v>12</v>
      </c>
      <c r="C10142">
        <v>2018</v>
      </c>
      <c r="D10142" s="23" t="str">
        <f t="shared" si="159"/>
        <v>jul</v>
      </c>
      <c r="E10142" s="24">
        <v>43312</v>
      </c>
      <c r="F10142" s="23" t="s">
        <v>53</v>
      </c>
      <c r="G10142" s="121">
        <v>13743282.256239068</v>
      </c>
      <c r="H10142">
        <v>2018</v>
      </c>
    </row>
    <row r="10143" spans="1:8" outlineLevel="1" x14ac:dyDescent="0.25">
      <c r="A10143" s="23" t="s">
        <v>43</v>
      </c>
      <c r="B10143" s="23" t="s">
        <v>34</v>
      </c>
      <c r="C10143">
        <v>2018</v>
      </c>
      <c r="D10143" s="23" t="str">
        <f t="shared" si="159"/>
        <v>jul</v>
      </c>
      <c r="E10143" s="24">
        <v>43312</v>
      </c>
      <c r="F10143" s="23" t="s">
        <v>53</v>
      </c>
      <c r="G10143" s="121">
        <v>80684371.799096227</v>
      </c>
      <c r="H10143">
        <v>2018</v>
      </c>
    </row>
    <row r="10144" spans="1:8" outlineLevel="1" x14ac:dyDescent="0.25">
      <c r="A10144" s="23" t="s">
        <v>13</v>
      </c>
      <c r="B10144" s="23" t="s">
        <v>13</v>
      </c>
      <c r="C10144">
        <v>2018</v>
      </c>
      <c r="D10144" s="23" t="str">
        <f t="shared" si="159"/>
        <v>jul</v>
      </c>
      <c r="E10144" s="24">
        <v>43312</v>
      </c>
      <c r="F10144" s="23" t="s">
        <v>53</v>
      </c>
      <c r="G10144" s="121">
        <v>202401836.88752899</v>
      </c>
      <c r="H10144">
        <v>2018</v>
      </c>
    </row>
    <row r="10145" spans="1:8" outlineLevel="1" x14ac:dyDescent="0.25">
      <c r="A10145" s="23" t="s">
        <v>14</v>
      </c>
      <c r="B10145" s="23" t="s">
        <v>14</v>
      </c>
      <c r="C10145">
        <v>2018</v>
      </c>
      <c r="D10145" s="23" t="str">
        <f t="shared" si="159"/>
        <v>jul</v>
      </c>
      <c r="E10145" s="24">
        <v>43312</v>
      </c>
      <c r="F10145" s="23" t="s">
        <v>53</v>
      </c>
      <c r="G10145" s="121">
        <v>346178.8866263557</v>
      </c>
      <c r="H10145">
        <v>2018</v>
      </c>
    </row>
    <row r="10146" spans="1:8" outlineLevel="1" x14ac:dyDescent="0.25">
      <c r="A10146" s="23" t="s">
        <v>15</v>
      </c>
      <c r="B10146" s="23" t="s">
        <v>0</v>
      </c>
      <c r="C10146">
        <v>2018</v>
      </c>
      <c r="D10146" s="23" t="str">
        <f t="shared" si="159"/>
        <v>ago</v>
      </c>
      <c r="E10146" s="24">
        <v>43343</v>
      </c>
      <c r="F10146" s="23" t="s">
        <v>53</v>
      </c>
      <c r="G10146" s="121">
        <v>5512550.5960932896</v>
      </c>
      <c r="H10146">
        <v>2018</v>
      </c>
    </row>
    <row r="10147" spans="1:8" outlineLevel="1" x14ac:dyDescent="0.25">
      <c r="A10147" s="23" t="s">
        <v>16</v>
      </c>
      <c r="B10147" s="23" t="s">
        <v>1</v>
      </c>
      <c r="C10147">
        <v>2018</v>
      </c>
      <c r="D10147" s="23" t="str">
        <f t="shared" si="159"/>
        <v>ago</v>
      </c>
      <c r="E10147" s="24">
        <v>43343</v>
      </c>
      <c r="F10147" s="23" t="s">
        <v>53</v>
      </c>
      <c r="G10147" s="121">
        <v>153416833.29032081</v>
      </c>
      <c r="H10147">
        <v>2018</v>
      </c>
    </row>
    <row r="10148" spans="1:8" outlineLevel="1" x14ac:dyDescent="0.25">
      <c r="A10148" s="23" t="s">
        <v>27</v>
      </c>
      <c r="B10148" s="23" t="s">
        <v>2</v>
      </c>
      <c r="C10148">
        <v>2018</v>
      </c>
      <c r="D10148" s="23" t="str">
        <f t="shared" si="159"/>
        <v>ago</v>
      </c>
      <c r="E10148" s="24">
        <v>43343</v>
      </c>
      <c r="F10148" s="23" t="s">
        <v>53</v>
      </c>
      <c r="G10148" s="121">
        <v>0</v>
      </c>
      <c r="H10148">
        <v>2018</v>
      </c>
    </row>
    <row r="10149" spans="1:8" outlineLevel="1" x14ac:dyDescent="0.25">
      <c r="A10149" s="23" t="s">
        <v>17</v>
      </c>
      <c r="B10149" s="23" t="s">
        <v>3</v>
      </c>
      <c r="C10149">
        <v>2018</v>
      </c>
      <c r="D10149" s="23" t="str">
        <f t="shared" si="159"/>
        <v>ago</v>
      </c>
      <c r="E10149" s="24">
        <v>43343</v>
      </c>
      <c r="F10149" s="23" t="s">
        <v>53</v>
      </c>
      <c r="G10149" s="121">
        <v>105476357.39081639</v>
      </c>
      <c r="H10149">
        <v>2018</v>
      </c>
    </row>
    <row r="10150" spans="1:8" outlineLevel="1" x14ac:dyDescent="0.25">
      <c r="A10150" s="23" t="s">
        <v>18</v>
      </c>
      <c r="B10150" s="25" t="s">
        <v>4</v>
      </c>
      <c r="C10150">
        <v>2018</v>
      </c>
      <c r="D10150" s="23" t="str">
        <f t="shared" si="159"/>
        <v>ago</v>
      </c>
      <c r="E10150" s="24">
        <v>43343</v>
      </c>
      <c r="F10150" s="23" t="s">
        <v>53</v>
      </c>
      <c r="G10150" s="121">
        <v>1526911.0793586005</v>
      </c>
      <c r="H10150">
        <v>2018</v>
      </c>
    </row>
    <row r="10151" spans="1:8" outlineLevel="1" x14ac:dyDescent="0.25">
      <c r="A10151" s="23" t="s">
        <v>19</v>
      </c>
      <c r="B10151" s="25" t="s">
        <v>5</v>
      </c>
      <c r="C10151">
        <v>2018</v>
      </c>
      <c r="D10151" s="23" t="str">
        <f t="shared" si="159"/>
        <v>ago</v>
      </c>
      <c r="E10151" s="24">
        <v>43343</v>
      </c>
      <c r="F10151" s="23" t="s">
        <v>53</v>
      </c>
      <c r="G10151" s="121">
        <v>733383.37900874647</v>
      </c>
      <c r="H10151">
        <v>2018</v>
      </c>
    </row>
    <row r="10152" spans="1:8" outlineLevel="1" x14ac:dyDescent="0.25">
      <c r="A10152" s="23" t="s">
        <v>20</v>
      </c>
      <c r="B10152" s="23" t="s">
        <v>6</v>
      </c>
      <c r="C10152">
        <v>2018</v>
      </c>
      <c r="D10152" s="23" t="str">
        <f t="shared" si="159"/>
        <v>ago</v>
      </c>
      <c r="E10152" s="24">
        <v>43343</v>
      </c>
      <c r="F10152" s="23" t="s">
        <v>53</v>
      </c>
      <c r="G10152" s="121">
        <v>17246071.313670218</v>
      </c>
      <c r="H10152">
        <v>2018</v>
      </c>
    </row>
    <row r="10153" spans="1:8" outlineLevel="1" x14ac:dyDescent="0.25">
      <c r="A10153" s="23" t="s">
        <v>21</v>
      </c>
      <c r="B10153" s="23" t="s">
        <v>7</v>
      </c>
      <c r="C10153">
        <v>2018</v>
      </c>
      <c r="D10153" s="23" t="str">
        <f t="shared" si="159"/>
        <v>ago</v>
      </c>
      <c r="E10153" s="24">
        <v>43343</v>
      </c>
      <c r="F10153" s="23" t="s">
        <v>53</v>
      </c>
      <c r="G10153" s="121">
        <v>2342016.8803475834</v>
      </c>
      <c r="H10153">
        <v>2018</v>
      </c>
    </row>
    <row r="10154" spans="1:8" outlineLevel="1" x14ac:dyDescent="0.25">
      <c r="A10154" s="23" t="s">
        <v>22</v>
      </c>
      <c r="B10154" s="23" t="s">
        <v>8</v>
      </c>
      <c r="C10154">
        <v>2018</v>
      </c>
      <c r="D10154" s="23" t="str">
        <f t="shared" si="159"/>
        <v>ago</v>
      </c>
      <c r="E10154" s="24">
        <v>43343</v>
      </c>
      <c r="F10154" s="23" t="s">
        <v>53</v>
      </c>
      <c r="G10154" s="121">
        <v>630624092.57801521</v>
      </c>
      <c r="H10154">
        <v>2018</v>
      </c>
    </row>
    <row r="10155" spans="1:8" outlineLevel="1" x14ac:dyDescent="0.25">
      <c r="A10155" s="23" t="s">
        <v>23</v>
      </c>
      <c r="B10155" s="23" t="s">
        <v>9</v>
      </c>
      <c r="C10155">
        <v>2018</v>
      </c>
      <c r="D10155" s="23" t="str">
        <f t="shared" si="159"/>
        <v>ago</v>
      </c>
      <c r="E10155" s="24">
        <v>43343</v>
      </c>
      <c r="F10155" s="23" t="s">
        <v>53</v>
      </c>
      <c r="G10155" s="121">
        <v>0</v>
      </c>
      <c r="H10155">
        <v>2018</v>
      </c>
    </row>
    <row r="10156" spans="1:8" outlineLevel="1" x14ac:dyDescent="0.25">
      <c r="A10156" s="23" t="s">
        <v>24</v>
      </c>
      <c r="B10156" s="25" t="s">
        <v>10</v>
      </c>
      <c r="C10156">
        <v>2018</v>
      </c>
      <c r="D10156" s="23" t="str">
        <f t="shared" si="159"/>
        <v>ago</v>
      </c>
      <c r="E10156" s="24">
        <v>43343</v>
      </c>
      <c r="F10156" s="23" t="s">
        <v>53</v>
      </c>
      <c r="G10156" s="121">
        <v>0</v>
      </c>
      <c r="H10156">
        <v>2018</v>
      </c>
    </row>
    <row r="10157" spans="1:8" outlineLevel="1" x14ac:dyDescent="0.25">
      <c r="A10157" s="23" t="s">
        <v>25</v>
      </c>
      <c r="B10157" s="23" t="s">
        <v>11</v>
      </c>
      <c r="C10157">
        <v>2018</v>
      </c>
      <c r="D10157" s="23" t="str">
        <f t="shared" si="159"/>
        <v>ago</v>
      </c>
      <c r="E10157" s="24">
        <v>43343</v>
      </c>
      <c r="F10157" s="23" t="s">
        <v>53</v>
      </c>
      <c r="G10157" s="121">
        <v>7364539.5</v>
      </c>
      <c r="H10157">
        <v>2018</v>
      </c>
    </row>
    <row r="10158" spans="1:8" outlineLevel="1" x14ac:dyDescent="0.25">
      <c r="A10158" s="23" t="s">
        <v>26</v>
      </c>
      <c r="B10158" s="23" t="s">
        <v>12</v>
      </c>
      <c r="C10158">
        <v>2018</v>
      </c>
      <c r="D10158" s="23" t="str">
        <f t="shared" si="159"/>
        <v>ago</v>
      </c>
      <c r="E10158" s="24">
        <v>43343</v>
      </c>
      <c r="F10158" s="23" t="s">
        <v>53</v>
      </c>
      <c r="G10158" s="121">
        <v>16178644.131953353</v>
      </c>
      <c r="H10158">
        <v>2018</v>
      </c>
    </row>
    <row r="10159" spans="1:8" outlineLevel="1" x14ac:dyDescent="0.25">
      <c r="A10159" s="23" t="s">
        <v>43</v>
      </c>
      <c r="B10159" s="23" t="s">
        <v>34</v>
      </c>
      <c r="C10159">
        <v>2018</v>
      </c>
      <c r="D10159" s="23" t="str">
        <f t="shared" si="159"/>
        <v>ago</v>
      </c>
      <c r="E10159" s="24">
        <v>43343</v>
      </c>
      <c r="F10159" s="23" t="s">
        <v>53</v>
      </c>
      <c r="G10159" s="121">
        <v>95749897.11892128</v>
      </c>
      <c r="H10159">
        <v>2018</v>
      </c>
    </row>
    <row r="10160" spans="1:8" outlineLevel="1" x14ac:dyDescent="0.25">
      <c r="A10160" s="23" t="s">
        <v>13</v>
      </c>
      <c r="B10160" s="23" t="s">
        <v>13</v>
      </c>
      <c r="C10160">
        <v>2018</v>
      </c>
      <c r="D10160" s="23" t="str">
        <f t="shared" si="159"/>
        <v>ago</v>
      </c>
      <c r="E10160" s="24">
        <v>43343</v>
      </c>
      <c r="F10160" s="23" t="s">
        <v>53</v>
      </c>
      <c r="G10160" s="121">
        <v>212479790.41612709</v>
      </c>
      <c r="H10160">
        <v>2018</v>
      </c>
    </row>
    <row r="10161" spans="1:8" outlineLevel="1" x14ac:dyDescent="0.25">
      <c r="A10161" s="23" t="s">
        <v>14</v>
      </c>
      <c r="B10161" s="23" t="s">
        <v>14</v>
      </c>
      <c r="C10161">
        <v>2018</v>
      </c>
      <c r="D10161" s="23" t="str">
        <f t="shared" si="159"/>
        <v>ago</v>
      </c>
      <c r="E10161" s="24">
        <v>43343</v>
      </c>
      <c r="F10161" s="23" t="s">
        <v>53</v>
      </c>
      <c r="G10161" s="121">
        <v>815276.9139535717</v>
      </c>
      <c r="H10161">
        <v>2018</v>
      </c>
    </row>
    <row r="10162" spans="1:8" outlineLevel="1" x14ac:dyDescent="0.25">
      <c r="A10162" s="23" t="s">
        <v>15</v>
      </c>
      <c r="B10162" s="23" t="s">
        <v>0</v>
      </c>
      <c r="C10162">
        <v>2018</v>
      </c>
      <c r="D10162" s="23" t="str">
        <f t="shared" si="159"/>
        <v>sept</v>
      </c>
      <c r="E10162" s="24">
        <v>43373</v>
      </c>
      <c r="F10162" s="23" t="s">
        <v>53</v>
      </c>
      <c r="G10162" s="121">
        <v>5769012.2674927097</v>
      </c>
      <c r="H10162">
        <v>2018</v>
      </c>
    </row>
    <row r="10163" spans="1:8" outlineLevel="1" x14ac:dyDescent="0.25">
      <c r="A10163" s="23" t="s">
        <v>16</v>
      </c>
      <c r="B10163" s="23" t="s">
        <v>1</v>
      </c>
      <c r="C10163">
        <v>2018</v>
      </c>
      <c r="D10163" s="23" t="str">
        <f t="shared" si="159"/>
        <v>sept</v>
      </c>
      <c r="E10163" s="24">
        <v>43373</v>
      </c>
      <c r="F10163" s="23" t="s">
        <v>53</v>
      </c>
      <c r="G10163" s="121">
        <v>149582258.01145774</v>
      </c>
      <c r="H10163">
        <v>2018</v>
      </c>
    </row>
    <row r="10164" spans="1:8" outlineLevel="1" x14ac:dyDescent="0.25">
      <c r="A10164" s="23" t="s">
        <v>27</v>
      </c>
      <c r="B10164" s="23" t="s">
        <v>2</v>
      </c>
      <c r="C10164">
        <v>2018</v>
      </c>
      <c r="D10164" s="23" t="str">
        <f t="shared" si="159"/>
        <v>sept</v>
      </c>
      <c r="E10164" s="24">
        <v>43373</v>
      </c>
      <c r="F10164" s="23" t="s">
        <v>53</v>
      </c>
      <c r="G10164" s="121">
        <v>0</v>
      </c>
      <c r="H10164">
        <v>2018</v>
      </c>
    </row>
    <row r="10165" spans="1:8" outlineLevel="1" x14ac:dyDescent="0.25">
      <c r="A10165" s="23" t="s">
        <v>17</v>
      </c>
      <c r="B10165" s="23" t="s">
        <v>3</v>
      </c>
      <c r="C10165">
        <v>2018</v>
      </c>
      <c r="D10165" s="23" t="str">
        <f t="shared" si="159"/>
        <v>sept</v>
      </c>
      <c r="E10165" s="24">
        <v>43373</v>
      </c>
      <c r="F10165" s="23" t="s">
        <v>53</v>
      </c>
      <c r="G10165" s="121">
        <v>103299500.25711367</v>
      </c>
      <c r="H10165">
        <v>2018</v>
      </c>
    </row>
    <row r="10166" spans="1:8" outlineLevel="1" x14ac:dyDescent="0.25">
      <c r="A10166" s="23" t="s">
        <v>18</v>
      </c>
      <c r="B10166" s="25" t="s">
        <v>4</v>
      </c>
      <c r="C10166">
        <v>2018</v>
      </c>
      <c r="D10166" s="23" t="str">
        <f t="shared" si="159"/>
        <v>sept</v>
      </c>
      <c r="E10166" s="24">
        <v>43373</v>
      </c>
      <c r="F10166" s="23" t="s">
        <v>53</v>
      </c>
      <c r="G10166" s="121">
        <v>1575209.6140524787</v>
      </c>
      <c r="H10166">
        <v>2018</v>
      </c>
    </row>
    <row r="10167" spans="1:8" outlineLevel="1" x14ac:dyDescent="0.25">
      <c r="A10167" s="23" t="s">
        <v>19</v>
      </c>
      <c r="B10167" s="25" t="s">
        <v>5</v>
      </c>
      <c r="C10167">
        <v>2018</v>
      </c>
      <c r="D10167" s="23" t="str">
        <f t="shared" si="159"/>
        <v>sept</v>
      </c>
      <c r="E10167" s="24">
        <v>43373</v>
      </c>
      <c r="F10167" s="23" t="s">
        <v>53</v>
      </c>
      <c r="G10167" s="121">
        <v>736898.68676384853</v>
      </c>
      <c r="H10167">
        <v>2018</v>
      </c>
    </row>
    <row r="10168" spans="1:8" outlineLevel="1" x14ac:dyDescent="0.25">
      <c r="A10168" s="23" t="s">
        <v>20</v>
      </c>
      <c r="B10168" s="23" t="s">
        <v>6</v>
      </c>
      <c r="C10168">
        <v>2018</v>
      </c>
      <c r="D10168" s="23" t="str">
        <f t="shared" si="159"/>
        <v>sept</v>
      </c>
      <c r="E10168" s="24">
        <v>43373</v>
      </c>
      <c r="F10168" s="23" t="s">
        <v>53</v>
      </c>
      <c r="G10168" s="121">
        <v>12163494.074480189</v>
      </c>
      <c r="H10168">
        <v>2018</v>
      </c>
    </row>
    <row r="10169" spans="1:8" outlineLevel="1" x14ac:dyDescent="0.25">
      <c r="A10169" s="23" t="s">
        <v>21</v>
      </c>
      <c r="B10169" s="23" t="s">
        <v>7</v>
      </c>
      <c r="C10169">
        <v>2018</v>
      </c>
      <c r="D10169" s="23" t="str">
        <f t="shared" si="159"/>
        <v>sept</v>
      </c>
      <c r="E10169" s="24">
        <v>43373</v>
      </c>
      <c r="F10169" s="23" t="s">
        <v>53</v>
      </c>
      <c r="G10169" s="121">
        <v>2308436.8671182794</v>
      </c>
      <c r="H10169">
        <v>2018</v>
      </c>
    </row>
    <row r="10170" spans="1:8" outlineLevel="1" x14ac:dyDescent="0.25">
      <c r="A10170" s="23" t="s">
        <v>22</v>
      </c>
      <c r="B10170" s="23" t="s">
        <v>8</v>
      </c>
      <c r="C10170">
        <v>2018</v>
      </c>
      <c r="D10170" s="23" t="str">
        <f t="shared" si="159"/>
        <v>sept</v>
      </c>
      <c r="E10170" s="24">
        <v>43373</v>
      </c>
      <c r="F10170" s="23" t="s">
        <v>53</v>
      </c>
      <c r="G10170" s="121">
        <v>666539604.49160814</v>
      </c>
      <c r="H10170">
        <v>2018</v>
      </c>
    </row>
    <row r="10171" spans="1:8" outlineLevel="1" x14ac:dyDescent="0.25">
      <c r="A10171" s="23" t="s">
        <v>23</v>
      </c>
      <c r="B10171" s="23" t="s">
        <v>9</v>
      </c>
      <c r="C10171">
        <v>2018</v>
      </c>
      <c r="D10171" s="23" t="str">
        <f t="shared" si="159"/>
        <v>sept</v>
      </c>
      <c r="E10171" s="24">
        <v>43373</v>
      </c>
      <c r="F10171" s="23" t="s">
        <v>53</v>
      </c>
      <c r="G10171" s="121">
        <v>0</v>
      </c>
      <c r="H10171">
        <v>2018</v>
      </c>
    </row>
    <row r="10172" spans="1:8" outlineLevel="1" x14ac:dyDescent="0.25">
      <c r="A10172" s="23" t="s">
        <v>24</v>
      </c>
      <c r="B10172" s="25" t="s">
        <v>10</v>
      </c>
      <c r="C10172">
        <v>2018</v>
      </c>
      <c r="D10172" s="23" t="str">
        <f t="shared" si="159"/>
        <v>sept</v>
      </c>
      <c r="E10172" s="24">
        <v>43373</v>
      </c>
      <c r="F10172" s="23" t="s">
        <v>53</v>
      </c>
      <c r="G10172" s="121">
        <v>0</v>
      </c>
      <c r="H10172">
        <v>2018</v>
      </c>
    </row>
    <row r="10173" spans="1:8" outlineLevel="1" x14ac:dyDescent="0.25">
      <c r="A10173" s="23" t="s">
        <v>25</v>
      </c>
      <c r="B10173" s="23" t="s">
        <v>11</v>
      </c>
      <c r="C10173">
        <v>2018</v>
      </c>
      <c r="D10173" s="23" t="str">
        <f t="shared" si="159"/>
        <v>sept</v>
      </c>
      <c r="E10173" s="24">
        <v>43373</v>
      </c>
      <c r="F10173" s="23" t="s">
        <v>53</v>
      </c>
      <c r="G10173" s="121">
        <v>7374079</v>
      </c>
      <c r="H10173">
        <v>2018</v>
      </c>
    </row>
    <row r="10174" spans="1:8" outlineLevel="1" x14ac:dyDescent="0.25">
      <c r="A10174" s="23" t="s">
        <v>26</v>
      </c>
      <c r="B10174" s="23" t="s">
        <v>12</v>
      </c>
      <c r="C10174">
        <v>2018</v>
      </c>
      <c r="D10174" s="23" t="str">
        <f t="shared" si="159"/>
        <v>sept</v>
      </c>
      <c r="E10174" s="24">
        <v>43373</v>
      </c>
      <c r="F10174" s="23" t="s">
        <v>53</v>
      </c>
      <c r="G10174" s="121">
        <v>15434284.300903806</v>
      </c>
      <c r="H10174">
        <v>2018</v>
      </c>
    </row>
    <row r="10175" spans="1:8" outlineLevel="1" x14ac:dyDescent="0.25">
      <c r="A10175" s="23" t="s">
        <v>43</v>
      </c>
      <c r="B10175" s="23" t="s">
        <v>34</v>
      </c>
      <c r="C10175">
        <v>2018</v>
      </c>
      <c r="D10175" s="23" t="str">
        <f t="shared" si="159"/>
        <v>sept</v>
      </c>
      <c r="E10175" s="24">
        <v>43373</v>
      </c>
      <c r="F10175" s="23" t="s">
        <v>53</v>
      </c>
      <c r="G10175" s="121">
        <v>95409342.569154516</v>
      </c>
      <c r="H10175">
        <v>2018</v>
      </c>
    </row>
    <row r="10176" spans="1:8" outlineLevel="1" x14ac:dyDescent="0.25">
      <c r="A10176" s="23" t="s">
        <v>13</v>
      </c>
      <c r="B10176" s="23" t="s">
        <v>13</v>
      </c>
      <c r="C10176">
        <v>2018</v>
      </c>
      <c r="D10176" s="23" t="str">
        <f t="shared" si="159"/>
        <v>sept</v>
      </c>
      <c r="E10176" s="24">
        <v>43373</v>
      </c>
      <c r="F10176" s="23" t="s">
        <v>53</v>
      </c>
      <c r="G10176" s="121">
        <v>190700073.6189163</v>
      </c>
      <c r="H10176">
        <v>2018</v>
      </c>
    </row>
    <row r="10177" spans="1:8" outlineLevel="1" x14ac:dyDescent="0.25">
      <c r="A10177" s="23" t="s">
        <v>14</v>
      </c>
      <c r="B10177" s="23" t="s">
        <v>14</v>
      </c>
      <c r="C10177">
        <v>2018</v>
      </c>
      <c r="D10177" s="23" t="str">
        <f t="shared" si="159"/>
        <v>sept</v>
      </c>
      <c r="E10177" s="24">
        <v>43373</v>
      </c>
      <c r="F10177" s="23" t="s">
        <v>53</v>
      </c>
      <c r="G10177" s="121">
        <v>776738.03358688054</v>
      </c>
      <c r="H10177">
        <v>2018</v>
      </c>
    </row>
    <row r="10178" spans="1:8" outlineLevel="1" x14ac:dyDescent="0.25">
      <c r="A10178" s="23" t="s">
        <v>15</v>
      </c>
      <c r="B10178" s="23" t="s">
        <v>0</v>
      </c>
      <c r="C10178">
        <v>2018</v>
      </c>
      <c r="D10178" s="23" t="str">
        <f t="shared" ref="D10178:D10241" si="160">+TEXT(E10178,"mmm")</f>
        <v>oct</v>
      </c>
      <c r="E10178" s="24">
        <v>43404</v>
      </c>
      <c r="F10178" s="23" t="s">
        <v>53</v>
      </c>
      <c r="G10178" s="121">
        <v>5987270.4055685122</v>
      </c>
      <c r="H10178">
        <v>2018</v>
      </c>
    </row>
    <row r="10179" spans="1:8" outlineLevel="1" x14ac:dyDescent="0.25">
      <c r="A10179" s="23" t="s">
        <v>16</v>
      </c>
      <c r="B10179" s="23" t="s">
        <v>1</v>
      </c>
      <c r="C10179">
        <v>2018</v>
      </c>
      <c r="D10179" s="23" t="str">
        <f t="shared" si="160"/>
        <v>oct</v>
      </c>
      <c r="E10179" s="24">
        <v>43404</v>
      </c>
      <c r="F10179" s="23" t="s">
        <v>53</v>
      </c>
      <c r="G10179" s="121">
        <v>147463886.09239072</v>
      </c>
      <c r="H10179">
        <v>2018</v>
      </c>
    </row>
    <row r="10180" spans="1:8" outlineLevel="1" x14ac:dyDescent="0.25">
      <c r="A10180" s="23" t="s">
        <v>27</v>
      </c>
      <c r="B10180" s="23" t="s">
        <v>2</v>
      </c>
      <c r="C10180">
        <v>2018</v>
      </c>
      <c r="D10180" s="23" t="str">
        <f t="shared" si="160"/>
        <v>oct</v>
      </c>
      <c r="E10180" s="24">
        <v>43404</v>
      </c>
      <c r="F10180" s="23" t="s">
        <v>53</v>
      </c>
      <c r="G10180" s="121">
        <v>0</v>
      </c>
      <c r="H10180">
        <v>2018</v>
      </c>
    </row>
    <row r="10181" spans="1:8" outlineLevel="1" x14ac:dyDescent="0.25">
      <c r="A10181" s="23" t="s">
        <v>17</v>
      </c>
      <c r="B10181" s="23" t="s">
        <v>3</v>
      </c>
      <c r="C10181">
        <v>2018</v>
      </c>
      <c r="D10181" s="23" t="str">
        <f t="shared" si="160"/>
        <v>oct</v>
      </c>
      <c r="E10181" s="24">
        <v>43404</v>
      </c>
      <c r="F10181" s="23" t="s">
        <v>53</v>
      </c>
      <c r="G10181" s="121">
        <v>100697859.46265304</v>
      </c>
      <c r="H10181">
        <v>2018</v>
      </c>
    </row>
    <row r="10182" spans="1:8" outlineLevel="1" x14ac:dyDescent="0.25">
      <c r="A10182" s="23" t="s">
        <v>18</v>
      </c>
      <c r="B10182" s="25" t="s">
        <v>4</v>
      </c>
      <c r="C10182">
        <v>2018</v>
      </c>
      <c r="D10182" s="23" t="str">
        <f t="shared" si="160"/>
        <v>oct</v>
      </c>
      <c r="E10182" s="24">
        <v>43404</v>
      </c>
      <c r="F10182" s="23" t="s">
        <v>53</v>
      </c>
      <c r="G10182" s="121">
        <v>1553240.5223906706</v>
      </c>
      <c r="H10182">
        <v>2018</v>
      </c>
    </row>
    <row r="10183" spans="1:8" outlineLevel="1" x14ac:dyDescent="0.25">
      <c r="A10183" s="23" t="s">
        <v>19</v>
      </c>
      <c r="B10183" s="25" t="s">
        <v>5</v>
      </c>
      <c r="C10183">
        <v>2018</v>
      </c>
      <c r="D10183" s="23" t="str">
        <f t="shared" si="160"/>
        <v>oct</v>
      </c>
      <c r="E10183" s="24">
        <v>43404</v>
      </c>
      <c r="F10183" s="23" t="s">
        <v>53</v>
      </c>
      <c r="G10183" s="121">
        <v>740566.3269387756</v>
      </c>
      <c r="H10183">
        <v>2018</v>
      </c>
    </row>
    <row r="10184" spans="1:8" outlineLevel="1" x14ac:dyDescent="0.25">
      <c r="A10184" s="23" t="s">
        <v>20</v>
      </c>
      <c r="B10184" s="23" t="s">
        <v>6</v>
      </c>
      <c r="C10184">
        <v>2018</v>
      </c>
      <c r="D10184" s="23" t="str">
        <f t="shared" si="160"/>
        <v>oct</v>
      </c>
      <c r="E10184" s="24">
        <v>43404</v>
      </c>
      <c r="F10184" s="23" t="s">
        <v>53</v>
      </c>
      <c r="G10184" s="121">
        <v>12068714.160130305</v>
      </c>
      <c r="H10184">
        <v>2018</v>
      </c>
    </row>
    <row r="10185" spans="1:8" outlineLevel="1" x14ac:dyDescent="0.25">
      <c r="A10185" s="23" t="s">
        <v>21</v>
      </c>
      <c r="B10185" s="23" t="s">
        <v>7</v>
      </c>
      <c r="C10185">
        <v>2018</v>
      </c>
      <c r="D10185" s="23" t="str">
        <f t="shared" si="160"/>
        <v>oct</v>
      </c>
      <c r="E10185" s="24">
        <v>43404</v>
      </c>
      <c r="F10185" s="23" t="s">
        <v>53</v>
      </c>
      <c r="G10185" s="121">
        <v>2057141.104152014</v>
      </c>
      <c r="H10185">
        <v>2018</v>
      </c>
    </row>
    <row r="10186" spans="1:8" outlineLevel="1" x14ac:dyDescent="0.25">
      <c r="A10186" s="23" t="s">
        <v>22</v>
      </c>
      <c r="B10186" s="23" t="s">
        <v>8</v>
      </c>
      <c r="C10186">
        <v>2018</v>
      </c>
      <c r="D10186" s="23" t="str">
        <f t="shared" si="160"/>
        <v>oct</v>
      </c>
      <c r="E10186" s="24">
        <v>43404</v>
      </c>
      <c r="F10186" s="23" t="s">
        <v>53</v>
      </c>
      <c r="G10186" s="121">
        <v>636837728.55841827</v>
      </c>
      <c r="H10186">
        <v>2018</v>
      </c>
    </row>
    <row r="10187" spans="1:8" outlineLevel="1" x14ac:dyDescent="0.25">
      <c r="A10187" s="23" t="s">
        <v>23</v>
      </c>
      <c r="B10187" s="23" t="s">
        <v>9</v>
      </c>
      <c r="C10187">
        <v>2018</v>
      </c>
      <c r="D10187" s="23" t="str">
        <f t="shared" si="160"/>
        <v>oct</v>
      </c>
      <c r="E10187" s="24">
        <v>43404</v>
      </c>
      <c r="F10187" s="23" t="s">
        <v>53</v>
      </c>
      <c r="G10187" s="121">
        <v>0</v>
      </c>
      <c r="H10187">
        <v>2018</v>
      </c>
    </row>
    <row r="10188" spans="1:8" outlineLevel="1" x14ac:dyDescent="0.25">
      <c r="A10188" s="23" t="s">
        <v>24</v>
      </c>
      <c r="B10188" s="25" t="s">
        <v>10</v>
      </c>
      <c r="C10188">
        <v>2018</v>
      </c>
      <c r="D10188" s="23" t="str">
        <f t="shared" si="160"/>
        <v>oct</v>
      </c>
      <c r="E10188" s="24">
        <v>43404</v>
      </c>
      <c r="F10188" s="23" t="s">
        <v>53</v>
      </c>
      <c r="G10188" s="121">
        <v>0</v>
      </c>
      <c r="H10188">
        <v>2018</v>
      </c>
    </row>
    <row r="10189" spans="1:8" outlineLevel="1" x14ac:dyDescent="0.25">
      <c r="A10189" s="23" t="s">
        <v>25</v>
      </c>
      <c r="B10189" s="23" t="s">
        <v>11</v>
      </c>
      <c r="C10189">
        <v>2018</v>
      </c>
      <c r="D10189" s="23" t="str">
        <f t="shared" si="160"/>
        <v>oct</v>
      </c>
      <c r="E10189" s="24">
        <v>43404</v>
      </c>
      <c r="F10189" s="23" t="s">
        <v>53</v>
      </c>
      <c r="G10189" s="121">
        <v>7383952</v>
      </c>
      <c r="H10189">
        <v>2018</v>
      </c>
    </row>
    <row r="10190" spans="1:8" outlineLevel="1" x14ac:dyDescent="0.25">
      <c r="A10190" s="23" t="s">
        <v>26</v>
      </c>
      <c r="B10190" s="23" t="s">
        <v>12</v>
      </c>
      <c r="C10190">
        <v>2018</v>
      </c>
      <c r="D10190" s="23" t="str">
        <f t="shared" si="160"/>
        <v>oct</v>
      </c>
      <c r="E10190" s="24">
        <v>43404</v>
      </c>
      <c r="F10190" s="23" t="s">
        <v>53</v>
      </c>
      <c r="G10190" s="121">
        <v>17729914.718921285</v>
      </c>
      <c r="H10190">
        <v>2018</v>
      </c>
    </row>
    <row r="10191" spans="1:8" outlineLevel="1" x14ac:dyDescent="0.25">
      <c r="A10191" s="23" t="s">
        <v>43</v>
      </c>
      <c r="B10191" s="23" t="s">
        <v>34</v>
      </c>
      <c r="C10191">
        <v>2018</v>
      </c>
      <c r="D10191" s="23" t="str">
        <f t="shared" si="160"/>
        <v>oct</v>
      </c>
      <c r="E10191" s="24">
        <v>43404</v>
      </c>
      <c r="F10191" s="23" t="s">
        <v>53</v>
      </c>
      <c r="G10191" s="121">
        <v>94299910.671107888</v>
      </c>
      <c r="H10191">
        <v>2018</v>
      </c>
    </row>
    <row r="10192" spans="1:8" outlineLevel="1" x14ac:dyDescent="0.25">
      <c r="A10192" s="23" t="s">
        <v>13</v>
      </c>
      <c r="B10192" s="23" t="s">
        <v>13</v>
      </c>
      <c r="C10192">
        <v>2018</v>
      </c>
      <c r="D10192" s="23" t="str">
        <f t="shared" si="160"/>
        <v>oct</v>
      </c>
      <c r="E10192" s="24">
        <v>43404</v>
      </c>
      <c r="F10192" s="23" t="s">
        <v>53</v>
      </c>
      <c r="G10192" s="121">
        <v>209746609.79444641</v>
      </c>
      <c r="H10192">
        <v>2018</v>
      </c>
    </row>
    <row r="10193" spans="1:8" outlineLevel="1" x14ac:dyDescent="0.25">
      <c r="A10193" s="23" t="s">
        <v>14</v>
      </c>
      <c r="B10193" s="23" t="s">
        <v>14</v>
      </c>
      <c r="C10193">
        <v>2018</v>
      </c>
      <c r="D10193" s="23" t="str">
        <f t="shared" si="160"/>
        <v>oct</v>
      </c>
      <c r="E10193" s="24">
        <v>43404</v>
      </c>
      <c r="F10193" s="23" t="s">
        <v>53</v>
      </c>
      <c r="G10193" s="121">
        <v>1241322.2722486588</v>
      </c>
      <c r="H10193">
        <v>2018</v>
      </c>
    </row>
    <row r="10194" spans="1:8" outlineLevel="1" x14ac:dyDescent="0.25">
      <c r="A10194" s="23" t="s">
        <v>15</v>
      </c>
      <c r="B10194" s="23" t="s">
        <v>0</v>
      </c>
      <c r="C10194">
        <v>2018</v>
      </c>
      <c r="D10194" s="23" t="str">
        <f t="shared" si="160"/>
        <v>nov</v>
      </c>
      <c r="E10194" s="24">
        <v>43434</v>
      </c>
      <c r="F10194" s="23" t="s">
        <v>53</v>
      </c>
      <c r="G10194" s="121">
        <v>6209874.8779300284</v>
      </c>
      <c r="H10194">
        <v>2018</v>
      </c>
    </row>
    <row r="10195" spans="1:8" outlineLevel="1" x14ac:dyDescent="0.25">
      <c r="A10195" s="23" t="s">
        <v>16</v>
      </c>
      <c r="B10195" s="23" t="s">
        <v>1</v>
      </c>
      <c r="C10195">
        <v>2018</v>
      </c>
      <c r="D10195" s="23" t="str">
        <f t="shared" si="160"/>
        <v>nov</v>
      </c>
      <c r="E10195" s="24">
        <v>43434</v>
      </c>
      <c r="F10195" s="23" t="s">
        <v>53</v>
      </c>
      <c r="G10195" s="121">
        <v>147318856.70568499</v>
      </c>
      <c r="H10195">
        <v>2018</v>
      </c>
    </row>
    <row r="10196" spans="1:8" outlineLevel="1" x14ac:dyDescent="0.25">
      <c r="A10196" s="23" t="s">
        <v>27</v>
      </c>
      <c r="B10196" s="23" t="s">
        <v>2</v>
      </c>
      <c r="C10196">
        <v>2018</v>
      </c>
      <c r="D10196" s="23" t="str">
        <f t="shared" si="160"/>
        <v>nov</v>
      </c>
      <c r="E10196" s="24">
        <v>43434</v>
      </c>
      <c r="F10196" s="23" t="s">
        <v>53</v>
      </c>
      <c r="G10196" s="121">
        <v>0</v>
      </c>
      <c r="H10196">
        <v>2018</v>
      </c>
    </row>
    <row r="10197" spans="1:8" outlineLevel="1" x14ac:dyDescent="0.25">
      <c r="A10197" s="23" t="s">
        <v>17</v>
      </c>
      <c r="B10197" s="23" t="s">
        <v>3</v>
      </c>
      <c r="C10197">
        <v>2018</v>
      </c>
      <c r="D10197" s="23" t="str">
        <f t="shared" si="160"/>
        <v>nov</v>
      </c>
      <c r="E10197" s="24">
        <v>43434</v>
      </c>
      <c r="F10197" s="23" t="s">
        <v>53</v>
      </c>
      <c r="G10197" s="121">
        <v>97279461.411253646</v>
      </c>
      <c r="H10197">
        <v>2018</v>
      </c>
    </row>
    <row r="10198" spans="1:8" outlineLevel="1" x14ac:dyDescent="0.25">
      <c r="A10198" s="23" t="s">
        <v>18</v>
      </c>
      <c r="B10198" s="25" t="s">
        <v>4</v>
      </c>
      <c r="C10198">
        <v>2018</v>
      </c>
      <c r="D10198" s="23" t="str">
        <f t="shared" si="160"/>
        <v>nov</v>
      </c>
      <c r="E10198" s="24">
        <v>43434</v>
      </c>
      <c r="F10198" s="23" t="s">
        <v>53</v>
      </c>
      <c r="G10198" s="121">
        <v>1588972.0446064142</v>
      </c>
      <c r="H10198">
        <v>2018</v>
      </c>
    </row>
    <row r="10199" spans="1:8" outlineLevel="1" x14ac:dyDescent="0.25">
      <c r="A10199" s="23" t="s">
        <v>19</v>
      </c>
      <c r="B10199" s="25" t="s">
        <v>5</v>
      </c>
      <c r="C10199">
        <v>2018</v>
      </c>
      <c r="D10199" s="23" t="str">
        <f t="shared" si="160"/>
        <v>nov</v>
      </c>
      <c r="E10199" s="24">
        <v>43434</v>
      </c>
      <c r="F10199" s="23" t="s">
        <v>53</v>
      </c>
      <c r="G10199" s="121">
        <v>744150.87215743447</v>
      </c>
      <c r="H10199">
        <v>2018</v>
      </c>
    </row>
    <row r="10200" spans="1:8" outlineLevel="1" x14ac:dyDescent="0.25">
      <c r="A10200" s="23" t="s">
        <v>20</v>
      </c>
      <c r="B10200" s="23" t="s">
        <v>6</v>
      </c>
      <c r="C10200">
        <v>2018</v>
      </c>
      <c r="D10200" s="23" t="str">
        <f t="shared" si="160"/>
        <v>nov</v>
      </c>
      <c r="E10200" s="24">
        <v>43434</v>
      </c>
      <c r="F10200" s="23" t="s">
        <v>53</v>
      </c>
      <c r="G10200" s="121">
        <v>12051790.529177632</v>
      </c>
      <c r="H10200">
        <v>2018</v>
      </c>
    </row>
    <row r="10201" spans="1:8" outlineLevel="1" x14ac:dyDescent="0.25">
      <c r="A10201" s="23" t="s">
        <v>21</v>
      </c>
      <c r="B10201" s="23" t="s">
        <v>7</v>
      </c>
      <c r="C10201">
        <v>2018</v>
      </c>
      <c r="D10201" s="23" t="str">
        <f t="shared" si="160"/>
        <v>nov</v>
      </c>
      <c r="E10201" s="24">
        <v>43434</v>
      </c>
      <c r="F10201" s="23" t="s">
        <v>53</v>
      </c>
      <c r="G10201" s="121">
        <v>2056379.2489807436</v>
      </c>
      <c r="H10201">
        <v>2018</v>
      </c>
    </row>
    <row r="10202" spans="1:8" outlineLevel="1" x14ac:dyDescent="0.25">
      <c r="A10202" s="23" t="s">
        <v>22</v>
      </c>
      <c r="B10202" s="23" t="s">
        <v>8</v>
      </c>
      <c r="C10202">
        <v>2018</v>
      </c>
      <c r="D10202" s="23" t="str">
        <f t="shared" si="160"/>
        <v>nov</v>
      </c>
      <c r="E10202" s="24">
        <v>43434</v>
      </c>
      <c r="F10202" s="23" t="s">
        <v>53</v>
      </c>
      <c r="G10202" s="121">
        <v>623378874.47477043</v>
      </c>
      <c r="H10202">
        <v>2018</v>
      </c>
    </row>
    <row r="10203" spans="1:8" outlineLevel="1" x14ac:dyDescent="0.25">
      <c r="A10203" s="23" t="s">
        <v>23</v>
      </c>
      <c r="B10203" s="23" t="s">
        <v>9</v>
      </c>
      <c r="C10203">
        <v>2018</v>
      </c>
      <c r="D10203" s="23" t="str">
        <f t="shared" si="160"/>
        <v>nov</v>
      </c>
      <c r="E10203" s="24">
        <v>43434</v>
      </c>
      <c r="F10203" s="23" t="s">
        <v>53</v>
      </c>
      <c r="G10203" s="121">
        <v>0</v>
      </c>
      <c r="H10203">
        <v>2018</v>
      </c>
    </row>
    <row r="10204" spans="1:8" outlineLevel="1" x14ac:dyDescent="0.25">
      <c r="A10204" s="23" t="s">
        <v>24</v>
      </c>
      <c r="B10204" s="25" t="s">
        <v>10</v>
      </c>
      <c r="C10204">
        <v>2018</v>
      </c>
      <c r="D10204" s="23" t="str">
        <f t="shared" si="160"/>
        <v>nov</v>
      </c>
      <c r="E10204" s="24">
        <v>43434</v>
      </c>
      <c r="F10204" s="23" t="s">
        <v>53</v>
      </c>
      <c r="G10204" s="121">
        <v>0</v>
      </c>
      <c r="H10204">
        <v>2018</v>
      </c>
    </row>
    <row r="10205" spans="1:8" outlineLevel="1" x14ac:dyDescent="0.25">
      <c r="A10205" s="23" t="s">
        <v>25</v>
      </c>
      <c r="B10205" s="23" t="s">
        <v>11</v>
      </c>
      <c r="C10205">
        <v>2018</v>
      </c>
      <c r="D10205" s="23" t="str">
        <f t="shared" si="160"/>
        <v>nov</v>
      </c>
      <c r="E10205" s="24">
        <v>43434</v>
      </c>
      <c r="F10205" s="23" t="s">
        <v>53</v>
      </c>
      <c r="G10205" s="121">
        <v>7393515</v>
      </c>
      <c r="H10205">
        <v>2018</v>
      </c>
    </row>
    <row r="10206" spans="1:8" outlineLevel="1" x14ac:dyDescent="0.25">
      <c r="A10206" s="23" t="s">
        <v>26</v>
      </c>
      <c r="B10206" s="23" t="s">
        <v>12</v>
      </c>
      <c r="C10206">
        <v>2018</v>
      </c>
      <c r="D10206" s="23" t="str">
        <f t="shared" si="160"/>
        <v>nov</v>
      </c>
      <c r="E10206" s="24">
        <v>43434</v>
      </c>
      <c r="F10206" s="23" t="s">
        <v>53</v>
      </c>
      <c r="G10206" s="121">
        <v>17100600.055160362</v>
      </c>
      <c r="H10206">
        <v>2018</v>
      </c>
    </row>
    <row r="10207" spans="1:8" outlineLevel="1" x14ac:dyDescent="0.25">
      <c r="A10207" s="23" t="s">
        <v>43</v>
      </c>
      <c r="B10207" s="23" t="s">
        <v>34</v>
      </c>
      <c r="C10207">
        <v>2018</v>
      </c>
      <c r="D10207" s="23" t="str">
        <f t="shared" si="160"/>
        <v>nov</v>
      </c>
      <c r="E10207" s="24">
        <v>43434</v>
      </c>
      <c r="F10207" s="23" t="s">
        <v>53</v>
      </c>
      <c r="G10207" s="121">
        <v>92044035.91997084</v>
      </c>
      <c r="H10207">
        <v>2018</v>
      </c>
    </row>
    <row r="10208" spans="1:8" outlineLevel="1" x14ac:dyDescent="0.25">
      <c r="A10208" s="23" t="s">
        <v>13</v>
      </c>
      <c r="B10208" s="23" t="s">
        <v>13</v>
      </c>
      <c r="C10208">
        <v>2018</v>
      </c>
      <c r="D10208" s="23" t="str">
        <f t="shared" si="160"/>
        <v>nov</v>
      </c>
      <c r="E10208" s="24">
        <v>43434</v>
      </c>
      <c r="F10208" s="23" t="s">
        <v>53</v>
      </c>
      <c r="G10208" s="121">
        <v>195712239.27959001</v>
      </c>
      <c r="H10208">
        <v>2018</v>
      </c>
    </row>
    <row r="10209" spans="1:8" outlineLevel="1" x14ac:dyDescent="0.25">
      <c r="A10209" s="23" t="s">
        <v>14</v>
      </c>
      <c r="B10209" s="23" t="s">
        <v>14</v>
      </c>
      <c r="C10209">
        <v>2018</v>
      </c>
      <c r="D10209" s="23" t="str">
        <f t="shared" si="160"/>
        <v>nov</v>
      </c>
      <c r="E10209" s="24">
        <v>43434</v>
      </c>
      <c r="F10209" s="23" t="s">
        <v>53</v>
      </c>
      <c r="G10209" s="121">
        <v>1156013.9342763559</v>
      </c>
      <c r="H10209">
        <v>2018</v>
      </c>
    </row>
    <row r="10210" spans="1:8" outlineLevel="1" x14ac:dyDescent="0.25">
      <c r="A10210" s="23" t="s">
        <v>15</v>
      </c>
      <c r="B10210" s="23" t="s">
        <v>0</v>
      </c>
      <c r="C10210">
        <v>2018</v>
      </c>
      <c r="D10210" s="23" t="str">
        <f t="shared" si="160"/>
        <v>dic</v>
      </c>
      <c r="E10210" s="24">
        <v>43465</v>
      </c>
      <c r="F10210" s="23" t="s">
        <v>53</v>
      </c>
      <c r="G10210" s="121">
        <v>6242546.7222157484</v>
      </c>
      <c r="H10210">
        <v>2018</v>
      </c>
    </row>
    <row r="10211" spans="1:8" outlineLevel="1" x14ac:dyDescent="0.25">
      <c r="A10211" s="23" t="s">
        <v>16</v>
      </c>
      <c r="B10211" s="23" t="s">
        <v>1</v>
      </c>
      <c r="C10211">
        <v>2018</v>
      </c>
      <c r="D10211" s="23" t="str">
        <f t="shared" si="160"/>
        <v>dic</v>
      </c>
      <c r="E10211" s="24">
        <v>43465</v>
      </c>
      <c r="F10211" s="23" t="s">
        <v>53</v>
      </c>
      <c r="G10211" s="121">
        <v>150557842.60936052</v>
      </c>
      <c r="H10211">
        <v>2018</v>
      </c>
    </row>
    <row r="10212" spans="1:8" outlineLevel="1" x14ac:dyDescent="0.25">
      <c r="A10212" s="23" t="s">
        <v>27</v>
      </c>
      <c r="B10212" s="23" t="s">
        <v>2</v>
      </c>
      <c r="C10212">
        <v>2018</v>
      </c>
      <c r="D10212" s="23" t="str">
        <f t="shared" si="160"/>
        <v>dic</v>
      </c>
      <c r="E10212" s="24">
        <v>43465</v>
      </c>
      <c r="F10212" s="23" t="s">
        <v>53</v>
      </c>
      <c r="G10212" s="121">
        <v>0</v>
      </c>
      <c r="H10212">
        <v>2018</v>
      </c>
    </row>
    <row r="10213" spans="1:8" outlineLevel="1" x14ac:dyDescent="0.25">
      <c r="A10213" s="23" t="s">
        <v>17</v>
      </c>
      <c r="B10213" s="23" t="s">
        <v>3</v>
      </c>
      <c r="C10213">
        <v>2018</v>
      </c>
      <c r="D10213" s="23" t="str">
        <f t="shared" si="160"/>
        <v>dic</v>
      </c>
      <c r="E10213" s="24">
        <v>43465</v>
      </c>
      <c r="F10213" s="23" t="s">
        <v>53</v>
      </c>
      <c r="G10213" s="121">
        <v>96006036.3090671</v>
      </c>
      <c r="H10213">
        <v>2018</v>
      </c>
    </row>
    <row r="10214" spans="1:8" outlineLevel="1" x14ac:dyDescent="0.25">
      <c r="A10214" s="23" t="s">
        <v>18</v>
      </c>
      <c r="B10214" s="25" t="s">
        <v>4</v>
      </c>
      <c r="C10214">
        <v>2018</v>
      </c>
      <c r="D10214" s="23" t="str">
        <f t="shared" si="160"/>
        <v>dic</v>
      </c>
      <c r="E10214" s="24">
        <v>43465</v>
      </c>
      <c r="F10214" s="23" t="s">
        <v>53</v>
      </c>
      <c r="G10214" s="121">
        <v>2759020.4547813409</v>
      </c>
      <c r="H10214">
        <v>2018</v>
      </c>
    </row>
    <row r="10215" spans="1:8" outlineLevel="1" x14ac:dyDescent="0.25">
      <c r="A10215" s="23" t="s">
        <v>19</v>
      </c>
      <c r="B10215" s="25" t="s">
        <v>5</v>
      </c>
      <c r="C10215">
        <v>2018</v>
      </c>
      <c r="D10215" s="23" t="str">
        <f t="shared" si="160"/>
        <v>dic</v>
      </c>
      <c r="E10215" s="24">
        <v>43465</v>
      </c>
      <c r="F10215" s="23" t="s">
        <v>53</v>
      </c>
      <c r="G10215" s="121">
        <v>747890.67032069969</v>
      </c>
      <c r="H10215">
        <v>2018</v>
      </c>
    </row>
    <row r="10216" spans="1:8" outlineLevel="1" x14ac:dyDescent="0.25">
      <c r="A10216" s="23" t="s">
        <v>20</v>
      </c>
      <c r="B10216" s="23" t="s">
        <v>6</v>
      </c>
      <c r="C10216">
        <v>2018</v>
      </c>
      <c r="D10216" s="23" t="str">
        <f t="shared" si="160"/>
        <v>dic</v>
      </c>
      <c r="E10216" s="24">
        <v>43465</v>
      </c>
      <c r="F10216" s="23" t="s">
        <v>53</v>
      </c>
      <c r="G10216" s="121">
        <v>12036505.352988517</v>
      </c>
      <c r="H10216">
        <v>2018</v>
      </c>
    </row>
    <row r="10217" spans="1:8" outlineLevel="1" x14ac:dyDescent="0.25">
      <c r="A10217" s="23" t="s">
        <v>21</v>
      </c>
      <c r="B10217" s="23" t="s">
        <v>7</v>
      </c>
      <c r="C10217">
        <v>2018</v>
      </c>
      <c r="D10217" s="23" t="str">
        <f t="shared" si="160"/>
        <v>dic</v>
      </c>
      <c r="E10217" s="24">
        <v>43465</v>
      </c>
      <c r="F10217" s="23" t="s">
        <v>53</v>
      </c>
      <c r="G10217" s="121">
        <v>1990153.5496227995</v>
      </c>
      <c r="H10217">
        <v>2018</v>
      </c>
    </row>
    <row r="10218" spans="1:8" outlineLevel="1" x14ac:dyDescent="0.25">
      <c r="A10218" s="23" t="s">
        <v>22</v>
      </c>
      <c r="B10218" s="23" t="s">
        <v>8</v>
      </c>
      <c r="C10218">
        <v>2018</v>
      </c>
      <c r="D10218" s="23" t="str">
        <f t="shared" si="160"/>
        <v>dic</v>
      </c>
      <c r="E10218" s="24">
        <v>43465</v>
      </c>
      <c r="F10218" s="23" t="s">
        <v>53</v>
      </c>
      <c r="G10218" s="121">
        <v>626833302.93584073</v>
      </c>
      <c r="H10218">
        <v>2018</v>
      </c>
    </row>
    <row r="10219" spans="1:8" outlineLevel="1" x14ac:dyDescent="0.25">
      <c r="A10219" s="23" t="s">
        <v>23</v>
      </c>
      <c r="B10219" s="23" t="s">
        <v>9</v>
      </c>
      <c r="C10219">
        <v>2018</v>
      </c>
      <c r="D10219" s="23" t="str">
        <f t="shared" si="160"/>
        <v>dic</v>
      </c>
      <c r="E10219" s="24">
        <v>43465</v>
      </c>
      <c r="F10219" s="23" t="s">
        <v>53</v>
      </c>
      <c r="G10219" s="121">
        <v>0</v>
      </c>
      <c r="H10219">
        <v>2018</v>
      </c>
    </row>
    <row r="10220" spans="1:8" outlineLevel="1" x14ac:dyDescent="0.25">
      <c r="A10220" s="23" t="s">
        <v>24</v>
      </c>
      <c r="B10220" s="25" t="s">
        <v>10</v>
      </c>
      <c r="C10220">
        <v>2018</v>
      </c>
      <c r="D10220" s="23" t="str">
        <f t="shared" si="160"/>
        <v>dic</v>
      </c>
      <c r="E10220" s="24">
        <v>43465</v>
      </c>
      <c r="F10220" s="23" t="s">
        <v>53</v>
      </c>
      <c r="G10220" s="121">
        <v>0</v>
      </c>
      <c r="H10220">
        <v>2018</v>
      </c>
    </row>
    <row r="10221" spans="1:8" outlineLevel="1" x14ac:dyDescent="0.25">
      <c r="A10221" s="23" t="s">
        <v>25</v>
      </c>
      <c r="B10221" s="23" t="s">
        <v>11</v>
      </c>
      <c r="C10221">
        <v>2018</v>
      </c>
      <c r="D10221" s="23" t="str">
        <f t="shared" si="160"/>
        <v>dic</v>
      </c>
      <c r="E10221" s="24">
        <v>43465</v>
      </c>
      <c r="F10221" s="23" t="s">
        <v>53</v>
      </c>
      <c r="G10221" s="121">
        <v>7403431.5</v>
      </c>
      <c r="H10221">
        <v>2018</v>
      </c>
    </row>
    <row r="10222" spans="1:8" outlineLevel="1" x14ac:dyDescent="0.25">
      <c r="A10222" s="23" t="s">
        <v>26</v>
      </c>
      <c r="B10222" s="23" t="s">
        <v>12</v>
      </c>
      <c r="C10222">
        <v>2018</v>
      </c>
      <c r="D10222" s="23" t="str">
        <f t="shared" si="160"/>
        <v>dic</v>
      </c>
      <c r="E10222" s="24">
        <v>43465</v>
      </c>
      <c r="F10222" s="23" t="s">
        <v>53</v>
      </c>
      <c r="G10222" s="121">
        <v>20327983.011107877</v>
      </c>
      <c r="H10222">
        <v>2018</v>
      </c>
    </row>
    <row r="10223" spans="1:8" outlineLevel="1" x14ac:dyDescent="0.25">
      <c r="A10223" s="23" t="s">
        <v>43</v>
      </c>
      <c r="B10223" s="23" t="s">
        <v>34</v>
      </c>
      <c r="C10223">
        <v>2018</v>
      </c>
      <c r="D10223" s="23" t="str">
        <f t="shared" si="160"/>
        <v>dic</v>
      </c>
      <c r="E10223" s="24">
        <v>43465</v>
      </c>
      <c r="F10223" s="23" t="s">
        <v>53</v>
      </c>
      <c r="G10223" s="121">
        <v>97950358.792244911</v>
      </c>
      <c r="H10223">
        <v>2018</v>
      </c>
    </row>
    <row r="10224" spans="1:8" outlineLevel="1" x14ac:dyDescent="0.25">
      <c r="A10224" s="23" t="s">
        <v>13</v>
      </c>
      <c r="B10224" s="23" t="s">
        <v>13</v>
      </c>
      <c r="C10224">
        <v>2018</v>
      </c>
      <c r="D10224" s="23" t="str">
        <f t="shared" si="160"/>
        <v>dic</v>
      </c>
      <c r="E10224" s="24">
        <v>43465</v>
      </c>
      <c r="F10224" s="23" t="s">
        <v>53</v>
      </c>
      <c r="G10224" s="121">
        <v>188846959.80136994</v>
      </c>
      <c r="H10224">
        <v>2018</v>
      </c>
    </row>
    <row r="10225" spans="1:8" outlineLevel="1" x14ac:dyDescent="0.25">
      <c r="A10225" s="23" t="s">
        <v>14</v>
      </c>
      <c r="B10225" s="23" t="s">
        <v>14</v>
      </c>
      <c r="C10225">
        <v>2018</v>
      </c>
      <c r="D10225" s="23" t="str">
        <f t="shared" si="160"/>
        <v>dic</v>
      </c>
      <c r="E10225" s="24">
        <v>43465</v>
      </c>
      <c r="F10225" s="23" t="s">
        <v>53</v>
      </c>
      <c r="G10225" s="121">
        <v>756092.31389603496</v>
      </c>
      <c r="H10225">
        <v>2018</v>
      </c>
    </row>
    <row r="10226" spans="1:8" outlineLevel="1" x14ac:dyDescent="0.25">
      <c r="A10226" s="23" t="s">
        <v>15</v>
      </c>
      <c r="B10226" s="23" t="s">
        <v>0</v>
      </c>
      <c r="C10226">
        <v>2019</v>
      </c>
      <c r="D10226" s="23" t="str">
        <f t="shared" si="160"/>
        <v>ene</v>
      </c>
      <c r="E10226" s="24">
        <v>43496</v>
      </c>
      <c r="F10226" s="23" t="s">
        <v>53</v>
      </c>
      <c r="G10226" s="121">
        <v>6004774.5680466415</v>
      </c>
      <c r="H10226">
        <v>2019</v>
      </c>
    </row>
    <row r="10227" spans="1:8" outlineLevel="1" x14ac:dyDescent="0.25">
      <c r="A10227" s="23" t="s">
        <v>16</v>
      </c>
      <c r="B10227" s="23" t="s">
        <v>1</v>
      </c>
      <c r="C10227">
        <v>2019</v>
      </c>
      <c r="D10227" s="23" t="str">
        <f t="shared" si="160"/>
        <v>ene</v>
      </c>
      <c r="E10227" s="24">
        <v>43496</v>
      </c>
      <c r="F10227" s="23" t="s">
        <v>53</v>
      </c>
      <c r="G10227" s="121">
        <v>144996615.53541428</v>
      </c>
      <c r="H10227">
        <v>2019</v>
      </c>
    </row>
    <row r="10228" spans="1:8" outlineLevel="1" x14ac:dyDescent="0.25">
      <c r="A10228" s="23" t="s">
        <v>27</v>
      </c>
      <c r="B10228" s="23" t="s">
        <v>2</v>
      </c>
      <c r="C10228">
        <v>2019</v>
      </c>
      <c r="D10228" s="23" t="str">
        <f t="shared" si="160"/>
        <v>ene</v>
      </c>
      <c r="E10228" s="24">
        <v>43496</v>
      </c>
      <c r="F10228" s="23" t="s">
        <v>53</v>
      </c>
      <c r="G10228" s="121">
        <v>0</v>
      </c>
      <c r="H10228">
        <v>2019</v>
      </c>
    </row>
    <row r="10229" spans="1:8" outlineLevel="1" x14ac:dyDescent="0.25">
      <c r="A10229" s="23" t="s">
        <v>17</v>
      </c>
      <c r="B10229" s="23" t="s">
        <v>3</v>
      </c>
      <c r="C10229">
        <v>2019</v>
      </c>
      <c r="D10229" s="23" t="str">
        <f t="shared" si="160"/>
        <v>ene</v>
      </c>
      <c r="E10229" s="24">
        <v>43496</v>
      </c>
      <c r="F10229" s="23" t="s">
        <v>53</v>
      </c>
      <c r="G10229" s="121">
        <v>97230727.540262356</v>
      </c>
      <c r="H10229">
        <v>2019</v>
      </c>
    </row>
    <row r="10230" spans="1:8" outlineLevel="1" x14ac:dyDescent="0.25">
      <c r="A10230" s="23" t="s">
        <v>18</v>
      </c>
      <c r="B10230" s="25" t="s">
        <v>4</v>
      </c>
      <c r="C10230">
        <v>2019</v>
      </c>
      <c r="D10230" s="23" t="str">
        <f t="shared" si="160"/>
        <v>ene</v>
      </c>
      <c r="E10230" s="24">
        <v>43496</v>
      </c>
      <c r="F10230" s="23" t="s">
        <v>53</v>
      </c>
      <c r="G10230" s="121">
        <v>2039639.5803790085</v>
      </c>
      <c r="H10230">
        <v>2019</v>
      </c>
    </row>
    <row r="10231" spans="1:8" outlineLevel="1" x14ac:dyDescent="0.25">
      <c r="A10231" s="23" t="s">
        <v>19</v>
      </c>
      <c r="B10231" s="25" t="s">
        <v>5</v>
      </c>
      <c r="C10231">
        <v>2019</v>
      </c>
      <c r="D10231" s="23" t="str">
        <f t="shared" si="160"/>
        <v>ene</v>
      </c>
      <c r="E10231" s="24">
        <v>43496</v>
      </c>
      <c r="F10231" s="23" t="s">
        <v>53</v>
      </c>
      <c r="G10231" s="121">
        <v>751669.10043731786</v>
      </c>
      <c r="H10231">
        <v>2019</v>
      </c>
    </row>
    <row r="10232" spans="1:8" outlineLevel="1" x14ac:dyDescent="0.25">
      <c r="A10232" s="23" t="s">
        <v>20</v>
      </c>
      <c r="B10232" s="23" t="s">
        <v>6</v>
      </c>
      <c r="C10232">
        <v>2019</v>
      </c>
      <c r="D10232" s="23" t="str">
        <f t="shared" si="160"/>
        <v>ene</v>
      </c>
      <c r="E10232" s="24">
        <v>43496</v>
      </c>
      <c r="F10232" s="23" t="s">
        <v>53</v>
      </c>
      <c r="G10232" s="121">
        <v>12021747.129536228</v>
      </c>
      <c r="H10232">
        <v>2019</v>
      </c>
    </row>
    <row r="10233" spans="1:8" outlineLevel="1" x14ac:dyDescent="0.25">
      <c r="A10233" s="23" t="s">
        <v>21</v>
      </c>
      <c r="B10233" s="23" t="s">
        <v>7</v>
      </c>
      <c r="C10233">
        <v>2019</v>
      </c>
      <c r="D10233" s="23" t="str">
        <f t="shared" si="160"/>
        <v>ene</v>
      </c>
      <c r="E10233" s="24">
        <v>43496</v>
      </c>
      <c r="F10233" s="23" t="s">
        <v>53</v>
      </c>
      <c r="G10233" s="121">
        <v>1958898.9062911817</v>
      </c>
      <c r="H10233">
        <v>2019</v>
      </c>
    </row>
    <row r="10234" spans="1:8" outlineLevel="1" x14ac:dyDescent="0.25">
      <c r="A10234" s="23" t="s">
        <v>22</v>
      </c>
      <c r="B10234" s="23" t="s">
        <v>8</v>
      </c>
      <c r="C10234">
        <v>2019</v>
      </c>
      <c r="D10234" s="23" t="str">
        <f t="shared" si="160"/>
        <v>ene</v>
      </c>
      <c r="E10234" s="24">
        <v>43496</v>
      </c>
      <c r="F10234" s="23" t="s">
        <v>53</v>
      </c>
      <c r="G10234" s="121">
        <v>629181253.21110117</v>
      </c>
      <c r="H10234">
        <v>2019</v>
      </c>
    </row>
    <row r="10235" spans="1:8" outlineLevel="1" x14ac:dyDescent="0.25">
      <c r="A10235" s="23" t="s">
        <v>23</v>
      </c>
      <c r="B10235" s="23" t="s">
        <v>9</v>
      </c>
      <c r="C10235">
        <v>2019</v>
      </c>
      <c r="D10235" s="23" t="str">
        <f t="shared" si="160"/>
        <v>ene</v>
      </c>
      <c r="E10235" s="24">
        <v>43496</v>
      </c>
      <c r="F10235" s="23" t="s">
        <v>53</v>
      </c>
      <c r="G10235" s="121">
        <v>0</v>
      </c>
      <c r="H10235">
        <v>2019</v>
      </c>
    </row>
    <row r="10236" spans="1:8" outlineLevel="1" x14ac:dyDescent="0.25">
      <c r="A10236" s="23" t="s">
        <v>24</v>
      </c>
      <c r="B10236" s="25" t="s">
        <v>10</v>
      </c>
      <c r="C10236">
        <v>2019</v>
      </c>
      <c r="D10236" s="23" t="str">
        <f t="shared" si="160"/>
        <v>ene</v>
      </c>
      <c r="E10236" s="24">
        <v>43496</v>
      </c>
      <c r="F10236" s="23" t="s">
        <v>53</v>
      </c>
      <c r="G10236" s="121">
        <v>0</v>
      </c>
      <c r="H10236">
        <v>2019</v>
      </c>
    </row>
    <row r="10237" spans="1:8" outlineLevel="1" x14ac:dyDescent="0.25">
      <c r="A10237" s="23" t="s">
        <v>25</v>
      </c>
      <c r="B10237" s="23" t="s">
        <v>11</v>
      </c>
      <c r="C10237">
        <v>2019</v>
      </c>
      <c r="D10237" s="23" t="str">
        <f t="shared" si="160"/>
        <v>ene</v>
      </c>
      <c r="E10237" s="24">
        <v>43496</v>
      </c>
      <c r="F10237" s="23" t="s">
        <v>53</v>
      </c>
      <c r="G10237" s="121">
        <v>7530040.5499999998</v>
      </c>
      <c r="H10237">
        <v>2019</v>
      </c>
    </row>
    <row r="10238" spans="1:8" outlineLevel="1" x14ac:dyDescent="0.25">
      <c r="A10238" s="23" t="s">
        <v>26</v>
      </c>
      <c r="B10238" s="23" t="s">
        <v>12</v>
      </c>
      <c r="C10238">
        <v>2019</v>
      </c>
      <c r="D10238" s="23" t="str">
        <f t="shared" si="160"/>
        <v>ene</v>
      </c>
      <c r="E10238" s="24">
        <v>43496</v>
      </c>
      <c r="F10238" s="23" t="s">
        <v>53</v>
      </c>
      <c r="G10238" s="121">
        <v>22289638.379475202</v>
      </c>
      <c r="H10238">
        <v>2019</v>
      </c>
    </row>
    <row r="10239" spans="1:8" outlineLevel="1" x14ac:dyDescent="0.25">
      <c r="A10239" s="23" t="s">
        <v>43</v>
      </c>
      <c r="B10239" s="23" t="s">
        <v>34</v>
      </c>
      <c r="C10239">
        <v>2019</v>
      </c>
      <c r="D10239" s="23" t="str">
        <f t="shared" si="160"/>
        <v>ene</v>
      </c>
      <c r="E10239" s="24">
        <v>43496</v>
      </c>
      <c r="F10239" s="23" t="s">
        <v>53</v>
      </c>
      <c r="G10239" s="121">
        <v>96465143.652011648</v>
      </c>
      <c r="H10239">
        <v>2019</v>
      </c>
    </row>
    <row r="10240" spans="1:8" outlineLevel="1" x14ac:dyDescent="0.25">
      <c r="A10240" s="23" t="s">
        <v>13</v>
      </c>
      <c r="B10240" s="23" t="s">
        <v>13</v>
      </c>
      <c r="C10240">
        <v>2019</v>
      </c>
      <c r="D10240" s="23" t="str">
        <f t="shared" si="160"/>
        <v>ene</v>
      </c>
      <c r="E10240" s="24">
        <v>43496</v>
      </c>
      <c r="F10240" s="23" t="s">
        <v>53</v>
      </c>
      <c r="G10240" s="121">
        <v>188553199.19893628</v>
      </c>
      <c r="H10240">
        <v>2019</v>
      </c>
    </row>
    <row r="10241" spans="1:8" outlineLevel="1" x14ac:dyDescent="0.25">
      <c r="A10241" s="23" t="s">
        <v>14</v>
      </c>
      <c r="B10241" s="23" t="s">
        <v>14</v>
      </c>
      <c r="C10241">
        <v>2019</v>
      </c>
      <c r="D10241" s="23" t="str">
        <f t="shared" si="160"/>
        <v>ene</v>
      </c>
      <c r="E10241" s="24">
        <v>43496</v>
      </c>
      <c r="F10241" s="23" t="s">
        <v>53</v>
      </c>
      <c r="G10241" s="121">
        <v>1544126.7219583818</v>
      </c>
      <c r="H10241">
        <v>2019</v>
      </c>
    </row>
    <row r="10242" spans="1:8" outlineLevel="1" x14ac:dyDescent="0.25">
      <c r="A10242" s="23" t="s">
        <v>15</v>
      </c>
      <c r="B10242" s="23" t="s">
        <v>0</v>
      </c>
      <c r="C10242">
        <v>2019</v>
      </c>
      <c r="D10242" s="23" t="str">
        <f t="shared" ref="D10242:D10305" si="161">+TEXT(E10242,"mmm")</f>
        <v>feb</v>
      </c>
      <c r="E10242" s="24">
        <v>43524</v>
      </c>
      <c r="F10242" s="23" t="s">
        <v>53</v>
      </c>
      <c r="G10242" s="121">
        <v>5814691.4569387622</v>
      </c>
      <c r="H10242">
        <v>2019</v>
      </c>
    </row>
    <row r="10243" spans="1:8" outlineLevel="1" x14ac:dyDescent="0.25">
      <c r="A10243" s="23" t="s">
        <v>16</v>
      </c>
      <c r="B10243" s="23" t="s">
        <v>1</v>
      </c>
      <c r="C10243">
        <v>2019</v>
      </c>
      <c r="D10243" s="23" t="str">
        <f t="shared" si="161"/>
        <v>feb</v>
      </c>
      <c r="E10243" s="24">
        <v>43524</v>
      </c>
      <c r="F10243" s="23" t="s">
        <v>53</v>
      </c>
      <c r="G10243" s="121">
        <v>143252118.53383669</v>
      </c>
      <c r="H10243">
        <v>2019</v>
      </c>
    </row>
    <row r="10244" spans="1:8" outlineLevel="1" x14ac:dyDescent="0.25">
      <c r="A10244" s="23" t="s">
        <v>27</v>
      </c>
      <c r="B10244" s="23" t="s">
        <v>2</v>
      </c>
      <c r="C10244">
        <v>2019</v>
      </c>
      <c r="D10244" s="23" t="str">
        <f t="shared" si="161"/>
        <v>feb</v>
      </c>
      <c r="E10244" s="24">
        <v>43524</v>
      </c>
      <c r="F10244" s="23" t="s">
        <v>53</v>
      </c>
      <c r="G10244" s="121">
        <v>0</v>
      </c>
      <c r="H10244">
        <v>2019</v>
      </c>
    </row>
    <row r="10245" spans="1:8" outlineLevel="1" x14ac:dyDescent="0.25">
      <c r="A10245" s="23" t="s">
        <v>17</v>
      </c>
      <c r="B10245" s="23" t="s">
        <v>3</v>
      </c>
      <c r="C10245">
        <v>2019</v>
      </c>
      <c r="D10245" s="23" t="str">
        <f t="shared" si="161"/>
        <v>feb</v>
      </c>
      <c r="E10245" s="24">
        <v>43524</v>
      </c>
      <c r="F10245" s="23" t="s">
        <v>53</v>
      </c>
      <c r="G10245" s="121">
        <v>95641583.833935857</v>
      </c>
      <c r="H10245">
        <v>2019</v>
      </c>
    </row>
    <row r="10246" spans="1:8" outlineLevel="1" x14ac:dyDescent="0.25">
      <c r="A10246" s="23" t="s">
        <v>18</v>
      </c>
      <c r="B10246" s="25" t="s">
        <v>4</v>
      </c>
      <c r="C10246">
        <v>2019</v>
      </c>
      <c r="D10246" s="23" t="str">
        <f t="shared" si="161"/>
        <v>feb</v>
      </c>
      <c r="E10246" s="24">
        <v>43524</v>
      </c>
      <c r="F10246" s="23" t="s">
        <v>53</v>
      </c>
      <c r="G10246" s="121">
        <v>1605642.72180758</v>
      </c>
      <c r="H10246">
        <v>2019</v>
      </c>
    </row>
    <row r="10247" spans="1:8" outlineLevel="1" x14ac:dyDescent="0.25">
      <c r="A10247" s="23" t="s">
        <v>19</v>
      </c>
      <c r="B10247" s="25" t="s">
        <v>5</v>
      </c>
      <c r="C10247">
        <v>2019</v>
      </c>
      <c r="D10247" s="23" t="str">
        <f t="shared" si="161"/>
        <v>feb</v>
      </c>
      <c r="E10247" s="24">
        <v>43524</v>
      </c>
      <c r="F10247" s="23" t="s">
        <v>53</v>
      </c>
      <c r="G10247" s="121">
        <v>733150.87215743447</v>
      </c>
      <c r="H10247">
        <v>2019</v>
      </c>
    </row>
    <row r="10248" spans="1:8" outlineLevel="1" x14ac:dyDescent="0.25">
      <c r="A10248" s="23" t="s">
        <v>20</v>
      </c>
      <c r="B10248" s="23" t="s">
        <v>6</v>
      </c>
      <c r="C10248">
        <v>2019</v>
      </c>
      <c r="D10248" s="23" t="str">
        <f t="shared" si="161"/>
        <v>feb</v>
      </c>
      <c r="E10248" s="24">
        <v>43524</v>
      </c>
      <c r="F10248" s="23" t="s">
        <v>53</v>
      </c>
      <c r="G10248" s="121">
        <v>12009881.805667344</v>
      </c>
      <c r="H10248">
        <v>2019</v>
      </c>
    </row>
    <row r="10249" spans="1:8" outlineLevel="1" x14ac:dyDescent="0.25">
      <c r="A10249" s="23" t="s">
        <v>21</v>
      </c>
      <c r="B10249" s="23" t="s">
        <v>7</v>
      </c>
      <c r="C10249">
        <v>2019</v>
      </c>
      <c r="D10249" s="23" t="str">
        <f t="shared" si="161"/>
        <v>feb</v>
      </c>
      <c r="E10249" s="24">
        <v>43524</v>
      </c>
      <c r="F10249" s="23" t="s">
        <v>53</v>
      </c>
      <c r="G10249" s="121">
        <v>1958702.1988537894</v>
      </c>
      <c r="H10249">
        <v>2019</v>
      </c>
    </row>
    <row r="10250" spans="1:8" outlineLevel="1" x14ac:dyDescent="0.25">
      <c r="A10250" s="23" t="s">
        <v>22</v>
      </c>
      <c r="B10250" s="23" t="s">
        <v>8</v>
      </c>
      <c r="C10250">
        <v>2019</v>
      </c>
      <c r="D10250" s="23" t="str">
        <f t="shared" si="161"/>
        <v>feb</v>
      </c>
      <c r="E10250" s="24">
        <v>43524</v>
      </c>
      <c r="F10250" s="23" t="s">
        <v>53</v>
      </c>
      <c r="G10250" s="121">
        <v>611447176.31493521</v>
      </c>
      <c r="H10250">
        <v>2019</v>
      </c>
    </row>
    <row r="10251" spans="1:8" outlineLevel="1" x14ac:dyDescent="0.25">
      <c r="A10251" s="23" t="s">
        <v>23</v>
      </c>
      <c r="B10251" s="23" t="s">
        <v>9</v>
      </c>
      <c r="C10251">
        <v>2019</v>
      </c>
      <c r="D10251" s="23" t="str">
        <f t="shared" si="161"/>
        <v>feb</v>
      </c>
      <c r="E10251" s="24">
        <v>43524</v>
      </c>
      <c r="F10251" s="23" t="s">
        <v>53</v>
      </c>
      <c r="G10251" s="121">
        <v>0</v>
      </c>
      <c r="H10251">
        <v>2019</v>
      </c>
    </row>
    <row r="10252" spans="1:8" outlineLevel="1" x14ac:dyDescent="0.25">
      <c r="A10252" s="23" t="s">
        <v>24</v>
      </c>
      <c r="B10252" s="25" t="s">
        <v>10</v>
      </c>
      <c r="C10252">
        <v>2019</v>
      </c>
      <c r="D10252" s="23" t="str">
        <f t="shared" si="161"/>
        <v>feb</v>
      </c>
      <c r="E10252" s="24">
        <v>43524</v>
      </c>
      <c r="F10252" s="23" t="s">
        <v>53</v>
      </c>
      <c r="G10252" s="121">
        <v>0</v>
      </c>
      <c r="H10252">
        <v>2019</v>
      </c>
    </row>
    <row r="10253" spans="1:8" outlineLevel="1" x14ac:dyDescent="0.25">
      <c r="A10253" s="23" t="s">
        <v>25</v>
      </c>
      <c r="B10253" s="23" t="s">
        <v>11</v>
      </c>
      <c r="C10253">
        <v>2019</v>
      </c>
      <c r="D10253" s="23" t="str">
        <f t="shared" si="161"/>
        <v>feb</v>
      </c>
      <c r="E10253" s="24">
        <v>43524</v>
      </c>
      <c r="F10253" s="23" t="s">
        <v>53</v>
      </c>
      <c r="G10253" s="121">
        <v>16892611.75</v>
      </c>
      <c r="H10253">
        <v>2019</v>
      </c>
    </row>
    <row r="10254" spans="1:8" outlineLevel="1" x14ac:dyDescent="0.25">
      <c r="A10254" s="23" t="s">
        <v>26</v>
      </c>
      <c r="B10254" s="23" t="s">
        <v>12</v>
      </c>
      <c r="C10254">
        <v>2019</v>
      </c>
      <c r="D10254" s="23" t="str">
        <f t="shared" si="161"/>
        <v>feb</v>
      </c>
      <c r="E10254" s="24">
        <v>43524</v>
      </c>
      <c r="F10254" s="23" t="s">
        <v>53</v>
      </c>
      <c r="G10254" s="121">
        <v>19691691.719621014</v>
      </c>
      <c r="H10254">
        <v>2019</v>
      </c>
    </row>
    <row r="10255" spans="1:8" outlineLevel="1" x14ac:dyDescent="0.25">
      <c r="A10255" s="23" t="s">
        <v>43</v>
      </c>
      <c r="B10255" s="23" t="s">
        <v>34</v>
      </c>
      <c r="C10255">
        <v>2019</v>
      </c>
      <c r="D10255" s="23" t="str">
        <f t="shared" si="161"/>
        <v>feb</v>
      </c>
      <c r="E10255" s="24">
        <v>43524</v>
      </c>
      <c r="F10255" s="23" t="s">
        <v>53</v>
      </c>
      <c r="G10255" s="121">
        <v>96845415.259037912</v>
      </c>
      <c r="H10255">
        <v>2019</v>
      </c>
    </row>
    <row r="10256" spans="1:8" outlineLevel="1" x14ac:dyDescent="0.25">
      <c r="A10256" s="23" t="s">
        <v>13</v>
      </c>
      <c r="B10256" s="23" t="s">
        <v>13</v>
      </c>
      <c r="C10256">
        <v>2019</v>
      </c>
      <c r="D10256" s="23" t="str">
        <f t="shared" si="161"/>
        <v>feb</v>
      </c>
      <c r="E10256" s="24">
        <v>43524</v>
      </c>
      <c r="F10256" s="23" t="s">
        <v>53</v>
      </c>
      <c r="G10256" s="121">
        <v>213552032.68437102</v>
      </c>
      <c r="H10256">
        <v>2019</v>
      </c>
    </row>
    <row r="10257" spans="1:8" outlineLevel="1" x14ac:dyDescent="0.25">
      <c r="A10257" s="23" t="s">
        <v>14</v>
      </c>
      <c r="B10257" s="23" t="s">
        <v>14</v>
      </c>
      <c r="C10257">
        <v>2019</v>
      </c>
      <c r="D10257" s="23" t="str">
        <f t="shared" si="161"/>
        <v>feb</v>
      </c>
      <c r="E10257" s="24">
        <v>43524</v>
      </c>
      <c r="F10257" s="23" t="s">
        <v>53</v>
      </c>
      <c r="G10257" s="121">
        <v>1308093.598638484</v>
      </c>
      <c r="H10257">
        <v>2019</v>
      </c>
    </row>
    <row r="10258" spans="1:8" outlineLevel="1" x14ac:dyDescent="0.25">
      <c r="A10258" s="23" t="s">
        <v>15</v>
      </c>
      <c r="B10258" s="23" t="s">
        <v>0</v>
      </c>
      <c r="C10258">
        <v>2019</v>
      </c>
      <c r="D10258" s="23" t="str">
        <f t="shared" si="161"/>
        <v>mar</v>
      </c>
      <c r="E10258" s="24">
        <v>43555</v>
      </c>
      <c r="F10258" s="23" t="s">
        <v>53</v>
      </c>
      <c r="G10258" s="121">
        <v>5914672.6146647222</v>
      </c>
      <c r="H10258">
        <v>2019</v>
      </c>
    </row>
    <row r="10259" spans="1:8" outlineLevel="1" x14ac:dyDescent="0.25">
      <c r="A10259" s="23" t="s">
        <v>16</v>
      </c>
      <c r="B10259" s="23" t="s">
        <v>1</v>
      </c>
      <c r="C10259">
        <v>2019</v>
      </c>
      <c r="D10259" s="23" t="str">
        <f t="shared" si="161"/>
        <v>mar</v>
      </c>
      <c r="E10259" s="24">
        <v>43555</v>
      </c>
      <c r="F10259" s="23" t="s">
        <v>53</v>
      </c>
      <c r="G10259" s="121">
        <v>143592919.31023329</v>
      </c>
      <c r="H10259">
        <v>2019</v>
      </c>
    </row>
    <row r="10260" spans="1:8" outlineLevel="1" x14ac:dyDescent="0.25">
      <c r="A10260" s="23" t="s">
        <v>27</v>
      </c>
      <c r="B10260" s="23" t="s">
        <v>2</v>
      </c>
      <c r="C10260">
        <v>2019</v>
      </c>
      <c r="D10260" s="23" t="str">
        <f t="shared" si="161"/>
        <v>mar</v>
      </c>
      <c r="E10260" s="24">
        <v>43555</v>
      </c>
      <c r="F10260" s="23" t="s">
        <v>53</v>
      </c>
      <c r="G10260" s="121">
        <v>0</v>
      </c>
      <c r="H10260">
        <v>2019</v>
      </c>
    </row>
    <row r="10261" spans="1:8" outlineLevel="1" x14ac:dyDescent="0.25">
      <c r="A10261" s="23" t="s">
        <v>17</v>
      </c>
      <c r="B10261" s="23" t="s">
        <v>3</v>
      </c>
      <c r="C10261">
        <v>2019</v>
      </c>
      <c r="D10261" s="23" t="str">
        <f t="shared" si="161"/>
        <v>mar</v>
      </c>
      <c r="E10261" s="24">
        <v>43555</v>
      </c>
      <c r="F10261" s="23" t="s">
        <v>53</v>
      </c>
      <c r="G10261" s="121">
        <v>91256826.955772609</v>
      </c>
      <c r="H10261">
        <v>2019</v>
      </c>
    </row>
    <row r="10262" spans="1:8" outlineLevel="1" x14ac:dyDescent="0.25">
      <c r="A10262" s="23" t="s">
        <v>18</v>
      </c>
      <c r="B10262" s="25" t="s">
        <v>4</v>
      </c>
      <c r="C10262">
        <v>2019</v>
      </c>
      <c r="D10262" s="23" t="str">
        <f t="shared" si="161"/>
        <v>mar</v>
      </c>
      <c r="E10262" s="24">
        <v>43555</v>
      </c>
      <c r="F10262" s="23" t="s">
        <v>53</v>
      </c>
      <c r="G10262" s="121">
        <v>1787626.2206705536</v>
      </c>
      <c r="H10262">
        <v>2019</v>
      </c>
    </row>
    <row r="10263" spans="1:8" outlineLevel="1" x14ac:dyDescent="0.25">
      <c r="A10263" s="23" t="s">
        <v>19</v>
      </c>
      <c r="B10263" s="25" t="s">
        <v>5</v>
      </c>
      <c r="C10263">
        <v>2019</v>
      </c>
      <c r="D10263" s="23" t="str">
        <f t="shared" si="161"/>
        <v>mar</v>
      </c>
      <c r="E10263" s="24">
        <v>43555</v>
      </c>
      <c r="F10263" s="23" t="s">
        <v>53</v>
      </c>
      <c r="G10263" s="121">
        <v>736782.80090379016</v>
      </c>
      <c r="H10263">
        <v>2019</v>
      </c>
    </row>
    <row r="10264" spans="1:8" outlineLevel="1" x14ac:dyDescent="0.25">
      <c r="A10264" s="23" t="s">
        <v>20</v>
      </c>
      <c r="B10264" s="23" t="s">
        <v>6</v>
      </c>
      <c r="C10264">
        <v>2019</v>
      </c>
      <c r="D10264" s="23" t="str">
        <f t="shared" si="161"/>
        <v>mar</v>
      </c>
      <c r="E10264" s="24">
        <v>43555</v>
      </c>
      <c r="F10264" s="23" t="s">
        <v>53</v>
      </c>
      <c r="G10264" s="121">
        <v>11991833.866721941</v>
      </c>
      <c r="H10264">
        <v>2019</v>
      </c>
    </row>
    <row r="10265" spans="1:8" outlineLevel="1" x14ac:dyDescent="0.25">
      <c r="A10265" s="23" t="s">
        <v>21</v>
      </c>
      <c r="B10265" s="23" t="s">
        <v>7</v>
      </c>
      <c r="C10265">
        <v>2019</v>
      </c>
      <c r="D10265" s="23" t="str">
        <f t="shared" si="161"/>
        <v>mar</v>
      </c>
      <c r="E10265" s="24">
        <v>43555</v>
      </c>
      <c r="F10265" s="23" t="s">
        <v>53</v>
      </c>
      <c r="G10265" s="121">
        <v>1957804.662784125</v>
      </c>
      <c r="H10265">
        <v>2019</v>
      </c>
    </row>
    <row r="10266" spans="1:8" outlineLevel="1" x14ac:dyDescent="0.25">
      <c r="A10266" s="23" t="s">
        <v>22</v>
      </c>
      <c r="B10266" s="23" t="s">
        <v>8</v>
      </c>
      <c r="C10266">
        <v>2019</v>
      </c>
      <c r="D10266" s="23" t="str">
        <f t="shared" si="161"/>
        <v>mar</v>
      </c>
      <c r="E10266" s="24">
        <v>43555</v>
      </c>
      <c r="F10266" s="23" t="s">
        <v>53</v>
      </c>
      <c r="G10266" s="121">
        <v>588863637.17045784</v>
      </c>
      <c r="H10266">
        <v>2019</v>
      </c>
    </row>
    <row r="10267" spans="1:8" outlineLevel="1" x14ac:dyDescent="0.25">
      <c r="A10267" s="23" t="s">
        <v>23</v>
      </c>
      <c r="B10267" s="23" t="s">
        <v>9</v>
      </c>
      <c r="C10267">
        <v>2019</v>
      </c>
      <c r="D10267" s="23" t="str">
        <f t="shared" si="161"/>
        <v>mar</v>
      </c>
      <c r="E10267" s="24">
        <v>43555</v>
      </c>
      <c r="F10267" s="23" t="s">
        <v>53</v>
      </c>
      <c r="G10267" s="121">
        <v>0</v>
      </c>
      <c r="H10267">
        <v>2019</v>
      </c>
    </row>
    <row r="10268" spans="1:8" outlineLevel="1" x14ac:dyDescent="0.25">
      <c r="A10268" s="23" t="s">
        <v>24</v>
      </c>
      <c r="B10268" s="25" t="s">
        <v>10</v>
      </c>
      <c r="C10268">
        <v>2019</v>
      </c>
      <c r="D10268" s="23" t="str">
        <f t="shared" si="161"/>
        <v>mar</v>
      </c>
      <c r="E10268" s="24">
        <v>43555</v>
      </c>
      <c r="F10268" s="23" t="s">
        <v>53</v>
      </c>
      <c r="G10268" s="121">
        <v>0</v>
      </c>
      <c r="H10268">
        <v>2019</v>
      </c>
    </row>
    <row r="10269" spans="1:8" outlineLevel="1" x14ac:dyDescent="0.25">
      <c r="A10269" s="23" t="s">
        <v>25</v>
      </c>
      <c r="B10269" s="23" t="s">
        <v>11</v>
      </c>
      <c r="C10269">
        <v>2019</v>
      </c>
      <c r="D10269" s="23" t="str">
        <f t="shared" si="161"/>
        <v>mar</v>
      </c>
      <c r="E10269" s="24">
        <v>43555</v>
      </c>
      <c r="F10269" s="23" t="s">
        <v>53</v>
      </c>
      <c r="G10269" s="121">
        <v>14875806.800000001</v>
      </c>
      <c r="H10269">
        <v>2019</v>
      </c>
    </row>
    <row r="10270" spans="1:8" outlineLevel="1" x14ac:dyDescent="0.25">
      <c r="A10270" s="23" t="s">
        <v>26</v>
      </c>
      <c r="B10270" s="23" t="s">
        <v>12</v>
      </c>
      <c r="C10270">
        <v>2019</v>
      </c>
      <c r="D10270" s="23" t="str">
        <f t="shared" si="161"/>
        <v>mar</v>
      </c>
      <c r="E10270" s="24">
        <v>43555</v>
      </c>
      <c r="F10270" s="23" t="s">
        <v>53</v>
      </c>
      <c r="G10270" s="121">
        <v>19068636.286618099</v>
      </c>
      <c r="H10270">
        <v>2019</v>
      </c>
    </row>
    <row r="10271" spans="1:8" outlineLevel="1" x14ac:dyDescent="0.25">
      <c r="A10271" s="23" t="s">
        <v>43</v>
      </c>
      <c r="B10271" s="23" t="s">
        <v>34</v>
      </c>
      <c r="C10271">
        <v>2019</v>
      </c>
      <c r="D10271" s="23" t="str">
        <f t="shared" si="161"/>
        <v>mar</v>
      </c>
      <c r="E10271" s="24">
        <v>43555</v>
      </c>
      <c r="F10271" s="23" t="s">
        <v>53</v>
      </c>
      <c r="G10271" s="121">
        <v>104168175.13192418</v>
      </c>
      <c r="H10271">
        <v>2019</v>
      </c>
    </row>
    <row r="10272" spans="1:8" outlineLevel="1" x14ac:dyDescent="0.25">
      <c r="A10272" s="23" t="s">
        <v>13</v>
      </c>
      <c r="B10272" s="23" t="s">
        <v>13</v>
      </c>
      <c r="C10272">
        <v>2019</v>
      </c>
      <c r="D10272" s="23" t="str">
        <f t="shared" si="161"/>
        <v>mar</v>
      </c>
      <c r="E10272" s="24">
        <v>43555</v>
      </c>
      <c r="F10272" s="23" t="s">
        <v>53</v>
      </c>
      <c r="G10272" s="121">
        <v>227731652.66955659</v>
      </c>
      <c r="H10272">
        <v>2019</v>
      </c>
    </row>
    <row r="10273" spans="1:8" outlineLevel="1" x14ac:dyDescent="0.25">
      <c r="A10273" s="23" t="s">
        <v>14</v>
      </c>
      <c r="B10273" s="23" t="s">
        <v>14</v>
      </c>
      <c r="C10273">
        <v>2019</v>
      </c>
      <c r="D10273" s="23" t="str">
        <f t="shared" si="161"/>
        <v>mar</v>
      </c>
      <c r="E10273" s="24">
        <v>43555</v>
      </c>
      <c r="F10273" s="23" t="s">
        <v>53</v>
      </c>
      <c r="G10273" s="121">
        <v>1036658.0166927405</v>
      </c>
      <c r="H10273">
        <v>2019</v>
      </c>
    </row>
    <row r="10274" spans="1:8" outlineLevel="1" x14ac:dyDescent="0.25">
      <c r="A10274" s="23" t="s">
        <v>15</v>
      </c>
      <c r="B10274" s="23" t="s">
        <v>0</v>
      </c>
      <c r="C10274">
        <v>2019</v>
      </c>
      <c r="D10274" s="23" t="str">
        <f t="shared" si="161"/>
        <v>abr</v>
      </c>
      <c r="E10274" s="24">
        <v>43585</v>
      </c>
      <c r="F10274" s="23" t="s">
        <v>53</v>
      </c>
      <c r="G10274" s="121">
        <v>5834613.0357434461</v>
      </c>
      <c r="H10274">
        <v>2019</v>
      </c>
    </row>
    <row r="10275" spans="1:8" outlineLevel="1" x14ac:dyDescent="0.25">
      <c r="A10275" s="23" t="s">
        <v>16</v>
      </c>
      <c r="B10275" s="23" t="s">
        <v>1</v>
      </c>
      <c r="C10275">
        <v>2019</v>
      </c>
      <c r="D10275" s="23" t="str">
        <f t="shared" si="161"/>
        <v>abr</v>
      </c>
      <c r="E10275" s="24">
        <v>43585</v>
      </c>
      <c r="F10275" s="23" t="s">
        <v>53</v>
      </c>
      <c r="G10275" s="121">
        <v>139050907.82924196</v>
      </c>
      <c r="H10275">
        <v>2019</v>
      </c>
    </row>
    <row r="10276" spans="1:8" outlineLevel="1" x14ac:dyDescent="0.25">
      <c r="A10276" s="23" t="s">
        <v>27</v>
      </c>
      <c r="B10276" s="23" t="s">
        <v>2</v>
      </c>
      <c r="C10276">
        <v>2019</v>
      </c>
      <c r="D10276" s="23" t="str">
        <f t="shared" si="161"/>
        <v>abr</v>
      </c>
      <c r="E10276" s="24">
        <v>43585</v>
      </c>
      <c r="F10276" s="23" t="s">
        <v>53</v>
      </c>
      <c r="G10276" s="121">
        <v>0</v>
      </c>
      <c r="H10276">
        <v>2019</v>
      </c>
    </row>
    <row r="10277" spans="1:8" outlineLevel="1" x14ac:dyDescent="0.25">
      <c r="A10277" s="23" t="s">
        <v>17</v>
      </c>
      <c r="B10277" s="23" t="s">
        <v>3</v>
      </c>
      <c r="C10277">
        <v>2019</v>
      </c>
      <c r="D10277" s="23" t="str">
        <f t="shared" si="161"/>
        <v>abr</v>
      </c>
      <c r="E10277" s="24">
        <v>43585</v>
      </c>
      <c r="F10277" s="23" t="s">
        <v>53</v>
      </c>
      <c r="G10277" s="121">
        <v>88489155.939446047</v>
      </c>
      <c r="H10277">
        <v>2019</v>
      </c>
    </row>
    <row r="10278" spans="1:8" outlineLevel="1" x14ac:dyDescent="0.25">
      <c r="A10278" s="23" t="s">
        <v>18</v>
      </c>
      <c r="B10278" s="25" t="s">
        <v>4</v>
      </c>
      <c r="C10278">
        <v>2019</v>
      </c>
      <c r="D10278" s="23" t="str">
        <f t="shared" si="161"/>
        <v>abr</v>
      </c>
      <c r="E10278" s="24">
        <v>43585</v>
      </c>
      <c r="F10278" s="23" t="s">
        <v>53</v>
      </c>
      <c r="G10278" s="121">
        <v>1553113.7013119534</v>
      </c>
      <c r="H10278">
        <v>2019</v>
      </c>
    </row>
    <row r="10279" spans="1:8" outlineLevel="1" x14ac:dyDescent="0.25">
      <c r="A10279" s="23" t="s">
        <v>19</v>
      </c>
      <c r="B10279" s="25" t="s">
        <v>5</v>
      </c>
      <c r="C10279">
        <v>2019</v>
      </c>
      <c r="D10279" s="23" t="str">
        <f t="shared" si="161"/>
        <v>abr</v>
      </c>
      <c r="E10279" s="24">
        <v>43585</v>
      </c>
      <c r="F10279" s="23" t="s">
        <v>53</v>
      </c>
      <c r="G10279" s="121">
        <v>740332.35982507281</v>
      </c>
      <c r="H10279">
        <v>2019</v>
      </c>
    </row>
    <row r="10280" spans="1:8" outlineLevel="1" x14ac:dyDescent="0.25">
      <c r="A10280" s="23" t="s">
        <v>20</v>
      </c>
      <c r="B10280" s="23" t="s">
        <v>6</v>
      </c>
      <c r="C10280">
        <v>2019</v>
      </c>
      <c r="D10280" s="23" t="str">
        <f t="shared" si="161"/>
        <v>abr</v>
      </c>
      <c r="E10280" s="24">
        <v>43585</v>
      </c>
      <c r="F10280" s="23" t="s">
        <v>53</v>
      </c>
      <c r="G10280" s="121">
        <v>10274651.311954228</v>
      </c>
      <c r="H10280">
        <v>2019</v>
      </c>
    </row>
    <row r="10281" spans="1:8" outlineLevel="1" x14ac:dyDescent="0.25">
      <c r="A10281" s="23" t="s">
        <v>21</v>
      </c>
      <c r="B10281" s="23" t="s">
        <v>7</v>
      </c>
      <c r="C10281">
        <v>2019</v>
      </c>
      <c r="D10281" s="23" t="str">
        <f t="shared" si="161"/>
        <v>abr</v>
      </c>
      <c r="E10281" s="24">
        <v>43585</v>
      </c>
      <c r="F10281" s="23" t="s">
        <v>53</v>
      </c>
      <c r="G10281" s="121">
        <v>1621882.1844333834</v>
      </c>
      <c r="H10281">
        <v>2019</v>
      </c>
    </row>
    <row r="10282" spans="1:8" outlineLevel="1" x14ac:dyDescent="0.25">
      <c r="A10282" s="23" t="s">
        <v>22</v>
      </c>
      <c r="B10282" s="23" t="s">
        <v>8</v>
      </c>
      <c r="C10282">
        <v>2019</v>
      </c>
      <c r="D10282" s="23" t="str">
        <f t="shared" si="161"/>
        <v>abr</v>
      </c>
      <c r="E10282" s="24">
        <v>43585</v>
      </c>
      <c r="F10282" s="23" t="s">
        <v>53</v>
      </c>
      <c r="G10282" s="121">
        <v>599346918.0732981</v>
      </c>
      <c r="H10282">
        <v>2019</v>
      </c>
    </row>
    <row r="10283" spans="1:8" outlineLevel="1" x14ac:dyDescent="0.25">
      <c r="A10283" s="23" t="s">
        <v>23</v>
      </c>
      <c r="B10283" s="23" t="s">
        <v>9</v>
      </c>
      <c r="C10283">
        <v>2019</v>
      </c>
      <c r="D10283" s="23" t="str">
        <f t="shared" si="161"/>
        <v>abr</v>
      </c>
      <c r="E10283" s="24">
        <v>43585</v>
      </c>
      <c r="F10283" s="23" t="s">
        <v>53</v>
      </c>
      <c r="G10283" s="121">
        <v>0</v>
      </c>
      <c r="H10283">
        <v>2019</v>
      </c>
    </row>
    <row r="10284" spans="1:8" outlineLevel="1" x14ac:dyDescent="0.25">
      <c r="A10284" s="23" t="s">
        <v>24</v>
      </c>
      <c r="B10284" s="25" t="s">
        <v>10</v>
      </c>
      <c r="C10284">
        <v>2019</v>
      </c>
      <c r="D10284" s="23" t="str">
        <f t="shared" si="161"/>
        <v>abr</v>
      </c>
      <c r="E10284" s="24">
        <v>43585</v>
      </c>
      <c r="F10284" s="23" t="s">
        <v>53</v>
      </c>
      <c r="G10284" s="121">
        <v>0</v>
      </c>
      <c r="H10284">
        <v>2019</v>
      </c>
    </row>
    <row r="10285" spans="1:8" outlineLevel="1" x14ac:dyDescent="0.25">
      <c r="A10285" s="23" t="s">
        <v>25</v>
      </c>
      <c r="B10285" s="23" t="s">
        <v>11</v>
      </c>
      <c r="C10285">
        <v>2019</v>
      </c>
      <c r="D10285" s="23" t="str">
        <f t="shared" si="161"/>
        <v>abr</v>
      </c>
      <c r="E10285" s="24">
        <v>43585</v>
      </c>
      <c r="F10285" s="23" t="s">
        <v>53</v>
      </c>
      <c r="G10285" s="121">
        <v>16134447.5</v>
      </c>
      <c r="H10285">
        <v>2019</v>
      </c>
    </row>
    <row r="10286" spans="1:8" outlineLevel="1" x14ac:dyDescent="0.25">
      <c r="A10286" s="23" t="s">
        <v>26</v>
      </c>
      <c r="B10286" s="23" t="s">
        <v>12</v>
      </c>
      <c r="C10286">
        <v>2019</v>
      </c>
      <c r="D10286" s="23" t="str">
        <f t="shared" si="161"/>
        <v>abr</v>
      </c>
      <c r="E10286" s="24">
        <v>43585</v>
      </c>
      <c r="F10286" s="23" t="s">
        <v>53</v>
      </c>
      <c r="G10286" s="121">
        <v>19666120.333527688</v>
      </c>
      <c r="H10286">
        <v>2019</v>
      </c>
    </row>
    <row r="10287" spans="1:8" outlineLevel="1" x14ac:dyDescent="0.25">
      <c r="A10287" s="23" t="s">
        <v>43</v>
      </c>
      <c r="B10287" s="23" t="s">
        <v>34</v>
      </c>
      <c r="C10287">
        <v>2019</v>
      </c>
      <c r="D10287" s="23" t="str">
        <f t="shared" si="161"/>
        <v>abr</v>
      </c>
      <c r="E10287" s="24">
        <v>43585</v>
      </c>
      <c r="F10287" s="23" t="s">
        <v>53</v>
      </c>
      <c r="G10287" s="121">
        <v>104895557.9313411</v>
      </c>
      <c r="H10287">
        <v>2019</v>
      </c>
    </row>
    <row r="10288" spans="1:8" outlineLevel="1" x14ac:dyDescent="0.25">
      <c r="A10288" s="23" t="s">
        <v>13</v>
      </c>
      <c r="B10288" s="23" t="s">
        <v>13</v>
      </c>
      <c r="C10288">
        <v>2019</v>
      </c>
      <c r="D10288" s="23" t="str">
        <f t="shared" si="161"/>
        <v>abr</v>
      </c>
      <c r="E10288" s="24">
        <v>43585</v>
      </c>
      <c r="F10288" s="23" t="s">
        <v>53</v>
      </c>
      <c r="G10288" s="121">
        <v>199427373.77704245</v>
      </c>
      <c r="H10288">
        <v>2019</v>
      </c>
    </row>
    <row r="10289" spans="1:8" outlineLevel="1" x14ac:dyDescent="0.25">
      <c r="A10289" s="23" t="s">
        <v>14</v>
      </c>
      <c r="B10289" s="23" t="s">
        <v>14</v>
      </c>
      <c r="C10289">
        <v>2019</v>
      </c>
      <c r="D10289" s="23" t="str">
        <f t="shared" si="161"/>
        <v>abr</v>
      </c>
      <c r="E10289" s="24">
        <v>43585</v>
      </c>
      <c r="F10289" s="23" t="s">
        <v>53</v>
      </c>
      <c r="G10289" s="121">
        <v>1459332.1437538338</v>
      </c>
      <c r="H10289">
        <v>2019</v>
      </c>
    </row>
    <row r="10290" spans="1:8" outlineLevel="1" x14ac:dyDescent="0.25">
      <c r="A10290" s="23" t="s">
        <v>15</v>
      </c>
      <c r="B10290" s="23" t="s">
        <v>0</v>
      </c>
      <c r="C10290">
        <v>2019</v>
      </c>
      <c r="D10290" s="23" t="str">
        <f t="shared" si="161"/>
        <v>may</v>
      </c>
      <c r="E10290" s="24">
        <v>43616</v>
      </c>
      <c r="F10290" s="23" t="s">
        <v>53</v>
      </c>
      <c r="G10290" s="121">
        <v>6036404.9431778556</v>
      </c>
      <c r="H10290">
        <v>2019</v>
      </c>
    </row>
    <row r="10291" spans="1:8" outlineLevel="1" x14ac:dyDescent="0.25">
      <c r="A10291" s="23" t="s">
        <v>16</v>
      </c>
      <c r="B10291" s="23" t="s">
        <v>1</v>
      </c>
      <c r="C10291">
        <v>2019</v>
      </c>
      <c r="D10291" s="23" t="str">
        <f t="shared" si="161"/>
        <v>may</v>
      </c>
      <c r="E10291" s="24">
        <v>43616</v>
      </c>
      <c r="F10291" s="23" t="s">
        <v>53</v>
      </c>
      <c r="G10291" s="121">
        <v>139687915.64163259</v>
      </c>
      <c r="H10291">
        <v>2019</v>
      </c>
    </row>
    <row r="10292" spans="1:8" outlineLevel="1" x14ac:dyDescent="0.25">
      <c r="A10292" s="23" t="s">
        <v>27</v>
      </c>
      <c r="B10292" s="23" t="s">
        <v>2</v>
      </c>
      <c r="C10292">
        <v>2019</v>
      </c>
      <c r="D10292" s="23" t="str">
        <f t="shared" si="161"/>
        <v>may</v>
      </c>
      <c r="E10292" s="24">
        <v>43616</v>
      </c>
      <c r="F10292" s="23" t="s">
        <v>53</v>
      </c>
      <c r="G10292" s="121">
        <v>0</v>
      </c>
      <c r="H10292">
        <v>2019</v>
      </c>
    </row>
    <row r="10293" spans="1:8" outlineLevel="1" x14ac:dyDescent="0.25">
      <c r="A10293" s="23" t="s">
        <v>17</v>
      </c>
      <c r="B10293" s="23" t="s">
        <v>3</v>
      </c>
      <c r="C10293">
        <v>2019</v>
      </c>
      <c r="D10293" s="23" t="str">
        <f t="shared" si="161"/>
        <v>may</v>
      </c>
      <c r="E10293" s="24">
        <v>43616</v>
      </c>
      <c r="F10293" s="23" t="s">
        <v>53</v>
      </c>
      <c r="G10293" s="121">
        <v>81908058.810699686</v>
      </c>
      <c r="H10293">
        <v>2019</v>
      </c>
    </row>
    <row r="10294" spans="1:8" outlineLevel="1" x14ac:dyDescent="0.25">
      <c r="A10294" s="23" t="s">
        <v>18</v>
      </c>
      <c r="B10294" s="25" t="s">
        <v>4</v>
      </c>
      <c r="C10294">
        <v>2019</v>
      </c>
      <c r="D10294" s="23" t="str">
        <f t="shared" si="161"/>
        <v>may</v>
      </c>
      <c r="E10294" s="24">
        <v>43616</v>
      </c>
      <c r="F10294" s="23" t="s">
        <v>53</v>
      </c>
      <c r="G10294" s="121">
        <v>1681827.5798542276</v>
      </c>
      <c r="H10294">
        <v>2019</v>
      </c>
    </row>
    <row r="10295" spans="1:8" outlineLevel="1" x14ac:dyDescent="0.25">
      <c r="A10295" s="23" t="s">
        <v>19</v>
      </c>
      <c r="B10295" s="25" t="s">
        <v>5</v>
      </c>
      <c r="C10295">
        <v>2019</v>
      </c>
      <c r="D10295" s="23" t="str">
        <f t="shared" si="161"/>
        <v>may</v>
      </c>
      <c r="E10295" s="24">
        <v>43616</v>
      </c>
      <c r="F10295" s="23" t="s">
        <v>53</v>
      </c>
      <c r="G10295" s="121">
        <v>744035.71142857149</v>
      </c>
      <c r="H10295">
        <v>2019</v>
      </c>
    </row>
    <row r="10296" spans="1:8" outlineLevel="1" x14ac:dyDescent="0.25">
      <c r="A10296" s="23" t="s">
        <v>20</v>
      </c>
      <c r="B10296" s="23" t="s">
        <v>6</v>
      </c>
      <c r="C10296">
        <v>2019</v>
      </c>
      <c r="D10296" s="23" t="str">
        <f t="shared" si="161"/>
        <v>may</v>
      </c>
      <c r="E10296" s="24">
        <v>43616</v>
      </c>
      <c r="F10296" s="23" t="s">
        <v>53</v>
      </c>
      <c r="G10296" s="121">
        <v>7105186.7453512838</v>
      </c>
      <c r="H10296">
        <v>2019</v>
      </c>
    </row>
    <row r="10297" spans="1:8" outlineLevel="1" x14ac:dyDescent="0.25">
      <c r="A10297" s="23" t="s">
        <v>21</v>
      </c>
      <c r="B10297" s="23" t="s">
        <v>7</v>
      </c>
      <c r="C10297">
        <v>2019</v>
      </c>
      <c r="D10297" s="23" t="str">
        <f t="shared" si="161"/>
        <v>may</v>
      </c>
      <c r="E10297" s="24">
        <v>43616</v>
      </c>
      <c r="F10297" s="23" t="s">
        <v>53</v>
      </c>
      <c r="G10297" s="121">
        <v>1537937.9950383399</v>
      </c>
      <c r="H10297">
        <v>2019</v>
      </c>
    </row>
    <row r="10298" spans="1:8" outlineLevel="1" x14ac:dyDescent="0.25">
      <c r="A10298" s="23" t="s">
        <v>22</v>
      </c>
      <c r="B10298" s="23" t="s">
        <v>8</v>
      </c>
      <c r="C10298">
        <v>2019</v>
      </c>
      <c r="D10298" s="23" t="str">
        <f t="shared" si="161"/>
        <v>may</v>
      </c>
      <c r="E10298" s="24">
        <v>43616</v>
      </c>
      <c r="F10298" s="23" t="s">
        <v>53</v>
      </c>
      <c r="G10298" s="121">
        <v>599658586.89692533</v>
      </c>
      <c r="H10298">
        <v>2019</v>
      </c>
    </row>
    <row r="10299" spans="1:8" outlineLevel="1" x14ac:dyDescent="0.25">
      <c r="A10299" s="23" t="s">
        <v>23</v>
      </c>
      <c r="B10299" s="23" t="s">
        <v>9</v>
      </c>
      <c r="C10299">
        <v>2019</v>
      </c>
      <c r="D10299" s="23" t="str">
        <f t="shared" si="161"/>
        <v>may</v>
      </c>
      <c r="E10299" s="24">
        <v>43616</v>
      </c>
      <c r="F10299" s="23" t="s">
        <v>53</v>
      </c>
      <c r="G10299" s="121">
        <v>0</v>
      </c>
      <c r="H10299">
        <v>2019</v>
      </c>
    </row>
    <row r="10300" spans="1:8" outlineLevel="1" x14ac:dyDescent="0.25">
      <c r="A10300" s="23" t="s">
        <v>24</v>
      </c>
      <c r="B10300" s="25" t="s">
        <v>10</v>
      </c>
      <c r="C10300">
        <v>2019</v>
      </c>
      <c r="D10300" s="23" t="str">
        <f t="shared" si="161"/>
        <v>may</v>
      </c>
      <c r="E10300" s="24">
        <v>43616</v>
      </c>
      <c r="F10300" s="23" t="s">
        <v>53</v>
      </c>
      <c r="G10300" s="121">
        <v>0</v>
      </c>
      <c r="H10300">
        <v>2019</v>
      </c>
    </row>
    <row r="10301" spans="1:8" outlineLevel="1" x14ac:dyDescent="0.25">
      <c r="A10301" s="23" t="s">
        <v>25</v>
      </c>
      <c r="B10301" s="23" t="s">
        <v>11</v>
      </c>
      <c r="C10301">
        <v>2019</v>
      </c>
      <c r="D10301" s="23" t="str">
        <f t="shared" si="161"/>
        <v>may</v>
      </c>
      <c r="E10301" s="24">
        <v>43616</v>
      </c>
      <c r="F10301" s="23" t="s">
        <v>53</v>
      </c>
      <c r="G10301" s="121">
        <v>14630323.77</v>
      </c>
      <c r="H10301">
        <v>2019</v>
      </c>
    </row>
    <row r="10302" spans="1:8" outlineLevel="1" x14ac:dyDescent="0.25">
      <c r="A10302" s="23" t="s">
        <v>26</v>
      </c>
      <c r="B10302" s="23" t="s">
        <v>12</v>
      </c>
      <c r="C10302">
        <v>2019</v>
      </c>
      <c r="D10302" s="23" t="str">
        <f t="shared" si="161"/>
        <v>may</v>
      </c>
      <c r="E10302" s="24">
        <v>43616</v>
      </c>
      <c r="F10302" s="23" t="s">
        <v>53</v>
      </c>
      <c r="G10302" s="121">
        <v>18017992.508600563</v>
      </c>
      <c r="H10302">
        <v>2019</v>
      </c>
    </row>
    <row r="10303" spans="1:8" outlineLevel="1" x14ac:dyDescent="0.25">
      <c r="A10303" s="23" t="s">
        <v>43</v>
      </c>
      <c r="B10303" s="23" t="s">
        <v>34</v>
      </c>
      <c r="C10303">
        <v>2019</v>
      </c>
      <c r="D10303" s="23" t="str">
        <f t="shared" si="161"/>
        <v>may</v>
      </c>
      <c r="E10303" s="24">
        <v>43616</v>
      </c>
      <c r="F10303" s="23" t="s">
        <v>53</v>
      </c>
      <c r="G10303" s="121">
        <v>102031088.57335277</v>
      </c>
      <c r="H10303">
        <v>2019</v>
      </c>
    </row>
    <row r="10304" spans="1:8" outlineLevel="1" x14ac:dyDescent="0.25">
      <c r="A10304" s="23" t="s">
        <v>13</v>
      </c>
      <c r="B10304" s="23" t="s">
        <v>13</v>
      </c>
      <c r="C10304">
        <v>2019</v>
      </c>
      <c r="D10304" s="23" t="str">
        <f t="shared" si="161"/>
        <v>may</v>
      </c>
      <c r="E10304" s="24">
        <v>43616</v>
      </c>
      <c r="F10304" s="23" t="s">
        <v>53</v>
      </c>
      <c r="G10304" s="121">
        <v>214241567.26837215</v>
      </c>
      <c r="H10304">
        <v>2019</v>
      </c>
    </row>
    <row r="10305" spans="1:8" outlineLevel="1" x14ac:dyDescent="0.25">
      <c r="A10305" s="23" t="s">
        <v>14</v>
      </c>
      <c r="B10305" s="23" t="s">
        <v>14</v>
      </c>
      <c r="C10305">
        <v>2019</v>
      </c>
      <c r="D10305" s="23" t="str">
        <f t="shared" si="161"/>
        <v>may</v>
      </c>
      <c r="E10305" s="24">
        <v>43616</v>
      </c>
      <c r="F10305" s="23" t="s">
        <v>53</v>
      </c>
      <c r="G10305" s="121">
        <v>5213840.6531099426</v>
      </c>
      <c r="H10305">
        <v>2019</v>
      </c>
    </row>
    <row r="10306" spans="1:8" outlineLevel="1" x14ac:dyDescent="0.25">
      <c r="A10306" s="23" t="s">
        <v>15</v>
      </c>
      <c r="B10306" s="23" t="s">
        <v>0</v>
      </c>
      <c r="C10306">
        <v>2019</v>
      </c>
      <c r="D10306" s="23" t="str">
        <f t="shared" ref="D10306:D10369" si="162">+TEXT(E10306,"mmm")</f>
        <v>jun</v>
      </c>
      <c r="E10306" s="24">
        <v>43646</v>
      </c>
      <c r="F10306" s="23" t="s">
        <v>53</v>
      </c>
      <c r="G10306" s="121">
        <v>7022723.4102332508</v>
      </c>
      <c r="H10306">
        <v>2019</v>
      </c>
    </row>
    <row r="10307" spans="1:8" outlineLevel="1" x14ac:dyDescent="0.25">
      <c r="A10307" s="23" t="s">
        <v>16</v>
      </c>
      <c r="B10307" s="23" t="s">
        <v>1</v>
      </c>
      <c r="C10307">
        <v>2019</v>
      </c>
      <c r="D10307" s="23" t="str">
        <f t="shared" si="162"/>
        <v>jun</v>
      </c>
      <c r="E10307" s="24">
        <v>43646</v>
      </c>
      <c r="F10307" s="23" t="s">
        <v>53</v>
      </c>
      <c r="G10307" s="121">
        <v>138464612.13294476</v>
      </c>
      <c r="H10307">
        <v>2019</v>
      </c>
    </row>
    <row r="10308" spans="1:8" outlineLevel="1" x14ac:dyDescent="0.25">
      <c r="A10308" s="23" t="s">
        <v>27</v>
      </c>
      <c r="B10308" s="23" t="s">
        <v>2</v>
      </c>
      <c r="C10308">
        <v>2019</v>
      </c>
      <c r="D10308" s="23" t="str">
        <f t="shared" si="162"/>
        <v>jun</v>
      </c>
      <c r="E10308" s="24">
        <v>43646</v>
      </c>
      <c r="F10308" s="23" t="s">
        <v>53</v>
      </c>
      <c r="G10308" s="121">
        <v>0</v>
      </c>
      <c r="H10308">
        <v>2019</v>
      </c>
    </row>
    <row r="10309" spans="1:8" outlineLevel="1" x14ac:dyDescent="0.25">
      <c r="A10309" s="23" t="s">
        <v>17</v>
      </c>
      <c r="B10309" s="23" t="s">
        <v>3</v>
      </c>
      <c r="C10309">
        <v>2019</v>
      </c>
      <c r="D10309" s="23" t="str">
        <f t="shared" si="162"/>
        <v>jun</v>
      </c>
      <c r="E10309" s="24">
        <v>43646</v>
      </c>
      <c r="F10309" s="23" t="s">
        <v>53</v>
      </c>
      <c r="G10309" s="121">
        <v>79679033.558571488</v>
      </c>
      <c r="H10309">
        <v>2019</v>
      </c>
    </row>
    <row r="10310" spans="1:8" outlineLevel="1" x14ac:dyDescent="0.25">
      <c r="A10310" s="23" t="s">
        <v>18</v>
      </c>
      <c r="B10310" s="25" t="s">
        <v>4</v>
      </c>
      <c r="C10310">
        <v>2019</v>
      </c>
      <c r="D10310" s="23" t="str">
        <f t="shared" si="162"/>
        <v>jun</v>
      </c>
      <c r="E10310" s="24">
        <v>43646</v>
      </c>
      <c r="F10310" s="23" t="s">
        <v>53</v>
      </c>
      <c r="G10310" s="121">
        <v>1743795.1934402331</v>
      </c>
      <c r="H10310">
        <v>2019</v>
      </c>
    </row>
    <row r="10311" spans="1:8" outlineLevel="1" x14ac:dyDescent="0.25">
      <c r="A10311" s="23" t="s">
        <v>19</v>
      </c>
      <c r="B10311" s="25" t="s">
        <v>5</v>
      </c>
      <c r="C10311">
        <v>2019</v>
      </c>
      <c r="D10311" s="23" t="str">
        <f t="shared" si="162"/>
        <v>jun</v>
      </c>
      <c r="E10311" s="24">
        <v>43646</v>
      </c>
      <c r="F10311" s="23" t="s">
        <v>53</v>
      </c>
      <c r="G10311" s="121">
        <v>747655.97807580174</v>
      </c>
      <c r="H10311">
        <v>2019</v>
      </c>
    </row>
    <row r="10312" spans="1:8" outlineLevel="1" x14ac:dyDescent="0.25">
      <c r="A10312" s="23" t="s">
        <v>20</v>
      </c>
      <c r="B10312" s="23" t="s">
        <v>6</v>
      </c>
      <c r="C10312">
        <v>2019</v>
      </c>
      <c r="D10312" s="23" t="str">
        <f t="shared" si="162"/>
        <v>jun</v>
      </c>
      <c r="E10312" s="24">
        <v>43646</v>
      </c>
      <c r="F10312" s="23" t="s">
        <v>53</v>
      </c>
      <c r="G10312" s="121">
        <v>5403582.4236203786</v>
      </c>
      <c r="H10312">
        <v>2019</v>
      </c>
    </row>
    <row r="10313" spans="1:8" outlineLevel="1" x14ac:dyDescent="0.25">
      <c r="A10313" s="23" t="s">
        <v>21</v>
      </c>
      <c r="B10313" s="23" t="s">
        <v>7</v>
      </c>
      <c r="C10313">
        <v>2019</v>
      </c>
      <c r="D10313" s="23" t="str">
        <f t="shared" si="162"/>
        <v>jun</v>
      </c>
      <c r="E10313" s="24">
        <v>43646</v>
      </c>
      <c r="F10313" s="23" t="s">
        <v>53</v>
      </c>
      <c r="G10313" s="121">
        <v>1285164.4947271417</v>
      </c>
      <c r="H10313">
        <v>2019</v>
      </c>
    </row>
    <row r="10314" spans="1:8" outlineLevel="1" x14ac:dyDescent="0.25">
      <c r="A10314" s="23" t="s">
        <v>22</v>
      </c>
      <c r="B10314" s="23" t="s">
        <v>8</v>
      </c>
      <c r="C10314">
        <v>2019</v>
      </c>
      <c r="D10314" s="23" t="str">
        <f t="shared" si="162"/>
        <v>jun</v>
      </c>
      <c r="E10314" s="24">
        <v>43646</v>
      </c>
      <c r="F10314" s="23" t="s">
        <v>53</v>
      </c>
      <c r="G10314" s="121">
        <v>587102010.73765576</v>
      </c>
      <c r="H10314">
        <v>2019</v>
      </c>
    </row>
    <row r="10315" spans="1:8" outlineLevel="1" x14ac:dyDescent="0.25">
      <c r="A10315" s="23" t="s">
        <v>23</v>
      </c>
      <c r="B10315" s="23" t="s">
        <v>9</v>
      </c>
      <c r="C10315">
        <v>2019</v>
      </c>
      <c r="D10315" s="23" t="str">
        <f t="shared" si="162"/>
        <v>jun</v>
      </c>
      <c r="E10315" s="24">
        <v>43646</v>
      </c>
      <c r="F10315" s="23" t="s">
        <v>53</v>
      </c>
      <c r="G10315" s="121">
        <v>0</v>
      </c>
      <c r="H10315">
        <v>2019</v>
      </c>
    </row>
    <row r="10316" spans="1:8" outlineLevel="1" x14ac:dyDescent="0.25">
      <c r="A10316" s="23" t="s">
        <v>24</v>
      </c>
      <c r="B10316" s="25" t="s">
        <v>10</v>
      </c>
      <c r="C10316">
        <v>2019</v>
      </c>
      <c r="D10316" s="23" t="str">
        <f t="shared" si="162"/>
        <v>jun</v>
      </c>
      <c r="E10316" s="24">
        <v>43646</v>
      </c>
      <c r="F10316" s="23" t="s">
        <v>53</v>
      </c>
      <c r="G10316" s="121">
        <v>0</v>
      </c>
      <c r="H10316">
        <v>2019</v>
      </c>
    </row>
    <row r="10317" spans="1:8" outlineLevel="1" x14ac:dyDescent="0.25">
      <c r="A10317" s="23" t="s">
        <v>25</v>
      </c>
      <c r="B10317" s="23" t="s">
        <v>11</v>
      </c>
      <c r="C10317">
        <v>2019</v>
      </c>
      <c r="D10317" s="23" t="str">
        <f t="shared" si="162"/>
        <v>jun</v>
      </c>
      <c r="E10317" s="24">
        <v>43646</v>
      </c>
      <c r="F10317" s="23" t="s">
        <v>53</v>
      </c>
      <c r="G10317" s="121">
        <v>14662614.33</v>
      </c>
      <c r="H10317">
        <v>2019</v>
      </c>
    </row>
    <row r="10318" spans="1:8" outlineLevel="1" x14ac:dyDescent="0.25">
      <c r="A10318" s="23" t="s">
        <v>26</v>
      </c>
      <c r="B10318" s="23" t="s">
        <v>12</v>
      </c>
      <c r="C10318">
        <v>2019</v>
      </c>
      <c r="D10318" s="23" t="str">
        <f t="shared" si="162"/>
        <v>jun</v>
      </c>
      <c r="E10318" s="24">
        <v>43646</v>
      </c>
      <c r="F10318" s="23" t="s">
        <v>53</v>
      </c>
      <c r="G10318" s="121">
        <v>17378856.96798832</v>
      </c>
      <c r="H10318">
        <v>2019</v>
      </c>
    </row>
    <row r="10319" spans="1:8" outlineLevel="1" x14ac:dyDescent="0.25">
      <c r="A10319" s="23" t="s">
        <v>43</v>
      </c>
      <c r="B10319" s="23" t="s">
        <v>34</v>
      </c>
      <c r="C10319">
        <v>2019</v>
      </c>
      <c r="D10319" s="23" t="str">
        <f t="shared" si="162"/>
        <v>jun</v>
      </c>
      <c r="E10319" s="24">
        <v>43646</v>
      </c>
      <c r="F10319" s="23" t="s">
        <v>53</v>
      </c>
      <c r="G10319" s="121">
        <v>103017989.35067056</v>
      </c>
      <c r="H10319">
        <v>2019</v>
      </c>
    </row>
    <row r="10320" spans="1:8" outlineLevel="1" x14ac:dyDescent="0.25">
      <c r="A10320" s="23" t="s">
        <v>13</v>
      </c>
      <c r="B10320" s="23" t="s">
        <v>13</v>
      </c>
      <c r="C10320">
        <v>2019</v>
      </c>
      <c r="D10320" s="23" t="str">
        <f t="shared" si="162"/>
        <v>jun</v>
      </c>
      <c r="E10320" s="24">
        <v>43646</v>
      </c>
      <c r="F10320" s="23" t="s">
        <v>53</v>
      </c>
      <c r="G10320" s="121">
        <v>227761898.58614552</v>
      </c>
      <c r="H10320">
        <v>2019</v>
      </c>
    </row>
    <row r="10321" spans="1:8" outlineLevel="1" x14ac:dyDescent="0.25">
      <c r="A10321" s="23" t="s">
        <v>14</v>
      </c>
      <c r="B10321" s="23" t="s">
        <v>14</v>
      </c>
      <c r="C10321">
        <v>2019</v>
      </c>
      <c r="D10321" s="23" t="str">
        <f t="shared" si="162"/>
        <v>jun</v>
      </c>
      <c r="E10321" s="24">
        <v>43646</v>
      </c>
      <c r="F10321" s="23" t="s">
        <v>53</v>
      </c>
      <c r="G10321" s="121">
        <v>3031505.1858218662</v>
      </c>
      <c r="H10321">
        <v>2019</v>
      </c>
    </row>
    <row r="10322" spans="1:8" outlineLevel="1" x14ac:dyDescent="0.25">
      <c r="A10322" s="23" t="s">
        <v>15</v>
      </c>
      <c r="B10322" s="23" t="s">
        <v>0</v>
      </c>
      <c r="C10322">
        <v>2019</v>
      </c>
      <c r="D10322" s="23" t="str">
        <f t="shared" si="162"/>
        <v>jul</v>
      </c>
      <c r="E10322" s="24">
        <v>43677</v>
      </c>
      <c r="F10322" s="23" t="s">
        <v>53</v>
      </c>
      <c r="G10322" s="121">
        <v>6344966.4032944795</v>
      </c>
      <c r="H10322">
        <v>2019</v>
      </c>
    </row>
    <row r="10323" spans="1:8" outlineLevel="1" x14ac:dyDescent="0.25">
      <c r="A10323" s="23" t="s">
        <v>16</v>
      </c>
      <c r="B10323" s="23" t="s">
        <v>1</v>
      </c>
      <c r="C10323">
        <v>2019</v>
      </c>
      <c r="D10323" s="23" t="str">
        <f t="shared" si="162"/>
        <v>jul</v>
      </c>
      <c r="E10323" s="24">
        <v>43677</v>
      </c>
      <c r="F10323" s="23" t="s">
        <v>53</v>
      </c>
      <c r="G10323" s="121">
        <v>138238344.80903444</v>
      </c>
      <c r="H10323">
        <v>2019</v>
      </c>
    </row>
    <row r="10324" spans="1:8" outlineLevel="1" x14ac:dyDescent="0.25">
      <c r="A10324" s="23" t="s">
        <v>27</v>
      </c>
      <c r="B10324" s="23" t="s">
        <v>2</v>
      </c>
      <c r="C10324">
        <v>2019</v>
      </c>
      <c r="D10324" s="23" t="str">
        <f t="shared" si="162"/>
        <v>jul</v>
      </c>
      <c r="E10324" s="24">
        <v>43677</v>
      </c>
      <c r="F10324" s="23" t="s">
        <v>53</v>
      </c>
      <c r="G10324" s="121">
        <v>0</v>
      </c>
      <c r="H10324">
        <v>2019</v>
      </c>
    </row>
    <row r="10325" spans="1:8" outlineLevel="1" x14ac:dyDescent="0.25">
      <c r="A10325" s="23" t="s">
        <v>17</v>
      </c>
      <c r="B10325" s="23" t="s">
        <v>3</v>
      </c>
      <c r="C10325">
        <v>2019</v>
      </c>
      <c r="D10325" s="23" t="str">
        <f t="shared" si="162"/>
        <v>jul</v>
      </c>
      <c r="E10325" s="24">
        <v>43677</v>
      </c>
      <c r="F10325" s="23" t="s">
        <v>53</v>
      </c>
      <c r="G10325" s="121">
        <v>79697566.356618077</v>
      </c>
      <c r="H10325">
        <v>2019</v>
      </c>
    </row>
    <row r="10326" spans="1:8" outlineLevel="1" x14ac:dyDescent="0.25">
      <c r="A10326" s="23" t="s">
        <v>18</v>
      </c>
      <c r="B10326" s="25" t="s">
        <v>4</v>
      </c>
      <c r="C10326">
        <v>2019</v>
      </c>
      <c r="D10326" s="23" t="str">
        <f t="shared" si="162"/>
        <v>jul</v>
      </c>
      <c r="E10326" s="24">
        <v>43677</v>
      </c>
      <c r="F10326" s="23" t="s">
        <v>53</v>
      </c>
      <c r="G10326" s="121">
        <v>1641260.4265306122</v>
      </c>
      <c r="H10326">
        <v>2019</v>
      </c>
    </row>
    <row r="10327" spans="1:8" outlineLevel="1" x14ac:dyDescent="0.25">
      <c r="A10327" s="23" t="s">
        <v>19</v>
      </c>
      <c r="B10327" s="25" t="s">
        <v>5</v>
      </c>
      <c r="C10327">
        <v>2019</v>
      </c>
      <c r="D10327" s="23" t="str">
        <f t="shared" si="162"/>
        <v>jul</v>
      </c>
      <c r="E10327" s="24">
        <v>43677</v>
      </c>
      <c r="F10327" s="23" t="s">
        <v>53</v>
      </c>
      <c r="G10327" s="121">
        <v>751432.80346938781</v>
      </c>
      <c r="H10327">
        <v>2019</v>
      </c>
    </row>
    <row r="10328" spans="1:8" outlineLevel="1" x14ac:dyDescent="0.25">
      <c r="A10328" s="23" t="s">
        <v>20</v>
      </c>
      <c r="B10328" s="23" t="s">
        <v>6</v>
      </c>
      <c r="C10328">
        <v>2019</v>
      </c>
      <c r="D10328" s="23" t="str">
        <f t="shared" si="162"/>
        <v>jul</v>
      </c>
      <c r="E10328" s="24">
        <v>43677</v>
      </c>
      <c r="F10328" s="23" t="s">
        <v>53</v>
      </c>
      <c r="G10328" s="121">
        <v>5179127.5995214283</v>
      </c>
      <c r="H10328">
        <v>2019</v>
      </c>
    </row>
    <row r="10329" spans="1:8" outlineLevel="1" x14ac:dyDescent="0.25">
      <c r="A10329" s="23" t="s">
        <v>21</v>
      </c>
      <c r="B10329" s="23" t="s">
        <v>7</v>
      </c>
      <c r="C10329">
        <v>2019</v>
      </c>
      <c r="D10329" s="23" t="str">
        <f t="shared" si="162"/>
        <v>jul</v>
      </c>
      <c r="E10329" s="24">
        <v>43677</v>
      </c>
      <c r="F10329" s="23" t="s">
        <v>53</v>
      </c>
      <c r="G10329" s="121">
        <v>1285279.679877406</v>
      </c>
      <c r="H10329">
        <v>2019</v>
      </c>
    </row>
    <row r="10330" spans="1:8" outlineLevel="1" x14ac:dyDescent="0.25">
      <c r="A10330" s="23" t="s">
        <v>22</v>
      </c>
      <c r="B10330" s="23" t="s">
        <v>8</v>
      </c>
      <c r="C10330">
        <v>2019</v>
      </c>
      <c r="D10330" s="23" t="str">
        <f t="shared" si="162"/>
        <v>jul</v>
      </c>
      <c r="E10330" s="24">
        <v>43677</v>
      </c>
      <c r="F10330" s="23" t="s">
        <v>53</v>
      </c>
      <c r="G10330" s="121">
        <v>597154109.82989538</v>
      </c>
      <c r="H10330">
        <v>2019</v>
      </c>
    </row>
    <row r="10331" spans="1:8" outlineLevel="1" x14ac:dyDescent="0.25">
      <c r="A10331" s="23" t="s">
        <v>23</v>
      </c>
      <c r="B10331" s="23" t="s">
        <v>9</v>
      </c>
      <c r="C10331">
        <v>2019</v>
      </c>
      <c r="D10331" s="23" t="str">
        <f t="shared" si="162"/>
        <v>jul</v>
      </c>
      <c r="E10331" s="24">
        <v>43677</v>
      </c>
      <c r="F10331" s="23" t="s">
        <v>53</v>
      </c>
      <c r="G10331" s="121">
        <v>0</v>
      </c>
      <c r="H10331">
        <v>2019</v>
      </c>
    </row>
    <row r="10332" spans="1:8" outlineLevel="1" x14ac:dyDescent="0.25">
      <c r="A10332" s="23" t="s">
        <v>24</v>
      </c>
      <c r="B10332" s="25" t="s">
        <v>10</v>
      </c>
      <c r="C10332">
        <v>2019</v>
      </c>
      <c r="D10332" s="23" t="str">
        <f t="shared" si="162"/>
        <v>jul</v>
      </c>
      <c r="E10332" s="24">
        <v>43677</v>
      </c>
      <c r="F10332" s="23" t="s">
        <v>53</v>
      </c>
      <c r="G10332" s="121">
        <v>0</v>
      </c>
      <c r="H10332">
        <v>2019</v>
      </c>
    </row>
    <row r="10333" spans="1:8" outlineLevel="1" x14ac:dyDescent="0.25">
      <c r="A10333" s="23" t="s">
        <v>25</v>
      </c>
      <c r="B10333" s="23" t="s">
        <v>11</v>
      </c>
      <c r="C10333">
        <v>2019</v>
      </c>
      <c r="D10333" s="23" t="str">
        <f t="shared" si="162"/>
        <v>jul</v>
      </c>
      <c r="E10333" s="24">
        <v>43677</v>
      </c>
      <c r="F10333" s="23" t="s">
        <v>53</v>
      </c>
      <c r="G10333" s="121">
        <v>13680118</v>
      </c>
      <c r="H10333">
        <v>2019</v>
      </c>
    </row>
    <row r="10334" spans="1:8" outlineLevel="1" x14ac:dyDescent="0.25">
      <c r="A10334" s="23" t="s">
        <v>26</v>
      </c>
      <c r="B10334" s="23" t="s">
        <v>12</v>
      </c>
      <c r="C10334">
        <v>2019</v>
      </c>
      <c r="D10334" s="23" t="str">
        <f t="shared" si="162"/>
        <v>jul</v>
      </c>
      <c r="E10334" s="24">
        <v>43677</v>
      </c>
      <c r="F10334" s="23" t="s">
        <v>53</v>
      </c>
      <c r="G10334" s="121">
        <v>18290116.831632644</v>
      </c>
      <c r="H10334">
        <v>2019</v>
      </c>
    </row>
    <row r="10335" spans="1:8" outlineLevel="1" x14ac:dyDescent="0.25">
      <c r="A10335" s="23" t="s">
        <v>43</v>
      </c>
      <c r="B10335" s="23" t="s">
        <v>34</v>
      </c>
      <c r="C10335">
        <v>2019</v>
      </c>
      <c r="D10335" s="23" t="str">
        <f t="shared" si="162"/>
        <v>jul</v>
      </c>
      <c r="E10335" s="24">
        <v>43677</v>
      </c>
      <c r="F10335" s="23" t="s">
        <v>53</v>
      </c>
      <c r="G10335" s="121">
        <v>102686847.64189504</v>
      </c>
      <c r="H10335">
        <v>2019</v>
      </c>
    </row>
    <row r="10336" spans="1:8" outlineLevel="1" x14ac:dyDescent="0.25">
      <c r="A10336" s="23" t="s">
        <v>13</v>
      </c>
      <c r="B10336" s="23" t="s">
        <v>13</v>
      </c>
      <c r="C10336">
        <v>2019</v>
      </c>
      <c r="D10336" s="23" t="str">
        <f t="shared" si="162"/>
        <v>jul</v>
      </c>
      <c r="E10336" s="24">
        <v>43677</v>
      </c>
      <c r="F10336" s="23" t="s">
        <v>53</v>
      </c>
      <c r="G10336" s="121">
        <v>219568203.58168647</v>
      </c>
      <c r="H10336">
        <v>2019</v>
      </c>
    </row>
    <row r="10337" spans="1:8" outlineLevel="1" x14ac:dyDescent="0.25">
      <c r="A10337" s="23" t="s">
        <v>14</v>
      </c>
      <c r="B10337" s="23" t="s">
        <v>14</v>
      </c>
      <c r="C10337">
        <v>2019</v>
      </c>
      <c r="D10337" s="23" t="str">
        <f t="shared" si="162"/>
        <v>jul</v>
      </c>
      <c r="E10337" s="24">
        <v>43677</v>
      </c>
      <c r="F10337" s="23" t="s">
        <v>53</v>
      </c>
      <c r="G10337" s="121">
        <v>2493821.0322142863</v>
      </c>
      <c r="H10337">
        <v>2019</v>
      </c>
    </row>
    <row r="10338" spans="1:8" outlineLevel="1" x14ac:dyDescent="0.25">
      <c r="A10338" s="23" t="s">
        <v>15</v>
      </c>
      <c r="B10338" s="23" t="s">
        <v>0</v>
      </c>
      <c r="C10338">
        <v>2019</v>
      </c>
      <c r="D10338" s="23" t="str">
        <f t="shared" si="162"/>
        <v>ago</v>
      </c>
      <c r="E10338" s="24">
        <v>43708</v>
      </c>
      <c r="F10338" s="23" t="s">
        <v>53</v>
      </c>
      <c r="G10338" s="121">
        <v>6344966.4032944795</v>
      </c>
      <c r="H10338">
        <v>2019</v>
      </c>
    </row>
    <row r="10339" spans="1:8" outlineLevel="1" x14ac:dyDescent="0.25">
      <c r="A10339" s="23" t="s">
        <v>16</v>
      </c>
      <c r="B10339" s="23" t="s">
        <v>1</v>
      </c>
      <c r="C10339">
        <v>2019</v>
      </c>
      <c r="D10339" s="23" t="str">
        <f t="shared" si="162"/>
        <v>ago</v>
      </c>
      <c r="E10339" s="24">
        <v>43708</v>
      </c>
      <c r="F10339" s="23" t="s">
        <v>53</v>
      </c>
      <c r="G10339" s="121">
        <v>137292526.68244892</v>
      </c>
      <c r="H10339">
        <v>2019</v>
      </c>
    </row>
    <row r="10340" spans="1:8" outlineLevel="1" x14ac:dyDescent="0.25">
      <c r="A10340" s="23" t="s">
        <v>27</v>
      </c>
      <c r="B10340" s="23" t="s">
        <v>2</v>
      </c>
      <c r="C10340">
        <v>2019</v>
      </c>
      <c r="D10340" s="23" t="str">
        <f t="shared" si="162"/>
        <v>ago</v>
      </c>
      <c r="E10340" s="24">
        <v>43708</v>
      </c>
      <c r="F10340" s="23" t="s">
        <v>53</v>
      </c>
      <c r="G10340" s="121">
        <v>0</v>
      </c>
      <c r="H10340">
        <v>2019</v>
      </c>
    </row>
    <row r="10341" spans="1:8" outlineLevel="1" x14ac:dyDescent="0.25">
      <c r="A10341" s="23" t="s">
        <v>17</v>
      </c>
      <c r="B10341" s="23" t="s">
        <v>3</v>
      </c>
      <c r="C10341">
        <v>2019</v>
      </c>
      <c r="D10341" s="23" t="str">
        <f t="shared" si="162"/>
        <v>ago</v>
      </c>
      <c r="E10341" s="24">
        <v>43708</v>
      </c>
      <c r="F10341" s="23" t="s">
        <v>53</v>
      </c>
      <c r="G10341" s="121">
        <v>74301385.279416859</v>
      </c>
      <c r="H10341">
        <v>2019</v>
      </c>
    </row>
    <row r="10342" spans="1:8" outlineLevel="1" x14ac:dyDescent="0.25">
      <c r="A10342" s="23" t="s">
        <v>18</v>
      </c>
      <c r="B10342" s="25" t="s">
        <v>4</v>
      </c>
      <c r="C10342">
        <v>2019</v>
      </c>
      <c r="D10342" s="23" t="str">
        <f t="shared" si="162"/>
        <v>ago</v>
      </c>
      <c r="E10342" s="24">
        <v>43708</v>
      </c>
      <c r="F10342" s="23" t="s">
        <v>53</v>
      </c>
      <c r="G10342" s="121">
        <v>1610156.1558892131</v>
      </c>
      <c r="H10342">
        <v>2019</v>
      </c>
    </row>
    <row r="10343" spans="1:8" outlineLevel="1" x14ac:dyDescent="0.25">
      <c r="A10343" s="23" t="s">
        <v>19</v>
      </c>
      <c r="B10343" s="25" t="s">
        <v>5</v>
      </c>
      <c r="C10343">
        <v>2019</v>
      </c>
      <c r="D10343" s="23" t="str">
        <f t="shared" si="162"/>
        <v>ago</v>
      </c>
      <c r="E10343" s="24">
        <v>43708</v>
      </c>
      <c r="F10343" s="23" t="s">
        <v>53</v>
      </c>
      <c r="G10343" s="121">
        <v>677024.63632653072</v>
      </c>
      <c r="H10343">
        <v>2019</v>
      </c>
    </row>
    <row r="10344" spans="1:8" outlineLevel="1" x14ac:dyDescent="0.25">
      <c r="A10344" s="23" t="s">
        <v>20</v>
      </c>
      <c r="B10344" s="23" t="s">
        <v>6</v>
      </c>
      <c r="C10344">
        <v>2019</v>
      </c>
      <c r="D10344" s="23" t="str">
        <f t="shared" si="162"/>
        <v>ago</v>
      </c>
      <c r="E10344" s="24">
        <v>43708</v>
      </c>
      <c r="F10344" s="23" t="s">
        <v>53</v>
      </c>
      <c r="G10344" s="121">
        <v>5174483.6128709037</v>
      </c>
      <c r="H10344">
        <v>2019</v>
      </c>
    </row>
    <row r="10345" spans="1:8" outlineLevel="1" x14ac:dyDescent="0.25">
      <c r="A10345" s="23" t="s">
        <v>21</v>
      </c>
      <c r="B10345" s="23" t="s">
        <v>7</v>
      </c>
      <c r="C10345">
        <v>2019</v>
      </c>
      <c r="D10345" s="23" t="str">
        <f t="shared" si="162"/>
        <v>ago</v>
      </c>
      <c r="E10345" s="24">
        <v>43708</v>
      </c>
      <c r="F10345" s="23" t="s">
        <v>53</v>
      </c>
      <c r="G10345" s="121">
        <v>1285514.5871636162</v>
      </c>
      <c r="H10345">
        <v>2019</v>
      </c>
    </row>
    <row r="10346" spans="1:8" outlineLevel="1" x14ac:dyDescent="0.25">
      <c r="A10346" s="23" t="s">
        <v>22</v>
      </c>
      <c r="B10346" s="23" t="s">
        <v>8</v>
      </c>
      <c r="C10346">
        <v>2019</v>
      </c>
      <c r="D10346" s="23" t="str">
        <f t="shared" si="162"/>
        <v>ago</v>
      </c>
      <c r="E10346" s="24">
        <v>43708</v>
      </c>
      <c r="F10346" s="23" t="s">
        <v>53</v>
      </c>
      <c r="G10346" s="121">
        <v>571236064.66977453</v>
      </c>
      <c r="H10346">
        <v>2019</v>
      </c>
    </row>
    <row r="10347" spans="1:8" outlineLevel="1" x14ac:dyDescent="0.25">
      <c r="A10347" s="23" t="s">
        <v>23</v>
      </c>
      <c r="B10347" s="23" t="s">
        <v>9</v>
      </c>
      <c r="C10347">
        <v>2019</v>
      </c>
      <c r="D10347" s="23" t="str">
        <f t="shared" si="162"/>
        <v>ago</v>
      </c>
      <c r="E10347" s="24">
        <v>43708</v>
      </c>
      <c r="F10347" s="23" t="s">
        <v>53</v>
      </c>
      <c r="G10347" s="121">
        <v>0</v>
      </c>
      <c r="H10347">
        <v>2019</v>
      </c>
    </row>
    <row r="10348" spans="1:8" outlineLevel="1" x14ac:dyDescent="0.25">
      <c r="A10348" s="23" t="s">
        <v>24</v>
      </c>
      <c r="B10348" s="25" t="s">
        <v>10</v>
      </c>
      <c r="C10348">
        <v>2019</v>
      </c>
      <c r="D10348" s="23" t="str">
        <f t="shared" si="162"/>
        <v>ago</v>
      </c>
      <c r="E10348" s="24">
        <v>43708</v>
      </c>
      <c r="F10348" s="23" t="s">
        <v>53</v>
      </c>
      <c r="G10348" s="121">
        <v>0</v>
      </c>
      <c r="H10348">
        <v>2019</v>
      </c>
    </row>
    <row r="10349" spans="1:8" outlineLevel="1" x14ac:dyDescent="0.25">
      <c r="A10349" s="23" t="s">
        <v>25</v>
      </c>
      <c r="B10349" s="23" t="s">
        <v>11</v>
      </c>
      <c r="C10349">
        <v>2019</v>
      </c>
      <c r="D10349" s="23" t="str">
        <f t="shared" si="162"/>
        <v>ago</v>
      </c>
      <c r="E10349" s="24">
        <v>43708</v>
      </c>
      <c r="F10349" s="23" t="s">
        <v>53</v>
      </c>
      <c r="G10349" s="121">
        <v>13711633</v>
      </c>
      <c r="H10349">
        <v>2019</v>
      </c>
    </row>
    <row r="10350" spans="1:8" outlineLevel="1" x14ac:dyDescent="0.25">
      <c r="A10350" s="23" t="s">
        <v>26</v>
      </c>
      <c r="B10350" s="23" t="s">
        <v>12</v>
      </c>
      <c r="C10350">
        <v>2019</v>
      </c>
      <c r="D10350" s="23" t="str">
        <f t="shared" si="162"/>
        <v>ago</v>
      </c>
      <c r="E10350" s="24">
        <v>43708</v>
      </c>
      <c r="F10350" s="23" t="s">
        <v>53</v>
      </c>
      <c r="G10350" s="121">
        <v>17302030.646647234</v>
      </c>
      <c r="H10350">
        <v>2019</v>
      </c>
    </row>
    <row r="10351" spans="1:8" outlineLevel="1" x14ac:dyDescent="0.25">
      <c r="A10351" s="23" t="s">
        <v>43</v>
      </c>
      <c r="B10351" s="23" t="s">
        <v>34</v>
      </c>
      <c r="C10351">
        <v>2019</v>
      </c>
      <c r="D10351" s="23" t="str">
        <f t="shared" si="162"/>
        <v>ago</v>
      </c>
      <c r="E10351" s="24">
        <v>43708</v>
      </c>
      <c r="F10351" s="23" t="s">
        <v>53</v>
      </c>
      <c r="G10351" s="121">
        <v>103485958.22393584</v>
      </c>
      <c r="H10351">
        <v>2019</v>
      </c>
    </row>
    <row r="10352" spans="1:8" outlineLevel="1" x14ac:dyDescent="0.25">
      <c r="A10352" s="23" t="s">
        <v>13</v>
      </c>
      <c r="B10352" s="23" t="s">
        <v>13</v>
      </c>
      <c r="C10352">
        <v>2019</v>
      </c>
      <c r="D10352" s="23" t="str">
        <f t="shared" si="162"/>
        <v>ago</v>
      </c>
      <c r="E10352" s="24">
        <v>43708</v>
      </c>
      <c r="F10352" s="23" t="s">
        <v>53</v>
      </c>
      <c r="G10352" s="121">
        <v>241434367.15165457</v>
      </c>
      <c r="H10352">
        <v>2019</v>
      </c>
    </row>
    <row r="10353" spans="1:8" outlineLevel="1" x14ac:dyDescent="0.25">
      <c r="A10353" s="23" t="s">
        <v>14</v>
      </c>
      <c r="B10353" s="23" t="s">
        <v>14</v>
      </c>
      <c r="C10353">
        <v>2019</v>
      </c>
      <c r="D10353" s="23" t="str">
        <f t="shared" si="162"/>
        <v>ago</v>
      </c>
      <c r="E10353" s="24">
        <v>43708</v>
      </c>
      <c r="F10353" s="23" t="s">
        <v>53</v>
      </c>
      <c r="G10353" s="121">
        <v>1282814.132121108</v>
      </c>
      <c r="H10353">
        <v>2019</v>
      </c>
    </row>
    <row r="10354" spans="1:8" outlineLevel="1" x14ac:dyDescent="0.25">
      <c r="A10354" s="23" t="s">
        <v>15</v>
      </c>
      <c r="B10354" s="23" t="s">
        <v>0</v>
      </c>
      <c r="C10354">
        <v>2019</v>
      </c>
      <c r="D10354" s="23" t="str">
        <f t="shared" si="162"/>
        <v>sept</v>
      </c>
      <c r="E10354" s="24">
        <v>43738</v>
      </c>
      <c r="F10354" s="23" t="s">
        <v>53</v>
      </c>
      <c r="G10354" s="121">
        <v>8028063.9483965188</v>
      </c>
      <c r="H10354">
        <v>2019</v>
      </c>
    </row>
    <row r="10355" spans="1:8" outlineLevel="1" x14ac:dyDescent="0.25">
      <c r="A10355" s="23" t="s">
        <v>16</v>
      </c>
      <c r="B10355" s="23" t="s">
        <v>1</v>
      </c>
      <c r="C10355">
        <v>2019</v>
      </c>
      <c r="D10355" s="23" t="str">
        <f t="shared" si="162"/>
        <v>sept</v>
      </c>
      <c r="E10355" s="24">
        <v>43738</v>
      </c>
      <c r="F10355" s="23" t="s">
        <v>53</v>
      </c>
      <c r="G10355" s="121">
        <v>145655205.74437305</v>
      </c>
      <c r="H10355">
        <v>2019</v>
      </c>
    </row>
    <row r="10356" spans="1:8" outlineLevel="1" x14ac:dyDescent="0.25">
      <c r="A10356" s="23" t="s">
        <v>27</v>
      </c>
      <c r="B10356" s="23" t="s">
        <v>2</v>
      </c>
      <c r="C10356">
        <v>2019</v>
      </c>
      <c r="D10356" s="23" t="str">
        <f t="shared" si="162"/>
        <v>sept</v>
      </c>
      <c r="E10356" s="24">
        <v>43738</v>
      </c>
      <c r="F10356" s="23" t="s">
        <v>53</v>
      </c>
      <c r="G10356" s="121">
        <v>0</v>
      </c>
      <c r="H10356">
        <v>2019</v>
      </c>
    </row>
    <row r="10357" spans="1:8" outlineLevel="1" x14ac:dyDescent="0.25">
      <c r="A10357" s="23" t="s">
        <v>17</v>
      </c>
      <c r="B10357" s="23" t="s">
        <v>3</v>
      </c>
      <c r="C10357">
        <v>2019</v>
      </c>
      <c r="D10357" s="23" t="str">
        <f t="shared" si="162"/>
        <v>sept</v>
      </c>
      <c r="E10357" s="24">
        <v>43738</v>
      </c>
      <c r="F10357" s="23" t="s">
        <v>53</v>
      </c>
      <c r="G10357" s="121">
        <v>74653701.035276979</v>
      </c>
      <c r="H10357">
        <v>2019</v>
      </c>
    </row>
    <row r="10358" spans="1:8" outlineLevel="1" x14ac:dyDescent="0.25">
      <c r="A10358" s="23" t="s">
        <v>18</v>
      </c>
      <c r="B10358" s="25" t="s">
        <v>4</v>
      </c>
      <c r="C10358">
        <v>2019</v>
      </c>
      <c r="D10358" s="23" t="str">
        <f t="shared" si="162"/>
        <v>sept</v>
      </c>
      <c r="E10358" s="24">
        <v>43738</v>
      </c>
      <c r="F10358" s="23" t="s">
        <v>53</v>
      </c>
      <c r="G10358" s="121">
        <v>1541647.2351603499</v>
      </c>
      <c r="H10358">
        <v>2019</v>
      </c>
    </row>
    <row r="10359" spans="1:8" outlineLevel="1" x14ac:dyDescent="0.25">
      <c r="A10359" s="23" t="s">
        <v>19</v>
      </c>
      <c r="B10359" s="25" t="s">
        <v>5</v>
      </c>
      <c r="C10359">
        <v>2019</v>
      </c>
      <c r="D10359" s="23" t="str">
        <f t="shared" si="162"/>
        <v>sept</v>
      </c>
      <c r="E10359" s="24">
        <v>43738</v>
      </c>
      <c r="F10359" s="23" t="s">
        <v>53</v>
      </c>
      <c r="G10359" s="121">
        <v>680272.37959183683</v>
      </c>
      <c r="H10359">
        <v>2019</v>
      </c>
    </row>
    <row r="10360" spans="1:8" outlineLevel="1" x14ac:dyDescent="0.25">
      <c r="A10360" s="23" t="s">
        <v>20</v>
      </c>
      <c r="B10360" s="23" t="s">
        <v>6</v>
      </c>
      <c r="C10360">
        <v>2019</v>
      </c>
      <c r="D10360" s="23" t="str">
        <f t="shared" si="162"/>
        <v>sept</v>
      </c>
      <c r="E10360" s="24">
        <v>43738</v>
      </c>
      <c r="F10360" s="23" t="s">
        <v>53</v>
      </c>
      <c r="G10360" s="121">
        <v>5171090.0845280467</v>
      </c>
      <c r="H10360">
        <v>2019</v>
      </c>
    </row>
    <row r="10361" spans="1:8" outlineLevel="1" x14ac:dyDescent="0.25">
      <c r="A10361" s="23" t="s">
        <v>21</v>
      </c>
      <c r="B10361" s="23" t="s">
        <v>7</v>
      </c>
      <c r="C10361">
        <v>2019</v>
      </c>
      <c r="D10361" s="23" t="str">
        <f t="shared" si="162"/>
        <v>sept</v>
      </c>
      <c r="E10361" s="24">
        <v>43738</v>
      </c>
      <c r="F10361" s="23" t="s">
        <v>53</v>
      </c>
      <c r="G10361" s="121">
        <v>1285911.5585871153</v>
      </c>
      <c r="H10361">
        <v>2019</v>
      </c>
    </row>
    <row r="10362" spans="1:8" outlineLevel="1" x14ac:dyDescent="0.25">
      <c r="A10362" s="23" t="s">
        <v>22</v>
      </c>
      <c r="B10362" s="23" t="s">
        <v>8</v>
      </c>
      <c r="C10362">
        <v>2019</v>
      </c>
      <c r="D10362" s="23" t="str">
        <f t="shared" si="162"/>
        <v>sept</v>
      </c>
      <c r="E10362" s="24">
        <v>43738</v>
      </c>
      <c r="F10362" s="23" t="s">
        <v>53</v>
      </c>
      <c r="G10362" s="121">
        <v>563567028.37978852</v>
      </c>
      <c r="H10362">
        <v>2019</v>
      </c>
    </row>
    <row r="10363" spans="1:8" outlineLevel="1" x14ac:dyDescent="0.25">
      <c r="A10363" s="23" t="s">
        <v>23</v>
      </c>
      <c r="B10363" s="23" t="s">
        <v>9</v>
      </c>
      <c r="C10363">
        <v>2019</v>
      </c>
      <c r="D10363" s="23" t="str">
        <f t="shared" si="162"/>
        <v>sept</v>
      </c>
      <c r="E10363" s="24">
        <v>43738</v>
      </c>
      <c r="F10363" s="23" t="s">
        <v>53</v>
      </c>
      <c r="G10363" s="121">
        <v>0</v>
      </c>
      <c r="H10363">
        <v>2019</v>
      </c>
    </row>
    <row r="10364" spans="1:8" outlineLevel="1" x14ac:dyDescent="0.25">
      <c r="A10364" s="23" t="s">
        <v>24</v>
      </c>
      <c r="B10364" s="25" t="s">
        <v>10</v>
      </c>
      <c r="C10364">
        <v>2019</v>
      </c>
      <c r="D10364" s="23" t="str">
        <f t="shared" si="162"/>
        <v>sept</v>
      </c>
      <c r="E10364" s="24">
        <v>43738</v>
      </c>
      <c r="F10364" s="23" t="s">
        <v>53</v>
      </c>
      <c r="G10364" s="121">
        <v>0</v>
      </c>
      <c r="H10364">
        <v>2019</v>
      </c>
    </row>
    <row r="10365" spans="1:8" outlineLevel="1" x14ac:dyDescent="0.25">
      <c r="A10365" s="23" t="s">
        <v>25</v>
      </c>
      <c r="B10365" s="23" t="s">
        <v>11</v>
      </c>
      <c r="C10365">
        <v>2019</v>
      </c>
      <c r="D10365" s="23" t="str">
        <f t="shared" si="162"/>
        <v>sept</v>
      </c>
      <c r="E10365" s="24">
        <v>43738</v>
      </c>
      <c r="F10365" s="23" t="s">
        <v>53</v>
      </c>
      <c r="G10365" s="121">
        <v>13742261</v>
      </c>
      <c r="H10365">
        <v>2019</v>
      </c>
    </row>
    <row r="10366" spans="1:8" outlineLevel="1" x14ac:dyDescent="0.25">
      <c r="A10366" s="23" t="s">
        <v>26</v>
      </c>
      <c r="B10366" s="23" t="s">
        <v>12</v>
      </c>
      <c r="C10366">
        <v>2019</v>
      </c>
      <c r="D10366" s="23" t="str">
        <f t="shared" si="162"/>
        <v>sept</v>
      </c>
      <c r="E10366" s="24">
        <v>43738</v>
      </c>
      <c r="F10366" s="23" t="s">
        <v>53</v>
      </c>
      <c r="G10366" s="121">
        <v>17244160.871224489</v>
      </c>
      <c r="H10366">
        <v>2019</v>
      </c>
    </row>
    <row r="10367" spans="1:8" outlineLevel="1" x14ac:dyDescent="0.25">
      <c r="A10367" s="23" t="s">
        <v>43</v>
      </c>
      <c r="B10367" s="23" t="s">
        <v>34</v>
      </c>
      <c r="C10367">
        <v>2019</v>
      </c>
      <c r="D10367" s="23" t="str">
        <f t="shared" si="162"/>
        <v>sept</v>
      </c>
      <c r="E10367" s="24">
        <v>43738</v>
      </c>
      <c r="F10367" s="23" t="s">
        <v>53</v>
      </c>
      <c r="G10367" s="121">
        <v>99987814.490291536</v>
      </c>
      <c r="H10367">
        <v>2019</v>
      </c>
    </row>
    <row r="10368" spans="1:8" outlineLevel="1" x14ac:dyDescent="0.25">
      <c r="A10368" s="23" t="s">
        <v>13</v>
      </c>
      <c r="B10368" s="23" t="s">
        <v>13</v>
      </c>
      <c r="C10368">
        <v>2019</v>
      </c>
      <c r="D10368" s="23" t="str">
        <f t="shared" si="162"/>
        <v>sept</v>
      </c>
      <c r="E10368" s="24">
        <v>43738</v>
      </c>
      <c r="F10368" s="23" t="s">
        <v>53</v>
      </c>
      <c r="G10368" s="121">
        <v>230314902.79382315</v>
      </c>
      <c r="H10368">
        <v>2019</v>
      </c>
    </row>
    <row r="10369" spans="1:8" outlineLevel="1" x14ac:dyDescent="0.25">
      <c r="A10369" s="23" t="s">
        <v>14</v>
      </c>
      <c r="B10369" s="23" t="s">
        <v>14</v>
      </c>
      <c r="C10369">
        <v>2019</v>
      </c>
      <c r="D10369" s="23" t="str">
        <f t="shared" si="162"/>
        <v>sept</v>
      </c>
      <c r="E10369" s="24">
        <v>43738</v>
      </c>
      <c r="F10369" s="23" t="s">
        <v>53</v>
      </c>
      <c r="G10369" s="121">
        <v>1135167.2127188339</v>
      </c>
      <c r="H10369">
        <v>2019</v>
      </c>
    </row>
    <row r="10370" spans="1:8" outlineLevel="1" x14ac:dyDescent="0.25">
      <c r="A10370" s="23" t="s">
        <v>15</v>
      </c>
      <c r="B10370" s="23" t="s">
        <v>0</v>
      </c>
      <c r="C10370">
        <v>2019</v>
      </c>
      <c r="D10370" s="23" t="str">
        <f t="shared" ref="D10370:D10433" si="163">+TEXT(E10370,"mmm")</f>
        <v>oct</v>
      </c>
      <c r="E10370" s="24">
        <v>43769</v>
      </c>
      <c r="F10370" s="23" t="s">
        <v>53</v>
      </c>
      <c r="G10370" s="121">
        <v>7468130.1965889139</v>
      </c>
      <c r="H10370">
        <v>2019</v>
      </c>
    </row>
    <row r="10371" spans="1:8" outlineLevel="1" x14ac:dyDescent="0.25">
      <c r="A10371" s="23" t="s">
        <v>16</v>
      </c>
      <c r="B10371" s="23" t="s">
        <v>1</v>
      </c>
      <c r="C10371">
        <v>2019</v>
      </c>
      <c r="D10371" s="23" t="str">
        <f t="shared" si="163"/>
        <v>oct</v>
      </c>
      <c r="E10371" s="24">
        <v>43769</v>
      </c>
      <c r="F10371" s="23" t="s">
        <v>53</v>
      </c>
      <c r="G10371" s="121">
        <v>145670867.37518942</v>
      </c>
      <c r="H10371">
        <v>2019</v>
      </c>
    </row>
    <row r="10372" spans="1:8" outlineLevel="1" x14ac:dyDescent="0.25">
      <c r="A10372" s="23" t="s">
        <v>27</v>
      </c>
      <c r="B10372" s="23" t="s">
        <v>2</v>
      </c>
      <c r="C10372">
        <v>2019</v>
      </c>
      <c r="D10372" s="23" t="str">
        <f t="shared" si="163"/>
        <v>oct</v>
      </c>
      <c r="E10372" s="24">
        <v>43769</v>
      </c>
      <c r="F10372" s="23" t="s">
        <v>53</v>
      </c>
      <c r="G10372" s="121">
        <v>0</v>
      </c>
      <c r="H10372">
        <v>2019</v>
      </c>
    </row>
    <row r="10373" spans="1:8" outlineLevel="1" x14ac:dyDescent="0.25">
      <c r="A10373" s="23" t="s">
        <v>17</v>
      </c>
      <c r="B10373" s="23" t="s">
        <v>3</v>
      </c>
      <c r="C10373">
        <v>2019</v>
      </c>
      <c r="D10373" s="23" t="str">
        <f t="shared" si="163"/>
        <v>oct</v>
      </c>
      <c r="E10373" s="24">
        <v>43769</v>
      </c>
      <c r="F10373" s="23" t="s">
        <v>53</v>
      </c>
      <c r="G10373" s="121">
        <v>72871833.056982562</v>
      </c>
      <c r="H10373">
        <v>2019</v>
      </c>
    </row>
    <row r="10374" spans="1:8" outlineLevel="1" x14ac:dyDescent="0.25">
      <c r="A10374" s="23" t="s">
        <v>18</v>
      </c>
      <c r="B10374" s="25" t="s">
        <v>4</v>
      </c>
      <c r="C10374">
        <v>2019</v>
      </c>
      <c r="D10374" s="23" t="str">
        <f t="shared" si="163"/>
        <v>oct</v>
      </c>
      <c r="E10374" s="24">
        <v>43769</v>
      </c>
      <c r="F10374" s="23" t="s">
        <v>53</v>
      </c>
      <c r="G10374" s="121">
        <v>1547078.718600583</v>
      </c>
      <c r="H10374">
        <v>2019</v>
      </c>
    </row>
    <row r="10375" spans="1:8" outlineLevel="1" x14ac:dyDescent="0.25">
      <c r="A10375" s="23" t="s">
        <v>19</v>
      </c>
      <c r="B10375" s="25" t="s">
        <v>5</v>
      </c>
      <c r="C10375">
        <v>2019</v>
      </c>
      <c r="D10375" s="23" t="str">
        <f t="shared" si="163"/>
        <v>oct</v>
      </c>
      <c r="E10375" s="24">
        <v>43769</v>
      </c>
      <c r="F10375" s="23" t="s">
        <v>53</v>
      </c>
      <c r="G10375" s="121">
        <v>683660.92612244899</v>
      </c>
      <c r="H10375">
        <v>2019</v>
      </c>
    </row>
    <row r="10376" spans="1:8" outlineLevel="1" x14ac:dyDescent="0.25">
      <c r="A10376" s="23" t="s">
        <v>20</v>
      </c>
      <c r="B10376" s="23" t="s">
        <v>6</v>
      </c>
      <c r="C10376">
        <v>2019</v>
      </c>
      <c r="D10376" s="23" t="str">
        <f t="shared" si="163"/>
        <v>oct</v>
      </c>
      <c r="E10376" s="24">
        <v>43769</v>
      </c>
      <c r="F10376" s="23" t="s">
        <v>53</v>
      </c>
      <c r="G10376" s="121">
        <v>5168029.706256385</v>
      </c>
      <c r="H10376">
        <v>2019</v>
      </c>
    </row>
    <row r="10377" spans="1:8" outlineLevel="1" x14ac:dyDescent="0.25">
      <c r="A10377" s="23" t="s">
        <v>21</v>
      </c>
      <c r="B10377" s="23" t="s">
        <v>7</v>
      </c>
      <c r="C10377">
        <v>2019</v>
      </c>
      <c r="D10377" s="23" t="str">
        <f t="shared" si="163"/>
        <v>oct</v>
      </c>
      <c r="E10377" s="24">
        <v>43769</v>
      </c>
      <c r="F10377" s="23" t="s">
        <v>53</v>
      </c>
      <c r="G10377" s="121">
        <v>1117400.7587970849</v>
      </c>
      <c r="H10377">
        <v>2019</v>
      </c>
    </row>
    <row r="10378" spans="1:8" outlineLevel="1" x14ac:dyDescent="0.25">
      <c r="A10378" s="23" t="s">
        <v>22</v>
      </c>
      <c r="B10378" s="23" t="s">
        <v>8</v>
      </c>
      <c r="C10378">
        <v>2019</v>
      </c>
      <c r="D10378" s="23" t="str">
        <f t="shared" si="163"/>
        <v>oct</v>
      </c>
      <c r="E10378" s="24">
        <v>43769</v>
      </c>
      <c r="F10378" s="23" t="s">
        <v>53</v>
      </c>
      <c r="G10378" s="121">
        <v>529264725.43407691</v>
      </c>
      <c r="H10378">
        <v>2019</v>
      </c>
    </row>
    <row r="10379" spans="1:8" outlineLevel="1" x14ac:dyDescent="0.25">
      <c r="A10379" s="23" t="s">
        <v>23</v>
      </c>
      <c r="B10379" s="23" t="s">
        <v>9</v>
      </c>
      <c r="C10379">
        <v>2019</v>
      </c>
      <c r="D10379" s="23" t="str">
        <f t="shared" si="163"/>
        <v>oct</v>
      </c>
      <c r="E10379" s="24">
        <v>43769</v>
      </c>
      <c r="F10379" s="23" t="s">
        <v>53</v>
      </c>
      <c r="G10379" s="121">
        <v>0</v>
      </c>
      <c r="H10379">
        <v>2019</v>
      </c>
    </row>
    <row r="10380" spans="1:8" outlineLevel="1" x14ac:dyDescent="0.25">
      <c r="A10380" s="23" t="s">
        <v>24</v>
      </c>
      <c r="B10380" s="25" t="s">
        <v>10</v>
      </c>
      <c r="C10380">
        <v>2019</v>
      </c>
      <c r="D10380" s="23" t="str">
        <f t="shared" si="163"/>
        <v>oct</v>
      </c>
      <c r="E10380" s="24">
        <v>43769</v>
      </c>
      <c r="F10380" s="23" t="s">
        <v>53</v>
      </c>
      <c r="G10380" s="121">
        <v>0</v>
      </c>
      <c r="H10380">
        <v>2019</v>
      </c>
    </row>
    <row r="10381" spans="1:8" outlineLevel="1" x14ac:dyDescent="0.25">
      <c r="A10381" s="23" t="s">
        <v>25</v>
      </c>
      <c r="B10381" s="23" t="s">
        <v>11</v>
      </c>
      <c r="C10381">
        <v>2019</v>
      </c>
      <c r="D10381" s="23" t="str">
        <f t="shared" si="163"/>
        <v>oct</v>
      </c>
      <c r="E10381" s="24">
        <v>43769</v>
      </c>
      <c r="F10381" s="23" t="s">
        <v>53</v>
      </c>
      <c r="G10381" s="121">
        <v>13922244.32</v>
      </c>
      <c r="H10381">
        <v>2019</v>
      </c>
    </row>
    <row r="10382" spans="1:8" outlineLevel="1" x14ac:dyDescent="0.25">
      <c r="A10382" s="23" t="s">
        <v>26</v>
      </c>
      <c r="B10382" s="23" t="s">
        <v>12</v>
      </c>
      <c r="C10382">
        <v>2019</v>
      </c>
      <c r="D10382" s="23" t="str">
        <f t="shared" si="163"/>
        <v>oct</v>
      </c>
      <c r="E10382" s="24">
        <v>43769</v>
      </c>
      <c r="F10382" s="23" t="s">
        <v>53</v>
      </c>
      <c r="G10382" s="121">
        <v>16410108.009941675</v>
      </c>
      <c r="H10382">
        <v>2019</v>
      </c>
    </row>
    <row r="10383" spans="1:8" outlineLevel="1" x14ac:dyDescent="0.25">
      <c r="A10383" s="23" t="s">
        <v>43</v>
      </c>
      <c r="B10383" s="23" t="s">
        <v>34</v>
      </c>
      <c r="C10383">
        <v>2019</v>
      </c>
      <c r="D10383" s="23" t="str">
        <f t="shared" si="163"/>
        <v>oct</v>
      </c>
      <c r="E10383" s="24">
        <v>43769</v>
      </c>
      <c r="F10383" s="23" t="s">
        <v>53</v>
      </c>
      <c r="G10383" s="121">
        <v>101829531.24411079</v>
      </c>
      <c r="H10383">
        <v>2019</v>
      </c>
    </row>
    <row r="10384" spans="1:8" outlineLevel="1" x14ac:dyDescent="0.25">
      <c r="A10384" s="23" t="s">
        <v>13</v>
      </c>
      <c r="B10384" s="23" t="s">
        <v>13</v>
      </c>
      <c r="C10384">
        <v>2019</v>
      </c>
      <c r="D10384" s="23" t="str">
        <f t="shared" si="163"/>
        <v>oct</v>
      </c>
      <c r="E10384" s="24">
        <v>43769</v>
      </c>
      <c r="F10384" s="23" t="s">
        <v>53</v>
      </c>
      <c r="G10384" s="121">
        <v>234846996.41376483</v>
      </c>
      <c r="H10384">
        <v>2019</v>
      </c>
    </row>
    <row r="10385" spans="1:8" outlineLevel="1" x14ac:dyDescent="0.25">
      <c r="A10385" s="23" t="s">
        <v>14</v>
      </c>
      <c r="B10385" s="23" t="s">
        <v>14</v>
      </c>
      <c r="C10385">
        <v>2019</v>
      </c>
      <c r="D10385" s="23" t="str">
        <f t="shared" si="163"/>
        <v>oct</v>
      </c>
      <c r="E10385" s="24">
        <v>43769</v>
      </c>
      <c r="F10385" s="23" t="s">
        <v>53</v>
      </c>
      <c r="G10385" s="121">
        <v>4204367.9102421869</v>
      </c>
      <c r="H10385">
        <v>2019</v>
      </c>
    </row>
    <row r="10386" spans="1:8" outlineLevel="1" x14ac:dyDescent="0.25">
      <c r="A10386" s="23" t="s">
        <v>15</v>
      </c>
      <c r="B10386" s="23" t="s">
        <v>0</v>
      </c>
      <c r="C10386">
        <v>2019</v>
      </c>
      <c r="D10386" s="23" t="str">
        <f t="shared" si="163"/>
        <v>nov</v>
      </c>
      <c r="E10386" s="24">
        <v>43799</v>
      </c>
      <c r="F10386" s="23" t="s">
        <v>53</v>
      </c>
      <c r="G10386" s="121">
        <v>7480514.303177854</v>
      </c>
      <c r="H10386">
        <v>2019</v>
      </c>
    </row>
    <row r="10387" spans="1:8" outlineLevel="1" x14ac:dyDescent="0.25">
      <c r="A10387" s="23" t="s">
        <v>16</v>
      </c>
      <c r="B10387" s="23" t="s">
        <v>1</v>
      </c>
      <c r="C10387">
        <v>2019</v>
      </c>
      <c r="D10387" s="23" t="str">
        <f t="shared" si="163"/>
        <v>nov</v>
      </c>
      <c r="E10387" s="24">
        <v>43799</v>
      </c>
      <c r="F10387" s="23" t="s">
        <v>53</v>
      </c>
      <c r="G10387" s="121">
        <v>150856210.97988337</v>
      </c>
      <c r="H10387">
        <v>2019</v>
      </c>
    </row>
    <row r="10388" spans="1:8" outlineLevel="1" x14ac:dyDescent="0.25">
      <c r="A10388" s="23" t="s">
        <v>27</v>
      </c>
      <c r="B10388" s="23" t="s">
        <v>2</v>
      </c>
      <c r="C10388">
        <v>2019</v>
      </c>
      <c r="D10388" s="23" t="str">
        <f t="shared" si="163"/>
        <v>nov</v>
      </c>
      <c r="E10388" s="24">
        <v>43799</v>
      </c>
      <c r="F10388" s="23" t="s">
        <v>53</v>
      </c>
      <c r="G10388" s="121">
        <v>0</v>
      </c>
      <c r="H10388">
        <v>2019</v>
      </c>
    </row>
    <row r="10389" spans="1:8" outlineLevel="1" x14ac:dyDescent="0.25">
      <c r="A10389" s="23" t="s">
        <v>17</v>
      </c>
      <c r="B10389" s="23" t="s">
        <v>3</v>
      </c>
      <c r="C10389">
        <v>2019</v>
      </c>
      <c r="D10389" s="23" t="str">
        <f t="shared" si="163"/>
        <v>nov</v>
      </c>
      <c r="E10389" s="24">
        <v>43799</v>
      </c>
      <c r="F10389" s="23" t="s">
        <v>53</v>
      </c>
      <c r="G10389" s="121">
        <v>80317577.539156407</v>
      </c>
      <c r="H10389">
        <v>2019</v>
      </c>
    </row>
    <row r="10390" spans="1:8" outlineLevel="1" x14ac:dyDescent="0.25">
      <c r="A10390" s="23" t="s">
        <v>18</v>
      </c>
      <c r="B10390" s="25" t="s">
        <v>4</v>
      </c>
      <c r="C10390">
        <v>2019</v>
      </c>
      <c r="D10390" s="23" t="str">
        <f t="shared" si="163"/>
        <v>nov</v>
      </c>
      <c r="E10390" s="24">
        <v>43799</v>
      </c>
      <c r="F10390" s="23" t="s">
        <v>53</v>
      </c>
      <c r="G10390" s="121">
        <v>1514384.8398250728</v>
      </c>
      <c r="H10390">
        <v>2019</v>
      </c>
    </row>
    <row r="10391" spans="1:8" outlineLevel="1" x14ac:dyDescent="0.25">
      <c r="A10391" s="23" t="s">
        <v>19</v>
      </c>
      <c r="B10391" s="25" t="s">
        <v>5</v>
      </c>
      <c r="C10391">
        <v>2019</v>
      </c>
      <c r="D10391" s="23" t="str">
        <f t="shared" si="163"/>
        <v>nov</v>
      </c>
      <c r="E10391" s="24">
        <v>43799</v>
      </c>
      <c r="F10391" s="23" t="s">
        <v>53</v>
      </c>
      <c r="G10391" s="121">
        <v>686972.15469387767</v>
      </c>
      <c r="H10391">
        <v>2019</v>
      </c>
    </row>
    <row r="10392" spans="1:8" outlineLevel="1" x14ac:dyDescent="0.25">
      <c r="A10392" s="23" t="s">
        <v>20</v>
      </c>
      <c r="B10392" s="23" t="s">
        <v>6</v>
      </c>
      <c r="C10392">
        <v>2019</v>
      </c>
      <c r="D10392" s="23" t="str">
        <f t="shared" si="163"/>
        <v>nov</v>
      </c>
      <c r="E10392" s="24">
        <v>43799</v>
      </c>
      <c r="F10392" s="23" t="s">
        <v>53</v>
      </c>
      <c r="G10392" s="121">
        <v>9546094.2193925362</v>
      </c>
      <c r="H10392">
        <v>2019</v>
      </c>
    </row>
    <row r="10393" spans="1:8" outlineLevel="1" x14ac:dyDescent="0.25">
      <c r="A10393" s="23" t="s">
        <v>21</v>
      </c>
      <c r="B10393" s="23" t="s">
        <v>7</v>
      </c>
      <c r="C10393">
        <v>2019</v>
      </c>
      <c r="D10393" s="23" t="str">
        <f t="shared" si="163"/>
        <v>nov</v>
      </c>
      <c r="E10393" s="24">
        <v>43799</v>
      </c>
      <c r="F10393" s="23" t="s">
        <v>53</v>
      </c>
      <c r="G10393" s="121">
        <v>1118091.460561282</v>
      </c>
      <c r="H10393">
        <v>2019</v>
      </c>
    </row>
    <row r="10394" spans="1:8" outlineLevel="1" x14ac:dyDescent="0.25">
      <c r="A10394" s="23" t="s">
        <v>22</v>
      </c>
      <c r="B10394" s="23" t="s">
        <v>8</v>
      </c>
      <c r="C10394">
        <v>2019</v>
      </c>
      <c r="D10394" s="23" t="str">
        <f t="shared" si="163"/>
        <v>nov</v>
      </c>
      <c r="E10394" s="24">
        <v>43799</v>
      </c>
      <c r="F10394" s="23" t="s">
        <v>53</v>
      </c>
      <c r="G10394" s="121">
        <v>501861284.68462873</v>
      </c>
      <c r="H10394">
        <v>2019</v>
      </c>
    </row>
    <row r="10395" spans="1:8" outlineLevel="1" x14ac:dyDescent="0.25">
      <c r="A10395" s="23" t="s">
        <v>23</v>
      </c>
      <c r="B10395" s="23" t="s">
        <v>9</v>
      </c>
      <c r="C10395">
        <v>2019</v>
      </c>
      <c r="D10395" s="23" t="str">
        <f t="shared" si="163"/>
        <v>nov</v>
      </c>
      <c r="E10395" s="24">
        <v>43799</v>
      </c>
      <c r="F10395" s="23" t="s">
        <v>53</v>
      </c>
      <c r="G10395" s="121">
        <v>0</v>
      </c>
      <c r="H10395">
        <v>2019</v>
      </c>
    </row>
    <row r="10396" spans="1:8" outlineLevel="1" x14ac:dyDescent="0.25">
      <c r="A10396" s="23" t="s">
        <v>24</v>
      </c>
      <c r="B10396" s="25" t="s">
        <v>10</v>
      </c>
      <c r="C10396">
        <v>2019</v>
      </c>
      <c r="D10396" s="23" t="str">
        <f t="shared" si="163"/>
        <v>nov</v>
      </c>
      <c r="E10396" s="24">
        <v>43799</v>
      </c>
      <c r="F10396" s="23" t="s">
        <v>53</v>
      </c>
      <c r="G10396" s="121">
        <v>0</v>
      </c>
      <c r="H10396">
        <v>2019</v>
      </c>
    </row>
    <row r="10397" spans="1:8" outlineLevel="1" x14ac:dyDescent="0.25">
      <c r="A10397" s="23" t="s">
        <v>25</v>
      </c>
      <c r="B10397" s="23" t="s">
        <v>11</v>
      </c>
      <c r="C10397">
        <v>2019</v>
      </c>
      <c r="D10397" s="23" t="str">
        <f t="shared" si="163"/>
        <v>nov</v>
      </c>
      <c r="E10397" s="24">
        <v>43799</v>
      </c>
      <c r="F10397" s="23" t="s">
        <v>53</v>
      </c>
      <c r="G10397" s="121">
        <v>13953302.52</v>
      </c>
      <c r="H10397">
        <v>2019</v>
      </c>
    </row>
    <row r="10398" spans="1:8" outlineLevel="1" x14ac:dyDescent="0.25">
      <c r="A10398" s="23" t="s">
        <v>26</v>
      </c>
      <c r="B10398" s="23" t="s">
        <v>12</v>
      </c>
      <c r="C10398">
        <v>2019</v>
      </c>
      <c r="D10398" s="23" t="str">
        <f t="shared" si="163"/>
        <v>nov</v>
      </c>
      <c r="E10398" s="24">
        <v>43799</v>
      </c>
      <c r="F10398" s="23" t="s">
        <v>53</v>
      </c>
      <c r="G10398" s="121">
        <v>15934541.706705535</v>
      </c>
      <c r="H10398">
        <v>2019</v>
      </c>
    </row>
    <row r="10399" spans="1:8" outlineLevel="1" x14ac:dyDescent="0.25">
      <c r="A10399" s="23" t="s">
        <v>43</v>
      </c>
      <c r="B10399" s="23" t="s">
        <v>34</v>
      </c>
      <c r="C10399">
        <v>2019</v>
      </c>
      <c r="D10399" s="23" t="str">
        <f t="shared" si="163"/>
        <v>nov</v>
      </c>
      <c r="E10399" s="24">
        <v>43799</v>
      </c>
      <c r="F10399" s="23" t="s">
        <v>53</v>
      </c>
      <c r="G10399" s="121">
        <v>94275474.461137027</v>
      </c>
      <c r="H10399">
        <v>2019</v>
      </c>
    </row>
    <row r="10400" spans="1:8" outlineLevel="1" x14ac:dyDescent="0.25">
      <c r="A10400" s="23" t="s">
        <v>13</v>
      </c>
      <c r="B10400" s="23" t="s">
        <v>13</v>
      </c>
      <c r="C10400">
        <v>2019</v>
      </c>
      <c r="D10400" s="23" t="str">
        <f t="shared" si="163"/>
        <v>nov</v>
      </c>
      <c r="E10400" s="24">
        <v>43799</v>
      </c>
      <c r="F10400" s="23" t="s">
        <v>53</v>
      </c>
      <c r="G10400" s="121">
        <v>243152493.41418001</v>
      </c>
      <c r="H10400">
        <v>2019</v>
      </c>
    </row>
    <row r="10401" spans="1:8" outlineLevel="1" x14ac:dyDescent="0.25">
      <c r="A10401" s="23" t="s">
        <v>14</v>
      </c>
      <c r="B10401" s="23" t="s">
        <v>14</v>
      </c>
      <c r="C10401">
        <v>2019</v>
      </c>
      <c r="D10401" s="23" t="str">
        <f t="shared" si="163"/>
        <v>nov</v>
      </c>
      <c r="E10401" s="24">
        <v>43799</v>
      </c>
      <c r="F10401" s="23" t="s">
        <v>53</v>
      </c>
      <c r="G10401" s="121">
        <v>13939008.630406737</v>
      </c>
      <c r="H10401">
        <v>2019</v>
      </c>
    </row>
    <row r="10402" spans="1:8" outlineLevel="1" x14ac:dyDescent="0.25">
      <c r="A10402" s="23" t="s">
        <v>15</v>
      </c>
      <c r="B10402" s="23" t="s">
        <v>0</v>
      </c>
      <c r="C10402">
        <v>2019</v>
      </c>
      <c r="D10402" s="23" t="str">
        <f t="shared" si="163"/>
        <v>dic</v>
      </c>
      <c r="E10402" s="24">
        <v>43830</v>
      </c>
      <c r="F10402" s="23" t="s">
        <v>53</v>
      </c>
      <c r="G10402" s="121">
        <v>7604652.7069679555</v>
      </c>
      <c r="H10402">
        <v>2019</v>
      </c>
    </row>
    <row r="10403" spans="1:8" outlineLevel="1" x14ac:dyDescent="0.25">
      <c r="A10403" s="23" t="s">
        <v>16</v>
      </c>
      <c r="B10403" s="23" t="s">
        <v>1</v>
      </c>
      <c r="C10403">
        <v>2019</v>
      </c>
      <c r="D10403" s="23" t="str">
        <f t="shared" si="163"/>
        <v>dic</v>
      </c>
      <c r="E10403" s="24">
        <v>43830</v>
      </c>
      <c r="F10403" s="23" t="s">
        <v>53</v>
      </c>
      <c r="G10403" s="121">
        <v>150848080.28693879</v>
      </c>
      <c r="H10403">
        <v>2019</v>
      </c>
    </row>
    <row r="10404" spans="1:8" outlineLevel="1" x14ac:dyDescent="0.25">
      <c r="A10404" s="23" t="s">
        <v>27</v>
      </c>
      <c r="B10404" s="23" t="s">
        <v>2</v>
      </c>
      <c r="C10404">
        <v>2019</v>
      </c>
      <c r="D10404" s="23" t="str">
        <f t="shared" si="163"/>
        <v>dic</v>
      </c>
      <c r="E10404" s="24">
        <v>43830</v>
      </c>
      <c r="F10404" s="23" t="s">
        <v>53</v>
      </c>
      <c r="G10404" s="121">
        <v>0</v>
      </c>
      <c r="H10404">
        <v>2019</v>
      </c>
    </row>
    <row r="10405" spans="1:8" outlineLevel="1" x14ac:dyDescent="0.25">
      <c r="A10405" s="23" t="s">
        <v>17</v>
      </c>
      <c r="B10405" s="23" t="s">
        <v>3</v>
      </c>
      <c r="C10405">
        <v>2019</v>
      </c>
      <c r="D10405" s="23" t="str">
        <f t="shared" si="163"/>
        <v>dic</v>
      </c>
      <c r="E10405" s="24">
        <v>43830</v>
      </c>
      <c r="F10405" s="23" t="s">
        <v>53</v>
      </c>
      <c r="G10405" s="121">
        <v>79569958.26679793</v>
      </c>
      <c r="H10405">
        <v>2019</v>
      </c>
    </row>
    <row r="10406" spans="1:8" outlineLevel="1" x14ac:dyDescent="0.25">
      <c r="A10406" s="23" t="s">
        <v>18</v>
      </c>
      <c r="B10406" s="25" t="s">
        <v>4</v>
      </c>
      <c r="C10406">
        <v>2019</v>
      </c>
      <c r="D10406" s="23" t="str">
        <f t="shared" si="163"/>
        <v>dic</v>
      </c>
      <c r="E10406" s="24">
        <v>43830</v>
      </c>
      <c r="F10406" s="23" t="s">
        <v>53</v>
      </c>
      <c r="G10406" s="121">
        <v>1519648.6840233237</v>
      </c>
      <c r="H10406">
        <v>2019</v>
      </c>
    </row>
    <row r="10407" spans="1:8" outlineLevel="1" x14ac:dyDescent="0.25">
      <c r="A10407" s="23" t="s">
        <v>19</v>
      </c>
      <c r="B10407" s="25" t="s">
        <v>5</v>
      </c>
      <c r="C10407">
        <v>2019</v>
      </c>
      <c r="D10407" s="23" t="str">
        <f t="shared" si="163"/>
        <v>dic</v>
      </c>
      <c r="E10407" s="24">
        <v>43830</v>
      </c>
      <c r="F10407" s="23" t="s">
        <v>53</v>
      </c>
      <c r="G10407" s="121">
        <v>690428.35</v>
      </c>
      <c r="H10407">
        <v>2019</v>
      </c>
    </row>
    <row r="10408" spans="1:8" outlineLevel="1" x14ac:dyDescent="0.25">
      <c r="A10408" s="23" t="s">
        <v>20</v>
      </c>
      <c r="B10408" s="23" t="s">
        <v>6</v>
      </c>
      <c r="C10408">
        <v>2019</v>
      </c>
      <c r="D10408" s="23" t="str">
        <f t="shared" si="163"/>
        <v>dic</v>
      </c>
      <c r="E10408" s="24">
        <v>43830</v>
      </c>
      <c r="F10408" s="23" t="s">
        <v>53</v>
      </c>
      <c r="G10408" s="121">
        <v>6625456.6507648835</v>
      </c>
      <c r="H10408">
        <v>2019</v>
      </c>
    </row>
    <row r="10409" spans="1:8" outlineLevel="1" x14ac:dyDescent="0.25">
      <c r="A10409" s="23" t="s">
        <v>21</v>
      </c>
      <c r="B10409" s="23" t="s">
        <v>7</v>
      </c>
      <c r="C10409">
        <v>2019</v>
      </c>
      <c r="D10409" s="23" t="str">
        <f t="shared" si="163"/>
        <v>dic</v>
      </c>
      <c r="E10409" s="24">
        <v>43830</v>
      </c>
      <c r="F10409" s="23" t="s">
        <v>53</v>
      </c>
      <c r="G10409" s="121">
        <v>1118852.2643016907</v>
      </c>
      <c r="H10409">
        <v>2019</v>
      </c>
    </row>
    <row r="10410" spans="1:8" outlineLevel="1" x14ac:dyDescent="0.25">
      <c r="A10410" s="23" t="s">
        <v>22</v>
      </c>
      <c r="B10410" s="23" t="s">
        <v>8</v>
      </c>
      <c r="C10410">
        <v>2019</v>
      </c>
      <c r="D10410" s="23" t="str">
        <f t="shared" si="163"/>
        <v>dic</v>
      </c>
      <c r="E10410" s="24">
        <v>43830</v>
      </c>
      <c r="F10410" s="23" t="s">
        <v>53</v>
      </c>
      <c r="G10410" s="121">
        <v>506321788.73990929</v>
      </c>
      <c r="H10410">
        <v>2019</v>
      </c>
    </row>
    <row r="10411" spans="1:8" outlineLevel="1" x14ac:dyDescent="0.25">
      <c r="A10411" s="23" t="s">
        <v>23</v>
      </c>
      <c r="B10411" s="23" t="s">
        <v>9</v>
      </c>
      <c r="C10411">
        <v>2019</v>
      </c>
      <c r="D10411" s="23" t="str">
        <f t="shared" si="163"/>
        <v>dic</v>
      </c>
      <c r="E10411" s="24">
        <v>43830</v>
      </c>
      <c r="F10411" s="23" t="s">
        <v>53</v>
      </c>
      <c r="G10411" s="121">
        <v>0</v>
      </c>
      <c r="H10411">
        <v>2019</v>
      </c>
    </row>
    <row r="10412" spans="1:8" outlineLevel="1" x14ac:dyDescent="0.25">
      <c r="A10412" s="23" t="s">
        <v>24</v>
      </c>
      <c r="B10412" s="25" t="s">
        <v>10</v>
      </c>
      <c r="C10412">
        <v>2019</v>
      </c>
      <c r="D10412" s="23" t="str">
        <f t="shared" si="163"/>
        <v>dic</v>
      </c>
      <c r="E10412" s="24">
        <v>43830</v>
      </c>
      <c r="F10412" s="23" t="s">
        <v>53</v>
      </c>
      <c r="G10412" s="121">
        <v>0</v>
      </c>
      <c r="H10412">
        <v>2019</v>
      </c>
    </row>
    <row r="10413" spans="1:8" outlineLevel="1" x14ac:dyDescent="0.25">
      <c r="A10413" s="23" t="s">
        <v>25</v>
      </c>
      <c r="B10413" s="23" t="s">
        <v>11</v>
      </c>
      <c r="C10413">
        <v>2019</v>
      </c>
      <c r="D10413" s="23" t="str">
        <f t="shared" si="163"/>
        <v>dic</v>
      </c>
      <c r="E10413" s="24">
        <v>43830</v>
      </c>
      <c r="F10413" s="23" t="s">
        <v>53</v>
      </c>
      <c r="G10413" s="121">
        <v>17528110.529999997</v>
      </c>
      <c r="H10413">
        <v>2019</v>
      </c>
    </row>
    <row r="10414" spans="1:8" outlineLevel="1" x14ac:dyDescent="0.25">
      <c r="A10414" s="23" t="s">
        <v>26</v>
      </c>
      <c r="B10414" s="23" t="s">
        <v>12</v>
      </c>
      <c r="C10414">
        <v>2019</v>
      </c>
      <c r="D10414" s="23" t="str">
        <f t="shared" si="163"/>
        <v>dic</v>
      </c>
      <c r="E10414" s="24">
        <v>43830</v>
      </c>
      <c r="F10414" s="23" t="s">
        <v>53</v>
      </c>
      <c r="G10414" s="121">
        <v>15289552.915451881</v>
      </c>
      <c r="H10414">
        <v>2019</v>
      </c>
    </row>
    <row r="10415" spans="1:8" outlineLevel="1" x14ac:dyDescent="0.25">
      <c r="A10415" s="23" t="s">
        <v>43</v>
      </c>
      <c r="B10415" s="23" t="s">
        <v>34</v>
      </c>
      <c r="C10415">
        <v>2019</v>
      </c>
      <c r="D10415" s="23" t="str">
        <f t="shared" si="163"/>
        <v>dic</v>
      </c>
      <c r="E10415" s="24">
        <v>43830</v>
      </c>
      <c r="F10415" s="23" t="s">
        <v>53</v>
      </c>
      <c r="G10415" s="121">
        <v>90402880.920058295</v>
      </c>
      <c r="H10415">
        <v>2019</v>
      </c>
    </row>
    <row r="10416" spans="1:8" outlineLevel="1" x14ac:dyDescent="0.25">
      <c r="A10416" s="23" t="s">
        <v>13</v>
      </c>
      <c r="B10416" s="23" t="s">
        <v>13</v>
      </c>
      <c r="C10416">
        <v>2019</v>
      </c>
      <c r="D10416" s="23" t="str">
        <f t="shared" si="163"/>
        <v>dic</v>
      </c>
      <c r="E10416" s="24">
        <v>43830</v>
      </c>
      <c r="F10416" s="23" t="s">
        <v>53</v>
      </c>
      <c r="G10416" s="121">
        <v>270093786.57668251</v>
      </c>
      <c r="H10416">
        <v>2019</v>
      </c>
    </row>
    <row r="10417" spans="1:8" outlineLevel="1" x14ac:dyDescent="0.25">
      <c r="A10417" s="23" t="s">
        <v>14</v>
      </c>
      <c r="B10417" s="23" t="s">
        <v>14</v>
      </c>
      <c r="C10417">
        <v>2019</v>
      </c>
      <c r="D10417" s="23" t="str">
        <f t="shared" si="163"/>
        <v>dic</v>
      </c>
      <c r="E10417" s="24">
        <v>43830</v>
      </c>
      <c r="F10417" s="23" t="s">
        <v>53</v>
      </c>
      <c r="G10417" s="121">
        <v>13764749.668035425</v>
      </c>
      <c r="H10417">
        <v>2019</v>
      </c>
    </row>
    <row r="10418" spans="1:8" outlineLevel="1" x14ac:dyDescent="0.25">
      <c r="A10418" s="23" t="s">
        <v>15</v>
      </c>
      <c r="B10418" s="23" t="s">
        <v>0</v>
      </c>
      <c r="C10418">
        <v>2020</v>
      </c>
      <c r="D10418" s="23" t="str">
        <f t="shared" si="163"/>
        <v>ene</v>
      </c>
      <c r="E10418" s="24">
        <v>43861</v>
      </c>
      <c r="F10418" s="23" t="s">
        <v>53</v>
      </c>
      <c r="G10418" s="121">
        <v>7578419.7311953306</v>
      </c>
      <c r="H10418">
        <v>2020</v>
      </c>
    </row>
    <row r="10419" spans="1:8" outlineLevel="1" x14ac:dyDescent="0.25">
      <c r="A10419" s="23" t="s">
        <v>16</v>
      </c>
      <c r="B10419" s="23" t="s">
        <v>1</v>
      </c>
      <c r="C10419">
        <v>2020</v>
      </c>
      <c r="D10419" s="23" t="str">
        <f t="shared" si="163"/>
        <v>ene</v>
      </c>
      <c r="E10419" s="24">
        <v>43861</v>
      </c>
      <c r="F10419" s="23" t="s">
        <v>53</v>
      </c>
      <c r="G10419" s="121">
        <v>150379841.21504694</v>
      </c>
      <c r="H10419">
        <v>2020</v>
      </c>
    </row>
    <row r="10420" spans="1:8" outlineLevel="1" x14ac:dyDescent="0.25">
      <c r="A10420" s="23" t="s">
        <v>27</v>
      </c>
      <c r="B10420" s="23" t="s">
        <v>2</v>
      </c>
      <c r="C10420">
        <v>2020</v>
      </c>
      <c r="D10420" s="23" t="str">
        <f t="shared" si="163"/>
        <v>ene</v>
      </c>
      <c r="E10420" s="24">
        <v>43861</v>
      </c>
      <c r="F10420" s="23" t="s">
        <v>53</v>
      </c>
      <c r="G10420" s="121">
        <v>0</v>
      </c>
      <c r="H10420">
        <v>2020</v>
      </c>
    </row>
    <row r="10421" spans="1:8" outlineLevel="1" x14ac:dyDescent="0.25">
      <c r="A10421" s="23" t="s">
        <v>17</v>
      </c>
      <c r="B10421" s="23" t="s">
        <v>3</v>
      </c>
      <c r="C10421">
        <v>2020</v>
      </c>
      <c r="D10421" s="23" t="str">
        <f t="shared" si="163"/>
        <v>ene</v>
      </c>
      <c r="E10421" s="24">
        <v>43861</v>
      </c>
      <c r="F10421" s="23" t="s">
        <v>53</v>
      </c>
      <c r="G10421" s="121">
        <v>76958873.634422779</v>
      </c>
      <c r="H10421">
        <v>2020</v>
      </c>
    </row>
    <row r="10422" spans="1:8" outlineLevel="1" x14ac:dyDescent="0.25">
      <c r="A10422" s="23" t="s">
        <v>18</v>
      </c>
      <c r="B10422" s="25" t="s">
        <v>4</v>
      </c>
      <c r="C10422">
        <v>2020</v>
      </c>
      <c r="D10422" s="23" t="str">
        <f t="shared" si="163"/>
        <v>ene</v>
      </c>
      <c r="E10422" s="24">
        <v>43861</v>
      </c>
      <c r="F10422" s="23" t="s">
        <v>53</v>
      </c>
      <c r="G10422" s="121">
        <v>1524948.9797959183</v>
      </c>
      <c r="H10422">
        <v>2020</v>
      </c>
    </row>
    <row r="10423" spans="1:8" outlineLevel="1" x14ac:dyDescent="0.25">
      <c r="A10423" s="23" t="s">
        <v>19</v>
      </c>
      <c r="B10423" s="25" t="s">
        <v>5</v>
      </c>
      <c r="C10423">
        <v>2020</v>
      </c>
      <c r="D10423" s="23" t="str">
        <f t="shared" si="163"/>
        <v>ene</v>
      </c>
      <c r="E10423" s="24">
        <v>43861</v>
      </c>
      <c r="F10423" s="23" t="s">
        <v>53</v>
      </c>
      <c r="G10423" s="121">
        <v>693918.95081632666</v>
      </c>
      <c r="H10423">
        <v>2020</v>
      </c>
    </row>
    <row r="10424" spans="1:8" outlineLevel="1" x14ac:dyDescent="0.25">
      <c r="A10424" s="23" t="s">
        <v>20</v>
      </c>
      <c r="B10424" s="23" t="s">
        <v>6</v>
      </c>
      <c r="C10424">
        <v>2020</v>
      </c>
      <c r="D10424" s="23" t="str">
        <f t="shared" si="163"/>
        <v>ene</v>
      </c>
      <c r="E10424" s="24">
        <v>43861</v>
      </c>
      <c r="F10424" s="23" t="s">
        <v>53</v>
      </c>
      <c r="G10424" s="121">
        <v>5162653.552875218</v>
      </c>
      <c r="H10424">
        <v>2020</v>
      </c>
    </row>
    <row r="10425" spans="1:8" outlineLevel="1" x14ac:dyDescent="0.25">
      <c r="A10425" s="23" t="s">
        <v>21</v>
      </c>
      <c r="B10425" s="23" t="s">
        <v>7</v>
      </c>
      <c r="C10425">
        <v>2020</v>
      </c>
      <c r="D10425" s="23" t="str">
        <f t="shared" si="163"/>
        <v>ene</v>
      </c>
      <c r="E10425" s="24">
        <v>43861</v>
      </c>
      <c r="F10425" s="23" t="s">
        <v>53</v>
      </c>
      <c r="G10425" s="121">
        <v>1119421.7837002038</v>
      </c>
      <c r="H10425">
        <v>2020</v>
      </c>
    </row>
    <row r="10426" spans="1:8" outlineLevel="1" x14ac:dyDescent="0.25">
      <c r="A10426" s="23" t="s">
        <v>22</v>
      </c>
      <c r="B10426" s="23" t="s">
        <v>8</v>
      </c>
      <c r="C10426">
        <v>2020</v>
      </c>
      <c r="D10426" s="23" t="str">
        <f t="shared" si="163"/>
        <v>ene</v>
      </c>
      <c r="E10426" s="24">
        <v>43861</v>
      </c>
      <c r="F10426" s="23" t="s">
        <v>53</v>
      </c>
      <c r="G10426" s="121">
        <v>506039010.41728795</v>
      </c>
      <c r="H10426">
        <v>2020</v>
      </c>
    </row>
    <row r="10427" spans="1:8" outlineLevel="1" x14ac:dyDescent="0.25">
      <c r="A10427" s="23" t="s">
        <v>23</v>
      </c>
      <c r="B10427" s="23" t="s">
        <v>9</v>
      </c>
      <c r="C10427">
        <v>2020</v>
      </c>
      <c r="D10427" s="23" t="str">
        <f t="shared" si="163"/>
        <v>ene</v>
      </c>
      <c r="E10427" s="24">
        <v>43861</v>
      </c>
      <c r="F10427" s="23" t="s">
        <v>53</v>
      </c>
      <c r="G10427" s="121">
        <v>0</v>
      </c>
      <c r="H10427">
        <v>2020</v>
      </c>
    </row>
    <row r="10428" spans="1:8" outlineLevel="1" x14ac:dyDescent="0.25">
      <c r="A10428" s="23" t="s">
        <v>24</v>
      </c>
      <c r="B10428" s="25" t="s">
        <v>10</v>
      </c>
      <c r="C10428">
        <v>2020</v>
      </c>
      <c r="D10428" s="23" t="str">
        <f t="shared" si="163"/>
        <v>ene</v>
      </c>
      <c r="E10428" s="24">
        <v>43861</v>
      </c>
      <c r="F10428" s="23" t="s">
        <v>53</v>
      </c>
      <c r="G10428" s="121">
        <v>0</v>
      </c>
      <c r="H10428">
        <v>2020</v>
      </c>
    </row>
    <row r="10429" spans="1:8" outlineLevel="1" x14ac:dyDescent="0.25">
      <c r="A10429" s="23" t="s">
        <v>25</v>
      </c>
      <c r="B10429" s="23" t="s">
        <v>11</v>
      </c>
      <c r="C10429">
        <v>2020</v>
      </c>
      <c r="D10429" s="23" t="str">
        <f t="shared" si="163"/>
        <v>ene</v>
      </c>
      <c r="E10429" s="24">
        <v>43861</v>
      </c>
      <c r="F10429" s="23" t="s">
        <v>53</v>
      </c>
      <c r="G10429" s="121">
        <v>6447614.3499999996</v>
      </c>
      <c r="H10429">
        <v>2020</v>
      </c>
    </row>
    <row r="10430" spans="1:8" outlineLevel="1" x14ac:dyDescent="0.25">
      <c r="A10430" s="23" t="s">
        <v>26</v>
      </c>
      <c r="B10430" s="23" t="s">
        <v>12</v>
      </c>
      <c r="C10430">
        <v>2020</v>
      </c>
      <c r="D10430" s="23" t="str">
        <f t="shared" si="163"/>
        <v>ene</v>
      </c>
      <c r="E10430" s="24">
        <v>43861</v>
      </c>
      <c r="F10430" s="23" t="s">
        <v>53</v>
      </c>
      <c r="G10430" s="121">
        <v>15004538.284431482</v>
      </c>
      <c r="H10430">
        <v>2020</v>
      </c>
    </row>
    <row r="10431" spans="1:8" outlineLevel="1" x14ac:dyDescent="0.25">
      <c r="A10431" s="23" t="s">
        <v>43</v>
      </c>
      <c r="B10431" s="23" t="s">
        <v>34</v>
      </c>
      <c r="C10431">
        <v>2020</v>
      </c>
      <c r="D10431" s="23" t="str">
        <f t="shared" si="163"/>
        <v>ene</v>
      </c>
      <c r="E10431" s="24">
        <v>43861</v>
      </c>
      <c r="F10431" s="23" t="s">
        <v>53</v>
      </c>
      <c r="G10431" s="121">
        <v>87464396.8020408</v>
      </c>
      <c r="H10431">
        <v>2020</v>
      </c>
    </row>
    <row r="10432" spans="1:8" outlineLevel="1" x14ac:dyDescent="0.25">
      <c r="A10432" s="23" t="s">
        <v>13</v>
      </c>
      <c r="B10432" s="23" t="s">
        <v>13</v>
      </c>
      <c r="C10432">
        <v>2020</v>
      </c>
      <c r="D10432" s="23" t="str">
        <f t="shared" si="163"/>
        <v>ene</v>
      </c>
      <c r="E10432" s="24">
        <v>43861</v>
      </c>
      <c r="F10432" s="23" t="s">
        <v>53</v>
      </c>
      <c r="G10432" s="121">
        <v>298145336.3801986</v>
      </c>
      <c r="H10432">
        <v>2020</v>
      </c>
    </row>
    <row r="10433" spans="1:8" outlineLevel="1" x14ac:dyDescent="0.25">
      <c r="A10433" s="23" t="s">
        <v>14</v>
      </c>
      <c r="B10433" s="23" t="s">
        <v>14</v>
      </c>
      <c r="C10433">
        <v>2020</v>
      </c>
      <c r="D10433" s="23" t="str">
        <f t="shared" si="163"/>
        <v>ene</v>
      </c>
      <c r="E10433" s="24">
        <v>43861</v>
      </c>
      <c r="F10433" s="23" t="s">
        <v>53</v>
      </c>
      <c r="G10433" s="121">
        <v>8420463.4484186601</v>
      </c>
      <c r="H10433">
        <v>2020</v>
      </c>
    </row>
    <row r="10434" spans="1:8" outlineLevel="1" x14ac:dyDescent="0.25">
      <c r="A10434" s="23" t="s">
        <v>15</v>
      </c>
      <c r="B10434" s="23" t="s">
        <v>0</v>
      </c>
      <c r="C10434">
        <v>2020</v>
      </c>
      <c r="D10434" s="23" t="str">
        <f t="shared" ref="D10434:D10497" si="164">+TEXT(E10434,"mmm")</f>
        <v>feb</v>
      </c>
      <c r="E10434" s="24">
        <v>43890</v>
      </c>
      <c r="F10434" s="23" t="s">
        <v>53</v>
      </c>
      <c r="G10434" s="121">
        <v>8038103.780553937</v>
      </c>
      <c r="H10434">
        <v>2020</v>
      </c>
    </row>
    <row r="10435" spans="1:8" outlineLevel="1" x14ac:dyDescent="0.25">
      <c r="A10435" s="23" t="s">
        <v>16</v>
      </c>
      <c r="B10435" s="23" t="s">
        <v>1</v>
      </c>
      <c r="C10435">
        <v>2020</v>
      </c>
      <c r="D10435" s="23" t="str">
        <f t="shared" si="164"/>
        <v>feb</v>
      </c>
      <c r="E10435" s="24">
        <v>43890</v>
      </c>
      <c r="F10435" s="23" t="s">
        <v>53</v>
      </c>
      <c r="G10435" s="121">
        <v>145728417.0237174</v>
      </c>
      <c r="H10435">
        <v>2020</v>
      </c>
    </row>
    <row r="10436" spans="1:8" outlineLevel="1" x14ac:dyDescent="0.25">
      <c r="A10436" s="23" t="s">
        <v>27</v>
      </c>
      <c r="B10436" s="23" t="s">
        <v>2</v>
      </c>
      <c r="C10436">
        <v>2020</v>
      </c>
      <c r="D10436" s="23" t="str">
        <f t="shared" si="164"/>
        <v>feb</v>
      </c>
      <c r="E10436" s="24">
        <v>43890</v>
      </c>
      <c r="F10436" s="23" t="s">
        <v>53</v>
      </c>
      <c r="G10436" s="121">
        <v>0</v>
      </c>
      <c r="H10436">
        <v>2020</v>
      </c>
    </row>
    <row r="10437" spans="1:8" outlineLevel="1" x14ac:dyDescent="0.25">
      <c r="A10437" s="23" t="s">
        <v>17</v>
      </c>
      <c r="B10437" s="23" t="s">
        <v>3</v>
      </c>
      <c r="C10437">
        <v>2020</v>
      </c>
      <c r="D10437" s="23" t="str">
        <f t="shared" si="164"/>
        <v>feb</v>
      </c>
      <c r="E10437" s="24">
        <v>43890</v>
      </c>
      <c r="F10437" s="23" t="s">
        <v>53</v>
      </c>
      <c r="G10437" s="121">
        <v>72709349.392938584</v>
      </c>
      <c r="H10437">
        <v>2020</v>
      </c>
    </row>
    <row r="10438" spans="1:8" outlineLevel="1" x14ac:dyDescent="0.25">
      <c r="A10438" s="23" t="s">
        <v>18</v>
      </c>
      <c r="B10438" s="25" t="s">
        <v>4</v>
      </c>
      <c r="C10438">
        <v>2020</v>
      </c>
      <c r="D10438" s="23" t="str">
        <f t="shared" si="164"/>
        <v>feb</v>
      </c>
      <c r="E10438" s="24">
        <v>43890</v>
      </c>
      <c r="F10438" s="23" t="s">
        <v>53</v>
      </c>
      <c r="G10438" s="121">
        <v>1529941.6954810496</v>
      </c>
      <c r="H10438">
        <v>2020</v>
      </c>
    </row>
    <row r="10439" spans="1:8" outlineLevel="1" x14ac:dyDescent="0.25">
      <c r="A10439" s="23" t="s">
        <v>19</v>
      </c>
      <c r="B10439" s="25" t="s">
        <v>5</v>
      </c>
      <c r="C10439">
        <v>2020</v>
      </c>
      <c r="D10439" s="23" t="str">
        <f t="shared" si="164"/>
        <v>feb</v>
      </c>
      <c r="E10439" s="24">
        <v>43890</v>
      </c>
      <c r="F10439" s="23" t="s">
        <v>53</v>
      </c>
      <c r="G10439" s="121">
        <v>620653.64367346943</v>
      </c>
      <c r="H10439">
        <v>2020</v>
      </c>
    </row>
    <row r="10440" spans="1:8" outlineLevel="1" x14ac:dyDescent="0.25">
      <c r="A10440" s="23" t="s">
        <v>20</v>
      </c>
      <c r="B10440" s="23" t="s">
        <v>6</v>
      </c>
      <c r="C10440">
        <v>2020</v>
      </c>
      <c r="D10440" s="23" t="str">
        <f t="shared" si="164"/>
        <v>feb</v>
      </c>
      <c r="E10440" s="24">
        <v>43890</v>
      </c>
      <c r="F10440" s="23" t="s">
        <v>53</v>
      </c>
      <c r="G10440" s="121">
        <v>5442527.2315270845</v>
      </c>
      <c r="H10440">
        <v>2020</v>
      </c>
    </row>
    <row r="10441" spans="1:8" outlineLevel="1" x14ac:dyDescent="0.25">
      <c r="A10441" s="23" t="s">
        <v>21</v>
      </c>
      <c r="B10441" s="23" t="s">
        <v>7</v>
      </c>
      <c r="C10441">
        <v>2020</v>
      </c>
      <c r="D10441" s="23" t="str">
        <f t="shared" si="164"/>
        <v>feb</v>
      </c>
      <c r="E10441" s="24">
        <v>43890</v>
      </c>
      <c r="F10441" s="23" t="s">
        <v>53</v>
      </c>
      <c r="G10441" s="121">
        <v>1119850.0521368233</v>
      </c>
      <c r="H10441">
        <v>2020</v>
      </c>
    </row>
    <row r="10442" spans="1:8" outlineLevel="1" x14ac:dyDescent="0.25">
      <c r="A10442" s="23" t="s">
        <v>22</v>
      </c>
      <c r="B10442" s="23" t="s">
        <v>8</v>
      </c>
      <c r="C10442">
        <v>2020</v>
      </c>
      <c r="D10442" s="23" t="str">
        <f t="shared" si="164"/>
        <v>feb</v>
      </c>
      <c r="E10442" s="24">
        <v>43890</v>
      </c>
      <c r="F10442" s="23" t="s">
        <v>53</v>
      </c>
      <c r="G10442" s="121">
        <v>516104715.37465447</v>
      </c>
      <c r="H10442">
        <v>2020</v>
      </c>
    </row>
    <row r="10443" spans="1:8" outlineLevel="1" x14ac:dyDescent="0.25">
      <c r="A10443" s="23" t="s">
        <v>23</v>
      </c>
      <c r="B10443" s="23" t="s">
        <v>9</v>
      </c>
      <c r="C10443">
        <v>2020</v>
      </c>
      <c r="D10443" s="23" t="str">
        <f t="shared" si="164"/>
        <v>feb</v>
      </c>
      <c r="E10443" s="24">
        <v>43890</v>
      </c>
      <c r="F10443" s="23" t="s">
        <v>53</v>
      </c>
      <c r="G10443" s="121">
        <v>0</v>
      </c>
      <c r="H10443">
        <v>2020</v>
      </c>
    </row>
    <row r="10444" spans="1:8" outlineLevel="1" x14ac:dyDescent="0.25">
      <c r="A10444" s="23" t="s">
        <v>24</v>
      </c>
      <c r="B10444" s="25" t="s">
        <v>10</v>
      </c>
      <c r="C10444">
        <v>2020</v>
      </c>
      <c r="D10444" s="23" t="str">
        <f t="shared" si="164"/>
        <v>feb</v>
      </c>
      <c r="E10444" s="24">
        <v>43890</v>
      </c>
      <c r="F10444" s="23" t="s">
        <v>53</v>
      </c>
      <c r="G10444" s="121">
        <v>0</v>
      </c>
      <c r="H10444">
        <v>2020</v>
      </c>
    </row>
    <row r="10445" spans="1:8" outlineLevel="1" x14ac:dyDescent="0.25">
      <c r="A10445" s="23" t="s">
        <v>25</v>
      </c>
      <c r="B10445" s="23" t="s">
        <v>11</v>
      </c>
      <c r="C10445">
        <v>2020</v>
      </c>
      <c r="D10445" s="23" t="str">
        <f t="shared" si="164"/>
        <v>feb</v>
      </c>
      <c r="E10445" s="24">
        <v>43890</v>
      </c>
      <c r="F10445" s="23" t="s">
        <v>53</v>
      </c>
      <c r="G10445" s="121">
        <v>14302782.770000001</v>
      </c>
      <c r="H10445">
        <v>2020</v>
      </c>
    </row>
    <row r="10446" spans="1:8" outlineLevel="1" x14ac:dyDescent="0.25">
      <c r="A10446" s="23" t="s">
        <v>26</v>
      </c>
      <c r="B10446" s="23" t="s">
        <v>12</v>
      </c>
      <c r="C10446">
        <v>2020</v>
      </c>
      <c r="D10446" s="23" t="str">
        <f t="shared" si="164"/>
        <v>feb</v>
      </c>
      <c r="E10446" s="24">
        <v>43890</v>
      </c>
      <c r="F10446" s="23" t="s">
        <v>53</v>
      </c>
      <c r="G10446" s="121">
        <v>15516860.049300278</v>
      </c>
      <c r="H10446">
        <v>2020</v>
      </c>
    </row>
    <row r="10447" spans="1:8" outlineLevel="1" x14ac:dyDescent="0.25">
      <c r="A10447" s="23" t="s">
        <v>43</v>
      </c>
      <c r="B10447" s="23" t="s">
        <v>34</v>
      </c>
      <c r="C10447">
        <v>2020</v>
      </c>
      <c r="D10447" s="23" t="str">
        <f t="shared" si="164"/>
        <v>feb</v>
      </c>
      <c r="E10447" s="24">
        <v>43890</v>
      </c>
      <c r="F10447" s="23" t="s">
        <v>53</v>
      </c>
      <c r="G10447" s="121">
        <v>83497766.890816331</v>
      </c>
      <c r="H10447">
        <v>2020</v>
      </c>
    </row>
    <row r="10448" spans="1:8" outlineLevel="1" x14ac:dyDescent="0.25">
      <c r="A10448" s="23" t="s">
        <v>13</v>
      </c>
      <c r="B10448" s="23" t="s">
        <v>13</v>
      </c>
      <c r="C10448">
        <v>2020</v>
      </c>
      <c r="D10448" s="23" t="str">
        <f t="shared" si="164"/>
        <v>feb</v>
      </c>
      <c r="E10448" s="24">
        <v>43890</v>
      </c>
      <c r="F10448" s="23" t="s">
        <v>53</v>
      </c>
      <c r="G10448" s="121">
        <v>318218869.32847428</v>
      </c>
      <c r="H10448">
        <v>2020</v>
      </c>
    </row>
    <row r="10449" spans="1:8" outlineLevel="1" x14ac:dyDescent="0.25">
      <c r="A10449" s="23" t="s">
        <v>14</v>
      </c>
      <c r="B10449" s="23" t="s">
        <v>14</v>
      </c>
      <c r="C10449">
        <v>2020</v>
      </c>
      <c r="D10449" s="23" t="str">
        <f t="shared" si="164"/>
        <v>feb</v>
      </c>
      <c r="E10449" s="24">
        <v>43890</v>
      </c>
      <c r="F10449" s="23" t="s">
        <v>53</v>
      </c>
      <c r="G10449" s="121">
        <v>5377678.0805858318</v>
      </c>
      <c r="H10449">
        <v>2020</v>
      </c>
    </row>
    <row r="10450" spans="1:8" outlineLevel="1" x14ac:dyDescent="0.25">
      <c r="A10450" s="23" t="s">
        <v>15</v>
      </c>
      <c r="B10450" s="23" t="s">
        <v>0</v>
      </c>
      <c r="C10450">
        <v>2020</v>
      </c>
      <c r="D10450" s="23" t="str">
        <f t="shared" si="164"/>
        <v>mar</v>
      </c>
      <c r="E10450" s="24">
        <v>43921</v>
      </c>
      <c r="F10450" s="23" t="s">
        <v>53</v>
      </c>
      <c r="G10450" s="121">
        <v>8038103.780553937</v>
      </c>
      <c r="H10450">
        <v>2020</v>
      </c>
    </row>
    <row r="10451" spans="1:8" outlineLevel="1" x14ac:dyDescent="0.25">
      <c r="A10451" s="23" t="s">
        <v>16</v>
      </c>
      <c r="B10451" s="23" t="s">
        <v>1</v>
      </c>
      <c r="C10451">
        <v>2020</v>
      </c>
      <c r="D10451" s="23" t="str">
        <f t="shared" si="164"/>
        <v>mar</v>
      </c>
      <c r="E10451" s="24">
        <v>43921</v>
      </c>
      <c r="F10451" s="23" t="s">
        <v>53</v>
      </c>
      <c r="G10451" s="121">
        <v>144827710.16479191</v>
      </c>
      <c r="H10451">
        <v>2020</v>
      </c>
    </row>
    <row r="10452" spans="1:8" outlineLevel="1" x14ac:dyDescent="0.25">
      <c r="A10452" s="23" t="s">
        <v>27</v>
      </c>
      <c r="B10452" s="23" t="s">
        <v>2</v>
      </c>
      <c r="C10452">
        <v>2020</v>
      </c>
      <c r="D10452" s="23" t="str">
        <f t="shared" si="164"/>
        <v>mar</v>
      </c>
      <c r="E10452" s="24">
        <v>43921</v>
      </c>
      <c r="F10452" s="23" t="s">
        <v>53</v>
      </c>
      <c r="G10452" s="121">
        <v>0</v>
      </c>
      <c r="H10452">
        <v>2020</v>
      </c>
    </row>
    <row r="10453" spans="1:8" outlineLevel="1" x14ac:dyDescent="0.25">
      <c r="A10453" s="23" t="s">
        <v>17</v>
      </c>
      <c r="B10453" s="23" t="s">
        <v>3</v>
      </c>
      <c r="C10453">
        <v>2020</v>
      </c>
      <c r="D10453" s="23" t="str">
        <f t="shared" si="164"/>
        <v>mar</v>
      </c>
      <c r="E10453" s="24">
        <v>43921</v>
      </c>
      <c r="F10453" s="23" t="s">
        <v>53</v>
      </c>
      <c r="G10453" s="121">
        <v>71714382.303468511</v>
      </c>
      <c r="H10453">
        <v>2020</v>
      </c>
    </row>
    <row r="10454" spans="1:8" outlineLevel="1" x14ac:dyDescent="0.25">
      <c r="A10454" s="23" t="s">
        <v>18</v>
      </c>
      <c r="B10454" s="25" t="s">
        <v>4</v>
      </c>
      <c r="C10454">
        <v>2020</v>
      </c>
      <c r="D10454" s="23" t="str">
        <f t="shared" si="164"/>
        <v>mar</v>
      </c>
      <c r="E10454" s="24">
        <v>43921</v>
      </c>
      <c r="F10454" s="23" t="s">
        <v>53</v>
      </c>
      <c r="G10454" s="121">
        <v>1768681.0393294457</v>
      </c>
      <c r="H10454">
        <v>2020</v>
      </c>
    </row>
    <row r="10455" spans="1:8" outlineLevel="1" x14ac:dyDescent="0.25">
      <c r="A10455" s="23" t="s">
        <v>19</v>
      </c>
      <c r="B10455" s="25" t="s">
        <v>5</v>
      </c>
      <c r="C10455">
        <v>2020</v>
      </c>
      <c r="D10455" s="23" t="str">
        <f t="shared" si="164"/>
        <v>mar</v>
      </c>
      <c r="E10455" s="24">
        <v>43921</v>
      </c>
      <c r="F10455" s="23" t="s">
        <v>53</v>
      </c>
      <c r="G10455" s="121">
        <v>623730.90163265308</v>
      </c>
      <c r="H10455">
        <v>2020</v>
      </c>
    </row>
    <row r="10456" spans="1:8" outlineLevel="1" x14ac:dyDescent="0.25">
      <c r="A10456" s="23" t="s">
        <v>20</v>
      </c>
      <c r="B10456" s="23" t="s">
        <v>6</v>
      </c>
      <c r="C10456">
        <v>2020</v>
      </c>
      <c r="D10456" s="23" t="str">
        <f t="shared" si="164"/>
        <v>mar</v>
      </c>
      <c r="E10456" s="24">
        <v>43921</v>
      </c>
      <c r="F10456" s="23" t="s">
        <v>53</v>
      </c>
      <c r="G10456" s="121">
        <v>5370760.6459476678</v>
      </c>
      <c r="H10456">
        <v>2020</v>
      </c>
    </row>
    <row r="10457" spans="1:8" outlineLevel="1" x14ac:dyDescent="0.25">
      <c r="A10457" s="23" t="s">
        <v>21</v>
      </c>
      <c r="B10457" s="23" t="s">
        <v>7</v>
      </c>
      <c r="C10457">
        <v>2020</v>
      </c>
      <c r="D10457" s="23" t="str">
        <f t="shared" si="164"/>
        <v>mar</v>
      </c>
      <c r="E10457" s="24">
        <v>43921</v>
      </c>
      <c r="F10457" s="23" t="s">
        <v>53</v>
      </c>
      <c r="G10457" s="121">
        <v>1120141.8568355099</v>
      </c>
      <c r="H10457">
        <v>2020</v>
      </c>
    </row>
    <row r="10458" spans="1:8" outlineLevel="1" x14ac:dyDescent="0.25">
      <c r="A10458" s="23" t="s">
        <v>22</v>
      </c>
      <c r="B10458" s="23" t="s">
        <v>8</v>
      </c>
      <c r="C10458">
        <v>2020</v>
      </c>
      <c r="D10458" s="23" t="str">
        <f t="shared" si="164"/>
        <v>mar</v>
      </c>
      <c r="E10458" s="24">
        <v>43921</v>
      </c>
      <c r="F10458" s="23" t="s">
        <v>53</v>
      </c>
      <c r="G10458" s="121">
        <v>527362581.63765192</v>
      </c>
      <c r="H10458">
        <v>2020</v>
      </c>
    </row>
    <row r="10459" spans="1:8" outlineLevel="1" x14ac:dyDescent="0.25">
      <c r="A10459" s="23" t="s">
        <v>23</v>
      </c>
      <c r="B10459" s="23" t="s">
        <v>9</v>
      </c>
      <c r="C10459">
        <v>2020</v>
      </c>
      <c r="D10459" s="23" t="str">
        <f t="shared" si="164"/>
        <v>mar</v>
      </c>
      <c r="E10459" s="24">
        <v>43921</v>
      </c>
      <c r="F10459" s="23" t="s">
        <v>53</v>
      </c>
      <c r="G10459" s="121">
        <v>0</v>
      </c>
      <c r="H10459">
        <v>2020</v>
      </c>
    </row>
    <row r="10460" spans="1:8" outlineLevel="1" x14ac:dyDescent="0.25">
      <c r="A10460" s="23" t="s">
        <v>24</v>
      </c>
      <c r="B10460" s="25" t="s">
        <v>10</v>
      </c>
      <c r="C10460">
        <v>2020</v>
      </c>
      <c r="D10460" s="23" t="str">
        <f t="shared" si="164"/>
        <v>mar</v>
      </c>
      <c r="E10460" s="24">
        <v>43921</v>
      </c>
      <c r="F10460" s="23" t="s">
        <v>53</v>
      </c>
      <c r="G10460" s="121">
        <v>0</v>
      </c>
      <c r="H10460">
        <v>2020</v>
      </c>
    </row>
    <row r="10461" spans="1:8" outlineLevel="1" x14ac:dyDescent="0.25">
      <c r="A10461" s="23" t="s">
        <v>25</v>
      </c>
      <c r="B10461" s="23" t="s">
        <v>11</v>
      </c>
      <c r="C10461">
        <v>2020</v>
      </c>
      <c r="D10461" s="23" t="str">
        <f t="shared" si="164"/>
        <v>mar</v>
      </c>
      <c r="E10461" s="24">
        <v>43921</v>
      </c>
      <c r="F10461" s="23" t="s">
        <v>53</v>
      </c>
      <c r="G10461" s="121">
        <v>14968601.886093294</v>
      </c>
      <c r="H10461">
        <v>2020</v>
      </c>
    </row>
    <row r="10462" spans="1:8" outlineLevel="1" x14ac:dyDescent="0.25">
      <c r="A10462" s="23" t="s">
        <v>26</v>
      </c>
      <c r="B10462" s="23" t="s">
        <v>12</v>
      </c>
      <c r="C10462">
        <v>2020</v>
      </c>
      <c r="D10462" s="23" t="str">
        <f t="shared" si="164"/>
        <v>mar</v>
      </c>
      <c r="E10462" s="24">
        <v>43921</v>
      </c>
      <c r="F10462" s="23" t="s">
        <v>53</v>
      </c>
      <c r="G10462" s="121">
        <v>14821645.814460637</v>
      </c>
      <c r="H10462">
        <v>2020</v>
      </c>
    </row>
    <row r="10463" spans="1:8" outlineLevel="1" x14ac:dyDescent="0.25">
      <c r="A10463" s="23" t="s">
        <v>43</v>
      </c>
      <c r="B10463" s="23" t="s">
        <v>34</v>
      </c>
      <c r="C10463">
        <v>2020</v>
      </c>
      <c r="D10463" s="23" t="str">
        <f t="shared" si="164"/>
        <v>mar</v>
      </c>
      <c r="E10463" s="24">
        <v>43921</v>
      </c>
      <c r="F10463" s="23" t="s">
        <v>53</v>
      </c>
      <c r="G10463" s="121">
        <v>63033899.240000002</v>
      </c>
      <c r="H10463">
        <v>2020</v>
      </c>
    </row>
    <row r="10464" spans="1:8" outlineLevel="1" x14ac:dyDescent="0.25">
      <c r="A10464" s="23" t="s">
        <v>13</v>
      </c>
      <c r="B10464" s="23" t="s">
        <v>13</v>
      </c>
      <c r="C10464">
        <v>2020</v>
      </c>
      <c r="D10464" s="23" t="str">
        <f t="shared" si="164"/>
        <v>mar</v>
      </c>
      <c r="E10464" s="24">
        <v>43921</v>
      </c>
      <c r="F10464" s="23" t="s">
        <v>53</v>
      </c>
      <c r="G10464" s="121">
        <v>319814200.2271353</v>
      </c>
      <c r="H10464">
        <v>2020</v>
      </c>
    </row>
    <row r="10465" spans="1:8" outlineLevel="1" x14ac:dyDescent="0.25">
      <c r="A10465" s="23" t="s">
        <v>14</v>
      </c>
      <c r="B10465" s="23" t="s">
        <v>14</v>
      </c>
      <c r="C10465">
        <v>2020</v>
      </c>
      <c r="D10465" s="23" t="str">
        <f t="shared" si="164"/>
        <v>mar</v>
      </c>
      <c r="E10465" s="24">
        <v>43921</v>
      </c>
      <c r="F10465" s="23" t="s">
        <v>53</v>
      </c>
      <c r="G10465" s="121">
        <v>5149082.5168813402</v>
      </c>
      <c r="H10465">
        <v>2020</v>
      </c>
    </row>
    <row r="10466" spans="1:8" outlineLevel="1" x14ac:dyDescent="0.25">
      <c r="A10466" s="23" t="s">
        <v>15</v>
      </c>
      <c r="B10466" s="23" t="s">
        <v>0</v>
      </c>
      <c r="C10466">
        <v>2020</v>
      </c>
      <c r="D10466" s="23" t="str">
        <f t="shared" si="164"/>
        <v>abr</v>
      </c>
      <c r="E10466" s="24">
        <v>43951</v>
      </c>
      <c r="F10466" s="23" t="s">
        <v>53</v>
      </c>
      <c r="G10466" s="121">
        <v>7511130.243265315</v>
      </c>
      <c r="H10466">
        <v>2020</v>
      </c>
    </row>
    <row r="10467" spans="1:8" outlineLevel="1" x14ac:dyDescent="0.25">
      <c r="A10467" s="23" t="s">
        <v>16</v>
      </c>
      <c r="B10467" s="23" t="s">
        <v>1</v>
      </c>
      <c r="C10467">
        <v>2020</v>
      </c>
      <c r="D10467" s="23" t="str">
        <f t="shared" si="164"/>
        <v>abr</v>
      </c>
      <c r="E10467" s="24">
        <v>43951</v>
      </c>
      <c r="F10467" s="23" t="s">
        <v>53</v>
      </c>
      <c r="G10467" s="121">
        <v>141669988.48847449</v>
      </c>
      <c r="H10467">
        <v>2020</v>
      </c>
    </row>
    <row r="10468" spans="1:8" outlineLevel="1" x14ac:dyDescent="0.25">
      <c r="A10468" s="23" t="s">
        <v>27</v>
      </c>
      <c r="B10468" s="23" t="s">
        <v>2</v>
      </c>
      <c r="C10468">
        <v>2020</v>
      </c>
      <c r="D10468" s="23" t="str">
        <f t="shared" si="164"/>
        <v>abr</v>
      </c>
      <c r="E10468" s="24">
        <v>43951</v>
      </c>
      <c r="F10468" s="23" t="s">
        <v>53</v>
      </c>
      <c r="G10468" s="121">
        <v>0</v>
      </c>
      <c r="H10468">
        <v>2020</v>
      </c>
    </row>
    <row r="10469" spans="1:8" outlineLevel="1" x14ac:dyDescent="0.25">
      <c r="A10469" s="23" t="s">
        <v>17</v>
      </c>
      <c r="B10469" s="23" t="s">
        <v>3</v>
      </c>
      <c r="C10469">
        <v>2020</v>
      </c>
      <c r="D10469" s="23" t="str">
        <f t="shared" si="164"/>
        <v>abr</v>
      </c>
      <c r="E10469" s="24">
        <v>43951</v>
      </c>
      <c r="F10469" s="23" t="s">
        <v>53</v>
      </c>
      <c r="G10469" s="121">
        <v>70971047.178582922</v>
      </c>
      <c r="H10469">
        <v>2020</v>
      </c>
    </row>
    <row r="10470" spans="1:8" outlineLevel="1" x14ac:dyDescent="0.25">
      <c r="A10470" s="23" t="s">
        <v>18</v>
      </c>
      <c r="B10470" s="25" t="s">
        <v>4</v>
      </c>
      <c r="C10470">
        <v>2020</v>
      </c>
      <c r="D10470" s="23" t="str">
        <f t="shared" si="164"/>
        <v>abr</v>
      </c>
      <c r="E10470" s="24">
        <v>43951</v>
      </c>
      <c r="F10470" s="23" t="s">
        <v>53</v>
      </c>
      <c r="G10470" s="121">
        <v>1758381.2012827988</v>
      </c>
      <c r="H10470">
        <v>2020</v>
      </c>
    </row>
    <row r="10471" spans="1:8" outlineLevel="1" x14ac:dyDescent="0.25">
      <c r="A10471" s="23" t="s">
        <v>19</v>
      </c>
      <c r="B10471" s="25" t="s">
        <v>5</v>
      </c>
      <c r="C10471">
        <v>2020</v>
      </c>
      <c r="D10471" s="23" t="str">
        <f t="shared" si="164"/>
        <v>abr</v>
      </c>
      <c r="E10471" s="24">
        <v>43951</v>
      </c>
      <c r="F10471" s="23" t="s">
        <v>53</v>
      </c>
      <c r="G10471" s="121">
        <v>626738.91632653063</v>
      </c>
      <c r="H10471">
        <v>2020</v>
      </c>
    </row>
    <row r="10472" spans="1:8" outlineLevel="1" x14ac:dyDescent="0.25">
      <c r="A10472" s="23" t="s">
        <v>20</v>
      </c>
      <c r="B10472" s="23" t="s">
        <v>6</v>
      </c>
      <c r="C10472">
        <v>2020</v>
      </c>
      <c r="D10472" s="23" t="str">
        <f t="shared" si="164"/>
        <v>abr</v>
      </c>
      <c r="E10472" s="24">
        <v>43951</v>
      </c>
      <c r="F10472" s="23" t="s">
        <v>53</v>
      </c>
      <c r="G10472" s="121">
        <v>5142540.2313618362</v>
      </c>
      <c r="H10472">
        <v>2020</v>
      </c>
    </row>
    <row r="10473" spans="1:8" outlineLevel="1" x14ac:dyDescent="0.25">
      <c r="A10473" s="23" t="s">
        <v>21</v>
      </c>
      <c r="B10473" s="23" t="s">
        <v>7</v>
      </c>
      <c r="C10473">
        <v>2020</v>
      </c>
      <c r="D10473" s="23" t="str">
        <f t="shared" si="164"/>
        <v>abr</v>
      </c>
      <c r="E10473" s="24">
        <v>43951</v>
      </c>
      <c r="F10473" s="23" t="s">
        <v>53</v>
      </c>
      <c r="G10473" s="121">
        <v>1120501.3245835272</v>
      </c>
      <c r="H10473">
        <v>2020</v>
      </c>
    </row>
    <row r="10474" spans="1:8" outlineLevel="1" x14ac:dyDescent="0.25">
      <c r="A10474" s="23" t="s">
        <v>22</v>
      </c>
      <c r="B10474" s="23" t="s">
        <v>8</v>
      </c>
      <c r="C10474">
        <v>2020</v>
      </c>
      <c r="D10474" s="23" t="str">
        <f t="shared" si="164"/>
        <v>abr</v>
      </c>
      <c r="E10474" s="24">
        <v>43951</v>
      </c>
      <c r="F10474" s="23" t="s">
        <v>53</v>
      </c>
      <c r="G10474" s="121">
        <v>538324862.42876887</v>
      </c>
      <c r="H10474">
        <v>2020</v>
      </c>
    </row>
    <row r="10475" spans="1:8" outlineLevel="1" x14ac:dyDescent="0.25">
      <c r="A10475" s="23" t="s">
        <v>23</v>
      </c>
      <c r="B10475" s="23" t="s">
        <v>9</v>
      </c>
      <c r="C10475">
        <v>2020</v>
      </c>
      <c r="D10475" s="23" t="str">
        <f t="shared" si="164"/>
        <v>abr</v>
      </c>
      <c r="E10475" s="24">
        <v>43951</v>
      </c>
      <c r="F10475" s="23" t="s">
        <v>53</v>
      </c>
      <c r="G10475" s="121">
        <v>0</v>
      </c>
      <c r="H10475">
        <v>2020</v>
      </c>
    </row>
    <row r="10476" spans="1:8" outlineLevel="1" x14ac:dyDescent="0.25">
      <c r="A10476" s="23" t="s">
        <v>24</v>
      </c>
      <c r="B10476" s="25" t="s">
        <v>10</v>
      </c>
      <c r="C10476">
        <v>2020</v>
      </c>
      <c r="D10476" s="23" t="str">
        <f t="shared" si="164"/>
        <v>abr</v>
      </c>
      <c r="E10476" s="24">
        <v>43951</v>
      </c>
      <c r="F10476" s="23" t="s">
        <v>53</v>
      </c>
      <c r="G10476" s="121">
        <v>0</v>
      </c>
      <c r="H10476">
        <v>2020</v>
      </c>
    </row>
    <row r="10477" spans="1:8" outlineLevel="1" x14ac:dyDescent="0.25">
      <c r="A10477" s="23" t="s">
        <v>25</v>
      </c>
      <c r="B10477" s="23" t="s">
        <v>11</v>
      </c>
      <c r="C10477">
        <v>2020</v>
      </c>
      <c r="D10477" s="23" t="str">
        <f t="shared" si="164"/>
        <v>abr</v>
      </c>
      <c r="E10477" s="24">
        <v>43951</v>
      </c>
      <c r="F10477" s="23" t="s">
        <v>53</v>
      </c>
      <c r="G10477" s="121">
        <v>17815554.981428571</v>
      </c>
      <c r="H10477">
        <v>2020</v>
      </c>
    </row>
    <row r="10478" spans="1:8" outlineLevel="1" x14ac:dyDescent="0.25">
      <c r="A10478" s="23" t="s">
        <v>26</v>
      </c>
      <c r="B10478" s="23" t="s">
        <v>12</v>
      </c>
      <c r="C10478">
        <v>2020</v>
      </c>
      <c r="D10478" s="23" t="str">
        <f t="shared" si="164"/>
        <v>abr</v>
      </c>
      <c r="E10478" s="24">
        <v>43951</v>
      </c>
      <c r="F10478" s="23" t="s">
        <v>53</v>
      </c>
      <c r="G10478" s="121">
        <v>14220003.263819247</v>
      </c>
      <c r="H10478">
        <v>2020</v>
      </c>
    </row>
    <row r="10479" spans="1:8" outlineLevel="1" x14ac:dyDescent="0.25">
      <c r="A10479" s="23" t="s">
        <v>43</v>
      </c>
      <c r="B10479" s="23" t="s">
        <v>34</v>
      </c>
      <c r="C10479">
        <v>2020</v>
      </c>
      <c r="D10479" s="23" t="str">
        <f t="shared" si="164"/>
        <v>abr</v>
      </c>
      <c r="E10479" s="24">
        <v>43951</v>
      </c>
      <c r="F10479" s="23" t="s">
        <v>53</v>
      </c>
      <c r="G10479" s="121">
        <v>67997464.320000008</v>
      </c>
      <c r="H10479">
        <v>2020</v>
      </c>
    </row>
    <row r="10480" spans="1:8" outlineLevel="1" x14ac:dyDescent="0.25">
      <c r="A10480" s="23" t="s">
        <v>13</v>
      </c>
      <c r="B10480" s="23" t="s">
        <v>13</v>
      </c>
      <c r="C10480">
        <v>2020</v>
      </c>
      <c r="D10480" s="23" t="str">
        <f t="shared" si="164"/>
        <v>abr</v>
      </c>
      <c r="E10480" s="24">
        <v>43951</v>
      </c>
      <c r="F10480" s="23" t="s">
        <v>53</v>
      </c>
      <c r="G10480" s="121">
        <v>300168289.18861216</v>
      </c>
      <c r="H10480">
        <v>2020</v>
      </c>
    </row>
    <row r="10481" spans="1:8" outlineLevel="1" x14ac:dyDescent="0.25">
      <c r="A10481" s="23" t="s">
        <v>14</v>
      </c>
      <c r="B10481" s="23" t="s">
        <v>14</v>
      </c>
      <c r="C10481">
        <v>2020</v>
      </c>
      <c r="D10481" s="23" t="str">
        <f t="shared" si="164"/>
        <v>abr</v>
      </c>
      <c r="E10481" s="24">
        <v>43951</v>
      </c>
      <c r="F10481" s="23" t="s">
        <v>53</v>
      </c>
      <c r="G10481" s="121">
        <v>2142480.3845049567</v>
      </c>
      <c r="H10481">
        <v>2020</v>
      </c>
    </row>
    <row r="10482" spans="1:8" outlineLevel="1" x14ac:dyDescent="0.25">
      <c r="A10482" s="23" t="s">
        <v>15</v>
      </c>
      <c r="B10482" s="23" t="s">
        <v>0</v>
      </c>
      <c r="C10482">
        <v>2020</v>
      </c>
      <c r="D10482" s="23" t="str">
        <f t="shared" si="164"/>
        <v>may</v>
      </c>
      <c r="E10482" s="24">
        <v>43982</v>
      </c>
      <c r="F10482" s="23" t="s">
        <v>53</v>
      </c>
      <c r="G10482" s="121">
        <v>7520771.2850728948</v>
      </c>
      <c r="H10482">
        <v>2020</v>
      </c>
    </row>
    <row r="10483" spans="1:8" outlineLevel="1" x14ac:dyDescent="0.25">
      <c r="A10483" s="23" t="s">
        <v>16</v>
      </c>
      <c r="B10483" s="23" t="s">
        <v>1</v>
      </c>
      <c r="C10483">
        <v>2020</v>
      </c>
      <c r="D10483" s="23" t="str">
        <f t="shared" si="164"/>
        <v>may</v>
      </c>
      <c r="E10483" s="24">
        <v>43982</v>
      </c>
      <c r="F10483" s="23" t="s">
        <v>53</v>
      </c>
      <c r="G10483" s="121">
        <v>145958592.94159344</v>
      </c>
      <c r="H10483">
        <v>2020</v>
      </c>
    </row>
    <row r="10484" spans="1:8" outlineLevel="1" x14ac:dyDescent="0.25">
      <c r="A10484" s="23" t="s">
        <v>27</v>
      </c>
      <c r="B10484" s="23" t="s">
        <v>2</v>
      </c>
      <c r="C10484">
        <v>2020</v>
      </c>
      <c r="D10484" s="23" t="str">
        <f t="shared" si="164"/>
        <v>may</v>
      </c>
      <c r="E10484" s="24">
        <v>43982</v>
      </c>
      <c r="F10484" s="23" t="s">
        <v>53</v>
      </c>
      <c r="G10484" s="121">
        <v>0</v>
      </c>
      <c r="H10484">
        <v>2020</v>
      </c>
    </row>
    <row r="10485" spans="1:8" outlineLevel="1" x14ac:dyDescent="0.25">
      <c r="A10485" s="23" t="s">
        <v>17</v>
      </c>
      <c r="B10485" s="23" t="s">
        <v>3</v>
      </c>
      <c r="C10485">
        <v>2020</v>
      </c>
      <c r="D10485" s="23" t="str">
        <f t="shared" si="164"/>
        <v>may</v>
      </c>
      <c r="E10485" s="24">
        <v>43982</v>
      </c>
      <c r="F10485" s="23" t="s">
        <v>53</v>
      </c>
      <c r="G10485" s="121">
        <v>68722970.297066495</v>
      </c>
      <c r="H10485">
        <v>2020</v>
      </c>
    </row>
    <row r="10486" spans="1:8" outlineLevel="1" x14ac:dyDescent="0.25">
      <c r="A10486" s="23" t="s">
        <v>18</v>
      </c>
      <c r="B10486" s="25" t="s">
        <v>4</v>
      </c>
      <c r="C10486">
        <v>2020</v>
      </c>
      <c r="D10486" s="23" t="str">
        <f t="shared" si="164"/>
        <v>may</v>
      </c>
      <c r="E10486" s="24">
        <v>43982</v>
      </c>
      <c r="F10486" s="23" t="s">
        <v>53</v>
      </c>
      <c r="G10486" s="121">
        <v>1507988.33909621</v>
      </c>
      <c r="H10486">
        <v>2020</v>
      </c>
    </row>
    <row r="10487" spans="1:8" outlineLevel="1" x14ac:dyDescent="0.25">
      <c r="A10487" s="23" t="s">
        <v>19</v>
      </c>
      <c r="B10487" s="25" t="s">
        <v>5</v>
      </c>
      <c r="C10487">
        <v>2020</v>
      </c>
      <c r="D10487" s="23" t="str">
        <f t="shared" si="164"/>
        <v>may</v>
      </c>
      <c r="E10487" s="24">
        <v>43982</v>
      </c>
      <c r="F10487" s="23" t="s">
        <v>53</v>
      </c>
      <c r="G10487" s="121">
        <v>629877.40285714285</v>
      </c>
      <c r="H10487">
        <v>2020</v>
      </c>
    </row>
    <row r="10488" spans="1:8" outlineLevel="1" x14ac:dyDescent="0.25">
      <c r="A10488" s="23" t="s">
        <v>20</v>
      </c>
      <c r="B10488" s="23" t="s">
        <v>6</v>
      </c>
      <c r="C10488">
        <v>2020</v>
      </c>
      <c r="D10488" s="23" t="str">
        <f t="shared" si="164"/>
        <v>may</v>
      </c>
      <c r="E10488" s="24">
        <v>43982</v>
      </c>
      <c r="F10488" s="23" t="s">
        <v>53</v>
      </c>
      <c r="G10488" s="121">
        <v>5136914.3297458608</v>
      </c>
      <c r="H10488">
        <v>2020</v>
      </c>
    </row>
    <row r="10489" spans="1:8" outlineLevel="1" x14ac:dyDescent="0.25">
      <c r="A10489" s="23" t="s">
        <v>21</v>
      </c>
      <c r="B10489" s="23" t="s">
        <v>7</v>
      </c>
      <c r="C10489">
        <v>2020</v>
      </c>
      <c r="D10489" s="23" t="str">
        <f t="shared" si="164"/>
        <v>may</v>
      </c>
      <c r="E10489" s="24">
        <v>43982</v>
      </c>
      <c r="F10489" s="23" t="s">
        <v>53</v>
      </c>
      <c r="G10489" s="121">
        <v>1121010.0783733078</v>
      </c>
      <c r="H10489">
        <v>2020</v>
      </c>
    </row>
    <row r="10490" spans="1:8" outlineLevel="1" x14ac:dyDescent="0.25">
      <c r="A10490" s="23" t="s">
        <v>22</v>
      </c>
      <c r="B10490" s="23" t="s">
        <v>8</v>
      </c>
      <c r="C10490">
        <v>2020</v>
      </c>
      <c r="D10490" s="23" t="str">
        <f t="shared" si="164"/>
        <v>may</v>
      </c>
      <c r="E10490" s="24">
        <v>43982</v>
      </c>
      <c r="F10490" s="23" t="s">
        <v>53</v>
      </c>
      <c r="G10490" s="121">
        <v>535178149.84241861</v>
      </c>
      <c r="H10490">
        <v>2020</v>
      </c>
    </row>
    <row r="10491" spans="1:8" outlineLevel="1" x14ac:dyDescent="0.25">
      <c r="A10491" s="23" t="s">
        <v>23</v>
      </c>
      <c r="B10491" s="23" t="s">
        <v>9</v>
      </c>
      <c r="C10491">
        <v>2020</v>
      </c>
      <c r="D10491" s="23" t="str">
        <f t="shared" si="164"/>
        <v>may</v>
      </c>
      <c r="E10491" s="24">
        <v>43982</v>
      </c>
      <c r="F10491" s="23" t="s">
        <v>53</v>
      </c>
      <c r="G10491" s="121">
        <v>0</v>
      </c>
      <c r="H10491">
        <v>2020</v>
      </c>
    </row>
    <row r="10492" spans="1:8" outlineLevel="1" x14ac:dyDescent="0.25">
      <c r="A10492" s="23" t="s">
        <v>24</v>
      </c>
      <c r="B10492" s="25" t="s">
        <v>10</v>
      </c>
      <c r="C10492">
        <v>2020</v>
      </c>
      <c r="D10492" s="23" t="str">
        <f t="shared" si="164"/>
        <v>may</v>
      </c>
      <c r="E10492" s="24">
        <v>43982</v>
      </c>
      <c r="F10492" s="23" t="s">
        <v>53</v>
      </c>
      <c r="G10492" s="121">
        <v>0</v>
      </c>
      <c r="H10492">
        <v>2020</v>
      </c>
    </row>
    <row r="10493" spans="1:8" outlineLevel="1" x14ac:dyDescent="0.25">
      <c r="A10493" s="23" t="s">
        <v>25</v>
      </c>
      <c r="B10493" s="23" t="s">
        <v>11</v>
      </c>
      <c r="C10493">
        <v>2020</v>
      </c>
      <c r="D10493" s="23" t="str">
        <f t="shared" si="164"/>
        <v>may</v>
      </c>
      <c r="E10493" s="24">
        <v>43982</v>
      </c>
      <c r="F10493" s="23" t="s">
        <v>53</v>
      </c>
      <c r="G10493" s="121">
        <v>18349370.758542273</v>
      </c>
      <c r="H10493">
        <v>2020</v>
      </c>
    </row>
    <row r="10494" spans="1:8" outlineLevel="1" x14ac:dyDescent="0.25">
      <c r="A10494" s="23" t="s">
        <v>26</v>
      </c>
      <c r="B10494" s="23" t="s">
        <v>12</v>
      </c>
      <c r="C10494">
        <v>2020</v>
      </c>
      <c r="D10494" s="23" t="str">
        <f t="shared" si="164"/>
        <v>may</v>
      </c>
      <c r="E10494" s="24">
        <v>43982</v>
      </c>
      <c r="F10494" s="23" t="s">
        <v>53</v>
      </c>
      <c r="G10494" s="121">
        <v>13564851.335306119</v>
      </c>
      <c r="H10494">
        <v>2020</v>
      </c>
    </row>
    <row r="10495" spans="1:8" outlineLevel="1" x14ac:dyDescent="0.25">
      <c r="A10495" s="23" t="s">
        <v>43</v>
      </c>
      <c r="B10495" s="23" t="s">
        <v>34</v>
      </c>
      <c r="C10495">
        <v>2020</v>
      </c>
      <c r="D10495" s="23" t="str">
        <f t="shared" si="164"/>
        <v>may</v>
      </c>
      <c r="E10495" s="24">
        <v>43982</v>
      </c>
      <c r="F10495" s="23" t="s">
        <v>53</v>
      </c>
      <c r="G10495" s="121">
        <v>67884177.980000004</v>
      </c>
      <c r="H10495">
        <v>2020</v>
      </c>
    </row>
    <row r="10496" spans="1:8" outlineLevel="1" x14ac:dyDescent="0.25">
      <c r="A10496" s="23" t="s">
        <v>13</v>
      </c>
      <c r="B10496" s="23" t="s">
        <v>13</v>
      </c>
      <c r="C10496">
        <v>2020</v>
      </c>
      <c r="D10496" s="23" t="str">
        <f t="shared" si="164"/>
        <v>may</v>
      </c>
      <c r="E10496" s="24">
        <v>43982</v>
      </c>
      <c r="F10496" s="23" t="s">
        <v>53</v>
      </c>
      <c r="G10496" s="121">
        <v>317020856.08934194</v>
      </c>
      <c r="H10496">
        <v>2020</v>
      </c>
    </row>
    <row r="10497" spans="1:8" outlineLevel="1" x14ac:dyDescent="0.25">
      <c r="A10497" s="23" t="s">
        <v>14</v>
      </c>
      <c r="B10497" s="23" t="s">
        <v>14</v>
      </c>
      <c r="C10497">
        <v>2020</v>
      </c>
      <c r="D10497" s="23" t="str">
        <f t="shared" si="164"/>
        <v>may</v>
      </c>
      <c r="E10497" s="24">
        <v>43982</v>
      </c>
      <c r="F10497" s="23" t="s">
        <v>53</v>
      </c>
      <c r="G10497" s="121">
        <v>1067965.871708994</v>
      </c>
      <c r="H10497">
        <v>2020</v>
      </c>
    </row>
    <row r="10498" spans="1:8" outlineLevel="1" x14ac:dyDescent="0.25">
      <c r="A10498" s="23" t="s">
        <v>15</v>
      </c>
      <c r="B10498" s="23" t="s">
        <v>0</v>
      </c>
      <c r="C10498">
        <v>2020</v>
      </c>
      <c r="D10498" s="23" t="str">
        <f t="shared" ref="D10498:D10561" si="165">+TEXT(E10498,"mmm")</f>
        <v>jun</v>
      </c>
      <c r="E10498" s="24">
        <v>44012</v>
      </c>
      <c r="F10498" s="23" t="s">
        <v>53</v>
      </c>
      <c r="G10498" s="121">
        <v>7244076.5924489945</v>
      </c>
      <c r="H10498">
        <v>2020</v>
      </c>
    </row>
    <row r="10499" spans="1:8" outlineLevel="1" x14ac:dyDescent="0.25">
      <c r="A10499" s="23" t="s">
        <v>16</v>
      </c>
      <c r="B10499" s="23" t="s">
        <v>1</v>
      </c>
      <c r="C10499">
        <v>2020</v>
      </c>
      <c r="D10499" s="23" t="str">
        <f t="shared" si="165"/>
        <v>jun</v>
      </c>
      <c r="E10499" s="24">
        <v>44012</v>
      </c>
      <c r="F10499" s="23" t="s">
        <v>53</v>
      </c>
      <c r="G10499" s="121">
        <v>151882542.72881618</v>
      </c>
      <c r="H10499">
        <v>2020</v>
      </c>
    </row>
    <row r="10500" spans="1:8" outlineLevel="1" x14ac:dyDescent="0.25">
      <c r="A10500" s="23" t="s">
        <v>27</v>
      </c>
      <c r="B10500" s="23" t="s">
        <v>2</v>
      </c>
      <c r="C10500">
        <v>2020</v>
      </c>
      <c r="D10500" s="23" t="str">
        <f t="shared" si="165"/>
        <v>jun</v>
      </c>
      <c r="E10500" s="24">
        <v>44012</v>
      </c>
      <c r="F10500" s="23" t="s">
        <v>53</v>
      </c>
      <c r="G10500" s="121">
        <v>0</v>
      </c>
      <c r="H10500">
        <v>2020</v>
      </c>
    </row>
    <row r="10501" spans="1:8" outlineLevel="1" x14ac:dyDescent="0.25">
      <c r="A10501" s="23" t="s">
        <v>17</v>
      </c>
      <c r="B10501" s="23" t="s">
        <v>3</v>
      </c>
      <c r="C10501">
        <v>2020</v>
      </c>
      <c r="D10501" s="23" t="str">
        <f t="shared" si="165"/>
        <v>jun</v>
      </c>
      <c r="E10501" s="24">
        <v>44012</v>
      </c>
      <c r="F10501" s="23" t="s">
        <v>53</v>
      </c>
      <c r="G10501" s="121">
        <v>68393717.597830936</v>
      </c>
      <c r="H10501">
        <v>2020</v>
      </c>
    </row>
    <row r="10502" spans="1:8" outlineLevel="1" x14ac:dyDescent="0.25">
      <c r="A10502" s="23" t="s">
        <v>18</v>
      </c>
      <c r="B10502" s="25" t="s">
        <v>4</v>
      </c>
      <c r="C10502">
        <v>2020</v>
      </c>
      <c r="D10502" s="23" t="str">
        <f t="shared" si="165"/>
        <v>jun</v>
      </c>
      <c r="E10502" s="24">
        <v>44012</v>
      </c>
      <c r="F10502" s="23" t="s">
        <v>53</v>
      </c>
      <c r="G10502" s="121">
        <v>1513061.2222448981</v>
      </c>
      <c r="H10502">
        <v>2020</v>
      </c>
    </row>
    <row r="10503" spans="1:8" outlineLevel="1" x14ac:dyDescent="0.25">
      <c r="A10503" s="23" t="s">
        <v>19</v>
      </c>
      <c r="B10503" s="25" t="s">
        <v>5</v>
      </c>
      <c r="C10503">
        <v>2020</v>
      </c>
      <c r="D10503" s="23" t="str">
        <f t="shared" si="165"/>
        <v>jun</v>
      </c>
      <c r="E10503" s="24">
        <v>44012</v>
      </c>
      <c r="F10503" s="23" t="s">
        <v>53</v>
      </c>
      <c r="G10503" s="121">
        <v>632944.45938775514</v>
      </c>
      <c r="H10503">
        <v>2020</v>
      </c>
    </row>
    <row r="10504" spans="1:8" outlineLevel="1" x14ac:dyDescent="0.25">
      <c r="A10504" s="23" t="s">
        <v>20</v>
      </c>
      <c r="B10504" s="23" t="s">
        <v>6</v>
      </c>
      <c r="C10504">
        <v>2020</v>
      </c>
      <c r="D10504" s="23" t="str">
        <f t="shared" si="165"/>
        <v>jun</v>
      </c>
      <c r="E10504" s="24">
        <v>44012</v>
      </c>
      <c r="F10504" s="23" t="s">
        <v>53</v>
      </c>
      <c r="G10504" s="121">
        <v>730887.23469387763</v>
      </c>
      <c r="H10504">
        <v>2020</v>
      </c>
    </row>
    <row r="10505" spans="1:8" outlineLevel="1" x14ac:dyDescent="0.25">
      <c r="A10505" s="23" t="s">
        <v>21</v>
      </c>
      <c r="B10505" s="23" t="s">
        <v>7</v>
      </c>
      <c r="C10505">
        <v>2020</v>
      </c>
      <c r="D10505" s="23" t="str">
        <f t="shared" si="165"/>
        <v>jun</v>
      </c>
      <c r="E10505" s="24">
        <v>44012</v>
      </c>
      <c r="F10505" s="23" t="s">
        <v>53</v>
      </c>
      <c r="G10505" s="121">
        <v>864907.68122449075</v>
      </c>
      <c r="H10505">
        <v>2020</v>
      </c>
    </row>
    <row r="10506" spans="1:8" outlineLevel="1" x14ac:dyDescent="0.25">
      <c r="A10506" s="23" t="s">
        <v>22</v>
      </c>
      <c r="B10506" s="23" t="s">
        <v>8</v>
      </c>
      <c r="C10506">
        <v>2020</v>
      </c>
      <c r="D10506" s="23" t="str">
        <f t="shared" si="165"/>
        <v>jun</v>
      </c>
      <c r="E10506" s="24">
        <v>44012</v>
      </c>
      <c r="F10506" s="23" t="s">
        <v>53</v>
      </c>
      <c r="G10506" s="121">
        <v>566781358.46028757</v>
      </c>
      <c r="H10506">
        <v>2020</v>
      </c>
    </row>
    <row r="10507" spans="1:8" outlineLevel="1" x14ac:dyDescent="0.25">
      <c r="A10507" s="23" t="s">
        <v>23</v>
      </c>
      <c r="B10507" s="23" t="s">
        <v>9</v>
      </c>
      <c r="C10507">
        <v>2020</v>
      </c>
      <c r="D10507" s="23" t="str">
        <f t="shared" si="165"/>
        <v>jun</v>
      </c>
      <c r="E10507" s="24">
        <v>44012</v>
      </c>
      <c r="F10507" s="23" t="s">
        <v>53</v>
      </c>
      <c r="G10507" s="121">
        <v>0</v>
      </c>
      <c r="H10507">
        <v>2020</v>
      </c>
    </row>
    <row r="10508" spans="1:8" outlineLevel="1" x14ac:dyDescent="0.25">
      <c r="A10508" s="23" t="s">
        <v>24</v>
      </c>
      <c r="B10508" s="25" t="s">
        <v>10</v>
      </c>
      <c r="C10508">
        <v>2020</v>
      </c>
      <c r="D10508" s="23" t="str">
        <f t="shared" si="165"/>
        <v>jun</v>
      </c>
      <c r="E10508" s="24">
        <v>44012</v>
      </c>
      <c r="F10508" s="23" t="s">
        <v>53</v>
      </c>
      <c r="G10508" s="121">
        <v>0</v>
      </c>
      <c r="H10508">
        <v>2020</v>
      </c>
    </row>
    <row r="10509" spans="1:8" outlineLevel="1" x14ac:dyDescent="0.25">
      <c r="A10509" s="23" t="s">
        <v>25</v>
      </c>
      <c r="B10509" s="23" t="s">
        <v>11</v>
      </c>
      <c r="C10509">
        <v>2020</v>
      </c>
      <c r="D10509" s="23" t="str">
        <f t="shared" si="165"/>
        <v>jun</v>
      </c>
      <c r="E10509" s="24">
        <v>44012</v>
      </c>
      <c r="F10509" s="23" t="s">
        <v>53</v>
      </c>
      <c r="G10509" s="121">
        <v>18225239.235685132</v>
      </c>
      <c r="H10509">
        <v>2020</v>
      </c>
    </row>
    <row r="10510" spans="1:8" outlineLevel="1" x14ac:dyDescent="0.25">
      <c r="A10510" s="23" t="s">
        <v>26</v>
      </c>
      <c r="B10510" s="23" t="s">
        <v>12</v>
      </c>
      <c r="C10510">
        <v>2020</v>
      </c>
      <c r="D10510" s="23" t="str">
        <f t="shared" si="165"/>
        <v>jun</v>
      </c>
      <c r="E10510" s="24">
        <v>44012</v>
      </c>
      <c r="F10510" s="23" t="s">
        <v>53</v>
      </c>
      <c r="G10510" s="121">
        <v>13117469.647900863</v>
      </c>
      <c r="H10510">
        <v>2020</v>
      </c>
    </row>
    <row r="10511" spans="1:8" outlineLevel="1" x14ac:dyDescent="0.25">
      <c r="A10511" s="23" t="s">
        <v>43</v>
      </c>
      <c r="B10511" s="23" t="s">
        <v>34</v>
      </c>
      <c r="C10511">
        <v>2020</v>
      </c>
      <c r="D10511" s="23" t="str">
        <f t="shared" si="165"/>
        <v>jun</v>
      </c>
      <c r="E10511" s="24">
        <v>44012</v>
      </c>
      <c r="F10511" s="23" t="s">
        <v>53</v>
      </c>
      <c r="G10511" s="121">
        <v>72705375.699708462</v>
      </c>
      <c r="H10511">
        <v>2020</v>
      </c>
    </row>
    <row r="10512" spans="1:8" outlineLevel="1" x14ac:dyDescent="0.25">
      <c r="A10512" s="23" t="s">
        <v>13</v>
      </c>
      <c r="B10512" s="23" t="s">
        <v>13</v>
      </c>
      <c r="C10512">
        <v>2020</v>
      </c>
      <c r="D10512" s="23" t="str">
        <f t="shared" si="165"/>
        <v>jun</v>
      </c>
      <c r="E10512" s="24">
        <v>44012</v>
      </c>
      <c r="F10512" s="23" t="s">
        <v>53</v>
      </c>
      <c r="G10512" s="121">
        <v>276038058.68138248</v>
      </c>
      <c r="H10512">
        <v>2020</v>
      </c>
    </row>
    <row r="10513" spans="1:8" outlineLevel="1" x14ac:dyDescent="0.25">
      <c r="A10513" s="23" t="s">
        <v>14</v>
      </c>
      <c r="B10513" s="23" t="s">
        <v>14</v>
      </c>
      <c r="C10513">
        <v>2020</v>
      </c>
      <c r="D10513" s="23" t="str">
        <f t="shared" si="165"/>
        <v>jun</v>
      </c>
      <c r="E10513" s="24">
        <v>44012</v>
      </c>
      <c r="F10513" s="23" t="s">
        <v>53</v>
      </c>
      <c r="G10513" s="121">
        <v>2899460.4657720262</v>
      </c>
      <c r="H10513">
        <v>2020</v>
      </c>
    </row>
    <row r="10514" spans="1:8" outlineLevel="1" x14ac:dyDescent="0.25">
      <c r="A10514" s="23" t="s">
        <v>15</v>
      </c>
      <c r="B10514" s="23" t="s">
        <v>0</v>
      </c>
      <c r="C10514">
        <v>2020</v>
      </c>
      <c r="D10514" s="23" t="str">
        <f t="shared" si="165"/>
        <v>jul</v>
      </c>
      <c r="E10514" s="24">
        <v>44043</v>
      </c>
      <c r="F10514" s="23" t="s">
        <v>53</v>
      </c>
      <c r="G10514" s="121">
        <v>7276479.0803498505</v>
      </c>
      <c r="H10514">
        <v>2020</v>
      </c>
    </row>
    <row r="10515" spans="1:8" outlineLevel="1" x14ac:dyDescent="0.25">
      <c r="A10515" s="23" t="s">
        <v>16</v>
      </c>
      <c r="B10515" s="23" t="s">
        <v>1</v>
      </c>
      <c r="C10515">
        <v>2020</v>
      </c>
      <c r="D10515" s="23" t="str">
        <f t="shared" si="165"/>
        <v>jul</v>
      </c>
      <c r="E10515" s="24">
        <v>44043</v>
      </c>
      <c r="F10515" s="23" t="s">
        <v>53</v>
      </c>
      <c r="G10515" s="121">
        <v>150073449.99477094</v>
      </c>
      <c r="H10515">
        <v>2020</v>
      </c>
    </row>
    <row r="10516" spans="1:8" outlineLevel="1" x14ac:dyDescent="0.25">
      <c r="A10516" s="23" t="s">
        <v>27</v>
      </c>
      <c r="B10516" s="23" t="s">
        <v>2</v>
      </c>
      <c r="C10516">
        <v>2020</v>
      </c>
      <c r="D10516" s="23" t="str">
        <f t="shared" si="165"/>
        <v>jul</v>
      </c>
      <c r="E10516" s="24">
        <v>44043</v>
      </c>
      <c r="F10516" s="23" t="s">
        <v>53</v>
      </c>
      <c r="G10516" s="121">
        <v>0</v>
      </c>
      <c r="H10516">
        <v>2020</v>
      </c>
    </row>
    <row r="10517" spans="1:8" outlineLevel="1" x14ac:dyDescent="0.25">
      <c r="A10517" s="23" t="s">
        <v>17</v>
      </c>
      <c r="B10517" s="23" t="s">
        <v>3</v>
      </c>
      <c r="C10517">
        <v>2020</v>
      </c>
      <c r="D10517" s="23" t="str">
        <f t="shared" si="165"/>
        <v>jul</v>
      </c>
      <c r="E10517" s="24">
        <v>44043</v>
      </c>
      <c r="F10517" s="23" t="s">
        <v>53</v>
      </c>
      <c r="G10517" s="121">
        <v>64798417.330037862</v>
      </c>
      <c r="H10517">
        <v>2020</v>
      </c>
    </row>
    <row r="10518" spans="1:8" outlineLevel="1" x14ac:dyDescent="0.25">
      <c r="A10518" s="23" t="s">
        <v>18</v>
      </c>
      <c r="B10518" s="25" t="s">
        <v>4</v>
      </c>
      <c r="C10518">
        <v>2020</v>
      </c>
      <c r="D10518" s="23" t="str">
        <f t="shared" si="165"/>
        <v>jul</v>
      </c>
      <c r="E10518" s="24">
        <v>44043</v>
      </c>
      <c r="F10518" s="23" t="s">
        <v>53</v>
      </c>
      <c r="G10518" s="121">
        <v>1518339.6550728863</v>
      </c>
      <c r="H10518">
        <v>2020</v>
      </c>
    </row>
    <row r="10519" spans="1:8" outlineLevel="1" x14ac:dyDescent="0.25">
      <c r="A10519" s="23" t="s">
        <v>19</v>
      </c>
      <c r="B10519" s="25" t="s">
        <v>5</v>
      </c>
      <c r="C10519">
        <v>2020</v>
      </c>
      <c r="D10519" s="23" t="str">
        <f t="shared" si="165"/>
        <v>jul</v>
      </c>
      <c r="E10519" s="24">
        <v>44043</v>
      </c>
      <c r="F10519" s="23" t="s">
        <v>53</v>
      </c>
      <c r="G10519" s="121">
        <v>636145.62897959189</v>
      </c>
      <c r="H10519">
        <v>2020</v>
      </c>
    </row>
    <row r="10520" spans="1:8" outlineLevel="1" x14ac:dyDescent="0.25">
      <c r="A10520" s="23" t="s">
        <v>20</v>
      </c>
      <c r="B10520" s="23" t="s">
        <v>6</v>
      </c>
      <c r="C10520">
        <v>2020</v>
      </c>
      <c r="D10520" s="23" t="str">
        <f t="shared" si="165"/>
        <v>jul</v>
      </c>
      <c r="E10520" s="24">
        <v>44043</v>
      </c>
      <c r="F10520" s="23" t="s">
        <v>53</v>
      </c>
      <c r="G10520" s="121">
        <v>0</v>
      </c>
      <c r="H10520">
        <v>2020</v>
      </c>
    </row>
    <row r="10521" spans="1:8" outlineLevel="1" x14ac:dyDescent="0.25">
      <c r="A10521" s="23" t="s">
        <v>21</v>
      </c>
      <c r="B10521" s="23" t="s">
        <v>7</v>
      </c>
      <c r="C10521">
        <v>2020</v>
      </c>
      <c r="D10521" s="23" t="str">
        <f t="shared" si="165"/>
        <v>jul</v>
      </c>
      <c r="E10521" s="24">
        <v>44043</v>
      </c>
      <c r="F10521" s="23" t="s">
        <v>53</v>
      </c>
      <c r="G10521" s="121">
        <v>865576.66883381968</v>
      </c>
      <c r="H10521">
        <v>2020</v>
      </c>
    </row>
    <row r="10522" spans="1:8" outlineLevel="1" x14ac:dyDescent="0.25">
      <c r="A10522" s="23" t="s">
        <v>22</v>
      </c>
      <c r="B10522" s="23" t="s">
        <v>8</v>
      </c>
      <c r="C10522">
        <v>2020</v>
      </c>
      <c r="D10522" s="23" t="str">
        <f t="shared" si="165"/>
        <v>jul</v>
      </c>
      <c r="E10522" s="24">
        <v>44043</v>
      </c>
      <c r="F10522" s="23" t="s">
        <v>53</v>
      </c>
      <c r="G10522" s="121">
        <v>570177671.28541338</v>
      </c>
      <c r="H10522">
        <v>2020</v>
      </c>
    </row>
    <row r="10523" spans="1:8" outlineLevel="1" x14ac:dyDescent="0.25">
      <c r="A10523" s="23" t="s">
        <v>23</v>
      </c>
      <c r="B10523" s="23" t="s">
        <v>9</v>
      </c>
      <c r="C10523">
        <v>2020</v>
      </c>
      <c r="D10523" s="23" t="str">
        <f t="shared" si="165"/>
        <v>jul</v>
      </c>
      <c r="E10523" s="24">
        <v>44043</v>
      </c>
      <c r="F10523" s="23" t="s">
        <v>53</v>
      </c>
      <c r="G10523" s="121">
        <v>0</v>
      </c>
      <c r="H10523">
        <v>2020</v>
      </c>
    </row>
    <row r="10524" spans="1:8" outlineLevel="1" x14ac:dyDescent="0.25">
      <c r="A10524" s="23" t="s">
        <v>24</v>
      </c>
      <c r="B10524" s="25" t="s">
        <v>10</v>
      </c>
      <c r="C10524">
        <v>2020</v>
      </c>
      <c r="D10524" s="23" t="str">
        <f t="shared" si="165"/>
        <v>jul</v>
      </c>
      <c r="E10524" s="24">
        <v>44043</v>
      </c>
      <c r="F10524" s="23" t="s">
        <v>53</v>
      </c>
      <c r="G10524" s="121">
        <v>0</v>
      </c>
      <c r="H10524">
        <v>2020</v>
      </c>
    </row>
    <row r="10525" spans="1:8" outlineLevel="1" x14ac:dyDescent="0.25">
      <c r="A10525" s="23" t="s">
        <v>25</v>
      </c>
      <c r="B10525" s="23" t="s">
        <v>11</v>
      </c>
      <c r="C10525">
        <v>2020</v>
      </c>
      <c r="D10525" s="23" t="str">
        <f t="shared" si="165"/>
        <v>jul</v>
      </c>
      <c r="E10525" s="24">
        <v>44043</v>
      </c>
      <c r="F10525" s="23" t="s">
        <v>53</v>
      </c>
      <c r="G10525" s="121">
        <v>18071254.429154519</v>
      </c>
      <c r="H10525">
        <v>2020</v>
      </c>
    </row>
    <row r="10526" spans="1:8" outlineLevel="1" x14ac:dyDescent="0.25">
      <c r="A10526" s="23" t="s">
        <v>26</v>
      </c>
      <c r="B10526" s="23" t="s">
        <v>12</v>
      </c>
      <c r="C10526">
        <v>2020</v>
      </c>
      <c r="D10526" s="23" t="str">
        <f t="shared" si="165"/>
        <v>jul</v>
      </c>
      <c r="E10526" s="24">
        <v>44043</v>
      </c>
      <c r="F10526" s="23" t="s">
        <v>53</v>
      </c>
      <c r="G10526" s="121">
        <v>12794293.065393588</v>
      </c>
      <c r="H10526">
        <v>2020</v>
      </c>
    </row>
    <row r="10527" spans="1:8" outlineLevel="1" x14ac:dyDescent="0.25">
      <c r="A10527" s="23" t="s">
        <v>43</v>
      </c>
      <c r="B10527" s="23" t="s">
        <v>34</v>
      </c>
      <c r="C10527">
        <v>2020</v>
      </c>
      <c r="D10527" s="23" t="str">
        <f t="shared" si="165"/>
        <v>jul</v>
      </c>
      <c r="E10527" s="24">
        <v>44043</v>
      </c>
      <c r="F10527" s="23" t="s">
        <v>53</v>
      </c>
      <c r="G10527" s="121">
        <v>68343319.140495628</v>
      </c>
      <c r="H10527">
        <v>2020</v>
      </c>
    </row>
    <row r="10528" spans="1:8" outlineLevel="1" x14ac:dyDescent="0.25">
      <c r="A10528" s="23" t="s">
        <v>13</v>
      </c>
      <c r="B10528" s="23" t="s">
        <v>13</v>
      </c>
      <c r="C10528">
        <v>2020</v>
      </c>
      <c r="D10528" s="23" t="str">
        <f t="shared" si="165"/>
        <v>jul</v>
      </c>
      <c r="E10528" s="24">
        <v>44043</v>
      </c>
      <c r="F10528" s="23" t="s">
        <v>53</v>
      </c>
      <c r="G10528" s="121">
        <v>282772021.00474334</v>
      </c>
      <c r="H10528">
        <v>2020</v>
      </c>
    </row>
    <row r="10529" spans="1:8" outlineLevel="1" x14ac:dyDescent="0.25">
      <c r="A10529" s="23" t="s">
        <v>14</v>
      </c>
      <c r="B10529" s="23" t="s">
        <v>14</v>
      </c>
      <c r="C10529">
        <v>2020</v>
      </c>
      <c r="D10529" s="23" t="str">
        <f t="shared" si="165"/>
        <v>jul</v>
      </c>
      <c r="E10529" s="24">
        <v>44043</v>
      </c>
      <c r="F10529" s="23" t="s">
        <v>53</v>
      </c>
      <c r="G10529" s="121">
        <v>4694931.5274090376</v>
      </c>
      <c r="H10529">
        <v>2020</v>
      </c>
    </row>
    <row r="10530" spans="1:8" outlineLevel="1" x14ac:dyDescent="0.25">
      <c r="A10530" s="23" t="s">
        <v>15</v>
      </c>
      <c r="B10530" s="23" t="s">
        <v>0</v>
      </c>
      <c r="C10530">
        <v>2020</v>
      </c>
      <c r="D10530" s="23" t="str">
        <f t="shared" si="165"/>
        <v>ago</v>
      </c>
      <c r="E10530" s="24">
        <v>44074</v>
      </c>
      <c r="F10530" s="23" t="s">
        <v>53</v>
      </c>
      <c r="G10530" s="121">
        <v>7573643.63422741</v>
      </c>
      <c r="H10530">
        <v>2020</v>
      </c>
    </row>
    <row r="10531" spans="1:8" outlineLevel="1" x14ac:dyDescent="0.25">
      <c r="A10531" s="23" t="s">
        <v>16</v>
      </c>
      <c r="B10531" s="23" t="s">
        <v>1</v>
      </c>
      <c r="C10531">
        <v>2020</v>
      </c>
      <c r="D10531" s="23" t="str">
        <f t="shared" si="165"/>
        <v>ago</v>
      </c>
      <c r="E10531" s="24">
        <v>44074</v>
      </c>
      <c r="F10531" s="23" t="s">
        <v>53</v>
      </c>
      <c r="G10531" s="121">
        <v>150538625.78735682</v>
      </c>
      <c r="H10531">
        <v>2020</v>
      </c>
    </row>
    <row r="10532" spans="1:8" outlineLevel="1" x14ac:dyDescent="0.25">
      <c r="A10532" s="23" t="s">
        <v>27</v>
      </c>
      <c r="B10532" s="23" t="s">
        <v>2</v>
      </c>
      <c r="C10532">
        <v>2020</v>
      </c>
      <c r="D10532" s="23" t="str">
        <f t="shared" si="165"/>
        <v>ago</v>
      </c>
      <c r="E10532" s="24">
        <v>44074</v>
      </c>
      <c r="F10532" s="23" t="s">
        <v>53</v>
      </c>
      <c r="G10532" s="121">
        <v>0</v>
      </c>
      <c r="H10532">
        <v>2020</v>
      </c>
    </row>
    <row r="10533" spans="1:8" outlineLevel="1" x14ac:dyDescent="0.25">
      <c r="A10533" s="23" t="s">
        <v>17</v>
      </c>
      <c r="B10533" s="23" t="s">
        <v>3</v>
      </c>
      <c r="C10533">
        <v>2020</v>
      </c>
      <c r="D10533" s="23" t="str">
        <f t="shared" si="165"/>
        <v>ago</v>
      </c>
      <c r="E10533" s="24">
        <v>44074</v>
      </c>
      <c r="F10533" s="23" t="s">
        <v>53</v>
      </c>
      <c r="G10533" s="121">
        <v>62281582.235915378</v>
      </c>
      <c r="H10533">
        <v>2020</v>
      </c>
    </row>
    <row r="10534" spans="1:8" outlineLevel="1" x14ac:dyDescent="0.25">
      <c r="A10534" s="23" t="s">
        <v>18</v>
      </c>
      <c r="B10534" s="25" t="s">
        <v>4</v>
      </c>
      <c r="C10534">
        <v>2020</v>
      </c>
      <c r="D10534" s="23" t="str">
        <f t="shared" si="165"/>
        <v>ago</v>
      </c>
      <c r="E10534" s="24">
        <v>44074</v>
      </c>
      <c r="F10534" s="23" t="s">
        <v>53</v>
      </c>
      <c r="G10534" s="121">
        <v>1523655.9783381924</v>
      </c>
      <c r="H10534">
        <v>2020</v>
      </c>
    </row>
    <row r="10535" spans="1:8" outlineLevel="1" x14ac:dyDescent="0.25">
      <c r="A10535" s="23" t="s">
        <v>19</v>
      </c>
      <c r="B10535" s="25" t="s">
        <v>5</v>
      </c>
      <c r="C10535">
        <v>2020</v>
      </c>
      <c r="D10535" s="23" t="str">
        <f t="shared" si="165"/>
        <v>ago</v>
      </c>
      <c r="E10535" s="24">
        <v>44074</v>
      </c>
      <c r="F10535" s="23" t="s">
        <v>53</v>
      </c>
      <c r="G10535" s="121">
        <v>564449.56510204077</v>
      </c>
      <c r="H10535">
        <v>2020</v>
      </c>
    </row>
    <row r="10536" spans="1:8" outlineLevel="1" x14ac:dyDescent="0.25">
      <c r="A10536" s="23" t="s">
        <v>20</v>
      </c>
      <c r="B10536" s="23" t="s">
        <v>6</v>
      </c>
      <c r="C10536">
        <v>2020</v>
      </c>
      <c r="D10536" s="23" t="str">
        <f t="shared" si="165"/>
        <v>ago</v>
      </c>
      <c r="E10536" s="24">
        <v>44074</v>
      </c>
      <c r="F10536" s="23" t="s">
        <v>53</v>
      </c>
      <c r="G10536" s="121">
        <v>0</v>
      </c>
      <c r="H10536">
        <v>2020</v>
      </c>
    </row>
    <row r="10537" spans="1:8" outlineLevel="1" x14ac:dyDescent="0.25">
      <c r="A10537" s="23" t="s">
        <v>21</v>
      </c>
      <c r="B10537" s="23" t="s">
        <v>7</v>
      </c>
      <c r="C10537">
        <v>2020</v>
      </c>
      <c r="D10537" s="23" t="str">
        <f t="shared" si="165"/>
        <v>ago</v>
      </c>
      <c r="E10537" s="24">
        <v>44074</v>
      </c>
      <c r="F10537" s="23" t="s">
        <v>53</v>
      </c>
      <c r="G10537" s="121">
        <v>778680.06104956137</v>
      </c>
      <c r="H10537">
        <v>2020</v>
      </c>
    </row>
    <row r="10538" spans="1:8" outlineLevel="1" x14ac:dyDescent="0.25">
      <c r="A10538" s="23" t="s">
        <v>22</v>
      </c>
      <c r="B10538" s="23" t="s">
        <v>8</v>
      </c>
      <c r="C10538">
        <v>2020</v>
      </c>
      <c r="D10538" s="23" t="str">
        <f t="shared" si="165"/>
        <v>ago</v>
      </c>
      <c r="E10538" s="24">
        <v>44074</v>
      </c>
      <c r="F10538" s="23" t="s">
        <v>53</v>
      </c>
      <c r="G10538" s="121">
        <v>556334467.34371114</v>
      </c>
      <c r="H10538">
        <v>2020</v>
      </c>
    </row>
    <row r="10539" spans="1:8" outlineLevel="1" x14ac:dyDescent="0.25">
      <c r="A10539" s="23" t="s">
        <v>23</v>
      </c>
      <c r="B10539" s="23" t="s">
        <v>9</v>
      </c>
      <c r="C10539">
        <v>2020</v>
      </c>
      <c r="D10539" s="23" t="str">
        <f t="shared" si="165"/>
        <v>ago</v>
      </c>
      <c r="E10539" s="24">
        <v>44074</v>
      </c>
      <c r="F10539" s="23" t="s">
        <v>53</v>
      </c>
      <c r="G10539" s="121">
        <v>0</v>
      </c>
      <c r="H10539">
        <v>2020</v>
      </c>
    </row>
    <row r="10540" spans="1:8" outlineLevel="1" x14ac:dyDescent="0.25">
      <c r="A10540" s="23" t="s">
        <v>24</v>
      </c>
      <c r="B10540" s="25" t="s">
        <v>10</v>
      </c>
      <c r="C10540">
        <v>2020</v>
      </c>
      <c r="D10540" s="23" t="str">
        <f t="shared" si="165"/>
        <v>ago</v>
      </c>
      <c r="E10540" s="24">
        <v>44074</v>
      </c>
      <c r="F10540" s="23" t="s">
        <v>53</v>
      </c>
      <c r="G10540" s="121">
        <v>0</v>
      </c>
      <c r="H10540">
        <v>2020</v>
      </c>
    </row>
    <row r="10541" spans="1:8" outlineLevel="1" x14ac:dyDescent="0.25">
      <c r="A10541" s="23" t="s">
        <v>25</v>
      </c>
      <c r="B10541" s="23" t="s">
        <v>11</v>
      </c>
      <c r="C10541">
        <v>2020</v>
      </c>
      <c r="D10541" s="23" t="str">
        <f t="shared" si="165"/>
        <v>ago</v>
      </c>
      <c r="E10541" s="24">
        <v>44074</v>
      </c>
      <c r="F10541" s="23" t="s">
        <v>53</v>
      </c>
      <c r="G10541" s="121">
        <v>18206531.453527696</v>
      </c>
      <c r="H10541">
        <v>2020</v>
      </c>
    </row>
    <row r="10542" spans="1:8" outlineLevel="1" x14ac:dyDescent="0.25">
      <c r="A10542" s="23" t="s">
        <v>26</v>
      </c>
      <c r="B10542" s="23" t="s">
        <v>12</v>
      </c>
      <c r="C10542">
        <v>2020</v>
      </c>
      <c r="D10542" s="23" t="str">
        <f t="shared" si="165"/>
        <v>ago</v>
      </c>
      <c r="E10542" s="24">
        <v>44074</v>
      </c>
      <c r="F10542" s="23" t="s">
        <v>53</v>
      </c>
      <c r="G10542" s="121">
        <v>12065718.421311941</v>
      </c>
      <c r="H10542">
        <v>2020</v>
      </c>
    </row>
    <row r="10543" spans="1:8" outlineLevel="1" x14ac:dyDescent="0.25">
      <c r="A10543" s="23" t="s">
        <v>43</v>
      </c>
      <c r="B10543" s="23" t="s">
        <v>34</v>
      </c>
      <c r="C10543">
        <v>2020</v>
      </c>
      <c r="D10543" s="23" t="str">
        <f t="shared" si="165"/>
        <v>ago</v>
      </c>
      <c r="E10543" s="24">
        <v>44074</v>
      </c>
      <c r="F10543" s="23" t="s">
        <v>53</v>
      </c>
      <c r="G10543" s="121">
        <v>65672411.939999998</v>
      </c>
      <c r="H10543">
        <v>2020</v>
      </c>
    </row>
    <row r="10544" spans="1:8" outlineLevel="1" x14ac:dyDescent="0.25">
      <c r="A10544" s="23" t="s">
        <v>13</v>
      </c>
      <c r="B10544" s="23" t="s">
        <v>13</v>
      </c>
      <c r="C10544">
        <v>2020</v>
      </c>
      <c r="D10544" s="23" t="str">
        <f t="shared" si="165"/>
        <v>ago</v>
      </c>
      <c r="E10544" s="24">
        <v>44074</v>
      </c>
      <c r="F10544" s="23" t="s">
        <v>53</v>
      </c>
      <c r="G10544" s="121">
        <v>301381605.26846039</v>
      </c>
      <c r="H10544">
        <v>2020</v>
      </c>
    </row>
    <row r="10545" spans="1:8" outlineLevel="1" x14ac:dyDescent="0.25">
      <c r="A10545" s="23" t="s">
        <v>14</v>
      </c>
      <c r="B10545" s="23" t="s">
        <v>14</v>
      </c>
      <c r="C10545">
        <v>2020</v>
      </c>
      <c r="D10545" s="23" t="str">
        <f t="shared" si="165"/>
        <v>ago</v>
      </c>
      <c r="E10545" s="24">
        <v>44074</v>
      </c>
      <c r="F10545" s="23" t="s">
        <v>53</v>
      </c>
      <c r="G10545" s="121">
        <v>8892506.5011658892</v>
      </c>
      <c r="H10545">
        <v>2020</v>
      </c>
    </row>
    <row r="10546" spans="1:8" outlineLevel="1" x14ac:dyDescent="0.25">
      <c r="A10546" s="23" t="s">
        <v>15</v>
      </c>
      <c r="B10546" s="23" t="s">
        <v>0</v>
      </c>
      <c r="C10546">
        <v>2020</v>
      </c>
      <c r="D10546" s="23" t="str">
        <f t="shared" si="165"/>
        <v>sept</v>
      </c>
      <c r="E10546" s="24">
        <v>44104</v>
      </c>
      <c r="F10546" s="23" t="s">
        <v>53</v>
      </c>
      <c r="G10546" s="121">
        <v>7576159.3603790198</v>
      </c>
      <c r="H10546">
        <v>2020</v>
      </c>
    </row>
    <row r="10547" spans="1:8" outlineLevel="1" x14ac:dyDescent="0.25">
      <c r="A10547" s="23" t="s">
        <v>16</v>
      </c>
      <c r="B10547" s="23" t="s">
        <v>1</v>
      </c>
      <c r="C10547">
        <v>2020</v>
      </c>
      <c r="D10547" s="23" t="str">
        <f t="shared" si="165"/>
        <v>sept</v>
      </c>
      <c r="E10547" s="24">
        <v>44104</v>
      </c>
      <c r="F10547" s="23" t="s">
        <v>53</v>
      </c>
      <c r="G10547" s="121">
        <v>148497893.51907617</v>
      </c>
      <c r="H10547">
        <v>2020</v>
      </c>
    </row>
    <row r="10548" spans="1:8" outlineLevel="1" x14ac:dyDescent="0.25">
      <c r="A10548" s="23" t="s">
        <v>27</v>
      </c>
      <c r="B10548" s="23" t="s">
        <v>2</v>
      </c>
      <c r="C10548">
        <v>2020</v>
      </c>
      <c r="D10548" s="23" t="str">
        <f t="shared" si="165"/>
        <v>sept</v>
      </c>
      <c r="E10548" s="24">
        <v>44104</v>
      </c>
      <c r="F10548" s="23" t="s">
        <v>53</v>
      </c>
      <c r="G10548" s="121">
        <v>0</v>
      </c>
      <c r="H10548">
        <v>2020</v>
      </c>
    </row>
    <row r="10549" spans="1:8" outlineLevel="1" x14ac:dyDescent="0.25">
      <c r="A10549" s="23" t="s">
        <v>17</v>
      </c>
      <c r="B10549" s="23" t="s">
        <v>3</v>
      </c>
      <c r="C10549">
        <v>2020</v>
      </c>
      <c r="D10549" s="23" t="str">
        <f t="shared" si="165"/>
        <v>sept</v>
      </c>
      <c r="E10549" s="24">
        <v>44104</v>
      </c>
      <c r="F10549" s="23" t="s">
        <v>53</v>
      </c>
      <c r="G10549" s="121">
        <v>62197199.764334105</v>
      </c>
      <c r="H10549">
        <v>2020</v>
      </c>
    </row>
    <row r="10550" spans="1:8" outlineLevel="1" x14ac:dyDescent="0.25">
      <c r="A10550" s="23" t="s">
        <v>18</v>
      </c>
      <c r="B10550" s="25" t="s">
        <v>4</v>
      </c>
      <c r="C10550">
        <v>2020</v>
      </c>
      <c r="D10550" s="23" t="str">
        <f t="shared" si="165"/>
        <v>sept</v>
      </c>
      <c r="E10550" s="24">
        <v>44104</v>
      </c>
      <c r="F10550" s="23" t="s">
        <v>53</v>
      </c>
      <c r="G10550" s="121">
        <v>1528836.7373469388</v>
      </c>
      <c r="H10550">
        <v>2020</v>
      </c>
    </row>
    <row r="10551" spans="1:8" outlineLevel="1" x14ac:dyDescent="0.25">
      <c r="A10551" s="23" t="s">
        <v>19</v>
      </c>
      <c r="B10551" s="25" t="s">
        <v>5</v>
      </c>
      <c r="C10551">
        <v>2020</v>
      </c>
      <c r="D10551" s="23" t="str">
        <f t="shared" si="165"/>
        <v>sept</v>
      </c>
      <c r="E10551" s="24">
        <v>44104</v>
      </c>
      <c r="F10551" s="23" t="s">
        <v>53</v>
      </c>
      <c r="G10551" s="121">
        <v>567159.48163265316</v>
      </c>
      <c r="H10551">
        <v>2020</v>
      </c>
    </row>
    <row r="10552" spans="1:8" outlineLevel="1" x14ac:dyDescent="0.25">
      <c r="A10552" s="23" t="s">
        <v>20</v>
      </c>
      <c r="B10552" s="23" t="s">
        <v>6</v>
      </c>
      <c r="C10552">
        <v>2020</v>
      </c>
      <c r="D10552" s="23" t="str">
        <f t="shared" si="165"/>
        <v>sept</v>
      </c>
      <c r="E10552" s="24">
        <v>44104</v>
      </c>
      <c r="F10552" s="23" t="s">
        <v>53</v>
      </c>
      <c r="G10552" s="121">
        <v>946734.03790087474</v>
      </c>
      <c r="H10552">
        <v>2020</v>
      </c>
    </row>
    <row r="10553" spans="1:8" outlineLevel="1" x14ac:dyDescent="0.25">
      <c r="A10553" s="23" t="s">
        <v>21</v>
      </c>
      <c r="B10553" s="23" t="s">
        <v>7</v>
      </c>
      <c r="C10553">
        <v>2020</v>
      </c>
      <c r="D10553" s="23" t="str">
        <f t="shared" si="165"/>
        <v>sept</v>
      </c>
      <c r="E10553" s="24">
        <v>44104</v>
      </c>
      <c r="F10553" s="23" t="s">
        <v>53</v>
      </c>
      <c r="G10553" s="121">
        <v>779292.17962099216</v>
      </c>
      <c r="H10553">
        <v>2020</v>
      </c>
    </row>
    <row r="10554" spans="1:8" outlineLevel="1" x14ac:dyDescent="0.25">
      <c r="A10554" s="23" t="s">
        <v>22</v>
      </c>
      <c r="B10554" s="23" t="s">
        <v>8</v>
      </c>
      <c r="C10554">
        <v>2020</v>
      </c>
      <c r="D10554" s="23" t="str">
        <f t="shared" si="165"/>
        <v>sept</v>
      </c>
      <c r="E10554" s="24">
        <v>44104</v>
      </c>
      <c r="F10554" s="23" t="s">
        <v>53</v>
      </c>
      <c r="G10554" s="121">
        <v>548925272.70845914</v>
      </c>
      <c r="H10554">
        <v>2020</v>
      </c>
    </row>
    <row r="10555" spans="1:8" outlineLevel="1" x14ac:dyDescent="0.25">
      <c r="A10555" s="23" t="s">
        <v>23</v>
      </c>
      <c r="B10555" s="23" t="s">
        <v>9</v>
      </c>
      <c r="C10555">
        <v>2020</v>
      </c>
      <c r="D10555" s="23" t="str">
        <f t="shared" si="165"/>
        <v>sept</v>
      </c>
      <c r="E10555" s="24">
        <v>44104</v>
      </c>
      <c r="F10555" s="23" t="s">
        <v>53</v>
      </c>
      <c r="G10555" s="121">
        <v>0</v>
      </c>
      <c r="H10555">
        <v>2020</v>
      </c>
    </row>
    <row r="10556" spans="1:8" outlineLevel="1" x14ac:dyDescent="0.25">
      <c r="A10556" s="23" t="s">
        <v>24</v>
      </c>
      <c r="B10556" s="25" t="s">
        <v>10</v>
      </c>
      <c r="C10556">
        <v>2020</v>
      </c>
      <c r="D10556" s="23" t="str">
        <f t="shared" si="165"/>
        <v>sept</v>
      </c>
      <c r="E10556" s="24">
        <v>44104</v>
      </c>
      <c r="F10556" s="23" t="s">
        <v>53</v>
      </c>
      <c r="G10556" s="121">
        <v>0</v>
      </c>
      <c r="H10556">
        <v>2020</v>
      </c>
    </row>
    <row r="10557" spans="1:8" outlineLevel="1" x14ac:dyDescent="0.25">
      <c r="A10557" s="23" t="s">
        <v>25</v>
      </c>
      <c r="B10557" s="23" t="s">
        <v>11</v>
      </c>
      <c r="C10557">
        <v>2020</v>
      </c>
      <c r="D10557" s="23" t="str">
        <f t="shared" si="165"/>
        <v>sept</v>
      </c>
      <c r="E10557" s="24">
        <v>44104</v>
      </c>
      <c r="F10557" s="23" t="s">
        <v>53</v>
      </c>
      <c r="G10557" s="121">
        <v>13845412.822478134</v>
      </c>
      <c r="H10557">
        <v>2020</v>
      </c>
    </row>
    <row r="10558" spans="1:8" outlineLevel="1" x14ac:dyDescent="0.25">
      <c r="A10558" s="23" t="s">
        <v>26</v>
      </c>
      <c r="B10558" s="23" t="s">
        <v>12</v>
      </c>
      <c r="C10558">
        <v>2020</v>
      </c>
      <c r="D10558" s="23" t="str">
        <f t="shared" si="165"/>
        <v>sept</v>
      </c>
      <c r="E10558" s="24">
        <v>44104</v>
      </c>
      <c r="F10558" s="23" t="s">
        <v>53</v>
      </c>
      <c r="G10558" s="121">
        <v>10992558.147609331</v>
      </c>
      <c r="H10558">
        <v>2020</v>
      </c>
    </row>
    <row r="10559" spans="1:8" outlineLevel="1" x14ac:dyDescent="0.25">
      <c r="A10559" s="23" t="s">
        <v>43</v>
      </c>
      <c r="B10559" s="23" t="s">
        <v>34</v>
      </c>
      <c r="C10559">
        <v>2020</v>
      </c>
      <c r="D10559" s="23" t="str">
        <f t="shared" si="165"/>
        <v>sept</v>
      </c>
      <c r="E10559" s="24">
        <v>44104</v>
      </c>
      <c r="F10559" s="23" t="s">
        <v>53</v>
      </c>
      <c r="G10559" s="121">
        <v>67844574.980000004</v>
      </c>
      <c r="H10559">
        <v>2020</v>
      </c>
    </row>
    <row r="10560" spans="1:8" outlineLevel="1" x14ac:dyDescent="0.25">
      <c r="A10560" s="23" t="s">
        <v>13</v>
      </c>
      <c r="B10560" s="23" t="s">
        <v>13</v>
      </c>
      <c r="C10560">
        <v>2020</v>
      </c>
      <c r="D10560" s="23" t="str">
        <f t="shared" si="165"/>
        <v>sept</v>
      </c>
      <c r="E10560" s="24">
        <v>44104</v>
      </c>
      <c r="F10560" s="23" t="s">
        <v>53</v>
      </c>
      <c r="G10560" s="121">
        <v>319332195.77178764</v>
      </c>
      <c r="H10560">
        <v>2020</v>
      </c>
    </row>
    <row r="10561" spans="1:8" outlineLevel="1" x14ac:dyDescent="0.25">
      <c r="A10561" s="23" t="s">
        <v>14</v>
      </c>
      <c r="B10561" s="23" t="s">
        <v>14</v>
      </c>
      <c r="C10561">
        <v>2020</v>
      </c>
      <c r="D10561" s="23" t="str">
        <f t="shared" si="165"/>
        <v>sept</v>
      </c>
      <c r="E10561" s="24">
        <v>44104</v>
      </c>
      <c r="F10561" s="23" t="s">
        <v>53</v>
      </c>
      <c r="G10561" s="121">
        <v>2326461.8462166912</v>
      </c>
      <c r="H10561">
        <v>2020</v>
      </c>
    </row>
    <row r="10562" spans="1:8" outlineLevel="1" x14ac:dyDescent="0.25">
      <c r="A10562" s="23" t="s">
        <v>15</v>
      </c>
      <c r="B10562" s="23" t="s">
        <v>0</v>
      </c>
      <c r="C10562">
        <v>2020</v>
      </c>
      <c r="D10562" s="23" t="str">
        <f t="shared" ref="D10562:D10625" si="166">+TEXT(E10562,"mmm")</f>
        <v>oct</v>
      </c>
      <c r="E10562" s="24">
        <v>44135</v>
      </c>
      <c r="F10562" s="23" t="s">
        <v>53</v>
      </c>
      <c r="G10562" s="121">
        <v>7506609.6555685103</v>
      </c>
      <c r="H10562">
        <v>2020</v>
      </c>
    </row>
    <row r="10563" spans="1:8" outlineLevel="1" x14ac:dyDescent="0.25">
      <c r="A10563" s="23" t="s">
        <v>16</v>
      </c>
      <c r="B10563" s="23" t="s">
        <v>1</v>
      </c>
      <c r="C10563">
        <v>2020</v>
      </c>
      <c r="D10563" s="23" t="str">
        <f t="shared" si="166"/>
        <v>oct</v>
      </c>
      <c r="E10563" s="24">
        <v>44135</v>
      </c>
      <c r="F10563" s="23" t="s">
        <v>53</v>
      </c>
      <c r="G10563" s="121">
        <v>150043863.44060037</v>
      </c>
      <c r="H10563">
        <v>2020</v>
      </c>
    </row>
    <row r="10564" spans="1:8" outlineLevel="1" x14ac:dyDescent="0.25">
      <c r="A10564" s="23" t="s">
        <v>27</v>
      </c>
      <c r="B10564" s="23" t="s">
        <v>2</v>
      </c>
      <c r="C10564">
        <v>2020</v>
      </c>
      <c r="D10564" s="23" t="str">
        <f t="shared" si="166"/>
        <v>oct</v>
      </c>
      <c r="E10564" s="24">
        <v>44135</v>
      </c>
      <c r="F10564" s="23" t="s">
        <v>53</v>
      </c>
      <c r="G10564" s="121">
        <v>0</v>
      </c>
      <c r="H10564">
        <v>2020</v>
      </c>
    </row>
    <row r="10565" spans="1:8" outlineLevel="1" x14ac:dyDescent="0.25">
      <c r="A10565" s="23" t="s">
        <v>17</v>
      </c>
      <c r="B10565" s="23" t="s">
        <v>3</v>
      </c>
      <c r="C10565">
        <v>2020</v>
      </c>
      <c r="D10565" s="23" t="str">
        <f t="shared" si="166"/>
        <v>oct</v>
      </c>
      <c r="E10565" s="24">
        <v>44135</v>
      </c>
      <c r="F10565" s="23" t="s">
        <v>53</v>
      </c>
      <c r="G10565" s="121">
        <v>61664485.049150594</v>
      </c>
      <c r="H10565">
        <v>2020</v>
      </c>
    </row>
    <row r="10566" spans="1:8" outlineLevel="1" x14ac:dyDescent="0.25">
      <c r="A10566" s="23" t="s">
        <v>18</v>
      </c>
      <c r="B10566" s="25" t="s">
        <v>4</v>
      </c>
      <c r="C10566">
        <v>2020</v>
      </c>
      <c r="D10566" s="23" t="str">
        <f t="shared" si="166"/>
        <v>oct</v>
      </c>
      <c r="E10566" s="24">
        <v>44135</v>
      </c>
      <c r="F10566" s="23" t="s">
        <v>53</v>
      </c>
      <c r="G10566" s="121">
        <v>1534225.9437609329</v>
      </c>
      <c r="H10566">
        <v>2020</v>
      </c>
    </row>
    <row r="10567" spans="1:8" outlineLevel="1" x14ac:dyDescent="0.25">
      <c r="A10567" s="23" t="s">
        <v>19</v>
      </c>
      <c r="B10567" s="25" t="s">
        <v>5</v>
      </c>
      <c r="C10567">
        <v>2020</v>
      </c>
      <c r="D10567" s="23" t="str">
        <f t="shared" si="166"/>
        <v>oct</v>
      </c>
      <c r="E10567" s="24">
        <v>44135</v>
      </c>
      <c r="F10567" s="23" t="s">
        <v>53</v>
      </c>
      <c r="G10567" s="121">
        <v>569987.4718367348</v>
      </c>
      <c r="H10567">
        <v>2020</v>
      </c>
    </row>
    <row r="10568" spans="1:8" outlineLevel="1" x14ac:dyDescent="0.25">
      <c r="A10568" s="23" t="s">
        <v>20</v>
      </c>
      <c r="B10568" s="23" t="s">
        <v>6</v>
      </c>
      <c r="C10568">
        <v>2020</v>
      </c>
      <c r="D10568" s="23" t="str">
        <f t="shared" si="166"/>
        <v>oct</v>
      </c>
      <c r="E10568" s="24">
        <v>44135</v>
      </c>
      <c r="F10568" s="23" t="s">
        <v>53</v>
      </c>
      <c r="G10568" s="121">
        <v>0</v>
      </c>
      <c r="H10568">
        <v>2020</v>
      </c>
    </row>
    <row r="10569" spans="1:8" outlineLevel="1" x14ac:dyDescent="0.25">
      <c r="A10569" s="23" t="s">
        <v>21</v>
      </c>
      <c r="B10569" s="23" t="s">
        <v>7</v>
      </c>
      <c r="C10569">
        <v>2020</v>
      </c>
      <c r="D10569" s="23" t="str">
        <f t="shared" si="166"/>
        <v>oct</v>
      </c>
      <c r="E10569" s="24">
        <v>44135</v>
      </c>
      <c r="F10569" s="23" t="s">
        <v>53</v>
      </c>
      <c r="G10569" s="121">
        <v>749255.55877551145</v>
      </c>
      <c r="H10569">
        <v>2020</v>
      </c>
    </row>
    <row r="10570" spans="1:8" outlineLevel="1" x14ac:dyDescent="0.25">
      <c r="A10570" s="23" t="s">
        <v>22</v>
      </c>
      <c r="B10570" s="23" t="s">
        <v>8</v>
      </c>
      <c r="C10570">
        <v>2020</v>
      </c>
      <c r="D10570" s="23" t="str">
        <f t="shared" si="166"/>
        <v>oct</v>
      </c>
      <c r="E10570" s="24">
        <v>44135</v>
      </c>
      <c r="F10570" s="23" t="s">
        <v>53</v>
      </c>
      <c r="G10570" s="121">
        <v>552756728.32301748</v>
      </c>
      <c r="H10570">
        <v>2020</v>
      </c>
    </row>
    <row r="10571" spans="1:8" outlineLevel="1" x14ac:dyDescent="0.25">
      <c r="A10571" s="23" t="s">
        <v>23</v>
      </c>
      <c r="B10571" s="23" t="s">
        <v>9</v>
      </c>
      <c r="C10571">
        <v>2020</v>
      </c>
      <c r="D10571" s="23" t="str">
        <f t="shared" si="166"/>
        <v>oct</v>
      </c>
      <c r="E10571" s="24">
        <v>44135</v>
      </c>
      <c r="F10571" s="23" t="s">
        <v>53</v>
      </c>
      <c r="G10571" s="121">
        <v>0</v>
      </c>
      <c r="H10571">
        <v>2020</v>
      </c>
    </row>
    <row r="10572" spans="1:8" outlineLevel="1" x14ac:dyDescent="0.25">
      <c r="A10572" s="23" t="s">
        <v>24</v>
      </c>
      <c r="B10572" s="25" t="s">
        <v>10</v>
      </c>
      <c r="C10572">
        <v>2020</v>
      </c>
      <c r="D10572" s="23" t="str">
        <f t="shared" si="166"/>
        <v>oct</v>
      </c>
      <c r="E10572" s="24">
        <v>44135</v>
      </c>
      <c r="F10572" s="23" t="s">
        <v>53</v>
      </c>
      <c r="G10572" s="121">
        <v>0</v>
      </c>
      <c r="H10572">
        <v>2020</v>
      </c>
    </row>
    <row r="10573" spans="1:8" outlineLevel="1" x14ac:dyDescent="0.25">
      <c r="A10573" s="23" t="s">
        <v>25</v>
      </c>
      <c r="B10573" s="23" t="s">
        <v>11</v>
      </c>
      <c r="C10573">
        <v>2020</v>
      </c>
      <c r="D10573" s="23" t="str">
        <f t="shared" si="166"/>
        <v>oct</v>
      </c>
      <c r="E10573" s="24">
        <v>44135</v>
      </c>
      <c r="F10573" s="23" t="s">
        <v>53</v>
      </c>
      <c r="G10573" s="121">
        <v>19067497.637113702</v>
      </c>
      <c r="H10573">
        <v>2020</v>
      </c>
    </row>
    <row r="10574" spans="1:8" outlineLevel="1" x14ac:dyDescent="0.25">
      <c r="A10574" s="23" t="s">
        <v>26</v>
      </c>
      <c r="B10574" s="23" t="s">
        <v>12</v>
      </c>
      <c r="C10574">
        <v>2020</v>
      </c>
      <c r="D10574" s="23" t="str">
        <f t="shared" si="166"/>
        <v>oct</v>
      </c>
      <c r="E10574" s="24">
        <v>44135</v>
      </c>
      <c r="F10574" s="23" t="s">
        <v>53</v>
      </c>
      <c r="G10574" s="121">
        <v>11658425.669154517</v>
      </c>
      <c r="H10574">
        <v>2020</v>
      </c>
    </row>
    <row r="10575" spans="1:8" outlineLevel="1" x14ac:dyDescent="0.25">
      <c r="A10575" s="23" t="s">
        <v>43</v>
      </c>
      <c r="B10575" s="23" t="s">
        <v>34</v>
      </c>
      <c r="C10575">
        <v>2020</v>
      </c>
      <c r="D10575" s="23" t="str">
        <f t="shared" si="166"/>
        <v>oct</v>
      </c>
      <c r="E10575" s="24">
        <v>44135</v>
      </c>
      <c r="F10575" s="23" t="s">
        <v>53</v>
      </c>
      <c r="G10575" s="121">
        <v>65854949.040553942</v>
      </c>
      <c r="H10575">
        <v>2020</v>
      </c>
    </row>
    <row r="10576" spans="1:8" outlineLevel="1" x14ac:dyDescent="0.25">
      <c r="A10576" s="23" t="s">
        <v>13</v>
      </c>
      <c r="B10576" s="23" t="s">
        <v>13</v>
      </c>
      <c r="C10576">
        <v>2020</v>
      </c>
      <c r="D10576" s="23" t="str">
        <f t="shared" si="166"/>
        <v>oct</v>
      </c>
      <c r="E10576" s="24">
        <v>44135</v>
      </c>
      <c r="F10576" s="23" t="s">
        <v>53</v>
      </c>
      <c r="G10576" s="121">
        <v>320176516.8546592</v>
      </c>
      <c r="H10576">
        <v>2020</v>
      </c>
    </row>
    <row r="10577" spans="1:8" outlineLevel="1" x14ac:dyDescent="0.25">
      <c r="A10577" s="23" t="s">
        <v>14</v>
      </c>
      <c r="B10577" s="23" t="s">
        <v>14</v>
      </c>
      <c r="C10577">
        <v>2020</v>
      </c>
      <c r="D10577" s="23" t="str">
        <f t="shared" si="166"/>
        <v>oct</v>
      </c>
      <c r="E10577" s="24">
        <v>44135</v>
      </c>
      <c r="F10577" s="23" t="s">
        <v>53</v>
      </c>
      <c r="G10577" s="121">
        <v>5772257.92737382</v>
      </c>
      <c r="H10577">
        <v>2020</v>
      </c>
    </row>
    <row r="10578" spans="1:8" outlineLevel="1" x14ac:dyDescent="0.25">
      <c r="A10578" s="23" t="s">
        <v>15</v>
      </c>
      <c r="B10578" s="23" t="s">
        <v>0</v>
      </c>
      <c r="C10578">
        <v>2020</v>
      </c>
      <c r="D10578" s="23" t="str">
        <f t="shared" si="166"/>
        <v>nov</v>
      </c>
      <c r="E10578" s="24">
        <v>44165</v>
      </c>
      <c r="F10578" s="23" t="s">
        <v>53</v>
      </c>
      <c r="G10578" s="121">
        <v>7488157.5021282705</v>
      </c>
      <c r="H10578">
        <v>2020</v>
      </c>
    </row>
    <row r="10579" spans="1:8" outlineLevel="1" x14ac:dyDescent="0.25">
      <c r="A10579" s="23" t="s">
        <v>16</v>
      </c>
      <c r="B10579" s="23" t="s">
        <v>1</v>
      </c>
      <c r="C10579">
        <v>2020</v>
      </c>
      <c r="D10579" s="23" t="str">
        <f t="shared" si="166"/>
        <v>nov</v>
      </c>
      <c r="E10579" s="24">
        <v>44165</v>
      </c>
      <c r="F10579" s="23" t="s">
        <v>53</v>
      </c>
      <c r="G10579" s="121">
        <v>148638375.91209522</v>
      </c>
      <c r="H10579">
        <v>2020</v>
      </c>
    </row>
    <row r="10580" spans="1:8" outlineLevel="1" x14ac:dyDescent="0.25">
      <c r="A10580" s="23" t="s">
        <v>27</v>
      </c>
      <c r="B10580" s="23" t="s">
        <v>2</v>
      </c>
      <c r="C10580">
        <v>2020</v>
      </c>
      <c r="D10580" s="23" t="str">
        <f t="shared" si="166"/>
        <v>nov</v>
      </c>
      <c r="E10580" s="24">
        <v>44165</v>
      </c>
      <c r="F10580" s="23" t="s">
        <v>53</v>
      </c>
      <c r="G10580" s="121">
        <v>0</v>
      </c>
      <c r="H10580">
        <v>2020</v>
      </c>
    </row>
    <row r="10581" spans="1:8" outlineLevel="1" x14ac:dyDescent="0.25">
      <c r="A10581" s="23" t="s">
        <v>17</v>
      </c>
      <c r="B10581" s="23" t="s">
        <v>3</v>
      </c>
      <c r="C10581">
        <v>2020</v>
      </c>
      <c r="D10581" s="23" t="str">
        <f t="shared" si="166"/>
        <v>nov</v>
      </c>
      <c r="E10581" s="24">
        <v>44165</v>
      </c>
      <c r="F10581" s="23" t="s">
        <v>53</v>
      </c>
      <c r="G10581" s="121">
        <v>62109241.112347484</v>
      </c>
      <c r="H10581">
        <v>2020</v>
      </c>
    </row>
    <row r="10582" spans="1:8" outlineLevel="1" x14ac:dyDescent="0.25">
      <c r="A10582" s="23" t="s">
        <v>18</v>
      </c>
      <c r="B10582" s="25" t="s">
        <v>4</v>
      </c>
      <c r="C10582">
        <v>2020</v>
      </c>
      <c r="D10582" s="23" t="str">
        <f t="shared" si="166"/>
        <v>nov</v>
      </c>
      <c r="E10582" s="24">
        <v>44165</v>
      </c>
      <c r="F10582" s="23" t="s">
        <v>53</v>
      </c>
      <c r="G10582" s="121">
        <v>1379931.4834402332</v>
      </c>
      <c r="H10582">
        <v>2020</v>
      </c>
    </row>
    <row r="10583" spans="1:8" outlineLevel="1" x14ac:dyDescent="0.25">
      <c r="A10583" s="23" t="s">
        <v>19</v>
      </c>
      <c r="B10583" s="25" t="s">
        <v>5</v>
      </c>
      <c r="C10583">
        <v>2020</v>
      </c>
      <c r="D10583" s="23" t="str">
        <f t="shared" si="166"/>
        <v>nov</v>
      </c>
      <c r="E10583" s="24">
        <v>44165</v>
      </c>
      <c r="F10583" s="23" t="s">
        <v>53</v>
      </c>
      <c r="G10583" s="121">
        <v>572751.31448979594</v>
      </c>
      <c r="H10583">
        <v>2020</v>
      </c>
    </row>
    <row r="10584" spans="1:8" outlineLevel="1" x14ac:dyDescent="0.25">
      <c r="A10584" s="23" t="s">
        <v>20</v>
      </c>
      <c r="B10584" s="23" t="s">
        <v>6</v>
      </c>
      <c r="C10584">
        <v>2020</v>
      </c>
      <c r="D10584" s="23" t="str">
        <f t="shared" si="166"/>
        <v>nov</v>
      </c>
      <c r="E10584" s="24">
        <v>44165</v>
      </c>
      <c r="F10584" s="23" t="s">
        <v>53</v>
      </c>
      <c r="G10584" s="121">
        <v>0</v>
      </c>
      <c r="H10584">
        <v>2020</v>
      </c>
    </row>
    <row r="10585" spans="1:8" outlineLevel="1" x14ac:dyDescent="0.25">
      <c r="A10585" s="23" t="s">
        <v>21</v>
      </c>
      <c r="B10585" s="23" t="s">
        <v>7</v>
      </c>
      <c r="C10585">
        <v>2020</v>
      </c>
      <c r="D10585" s="23" t="str">
        <f t="shared" si="166"/>
        <v>nov</v>
      </c>
      <c r="E10585" s="24">
        <v>44165</v>
      </c>
      <c r="F10585" s="23" t="s">
        <v>53</v>
      </c>
      <c r="G10585" s="121">
        <v>631785.96833819209</v>
      </c>
      <c r="H10585">
        <v>2020</v>
      </c>
    </row>
    <row r="10586" spans="1:8" outlineLevel="1" x14ac:dyDescent="0.25">
      <c r="A10586" s="23" t="s">
        <v>22</v>
      </c>
      <c r="B10586" s="23" t="s">
        <v>8</v>
      </c>
      <c r="C10586">
        <v>2020</v>
      </c>
      <c r="D10586" s="23" t="str">
        <f t="shared" si="166"/>
        <v>nov</v>
      </c>
      <c r="E10586" s="24">
        <v>44165</v>
      </c>
      <c r="F10586" s="23" t="s">
        <v>53</v>
      </c>
      <c r="G10586" s="121">
        <v>565704878.77834618</v>
      </c>
      <c r="H10586">
        <v>2020</v>
      </c>
    </row>
    <row r="10587" spans="1:8" outlineLevel="1" x14ac:dyDescent="0.25">
      <c r="A10587" s="23" t="s">
        <v>23</v>
      </c>
      <c r="B10587" s="23" t="s">
        <v>9</v>
      </c>
      <c r="C10587">
        <v>2020</v>
      </c>
      <c r="D10587" s="23" t="str">
        <f t="shared" si="166"/>
        <v>nov</v>
      </c>
      <c r="E10587" s="24">
        <v>44165</v>
      </c>
      <c r="F10587" s="23" t="s">
        <v>53</v>
      </c>
      <c r="G10587" s="121">
        <v>0</v>
      </c>
      <c r="H10587">
        <v>2020</v>
      </c>
    </row>
    <row r="10588" spans="1:8" outlineLevel="1" x14ac:dyDescent="0.25">
      <c r="A10588" s="23" t="s">
        <v>24</v>
      </c>
      <c r="B10588" s="25" t="s">
        <v>10</v>
      </c>
      <c r="C10588">
        <v>2020</v>
      </c>
      <c r="D10588" s="23" t="str">
        <f t="shared" si="166"/>
        <v>nov</v>
      </c>
      <c r="E10588" s="24">
        <v>44165</v>
      </c>
      <c r="F10588" s="23" t="s">
        <v>53</v>
      </c>
      <c r="G10588" s="121">
        <v>0</v>
      </c>
      <c r="H10588">
        <v>2020</v>
      </c>
    </row>
    <row r="10589" spans="1:8" outlineLevel="1" x14ac:dyDescent="0.25">
      <c r="A10589" s="23" t="s">
        <v>25</v>
      </c>
      <c r="B10589" s="23" t="s">
        <v>11</v>
      </c>
      <c r="C10589">
        <v>2020</v>
      </c>
      <c r="D10589" s="23" t="str">
        <f t="shared" si="166"/>
        <v>nov</v>
      </c>
      <c r="E10589" s="24">
        <v>44165</v>
      </c>
      <c r="F10589" s="23" t="s">
        <v>53</v>
      </c>
      <c r="G10589" s="121">
        <v>18240449.157230321</v>
      </c>
      <c r="H10589">
        <v>2020</v>
      </c>
    </row>
    <row r="10590" spans="1:8" outlineLevel="1" x14ac:dyDescent="0.25">
      <c r="A10590" s="23" t="s">
        <v>26</v>
      </c>
      <c r="B10590" s="23" t="s">
        <v>12</v>
      </c>
      <c r="C10590">
        <v>2020</v>
      </c>
      <c r="D10590" s="23" t="str">
        <f t="shared" si="166"/>
        <v>nov</v>
      </c>
      <c r="E10590" s="24">
        <v>44165</v>
      </c>
      <c r="F10590" s="23" t="s">
        <v>53</v>
      </c>
      <c r="G10590" s="121">
        <v>11074750.212128278</v>
      </c>
      <c r="H10590">
        <v>2020</v>
      </c>
    </row>
    <row r="10591" spans="1:8" outlineLevel="1" x14ac:dyDescent="0.25">
      <c r="A10591" s="23" t="s">
        <v>43</v>
      </c>
      <c r="B10591" s="23" t="s">
        <v>34</v>
      </c>
      <c r="C10591">
        <v>2020</v>
      </c>
      <c r="D10591" s="23" t="str">
        <f t="shared" si="166"/>
        <v>nov</v>
      </c>
      <c r="E10591" s="24">
        <v>44165</v>
      </c>
      <c r="F10591" s="23" t="s">
        <v>53</v>
      </c>
      <c r="G10591" s="121">
        <v>65826071.640466467</v>
      </c>
      <c r="H10591">
        <v>2020</v>
      </c>
    </row>
    <row r="10592" spans="1:8" outlineLevel="1" x14ac:dyDescent="0.25">
      <c r="A10592" s="23" t="s">
        <v>13</v>
      </c>
      <c r="B10592" s="23" t="s">
        <v>13</v>
      </c>
      <c r="C10592">
        <v>2020</v>
      </c>
      <c r="D10592" s="23" t="str">
        <f t="shared" si="166"/>
        <v>nov</v>
      </c>
      <c r="E10592" s="24">
        <v>44165</v>
      </c>
      <c r="F10592" s="23" t="s">
        <v>53</v>
      </c>
      <c r="G10592" s="121">
        <v>312534586.5759151</v>
      </c>
      <c r="H10592">
        <v>2020</v>
      </c>
    </row>
    <row r="10593" spans="1:8" outlineLevel="1" x14ac:dyDescent="0.25">
      <c r="A10593" s="23" t="s">
        <v>14</v>
      </c>
      <c r="B10593" s="23" t="s">
        <v>14</v>
      </c>
      <c r="C10593">
        <v>2020</v>
      </c>
      <c r="D10593" s="23" t="str">
        <f t="shared" si="166"/>
        <v>nov</v>
      </c>
      <c r="E10593" s="24">
        <v>44165</v>
      </c>
      <c r="F10593" s="23" t="s">
        <v>53</v>
      </c>
      <c r="G10593" s="121">
        <v>5208803.9574134992</v>
      </c>
      <c r="H10593">
        <v>2020</v>
      </c>
    </row>
    <row r="10594" spans="1:8" outlineLevel="1" x14ac:dyDescent="0.25">
      <c r="A10594" s="23" t="s">
        <v>15</v>
      </c>
      <c r="B10594" s="23" t="s">
        <v>0</v>
      </c>
      <c r="C10594">
        <v>2020</v>
      </c>
      <c r="D10594" s="23" t="str">
        <f t="shared" si="166"/>
        <v>dic</v>
      </c>
      <c r="E10594" s="24">
        <v>44196</v>
      </c>
      <c r="F10594" s="23" t="s">
        <v>53</v>
      </c>
      <c r="G10594" s="121">
        <v>7637529.6934110699</v>
      </c>
      <c r="H10594">
        <v>2020</v>
      </c>
    </row>
    <row r="10595" spans="1:8" outlineLevel="1" x14ac:dyDescent="0.25">
      <c r="A10595" s="23" t="s">
        <v>16</v>
      </c>
      <c r="B10595" s="23" t="s">
        <v>1</v>
      </c>
      <c r="C10595">
        <v>2020</v>
      </c>
      <c r="D10595" s="23" t="str">
        <f t="shared" si="166"/>
        <v>dic</v>
      </c>
      <c r="E10595" s="24">
        <v>44196</v>
      </c>
      <c r="F10595" s="23" t="s">
        <v>53</v>
      </c>
      <c r="G10595" s="121">
        <v>147482706.55723289</v>
      </c>
      <c r="H10595">
        <v>2020</v>
      </c>
    </row>
    <row r="10596" spans="1:8" outlineLevel="1" x14ac:dyDescent="0.25">
      <c r="A10596" s="23" t="s">
        <v>27</v>
      </c>
      <c r="B10596" s="23" t="s">
        <v>2</v>
      </c>
      <c r="C10596">
        <v>2020</v>
      </c>
      <c r="D10596" s="23" t="str">
        <f t="shared" si="166"/>
        <v>dic</v>
      </c>
      <c r="E10596" s="24">
        <v>44196</v>
      </c>
      <c r="F10596" s="23" t="s">
        <v>53</v>
      </c>
      <c r="G10596" s="121">
        <v>0</v>
      </c>
      <c r="H10596">
        <v>2020</v>
      </c>
    </row>
    <row r="10597" spans="1:8" outlineLevel="1" x14ac:dyDescent="0.25">
      <c r="A10597" s="23" t="s">
        <v>17</v>
      </c>
      <c r="B10597" s="23" t="s">
        <v>3</v>
      </c>
      <c r="C10597">
        <v>2020</v>
      </c>
      <c r="D10597" s="23" t="str">
        <f t="shared" si="166"/>
        <v>dic</v>
      </c>
      <c r="E10597" s="24">
        <v>44196</v>
      </c>
      <c r="F10597" s="23" t="s">
        <v>53</v>
      </c>
      <c r="G10597" s="121">
        <v>59875702.012862243</v>
      </c>
      <c r="H10597">
        <v>2020</v>
      </c>
    </row>
    <row r="10598" spans="1:8" outlineLevel="1" x14ac:dyDescent="0.25">
      <c r="A10598" s="23" t="s">
        <v>18</v>
      </c>
      <c r="B10598" s="25" t="s">
        <v>4</v>
      </c>
      <c r="C10598">
        <v>2020</v>
      </c>
      <c r="D10598" s="23" t="str">
        <f t="shared" si="166"/>
        <v>dic</v>
      </c>
      <c r="E10598" s="24">
        <v>44196</v>
      </c>
      <c r="F10598" s="23" t="s">
        <v>53</v>
      </c>
      <c r="G10598" s="121">
        <v>1384731.779212828</v>
      </c>
      <c r="H10598">
        <v>2020</v>
      </c>
    </row>
    <row r="10599" spans="1:8" outlineLevel="1" x14ac:dyDescent="0.25">
      <c r="A10599" s="23" t="s">
        <v>19</v>
      </c>
      <c r="B10599" s="25" t="s">
        <v>5</v>
      </c>
      <c r="C10599">
        <v>2020</v>
      </c>
      <c r="D10599" s="23" t="str">
        <f t="shared" si="166"/>
        <v>dic</v>
      </c>
      <c r="E10599" s="24">
        <v>44196</v>
      </c>
      <c r="F10599" s="23" t="s">
        <v>53</v>
      </c>
      <c r="G10599" s="121">
        <v>575635.41755102051</v>
      </c>
      <c r="H10599">
        <v>2020</v>
      </c>
    </row>
    <row r="10600" spans="1:8" outlineLevel="1" x14ac:dyDescent="0.25">
      <c r="A10600" s="23" t="s">
        <v>20</v>
      </c>
      <c r="B10600" s="23" t="s">
        <v>6</v>
      </c>
      <c r="C10600">
        <v>2020</v>
      </c>
      <c r="D10600" s="23" t="str">
        <f t="shared" si="166"/>
        <v>dic</v>
      </c>
      <c r="E10600" s="24">
        <v>44196</v>
      </c>
      <c r="F10600" s="23" t="s">
        <v>53</v>
      </c>
      <c r="G10600" s="121">
        <v>219390.50728862977</v>
      </c>
      <c r="H10600">
        <v>2020</v>
      </c>
    </row>
    <row r="10601" spans="1:8" outlineLevel="1" x14ac:dyDescent="0.25">
      <c r="A10601" s="23" t="s">
        <v>21</v>
      </c>
      <c r="B10601" s="23" t="s">
        <v>7</v>
      </c>
      <c r="C10601">
        <v>2020</v>
      </c>
      <c r="D10601" s="23" t="str">
        <f t="shared" si="166"/>
        <v>dic</v>
      </c>
      <c r="E10601" s="24">
        <v>44196</v>
      </c>
      <c r="F10601" s="23" t="s">
        <v>53</v>
      </c>
      <c r="G10601" s="121">
        <v>632312.06335277006</v>
      </c>
      <c r="H10601">
        <v>2020</v>
      </c>
    </row>
    <row r="10602" spans="1:8" outlineLevel="1" x14ac:dyDescent="0.25">
      <c r="A10602" s="23" t="s">
        <v>22</v>
      </c>
      <c r="B10602" s="23" t="s">
        <v>8</v>
      </c>
      <c r="C10602">
        <v>2020</v>
      </c>
      <c r="D10602" s="23" t="str">
        <f t="shared" si="166"/>
        <v>dic</v>
      </c>
      <c r="E10602" s="24">
        <v>44196</v>
      </c>
      <c r="F10602" s="23" t="s">
        <v>53</v>
      </c>
      <c r="G10602" s="121">
        <v>557812494.73813117</v>
      </c>
      <c r="H10602">
        <v>2020</v>
      </c>
    </row>
    <row r="10603" spans="1:8" outlineLevel="1" x14ac:dyDescent="0.25">
      <c r="A10603" s="23" t="s">
        <v>23</v>
      </c>
      <c r="B10603" s="23" t="s">
        <v>9</v>
      </c>
      <c r="C10603">
        <v>2020</v>
      </c>
      <c r="D10603" s="23" t="str">
        <f t="shared" si="166"/>
        <v>dic</v>
      </c>
      <c r="E10603" s="24">
        <v>44196</v>
      </c>
      <c r="F10603" s="23" t="s">
        <v>53</v>
      </c>
      <c r="G10603" s="121">
        <v>0</v>
      </c>
      <c r="H10603">
        <v>2020</v>
      </c>
    </row>
    <row r="10604" spans="1:8" outlineLevel="1" x14ac:dyDescent="0.25">
      <c r="A10604" s="23" t="s">
        <v>24</v>
      </c>
      <c r="B10604" s="25" t="s">
        <v>10</v>
      </c>
      <c r="C10604">
        <v>2020</v>
      </c>
      <c r="D10604" s="23" t="str">
        <f t="shared" si="166"/>
        <v>dic</v>
      </c>
      <c r="E10604" s="24">
        <v>44196</v>
      </c>
      <c r="F10604" s="23" t="s">
        <v>53</v>
      </c>
      <c r="G10604" s="121">
        <v>0</v>
      </c>
      <c r="H10604">
        <v>2020</v>
      </c>
    </row>
    <row r="10605" spans="1:8" outlineLevel="1" x14ac:dyDescent="0.25">
      <c r="A10605" s="23" t="s">
        <v>25</v>
      </c>
      <c r="B10605" s="23" t="s">
        <v>11</v>
      </c>
      <c r="C10605">
        <v>2020</v>
      </c>
      <c r="D10605" s="23" t="str">
        <f t="shared" si="166"/>
        <v>dic</v>
      </c>
      <c r="E10605" s="24">
        <v>44196</v>
      </c>
      <c r="F10605" s="23" t="s">
        <v>53</v>
      </c>
      <c r="G10605" s="121">
        <v>21147124.180058312</v>
      </c>
      <c r="H10605">
        <v>2020</v>
      </c>
    </row>
    <row r="10606" spans="1:8" outlineLevel="1" x14ac:dyDescent="0.25">
      <c r="A10606" s="23" t="s">
        <v>26</v>
      </c>
      <c r="B10606" s="23" t="s">
        <v>12</v>
      </c>
      <c r="C10606">
        <v>2020</v>
      </c>
      <c r="D10606" s="23" t="str">
        <f t="shared" si="166"/>
        <v>dic</v>
      </c>
      <c r="E10606" s="24">
        <v>44196</v>
      </c>
      <c r="F10606" s="23" t="s">
        <v>53</v>
      </c>
      <c r="G10606" s="121">
        <v>11011890.224198259</v>
      </c>
      <c r="H10606">
        <v>2020</v>
      </c>
    </row>
    <row r="10607" spans="1:8" outlineLevel="1" x14ac:dyDescent="0.25">
      <c r="A10607" s="23" t="s">
        <v>43</v>
      </c>
      <c r="B10607" s="23" t="s">
        <v>34</v>
      </c>
      <c r="C10607">
        <v>2020</v>
      </c>
      <c r="D10607" s="23" t="str">
        <f t="shared" si="166"/>
        <v>dic</v>
      </c>
      <c r="E10607" s="24">
        <v>44196</v>
      </c>
      <c r="F10607" s="23" t="s">
        <v>53</v>
      </c>
      <c r="G10607" s="121">
        <v>65943006.998804666</v>
      </c>
      <c r="H10607">
        <v>2020</v>
      </c>
    </row>
    <row r="10608" spans="1:8" outlineLevel="1" x14ac:dyDescent="0.25">
      <c r="A10608" s="23" t="s">
        <v>13</v>
      </c>
      <c r="B10608" s="23" t="s">
        <v>13</v>
      </c>
      <c r="C10608">
        <v>2020</v>
      </c>
      <c r="D10608" s="23" t="str">
        <f t="shared" si="166"/>
        <v>dic</v>
      </c>
      <c r="E10608" s="24">
        <v>44196</v>
      </c>
      <c r="F10608" s="23" t="s">
        <v>53</v>
      </c>
      <c r="G10608" s="121">
        <v>327912957.76189274</v>
      </c>
      <c r="H10608">
        <v>2020</v>
      </c>
    </row>
    <row r="10609" spans="1:8" outlineLevel="1" x14ac:dyDescent="0.25">
      <c r="A10609" s="23" t="s">
        <v>14</v>
      </c>
      <c r="B10609" s="23" t="s">
        <v>14</v>
      </c>
      <c r="C10609">
        <v>2020</v>
      </c>
      <c r="D10609" s="23" t="str">
        <f t="shared" si="166"/>
        <v>dic</v>
      </c>
      <c r="E10609" s="24">
        <v>44196</v>
      </c>
      <c r="F10609" s="23" t="s">
        <v>53</v>
      </c>
      <c r="G10609" s="121">
        <v>2943755.9004026526</v>
      </c>
      <c r="H10609">
        <v>2020</v>
      </c>
    </row>
    <row r="10610" spans="1:8" outlineLevel="1" x14ac:dyDescent="0.25">
      <c r="A10610" s="23" t="s">
        <v>15</v>
      </c>
      <c r="B10610" s="23" t="s">
        <v>0</v>
      </c>
      <c r="C10610">
        <v>2021</v>
      </c>
      <c r="D10610" s="23" t="str">
        <f t="shared" si="166"/>
        <v>ene</v>
      </c>
      <c r="E10610" s="24">
        <v>44227</v>
      </c>
      <c r="F10610" s="23" t="s">
        <v>53</v>
      </c>
      <c r="G10610" s="121">
        <v>7538744.4923906811</v>
      </c>
      <c r="H10610">
        <v>2021</v>
      </c>
    </row>
    <row r="10611" spans="1:8" outlineLevel="1" x14ac:dyDescent="0.25">
      <c r="A10611" s="23" t="s">
        <v>16</v>
      </c>
      <c r="B10611" s="23" t="s">
        <v>1</v>
      </c>
      <c r="C10611">
        <v>2021</v>
      </c>
      <c r="D10611" s="23" t="str">
        <f t="shared" si="166"/>
        <v>ene</v>
      </c>
      <c r="E10611" s="24">
        <v>44227</v>
      </c>
      <c r="F10611" s="23" t="s">
        <v>53</v>
      </c>
      <c r="G10611" s="121">
        <v>147376220.27501377</v>
      </c>
      <c r="H10611">
        <v>2021</v>
      </c>
    </row>
    <row r="10612" spans="1:8" outlineLevel="1" x14ac:dyDescent="0.25">
      <c r="A10612" s="23" t="s">
        <v>27</v>
      </c>
      <c r="B10612" s="23" t="s">
        <v>2</v>
      </c>
      <c r="C10612">
        <v>2021</v>
      </c>
      <c r="D10612" s="23" t="str">
        <f t="shared" si="166"/>
        <v>ene</v>
      </c>
      <c r="E10612" s="24">
        <v>44227</v>
      </c>
      <c r="F10612" s="23" t="s">
        <v>53</v>
      </c>
      <c r="G10612" s="121">
        <v>0</v>
      </c>
      <c r="H10612">
        <v>2021</v>
      </c>
    </row>
    <row r="10613" spans="1:8" outlineLevel="1" x14ac:dyDescent="0.25">
      <c r="A10613" s="23" t="s">
        <v>17</v>
      </c>
      <c r="B10613" s="23" t="s">
        <v>3</v>
      </c>
      <c r="C10613">
        <v>2021</v>
      </c>
      <c r="D10613" s="23" t="str">
        <f t="shared" si="166"/>
        <v>ene</v>
      </c>
      <c r="E10613" s="24">
        <v>44227</v>
      </c>
      <c r="F10613" s="23" t="s">
        <v>53</v>
      </c>
      <c r="G10613" s="121">
        <v>60444157.269255027</v>
      </c>
      <c r="H10613">
        <v>2021</v>
      </c>
    </row>
    <row r="10614" spans="1:8" outlineLevel="1" x14ac:dyDescent="0.25">
      <c r="A10614" s="23" t="s">
        <v>18</v>
      </c>
      <c r="B10614" s="25" t="s">
        <v>4</v>
      </c>
      <c r="C10614">
        <v>2021</v>
      </c>
      <c r="D10614" s="23" t="str">
        <f t="shared" si="166"/>
        <v>ene</v>
      </c>
      <c r="E10614" s="24">
        <v>44227</v>
      </c>
      <c r="F10614" s="23" t="s">
        <v>53</v>
      </c>
      <c r="G10614" s="121">
        <v>1664715.734723032</v>
      </c>
      <c r="H10614">
        <v>2021</v>
      </c>
    </row>
    <row r="10615" spans="1:8" outlineLevel="1" x14ac:dyDescent="0.25">
      <c r="A10615" s="23" t="s">
        <v>19</v>
      </c>
      <c r="B10615" s="25" t="s">
        <v>5</v>
      </c>
      <c r="C10615">
        <v>2021</v>
      </c>
      <c r="D10615" s="23" t="str">
        <f t="shared" si="166"/>
        <v>ene</v>
      </c>
      <c r="E10615" s="24">
        <v>44227</v>
      </c>
      <c r="F10615" s="23" t="s">
        <v>53</v>
      </c>
      <c r="G10615" s="121">
        <v>578548.03816326533</v>
      </c>
      <c r="H10615">
        <v>2021</v>
      </c>
    </row>
    <row r="10616" spans="1:8" outlineLevel="1" x14ac:dyDescent="0.25">
      <c r="A10616" s="23" t="s">
        <v>20</v>
      </c>
      <c r="B10616" s="23" t="s">
        <v>6</v>
      </c>
      <c r="C10616">
        <v>2021</v>
      </c>
      <c r="D10616" s="23" t="str">
        <f t="shared" si="166"/>
        <v>ene</v>
      </c>
      <c r="E10616" s="24">
        <v>44227</v>
      </c>
      <c r="F10616" s="23" t="s">
        <v>53</v>
      </c>
      <c r="G10616" s="121">
        <v>0</v>
      </c>
      <c r="H10616">
        <v>2021</v>
      </c>
    </row>
    <row r="10617" spans="1:8" outlineLevel="1" x14ac:dyDescent="0.25">
      <c r="A10617" s="23" t="s">
        <v>21</v>
      </c>
      <c r="B10617" s="23" t="s">
        <v>7</v>
      </c>
      <c r="C10617">
        <v>2021</v>
      </c>
      <c r="D10617" s="23" t="str">
        <f t="shared" si="166"/>
        <v>ene</v>
      </c>
      <c r="E10617" s="24">
        <v>44227</v>
      </c>
      <c r="F10617" s="23" t="s">
        <v>53</v>
      </c>
      <c r="G10617" s="121">
        <v>632819.26338192471</v>
      </c>
      <c r="H10617">
        <v>2021</v>
      </c>
    </row>
    <row r="10618" spans="1:8" outlineLevel="1" x14ac:dyDescent="0.25">
      <c r="A10618" s="23" t="s">
        <v>22</v>
      </c>
      <c r="B10618" s="23" t="s">
        <v>8</v>
      </c>
      <c r="C10618">
        <v>2021</v>
      </c>
      <c r="D10618" s="23" t="str">
        <f t="shared" si="166"/>
        <v>ene</v>
      </c>
      <c r="E10618" s="24">
        <v>44227</v>
      </c>
      <c r="F10618" s="23" t="s">
        <v>53</v>
      </c>
      <c r="G10618" s="121">
        <v>554283117.84222734</v>
      </c>
      <c r="H10618">
        <v>2021</v>
      </c>
    </row>
    <row r="10619" spans="1:8" outlineLevel="1" x14ac:dyDescent="0.25">
      <c r="A10619" s="23" t="s">
        <v>23</v>
      </c>
      <c r="B10619" s="23" t="s">
        <v>9</v>
      </c>
      <c r="C10619">
        <v>2021</v>
      </c>
      <c r="D10619" s="23" t="str">
        <f t="shared" si="166"/>
        <v>ene</v>
      </c>
      <c r="E10619" s="24">
        <v>44227</v>
      </c>
      <c r="F10619" s="23" t="s">
        <v>53</v>
      </c>
      <c r="G10619" s="121">
        <v>0</v>
      </c>
      <c r="H10619">
        <v>2021</v>
      </c>
    </row>
    <row r="10620" spans="1:8" outlineLevel="1" x14ac:dyDescent="0.25">
      <c r="A10620" s="23" t="s">
        <v>24</v>
      </c>
      <c r="B10620" s="25" t="s">
        <v>10</v>
      </c>
      <c r="C10620">
        <v>2021</v>
      </c>
      <c r="D10620" s="23" t="str">
        <f t="shared" si="166"/>
        <v>ene</v>
      </c>
      <c r="E10620" s="24">
        <v>44227</v>
      </c>
      <c r="F10620" s="23" t="s">
        <v>53</v>
      </c>
      <c r="G10620" s="121">
        <v>0</v>
      </c>
      <c r="H10620">
        <v>2021</v>
      </c>
    </row>
    <row r="10621" spans="1:8" outlineLevel="1" x14ac:dyDescent="0.25">
      <c r="A10621" s="23" t="s">
        <v>25</v>
      </c>
      <c r="B10621" s="23" t="s">
        <v>11</v>
      </c>
      <c r="C10621">
        <v>2021</v>
      </c>
      <c r="D10621" s="23" t="str">
        <f t="shared" si="166"/>
        <v>ene</v>
      </c>
      <c r="E10621" s="24">
        <v>44227</v>
      </c>
      <c r="F10621" s="23" t="s">
        <v>53</v>
      </c>
      <c r="G10621" s="121">
        <v>21020283.179067057</v>
      </c>
      <c r="H10621">
        <v>2021</v>
      </c>
    </row>
    <row r="10622" spans="1:8" outlineLevel="1" x14ac:dyDescent="0.25">
      <c r="A10622" s="23" t="s">
        <v>26</v>
      </c>
      <c r="B10622" s="23" t="s">
        <v>12</v>
      </c>
      <c r="C10622">
        <v>2021</v>
      </c>
      <c r="D10622" s="23" t="str">
        <f t="shared" si="166"/>
        <v>ene</v>
      </c>
      <c r="E10622" s="24">
        <v>44227</v>
      </c>
      <c r="F10622" s="23" t="s">
        <v>53</v>
      </c>
      <c r="G10622" s="121">
        <v>10559442.872594757</v>
      </c>
      <c r="H10622">
        <v>2021</v>
      </c>
    </row>
    <row r="10623" spans="1:8" outlineLevel="1" x14ac:dyDescent="0.25">
      <c r="A10623" s="23" t="s">
        <v>43</v>
      </c>
      <c r="B10623" s="23" t="s">
        <v>34</v>
      </c>
      <c r="C10623">
        <v>2021</v>
      </c>
      <c r="D10623" s="23" t="str">
        <f t="shared" si="166"/>
        <v>ene</v>
      </c>
      <c r="E10623" s="24">
        <v>44227</v>
      </c>
      <c r="F10623" s="23" t="s">
        <v>53</v>
      </c>
      <c r="G10623" s="121">
        <v>62176587.020408154</v>
      </c>
      <c r="H10623">
        <v>2021</v>
      </c>
    </row>
    <row r="10624" spans="1:8" outlineLevel="1" x14ac:dyDescent="0.25">
      <c r="A10624" s="23" t="s">
        <v>13</v>
      </c>
      <c r="B10624" s="23" t="s">
        <v>13</v>
      </c>
      <c r="C10624">
        <v>2021</v>
      </c>
      <c r="D10624" s="23" t="str">
        <f t="shared" si="166"/>
        <v>ene</v>
      </c>
      <c r="E10624" s="24">
        <v>44227</v>
      </c>
      <c r="F10624" s="23" t="s">
        <v>53</v>
      </c>
      <c r="G10624" s="121">
        <v>331140669.12556738</v>
      </c>
      <c r="H10624">
        <v>2021</v>
      </c>
    </row>
    <row r="10625" spans="1:8" outlineLevel="1" x14ac:dyDescent="0.25">
      <c r="A10625" s="23" t="s">
        <v>14</v>
      </c>
      <c r="B10625" s="23" t="s">
        <v>14</v>
      </c>
      <c r="C10625">
        <v>2021</v>
      </c>
      <c r="D10625" s="23" t="str">
        <f t="shared" si="166"/>
        <v>ene</v>
      </c>
      <c r="E10625" s="24">
        <v>44227</v>
      </c>
      <c r="F10625" s="23" t="s">
        <v>53</v>
      </c>
      <c r="G10625" s="121">
        <v>2216340.4846233232</v>
      </c>
      <c r="H10625">
        <v>2021</v>
      </c>
    </row>
    <row r="10626" spans="1:8" outlineLevel="1" x14ac:dyDescent="0.25">
      <c r="A10626" s="23" t="s">
        <v>15</v>
      </c>
      <c r="B10626" s="23" t="s">
        <v>0</v>
      </c>
      <c r="C10626">
        <v>2021</v>
      </c>
      <c r="D10626" s="23" t="str">
        <f t="shared" ref="D10626:D10689" si="167">+TEXT(E10626,"mmm")</f>
        <v>feb</v>
      </c>
      <c r="E10626" s="24">
        <v>44255</v>
      </c>
      <c r="F10626" s="23" t="s">
        <v>53</v>
      </c>
      <c r="G10626" s="121">
        <v>7550169.6083673695</v>
      </c>
      <c r="H10626">
        <v>2021</v>
      </c>
    </row>
    <row r="10627" spans="1:8" outlineLevel="1" x14ac:dyDescent="0.25">
      <c r="A10627" s="23" t="s">
        <v>16</v>
      </c>
      <c r="B10627" s="23" t="s">
        <v>1</v>
      </c>
      <c r="C10627">
        <v>2021</v>
      </c>
      <c r="D10627" s="23" t="str">
        <f t="shared" si="167"/>
        <v>feb</v>
      </c>
      <c r="E10627" s="24">
        <v>44255</v>
      </c>
      <c r="F10627" s="23" t="s">
        <v>53</v>
      </c>
      <c r="G10627" s="121">
        <v>145662939.35052228</v>
      </c>
      <c r="H10627">
        <v>2021</v>
      </c>
    </row>
    <row r="10628" spans="1:8" outlineLevel="1" x14ac:dyDescent="0.25">
      <c r="A10628" s="23" t="s">
        <v>27</v>
      </c>
      <c r="B10628" s="23" t="s">
        <v>2</v>
      </c>
      <c r="C10628">
        <v>2021</v>
      </c>
      <c r="D10628" s="23" t="str">
        <f t="shared" si="167"/>
        <v>feb</v>
      </c>
      <c r="E10628" s="24">
        <v>44255</v>
      </c>
      <c r="F10628" s="23" t="s">
        <v>53</v>
      </c>
      <c r="G10628" s="121">
        <v>0</v>
      </c>
      <c r="H10628">
        <v>2021</v>
      </c>
    </row>
    <row r="10629" spans="1:8" outlineLevel="1" x14ac:dyDescent="0.25">
      <c r="A10629" s="23" t="s">
        <v>17</v>
      </c>
      <c r="B10629" s="23" t="s">
        <v>3</v>
      </c>
      <c r="C10629">
        <v>2021</v>
      </c>
      <c r="D10629" s="23" t="str">
        <f t="shared" si="167"/>
        <v>feb</v>
      </c>
      <c r="E10629" s="24">
        <v>44255</v>
      </c>
      <c r="F10629" s="23" t="s">
        <v>53</v>
      </c>
      <c r="G10629" s="121">
        <v>57517922.671106651</v>
      </c>
      <c r="H10629">
        <v>2021</v>
      </c>
    </row>
    <row r="10630" spans="1:8" outlineLevel="1" x14ac:dyDescent="0.25">
      <c r="A10630" s="23" t="s">
        <v>18</v>
      </c>
      <c r="B10630" s="25" t="s">
        <v>4</v>
      </c>
      <c r="C10630">
        <v>2021</v>
      </c>
      <c r="D10630" s="23" t="str">
        <f t="shared" si="167"/>
        <v>feb</v>
      </c>
      <c r="E10630" s="24">
        <v>44255</v>
      </c>
      <c r="F10630" s="23" t="s">
        <v>53</v>
      </c>
      <c r="G10630" s="121">
        <v>2181546.1206122451</v>
      </c>
      <c r="H10630">
        <v>2021</v>
      </c>
    </row>
    <row r="10631" spans="1:8" outlineLevel="1" x14ac:dyDescent="0.25">
      <c r="A10631" s="23" t="s">
        <v>19</v>
      </c>
      <c r="B10631" s="25" t="s">
        <v>5</v>
      </c>
      <c r="C10631">
        <v>2021</v>
      </c>
      <c r="D10631" s="23" t="str">
        <f t="shared" si="167"/>
        <v>feb</v>
      </c>
      <c r="E10631" s="24">
        <v>44255</v>
      </c>
      <c r="F10631" s="23" t="s">
        <v>53</v>
      </c>
      <c r="G10631" s="121">
        <v>507956.12530612247</v>
      </c>
      <c r="H10631">
        <v>2021</v>
      </c>
    </row>
    <row r="10632" spans="1:8" outlineLevel="1" x14ac:dyDescent="0.25">
      <c r="A10632" s="23" t="s">
        <v>20</v>
      </c>
      <c r="B10632" s="23" t="s">
        <v>6</v>
      </c>
      <c r="C10632">
        <v>2021</v>
      </c>
      <c r="D10632" s="23" t="str">
        <f t="shared" si="167"/>
        <v>feb</v>
      </c>
      <c r="E10632" s="24">
        <v>44255</v>
      </c>
      <c r="F10632" s="23" t="s">
        <v>53</v>
      </c>
      <c r="G10632" s="121">
        <v>0</v>
      </c>
      <c r="H10632">
        <v>2021</v>
      </c>
    </row>
    <row r="10633" spans="1:8" outlineLevel="1" x14ac:dyDescent="0.25">
      <c r="A10633" s="23" t="s">
        <v>21</v>
      </c>
      <c r="B10633" s="23" t="s">
        <v>7</v>
      </c>
      <c r="C10633">
        <v>2021</v>
      </c>
      <c r="D10633" s="23" t="str">
        <f t="shared" si="167"/>
        <v>feb</v>
      </c>
      <c r="E10633" s="24">
        <v>44255</v>
      </c>
      <c r="F10633" s="23" t="s">
        <v>53</v>
      </c>
      <c r="G10633" s="121">
        <v>545671.95717201091</v>
      </c>
      <c r="H10633">
        <v>2021</v>
      </c>
    </row>
    <row r="10634" spans="1:8" outlineLevel="1" x14ac:dyDescent="0.25">
      <c r="A10634" s="23" t="s">
        <v>22</v>
      </c>
      <c r="B10634" s="23" t="s">
        <v>8</v>
      </c>
      <c r="C10634">
        <v>2021</v>
      </c>
      <c r="D10634" s="23" t="str">
        <f t="shared" si="167"/>
        <v>feb</v>
      </c>
      <c r="E10634" s="24">
        <v>44255</v>
      </c>
      <c r="F10634" s="23" t="s">
        <v>53</v>
      </c>
      <c r="G10634" s="121">
        <v>559086483.41180754</v>
      </c>
      <c r="H10634">
        <v>2021</v>
      </c>
    </row>
    <row r="10635" spans="1:8" outlineLevel="1" x14ac:dyDescent="0.25">
      <c r="A10635" s="23" t="s">
        <v>23</v>
      </c>
      <c r="B10635" s="23" t="s">
        <v>9</v>
      </c>
      <c r="C10635">
        <v>2021</v>
      </c>
      <c r="D10635" s="23" t="str">
        <f t="shared" si="167"/>
        <v>feb</v>
      </c>
      <c r="E10635" s="24">
        <v>44255</v>
      </c>
      <c r="F10635" s="23" t="s">
        <v>53</v>
      </c>
      <c r="G10635" s="121">
        <v>0</v>
      </c>
      <c r="H10635">
        <v>2021</v>
      </c>
    </row>
    <row r="10636" spans="1:8" outlineLevel="1" x14ac:dyDescent="0.25">
      <c r="A10636" s="23" t="s">
        <v>24</v>
      </c>
      <c r="B10636" s="25" t="s">
        <v>10</v>
      </c>
      <c r="C10636">
        <v>2021</v>
      </c>
      <c r="D10636" s="23" t="str">
        <f t="shared" si="167"/>
        <v>feb</v>
      </c>
      <c r="E10636" s="24">
        <v>44255</v>
      </c>
      <c r="F10636" s="23" t="s">
        <v>53</v>
      </c>
      <c r="G10636" s="121">
        <v>0</v>
      </c>
      <c r="H10636">
        <v>2021</v>
      </c>
    </row>
    <row r="10637" spans="1:8" outlineLevel="1" x14ac:dyDescent="0.25">
      <c r="A10637" s="23" t="s">
        <v>25</v>
      </c>
      <c r="B10637" s="23" t="s">
        <v>11</v>
      </c>
      <c r="C10637">
        <v>2021</v>
      </c>
      <c r="D10637" s="23" t="str">
        <f t="shared" si="167"/>
        <v>feb</v>
      </c>
      <c r="E10637" s="24">
        <v>44255</v>
      </c>
      <c r="F10637" s="23" t="s">
        <v>53</v>
      </c>
      <c r="G10637" s="121">
        <v>11924627.716093294</v>
      </c>
      <c r="H10637">
        <v>2021</v>
      </c>
    </row>
    <row r="10638" spans="1:8" outlineLevel="1" x14ac:dyDescent="0.25">
      <c r="A10638" s="23" t="s">
        <v>26</v>
      </c>
      <c r="B10638" s="23" t="s">
        <v>12</v>
      </c>
      <c r="C10638">
        <v>2021</v>
      </c>
      <c r="D10638" s="23" t="str">
        <f t="shared" si="167"/>
        <v>feb</v>
      </c>
      <c r="E10638" s="24">
        <v>44255</v>
      </c>
      <c r="F10638" s="23" t="s">
        <v>53</v>
      </c>
      <c r="G10638" s="121">
        <v>11581288.858571427</v>
      </c>
      <c r="H10638">
        <v>2021</v>
      </c>
    </row>
    <row r="10639" spans="1:8" outlineLevel="1" x14ac:dyDescent="0.25">
      <c r="A10639" s="23" t="s">
        <v>43</v>
      </c>
      <c r="B10639" s="23" t="s">
        <v>34</v>
      </c>
      <c r="C10639">
        <v>2021</v>
      </c>
      <c r="D10639" s="23" t="str">
        <f t="shared" si="167"/>
        <v>feb</v>
      </c>
      <c r="E10639" s="24">
        <v>44255</v>
      </c>
      <c r="F10639" s="23" t="s">
        <v>53</v>
      </c>
      <c r="G10639" s="121">
        <v>64686495.13000001</v>
      </c>
      <c r="H10639">
        <v>2021</v>
      </c>
    </row>
    <row r="10640" spans="1:8" outlineLevel="1" x14ac:dyDescent="0.25">
      <c r="A10640" s="23" t="s">
        <v>13</v>
      </c>
      <c r="B10640" s="23" t="s">
        <v>13</v>
      </c>
      <c r="C10640">
        <v>2021</v>
      </c>
      <c r="D10640" s="23" t="str">
        <f t="shared" si="167"/>
        <v>feb</v>
      </c>
      <c r="E10640" s="24">
        <v>44255</v>
      </c>
      <c r="F10640" s="23" t="s">
        <v>53</v>
      </c>
      <c r="G10640" s="121">
        <v>352230557.04520607</v>
      </c>
      <c r="H10640">
        <v>2021</v>
      </c>
    </row>
    <row r="10641" spans="1:8" outlineLevel="1" x14ac:dyDescent="0.25">
      <c r="A10641" s="23" t="s">
        <v>14</v>
      </c>
      <c r="B10641" s="23" t="s">
        <v>14</v>
      </c>
      <c r="C10641">
        <v>2021</v>
      </c>
      <c r="D10641" s="23" t="str">
        <f t="shared" si="167"/>
        <v>feb</v>
      </c>
      <c r="E10641" s="24">
        <v>44255</v>
      </c>
      <c r="F10641" s="23" t="s">
        <v>53</v>
      </c>
      <c r="G10641" s="121">
        <v>2673504.9860364581</v>
      </c>
      <c r="H10641">
        <v>2021</v>
      </c>
    </row>
    <row r="10642" spans="1:8" outlineLevel="1" x14ac:dyDescent="0.25">
      <c r="A10642" s="23" t="s">
        <v>15</v>
      </c>
      <c r="B10642" s="23" t="s">
        <v>0</v>
      </c>
      <c r="C10642">
        <v>2021</v>
      </c>
      <c r="D10642" s="23" t="str">
        <f t="shared" si="167"/>
        <v>mar</v>
      </c>
      <c r="E10642" s="24">
        <v>44286</v>
      </c>
      <c r="F10642" s="23" t="s">
        <v>53</v>
      </c>
      <c r="G10642" s="121">
        <v>7423748.1657726094</v>
      </c>
      <c r="H10642">
        <v>2021</v>
      </c>
    </row>
    <row r="10643" spans="1:8" outlineLevel="1" x14ac:dyDescent="0.25">
      <c r="A10643" s="23" t="s">
        <v>16</v>
      </c>
      <c r="B10643" s="23" t="s">
        <v>1</v>
      </c>
      <c r="C10643">
        <v>2021</v>
      </c>
      <c r="D10643" s="23" t="str">
        <f t="shared" si="167"/>
        <v>mar</v>
      </c>
      <c r="E10643" s="24">
        <v>44286</v>
      </c>
      <c r="F10643" s="23" t="s">
        <v>53</v>
      </c>
      <c r="G10643" s="121">
        <v>141868790.14254639</v>
      </c>
      <c r="H10643">
        <v>2021</v>
      </c>
    </row>
    <row r="10644" spans="1:8" outlineLevel="1" x14ac:dyDescent="0.25">
      <c r="A10644" s="23" t="s">
        <v>27</v>
      </c>
      <c r="B10644" s="23" t="s">
        <v>2</v>
      </c>
      <c r="C10644">
        <v>2021</v>
      </c>
      <c r="D10644" s="23" t="str">
        <f t="shared" si="167"/>
        <v>mar</v>
      </c>
      <c r="E10644" s="24">
        <v>44286</v>
      </c>
      <c r="F10644" s="23" t="s">
        <v>53</v>
      </c>
      <c r="G10644" s="121">
        <v>0</v>
      </c>
      <c r="H10644">
        <v>2021</v>
      </c>
    </row>
    <row r="10645" spans="1:8" outlineLevel="1" x14ac:dyDescent="0.25">
      <c r="A10645" s="23" t="s">
        <v>17</v>
      </c>
      <c r="B10645" s="23" t="s">
        <v>3</v>
      </c>
      <c r="C10645">
        <v>2021</v>
      </c>
      <c r="D10645" s="23" t="str">
        <f t="shared" si="167"/>
        <v>mar</v>
      </c>
      <c r="E10645" s="24">
        <v>44286</v>
      </c>
      <c r="F10645" s="23" t="s">
        <v>53</v>
      </c>
      <c r="G10645" s="121">
        <v>60008467.783407748</v>
      </c>
      <c r="H10645">
        <v>2021</v>
      </c>
    </row>
    <row r="10646" spans="1:8" outlineLevel="1" x14ac:dyDescent="0.25">
      <c r="A10646" s="23" t="s">
        <v>18</v>
      </c>
      <c r="B10646" s="25" t="s">
        <v>4</v>
      </c>
      <c r="C10646">
        <v>2021</v>
      </c>
      <c r="D10646" s="23" t="str">
        <f t="shared" si="167"/>
        <v>mar</v>
      </c>
      <c r="E10646" s="24">
        <v>44286</v>
      </c>
      <c r="F10646" s="23" t="s">
        <v>53</v>
      </c>
      <c r="G10646" s="121">
        <v>2189211.4271428571</v>
      </c>
      <c r="H10646">
        <v>2021</v>
      </c>
    </row>
    <row r="10647" spans="1:8" outlineLevel="1" x14ac:dyDescent="0.25">
      <c r="A10647" s="23" t="s">
        <v>19</v>
      </c>
      <c r="B10647" s="25" t="s">
        <v>5</v>
      </c>
      <c r="C10647">
        <v>2021</v>
      </c>
      <c r="D10647" s="23" t="str">
        <f t="shared" si="167"/>
        <v>mar</v>
      </c>
      <c r="E10647" s="24">
        <v>44286</v>
      </c>
      <c r="F10647" s="23" t="s">
        <v>53</v>
      </c>
      <c r="G10647" s="121">
        <v>510476.59816326533</v>
      </c>
      <c r="H10647">
        <v>2021</v>
      </c>
    </row>
    <row r="10648" spans="1:8" outlineLevel="1" x14ac:dyDescent="0.25">
      <c r="A10648" s="23" t="s">
        <v>20</v>
      </c>
      <c r="B10648" s="23" t="s">
        <v>6</v>
      </c>
      <c r="C10648">
        <v>2021</v>
      </c>
      <c r="D10648" s="23" t="str">
        <f t="shared" si="167"/>
        <v>mar</v>
      </c>
      <c r="E10648" s="24">
        <v>44286</v>
      </c>
      <c r="F10648" s="23" t="s">
        <v>53</v>
      </c>
      <c r="G10648" s="121">
        <v>2060674.9620991289</v>
      </c>
      <c r="H10648">
        <v>2021</v>
      </c>
    </row>
    <row r="10649" spans="1:8" outlineLevel="1" x14ac:dyDescent="0.25">
      <c r="A10649" s="23" t="s">
        <v>21</v>
      </c>
      <c r="B10649" s="23" t="s">
        <v>7</v>
      </c>
      <c r="C10649">
        <v>2021</v>
      </c>
      <c r="D10649" s="23" t="str">
        <f t="shared" si="167"/>
        <v>mar</v>
      </c>
      <c r="E10649" s="24">
        <v>44286</v>
      </c>
      <c r="F10649" s="23" t="s">
        <v>53</v>
      </c>
      <c r="G10649" s="121">
        <v>2054148.0740816321</v>
      </c>
      <c r="H10649">
        <v>2021</v>
      </c>
    </row>
    <row r="10650" spans="1:8" outlineLevel="1" x14ac:dyDescent="0.25">
      <c r="A10650" s="23" t="s">
        <v>22</v>
      </c>
      <c r="B10650" s="23" t="s">
        <v>8</v>
      </c>
      <c r="C10650">
        <v>2021</v>
      </c>
      <c r="D10650" s="23" t="str">
        <f t="shared" si="167"/>
        <v>mar</v>
      </c>
      <c r="E10650" s="24">
        <v>44286</v>
      </c>
      <c r="F10650" s="23" t="s">
        <v>53</v>
      </c>
      <c r="G10650" s="121">
        <v>562218810.78881979</v>
      </c>
      <c r="H10650">
        <v>2021</v>
      </c>
    </row>
    <row r="10651" spans="1:8" outlineLevel="1" x14ac:dyDescent="0.25">
      <c r="A10651" s="23" t="s">
        <v>23</v>
      </c>
      <c r="B10651" s="23" t="s">
        <v>9</v>
      </c>
      <c r="C10651">
        <v>2021</v>
      </c>
      <c r="D10651" s="23" t="str">
        <f t="shared" si="167"/>
        <v>mar</v>
      </c>
      <c r="E10651" s="24">
        <v>44286</v>
      </c>
      <c r="F10651" s="23" t="s">
        <v>53</v>
      </c>
      <c r="G10651" s="121">
        <v>0</v>
      </c>
      <c r="H10651">
        <v>2021</v>
      </c>
    </row>
    <row r="10652" spans="1:8" outlineLevel="1" x14ac:dyDescent="0.25">
      <c r="A10652" s="23" t="s">
        <v>24</v>
      </c>
      <c r="B10652" s="25" t="s">
        <v>10</v>
      </c>
      <c r="C10652">
        <v>2021</v>
      </c>
      <c r="D10652" s="23" t="str">
        <f t="shared" si="167"/>
        <v>mar</v>
      </c>
      <c r="E10652" s="24">
        <v>44286</v>
      </c>
      <c r="F10652" s="23" t="s">
        <v>53</v>
      </c>
      <c r="G10652" s="121">
        <v>0</v>
      </c>
      <c r="H10652">
        <v>2021</v>
      </c>
    </row>
    <row r="10653" spans="1:8" outlineLevel="1" x14ac:dyDescent="0.25">
      <c r="A10653" s="23" t="s">
        <v>25</v>
      </c>
      <c r="B10653" s="23" t="s">
        <v>11</v>
      </c>
      <c r="C10653">
        <v>2021</v>
      </c>
      <c r="D10653" s="23" t="str">
        <f t="shared" si="167"/>
        <v>mar</v>
      </c>
      <c r="E10653" s="24">
        <v>44286</v>
      </c>
      <c r="F10653" s="23" t="s">
        <v>53</v>
      </c>
      <c r="G10653" s="121">
        <v>14743506.548542274</v>
      </c>
      <c r="H10653">
        <v>2021</v>
      </c>
    </row>
    <row r="10654" spans="1:8" outlineLevel="1" x14ac:dyDescent="0.25">
      <c r="A10654" s="23" t="s">
        <v>26</v>
      </c>
      <c r="B10654" s="23" t="s">
        <v>12</v>
      </c>
      <c r="C10654">
        <v>2021</v>
      </c>
      <c r="D10654" s="23" t="str">
        <f t="shared" si="167"/>
        <v>mar</v>
      </c>
      <c r="E10654" s="24">
        <v>44286</v>
      </c>
      <c r="F10654" s="23" t="s">
        <v>53</v>
      </c>
      <c r="G10654" s="121">
        <v>11110822.090903791</v>
      </c>
      <c r="H10654">
        <v>2021</v>
      </c>
    </row>
    <row r="10655" spans="1:8" outlineLevel="1" x14ac:dyDescent="0.25">
      <c r="A10655" s="23" t="s">
        <v>43</v>
      </c>
      <c r="B10655" s="23" t="s">
        <v>34</v>
      </c>
      <c r="C10655">
        <v>2021</v>
      </c>
      <c r="D10655" s="23" t="str">
        <f t="shared" si="167"/>
        <v>mar</v>
      </c>
      <c r="E10655" s="24">
        <v>44286</v>
      </c>
      <c r="F10655" s="23" t="s">
        <v>53</v>
      </c>
      <c r="G10655" s="121">
        <v>66625976.750029154</v>
      </c>
      <c r="H10655">
        <v>2021</v>
      </c>
    </row>
    <row r="10656" spans="1:8" outlineLevel="1" x14ac:dyDescent="0.25">
      <c r="A10656" s="23" t="s">
        <v>13</v>
      </c>
      <c r="B10656" s="23" t="s">
        <v>13</v>
      </c>
      <c r="C10656">
        <v>2021</v>
      </c>
      <c r="D10656" s="23" t="str">
        <f t="shared" si="167"/>
        <v>mar</v>
      </c>
      <c r="E10656" s="24">
        <v>44286</v>
      </c>
      <c r="F10656" s="23" t="s">
        <v>53</v>
      </c>
      <c r="G10656" s="121">
        <v>359226468.78400528</v>
      </c>
      <c r="H10656">
        <v>2021</v>
      </c>
    </row>
    <row r="10657" spans="1:8" outlineLevel="1" x14ac:dyDescent="0.25">
      <c r="A10657" s="23" t="s">
        <v>14</v>
      </c>
      <c r="B10657" s="23" t="s">
        <v>14</v>
      </c>
      <c r="C10657">
        <v>2021</v>
      </c>
      <c r="D10657" s="23" t="str">
        <f t="shared" si="167"/>
        <v>mar</v>
      </c>
      <c r="E10657" s="24">
        <v>44286</v>
      </c>
      <c r="F10657" s="23" t="s">
        <v>53</v>
      </c>
      <c r="G10657" s="121">
        <v>1870279.1458306706</v>
      </c>
      <c r="H10657">
        <v>2021</v>
      </c>
    </row>
    <row r="10658" spans="1:8" outlineLevel="1" x14ac:dyDescent="0.25">
      <c r="A10658" s="23" t="s">
        <v>15</v>
      </c>
      <c r="B10658" s="23" t="s">
        <v>0</v>
      </c>
      <c r="C10658">
        <v>2021</v>
      </c>
      <c r="D10658" s="23" t="str">
        <f t="shared" si="167"/>
        <v>abr</v>
      </c>
      <c r="E10658" s="24">
        <v>44316</v>
      </c>
      <c r="F10658" s="23" t="s">
        <v>53</v>
      </c>
      <c r="G10658" s="121">
        <v>7990564.6490670452</v>
      </c>
      <c r="H10658">
        <v>2021</v>
      </c>
    </row>
    <row r="10659" spans="1:8" outlineLevel="1" x14ac:dyDescent="0.25">
      <c r="A10659" s="23" t="s">
        <v>16</v>
      </c>
      <c r="B10659" s="23" t="s">
        <v>1</v>
      </c>
      <c r="C10659">
        <v>2021</v>
      </c>
      <c r="D10659" s="23" t="str">
        <f t="shared" si="167"/>
        <v>abr</v>
      </c>
      <c r="E10659" s="24">
        <v>44316</v>
      </c>
      <c r="F10659" s="23" t="s">
        <v>53</v>
      </c>
      <c r="G10659" s="121">
        <v>139478829.68601257</v>
      </c>
      <c r="H10659">
        <v>2021</v>
      </c>
    </row>
    <row r="10660" spans="1:8" outlineLevel="1" x14ac:dyDescent="0.25">
      <c r="A10660" s="23" t="s">
        <v>27</v>
      </c>
      <c r="B10660" s="23" t="s">
        <v>2</v>
      </c>
      <c r="C10660">
        <v>2021</v>
      </c>
      <c r="D10660" s="23" t="str">
        <f t="shared" si="167"/>
        <v>abr</v>
      </c>
      <c r="E10660" s="24">
        <v>44316</v>
      </c>
      <c r="F10660" s="23" t="s">
        <v>53</v>
      </c>
      <c r="G10660" s="121">
        <v>0</v>
      </c>
      <c r="H10660">
        <v>2021</v>
      </c>
    </row>
    <row r="10661" spans="1:8" outlineLevel="1" x14ac:dyDescent="0.25">
      <c r="A10661" s="23" t="s">
        <v>17</v>
      </c>
      <c r="B10661" s="23" t="s">
        <v>3</v>
      </c>
      <c r="C10661">
        <v>2021</v>
      </c>
      <c r="D10661" s="23" t="str">
        <f t="shared" si="167"/>
        <v>abr</v>
      </c>
      <c r="E10661" s="24">
        <v>44316</v>
      </c>
      <c r="F10661" s="23" t="s">
        <v>53</v>
      </c>
      <c r="G10661" s="121">
        <v>64513487.076494575</v>
      </c>
      <c r="H10661">
        <v>2021</v>
      </c>
    </row>
    <row r="10662" spans="1:8" outlineLevel="1" x14ac:dyDescent="0.25">
      <c r="A10662" s="23" t="s">
        <v>18</v>
      </c>
      <c r="B10662" s="25" t="s">
        <v>4</v>
      </c>
      <c r="C10662">
        <v>2021</v>
      </c>
      <c r="D10662" s="23" t="str">
        <f t="shared" si="167"/>
        <v>abr</v>
      </c>
      <c r="E10662" s="24">
        <v>44316</v>
      </c>
      <c r="F10662" s="23" t="s">
        <v>53</v>
      </c>
      <c r="G10662" s="121">
        <v>2196680.5405539358</v>
      </c>
      <c r="H10662">
        <v>2021</v>
      </c>
    </row>
    <row r="10663" spans="1:8" outlineLevel="1" x14ac:dyDescent="0.25">
      <c r="A10663" s="23" t="s">
        <v>19</v>
      </c>
      <c r="B10663" s="25" t="s">
        <v>5</v>
      </c>
      <c r="C10663">
        <v>2021</v>
      </c>
      <c r="D10663" s="23" t="str">
        <f t="shared" si="167"/>
        <v>abr</v>
      </c>
      <c r="E10663" s="24">
        <v>44316</v>
      </c>
      <c r="F10663" s="23" t="s">
        <v>53</v>
      </c>
      <c r="G10663" s="121">
        <v>512940.15591836732</v>
      </c>
      <c r="H10663">
        <v>2021</v>
      </c>
    </row>
    <row r="10664" spans="1:8" outlineLevel="1" x14ac:dyDescent="0.25">
      <c r="A10664" s="23" t="s">
        <v>20</v>
      </c>
      <c r="B10664" s="23" t="s">
        <v>6</v>
      </c>
      <c r="C10664">
        <v>2021</v>
      </c>
      <c r="D10664" s="23" t="str">
        <f t="shared" si="167"/>
        <v>abr</v>
      </c>
      <c r="E10664" s="24">
        <v>44316</v>
      </c>
      <c r="F10664" s="23" t="s">
        <v>53</v>
      </c>
      <c r="G10664" s="121">
        <v>3128234.2653061259</v>
      </c>
      <c r="H10664">
        <v>2021</v>
      </c>
    </row>
    <row r="10665" spans="1:8" outlineLevel="1" x14ac:dyDescent="0.25">
      <c r="A10665" s="23" t="s">
        <v>21</v>
      </c>
      <c r="B10665" s="23" t="s">
        <v>7</v>
      </c>
      <c r="C10665">
        <v>2021</v>
      </c>
      <c r="D10665" s="23" t="str">
        <f t="shared" si="167"/>
        <v>abr</v>
      </c>
      <c r="E10665" s="24">
        <v>44316</v>
      </c>
      <c r="F10665" s="23" t="s">
        <v>53</v>
      </c>
      <c r="G10665" s="121">
        <v>1837708.0335276956</v>
      </c>
      <c r="H10665">
        <v>2021</v>
      </c>
    </row>
    <row r="10666" spans="1:8" outlineLevel="1" x14ac:dyDescent="0.25">
      <c r="A10666" s="23" t="s">
        <v>22</v>
      </c>
      <c r="B10666" s="23" t="s">
        <v>8</v>
      </c>
      <c r="C10666">
        <v>2021</v>
      </c>
      <c r="D10666" s="23" t="str">
        <f t="shared" si="167"/>
        <v>abr</v>
      </c>
      <c r="E10666" s="24">
        <v>44316</v>
      </c>
      <c r="F10666" s="23" t="s">
        <v>53</v>
      </c>
      <c r="G10666" s="121">
        <v>575437661.02594268</v>
      </c>
      <c r="H10666">
        <v>2021</v>
      </c>
    </row>
    <row r="10667" spans="1:8" outlineLevel="1" x14ac:dyDescent="0.25">
      <c r="A10667" s="23" t="s">
        <v>23</v>
      </c>
      <c r="B10667" s="23" t="s">
        <v>9</v>
      </c>
      <c r="C10667">
        <v>2021</v>
      </c>
      <c r="D10667" s="23" t="str">
        <f t="shared" si="167"/>
        <v>abr</v>
      </c>
      <c r="E10667" s="24">
        <v>44316</v>
      </c>
      <c r="F10667" s="23" t="s">
        <v>53</v>
      </c>
      <c r="G10667" s="121">
        <v>0</v>
      </c>
      <c r="H10667">
        <v>2021</v>
      </c>
    </row>
    <row r="10668" spans="1:8" outlineLevel="1" x14ac:dyDescent="0.25">
      <c r="A10668" s="23" t="s">
        <v>24</v>
      </c>
      <c r="B10668" s="25" t="s">
        <v>10</v>
      </c>
      <c r="C10668">
        <v>2021</v>
      </c>
      <c r="D10668" s="23" t="str">
        <f t="shared" si="167"/>
        <v>abr</v>
      </c>
      <c r="E10668" s="24">
        <v>44316</v>
      </c>
      <c r="F10668" s="23" t="s">
        <v>53</v>
      </c>
      <c r="G10668" s="121">
        <v>0</v>
      </c>
      <c r="H10668">
        <v>2021</v>
      </c>
    </row>
    <row r="10669" spans="1:8" outlineLevel="1" x14ac:dyDescent="0.25">
      <c r="A10669" s="23" t="s">
        <v>25</v>
      </c>
      <c r="B10669" s="23" t="s">
        <v>11</v>
      </c>
      <c r="C10669">
        <v>2021</v>
      </c>
      <c r="D10669" s="23" t="str">
        <f t="shared" si="167"/>
        <v>abr</v>
      </c>
      <c r="E10669" s="24">
        <v>44316</v>
      </c>
      <c r="F10669" s="23" t="s">
        <v>53</v>
      </c>
      <c r="G10669" s="121">
        <v>15253898.896997083</v>
      </c>
      <c r="H10669">
        <v>2021</v>
      </c>
    </row>
    <row r="10670" spans="1:8" outlineLevel="1" x14ac:dyDescent="0.25">
      <c r="A10670" s="23" t="s">
        <v>26</v>
      </c>
      <c r="B10670" s="23" t="s">
        <v>12</v>
      </c>
      <c r="C10670">
        <v>2021</v>
      </c>
      <c r="D10670" s="23" t="str">
        <f t="shared" si="167"/>
        <v>abr</v>
      </c>
      <c r="E10670" s="24">
        <v>44316</v>
      </c>
      <c r="F10670" s="23" t="s">
        <v>53</v>
      </c>
      <c r="G10670" s="121">
        <v>11075623.766618064</v>
      </c>
      <c r="H10670">
        <v>2021</v>
      </c>
    </row>
    <row r="10671" spans="1:8" outlineLevel="1" x14ac:dyDescent="0.25">
      <c r="A10671" s="23" t="s">
        <v>43</v>
      </c>
      <c r="B10671" s="23" t="s">
        <v>34</v>
      </c>
      <c r="C10671">
        <v>2021</v>
      </c>
      <c r="D10671" s="23" t="str">
        <f t="shared" si="167"/>
        <v>abr</v>
      </c>
      <c r="E10671" s="24">
        <v>44316</v>
      </c>
      <c r="F10671" s="23" t="s">
        <v>53</v>
      </c>
      <c r="G10671" s="121">
        <v>69497268.090612262</v>
      </c>
      <c r="H10671">
        <v>2021</v>
      </c>
    </row>
    <row r="10672" spans="1:8" outlineLevel="1" x14ac:dyDescent="0.25">
      <c r="A10672" s="23" t="s">
        <v>13</v>
      </c>
      <c r="B10672" s="23" t="s">
        <v>13</v>
      </c>
      <c r="C10672">
        <v>2021</v>
      </c>
      <c r="D10672" s="23" t="str">
        <f t="shared" si="167"/>
        <v>abr</v>
      </c>
      <c r="E10672" s="24">
        <v>44316</v>
      </c>
      <c r="F10672" s="23" t="s">
        <v>53</v>
      </c>
      <c r="G10672" s="121">
        <v>334652784.37546545</v>
      </c>
      <c r="H10672">
        <v>2021</v>
      </c>
    </row>
    <row r="10673" spans="1:8" outlineLevel="1" x14ac:dyDescent="0.25">
      <c r="A10673" s="23" t="s">
        <v>14</v>
      </c>
      <c r="B10673" s="23" t="s">
        <v>14</v>
      </c>
      <c r="C10673">
        <v>2021</v>
      </c>
      <c r="D10673" s="23" t="str">
        <f t="shared" si="167"/>
        <v>abr</v>
      </c>
      <c r="E10673" s="24">
        <v>44316</v>
      </c>
      <c r="F10673" s="23" t="s">
        <v>53</v>
      </c>
      <c r="G10673" s="121">
        <v>955933.72377014568</v>
      </c>
      <c r="H10673">
        <v>2021</v>
      </c>
    </row>
    <row r="10674" spans="1:8" outlineLevel="1" x14ac:dyDescent="0.25">
      <c r="A10674" s="23" t="s">
        <v>15</v>
      </c>
      <c r="B10674" s="23" t="s">
        <v>0</v>
      </c>
      <c r="C10674">
        <v>2021</v>
      </c>
      <c r="D10674" s="23" t="str">
        <f t="shared" si="167"/>
        <v>may</v>
      </c>
      <c r="E10674" s="24">
        <v>44347</v>
      </c>
      <c r="F10674" s="23" t="s">
        <v>53</v>
      </c>
      <c r="G10674" s="121">
        <v>8230712.734781336</v>
      </c>
      <c r="H10674">
        <v>2021</v>
      </c>
    </row>
    <row r="10675" spans="1:8" outlineLevel="1" x14ac:dyDescent="0.25">
      <c r="A10675" s="23" t="s">
        <v>16</v>
      </c>
      <c r="B10675" s="23" t="s">
        <v>1</v>
      </c>
      <c r="C10675">
        <v>2021</v>
      </c>
      <c r="D10675" s="23" t="str">
        <f t="shared" si="167"/>
        <v>may</v>
      </c>
      <c r="E10675" s="24">
        <v>44347</v>
      </c>
      <c r="F10675" s="23" t="s">
        <v>53</v>
      </c>
      <c r="G10675" s="121">
        <v>135507056.7110903</v>
      </c>
      <c r="H10675">
        <v>2021</v>
      </c>
    </row>
    <row r="10676" spans="1:8" outlineLevel="1" x14ac:dyDescent="0.25">
      <c r="A10676" s="23" t="s">
        <v>27</v>
      </c>
      <c r="B10676" s="23" t="s">
        <v>2</v>
      </c>
      <c r="C10676">
        <v>2021</v>
      </c>
      <c r="D10676" s="23" t="str">
        <f t="shared" si="167"/>
        <v>may</v>
      </c>
      <c r="E10676" s="24">
        <v>44347</v>
      </c>
      <c r="F10676" s="23" t="s">
        <v>53</v>
      </c>
      <c r="G10676" s="121">
        <v>0</v>
      </c>
      <c r="H10676">
        <v>2021</v>
      </c>
    </row>
    <row r="10677" spans="1:8" outlineLevel="1" x14ac:dyDescent="0.25">
      <c r="A10677" s="23" t="s">
        <v>17</v>
      </c>
      <c r="B10677" s="23" t="s">
        <v>3</v>
      </c>
      <c r="C10677">
        <v>2021</v>
      </c>
      <c r="D10677" s="23" t="str">
        <f t="shared" si="167"/>
        <v>may</v>
      </c>
      <c r="E10677" s="24">
        <v>44347</v>
      </c>
      <c r="F10677" s="23" t="s">
        <v>53</v>
      </c>
      <c r="G10677" s="121">
        <v>62686330.277210131</v>
      </c>
      <c r="H10677">
        <v>2021</v>
      </c>
    </row>
    <row r="10678" spans="1:8" outlineLevel="1" x14ac:dyDescent="0.25">
      <c r="A10678" s="23" t="s">
        <v>18</v>
      </c>
      <c r="B10678" s="25" t="s">
        <v>4</v>
      </c>
      <c r="C10678">
        <v>2021</v>
      </c>
      <c r="D10678" s="23" t="str">
        <f t="shared" si="167"/>
        <v>may</v>
      </c>
      <c r="E10678" s="24">
        <v>44347</v>
      </c>
      <c r="F10678" s="23" t="s">
        <v>53</v>
      </c>
      <c r="G10678" s="121">
        <v>1959651.4748979593</v>
      </c>
      <c r="H10678">
        <v>2021</v>
      </c>
    </row>
    <row r="10679" spans="1:8" outlineLevel="1" x14ac:dyDescent="0.25">
      <c r="A10679" s="23" t="s">
        <v>19</v>
      </c>
      <c r="B10679" s="25" t="s">
        <v>5</v>
      </c>
      <c r="C10679">
        <v>2021</v>
      </c>
      <c r="D10679" s="23" t="str">
        <f t="shared" si="167"/>
        <v>may</v>
      </c>
      <c r="E10679" s="24">
        <v>44347</v>
      </c>
      <c r="F10679" s="23" t="s">
        <v>53</v>
      </c>
      <c r="G10679" s="121">
        <v>515510.8636734694</v>
      </c>
      <c r="H10679">
        <v>2021</v>
      </c>
    </row>
    <row r="10680" spans="1:8" outlineLevel="1" x14ac:dyDescent="0.25">
      <c r="A10680" s="23" t="s">
        <v>20</v>
      </c>
      <c r="B10680" s="23" t="s">
        <v>6</v>
      </c>
      <c r="C10680">
        <v>2021</v>
      </c>
      <c r="D10680" s="23" t="str">
        <f t="shared" si="167"/>
        <v>may</v>
      </c>
      <c r="E10680" s="24">
        <v>44347</v>
      </c>
      <c r="F10680" s="23" t="s">
        <v>53</v>
      </c>
      <c r="G10680" s="121">
        <v>3889126.6078717257</v>
      </c>
      <c r="H10680">
        <v>2021</v>
      </c>
    </row>
    <row r="10681" spans="1:8" outlineLevel="1" x14ac:dyDescent="0.25">
      <c r="A10681" s="23" t="s">
        <v>21</v>
      </c>
      <c r="B10681" s="23" t="s">
        <v>7</v>
      </c>
      <c r="C10681">
        <v>2021</v>
      </c>
      <c r="D10681" s="23" t="str">
        <f t="shared" si="167"/>
        <v>may</v>
      </c>
      <c r="E10681" s="24">
        <v>44347</v>
      </c>
      <c r="F10681" s="23" t="s">
        <v>53</v>
      </c>
      <c r="G10681" s="121">
        <v>547066.67737609346</v>
      </c>
      <c r="H10681">
        <v>2021</v>
      </c>
    </row>
    <row r="10682" spans="1:8" outlineLevel="1" x14ac:dyDescent="0.25">
      <c r="A10682" s="23" t="s">
        <v>22</v>
      </c>
      <c r="B10682" s="23" t="s">
        <v>8</v>
      </c>
      <c r="C10682">
        <v>2021</v>
      </c>
      <c r="D10682" s="23" t="str">
        <f t="shared" si="167"/>
        <v>may</v>
      </c>
      <c r="E10682" s="24">
        <v>44347</v>
      </c>
      <c r="F10682" s="23" t="s">
        <v>53</v>
      </c>
      <c r="G10682" s="121">
        <v>584656648.32066035</v>
      </c>
      <c r="H10682">
        <v>2021</v>
      </c>
    </row>
    <row r="10683" spans="1:8" outlineLevel="1" x14ac:dyDescent="0.25">
      <c r="A10683" s="23" t="s">
        <v>23</v>
      </c>
      <c r="B10683" s="23" t="s">
        <v>9</v>
      </c>
      <c r="C10683">
        <v>2021</v>
      </c>
      <c r="D10683" s="23" t="str">
        <f t="shared" si="167"/>
        <v>may</v>
      </c>
      <c r="E10683" s="24">
        <v>44347</v>
      </c>
      <c r="F10683" s="23" t="s">
        <v>53</v>
      </c>
      <c r="G10683" s="121">
        <v>0</v>
      </c>
      <c r="H10683">
        <v>2021</v>
      </c>
    </row>
    <row r="10684" spans="1:8" outlineLevel="1" x14ac:dyDescent="0.25">
      <c r="A10684" s="23" t="s">
        <v>24</v>
      </c>
      <c r="B10684" s="25" t="s">
        <v>10</v>
      </c>
      <c r="C10684">
        <v>2021</v>
      </c>
      <c r="D10684" s="23" t="str">
        <f t="shared" si="167"/>
        <v>may</v>
      </c>
      <c r="E10684" s="24">
        <v>44347</v>
      </c>
      <c r="F10684" s="23" t="s">
        <v>53</v>
      </c>
      <c r="G10684" s="121">
        <v>0</v>
      </c>
      <c r="H10684">
        <v>2021</v>
      </c>
    </row>
    <row r="10685" spans="1:8" outlineLevel="1" x14ac:dyDescent="0.25">
      <c r="A10685" s="23" t="s">
        <v>25</v>
      </c>
      <c r="B10685" s="23" t="s">
        <v>11</v>
      </c>
      <c r="C10685">
        <v>2021</v>
      </c>
      <c r="D10685" s="23" t="str">
        <f t="shared" si="167"/>
        <v>may</v>
      </c>
      <c r="E10685" s="24">
        <v>44347</v>
      </c>
      <c r="F10685" s="23" t="s">
        <v>53</v>
      </c>
      <c r="G10685" s="121">
        <v>21301582.698221575</v>
      </c>
      <c r="H10685">
        <v>2021</v>
      </c>
    </row>
    <row r="10686" spans="1:8" outlineLevel="1" x14ac:dyDescent="0.25">
      <c r="A10686" s="23" t="s">
        <v>26</v>
      </c>
      <c r="B10686" s="23" t="s">
        <v>12</v>
      </c>
      <c r="C10686">
        <v>2021</v>
      </c>
      <c r="D10686" s="23" t="str">
        <f t="shared" si="167"/>
        <v>may</v>
      </c>
      <c r="E10686" s="24">
        <v>44347</v>
      </c>
      <c r="F10686" s="23" t="s">
        <v>53</v>
      </c>
      <c r="G10686" s="121">
        <v>10608437.11836735</v>
      </c>
      <c r="H10686">
        <v>2021</v>
      </c>
    </row>
    <row r="10687" spans="1:8" outlineLevel="1" x14ac:dyDescent="0.25">
      <c r="A10687" s="23" t="s">
        <v>43</v>
      </c>
      <c r="B10687" s="23" t="s">
        <v>34</v>
      </c>
      <c r="C10687">
        <v>2021</v>
      </c>
      <c r="D10687" s="23" t="str">
        <f t="shared" si="167"/>
        <v>may</v>
      </c>
      <c r="E10687" s="24">
        <v>44347</v>
      </c>
      <c r="F10687" s="23" t="s">
        <v>53</v>
      </c>
      <c r="G10687" s="121">
        <v>69165094.130437329</v>
      </c>
      <c r="H10687">
        <v>2021</v>
      </c>
    </row>
    <row r="10688" spans="1:8" outlineLevel="1" x14ac:dyDescent="0.25">
      <c r="A10688" s="23" t="s">
        <v>13</v>
      </c>
      <c r="B10688" s="23" t="s">
        <v>13</v>
      </c>
      <c r="C10688">
        <v>2021</v>
      </c>
      <c r="D10688" s="23" t="str">
        <f t="shared" si="167"/>
        <v>may</v>
      </c>
      <c r="E10688" s="24">
        <v>44347</v>
      </c>
      <c r="F10688" s="23" t="s">
        <v>53</v>
      </c>
      <c r="G10688" s="121">
        <v>334836883.19376266</v>
      </c>
      <c r="H10688">
        <v>2021</v>
      </c>
    </row>
    <row r="10689" spans="1:8" outlineLevel="1" x14ac:dyDescent="0.25">
      <c r="A10689" s="23" t="s">
        <v>14</v>
      </c>
      <c r="B10689" s="23" t="s">
        <v>14</v>
      </c>
      <c r="C10689">
        <v>2021</v>
      </c>
      <c r="D10689" s="23" t="str">
        <f t="shared" si="167"/>
        <v>may</v>
      </c>
      <c r="E10689" s="24">
        <v>44347</v>
      </c>
      <c r="F10689" s="23" t="s">
        <v>53</v>
      </c>
      <c r="G10689" s="121">
        <v>909287.88696688064</v>
      </c>
      <c r="H10689">
        <v>2021</v>
      </c>
    </row>
    <row r="10690" spans="1:8" outlineLevel="1" x14ac:dyDescent="0.25">
      <c r="A10690" s="23" t="s">
        <v>15</v>
      </c>
      <c r="B10690" s="23" t="s">
        <v>0</v>
      </c>
      <c r="C10690">
        <v>2021</v>
      </c>
      <c r="D10690" s="23" t="str">
        <f t="shared" ref="D10690:D10753" si="168">+TEXT(E10690,"mmm")</f>
        <v>jun</v>
      </c>
      <c r="E10690" s="24">
        <v>44377</v>
      </c>
      <c r="F10690" s="23" t="s">
        <v>53</v>
      </c>
      <c r="G10690" s="121">
        <v>8252431.6196209863</v>
      </c>
      <c r="H10690">
        <v>2021</v>
      </c>
    </row>
    <row r="10691" spans="1:8" outlineLevel="1" x14ac:dyDescent="0.25">
      <c r="A10691" s="23" t="s">
        <v>16</v>
      </c>
      <c r="B10691" s="23" t="s">
        <v>1</v>
      </c>
      <c r="C10691">
        <v>2021</v>
      </c>
      <c r="D10691" s="23" t="str">
        <f t="shared" si="168"/>
        <v>jun</v>
      </c>
      <c r="E10691" s="24">
        <v>44377</v>
      </c>
      <c r="F10691" s="23" t="s">
        <v>53</v>
      </c>
      <c r="G10691" s="121">
        <v>133579931.02351953</v>
      </c>
      <c r="H10691">
        <v>2021</v>
      </c>
    </row>
    <row r="10692" spans="1:8" outlineLevel="1" x14ac:dyDescent="0.25">
      <c r="A10692" s="23" t="s">
        <v>27</v>
      </c>
      <c r="B10692" s="23" t="s">
        <v>2</v>
      </c>
      <c r="C10692">
        <v>2021</v>
      </c>
      <c r="D10692" s="23" t="str">
        <f t="shared" si="168"/>
        <v>jun</v>
      </c>
      <c r="E10692" s="24">
        <v>44377</v>
      </c>
      <c r="F10692" s="23" t="s">
        <v>53</v>
      </c>
      <c r="G10692" s="121">
        <v>0</v>
      </c>
      <c r="H10692">
        <v>2021</v>
      </c>
    </row>
    <row r="10693" spans="1:8" outlineLevel="1" x14ac:dyDescent="0.25">
      <c r="A10693" s="23" t="s">
        <v>17</v>
      </c>
      <c r="B10693" s="23" t="s">
        <v>3</v>
      </c>
      <c r="C10693">
        <v>2021</v>
      </c>
      <c r="D10693" s="23" t="str">
        <f t="shared" si="168"/>
        <v>jun</v>
      </c>
      <c r="E10693" s="24">
        <v>44377</v>
      </c>
      <c r="F10693" s="23" t="s">
        <v>53</v>
      </c>
      <c r="G10693" s="121">
        <v>61791263.522394747</v>
      </c>
      <c r="H10693">
        <v>2021</v>
      </c>
    </row>
    <row r="10694" spans="1:8" outlineLevel="1" x14ac:dyDescent="0.25">
      <c r="A10694" s="23" t="s">
        <v>18</v>
      </c>
      <c r="B10694" s="25" t="s">
        <v>4</v>
      </c>
      <c r="C10694">
        <v>2021</v>
      </c>
      <c r="D10694" s="23" t="str">
        <f t="shared" si="168"/>
        <v>jun</v>
      </c>
      <c r="E10694" s="24">
        <v>44377</v>
      </c>
      <c r="F10694" s="23" t="s">
        <v>53</v>
      </c>
      <c r="G10694" s="121">
        <v>1928557.4452769677</v>
      </c>
      <c r="H10694">
        <v>2021</v>
      </c>
    </row>
    <row r="10695" spans="1:8" outlineLevel="1" x14ac:dyDescent="0.25">
      <c r="A10695" s="23" t="s">
        <v>19</v>
      </c>
      <c r="B10695" s="25" t="s">
        <v>5</v>
      </c>
      <c r="C10695">
        <v>2021</v>
      </c>
      <c r="D10695" s="23" t="str">
        <f t="shared" si="168"/>
        <v>jun</v>
      </c>
      <c r="E10695" s="24">
        <v>44377</v>
      </c>
      <c r="F10695" s="23" t="s">
        <v>53</v>
      </c>
      <c r="G10695" s="121">
        <v>518023.25183673471</v>
      </c>
      <c r="H10695">
        <v>2021</v>
      </c>
    </row>
    <row r="10696" spans="1:8" outlineLevel="1" x14ac:dyDescent="0.25">
      <c r="A10696" s="23" t="s">
        <v>20</v>
      </c>
      <c r="B10696" s="23" t="s">
        <v>6</v>
      </c>
      <c r="C10696">
        <v>2021</v>
      </c>
      <c r="D10696" s="23" t="str">
        <f t="shared" si="168"/>
        <v>jun</v>
      </c>
      <c r="E10696" s="24">
        <v>44377</v>
      </c>
      <c r="F10696" s="23" t="s">
        <v>53</v>
      </c>
      <c r="G10696" s="121">
        <v>3814163.5539358477</v>
      </c>
      <c r="H10696">
        <v>2021</v>
      </c>
    </row>
    <row r="10697" spans="1:8" outlineLevel="1" x14ac:dyDescent="0.25">
      <c r="A10697" s="23" t="s">
        <v>21</v>
      </c>
      <c r="B10697" s="23" t="s">
        <v>7</v>
      </c>
      <c r="C10697">
        <v>2021</v>
      </c>
      <c r="D10697" s="23" t="str">
        <f t="shared" si="168"/>
        <v>jun</v>
      </c>
      <c r="E10697" s="24">
        <v>44377</v>
      </c>
      <c r="F10697" s="23" t="s">
        <v>53</v>
      </c>
      <c r="G10697" s="121">
        <v>1248290.1441399409</v>
      </c>
      <c r="H10697">
        <v>2021</v>
      </c>
    </row>
    <row r="10698" spans="1:8" outlineLevel="1" x14ac:dyDescent="0.25">
      <c r="A10698" s="23" t="s">
        <v>22</v>
      </c>
      <c r="B10698" s="23" t="s">
        <v>8</v>
      </c>
      <c r="C10698">
        <v>2021</v>
      </c>
      <c r="D10698" s="23" t="str">
        <f t="shared" si="168"/>
        <v>jun</v>
      </c>
      <c r="E10698" s="24">
        <v>44377</v>
      </c>
      <c r="F10698" s="23" t="s">
        <v>53</v>
      </c>
      <c r="G10698" s="121">
        <v>593398389.59387362</v>
      </c>
      <c r="H10698">
        <v>2021</v>
      </c>
    </row>
    <row r="10699" spans="1:8" outlineLevel="1" x14ac:dyDescent="0.25">
      <c r="A10699" s="23" t="s">
        <v>23</v>
      </c>
      <c r="B10699" s="23" t="s">
        <v>9</v>
      </c>
      <c r="C10699">
        <v>2021</v>
      </c>
      <c r="D10699" s="23" t="str">
        <f t="shared" si="168"/>
        <v>jun</v>
      </c>
      <c r="E10699" s="24">
        <v>44377</v>
      </c>
      <c r="F10699" s="23" t="s">
        <v>53</v>
      </c>
      <c r="G10699" s="121">
        <v>0</v>
      </c>
      <c r="H10699">
        <v>2021</v>
      </c>
    </row>
    <row r="10700" spans="1:8" outlineLevel="1" x14ac:dyDescent="0.25">
      <c r="A10700" s="23" t="s">
        <v>24</v>
      </c>
      <c r="B10700" s="25" t="s">
        <v>10</v>
      </c>
      <c r="C10700">
        <v>2021</v>
      </c>
      <c r="D10700" s="23" t="str">
        <f t="shared" si="168"/>
        <v>jun</v>
      </c>
      <c r="E10700" s="24">
        <v>44377</v>
      </c>
      <c r="F10700" s="23" t="s">
        <v>53</v>
      </c>
      <c r="G10700" s="121">
        <v>0</v>
      </c>
      <c r="H10700">
        <v>2021</v>
      </c>
    </row>
    <row r="10701" spans="1:8" outlineLevel="1" x14ac:dyDescent="0.25">
      <c r="A10701" s="23" t="s">
        <v>25</v>
      </c>
      <c r="B10701" s="23" t="s">
        <v>11</v>
      </c>
      <c r="C10701">
        <v>2021</v>
      </c>
      <c r="D10701" s="23" t="str">
        <f t="shared" si="168"/>
        <v>jun</v>
      </c>
      <c r="E10701" s="24">
        <v>44377</v>
      </c>
      <c r="F10701" s="23" t="s">
        <v>53</v>
      </c>
      <c r="G10701" s="121">
        <v>21350486.434868798</v>
      </c>
      <c r="H10701">
        <v>2021</v>
      </c>
    </row>
    <row r="10702" spans="1:8" outlineLevel="1" x14ac:dyDescent="0.25">
      <c r="A10702" s="23" t="s">
        <v>26</v>
      </c>
      <c r="B10702" s="23" t="s">
        <v>12</v>
      </c>
      <c r="C10702">
        <v>2021</v>
      </c>
      <c r="D10702" s="23" t="str">
        <f t="shared" si="168"/>
        <v>jun</v>
      </c>
      <c r="E10702" s="24">
        <v>44377</v>
      </c>
      <c r="F10702" s="23" t="s">
        <v>53</v>
      </c>
      <c r="G10702" s="121">
        <v>10149060.654402329</v>
      </c>
      <c r="H10702">
        <v>2021</v>
      </c>
    </row>
    <row r="10703" spans="1:8" outlineLevel="1" x14ac:dyDescent="0.25">
      <c r="A10703" s="23" t="s">
        <v>43</v>
      </c>
      <c r="B10703" s="23" t="s">
        <v>34</v>
      </c>
      <c r="C10703">
        <v>2021</v>
      </c>
      <c r="D10703" s="23" t="str">
        <f t="shared" si="168"/>
        <v>jun</v>
      </c>
      <c r="E10703" s="24">
        <v>44377</v>
      </c>
      <c r="F10703" s="23" t="s">
        <v>53</v>
      </c>
      <c r="G10703" s="121">
        <v>69178788.920787171</v>
      </c>
      <c r="H10703">
        <v>2021</v>
      </c>
    </row>
    <row r="10704" spans="1:8" outlineLevel="1" x14ac:dyDescent="0.25">
      <c r="A10704" s="23" t="s">
        <v>13</v>
      </c>
      <c r="B10704" s="23" t="s">
        <v>13</v>
      </c>
      <c r="C10704">
        <v>2021</v>
      </c>
      <c r="D10704" s="23" t="str">
        <f t="shared" si="168"/>
        <v>jun</v>
      </c>
      <c r="E10704" s="24">
        <v>44377</v>
      </c>
      <c r="F10704" s="23" t="s">
        <v>53</v>
      </c>
      <c r="G10704" s="121">
        <v>334262440.03325385</v>
      </c>
      <c r="H10704">
        <v>2021</v>
      </c>
    </row>
    <row r="10705" spans="1:8" outlineLevel="1" x14ac:dyDescent="0.25">
      <c r="A10705" s="23" t="s">
        <v>14</v>
      </c>
      <c r="B10705" s="23" t="s">
        <v>14</v>
      </c>
      <c r="C10705">
        <v>2021</v>
      </c>
      <c r="D10705" s="23" t="str">
        <f t="shared" si="168"/>
        <v>jun</v>
      </c>
      <c r="E10705" s="24">
        <v>44377</v>
      </c>
      <c r="F10705" s="23" t="s">
        <v>53</v>
      </c>
      <c r="G10705" s="121">
        <v>1108502.2346916324</v>
      </c>
      <c r="H10705">
        <v>2021</v>
      </c>
    </row>
    <row r="10706" spans="1:8" outlineLevel="1" x14ac:dyDescent="0.25">
      <c r="A10706" s="23" t="s">
        <v>15</v>
      </c>
      <c r="B10706" s="23" t="s">
        <v>0</v>
      </c>
      <c r="C10706">
        <v>2021</v>
      </c>
      <c r="D10706" s="23" t="str">
        <f t="shared" si="168"/>
        <v>jul</v>
      </c>
      <c r="E10706" s="24">
        <v>44408</v>
      </c>
      <c r="F10706" s="23" t="s">
        <v>53</v>
      </c>
      <c r="G10706" s="121">
        <v>8125370.4478134094</v>
      </c>
      <c r="H10706">
        <v>2021</v>
      </c>
    </row>
    <row r="10707" spans="1:8" outlineLevel="1" x14ac:dyDescent="0.25">
      <c r="A10707" s="23" t="s">
        <v>16</v>
      </c>
      <c r="B10707" s="23" t="s">
        <v>1</v>
      </c>
      <c r="C10707">
        <v>2021</v>
      </c>
      <c r="D10707" s="23" t="str">
        <f t="shared" si="168"/>
        <v>jul</v>
      </c>
      <c r="E10707" s="24">
        <v>44408</v>
      </c>
      <c r="F10707" s="23" t="s">
        <v>53</v>
      </c>
      <c r="G10707" s="121">
        <v>134999231.71991965</v>
      </c>
      <c r="H10707">
        <v>2021</v>
      </c>
    </row>
    <row r="10708" spans="1:8" outlineLevel="1" x14ac:dyDescent="0.25">
      <c r="A10708" s="23" t="s">
        <v>27</v>
      </c>
      <c r="B10708" s="23" t="s">
        <v>2</v>
      </c>
      <c r="C10708">
        <v>2021</v>
      </c>
      <c r="D10708" s="23" t="str">
        <f t="shared" si="168"/>
        <v>jul</v>
      </c>
      <c r="E10708" s="24">
        <v>44408</v>
      </c>
      <c r="F10708" s="23" t="s">
        <v>53</v>
      </c>
      <c r="G10708" s="121">
        <v>0</v>
      </c>
      <c r="H10708">
        <v>2021</v>
      </c>
    </row>
    <row r="10709" spans="1:8" outlineLevel="1" x14ac:dyDescent="0.25">
      <c r="A10709" s="23" t="s">
        <v>17</v>
      </c>
      <c r="B10709" s="23" t="s">
        <v>3</v>
      </c>
      <c r="C10709">
        <v>2021</v>
      </c>
      <c r="D10709" s="23" t="str">
        <f t="shared" si="168"/>
        <v>jul</v>
      </c>
      <c r="E10709" s="24">
        <v>44408</v>
      </c>
      <c r="F10709" s="23" t="s">
        <v>53</v>
      </c>
      <c r="G10709" s="121">
        <v>60827395.504558705</v>
      </c>
      <c r="H10709">
        <v>2021</v>
      </c>
    </row>
    <row r="10710" spans="1:8" outlineLevel="1" x14ac:dyDescent="0.25">
      <c r="A10710" s="23" t="s">
        <v>18</v>
      </c>
      <c r="B10710" s="23" t="s">
        <v>4</v>
      </c>
      <c r="C10710">
        <v>2021</v>
      </c>
      <c r="D10710" s="23" t="str">
        <f t="shared" si="168"/>
        <v>jul</v>
      </c>
      <c r="E10710" s="24">
        <v>44408</v>
      </c>
      <c r="F10710" s="23" t="s">
        <v>53</v>
      </c>
      <c r="G10710" s="121">
        <v>1935288.1743148686</v>
      </c>
      <c r="H10710">
        <v>2021</v>
      </c>
    </row>
    <row r="10711" spans="1:8" outlineLevel="1" x14ac:dyDescent="0.25">
      <c r="A10711" s="23" t="s">
        <v>19</v>
      </c>
      <c r="B10711" s="23" t="s">
        <v>5</v>
      </c>
      <c r="C10711">
        <v>2021</v>
      </c>
      <c r="D10711" s="23" t="str">
        <f t="shared" si="168"/>
        <v>jul</v>
      </c>
      <c r="E10711" s="24">
        <v>44408</v>
      </c>
      <c r="F10711" s="23" t="s">
        <v>53</v>
      </c>
      <c r="G10711" s="121">
        <v>520645.69897959189</v>
      </c>
      <c r="H10711">
        <v>2021</v>
      </c>
    </row>
    <row r="10712" spans="1:8" outlineLevel="1" x14ac:dyDescent="0.25">
      <c r="A10712" s="23" t="s">
        <v>20</v>
      </c>
      <c r="B10712" s="23" t="s">
        <v>6</v>
      </c>
      <c r="C10712">
        <v>2021</v>
      </c>
      <c r="D10712" s="23" t="str">
        <f t="shared" si="168"/>
        <v>jul</v>
      </c>
      <c r="E10712" s="24">
        <v>44408</v>
      </c>
      <c r="F10712" s="23" t="s">
        <v>53</v>
      </c>
      <c r="G10712" s="121">
        <v>3716527.9635568531</v>
      </c>
      <c r="H10712">
        <v>2021</v>
      </c>
    </row>
    <row r="10713" spans="1:8" outlineLevel="1" x14ac:dyDescent="0.25">
      <c r="A10713" s="23" t="s">
        <v>21</v>
      </c>
      <c r="B10713" s="23" t="s">
        <v>7</v>
      </c>
      <c r="C10713">
        <v>2021</v>
      </c>
      <c r="D10713" s="23" t="str">
        <f t="shared" si="168"/>
        <v>jul</v>
      </c>
      <c r="E10713" s="24">
        <v>44408</v>
      </c>
      <c r="F10713" s="23" t="s">
        <v>53</v>
      </c>
      <c r="G10713" s="121">
        <v>1020494.08941691</v>
      </c>
      <c r="H10713">
        <v>2021</v>
      </c>
    </row>
    <row r="10714" spans="1:8" outlineLevel="1" x14ac:dyDescent="0.25">
      <c r="A10714" s="23" t="s">
        <v>22</v>
      </c>
      <c r="B10714" s="23" t="s">
        <v>8</v>
      </c>
      <c r="C10714">
        <v>2021</v>
      </c>
      <c r="D10714" s="23" t="str">
        <f t="shared" si="168"/>
        <v>jul</v>
      </c>
      <c r="E10714" s="24">
        <v>44408</v>
      </c>
      <c r="F10714" s="23" t="s">
        <v>53</v>
      </c>
      <c r="G10714" s="121">
        <v>591407792.72908676</v>
      </c>
      <c r="H10714">
        <v>2021</v>
      </c>
    </row>
    <row r="10715" spans="1:8" outlineLevel="1" x14ac:dyDescent="0.25">
      <c r="A10715" s="23" t="s">
        <v>23</v>
      </c>
      <c r="B10715" s="23" t="s">
        <v>9</v>
      </c>
      <c r="C10715">
        <v>2021</v>
      </c>
      <c r="D10715" s="23" t="str">
        <f t="shared" si="168"/>
        <v>jul</v>
      </c>
      <c r="E10715" s="24">
        <v>44408</v>
      </c>
      <c r="F10715" s="23" t="s">
        <v>53</v>
      </c>
      <c r="G10715" s="121">
        <v>0</v>
      </c>
      <c r="H10715">
        <v>2021</v>
      </c>
    </row>
    <row r="10716" spans="1:8" outlineLevel="1" x14ac:dyDescent="0.25">
      <c r="A10716" s="23" t="s">
        <v>24</v>
      </c>
      <c r="B10716" s="25" t="s">
        <v>10</v>
      </c>
      <c r="C10716">
        <v>2021</v>
      </c>
      <c r="D10716" s="23" t="str">
        <f t="shared" si="168"/>
        <v>jul</v>
      </c>
      <c r="E10716" s="24">
        <v>44408</v>
      </c>
      <c r="F10716" s="23" t="s">
        <v>53</v>
      </c>
      <c r="G10716" s="121">
        <v>0</v>
      </c>
      <c r="H10716">
        <v>2021</v>
      </c>
    </row>
    <row r="10717" spans="1:8" outlineLevel="1" x14ac:dyDescent="0.25">
      <c r="A10717" s="23" t="s">
        <v>25</v>
      </c>
      <c r="B10717" s="23" t="s">
        <v>11</v>
      </c>
      <c r="C10717">
        <v>2021</v>
      </c>
      <c r="D10717" s="23" t="str">
        <f t="shared" si="168"/>
        <v>jul</v>
      </c>
      <c r="E10717" s="24">
        <v>44408</v>
      </c>
      <c r="F10717" s="23" t="s">
        <v>53</v>
      </c>
      <c r="G10717" s="121">
        <v>21873389.20772595</v>
      </c>
      <c r="H10717">
        <v>2021</v>
      </c>
    </row>
    <row r="10718" spans="1:8" outlineLevel="1" x14ac:dyDescent="0.25">
      <c r="A10718" s="23" t="s">
        <v>26</v>
      </c>
      <c r="B10718" s="23" t="s">
        <v>12</v>
      </c>
      <c r="C10718">
        <v>2021</v>
      </c>
      <c r="D10718" s="23" t="str">
        <f t="shared" si="168"/>
        <v>jul</v>
      </c>
      <c r="E10718" s="24">
        <v>44408</v>
      </c>
      <c r="F10718" s="23" t="s">
        <v>53</v>
      </c>
      <c r="G10718" s="121">
        <v>9721612.0936734751</v>
      </c>
      <c r="H10718">
        <v>2021</v>
      </c>
    </row>
    <row r="10719" spans="1:8" outlineLevel="1" x14ac:dyDescent="0.25">
      <c r="A10719" s="23" t="s">
        <v>43</v>
      </c>
      <c r="B10719" s="23" t="s">
        <v>34</v>
      </c>
      <c r="C10719">
        <v>2021</v>
      </c>
      <c r="D10719" s="23" t="str">
        <f t="shared" si="168"/>
        <v>jul</v>
      </c>
      <c r="E10719" s="24">
        <v>44408</v>
      </c>
      <c r="F10719" s="23" t="s">
        <v>53</v>
      </c>
      <c r="G10719" s="121">
        <v>74176050.211107865</v>
      </c>
      <c r="H10719">
        <v>2021</v>
      </c>
    </row>
    <row r="10720" spans="1:8" outlineLevel="1" x14ac:dyDescent="0.25">
      <c r="A10720" s="23" t="s">
        <v>13</v>
      </c>
      <c r="B10720" s="23" t="s">
        <v>13</v>
      </c>
      <c r="C10720">
        <v>2021</v>
      </c>
      <c r="D10720" s="23" t="str">
        <f t="shared" si="168"/>
        <v>jul</v>
      </c>
      <c r="E10720" s="24">
        <v>44408</v>
      </c>
      <c r="F10720" s="23" t="s">
        <v>53</v>
      </c>
      <c r="G10720" s="121">
        <v>357135656.20715046</v>
      </c>
      <c r="H10720">
        <v>2021</v>
      </c>
    </row>
    <row r="10721" spans="1:8" outlineLevel="1" x14ac:dyDescent="0.25">
      <c r="A10721" s="23" t="s">
        <v>14</v>
      </c>
      <c r="B10721" s="23" t="s">
        <v>14</v>
      </c>
      <c r="C10721">
        <v>2021</v>
      </c>
      <c r="D10721" s="23" t="str">
        <f t="shared" si="168"/>
        <v>jul</v>
      </c>
      <c r="E10721" s="24">
        <v>44408</v>
      </c>
      <c r="F10721" s="23" t="s">
        <v>53</v>
      </c>
      <c r="G10721" s="121">
        <v>2024845.8004668953</v>
      </c>
      <c r="H10721">
        <v>2021</v>
      </c>
    </row>
    <row r="10722" spans="1:8" outlineLevel="1" x14ac:dyDescent="0.25">
      <c r="A10722" s="23" t="s">
        <v>15</v>
      </c>
      <c r="B10722" s="23" t="s">
        <v>0</v>
      </c>
      <c r="C10722">
        <v>2021</v>
      </c>
      <c r="D10722" s="23" t="str">
        <f t="shared" si="168"/>
        <v>ago</v>
      </c>
      <c r="E10722" s="24">
        <v>44439</v>
      </c>
      <c r="F10722" s="23" t="s">
        <v>51</v>
      </c>
      <c r="G10722" s="121">
        <v>5686836.7299999995</v>
      </c>
      <c r="H10722">
        <v>2021</v>
      </c>
    </row>
    <row r="10723" spans="1:8" outlineLevel="1" x14ac:dyDescent="0.25">
      <c r="A10723" s="23" t="s">
        <v>16</v>
      </c>
      <c r="B10723" s="23" t="s">
        <v>1</v>
      </c>
      <c r="C10723">
        <v>2021</v>
      </c>
      <c r="D10723" s="23" t="str">
        <f t="shared" si="168"/>
        <v>ago</v>
      </c>
      <c r="E10723" s="24">
        <v>44439</v>
      </c>
      <c r="F10723" s="23" t="s">
        <v>51</v>
      </c>
      <c r="G10723" s="121">
        <v>68110672.039999992</v>
      </c>
      <c r="H10723">
        <v>2021</v>
      </c>
    </row>
    <row r="10724" spans="1:8" outlineLevel="1" x14ac:dyDescent="0.25">
      <c r="A10724" s="23" t="s">
        <v>17</v>
      </c>
      <c r="B10724" s="23" t="s">
        <v>3</v>
      </c>
      <c r="C10724">
        <v>2021</v>
      </c>
      <c r="D10724" s="23" t="str">
        <f t="shared" si="168"/>
        <v>ago</v>
      </c>
      <c r="E10724" s="24">
        <v>44439</v>
      </c>
      <c r="F10724" s="23" t="s">
        <v>51</v>
      </c>
      <c r="G10724" s="121">
        <v>30945315.73</v>
      </c>
      <c r="H10724">
        <v>2021</v>
      </c>
    </row>
    <row r="10725" spans="1:8" outlineLevel="1" x14ac:dyDescent="0.25">
      <c r="A10725" s="23" t="s">
        <v>18</v>
      </c>
      <c r="B10725" s="23" t="s">
        <v>4</v>
      </c>
      <c r="C10725">
        <v>2021</v>
      </c>
      <c r="D10725" s="23" t="str">
        <f t="shared" si="168"/>
        <v>ago</v>
      </c>
      <c r="E10725" s="24">
        <v>44439</v>
      </c>
      <c r="F10725" s="23" t="s">
        <v>51</v>
      </c>
      <c r="G10725" s="121">
        <v>1309472.6499999999</v>
      </c>
      <c r="H10725">
        <v>2021</v>
      </c>
    </row>
    <row r="10726" spans="1:8" outlineLevel="1" x14ac:dyDescent="0.25">
      <c r="A10726" s="23" t="s">
        <v>19</v>
      </c>
      <c r="B10726" s="23" t="s">
        <v>5</v>
      </c>
      <c r="C10726">
        <v>2021</v>
      </c>
      <c r="D10726" s="23" t="str">
        <f t="shared" si="168"/>
        <v>ago</v>
      </c>
      <c r="E10726" s="24">
        <v>44439</v>
      </c>
      <c r="F10726" s="23" t="s">
        <v>51</v>
      </c>
      <c r="G10726" s="121">
        <v>379415.51</v>
      </c>
      <c r="H10726">
        <v>2021</v>
      </c>
    </row>
    <row r="10727" spans="1:8" outlineLevel="1" x14ac:dyDescent="0.25">
      <c r="A10727" s="23" t="s">
        <v>20</v>
      </c>
      <c r="B10727" s="23" t="s">
        <v>6</v>
      </c>
      <c r="C10727">
        <v>2021</v>
      </c>
      <c r="D10727" s="23" t="str">
        <f t="shared" si="168"/>
        <v>ago</v>
      </c>
      <c r="E10727" s="24">
        <v>44439</v>
      </c>
      <c r="F10727" s="23" t="s">
        <v>51</v>
      </c>
      <c r="G10727" s="121">
        <v>1889715.47</v>
      </c>
      <c r="H10727">
        <v>2021</v>
      </c>
    </row>
    <row r="10728" spans="1:8" outlineLevel="1" x14ac:dyDescent="0.25">
      <c r="A10728" s="23" t="s">
        <v>21</v>
      </c>
      <c r="B10728" s="23" t="s">
        <v>7</v>
      </c>
      <c r="C10728">
        <v>2021</v>
      </c>
      <c r="D10728" s="23" t="str">
        <f t="shared" si="168"/>
        <v>ago</v>
      </c>
      <c r="E10728" s="24">
        <v>44439</v>
      </c>
      <c r="F10728" s="23" t="s">
        <v>51</v>
      </c>
      <c r="G10728" s="121">
        <v>1477912.03</v>
      </c>
      <c r="H10728">
        <v>2021</v>
      </c>
    </row>
    <row r="10729" spans="1:8" outlineLevel="1" x14ac:dyDescent="0.25">
      <c r="A10729" s="23" t="s">
        <v>22</v>
      </c>
      <c r="B10729" s="23" t="s">
        <v>8</v>
      </c>
      <c r="C10729">
        <v>2021</v>
      </c>
      <c r="D10729" s="23" t="str">
        <f t="shared" si="168"/>
        <v>ago</v>
      </c>
      <c r="E10729" s="24">
        <v>44439</v>
      </c>
      <c r="F10729" s="23" t="s">
        <v>51</v>
      </c>
      <c r="G10729" s="121">
        <v>287058528.80999994</v>
      </c>
      <c r="H10729">
        <v>2021</v>
      </c>
    </row>
    <row r="10730" spans="1:8" outlineLevel="1" x14ac:dyDescent="0.25">
      <c r="A10730" s="23" t="s">
        <v>25</v>
      </c>
      <c r="B10730" s="23" t="s">
        <v>11</v>
      </c>
      <c r="C10730">
        <v>2021</v>
      </c>
      <c r="D10730" s="23" t="str">
        <f t="shared" si="168"/>
        <v>ago</v>
      </c>
      <c r="E10730" s="24">
        <v>44439</v>
      </c>
      <c r="F10730" s="23" t="s">
        <v>51</v>
      </c>
      <c r="G10730" s="121">
        <v>2999421.62</v>
      </c>
      <c r="H10730">
        <v>2021</v>
      </c>
    </row>
    <row r="10731" spans="1:8" outlineLevel="1" x14ac:dyDescent="0.25">
      <c r="A10731" s="23" t="s">
        <v>26</v>
      </c>
      <c r="B10731" s="23" t="s">
        <v>12</v>
      </c>
      <c r="C10731">
        <v>2021</v>
      </c>
      <c r="D10731" s="23" t="str">
        <f t="shared" si="168"/>
        <v>ago</v>
      </c>
      <c r="E10731" s="24">
        <v>44439</v>
      </c>
      <c r="F10731" s="23" t="s">
        <v>51</v>
      </c>
      <c r="G10731" s="121">
        <v>14011175.380000001</v>
      </c>
      <c r="H10731">
        <v>2021</v>
      </c>
    </row>
    <row r="10732" spans="1:8" outlineLevel="1" x14ac:dyDescent="0.25">
      <c r="A10732" s="23" t="s">
        <v>43</v>
      </c>
      <c r="B10732" s="23" t="s">
        <v>34</v>
      </c>
      <c r="C10732">
        <v>2021</v>
      </c>
      <c r="D10732" s="23" t="str">
        <f t="shared" si="168"/>
        <v>ago</v>
      </c>
      <c r="E10732" s="24">
        <v>44439</v>
      </c>
      <c r="F10732" s="23" t="s">
        <v>51</v>
      </c>
      <c r="G10732" s="121">
        <v>6573909.54</v>
      </c>
      <c r="H10732">
        <v>2021</v>
      </c>
    </row>
    <row r="10733" spans="1:8" outlineLevel="1" x14ac:dyDescent="0.25">
      <c r="A10733" s="23" t="s">
        <v>13</v>
      </c>
      <c r="B10733" s="23" t="s">
        <v>13</v>
      </c>
      <c r="C10733">
        <v>2021</v>
      </c>
      <c r="D10733" s="23" t="str">
        <f t="shared" si="168"/>
        <v>ago</v>
      </c>
      <c r="E10733" s="24">
        <v>44439</v>
      </c>
      <c r="F10733" s="23" t="s">
        <v>51</v>
      </c>
      <c r="G10733" s="121">
        <v>149092958.59</v>
      </c>
      <c r="H10733">
        <v>2021</v>
      </c>
    </row>
    <row r="10734" spans="1:8" outlineLevel="1" x14ac:dyDescent="0.25">
      <c r="A10734" s="23" t="s">
        <v>14</v>
      </c>
      <c r="B10734" s="23" t="s">
        <v>14</v>
      </c>
      <c r="C10734">
        <v>2021</v>
      </c>
      <c r="D10734" s="23" t="str">
        <f t="shared" si="168"/>
        <v>ago</v>
      </c>
      <c r="E10734" s="24">
        <v>44439</v>
      </c>
      <c r="F10734" s="23" t="s">
        <v>51</v>
      </c>
      <c r="G10734" s="121">
        <v>2229858.12</v>
      </c>
      <c r="H10734">
        <v>2021</v>
      </c>
    </row>
    <row r="10735" spans="1:8" outlineLevel="1" x14ac:dyDescent="0.25">
      <c r="A10735" s="23" t="str">
        <f>VLOOKUP(B10735,Códigos!$A$1:$C$23,2,FALSE)</f>
        <v>Acciones</v>
      </c>
      <c r="B10735" s="23" t="s">
        <v>0</v>
      </c>
      <c r="C10735">
        <v>2021</v>
      </c>
      <c r="D10735" s="23" t="str">
        <f t="shared" si="168"/>
        <v>ago</v>
      </c>
      <c r="E10735" s="24">
        <v>44439</v>
      </c>
      <c r="F10735" s="23" t="s">
        <v>52</v>
      </c>
      <c r="G10735" s="121">
        <v>2687213.0600000005</v>
      </c>
      <c r="H10735">
        <v>2021</v>
      </c>
    </row>
    <row r="10736" spans="1:8" outlineLevel="1" x14ac:dyDescent="0.25">
      <c r="A10736" s="23" t="str">
        <f>VLOOKUP(B10736,Códigos!$A$1:$C$23,2,FALSE)</f>
        <v>Bonos Bancarios Bursátiles</v>
      </c>
      <c r="B10736" s="23" t="s">
        <v>1</v>
      </c>
      <c r="C10736">
        <v>2021</v>
      </c>
      <c r="D10736" s="23" t="str">
        <f t="shared" si="168"/>
        <v>ago</v>
      </c>
      <c r="E10736" s="24">
        <v>44439</v>
      </c>
      <c r="F10736" s="23" t="s">
        <v>52</v>
      </c>
      <c r="G10736" s="121">
        <v>62406169.250000007</v>
      </c>
      <c r="H10736">
        <v>2021</v>
      </c>
    </row>
    <row r="10737" spans="1:8" outlineLevel="1" x14ac:dyDescent="0.25">
      <c r="A10737" s="23" t="str">
        <f>VLOOKUP(B10737,Códigos!$A$1:$C$23,2,FALSE)</f>
        <v>Bonos de Largo Plazo</v>
      </c>
      <c r="B10737" s="23" t="s">
        <v>3</v>
      </c>
      <c r="C10737">
        <v>2021</v>
      </c>
      <c r="D10737" s="23" t="str">
        <f t="shared" si="168"/>
        <v>ago</v>
      </c>
      <c r="E10737" s="24">
        <v>44439</v>
      </c>
      <c r="F10737" s="23" t="s">
        <v>52</v>
      </c>
      <c r="G10737" s="121">
        <v>25876464.52</v>
      </c>
      <c r="H10737">
        <v>2021</v>
      </c>
    </row>
    <row r="10738" spans="1:8" outlineLevel="1" x14ac:dyDescent="0.25">
      <c r="A10738" s="23" t="str">
        <f>VLOOKUP(B10738,Códigos!$A$1:$C$23,2,FALSE)</f>
        <v>Bonos Municipales</v>
      </c>
      <c r="B10738" s="23" t="s">
        <v>4</v>
      </c>
      <c r="C10738">
        <v>2021</v>
      </c>
      <c r="D10738" s="23" t="str">
        <f t="shared" si="168"/>
        <v>ago</v>
      </c>
      <c r="E10738" s="24">
        <v>44439</v>
      </c>
      <c r="F10738" s="23" t="s">
        <v>52</v>
      </c>
      <c r="G10738" s="121">
        <v>632595.48</v>
      </c>
      <c r="H10738">
        <v>2021</v>
      </c>
    </row>
    <row r="10739" spans="1:8" outlineLevel="1" x14ac:dyDescent="0.25">
      <c r="A10739" s="23" t="str">
        <f>VLOOKUP(B10739,Códigos!$A$1:$C$23,2,FALSE)</f>
        <v>Bonos Participativos emitidos por Pymes</v>
      </c>
      <c r="B10739" s="23" t="s">
        <v>5</v>
      </c>
      <c r="C10739">
        <v>2021</v>
      </c>
      <c r="D10739" s="23" t="str">
        <f t="shared" si="168"/>
        <v>ago</v>
      </c>
      <c r="E10739" s="24">
        <v>44439</v>
      </c>
      <c r="F10739" s="23" t="s">
        <v>52</v>
      </c>
      <c r="G10739" s="121">
        <v>72269.55</v>
      </c>
      <c r="H10739">
        <v>2021</v>
      </c>
    </row>
    <row r="10740" spans="1:8" outlineLevel="1" x14ac:dyDescent="0.25">
      <c r="A10740" s="23" t="str">
        <f>VLOOKUP(B10740,Códigos!$A$1:$C$23,2,FALSE)</f>
        <v>Cupones</v>
      </c>
      <c r="B10740" s="23" t="s">
        <v>7</v>
      </c>
      <c r="C10740">
        <v>2021</v>
      </c>
      <c r="D10740" s="23" t="str">
        <f t="shared" si="168"/>
        <v>ago</v>
      </c>
      <c r="E10740" s="24">
        <v>44439</v>
      </c>
      <c r="F10740" s="23" t="s">
        <v>52</v>
      </c>
      <c r="G10740" s="121">
        <v>51785.03</v>
      </c>
      <c r="H10740">
        <v>2021</v>
      </c>
    </row>
    <row r="10741" spans="1:8" outlineLevel="1" x14ac:dyDescent="0.25">
      <c r="A10741" s="23" t="str">
        <f>VLOOKUP(B10741,Códigos!$A$1:$C$23,2,FALSE)</f>
        <v>Depósitos a Plazo Fijo</v>
      </c>
      <c r="B10741" s="23" t="s">
        <v>8</v>
      </c>
      <c r="C10741">
        <v>2021</v>
      </c>
      <c r="D10741" s="23" t="str">
        <f t="shared" si="168"/>
        <v>ago</v>
      </c>
      <c r="E10741" s="24">
        <v>44439</v>
      </c>
      <c r="F10741" s="23" t="s">
        <v>52</v>
      </c>
      <c r="G10741" s="121">
        <v>313620349.63000005</v>
      </c>
      <c r="H10741">
        <v>2021</v>
      </c>
    </row>
    <row r="10742" spans="1:8" outlineLevel="1" x14ac:dyDescent="0.25">
      <c r="A10742" s="23" t="str">
        <f>VLOOKUP(B10742,Códigos!$A$1:$C$23,2,FALSE)</f>
        <v>Pagarés bursátiles</v>
      </c>
      <c r="B10742" s="23" t="s">
        <v>11</v>
      </c>
      <c r="C10742">
        <v>2021</v>
      </c>
      <c r="D10742" s="23" t="str">
        <f t="shared" si="168"/>
        <v>ago</v>
      </c>
      <c r="E10742" s="24">
        <v>44439</v>
      </c>
      <c r="F10742" s="23" t="s">
        <v>52</v>
      </c>
      <c r="G10742" s="121">
        <v>20160971.18</v>
      </c>
      <c r="H10742">
        <v>2021</v>
      </c>
    </row>
    <row r="10743" spans="1:8" outlineLevel="1" x14ac:dyDescent="0.25">
      <c r="A10743" s="23" t="str">
        <f>VLOOKUP(B10743,Códigos!$A$1:$C$23,2,FALSE)</f>
        <v>Valores de Titularización</v>
      </c>
      <c r="B10743" s="23" t="s">
        <v>12</v>
      </c>
      <c r="C10743">
        <v>2021</v>
      </c>
      <c r="D10743" s="23" t="str">
        <f t="shared" si="168"/>
        <v>ago</v>
      </c>
      <c r="E10743" s="24">
        <v>44439</v>
      </c>
      <c r="F10743" s="23" t="s">
        <v>52</v>
      </c>
      <c r="G10743" s="121">
        <v>79843.87999999999</v>
      </c>
      <c r="H10743">
        <v>2021</v>
      </c>
    </row>
    <row r="10744" spans="1:8" outlineLevel="1" x14ac:dyDescent="0.25">
      <c r="A10744" s="23" t="str">
        <f>VLOOKUP(B10744,Códigos!$A$1:$C$23,2,FALSE)</f>
        <v>Inv. Extranjero</v>
      </c>
      <c r="B10744" s="23" t="s">
        <v>34</v>
      </c>
      <c r="C10744">
        <v>2021</v>
      </c>
      <c r="D10744" s="23" t="str">
        <f t="shared" si="168"/>
        <v>ago</v>
      </c>
      <c r="E10744" s="24">
        <v>44439</v>
      </c>
      <c r="F10744" s="23" t="s">
        <v>52</v>
      </c>
      <c r="G10744" s="121">
        <v>73020924.269999996</v>
      </c>
      <c r="H10744">
        <v>2021</v>
      </c>
    </row>
    <row r="10745" spans="1:8" outlineLevel="1" x14ac:dyDescent="0.25">
      <c r="A10745" s="23" t="str">
        <f>VLOOKUP(B10745,Códigos!$A$1:$C$23,2,FALSE)</f>
        <v>Liquidez</v>
      </c>
      <c r="B10745" s="23" t="s">
        <v>13</v>
      </c>
      <c r="C10745">
        <v>2021</v>
      </c>
      <c r="D10745" s="23" t="str">
        <f t="shared" si="168"/>
        <v>ago</v>
      </c>
      <c r="E10745" s="24">
        <v>44439</v>
      </c>
      <c r="F10745" s="23" t="s">
        <v>52</v>
      </c>
      <c r="G10745" s="121">
        <v>200960059.84000003</v>
      </c>
      <c r="H10745">
        <v>2021</v>
      </c>
    </row>
    <row r="10746" spans="1:8" outlineLevel="1" x14ac:dyDescent="0.25">
      <c r="A10746" s="23" t="str">
        <f>VLOOKUP(B10746,Códigos!$A$1:$C$23,2,FALSE)</f>
        <v>Inv. sin Oferta Pública</v>
      </c>
      <c r="B10746" s="23" t="s">
        <v>14</v>
      </c>
      <c r="C10746">
        <v>2021</v>
      </c>
      <c r="D10746" s="23" t="str">
        <f t="shared" si="168"/>
        <v>ago</v>
      </c>
      <c r="E10746" s="24">
        <v>44439</v>
      </c>
      <c r="F10746" s="23" t="s">
        <v>52</v>
      </c>
      <c r="G10746" s="121">
        <v>-64597.090000000011</v>
      </c>
      <c r="H10746">
        <v>2021</v>
      </c>
    </row>
    <row r="10747" spans="1:8" outlineLevel="1" x14ac:dyDescent="0.25">
      <c r="A10747" s="23" t="str">
        <f>VLOOKUP(B10747,Códigos!$A$1:$C$23,2,FALSE)</f>
        <v>Bonos Bancarios Bursátiles</v>
      </c>
      <c r="B10747" s="23" t="s">
        <v>1</v>
      </c>
      <c r="C10747">
        <v>2021</v>
      </c>
      <c r="D10747" s="23" t="str">
        <f t="shared" si="168"/>
        <v>ago</v>
      </c>
      <c r="E10747" s="24">
        <v>44439</v>
      </c>
      <c r="F10747" s="23" t="s">
        <v>44</v>
      </c>
      <c r="G10747" s="121">
        <v>8452646.8699999992</v>
      </c>
      <c r="H10747">
        <v>2021</v>
      </c>
    </row>
    <row r="10748" spans="1:8" outlineLevel="1" x14ac:dyDescent="0.25">
      <c r="A10748" s="23" t="str">
        <f>VLOOKUP(B10748,Códigos!$A$1:$C$23,2,FALSE)</f>
        <v>Bonos de Largo Plazo</v>
      </c>
      <c r="B10748" s="23" t="s">
        <v>3</v>
      </c>
      <c r="C10748">
        <v>2021</v>
      </c>
      <c r="D10748" s="23" t="str">
        <f t="shared" si="168"/>
        <v>ago</v>
      </c>
      <c r="E10748" s="24">
        <v>44439</v>
      </c>
      <c r="F10748" s="23" t="s">
        <v>44</v>
      </c>
      <c r="G10748" s="121">
        <v>1565707.84</v>
      </c>
      <c r="H10748">
        <v>2021</v>
      </c>
    </row>
    <row r="10749" spans="1:8" outlineLevel="1" x14ac:dyDescent="0.25">
      <c r="A10749" s="23" t="str">
        <f>VLOOKUP(B10749,Códigos!$A$1:$C$23,2,FALSE)</f>
        <v>Bonos del Tesoro</v>
      </c>
      <c r="B10749" s="23" t="s">
        <v>6</v>
      </c>
      <c r="C10749">
        <v>2021</v>
      </c>
      <c r="D10749" s="23" t="str">
        <f t="shared" si="168"/>
        <v>ago</v>
      </c>
      <c r="E10749" s="24">
        <v>44439</v>
      </c>
      <c r="F10749" s="23" t="s">
        <v>44</v>
      </c>
      <c r="G10749" s="121">
        <v>1534885.73</v>
      </c>
      <c r="H10749">
        <v>2021</v>
      </c>
    </row>
    <row r="10750" spans="1:8" outlineLevel="1" x14ac:dyDescent="0.25">
      <c r="A10750" s="23" t="str">
        <f>VLOOKUP(B10750,Códigos!$A$1:$C$23,2,FALSE)</f>
        <v>Cupones</v>
      </c>
      <c r="B10750" s="23" t="s">
        <v>7</v>
      </c>
      <c r="C10750">
        <v>2021</v>
      </c>
      <c r="D10750" s="23" t="str">
        <f t="shared" si="168"/>
        <v>ago</v>
      </c>
      <c r="E10750" s="24">
        <v>44439</v>
      </c>
      <c r="F10750" s="23" t="s">
        <v>44</v>
      </c>
      <c r="G10750" s="121">
        <v>588900.32999999996</v>
      </c>
      <c r="H10750">
        <v>2021</v>
      </c>
    </row>
    <row r="10751" spans="1:8" outlineLevel="1" x14ac:dyDescent="0.25">
      <c r="A10751" s="23" t="str">
        <f>VLOOKUP(B10751,Códigos!$A$1:$C$23,2,FALSE)</f>
        <v>Depósitos a Plazo Fijo</v>
      </c>
      <c r="B10751" s="23" t="s">
        <v>8</v>
      </c>
      <c r="C10751">
        <v>2021</v>
      </c>
      <c r="D10751" s="23" t="str">
        <f t="shared" si="168"/>
        <v>ago</v>
      </c>
      <c r="E10751" s="24">
        <v>44439</v>
      </c>
      <c r="F10751" s="23" t="s">
        <v>44</v>
      </c>
      <c r="G10751" s="121">
        <v>76523469.819999993</v>
      </c>
      <c r="H10751">
        <v>2021</v>
      </c>
    </row>
    <row r="10752" spans="1:8" outlineLevel="1" x14ac:dyDescent="0.25">
      <c r="A10752" s="23" t="str">
        <f>VLOOKUP(B10752,Códigos!$A$1:$C$23,2,FALSE)</f>
        <v>Pagarés bursátiles</v>
      </c>
      <c r="B10752" s="23" t="s">
        <v>11</v>
      </c>
      <c r="C10752">
        <v>2021</v>
      </c>
      <c r="D10752" s="23" t="str">
        <f t="shared" si="168"/>
        <v>ago</v>
      </c>
      <c r="E10752" s="24">
        <v>44439</v>
      </c>
      <c r="F10752" s="23" t="s">
        <v>44</v>
      </c>
      <c r="G10752" s="121">
        <v>2168628.04</v>
      </c>
      <c r="H10752">
        <v>2021</v>
      </c>
    </row>
    <row r="10753" spans="1:8" outlineLevel="1" x14ac:dyDescent="0.25">
      <c r="A10753" s="23" t="str">
        <f>VLOOKUP(B10753,Códigos!$A$1:$C$23,2,FALSE)</f>
        <v>Valores de Titularización</v>
      </c>
      <c r="B10753" s="23" t="s">
        <v>12</v>
      </c>
      <c r="C10753">
        <v>2021</v>
      </c>
      <c r="D10753" s="23" t="str">
        <f t="shared" si="168"/>
        <v>ago</v>
      </c>
      <c r="E10753" s="24">
        <v>44439</v>
      </c>
      <c r="F10753" s="23" t="s">
        <v>44</v>
      </c>
      <c r="G10753" s="121">
        <v>1680420.04</v>
      </c>
      <c r="H10753">
        <v>2021</v>
      </c>
    </row>
    <row r="10754" spans="1:8" outlineLevel="1" x14ac:dyDescent="0.25">
      <c r="A10754" s="23" t="str">
        <f>VLOOKUP(B10754,Códigos!$A$1:$C$23,2,FALSE)</f>
        <v>Liquidez</v>
      </c>
      <c r="B10754" s="23" t="s">
        <v>13</v>
      </c>
      <c r="C10754">
        <v>2021</v>
      </c>
      <c r="D10754" s="23" t="str">
        <f t="shared" ref="D10754:D10817" si="169">+TEXT(E10754,"mmm")</f>
        <v>ago</v>
      </c>
      <c r="E10754" s="24">
        <v>44439</v>
      </c>
      <c r="F10754" s="23" t="s">
        <v>44</v>
      </c>
      <c r="G10754" s="121">
        <v>66173234.520000011</v>
      </c>
      <c r="H10754">
        <v>2021</v>
      </c>
    </row>
    <row r="10755" spans="1:8" outlineLevel="1" x14ac:dyDescent="0.25">
      <c r="A10755" s="23" t="str">
        <f>VLOOKUP(B10755,Códigos!$A$1:$C$23,2,FALSE)</f>
        <v>Inv. sin Oferta Pública</v>
      </c>
      <c r="B10755" s="23" t="s">
        <v>14</v>
      </c>
      <c r="C10755">
        <v>2021</v>
      </c>
      <c r="D10755" s="23" t="str">
        <f t="shared" si="169"/>
        <v>ago</v>
      </c>
      <c r="E10755" s="24">
        <v>44439</v>
      </c>
      <c r="F10755" s="23" t="s">
        <v>44</v>
      </c>
      <c r="G10755" s="121">
        <v>274.51</v>
      </c>
      <c r="H10755">
        <v>2021</v>
      </c>
    </row>
    <row r="10756" spans="1:8" outlineLevel="1" x14ac:dyDescent="0.25">
      <c r="A10756" s="23" t="str">
        <f>VLOOKUP(B10756,Códigos!$A$1:$C$23,2,FALSE)</f>
        <v>Acciones</v>
      </c>
      <c r="B10756" s="23" t="s">
        <v>0</v>
      </c>
      <c r="C10756">
        <v>2021</v>
      </c>
      <c r="D10756" s="23" t="str">
        <f t="shared" si="169"/>
        <v>ago</v>
      </c>
      <c r="E10756" s="24">
        <v>44439</v>
      </c>
      <c r="F10756" s="23" t="s">
        <v>45</v>
      </c>
      <c r="G10756" s="121">
        <v>987380.21</v>
      </c>
      <c r="H10756">
        <v>2021</v>
      </c>
    </row>
    <row r="10757" spans="1:8" outlineLevel="1" x14ac:dyDescent="0.25">
      <c r="A10757" s="23" t="str">
        <f>VLOOKUP(B10757,Códigos!$A$1:$C$23,2,FALSE)</f>
        <v>Bonos Bancarios Bursátiles</v>
      </c>
      <c r="B10757" s="23" t="s">
        <v>1</v>
      </c>
      <c r="C10757">
        <v>2021</v>
      </c>
      <c r="D10757" s="23" t="str">
        <f t="shared" si="169"/>
        <v>ago</v>
      </c>
      <c r="E10757" s="24">
        <v>44439</v>
      </c>
      <c r="F10757" s="23" t="s">
        <v>45</v>
      </c>
      <c r="G10757" s="121">
        <v>2949729.62</v>
      </c>
      <c r="H10757">
        <v>2021</v>
      </c>
    </row>
    <row r="10758" spans="1:8" outlineLevel="1" x14ac:dyDescent="0.25">
      <c r="A10758" s="23" t="str">
        <f>VLOOKUP(B10758,Códigos!$A$1:$C$23,2,FALSE)</f>
        <v>Bonos de Largo Plazo</v>
      </c>
      <c r="B10758" s="23" t="s">
        <v>3</v>
      </c>
      <c r="C10758">
        <v>2021</v>
      </c>
      <c r="D10758" s="23" t="str">
        <f t="shared" si="169"/>
        <v>ago</v>
      </c>
      <c r="E10758" s="24">
        <v>44439</v>
      </c>
      <c r="F10758" s="23" t="s">
        <v>45</v>
      </c>
      <c r="G10758" s="121">
        <v>1985633.37</v>
      </c>
      <c r="H10758">
        <v>2021</v>
      </c>
    </row>
    <row r="10759" spans="1:8" outlineLevel="1" x14ac:dyDescent="0.25">
      <c r="A10759" s="23" t="str">
        <f>VLOOKUP(B10759,Códigos!$A$1:$C$23,2,FALSE)</f>
        <v>Depósitos a Plazo Fijo</v>
      </c>
      <c r="B10759" s="23" t="s">
        <v>8</v>
      </c>
      <c r="C10759">
        <v>2021</v>
      </c>
      <c r="D10759" s="23" t="str">
        <f t="shared" si="169"/>
        <v>ago</v>
      </c>
      <c r="E10759" s="24">
        <v>44439</v>
      </c>
      <c r="F10759" s="23" t="s">
        <v>45</v>
      </c>
      <c r="G10759" s="121">
        <v>56581843.010000005</v>
      </c>
      <c r="H10759">
        <v>2021</v>
      </c>
    </row>
    <row r="10760" spans="1:8" outlineLevel="1" x14ac:dyDescent="0.25">
      <c r="A10760" s="23" t="str">
        <f>VLOOKUP(B10760,Códigos!$A$1:$C$23,2,FALSE)</f>
        <v>Pagarés bursátiles</v>
      </c>
      <c r="B10760" s="23" t="s">
        <v>11</v>
      </c>
      <c r="C10760">
        <v>2021</v>
      </c>
      <c r="D10760" s="23" t="str">
        <f t="shared" si="169"/>
        <v>ago</v>
      </c>
      <c r="E10760" s="24">
        <v>44439</v>
      </c>
      <c r="F10760" s="23" t="s">
        <v>45</v>
      </c>
      <c r="G10760" s="121">
        <v>4973378.96</v>
      </c>
      <c r="H10760">
        <v>2021</v>
      </c>
    </row>
    <row r="10761" spans="1:8" outlineLevel="1" x14ac:dyDescent="0.25">
      <c r="A10761" s="23" t="str">
        <f>VLOOKUP(B10761,Códigos!$A$1:$C$23,2,FALSE)</f>
        <v>Inv. Extranjero</v>
      </c>
      <c r="B10761" s="23" t="s">
        <v>34</v>
      </c>
      <c r="C10761">
        <v>2021</v>
      </c>
      <c r="D10761" s="23" t="str">
        <f t="shared" si="169"/>
        <v>ago</v>
      </c>
      <c r="E10761" s="24">
        <v>44439</v>
      </c>
      <c r="F10761" s="23" t="s">
        <v>45</v>
      </c>
      <c r="G10761" s="121">
        <v>5976959.6200000001</v>
      </c>
      <c r="H10761">
        <v>2021</v>
      </c>
    </row>
    <row r="10762" spans="1:8" outlineLevel="1" x14ac:dyDescent="0.25">
      <c r="A10762" s="23" t="str">
        <f>VLOOKUP(B10762,Códigos!$A$1:$C$23,2,FALSE)</f>
        <v>Liquidez</v>
      </c>
      <c r="B10762" s="23" t="s">
        <v>13</v>
      </c>
      <c r="C10762">
        <v>2021</v>
      </c>
      <c r="D10762" s="23" t="str">
        <f t="shared" si="169"/>
        <v>ago</v>
      </c>
      <c r="E10762" s="24">
        <v>44439</v>
      </c>
      <c r="F10762" s="23" t="s">
        <v>45</v>
      </c>
      <c r="G10762" s="121">
        <v>72016876.560000002</v>
      </c>
      <c r="H10762">
        <v>2021</v>
      </c>
    </row>
    <row r="10763" spans="1:8" outlineLevel="1" x14ac:dyDescent="0.25">
      <c r="A10763" s="23" t="str">
        <f>VLOOKUP(B10763,Códigos!$A$1:$C$23,2,FALSE)</f>
        <v>Inv. sin Oferta Pública</v>
      </c>
      <c r="B10763" s="23" t="s">
        <v>14</v>
      </c>
      <c r="C10763">
        <v>2021</v>
      </c>
      <c r="D10763" s="23" t="str">
        <f t="shared" si="169"/>
        <v>ago</v>
      </c>
      <c r="E10763" s="24">
        <v>44439</v>
      </c>
      <c r="F10763" s="23" t="s">
        <v>45</v>
      </c>
      <c r="G10763" s="121">
        <v>-66869.03</v>
      </c>
      <c r="H10763">
        <v>2021</v>
      </c>
    </row>
    <row r="10764" spans="1:8" outlineLevel="1" x14ac:dyDescent="0.25">
      <c r="A10764" s="23" t="str">
        <f>VLOOKUP(B10764,Códigos!$A$1:$C$23,2,FALSE)</f>
        <v>Acciones</v>
      </c>
      <c r="B10764" s="23" t="s">
        <v>0</v>
      </c>
      <c r="C10764">
        <v>2021</v>
      </c>
      <c r="D10764" s="23" t="str">
        <f t="shared" si="169"/>
        <v>ago</v>
      </c>
      <c r="E10764" s="24">
        <v>44439</v>
      </c>
      <c r="F10764" s="23" t="s">
        <v>46</v>
      </c>
      <c r="G10764" s="121">
        <v>5459160.8399999999</v>
      </c>
      <c r="H10764">
        <v>2021</v>
      </c>
    </row>
    <row r="10765" spans="1:8" outlineLevel="1" x14ac:dyDescent="0.25">
      <c r="A10765" s="23" t="str">
        <f>VLOOKUP(B10765,Códigos!$A$1:$C$23,2,FALSE)</f>
        <v>Bonos Bancarios Bursátiles</v>
      </c>
      <c r="B10765" s="23" t="s">
        <v>1</v>
      </c>
      <c r="C10765">
        <v>2021</v>
      </c>
      <c r="D10765" s="23" t="str">
        <f t="shared" si="169"/>
        <v>ago</v>
      </c>
      <c r="E10765" s="24">
        <v>44439</v>
      </c>
      <c r="F10765" s="23" t="s">
        <v>46</v>
      </c>
      <c r="G10765" s="121">
        <v>39912162.050000004</v>
      </c>
      <c r="H10765">
        <v>2021</v>
      </c>
    </row>
    <row r="10766" spans="1:8" outlineLevel="1" x14ac:dyDescent="0.25">
      <c r="A10766" s="23" t="str">
        <f>VLOOKUP(B10766,Códigos!$A$1:$C$23,2,FALSE)</f>
        <v>Bonos de Largo Plazo</v>
      </c>
      <c r="B10766" s="23" t="s">
        <v>3</v>
      </c>
      <c r="C10766">
        <v>2021</v>
      </c>
      <c r="D10766" s="23" t="str">
        <f t="shared" si="169"/>
        <v>ago</v>
      </c>
      <c r="E10766" s="24">
        <v>44439</v>
      </c>
      <c r="F10766" s="23" t="s">
        <v>46</v>
      </c>
      <c r="G10766" s="121">
        <v>19262262.350000001</v>
      </c>
      <c r="H10766">
        <v>2021</v>
      </c>
    </row>
    <row r="10767" spans="1:8" outlineLevel="1" x14ac:dyDescent="0.25">
      <c r="A10767" s="23" t="str">
        <f>VLOOKUP(B10767,Códigos!$A$1:$C$23,2,FALSE)</f>
        <v>Bonos Municipales</v>
      </c>
      <c r="B10767" s="23" t="s">
        <v>4</v>
      </c>
      <c r="C10767">
        <v>2021</v>
      </c>
      <c r="D10767" s="23" t="str">
        <f t="shared" si="169"/>
        <v>ago</v>
      </c>
      <c r="E10767" s="24">
        <v>44439</v>
      </c>
      <c r="F10767" s="23" t="s">
        <v>46</v>
      </c>
      <c r="G10767" s="121">
        <v>1182953.55</v>
      </c>
      <c r="H10767">
        <v>2021</v>
      </c>
    </row>
    <row r="10768" spans="1:8" outlineLevel="1" x14ac:dyDescent="0.25">
      <c r="A10768" s="23" t="str">
        <f>VLOOKUP(B10768,Códigos!$A$1:$C$23,2,FALSE)</f>
        <v>Bonos Participativos emitidos por Pymes</v>
      </c>
      <c r="B10768" s="23" t="s">
        <v>5</v>
      </c>
      <c r="C10768">
        <v>2021</v>
      </c>
      <c r="D10768" s="23" t="str">
        <f t="shared" si="169"/>
        <v>ago</v>
      </c>
      <c r="E10768" s="24">
        <v>44439</v>
      </c>
      <c r="F10768" s="23" t="s">
        <v>46</v>
      </c>
      <c r="G10768" s="121">
        <v>153572.94</v>
      </c>
      <c r="H10768">
        <v>2021</v>
      </c>
    </row>
    <row r="10769" spans="1:8" outlineLevel="1" x14ac:dyDescent="0.25">
      <c r="A10769" s="23" t="str">
        <f>VLOOKUP(B10769,Códigos!$A$1:$C$23,2,FALSE)</f>
        <v>Bonos del Tesoro</v>
      </c>
      <c r="B10769" s="23" t="s">
        <v>6</v>
      </c>
      <c r="C10769">
        <v>2021</v>
      </c>
      <c r="D10769" s="23" t="str">
        <f t="shared" si="169"/>
        <v>ago</v>
      </c>
      <c r="E10769" s="24">
        <v>44439</v>
      </c>
      <c r="F10769" s="23" t="s">
        <v>46</v>
      </c>
      <c r="G10769" s="121">
        <v>354829.74</v>
      </c>
      <c r="H10769">
        <v>2021</v>
      </c>
    </row>
    <row r="10770" spans="1:8" outlineLevel="1" x14ac:dyDescent="0.25">
      <c r="A10770" s="23" t="str">
        <f>VLOOKUP(B10770,Códigos!$A$1:$C$23,2,FALSE)</f>
        <v>Cupones</v>
      </c>
      <c r="B10770" s="23" t="s">
        <v>7</v>
      </c>
      <c r="C10770">
        <v>2021</v>
      </c>
      <c r="D10770" s="23" t="str">
        <f t="shared" si="169"/>
        <v>ago</v>
      </c>
      <c r="E10770" s="24">
        <v>44439</v>
      </c>
      <c r="F10770" s="23" t="s">
        <v>46</v>
      </c>
      <c r="G10770" s="121">
        <v>321938.40000000002</v>
      </c>
      <c r="H10770">
        <v>2021</v>
      </c>
    </row>
    <row r="10771" spans="1:8" outlineLevel="1" x14ac:dyDescent="0.25">
      <c r="A10771" s="23" t="str">
        <f>VLOOKUP(B10771,Códigos!$A$1:$C$23,2,FALSE)</f>
        <v>Depósitos a Plazo Fijo</v>
      </c>
      <c r="B10771" s="23" t="s">
        <v>8</v>
      </c>
      <c r="C10771">
        <v>2021</v>
      </c>
      <c r="D10771" s="23" t="str">
        <f t="shared" si="169"/>
        <v>ago</v>
      </c>
      <c r="E10771" s="24">
        <v>44439</v>
      </c>
      <c r="F10771" s="23" t="s">
        <v>46</v>
      </c>
      <c r="G10771" s="121">
        <v>147362493.56</v>
      </c>
      <c r="H10771">
        <v>2021</v>
      </c>
    </row>
    <row r="10772" spans="1:8" outlineLevel="1" x14ac:dyDescent="0.25">
      <c r="A10772" s="23" t="str">
        <f>VLOOKUP(B10772,Códigos!$A$1:$C$23,2,FALSE)</f>
        <v>Pagarés bursátiles</v>
      </c>
      <c r="B10772" s="23" t="s">
        <v>11</v>
      </c>
      <c r="C10772">
        <v>2021</v>
      </c>
      <c r="D10772" s="23" t="str">
        <f t="shared" si="169"/>
        <v>ago</v>
      </c>
      <c r="E10772" s="24">
        <v>44439</v>
      </c>
      <c r="F10772" s="23" t="s">
        <v>46</v>
      </c>
      <c r="G10772" s="121">
        <v>830793.58</v>
      </c>
      <c r="H10772">
        <v>2021</v>
      </c>
    </row>
    <row r="10773" spans="1:8" outlineLevel="1" x14ac:dyDescent="0.25">
      <c r="A10773" s="23" t="str">
        <f>VLOOKUP(B10773,Códigos!$A$1:$C$23,2,FALSE)</f>
        <v>Valores de Titularización</v>
      </c>
      <c r="B10773" s="23" t="s">
        <v>12</v>
      </c>
      <c r="C10773">
        <v>2021</v>
      </c>
      <c r="D10773" s="23" t="str">
        <f t="shared" si="169"/>
        <v>ago</v>
      </c>
      <c r="E10773" s="24">
        <v>44439</v>
      </c>
      <c r="F10773" s="23" t="s">
        <v>46</v>
      </c>
      <c r="G10773" s="121">
        <v>10508400.220000001</v>
      </c>
      <c r="H10773">
        <v>2021</v>
      </c>
    </row>
    <row r="10774" spans="1:8" outlineLevel="1" x14ac:dyDescent="0.25">
      <c r="A10774" s="23" t="str">
        <f>VLOOKUP(B10774,Códigos!$A$1:$C$23,2,FALSE)</f>
        <v>Inv. Extranjero</v>
      </c>
      <c r="B10774" s="23" t="s">
        <v>34</v>
      </c>
      <c r="C10774">
        <v>2021</v>
      </c>
      <c r="D10774" s="23" t="str">
        <f t="shared" si="169"/>
        <v>ago</v>
      </c>
      <c r="E10774" s="24">
        <v>44439</v>
      </c>
      <c r="F10774" s="23" t="s">
        <v>46</v>
      </c>
      <c r="G10774" s="121">
        <v>6573909.54</v>
      </c>
      <c r="H10774">
        <v>2021</v>
      </c>
    </row>
    <row r="10775" spans="1:8" outlineLevel="1" x14ac:dyDescent="0.25">
      <c r="A10775" s="23" t="str">
        <f>VLOOKUP(B10775,Códigos!$A$1:$C$23,2,FALSE)</f>
        <v>Liquidez</v>
      </c>
      <c r="B10775" s="23" t="s">
        <v>13</v>
      </c>
      <c r="C10775">
        <v>2021</v>
      </c>
      <c r="D10775" s="23" t="str">
        <f t="shared" si="169"/>
        <v>ago</v>
      </c>
      <c r="E10775" s="24">
        <v>44439</v>
      </c>
      <c r="F10775" s="23" t="s">
        <v>46</v>
      </c>
      <c r="G10775" s="121">
        <v>61135721.829999998</v>
      </c>
      <c r="H10775">
        <v>2021</v>
      </c>
    </row>
    <row r="10776" spans="1:8" outlineLevel="1" x14ac:dyDescent="0.25">
      <c r="A10776" s="23" t="str">
        <f>VLOOKUP(B10776,Códigos!$A$1:$C$23,2,FALSE)</f>
        <v>Inv. sin Oferta Pública</v>
      </c>
      <c r="B10776" s="23" t="s">
        <v>14</v>
      </c>
      <c r="C10776">
        <v>2021</v>
      </c>
      <c r="D10776" s="23" t="str">
        <f t="shared" si="169"/>
        <v>ago</v>
      </c>
      <c r="E10776" s="24">
        <v>44439</v>
      </c>
      <c r="F10776" s="23" t="s">
        <v>46</v>
      </c>
      <c r="G10776" s="121">
        <v>1100784.03</v>
      </c>
      <c r="H10776">
        <v>2021</v>
      </c>
    </row>
    <row r="10777" spans="1:8" outlineLevel="1" x14ac:dyDescent="0.25">
      <c r="A10777" s="23" t="str">
        <f>VLOOKUP(B10777,Códigos!$A$1:$C$23,2,FALSE)</f>
        <v>Bonos Bancarios Bursátiles</v>
      </c>
      <c r="B10777" s="23" t="s">
        <v>1</v>
      </c>
      <c r="C10777">
        <v>2021</v>
      </c>
      <c r="D10777" s="23" t="str">
        <f t="shared" si="169"/>
        <v>ago</v>
      </c>
      <c r="E10777" s="24">
        <v>44439</v>
      </c>
      <c r="F10777" s="23" t="s">
        <v>48</v>
      </c>
      <c r="G10777" s="121">
        <v>442631.3</v>
      </c>
      <c r="H10777">
        <v>2021</v>
      </c>
    </row>
    <row r="10778" spans="1:8" outlineLevel="1" x14ac:dyDescent="0.25">
      <c r="A10778" s="23" t="str">
        <f>VLOOKUP(B10778,Códigos!$A$1:$C$23,2,FALSE)</f>
        <v>Bonos de Largo Plazo</v>
      </c>
      <c r="B10778" s="23" t="s">
        <v>3</v>
      </c>
      <c r="C10778">
        <v>2021</v>
      </c>
      <c r="D10778" s="23" t="str">
        <f t="shared" si="169"/>
        <v>ago</v>
      </c>
      <c r="E10778" s="24">
        <v>44439</v>
      </c>
      <c r="F10778" s="23" t="s">
        <v>48</v>
      </c>
      <c r="G10778" s="121">
        <v>117934.53</v>
      </c>
      <c r="H10778">
        <v>2021</v>
      </c>
    </row>
    <row r="10779" spans="1:8" outlineLevel="1" x14ac:dyDescent="0.25">
      <c r="A10779" s="23" t="str">
        <f>VLOOKUP(B10779,Códigos!$A$1:$C$23,2,FALSE)</f>
        <v>Depósitos a Plazo Fijo</v>
      </c>
      <c r="B10779" s="23" t="s">
        <v>8</v>
      </c>
      <c r="C10779">
        <v>2021</v>
      </c>
      <c r="D10779" s="23" t="str">
        <f t="shared" si="169"/>
        <v>ago</v>
      </c>
      <c r="E10779" s="24">
        <v>44439</v>
      </c>
      <c r="F10779" s="23" t="s">
        <v>48</v>
      </c>
      <c r="G10779" s="121">
        <v>7979804.9000000004</v>
      </c>
      <c r="H10779">
        <v>2021</v>
      </c>
    </row>
    <row r="10780" spans="1:8" outlineLevel="1" x14ac:dyDescent="0.25">
      <c r="A10780" s="23" t="str">
        <f>VLOOKUP(B10780,Códigos!$A$1:$C$23,2,FALSE)</f>
        <v>Liquidez</v>
      </c>
      <c r="B10780" s="23" t="s">
        <v>13</v>
      </c>
      <c r="C10780">
        <v>2021</v>
      </c>
      <c r="D10780" s="23" t="str">
        <f t="shared" si="169"/>
        <v>ago</v>
      </c>
      <c r="E10780" s="24">
        <v>44439</v>
      </c>
      <c r="F10780" s="23" t="s">
        <v>48</v>
      </c>
      <c r="G10780" s="121">
        <v>3566543.51</v>
      </c>
      <c r="H10780">
        <v>2021</v>
      </c>
    </row>
    <row r="10781" spans="1:8" outlineLevel="1" x14ac:dyDescent="0.25">
      <c r="A10781" s="23" t="str">
        <f>VLOOKUP(B10781,Códigos!$A$1:$C$23,2,FALSE)</f>
        <v>Inv. sin Oferta Pública</v>
      </c>
      <c r="B10781" s="23" t="s">
        <v>14</v>
      </c>
      <c r="C10781">
        <v>2021</v>
      </c>
      <c r="D10781" s="23" t="str">
        <f t="shared" si="169"/>
        <v>ago</v>
      </c>
      <c r="E10781" s="24">
        <v>44439</v>
      </c>
      <c r="F10781" s="23" t="s">
        <v>48</v>
      </c>
      <c r="G10781" s="121">
        <v>847.91</v>
      </c>
      <c r="H10781">
        <v>2021</v>
      </c>
    </row>
    <row r="10782" spans="1:8" outlineLevel="1" x14ac:dyDescent="0.25">
      <c r="A10782" s="23" t="str">
        <f>VLOOKUP(B10782,Códigos!$A$1:$C$23,2,FALSE)</f>
        <v>Acciones</v>
      </c>
      <c r="B10782" s="23" t="s">
        <v>0</v>
      </c>
      <c r="C10782">
        <v>2021</v>
      </c>
      <c r="D10782" s="23" t="str">
        <f t="shared" si="169"/>
        <v>ago</v>
      </c>
      <c r="E10782" s="24">
        <v>44439</v>
      </c>
      <c r="F10782" s="23" t="s">
        <v>47</v>
      </c>
      <c r="G10782" s="121">
        <v>1699832.85</v>
      </c>
      <c r="H10782">
        <v>2021</v>
      </c>
    </row>
    <row r="10783" spans="1:8" outlineLevel="1" x14ac:dyDescent="0.25">
      <c r="A10783" s="23" t="str">
        <f>VLOOKUP(B10783,Códigos!$A$1:$C$23,2,FALSE)</f>
        <v>Bonos Bancarios Bursátiles</v>
      </c>
      <c r="B10783" s="23" t="s">
        <v>1</v>
      </c>
      <c r="C10783">
        <v>2021</v>
      </c>
      <c r="D10783" s="23" t="str">
        <f t="shared" si="169"/>
        <v>ago</v>
      </c>
      <c r="E10783" s="24">
        <v>44439</v>
      </c>
      <c r="F10783" s="23" t="s">
        <v>47</v>
      </c>
      <c r="G10783" s="121">
        <v>57691951.330000006</v>
      </c>
      <c r="H10783">
        <v>2021</v>
      </c>
    </row>
    <row r="10784" spans="1:8" outlineLevel="1" x14ac:dyDescent="0.25">
      <c r="A10784" s="23" t="str">
        <f>VLOOKUP(B10784,Códigos!$A$1:$C$23,2,FALSE)</f>
        <v>Bonos de Largo Plazo</v>
      </c>
      <c r="B10784" s="23" t="s">
        <v>3</v>
      </c>
      <c r="C10784">
        <v>2021</v>
      </c>
      <c r="D10784" s="23" t="str">
        <f t="shared" si="169"/>
        <v>ago</v>
      </c>
      <c r="E10784" s="24">
        <v>44439</v>
      </c>
      <c r="F10784" s="23" t="s">
        <v>47</v>
      </c>
      <c r="G10784" s="121">
        <v>23455119.829999998</v>
      </c>
      <c r="H10784">
        <v>2021</v>
      </c>
    </row>
    <row r="10785" spans="1:8" outlineLevel="1" x14ac:dyDescent="0.25">
      <c r="A10785" s="23" t="str">
        <f>VLOOKUP(B10785,Códigos!$A$1:$C$23,2,FALSE)</f>
        <v>Bonos Municipales</v>
      </c>
      <c r="B10785" s="23" t="s">
        <v>4</v>
      </c>
      <c r="C10785">
        <v>2021</v>
      </c>
      <c r="D10785" s="23" t="str">
        <f t="shared" si="169"/>
        <v>ago</v>
      </c>
      <c r="E10785" s="24">
        <v>44439</v>
      </c>
      <c r="F10785" s="23" t="s">
        <v>47</v>
      </c>
      <c r="G10785" s="121">
        <v>632595.48</v>
      </c>
      <c r="H10785">
        <v>2021</v>
      </c>
    </row>
    <row r="10786" spans="1:8" outlineLevel="1" x14ac:dyDescent="0.25">
      <c r="A10786" s="23" t="str">
        <f>VLOOKUP(B10786,Códigos!$A$1:$C$23,2,FALSE)</f>
        <v>Cupones</v>
      </c>
      <c r="B10786" s="23" t="s">
        <v>7</v>
      </c>
      <c r="C10786">
        <v>2021</v>
      </c>
      <c r="D10786" s="23" t="str">
        <f t="shared" si="169"/>
        <v>ago</v>
      </c>
      <c r="E10786" s="24">
        <v>44439</v>
      </c>
      <c r="F10786" s="23" t="s">
        <v>47</v>
      </c>
      <c r="G10786" s="121">
        <v>51785.03</v>
      </c>
      <c r="H10786">
        <v>2021</v>
      </c>
    </row>
    <row r="10787" spans="1:8" outlineLevel="1" x14ac:dyDescent="0.25">
      <c r="A10787" s="23" t="str">
        <f>VLOOKUP(B10787,Códigos!$A$1:$C$23,2,FALSE)</f>
        <v>Depósitos a Plazo Fijo</v>
      </c>
      <c r="B10787" s="23" t="s">
        <v>8</v>
      </c>
      <c r="C10787">
        <v>2021</v>
      </c>
      <c r="D10787" s="23" t="str">
        <f t="shared" si="169"/>
        <v>ago</v>
      </c>
      <c r="E10787" s="24">
        <v>44439</v>
      </c>
      <c r="F10787" s="23" t="s">
        <v>47</v>
      </c>
      <c r="G10787" s="121">
        <v>250781452.91</v>
      </c>
      <c r="H10787">
        <v>2021</v>
      </c>
    </row>
    <row r="10788" spans="1:8" outlineLevel="1" x14ac:dyDescent="0.25">
      <c r="A10788" s="23" t="str">
        <f>VLOOKUP(B10788,Códigos!$A$1:$C$23,2,FALSE)</f>
        <v>Pagarés bursátiles</v>
      </c>
      <c r="B10788" s="23" t="s">
        <v>11</v>
      </c>
      <c r="C10788">
        <v>2021</v>
      </c>
      <c r="D10788" s="23" t="str">
        <f t="shared" si="169"/>
        <v>ago</v>
      </c>
      <c r="E10788" s="24">
        <v>44439</v>
      </c>
      <c r="F10788" s="23" t="s">
        <v>47</v>
      </c>
      <c r="G10788" s="121">
        <v>14073531.220000001</v>
      </c>
      <c r="H10788">
        <v>2021</v>
      </c>
    </row>
    <row r="10789" spans="1:8" outlineLevel="1" x14ac:dyDescent="0.25">
      <c r="A10789" s="23" t="str">
        <f>VLOOKUP(B10789,Códigos!$A$1:$C$23,2,FALSE)</f>
        <v>Valores de Titularización</v>
      </c>
      <c r="B10789" s="23" t="s">
        <v>12</v>
      </c>
      <c r="C10789">
        <v>2021</v>
      </c>
      <c r="D10789" s="23" t="str">
        <f t="shared" si="169"/>
        <v>ago</v>
      </c>
      <c r="E10789" s="24">
        <v>44439</v>
      </c>
      <c r="F10789" s="23" t="s">
        <v>47</v>
      </c>
      <c r="G10789" s="121">
        <v>74857.87</v>
      </c>
      <c r="H10789">
        <v>2021</v>
      </c>
    </row>
    <row r="10790" spans="1:8" outlineLevel="1" x14ac:dyDescent="0.25">
      <c r="A10790" s="23" t="str">
        <f>VLOOKUP(B10790,Códigos!$A$1:$C$23,2,FALSE)</f>
        <v>Inv. Extranjero</v>
      </c>
      <c r="B10790" s="23" t="s">
        <v>34</v>
      </c>
      <c r="C10790">
        <v>2021</v>
      </c>
      <c r="D10790" s="23" t="str">
        <f t="shared" si="169"/>
        <v>ago</v>
      </c>
      <c r="E10790" s="24">
        <v>44439</v>
      </c>
      <c r="F10790" s="23" t="s">
        <v>47</v>
      </c>
      <c r="G10790" s="121">
        <v>65177513.220000006</v>
      </c>
      <c r="H10790">
        <v>2021</v>
      </c>
    </row>
    <row r="10791" spans="1:8" outlineLevel="1" x14ac:dyDescent="0.25">
      <c r="A10791" s="23" t="str">
        <f>VLOOKUP(B10791,Códigos!$A$1:$C$23,2,FALSE)</f>
        <v>Liquidez</v>
      </c>
      <c r="B10791" s="23" t="s">
        <v>13</v>
      </c>
      <c r="C10791">
        <v>2021</v>
      </c>
      <c r="D10791" s="23" t="str">
        <f t="shared" si="169"/>
        <v>ago</v>
      </c>
      <c r="E10791" s="24">
        <v>44439</v>
      </c>
      <c r="F10791" s="23" t="s">
        <v>47</v>
      </c>
      <c r="G10791" s="121">
        <v>128131481.47000001</v>
      </c>
      <c r="H10791">
        <v>2021</v>
      </c>
    </row>
    <row r="10792" spans="1:8" outlineLevel="1" x14ac:dyDescent="0.25">
      <c r="A10792" s="23" t="str">
        <f>VLOOKUP(B10792,Códigos!$A$1:$C$23,2,FALSE)</f>
        <v>Inv. sin Oferta Pública</v>
      </c>
      <c r="B10792" s="23" t="s">
        <v>14</v>
      </c>
      <c r="C10792">
        <v>2021</v>
      </c>
      <c r="D10792" s="23" t="str">
        <f t="shared" si="169"/>
        <v>ago</v>
      </c>
      <c r="E10792" s="24">
        <v>44439</v>
      </c>
      <c r="F10792" s="23" t="s">
        <v>47</v>
      </c>
      <c r="G10792" s="121">
        <v>2064.940000000001</v>
      </c>
      <c r="H10792">
        <v>2021</v>
      </c>
    </row>
    <row r="10793" spans="1:8" outlineLevel="1" x14ac:dyDescent="0.25">
      <c r="A10793" s="23" t="str">
        <f>VLOOKUP(B10793,Códigos!$A$1:$C$23,2,FALSE)</f>
        <v>Acciones</v>
      </c>
      <c r="B10793" s="23" t="s">
        <v>0</v>
      </c>
      <c r="C10793">
        <v>2021</v>
      </c>
      <c r="D10793" s="23" t="str">
        <f t="shared" si="169"/>
        <v>ago</v>
      </c>
      <c r="E10793" s="24">
        <v>44439</v>
      </c>
      <c r="F10793" s="23" t="s">
        <v>49</v>
      </c>
      <c r="G10793" s="121">
        <v>227675.89</v>
      </c>
      <c r="H10793">
        <v>2021</v>
      </c>
    </row>
    <row r="10794" spans="1:8" outlineLevel="1" x14ac:dyDescent="0.25">
      <c r="A10794" s="23" t="str">
        <f>VLOOKUP(B10794,Códigos!$A$1:$C$23,2,FALSE)</f>
        <v>Bonos Bancarios Bursátiles</v>
      </c>
      <c r="B10794" s="23" t="s">
        <v>1</v>
      </c>
      <c r="C10794">
        <v>2021</v>
      </c>
      <c r="D10794" s="23" t="str">
        <f t="shared" si="169"/>
        <v>ago</v>
      </c>
      <c r="E10794" s="24">
        <v>44439</v>
      </c>
      <c r="F10794" s="23" t="s">
        <v>49</v>
      </c>
      <c r="G10794" s="121">
        <v>19745863.119999997</v>
      </c>
      <c r="H10794">
        <v>2021</v>
      </c>
    </row>
    <row r="10795" spans="1:8" outlineLevel="1" x14ac:dyDescent="0.25">
      <c r="A10795" s="23" t="str">
        <f>VLOOKUP(B10795,Códigos!$A$1:$C$23,2,FALSE)</f>
        <v>Bonos de Largo Plazo</v>
      </c>
      <c r="B10795" s="23" t="s">
        <v>3</v>
      </c>
      <c r="C10795">
        <v>2021</v>
      </c>
      <c r="D10795" s="23" t="str">
        <f t="shared" si="169"/>
        <v>ago</v>
      </c>
      <c r="E10795" s="24">
        <v>44439</v>
      </c>
      <c r="F10795" s="23" t="s">
        <v>49</v>
      </c>
      <c r="G10795" s="121">
        <v>10117345.539999999</v>
      </c>
      <c r="H10795">
        <v>2021</v>
      </c>
    </row>
    <row r="10796" spans="1:8" outlineLevel="1" x14ac:dyDescent="0.25">
      <c r="A10796" s="23" t="str">
        <f>VLOOKUP(B10796,Códigos!$A$1:$C$23,2,FALSE)</f>
        <v>Bonos Municipales</v>
      </c>
      <c r="B10796" s="23" t="s">
        <v>4</v>
      </c>
      <c r="C10796">
        <v>2021</v>
      </c>
      <c r="D10796" s="23" t="str">
        <f t="shared" si="169"/>
        <v>ago</v>
      </c>
      <c r="E10796" s="24">
        <v>44439</v>
      </c>
      <c r="F10796" s="23" t="s">
        <v>49</v>
      </c>
      <c r="G10796" s="121">
        <v>126519.1</v>
      </c>
      <c r="H10796">
        <v>2021</v>
      </c>
    </row>
    <row r="10797" spans="1:8" outlineLevel="1" x14ac:dyDescent="0.25">
      <c r="A10797" s="23" t="str">
        <f>VLOOKUP(B10797,Códigos!$A$1:$C$23,2,FALSE)</f>
        <v>Bonos Participativos emitidos por Pymes</v>
      </c>
      <c r="B10797" s="23" t="s">
        <v>5</v>
      </c>
      <c r="C10797">
        <v>2021</v>
      </c>
      <c r="D10797" s="23" t="str">
        <f t="shared" si="169"/>
        <v>ago</v>
      </c>
      <c r="E10797" s="24">
        <v>44439</v>
      </c>
      <c r="F10797" s="23" t="s">
        <v>49</v>
      </c>
      <c r="G10797" s="121">
        <v>225842.57</v>
      </c>
      <c r="H10797">
        <v>2021</v>
      </c>
    </row>
    <row r="10798" spans="1:8" outlineLevel="1" x14ac:dyDescent="0.25">
      <c r="A10798" s="23" t="str">
        <f>VLOOKUP(B10798,Códigos!$A$1:$C$23,2,FALSE)</f>
        <v>Cupones</v>
      </c>
      <c r="B10798" s="23" t="s">
        <v>7</v>
      </c>
      <c r="C10798">
        <v>2021</v>
      </c>
      <c r="D10798" s="23" t="str">
        <f t="shared" si="169"/>
        <v>ago</v>
      </c>
      <c r="E10798" s="24">
        <v>44439</v>
      </c>
      <c r="F10798" s="23" t="s">
        <v>49</v>
      </c>
      <c r="G10798" s="121">
        <v>567073.30000000005</v>
      </c>
      <c r="H10798">
        <v>2021</v>
      </c>
    </row>
    <row r="10799" spans="1:8" outlineLevel="1" x14ac:dyDescent="0.25">
      <c r="A10799" s="23" t="str">
        <f>VLOOKUP(B10799,Códigos!$A$1:$C$23,2,FALSE)</f>
        <v>Depósitos a Plazo Fijo</v>
      </c>
      <c r="B10799" s="23" t="s">
        <v>8</v>
      </c>
      <c r="C10799">
        <v>2021</v>
      </c>
      <c r="D10799" s="23" t="str">
        <f t="shared" si="169"/>
        <v>ago</v>
      </c>
      <c r="E10799" s="24">
        <v>44439</v>
      </c>
      <c r="F10799" s="23" t="s">
        <v>49</v>
      </c>
      <c r="G10799" s="121">
        <v>63172565.430000007</v>
      </c>
      <c r="H10799">
        <v>2021</v>
      </c>
    </row>
    <row r="10800" spans="1:8" outlineLevel="1" x14ac:dyDescent="0.25">
      <c r="A10800" s="23" t="str">
        <f>VLOOKUP(B10800,Códigos!$A$1:$C$23,2,FALSE)</f>
        <v>Valores de Titularización</v>
      </c>
      <c r="B10800" s="23" t="s">
        <v>12</v>
      </c>
      <c r="C10800">
        <v>2021</v>
      </c>
      <c r="D10800" s="23" t="str">
        <f t="shared" si="169"/>
        <v>ago</v>
      </c>
      <c r="E10800" s="24">
        <v>44439</v>
      </c>
      <c r="F10800" s="23" t="s">
        <v>49</v>
      </c>
      <c r="G10800" s="121">
        <v>1822355.12</v>
      </c>
      <c r="H10800">
        <v>2021</v>
      </c>
    </row>
    <row r="10801" spans="1:8" outlineLevel="1" x14ac:dyDescent="0.25">
      <c r="A10801" s="23" t="str">
        <f>VLOOKUP(B10801,Códigos!$A$1:$C$23,2,FALSE)</f>
        <v>Liquidez</v>
      </c>
      <c r="B10801" s="23" t="s">
        <v>13</v>
      </c>
      <c r="C10801">
        <v>2021</v>
      </c>
      <c r="D10801" s="23" t="str">
        <f t="shared" si="169"/>
        <v>ago</v>
      </c>
      <c r="E10801" s="24">
        <v>44439</v>
      </c>
      <c r="F10801" s="23" t="s">
        <v>49</v>
      </c>
      <c r="G10801" s="121">
        <v>21784002.239999998</v>
      </c>
      <c r="H10801">
        <v>2021</v>
      </c>
    </row>
    <row r="10802" spans="1:8" outlineLevel="1" x14ac:dyDescent="0.25">
      <c r="A10802" s="23" t="str">
        <f>VLOOKUP(B10802,Códigos!$A$1:$C$23,2,FALSE)</f>
        <v>Inv. sin Oferta Pública</v>
      </c>
      <c r="B10802" s="23" t="s">
        <v>14</v>
      </c>
      <c r="C10802">
        <v>2021</v>
      </c>
      <c r="D10802" s="23" t="str">
        <f t="shared" si="169"/>
        <v>ago</v>
      </c>
      <c r="E10802" s="24">
        <v>44439</v>
      </c>
      <c r="F10802" s="23" t="s">
        <v>49</v>
      </c>
      <c r="G10802" s="121">
        <v>1128799.5800000003</v>
      </c>
      <c r="H10802">
        <v>2021</v>
      </c>
    </row>
    <row r="10803" spans="1:8" outlineLevel="1" x14ac:dyDescent="0.25">
      <c r="A10803" s="23" t="str">
        <f>VLOOKUP(B10803,Códigos!$A$1:$C$23,2,FALSE)</f>
        <v>Bonos Bancarios Bursátiles</v>
      </c>
      <c r="B10803" s="23" t="s">
        <v>1</v>
      </c>
      <c r="C10803">
        <v>2021</v>
      </c>
      <c r="D10803" s="23" t="str">
        <f t="shared" si="169"/>
        <v>ago</v>
      </c>
      <c r="E10803" s="24">
        <v>44439</v>
      </c>
      <c r="F10803" s="23" t="s">
        <v>50</v>
      </c>
      <c r="G10803" s="121">
        <v>1764488.3</v>
      </c>
      <c r="H10803">
        <v>2021</v>
      </c>
    </row>
    <row r="10804" spans="1:8" outlineLevel="1" x14ac:dyDescent="0.25">
      <c r="A10804" s="23" t="str">
        <f>VLOOKUP(B10804,Códigos!$A$1:$C$23,2,FALSE)</f>
        <v>Bonos de Largo Plazo</v>
      </c>
      <c r="B10804" s="23" t="s">
        <v>3</v>
      </c>
      <c r="C10804">
        <v>2021</v>
      </c>
      <c r="D10804" s="23" t="str">
        <f t="shared" si="169"/>
        <v>ago</v>
      </c>
      <c r="E10804" s="24">
        <v>44439</v>
      </c>
      <c r="F10804" s="23" t="s">
        <v>50</v>
      </c>
      <c r="G10804" s="121">
        <v>435711.32</v>
      </c>
      <c r="H10804">
        <v>2021</v>
      </c>
    </row>
    <row r="10805" spans="1:8" outlineLevel="1" x14ac:dyDescent="0.25">
      <c r="A10805" s="23" t="str">
        <f>VLOOKUP(B10805,Códigos!$A$1:$C$23,2,FALSE)</f>
        <v>Bonos Participativos emitidos por Pymes</v>
      </c>
      <c r="B10805" s="23" t="s">
        <v>5</v>
      </c>
      <c r="C10805">
        <v>2021</v>
      </c>
      <c r="D10805" s="23" t="str">
        <f t="shared" si="169"/>
        <v>ago</v>
      </c>
      <c r="E10805" s="24">
        <v>44439</v>
      </c>
      <c r="F10805" s="23" t="s">
        <v>50</v>
      </c>
      <c r="G10805" s="121">
        <v>72269.55</v>
      </c>
      <c r="H10805">
        <v>2021</v>
      </c>
    </row>
    <row r="10806" spans="1:8" outlineLevel="1" x14ac:dyDescent="0.25">
      <c r="A10806" s="23" t="str">
        <f>VLOOKUP(B10806,Códigos!$A$1:$C$23,2,FALSE)</f>
        <v>Depósitos a Plazo Fijo</v>
      </c>
      <c r="B10806" s="23" t="s">
        <v>8</v>
      </c>
      <c r="C10806">
        <v>2021</v>
      </c>
      <c r="D10806" s="23" t="str">
        <f t="shared" si="169"/>
        <v>ago</v>
      </c>
      <c r="E10806" s="24">
        <v>44439</v>
      </c>
      <c r="F10806" s="23" t="s">
        <v>50</v>
      </c>
      <c r="G10806" s="121">
        <v>6257053.71</v>
      </c>
      <c r="H10806">
        <v>2021</v>
      </c>
    </row>
    <row r="10807" spans="1:8" outlineLevel="1" x14ac:dyDescent="0.25">
      <c r="A10807" s="23" t="str">
        <f>VLOOKUP(B10807,Códigos!$A$1:$C$23,2,FALSE)</f>
        <v>Pagarés bursátiles</v>
      </c>
      <c r="B10807" s="23" t="s">
        <v>11</v>
      </c>
      <c r="C10807">
        <v>2021</v>
      </c>
      <c r="D10807" s="23" t="str">
        <f t="shared" si="169"/>
        <v>ago</v>
      </c>
      <c r="E10807" s="24">
        <v>44439</v>
      </c>
      <c r="F10807" s="23" t="s">
        <v>50</v>
      </c>
      <c r="G10807" s="121">
        <v>1114061</v>
      </c>
      <c r="H10807">
        <v>2021</v>
      </c>
    </row>
    <row r="10808" spans="1:8" outlineLevel="1" x14ac:dyDescent="0.25">
      <c r="A10808" s="23" t="str">
        <f>VLOOKUP(B10808,Códigos!$A$1:$C$23,2,FALSE)</f>
        <v>Valores de Titularización</v>
      </c>
      <c r="B10808" s="23" t="s">
        <v>12</v>
      </c>
      <c r="C10808">
        <v>2021</v>
      </c>
      <c r="D10808" s="23" t="str">
        <f t="shared" si="169"/>
        <v>ago</v>
      </c>
      <c r="E10808" s="24">
        <v>44439</v>
      </c>
      <c r="F10808" s="23" t="s">
        <v>50</v>
      </c>
      <c r="G10808" s="121">
        <v>4986.01</v>
      </c>
      <c r="H10808">
        <v>2021</v>
      </c>
    </row>
    <row r="10809" spans="1:8" outlineLevel="1" x14ac:dyDescent="0.25">
      <c r="A10809" s="23" t="str">
        <f>VLOOKUP(B10809,Códigos!$A$1:$C$23,2,FALSE)</f>
        <v>Inv. Extranjero</v>
      </c>
      <c r="B10809" s="23" t="s">
        <v>34</v>
      </c>
      <c r="C10809">
        <v>2021</v>
      </c>
      <c r="D10809" s="23" t="str">
        <f t="shared" si="169"/>
        <v>ago</v>
      </c>
      <c r="E10809" s="24">
        <v>44439</v>
      </c>
      <c r="F10809" s="23" t="s">
        <v>50</v>
      </c>
      <c r="G10809" s="121">
        <v>1866451.43</v>
      </c>
      <c r="H10809">
        <v>2021</v>
      </c>
    </row>
    <row r="10810" spans="1:8" outlineLevel="1" x14ac:dyDescent="0.25">
      <c r="A10810" s="23" t="str">
        <f>VLOOKUP(B10810,Códigos!$A$1:$C$23,2,FALSE)</f>
        <v>Liquidez</v>
      </c>
      <c r="B10810" s="23" t="s">
        <v>13</v>
      </c>
      <c r="C10810">
        <v>2021</v>
      </c>
      <c r="D10810" s="23" t="str">
        <f t="shared" si="169"/>
        <v>ago</v>
      </c>
      <c r="E10810" s="24">
        <v>44439</v>
      </c>
      <c r="F10810" s="23" t="s">
        <v>50</v>
      </c>
      <c r="G10810" s="121">
        <v>811701.81</v>
      </c>
      <c r="H10810">
        <v>2021</v>
      </c>
    </row>
    <row r="10811" spans="1:8" outlineLevel="1" x14ac:dyDescent="0.25">
      <c r="A10811" s="23" t="str">
        <f>VLOOKUP(B10811,Códigos!$A$1:$C$23,2,FALSE)</f>
        <v>Inv. sin Oferta Pública</v>
      </c>
      <c r="B10811" s="23" t="s">
        <v>14</v>
      </c>
      <c r="C10811">
        <v>2021</v>
      </c>
      <c r="D10811" s="23" t="str">
        <f t="shared" si="169"/>
        <v>ago</v>
      </c>
      <c r="E10811" s="24">
        <v>44439</v>
      </c>
      <c r="F10811" s="23" t="s">
        <v>50</v>
      </c>
      <c r="G10811" s="121">
        <v>207</v>
      </c>
      <c r="H10811">
        <v>2021</v>
      </c>
    </row>
    <row r="10812" spans="1:8" outlineLevel="1" x14ac:dyDescent="0.25">
      <c r="A10812" s="23" t="str">
        <f>VLOOKUP(B10812,Códigos!$A$1:$C$23,2,FALSE)</f>
        <v>Acciones</v>
      </c>
      <c r="B10812" s="23" t="s">
        <v>0</v>
      </c>
      <c r="C10812">
        <v>2021</v>
      </c>
      <c r="D10812" s="23" t="str">
        <f t="shared" si="169"/>
        <v>ago</v>
      </c>
      <c r="E10812" s="24">
        <v>44439</v>
      </c>
      <c r="F10812" s="23" t="s">
        <v>53</v>
      </c>
      <c r="G10812" s="121">
        <v>8374049.7899999991</v>
      </c>
      <c r="H10812">
        <v>2021</v>
      </c>
    </row>
    <row r="10813" spans="1:8" outlineLevel="1" x14ac:dyDescent="0.25">
      <c r="A10813" s="23" t="str">
        <f>VLOOKUP(B10813,Códigos!$A$1:$C$23,2,FALSE)</f>
        <v>Bonos Bancarios Bursátiles</v>
      </c>
      <c r="B10813" s="23" t="s">
        <v>1</v>
      </c>
      <c r="C10813">
        <v>2021</v>
      </c>
      <c r="D10813" s="23" t="str">
        <f t="shared" si="169"/>
        <v>ago</v>
      </c>
      <c r="E10813" s="24">
        <v>44439</v>
      </c>
      <c r="F10813" s="23" t="s">
        <v>53</v>
      </c>
      <c r="G10813" s="121">
        <v>130959472.59000002</v>
      </c>
      <c r="H10813">
        <v>2021</v>
      </c>
    </row>
    <row r="10814" spans="1:8" outlineLevel="1" x14ac:dyDescent="0.25">
      <c r="A10814" s="23" t="str">
        <f>VLOOKUP(B10814,Códigos!$A$1:$C$23,2,FALSE)</f>
        <v>Bonos de Largo Plazo</v>
      </c>
      <c r="B10814" s="23" t="s">
        <v>3</v>
      </c>
      <c r="C10814">
        <v>2021</v>
      </c>
      <c r="D10814" s="23" t="str">
        <f t="shared" si="169"/>
        <v>ago</v>
      </c>
      <c r="E10814" s="24">
        <v>44439</v>
      </c>
      <c r="F10814" s="23" t="s">
        <v>53</v>
      </c>
      <c r="G10814" s="121">
        <v>56939714.780000009</v>
      </c>
      <c r="H10814">
        <v>2021</v>
      </c>
    </row>
    <row r="10815" spans="1:8" outlineLevel="1" x14ac:dyDescent="0.25">
      <c r="A10815" s="23" t="str">
        <f>VLOOKUP(B10815,Códigos!$A$1:$C$23,2,FALSE)</f>
        <v>Bonos Municipales</v>
      </c>
      <c r="B10815" s="23" t="s">
        <v>4</v>
      </c>
      <c r="C10815">
        <v>2021</v>
      </c>
      <c r="D10815" s="23" t="str">
        <f t="shared" si="169"/>
        <v>ago</v>
      </c>
      <c r="E10815" s="24">
        <v>44439</v>
      </c>
      <c r="F10815" s="23" t="s">
        <v>53</v>
      </c>
      <c r="G10815" s="121">
        <v>1942068.13</v>
      </c>
      <c r="H10815">
        <v>2021</v>
      </c>
    </row>
    <row r="10816" spans="1:8" outlineLevel="1" x14ac:dyDescent="0.25">
      <c r="A10816" s="23" t="str">
        <f>VLOOKUP(B10816,Códigos!$A$1:$C$23,2,FALSE)</f>
        <v>Bonos Participativos emitidos por Pymes</v>
      </c>
      <c r="B10816" s="23" t="s">
        <v>5</v>
      </c>
      <c r="C10816">
        <v>2021</v>
      </c>
      <c r="D10816" s="23" t="str">
        <f t="shared" si="169"/>
        <v>ago</v>
      </c>
      <c r="E10816" s="24">
        <v>44439</v>
      </c>
      <c r="F10816" s="23" t="s">
        <v>53</v>
      </c>
      <c r="G10816" s="121">
        <v>451685.06</v>
      </c>
      <c r="H10816">
        <v>2021</v>
      </c>
    </row>
    <row r="10817" spans="1:8" outlineLevel="1" x14ac:dyDescent="0.25">
      <c r="A10817" s="23" t="str">
        <f>VLOOKUP(B10817,Códigos!$A$1:$C$23,2,FALSE)</f>
        <v>Bonos del Tesoro</v>
      </c>
      <c r="B10817" s="23" t="s">
        <v>6</v>
      </c>
      <c r="C10817">
        <v>2021</v>
      </c>
      <c r="D10817" s="23" t="str">
        <f t="shared" si="169"/>
        <v>ago</v>
      </c>
      <c r="E10817" s="24">
        <v>44439</v>
      </c>
      <c r="F10817" s="23" t="s">
        <v>53</v>
      </c>
      <c r="G10817" s="121">
        <v>1889715.47</v>
      </c>
      <c r="H10817">
        <v>2021</v>
      </c>
    </row>
    <row r="10818" spans="1:8" outlineLevel="1" x14ac:dyDescent="0.25">
      <c r="A10818" s="23" t="str">
        <f>VLOOKUP(B10818,Códigos!$A$1:$C$23,2,FALSE)</f>
        <v>Cupones</v>
      </c>
      <c r="B10818" s="23" t="s">
        <v>7</v>
      </c>
      <c r="C10818">
        <v>2021</v>
      </c>
      <c r="D10818" s="23" t="str">
        <f t="shared" ref="D10818:D10881" si="170">+TEXT(E10818,"mmm")</f>
        <v>ago</v>
      </c>
      <c r="E10818" s="24">
        <v>44439</v>
      </c>
      <c r="F10818" s="23" t="s">
        <v>53</v>
      </c>
      <c r="G10818" s="121">
        <v>1529697.06</v>
      </c>
      <c r="H10818">
        <v>2021</v>
      </c>
    </row>
    <row r="10819" spans="1:8" outlineLevel="1" x14ac:dyDescent="0.25">
      <c r="A10819" s="23" t="str">
        <f>VLOOKUP(B10819,Códigos!$A$1:$C$23,2,FALSE)</f>
        <v>Depósitos a Plazo Fijo</v>
      </c>
      <c r="B10819" s="23" t="s">
        <v>8</v>
      </c>
      <c r="C10819">
        <v>2021</v>
      </c>
      <c r="D10819" s="23" t="str">
        <f t="shared" si="170"/>
        <v>ago</v>
      </c>
      <c r="E10819" s="24">
        <v>44439</v>
      </c>
      <c r="F10819" s="23" t="s">
        <v>53</v>
      </c>
      <c r="G10819" s="121">
        <v>608658683.33999979</v>
      </c>
      <c r="H10819">
        <v>2021</v>
      </c>
    </row>
    <row r="10820" spans="1:8" outlineLevel="1" x14ac:dyDescent="0.25">
      <c r="A10820" s="23" t="str">
        <f>VLOOKUP(B10820,Códigos!$A$1:$C$23,2,FALSE)</f>
        <v>Pagarés bursátiles</v>
      </c>
      <c r="B10820" s="23" t="s">
        <v>11</v>
      </c>
      <c r="C10820">
        <v>2021</v>
      </c>
      <c r="D10820" s="23" t="str">
        <f t="shared" si="170"/>
        <v>ago</v>
      </c>
      <c r="E10820" s="24">
        <v>44439</v>
      </c>
      <c r="F10820" s="23" t="s">
        <v>53</v>
      </c>
      <c r="G10820" s="121">
        <v>23160392.800000001</v>
      </c>
      <c r="H10820">
        <v>2021</v>
      </c>
    </row>
    <row r="10821" spans="1:8" outlineLevel="1" x14ac:dyDescent="0.25">
      <c r="A10821" s="23" t="str">
        <f>VLOOKUP(B10821,Códigos!$A$1:$C$23,2,FALSE)</f>
        <v>Valores de Titularización</v>
      </c>
      <c r="B10821" s="23" t="s">
        <v>12</v>
      </c>
      <c r="C10821">
        <v>2021</v>
      </c>
      <c r="D10821" s="23" t="str">
        <f t="shared" si="170"/>
        <v>ago</v>
      </c>
      <c r="E10821" s="24">
        <v>44439</v>
      </c>
      <c r="F10821" s="23" t="s">
        <v>53</v>
      </c>
      <c r="G10821" s="121">
        <v>14091019.26</v>
      </c>
      <c r="H10821">
        <v>2021</v>
      </c>
    </row>
    <row r="10822" spans="1:8" outlineLevel="1" x14ac:dyDescent="0.25">
      <c r="A10822" s="23" t="str">
        <f>VLOOKUP(B10822,Códigos!$A$1:$C$23,2,FALSE)</f>
        <v>Inv. Extranjero</v>
      </c>
      <c r="B10822" s="23" t="s">
        <v>34</v>
      </c>
      <c r="C10822">
        <v>2021</v>
      </c>
      <c r="D10822" s="23" t="str">
        <f t="shared" si="170"/>
        <v>ago</v>
      </c>
      <c r="E10822" s="24">
        <v>44439</v>
      </c>
      <c r="F10822" s="23" t="s">
        <v>53</v>
      </c>
      <c r="G10822" s="121">
        <v>79594833.810000002</v>
      </c>
      <c r="H10822">
        <v>2021</v>
      </c>
    </row>
    <row r="10823" spans="1:8" outlineLevel="1" x14ac:dyDescent="0.25">
      <c r="A10823" s="23" t="str">
        <f>VLOOKUP(B10823,Códigos!$A$1:$C$23,2,FALSE)</f>
        <v>Liquidez</v>
      </c>
      <c r="B10823" s="23" t="s">
        <v>13</v>
      </c>
      <c r="C10823">
        <v>2021</v>
      </c>
      <c r="D10823" s="23" t="str">
        <f t="shared" si="170"/>
        <v>ago</v>
      </c>
      <c r="E10823" s="24">
        <v>44439</v>
      </c>
      <c r="F10823" s="23" t="s">
        <v>53</v>
      </c>
      <c r="G10823" s="121">
        <v>353619561.93999994</v>
      </c>
      <c r="H10823">
        <v>2021</v>
      </c>
    </row>
    <row r="10824" spans="1:8" outlineLevel="1" x14ac:dyDescent="0.25">
      <c r="A10824" s="23" t="str">
        <f>VLOOKUP(B10824,Códigos!$A$1:$C$23,2,FALSE)</f>
        <v>Inv. sin Oferta Pública</v>
      </c>
      <c r="B10824" s="23" t="s">
        <v>14</v>
      </c>
      <c r="C10824">
        <v>2021</v>
      </c>
      <c r="D10824" s="23" t="str">
        <f t="shared" si="170"/>
        <v>ago</v>
      </c>
      <c r="E10824" s="24">
        <v>44439</v>
      </c>
      <c r="F10824" s="23" t="s">
        <v>53</v>
      </c>
      <c r="G10824" s="121">
        <v>2166108.9399999995</v>
      </c>
      <c r="H10824">
        <v>2021</v>
      </c>
    </row>
    <row r="10825" spans="1:8" outlineLevel="1" x14ac:dyDescent="0.25">
      <c r="A10825" s="23" t="str">
        <f>VLOOKUP(B10825,Códigos!$A$1:$C$23,2,FALSE)</f>
        <v>Acciones</v>
      </c>
      <c r="B10825" s="23" t="s">
        <v>0</v>
      </c>
      <c r="C10825">
        <v>2021</v>
      </c>
      <c r="D10825" s="23" t="str">
        <f t="shared" si="170"/>
        <v>sept</v>
      </c>
      <c r="E10825" s="24">
        <v>44469</v>
      </c>
      <c r="F10825" s="23" t="s">
        <v>51</v>
      </c>
      <c r="G10825" s="121">
        <v>6005376.6200000001</v>
      </c>
      <c r="H10825">
        <v>2021</v>
      </c>
    </row>
    <row r="10826" spans="1:8" outlineLevel="1" x14ac:dyDescent="0.25">
      <c r="A10826" s="23" t="str">
        <f>VLOOKUP(B10826,Códigos!$A$1:$C$23,2,FALSE)</f>
        <v>Bonos Bancarios Bursátiles</v>
      </c>
      <c r="B10826" s="23" t="s">
        <v>1</v>
      </c>
      <c r="C10826">
        <v>2021</v>
      </c>
      <c r="D10826" s="23" t="str">
        <f t="shared" si="170"/>
        <v>sept</v>
      </c>
      <c r="E10826" s="24">
        <v>44469</v>
      </c>
      <c r="F10826" s="23" t="s">
        <v>51</v>
      </c>
      <c r="G10826" s="121">
        <v>66410295.82</v>
      </c>
      <c r="H10826">
        <v>2021</v>
      </c>
    </row>
    <row r="10827" spans="1:8" outlineLevel="1" x14ac:dyDescent="0.25">
      <c r="A10827" s="23" t="str">
        <f>VLOOKUP(B10827,Códigos!$A$1:$C$23,2,FALSE)</f>
        <v>Bonos de Largo Plazo</v>
      </c>
      <c r="B10827" s="23" t="s">
        <v>3</v>
      </c>
      <c r="C10827">
        <v>2021</v>
      </c>
      <c r="D10827" s="23" t="str">
        <f t="shared" si="170"/>
        <v>sept</v>
      </c>
      <c r="E10827" s="24">
        <v>44469</v>
      </c>
      <c r="F10827" s="23" t="s">
        <v>51</v>
      </c>
      <c r="G10827" s="121">
        <v>31687695.969999999</v>
      </c>
      <c r="H10827">
        <v>2021</v>
      </c>
    </row>
    <row r="10828" spans="1:8" outlineLevel="1" x14ac:dyDescent="0.25">
      <c r="A10828" s="23" t="str">
        <f>VLOOKUP(B10828,Códigos!$A$1:$C$23,2,FALSE)</f>
        <v>Bonos Municipales</v>
      </c>
      <c r="B10828" s="23" t="s">
        <v>4</v>
      </c>
      <c r="C10828">
        <v>2021</v>
      </c>
      <c r="D10828" s="23" t="str">
        <f t="shared" si="170"/>
        <v>sept</v>
      </c>
      <c r="E10828" s="24">
        <v>44469</v>
      </c>
      <c r="F10828" s="23" t="s">
        <v>51</v>
      </c>
      <c r="G10828" s="121">
        <v>1313926.47</v>
      </c>
      <c r="H10828">
        <v>2021</v>
      </c>
    </row>
    <row r="10829" spans="1:8" outlineLevel="1" x14ac:dyDescent="0.25">
      <c r="A10829" s="23" t="str">
        <f>VLOOKUP(B10829,Códigos!$A$1:$C$23,2,FALSE)</f>
        <v>Bonos Participativos emitidos por Pymes</v>
      </c>
      <c r="B10829" s="23" t="s">
        <v>5</v>
      </c>
      <c r="C10829">
        <v>2021</v>
      </c>
      <c r="D10829" s="23" t="str">
        <f t="shared" si="170"/>
        <v>sept</v>
      </c>
      <c r="E10829" s="24">
        <v>44469</v>
      </c>
      <c r="F10829" s="23" t="s">
        <v>51</v>
      </c>
      <c r="G10829" s="121">
        <v>381238.77</v>
      </c>
      <c r="H10829">
        <v>2021</v>
      </c>
    </row>
    <row r="10830" spans="1:8" outlineLevel="1" x14ac:dyDescent="0.25">
      <c r="A10830" s="23" t="str">
        <f>VLOOKUP(B10830,Códigos!$A$1:$C$23,2,FALSE)</f>
        <v>Bonos del Tesoro</v>
      </c>
      <c r="B10830" s="23" t="s">
        <v>6</v>
      </c>
      <c r="C10830">
        <v>2021</v>
      </c>
      <c r="D10830" s="23" t="str">
        <f t="shared" si="170"/>
        <v>sept</v>
      </c>
      <c r="E10830" s="24">
        <v>44469</v>
      </c>
      <c r="F10830" s="23" t="s">
        <v>51</v>
      </c>
      <c r="G10830" s="121">
        <v>1172120.43</v>
      </c>
      <c r="H10830">
        <v>2021</v>
      </c>
    </row>
    <row r="10831" spans="1:8" outlineLevel="1" x14ac:dyDescent="0.25">
      <c r="A10831" s="23" t="str">
        <f>VLOOKUP(B10831,Códigos!$A$1:$C$23,2,FALSE)</f>
        <v>Cupones</v>
      </c>
      <c r="B10831" s="23" t="s">
        <v>7</v>
      </c>
      <c r="C10831">
        <v>2021</v>
      </c>
      <c r="D10831" s="23" t="str">
        <f t="shared" si="170"/>
        <v>sept</v>
      </c>
      <c r="E10831" s="24">
        <v>44469</v>
      </c>
      <c r="F10831" s="23" t="s">
        <v>51</v>
      </c>
      <c r="G10831" s="121">
        <v>975343.51</v>
      </c>
      <c r="H10831">
        <v>2021</v>
      </c>
    </row>
    <row r="10832" spans="1:8" outlineLevel="1" x14ac:dyDescent="0.25">
      <c r="A10832" s="23" t="str">
        <f>VLOOKUP(B10832,Códigos!$A$1:$C$23,2,FALSE)</f>
        <v>Depósitos a Plazo Fijo</v>
      </c>
      <c r="B10832" s="23" t="s">
        <v>8</v>
      </c>
      <c r="C10832">
        <v>2021</v>
      </c>
      <c r="D10832" s="23" t="str">
        <f t="shared" si="170"/>
        <v>sept</v>
      </c>
      <c r="E10832" s="24">
        <v>44469</v>
      </c>
      <c r="F10832" s="23" t="s">
        <v>51</v>
      </c>
      <c r="G10832" s="121">
        <v>297828024.38000005</v>
      </c>
      <c r="H10832">
        <v>2021</v>
      </c>
    </row>
    <row r="10833" spans="1:8" outlineLevel="1" x14ac:dyDescent="0.25">
      <c r="A10833" s="23" t="str">
        <f>VLOOKUP(B10833,Códigos!$A$1:$C$23,2,FALSE)</f>
        <v>Pagarés bursátiles</v>
      </c>
      <c r="B10833" s="23" t="s">
        <v>11</v>
      </c>
      <c r="C10833">
        <v>2021</v>
      </c>
      <c r="D10833" s="23" t="str">
        <f t="shared" si="170"/>
        <v>sept</v>
      </c>
      <c r="E10833" s="24">
        <v>44469</v>
      </c>
      <c r="F10833" s="23" t="s">
        <v>51</v>
      </c>
      <c r="G10833" s="121">
        <v>3011567.55</v>
      </c>
      <c r="H10833">
        <v>2021</v>
      </c>
    </row>
    <row r="10834" spans="1:8" outlineLevel="1" x14ac:dyDescent="0.25">
      <c r="A10834" s="23" t="str">
        <f>VLOOKUP(B10834,Códigos!$A$1:$C$23,2,FALSE)</f>
        <v>Valores de Titularización</v>
      </c>
      <c r="B10834" s="23" t="s">
        <v>12</v>
      </c>
      <c r="C10834">
        <v>2021</v>
      </c>
      <c r="D10834" s="23" t="str">
        <f t="shared" si="170"/>
        <v>sept</v>
      </c>
      <c r="E10834" s="24">
        <v>44469</v>
      </c>
      <c r="F10834" s="23" t="s">
        <v>51</v>
      </c>
      <c r="G10834" s="121">
        <v>13489900.909999998</v>
      </c>
      <c r="H10834">
        <v>2021</v>
      </c>
    </row>
    <row r="10835" spans="1:8" outlineLevel="1" x14ac:dyDescent="0.25">
      <c r="A10835" s="23" t="str">
        <f>VLOOKUP(B10835,Códigos!$A$1:$C$23,2,FALSE)</f>
        <v>Inv. Extranjero</v>
      </c>
      <c r="B10835" s="23" t="s">
        <v>34</v>
      </c>
      <c r="C10835">
        <v>2021</v>
      </c>
      <c r="D10835" s="23" t="str">
        <f t="shared" si="170"/>
        <v>sept</v>
      </c>
      <c r="E10835" s="24">
        <v>44469</v>
      </c>
      <c r="F10835" s="23" t="s">
        <v>51</v>
      </c>
      <c r="G10835" s="121">
        <v>6331062.5999999996</v>
      </c>
      <c r="H10835">
        <v>2021</v>
      </c>
    </row>
    <row r="10836" spans="1:8" outlineLevel="1" x14ac:dyDescent="0.25">
      <c r="A10836" s="23" t="str">
        <f>VLOOKUP(B10836,Códigos!$A$1:$C$23,2,FALSE)</f>
        <v>Liquidez</v>
      </c>
      <c r="B10836" s="23" t="s">
        <v>13</v>
      </c>
      <c r="C10836">
        <v>2021</v>
      </c>
      <c r="D10836" s="23" t="str">
        <f t="shared" si="170"/>
        <v>sept</v>
      </c>
      <c r="E10836" s="24">
        <v>44469</v>
      </c>
      <c r="F10836" s="23" t="s">
        <v>51</v>
      </c>
      <c r="G10836" s="121">
        <v>149817402.81</v>
      </c>
      <c r="H10836">
        <v>2021</v>
      </c>
    </row>
    <row r="10837" spans="1:8" outlineLevel="1" x14ac:dyDescent="0.25">
      <c r="A10837" s="23" t="str">
        <f>VLOOKUP(B10837,Códigos!$A$1:$C$23,2,FALSE)</f>
        <v>Inv. sin Oferta Pública</v>
      </c>
      <c r="B10837" s="23" t="s">
        <v>14</v>
      </c>
      <c r="C10837">
        <v>2021</v>
      </c>
      <c r="D10837" s="23" t="str">
        <f t="shared" si="170"/>
        <v>sept</v>
      </c>
      <c r="E10837" s="24">
        <v>44469</v>
      </c>
      <c r="F10837" s="23" t="s">
        <v>51</v>
      </c>
      <c r="G10837" s="121">
        <v>1825716.1099999999</v>
      </c>
      <c r="H10837">
        <v>2021</v>
      </c>
    </row>
    <row r="10838" spans="1:8" outlineLevel="1" x14ac:dyDescent="0.25">
      <c r="A10838" s="23" t="str">
        <f>VLOOKUP(B10838,Códigos!$A$1:$C$23,2,FALSE)</f>
        <v>Acciones</v>
      </c>
      <c r="B10838" s="23" t="s">
        <v>0</v>
      </c>
      <c r="C10838">
        <v>2021</v>
      </c>
      <c r="D10838" s="23" t="str">
        <f t="shared" si="170"/>
        <v>sept</v>
      </c>
      <c r="E10838" s="24">
        <v>44469</v>
      </c>
      <c r="F10838" s="23" t="s">
        <v>52</v>
      </c>
      <c r="G10838" s="121">
        <v>2742526.49</v>
      </c>
      <c r="H10838">
        <v>2021</v>
      </c>
    </row>
    <row r="10839" spans="1:8" outlineLevel="1" x14ac:dyDescent="0.25">
      <c r="A10839" s="23" t="str">
        <f>VLOOKUP(B10839,Códigos!$A$1:$C$23,2,FALSE)</f>
        <v>Bonos Bancarios Bursátiles</v>
      </c>
      <c r="B10839" s="23" t="s">
        <v>1</v>
      </c>
      <c r="C10839">
        <v>2021</v>
      </c>
      <c r="D10839" s="23" t="str">
        <f t="shared" si="170"/>
        <v>sept</v>
      </c>
      <c r="E10839" s="24">
        <v>44469</v>
      </c>
      <c r="F10839" s="23" t="s">
        <v>52</v>
      </c>
      <c r="G10839" s="121">
        <v>59202576.519999996</v>
      </c>
      <c r="H10839">
        <v>2021</v>
      </c>
    </row>
    <row r="10840" spans="1:8" outlineLevel="1" x14ac:dyDescent="0.25">
      <c r="A10840" s="23" t="str">
        <f>VLOOKUP(B10840,Códigos!$A$1:$C$23,2,FALSE)</f>
        <v>Bonos de Largo Plazo</v>
      </c>
      <c r="B10840" s="23" t="s">
        <v>3</v>
      </c>
      <c r="C10840">
        <v>2021</v>
      </c>
      <c r="D10840" s="23" t="str">
        <f t="shared" si="170"/>
        <v>sept</v>
      </c>
      <c r="E10840" s="24">
        <v>44469</v>
      </c>
      <c r="F10840" s="23" t="s">
        <v>52</v>
      </c>
      <c r="G10840" s="121">
        <v>31844427.280000001</v>
      </c>
      <c r="H10840">
        <v>2021</v>
      </c>
    </row>
    <row r="10841" spans="1:8" outlineLevel="1" x14ac:dyDescent="0.25">
      <c r="A10841" s="23" t="str">
        <f>VLOOKUP(B10841,Códigos!$A$1:$C$23,2,FALSE)</f>
        <v>Bonos Municipales</v>
      </c>
      <c r="B10841" s="23" t="s">
        <v>4</v>
      </c>
      <c r="C10841">
        <v>2021</v>
      </c>
      <c r="D10841" s="23" t="str">
        <f t="shared" si="170"/>
        <v>sept</v>
      </c>
      <c r="E10841" s="24">
        <v>44469</v>
      </c>
      <c r="F10841" s="23" t="s">
        <v>52</v>
      </c>
      <c r="G10841" s="121">
        <v>634747.07999999996</v>
      </c>
      <c r="H10841">
        <v>2021</v>
      </c>
    </row>
    <row r="10842" spans="1:8" outlineLevel="1" x14ac:dyDescent="0.25">
      <c r="A10842" s="23" t="str">
        <f>VLOOKUP(B10842,Códigos!$A$1:$C$23,2,FALSE)</f>
        <v>Bonos Participativos emitidos por Pymes</v>
      </c>
      <c r="B10842" s="23" t="s">
        <v>5</v>
      </c>
      <c r="C10842">
        <v>2021</v>
      </c>
      <c r="D10842" s="23" t="str">
        <f t="shared" si="170"/>
        <v>sept</v>
      </c>
      <c r="E10842" s="24">
        <v>44469</v>
      </c>
      <c r="F10842" s="23" t="s">
        <v>52</v>
      </c>
      <c r="G10842" s="121">
        <v>72616.84</v>
      </c>
      <c r="H10842">
        <v>2021</v>
      </c>
    </row>
    <row r="10843" spans="1:8" outlineLevel="1" x14ac:dyDescent="0.25">
      <c r="A10843" s="23" t="str">
        <f>VLOOKUP(B10843,Códigos!$A$1:$C$23,2,FALSE)</f>
        <v>Bonos del Tesoro</v>
      </c>
      <c r="B10843" s="23" t="s">
        <v>6</v>
      </c>
      <c r="C10843">
        <v>2021</v>
      </c>
      <c r="D10843" s="23" t="str">
        <f t="shared" si="170"/>
        <v>sept</v>
      </c>
      <c r="E10843" s="24">
        <v>44469</v>
      </c>
      <c r="F10843" s="23" t="s">
        <v>52</v>
      </c>
      <c r="G10843" s="121">
        <v>0</v>
      </c>
      <c r="H10843">
        <v>2021</v>
      </c>
    </row>
    <row r="10844" spans="1:8" outlineLevel="1" x14ac:dyDescent="0.25">
      <c r="A10844" s="23" t="str">
        <f>VLOOKUP(B10844,Códigos!$A$1:$C$23,2,FALSE)</f>
        <v>Cupones</v>
      </c>
      <c r="B10844" s="23" t="s">
        <v>7</v>
      </c>
      <c r="C10844">
        <v>2021</v>
      </c>
      <c r="D10844" s="23" t="str">
        <f t="shared" si="170"/>
        <v>sept</v>
      </c>
      <c r="E10844" s="24">
        <v>44469</v>
      </c>
      <c r="F10844" s="23" t="s">
        <v>52</v>
      </c>
      <c r="G10844" s="121">
        <v>51827.15</v>
      </c>
      <c r="H10844">
        <v>2021</v>
      </c>
    </row>
    <row r="10845" spans="1:8" outlineLevel="1" x14ac:dyDescent="0.25">
      <c r="A10845" s="23" t="str">
        <f>VLOOKUP(B10845,Códigos!$A$1:$C$23,2,FALSE)</f>
        <v>Depósitos a Plazo Fijo</v>
      </c>
      <c r="B10845" s="23" t="s">
        <v>8</v>
      </c>
      <c r="C10845">
        <v>2021</v>
      </c>
      <c r="D10845" s="23" t="str">
        <f t="shared" si="170"/>
        <v>sept</v>
      </c>
      <c r="E10845" s="24">
        <v>44469</v>
      </c>
      <c r="F10845" s="23" t="s">
        <v>52</v>
      </c>
      <c r="G10845" s="121">
        <v>325450177.30000001</v>
      </c>
      <c r="H10845">
        <v>2021</v>
      </c>
    </row>
    <row r="10846" spans="1:8" outlineLevel="1" x14ac:dyDescent="0.25">
      <c r="A10846" s="23" t="str">
        <f>VLOOKUP(B10846,Códigos!$A$1:$C$23,2,FALSE)</f>
        <v>Pagarés bursátiles</v>
      </c>
      <c r="B10846" s="23" t="s">
        <v>11</v>
      </c>
      <c r="C10846">
        <v>2021</v>
      </c>
      <c r="D10846" s="23" t="str">
        <f t="shared" si="170"/>
        <v>sept</v>
      </c>
      <c r="E10846" s="24">
        <v>44469</v>
      </c>
      <c r="F10846" s="23" t="s">
        <v>52</v>
      </c>
      <c r="G10846" s="121">
        <v>21116505.349999998</v>
      </c>
      <c r="H10846">
        <v>2021</v>
      </c>
    </row>
    <row r="10847" spans="1:8" outlineLevel="1" x14ac:dyDescent="0.25">
      <c r="A10847" s="23" t="str">
        <f>VLOOKUP(B10847,Códigos!$A$1:$C$23,2,FALSE)</f>
        <v>Valores de Titularización</v>
      </c>
      <c r="B10847" s="23" t="s">
        <v>12</v>
      </c>
      <c r="C10847">
        <v>2021</v>
      </c>
      <c r="D10847" s="23" t="str">
        <f t="shared" si="170"/>
        <v>sept</v>
      </c>
      <c r="E10847" s="24">
        <v>44469</v>
      </c>
      <c r="F10847" s="23" t="s">
        <v>52</v>
      </c>
      <c r="G10847" s="121">
        <v>78702.77</v>
      </c>
      <c r="H10847">
        <v>2021</v>
      </c>
    </row>
    <row r="10848" spans="1:8" outlineLevel="1" x14ac:dyDescent="0.25">
      <c r="A10848" s="23" t="str">
        <f>VLOOKUP(B10848,Códigos!$A$1:$C$23,2,FALSE)</f>
        <v>Inv. Extranjero</v>
      </c>
      <c r="B10848" s="23" t="s">
        <v>34</v>
      </c>
      <c r="C10848">
        <v>2021</v>
      </c>
      <c r="D10848" s="23" t="str">
        <f t="shared" si="170"/>
        <v>sept</v>
      </c>
      <c r="E10848" s="24">
        <v>44469</v>
      </c>
      <c r="F10848" s="23" t="s">
        <v>52</v>
      </c>
      <c r="G10848" s="121">
        <v>70660555.38000001</v>
      </c>
      <c r="H10848">
        <v>2021</v>
      </c>
    </row>
    <row r="10849" spans="1:8" outlineLevel="1" x14ac:dyDescent="0.25">
      <c r="A10849" s="23" t="str">
        <f>VLOOKUP(B10849,Códigos!$A$1:$C$23,2,FALSE)</f>
        <v>Liquidez</v>
      </c>
      <c r="B10849" s="23" t="s">
        <v>13</v>
      </c>
      <c r="C10849">
        <v>2021</v>
      </c>
      <c r="D10849" s="23" t="str">
        <f t="shared" si="170"/>
        <v>sept</v>
      </c>
      <c r="E10849" s="24">
        <v>44469</v>
      </c>
      <c r="F10849" s="23" t="s">
        <v>52</v>
      </c>
      <c r="G10849" s="121">
        <v>193813278.43000001</v>
      </c>
      <c r="H10849">
        <v>2021</v>
      </c>
    </row>
    <row r="10850" spans="1:8" outlineLevel="1" x14ac:dyDescent="0.25">
      <c r="A10850" s="23" t="str">
        <f>VLOOKUP(B10850,Códigos!$A$1:$C$23,2,FALSE)</f>
        <v>Inv. sin Oferta Pública</v>
      </c>
      <c r="B10850" s="23" t="s">
        <v>14</v>
      </c>
      <c r="C10850">
        <v>2021</v>
      </c>
      <c r="D10850" s="23" t="str">
        <f t="shared" si="170"/>
        <v>sept</v>
      </c>
      <c r="E10850" s="24">
        <v>44469</v>
      </c>
      <c r="F10850" s="23" t="s">
        <v>52</v>
      </c>
      <c r="G10850" s="121">
        <v>-26310.79</v>
      </c>
      <c r="H10850">
        <v>2021</v>
      </c>
    </row>
    <row r="10851" spans="1:8" outlineLevel="1" x14ac:dyDescent="0.25">
      <c r="A10851" s="23" t="str">
        <f>VLOOKUP(B10851,Códigos!$A$1:$C$23,2,FALSE)</f>
        <v>Acciones</v>
      </c>
      <c r="B10851" s="23" t="s">
        <v>0</v>
      </c>
      <c r="C10851">
        <v>2021</v>
      </c>
      <c r="D10851" s="23" t="str">
        <f t="shared" si="170"/>
        <v>sept</v>
      </c>
      <c r="E10851" s="24">
        <v>44469</v>
      </c>
      <c r="F10851" s="23" t="s">
        <v>44</v>
      </c>
      <c r="G10851" s="121">
        <v>0</v>
      </c>
      <c r="H10851">
        <v>2021</v>
      </c>
    </row>
    <row r="10852" spans="1:8" outlineLevel="1" x14ac:dyDescent="0.25">
      <c r="A10852" s="23" t="str">
        <f>VLOOKUP(B10852,Códigos!$A$1:$C$23,2,FALSE)</f>
        <v>Bonos Bancarios Bursátiles</v>
      </c>
      <c r="B10852" s="23" t="s">
        <v>1</v>
      </c>
      <c r="C10852">
        <v>2021</v>
      </c>
      <c r="D10852" s="23" t="str">
        <f t="shared" si="170"/>
        <v>sept</v>
      </c>
      <c r="E10852" s="24">
        <v>44469</v>
      </c>
      <c r="F10852" s="23" t="s">
        <v>44</v>
      </c>
      <c r="G10852" s="121">
        <v>7797256.2600000007</v>
      </c>
      <c r="H10852">
        <v>2021</v>
      </c>
    </row>
    <row r="10853" spans="1:8" outlineLevel="1" x14ac:dyDescent="0.25">
      <c r="A10853" s="23" t="str">
        <f>VLOOKUP(B10853,Códigos!$A$1:$C$23,2,FALSE)</f>
        <v>Bonos de Largo Plazo</v>
      </c>
      <c r="B10853" s="23" t="s">
        <v>3</v>
      </c>
      <c r="C10853">
        <v>2021</v>
      </c>
      <c r="D10853" s="23" t="str">
        <f t="shared" si="170"/>
        <v>sept</v>
      </c>
      <c r="E10853" s="24">
        <v>44469</v>
      </c>
      <c r="F10853" s="23" t="s">
        <v>44</v>
      </c>
      <c r="G10853" s="121">
        <v>1509597.85</v>
      </c>
      <c r="H10853">
        <v>2021</v>
      </c>
    </row>
    <row r="10854" spans="1:8" outlineLevel="1" x14ac:dyDescent="0.25">
      <c r="A10854" s="23" t="str">
        <f>VLOOKUP(B10854,Códigos!$A$1:$C$23,2,FALSE)</f>
        <v>Bonos Municipales</v>
      </c>
      <c r="B10854" s="23" t="s">
        <v>4</v>
      </c>
      <c r="C10854">
        <v>2021</v>
      </c>
      <c r="D10854" s="23" t="str">
        <f t="shared" si="170"/>
        <v>sept</v>
      </c>
      <c r="E10854" s="24">
        <v>44469</v>
      </c>
      <c r="F10854" s="23" t="s">
        <v>44</v>
      </c>
      <c r="G10854" s="121">
        <v>0</v>
      </c>
      <c r="H10854">
        <v>2021</v>
      </c>
    </row>
    <row r="10855" spans="1:8" outlineLevel="1" x14ac:dyDescent="0.25">
      <c r="A10855" s="23" t="str">
        <f>VLOOKUP(B10855,Códigos!$A$1:$C$23,2,FALSE)</f>
        <v>Bonos Participativos emitidos por Pymes</v>
      </c>
      <c r="B10855" s="23" t="s">
        <v>5</v>
      </c>
      <c r="C10855">
        <v>2021</v>
      </c>
      <c r="D10855" s="23" t="str">
        <f t="shared" si="170"/>
        <v>sept</v>
      </c>
      <c r="E10855" s="24">
        <v>44469</v>
      </c>
      <c r="F10855" s="23" t="s">
        <v>44</v>
      </c>
      <c r="G10855" s="121">
        <v>0</v>
      </c>
      <c r="H10855">
        <v>2021</v>
      </c>
    </row>
    <row r="10856" spans="1:8" outlineLevel="1" x14ac:dyDescent="0.25">
      <c r="A10856" s="23" t="str">
        <f>VLOOKUP(B10856,Códigos!$A$1:$C$23,2,FALSE)</f>
        <v>Bonos del Tesoro</v>
      </c>
      <c r="B10856" s="23" t="s">
        <v>6</v>
      </c>
      <c r="C10856">
        <v>2021</v>
      </c>
      <c r="D10856" s="23" t="str">
        <f t="shared" si="170"/>
        <v>sept</v>
      </c>
      <c r="E10856" s="24">
        <v>44469</v>
      </c>
      <c r="F10856" s="23" t="s">
        <v>44</v>
      </c>
      <c r="G10856" s="121">
        <v>1172120.43</v>
      </c>
      <c r="H10856">
        <v>2021</v>
      </c>
    </row>
    <row r="10857" spans="1:8" outlineLevel="1" x14ac:dyDescent="0.25">
      <c r="A10857" s="23" t="str">
        <f>VLOOKUP(B10857,Códigos!$A$1:$C$23,2,FALSE)</f>
        <v>Cupones</v>
      </c>
      <c r="B10857" s="23" t="s">
        <v>7</v>
      </c>
      <c r="C10857">
        <v>2021</v>
      </c>
      <c r="D10857" s="23" t="str">
        <f t="shared" si="170"/>
        <v>sept</v>
      </c>
      <c r="E10857" s="24">
        <v>44469</v>
      </c>
      <c r="F10857" s="23" t="s">
        <v>44</v>
      </c>
      <c r="G10857" s="121">
        <v>507478.13</v>
      </c>
      <c r="H10857">
        <v>2021</v>
      </c>
    </row>
    <row r="10858" spans="1:8" outlineLevel="1" x14ac:dyDescent="0.25">
      <c r="A10858" s="23" t="str">
        <f>VLOOKUP(B10858,Códigos!$A$1:$C$23,2,FALSE)</f>
        <v>Depósitos a Plazo Fijo</v>
      </c>
      <c r="B10858" s="23" t="s">
        <v>8</v>
      </c>
      <c r="C10858">
        <v>2021</v>
      </c>
      <c r="D10858" s="23" t="str">
        <f t="shared" si="170"/>
        <v>sept</v>
      </c>
      <c r="E10858" s="24">
        <v>44469</v>
      </c>
      <c r="F10858" s="23" t="s">
        <v>44</v>
      </c>
      <c r="G10858" s="121">
        <v>82926247.939999998</v>
      </c>
      <c r="H10858">
        <v>2021</v>
      </c>
    </row>
    <row r="10859" spans="1:8" outlineLevel="1" x14ac:dyDescent="0.25">
      <c r="A10859" s="23" t="str">
        <f>VLOOKUP(B10859,Códigos!$A$1:$C$23,2,FALSE)</f>
        <v>Pagarés bursátiles</v>
      </c>
      <c r="B10859" s="23" t="s">
        <v>11</v>
      </c>
      <c r="C10859">
        <v>2021</v>
      </c>
      <c r="D10859" s="23" t="str">
        <f t="shared" si="170"/>
        <v>sept</v>
      </c>
      <c r="E10859" s="24">
        <v>44469</v>
      </c>
      <c r="F10859" s="23" t="s">
        <v>44</v>
      </c>
      <c r="G10859" s="121">
        <v>2177469.59</v>
      </c>
      <c r="H10859">
        <v>2021</v>
      </c>
    </row>
    <row r="10860" spans="1:8" outlineLevel="1" x14ac:dyDescent="0.25">
      <c r="A10860" s="23" t="str">
        <f>VLOOKUP(B10860,Códigos!$A$1:$C$23,2,FALSE)</f>
        <v>Valores de Titularización</v>
      </c>
      <c r="B10860" s="23" t="s">
        <v>12</v>
      </c>
      <c r="C10860">
        <v>2021</v>
      </c>
      <c r="D10860" s="23" t="str">
        <f t="shared" si="170"/>
        <v>sept</v>
      </c>
      <c r="E10860" s="24">
        <v>44469</v>
      </c>
      <c r="F10860" s="23" t="s">
        <v>44</v>
      </c>
      <c r="G10860" s="121">
        <v>1625502.59</v>
      </c>
      <c r="H10860">
        <v>2021</v>
      </c>
    </row>
    <row r="10861" spans="1:8" outlineLevel="1" x14ac:dyDescent="0.25">
      <c r="A10861" s="23" t="str">
        <f>VLOOKUP(B10861,Códigos!$A$1:$C$23,2,FALSE)</f>
        <v>Inv. Extranjero</v>
      </c>
      <c r="B10861" s="23" t="s">
        <v>34</v>
      </c>
      <c r="C10861">
        <v>2021</v>
      </c>
      <c r="D10861" s="23" t="str">
        <f t="shared" si="170"/>
        <v>sept</v>
      </c>
      <c r="E10861" s="24">
        <v>44469</v>
      </c>
      <c r="F10861" s="23" t="s">
        <v>44</v>
      </c>
      <c r="G10861" s="121">
        <v>0</v>
      </c>
      <c r="H10861">
        <v>2021</v>
      </c>
    </row>
    <row r="10862" spans="1:8" outlineLevel="1" x14ac:dyDescent="0.25">
      <c r="A10862" s="23" t="str">
        <f>VLOOKUP(B10862,Códigos!$A$1:$C$23,2,FALSE)</f>
        <v>Liquidez</v>
      </c>
      <c r="B10862" s="23" t="s">
        <v>13</v>
      </c>
      <c r="C10862">
        <v>2021</v>
      </c>
      <c r="D10862" s="23" t="str">
        <f t="shared" si="170"/>
        <v>sept</v>
      </c>
      <c r="E10862" s="24">
        <v>44469</v>
      </c>
      <c r="F10862" s="23" t="s">
        <v>44</v>
      </c>
      <c r="G10862" s="121">
        <v>65716334.350000001</v>
      </c>
      <c r="H10862">
        <v>2021</v>
      </c>
    </row>
    <row r="10863" spans="1:8" outlineLevel="1" x14ac:dyDescent="0.25">
      <c r="A10863" s="23" t="str">
        <f>VLOOKUP(B10863,Códigos!$A$1:$C$23,2,FALSE)</f>
        <v>Inv. sin Oferta Pública</v>
      </c>
      <c r="B10863" s="23" t="s">
        <v>14</v>
      </c>
      <c r="C10863">
        <v>2021</v>
      </c>
      <c r="D10863" s="23" t="str">
        <f t="shared" si="170"/>
        <v>sept</v>
      </c>
      <c r="E10863" s="24">
        <v>44469</v>
      </c>
      <c r="F10863" s="23" t="s">
        <v>44</v>
      </c>
      <c r="G10863" s="121">
        <v>-35134.910000000003</v>
      </c>
      <c r="H10863">
        <v>2021</v>
      </c>
    </row>
    <row r="10864" spans="1:8" outlineLevel="1" x14ac:dyDescent="0.25">
      <c r="A10864" s="23" t="str">
        <f>VLOOKUP(B10864,Códigos!$A$1:$C$23,2,FALSE)</f>
        <v>Acciones</v>
      </c>
      <c r="B10864" s="23" t="s">
        <v>0</v>
      </c>
      <c r="C10864">
        <v>2021</v>
      </c>
      <c r="D10864" s="23" t="str">
        <f t="shared" si="170"/>
        <v>sept</v>
      </c>
      <c r="E10864" s="24">
        <v>44469</v>
      </c>
      <c r="F10864" s="23" t="s">
        <v>45</v>
      </c>
      <c r="G10864" s="121">
        <v>1021554.2</v>
      </c>
      <c r="H10864">
        <v>2021</v>
      </c>
    </row>
    <row r="10865" spans="1:8" outlineLevel="1" x14ac:dyDescent="0.25">
      <c r="A10865" s="23" t="str">
        <f>VLOOKUP(B10865,Códigos!$A$1:$C$23,2,FALSE)</f>
        <v>Bonos Bancarios Bursátiles</v>
      </c>
      <c r="B10865" s="23" t="s">
        <v>1</v>
      </c>
      <c r="C10865">
        <v>2021</v>
      </c>
      <c r="D10865" s="23" t="str">
        <f t="shared" si="170"/>
        <v>sept</v>
      </c>
      <c r="E10865" s="24">
        <v>44469</v>
      </c>
      <c r="F10865" s="23" t="s">
        <v>45</v>
      </c>
      <c r="G10865" s="121">
        <v>2785010.87</v>
      </c>
      <c r="H10865">
        <v>2021</v>
      </c>
    </row>
    <row r="10866" spans="1:8" outlineLevel="1" x14ac:dyDescent="0.25">
      <c r="A10866" s="23" t="str">
        <f>VLOOKUP(B10866,Códigos!$A$1:$C$23,2,FALSE)</f>
        <v>Bonos de Largo Plazo</v>
      </c>
      <c r="B10866" s="23" t="s">
        <v>3</v>
      </c>
      <c r="C10866">
        <v>2021</v>
      </c>
      <c r="D10866" s="23" t="str">
        <f t="shared" si="170"/>
        <v>sept</v>
      </c>
      <c r="E10866" s="24">
        <v>44469</v>
      </c>
      <c r="F10866" s="23" t="s">
        <v>45</v>
      </c>
      <c r="G10866" s="121">
        <v>5176385.04</v>
      </c>
      <c r="H10866">
        <v>2021</v>
      </c>
    </row>
    <row r="10867" spans="1:8" outlineLevel="1" x14ac:dyDescent="0.25">
      <c r="A10867" s="23" t="str">
        <f>VLOOKUP(B10867,Códigos!$A$1:$C$23,2,FALSE)</f>
        <v>Bonos Municipales</v>
      </c>
      <c r="B10867" s="23" t="s">
        <v>4</v>
      </c>
      <c r="C10867">
        <v>2021</v>
      </c>
      <c r="D10867" s="23" t="str">
        <f t="shared" si="170"/>
        <v>sept</v>
      </c>
      <c r="E10867" s="24">
        <v>44469</v>
      </c>
      <c r="F10867" s="23" t="s">
        <v>45</v>
      </c>
      <c r="G10867" s="121">
        <v>0</v>
      </c>
      <c r="H10867">
        <v>2021</v>
      </c>
    </row>
    <row r="10868" spans="1:8" outlineLevel="1" x14ac:dyDescent="0.25">
      <c r="A10868" s="23" t="str">
        <f>VLOOKUP(B10868,Códigos!$A$1:$C$23,2,FALSE)</f>
        <v>Bonos Participativos emitidos por Pymes</v>
      </c>
      <c r="B10868" s="23" t="s">
        <v>5</v>
      </c>
      <c r="C10868">
        <v>2021</v>
      </c>
      <c r="D10868" s="23" t="str">
        <f t="shared" si="170"/>
        <v>sept</v>
      </c>
      <c r="E10868" s="24">
        <v>44469</v>
      </c>
      <c r="F10868" s="23" t="s">
        <v>45</v>
      </c>
      <c r="G10868" s="121">
        <v>0</v>
      </c>
      <c r="H10868">
        <v>2021</v>
      </c>
    </row>
    <row r="10869" spans="1:8" outlineLevel="1" x14ac:dyDescent="0.25">
      <c r="A10869" s="23" t="str">
        <f>VLOOKUP(B10869,Códigos!$A$1:$C$23,2,FALSE)</f>
        <v>Bonos del Tesoro</v>
      </c>
      <c r="B10869" s="23" t="s">
        <v>6</v>
      </c>
      <c r="C10869">
        <v>2021</v>
      </c>
      <c r="D10869" s="23" t="str">
        <f t="shared" si="170"/>
        <v>sept</v>
      </c>
      <c r="E10869" s="24">
        <v>44469</v>
      </c>
      <c r="F10869" s="23" t="s">
        <v>45</v>
      </c>
      <c r="G10869" s="121">
        <v>0</v>
      </c>
      <c r="H10869">
        <v>2021</v>
      </c>
    </row>
    <row r="10870" spans="1:8" outlineLevel="1" x14ac:dyDescent="0.25">
      <c r="A10870" s="23" t="str">
        <f>VLOOKUP(B10870,Códigos!$A$1:$C$23,2,FALSE)</f>
        <v>Cupones</v>
      </c>
      <c r="B10870" s="23" t="s">
        <v>7</v>
      </c>
      <c r="C10870">
        <v>2021</v>
      </c>
      <c r="D10870" s="23" t="str">
        <f t="shared" si="170"/>
        <v>sept</v>
      </c>
      <c r="E10870" s="24">
        <v>44469</v>
      </c>
      <c r="F10870" s="23" t="s">
        <v>45</v>
      </c>
      <c r="G10870" s="121">
        <v>0</v>
      </c>
      <c r="H10870">
        <v>2021</v>
      </c>
    </row>
    <row r="10871" spans="1:8" outlineLevel="1" x14ac:dyDescent="0.25">
      <c r="A10871" s="23" t="str">
        <f>VLOOKUP(B10871,Códigos!$A$1:$C$23,2,FALSE)</f>
        <v>Depósitos a Plazo Fijo</v>
      </c>
      <c r="B10871" s="23" t="s">
        <v>8</v>
      </c>
      <c r="C10871">
        <v>2021</v>
      </c>
      <c r="D10871" s="23" t="str">
        <f t="shared" si="170"/>
        <v>sept</v>
      </c>
      <c r="E10871" s="24">
        <v>44469</v>
      </c>
      <c r="F10871" s="23" t="s">
        <v>45</v>
      </c>
      <c r="G10871" s="121">
        <v>60500086.43999999</v>
      </c>
      <c r="H10871">
        <v>2021</v>
      </c>
    </row>
    <row r="10872" spans="1:8" outlineLevel="1" x14ac:dyDescent="0.25">
      <c r="A10872" s="23" t="str">
        <f>VLOOKUP(B10872,Códigos!$A$1:$C$23,2,FALSE)</f>
        <v>Pagarés bursátiles</v>
      </c>
      <c r="B10872" s="23" t="s">
        <v>11</v>
      </c>
      <c r="C10872">
        <v>2021</v>
      </c>
      <c r="D10872" s="23" t="str">
        <f t="shared" si="170"/>
        <v>sept</v>
      </c>
      <c r="E10872" s="24">
        <v>44469</v>
      </c>
      <c r="F10872" s="23" t="s">
        <v>45</v>
      </c>
      <c r="G10872" s="121">
        <v>5596049.1100000003</v>
      </c>
      <c r="H10872">
        <v>2021</v>
      </c>
    </row>
    <row r="10873" spans="1:8" outlineLevel="1" x14ac:dyDescent="0.25">
      <c r="A10873" s="23" t="str">
        <f>VLOOKUP(B10873,Códigos!$A$1:$C$23,2,FALSE)</f>
        <v>Valores de Titularización</v>
      </c>
      <c r="B10873" s="23" t="s">
        <v>12</v>
      </c>
      <c r="C10873">
        <v>2021</v>
      </c>
      <c r="D10873" s="23" t="str">
        <f t="shared" si="170"/>
        <v>sept</v>
      </c>
      <c r="E10873" s="24">
        <v>44469</v>
      </c>
      <c r="F10873" s="23" t="s">
        <v>45</v>
      </c>
      <c r="G10873" s="121">
        <v>0</v>
      </c>
      <c r="H10873">
        <v>2021</v>
      </c>
    </row>
    <row r="10874" spans="1:8" outlineLevel="1" x14ac:dyDescent="0.25">
      <c r="A10874" s="23" t="str">
        <f>VLOOKUP(B10874,Códigos!$A$1:$C$23,2,FALSE)</f>
        <v>Inv. Extranjero</v>
      </c>
      <c r="B10874" s="23" t="s">
        <v>34</v>
      </c>
      <c r="C10874">
        <v>2021</v>
      </c>
      <c r="D10874" s="23" t="str">
        <f t="shared" si="170"/>
        <v>sept</v>
      </c>
      <c r="E10874" s="24">
        <v>44469</v>
      </c>
      <c r="F10874" s="23" t="s">
        <v>45</v>
      </c>
      <c r="G10874" s="121">
        <v>3147273.7</v>
      </c>
      <c r="H10874">
        <v>2021</v>
      </c>
    </row>
    <row r="10875" spans="1:8" outlineLevel="1" x14ac:dyDescent="0.25">
      <c r="A10875" s="23" t="str">
        <f>VLOOKUP(B10875,Códigos!$A$1:$C$23,2,FALSE)</f>
        <v>Liquidez</v>
      </c>
      <c r="B10875" s="23" t="s">
        <v>13</v>
      </c>
      <c r="C10875">
        <v>2021</v>
      </c>
      <c r="D10875" s="23" t="str">
        <f t="shared" si="170"/>
        <v>sept</v>
      </c>
      <c r="E10875" s="24">
        <v>44469</v>
      </c>
      <c r="F10875" s="23" t="s">
        <v>45</v>
      </c>
      <c r="G10875" s="121">
        <v>68303946.900000006</v>
      </c>
      <c r="H10875">
        <v>2021</v>
      </c>
    </row>
    <row r="10876" spans="1:8" outlineLevel="1" x14ac:dyDescent="0.25">
      <c r="A10876" s="23" t="str">
        <f>VLOOKUP(B10876,Códigos!$A$1:$C$23,2,FALSE)</f>
        <v>Inv. sin Oferta Pública</v>
      </c>
      <c r="B10876" s="23" t="s">
        <v>14</v>
      </c>
      <c r="C10876">
        <v>2021</v>
      </c>
      <c r="D10876" s="23" t="str">
        <f t="shared" si="170"/>
        <v>sept</v>
      </c>
      <c r="E10876" s="24">
        <v>44469</v>
      </c>
      <c r="F10876" s="23" t="s">
        <v>45</v>
      </c>
      <c r="G10876" s="121">
        <v>-60267.14</v>
      </c>
      <c r="H10876">
        <v>2021</v>
      </c>
    </row>
    <row r="10877" spans="1:8" outlineLevel="1" x14ac:dyDescent="0.25">
      <c r="A10877" s="23" t="str">
        <f>VLOOKUP(B10877,Códigos!$A$1:$C$23,2,FALSE)</f>
        <v>Acciones</v>
      </c>
      <c r="B10877" s="23" t="s">
        <v>0</v>
      </c>
      <c r="C10877">
        <v>2021</v>
      </c>
      <c r="D10877" s="23" t="str">
        <f t="shared" si="170"/>
        <v>sept</v>
      </c>
      <c r="E10877" s="24">
        <v>44469</v>
      </c>
      <c r="F10877" s="23" t="s">
        <v>46</v>
      </c>
      <c r="G10877" s="121">
        <v>5777499.3700000001</v>
      </c>
      <c r="H10877">
        <v>2021</v>
      </c>
    </row>
    <row r="10878" spans="1:8" outlineLevel="1" x14ac:dyDescent="0.25">
      <c r="A10878" s="23" t="str">
        <f>VLOOKUP(B10878,Códigos!$A$1:$C$23,2,FALSE)</f>
        <v>Bonos Bancarios Bursátiles</v>
      </c>
      <c r="B10878" s="23" t="s">
        <v>1</v>
      </c>
      <c r="C10878">
        <v>2021</v>
      </c>
      <c r="D10878" s="23" t="str">
        <f t="shared" si="170"/>
        <v>sept</v>
      </c>
      <c r="E10878" s="24">
        <v>44469</v>
      </c>
      <c r="F10878" s="23" t="s">
        <v>46</v>
      </c>
      <c r="G10878" s="121">
        <v>39099213.460000001</v>
      </c>
      <c r="H10878">
        <v>2021</v>
      </c>
    </row>
    <row r="10879" spans="1:8" outlineLevel="1" x14ac:dyDescent="0.25">
      <c r="A10879" s="23" t="str">
        <f>VLOOKUP(B10879,Códigos!$A$1:$C$23,2,FALSE)</f>
        <v>Bonos de Largo Plazo</v>
      </c>
      <c r="B10879" s="23" t="s">
        <v>3</v>
      </c>
      <c r="C10879">
        <v>2021</v>
      </c>
      <c r="D10879" s="23" t="str">
        <f t="shared" si="170"/>
        <v>sept</v>
      </c>
      <c r="E10879" s="24">
        <v>44469</v>
      </c>
      <c r="F10879" s="23" t="s">
        <v>46</v>
      </c>
      <c r="G10879" s="121">
        <v>19690726.93</v>
      </c>
      <c r="H10879">
        <v>2021</v>
      </c>
    </row>
    <row r="10880" spans="1:8" outlineLevel="1" x14ac:dyDescent="0.25">
      <c r="A10880" s="23" t="str">
        <f>VLOOKUP(B10880,Códigos!$A$1:$C$23,2,FALSE)</f>
        <v>Bonos Municipales</v>
      </c>
      <c r="B10880" s="23" t="s">
        <v>4</v>
      </c>
      <c r="C10880">
        <v>2021</v>
      </c>
      <c r="D10880" s="23" t="str">
        <f t="shared" si="170"/>
        <v>sept</v>
      </c>
      <c r="E10880" s="24">
        <v>44469</v>
      </c>
      <c r="F10880" s="23" t="s">
        <v>46</v>
      </c>
      <c r="G10880" s="121">
        <v>1186977.0499999998</v>
      </c>
      <c r="H10880">
        <v>2021</v>
      </c>
    </row>
    <row r="10881" spans="1:8" outlineLevel="1" x14ac:dyDescent="0.25">
      <c r="A10881" s="23" t="str">
        <f>VLOOKUP(B10881,Códigos!$A$1:$C$23,2,FALSE)</f>
        <v>Bonos Participativos emitidos por Pymes</v>
      </c>
      <c r="B10881" s="23" t="s">
        <v>5</v>
      </c>
      <c r="C10881">
        <v>2021</v>
      </c>
      <c r="D10881" s="23" t="str">
        <f t="shared" si="170"/>
        <v>sept</v>
      </c>
      <c r="E10881" s="24">
        <v>44469</v>
      </c>
      <c r="F10881" s="23" t="s">
        <v>46</v>
      </c>
      <c r="G10881" s="121">
        <v>154310.93</v>
      </c>
      <c r="H10881">
        <v>2021</v>
      </c>
    </row>
    <row r="10882" spans="1:8" outlineLevel="1" x14ac:dyDescent="0.25">
      <c r="A10882" s="23" t="str">
        <f>VLOOKUP(B10882,Códigos!$A$1:$C$23,2,FALSE)</f>
        <v>Bonos del Tesoro</v>
      </c>
      <c r="B10882" s="23" t="s">
        <v>6</v>
      </c>
      <c r="C10882">
        <v>2021</v>
      </c>
      <c r="D10882" s="23" t="str">
        <f t="shared" ref="D10882:D10945" si="171">+TEXT(E10882,"mmm")</f>
        <v>sept</v>
      </c>
      <c r="E10882" s="24">
        <v>44469</v>
      </c>
      <c r="F10882" s="23" t="s">
        <v>46</v>
      </c>
      <c r="G10882" s="121">
        <v>0</v>
      </c>
      <c r="H10882">
        <v>2021</v>
      </c>
    </row>
    <row r="10883" spans="1:8" outlineLevel="1" x14ac:dyDescent="0.25">
      <c r="A10883" s="23" t="str">
        <f>VLOOKUP(B10883,Códigos!$A$1:$C$23,2,FALSE)</f>
        <v>Cupones</v>
      </c>
      <c r="B10883" s="23" t="s">
        <v>7</v>
      </c>
      <c r="C10883">
        <v>2021</v>
      </c>
      <c r="D10883" s="23" t="str">
        <f t="shared" si="171"/>
        <v>sept</v>
      </c>
      <c r="E10883" s="24">
        <v>44469</v>
      </c>
      <c r="F10883" s="23" t="s">
        <v>46</v>
      </c>
      <c r="G10883" s="121">
        <v>0</v>
      </c>
      <c r="H10883">
        <v>2021</v>
      </c>
    </row>
    <row r="10884" spans="1:8" outlineLevel="1" x14ac:dyDescent="0.25">
      <c r="A10884" s="23" t="str">
        <f>VLOOKUP(B10884,Códigos!$A$1:$C$23,2,FALSE)</f>
        <v>Depósitos a Plazo Fijo</v>
      </c>
      <c r="B10884" s="23" t="s">
        <v>8</v>
      </c>
      <c r="C10884">
        <v>2021</v>
      </c>
      <c r="D10884" s="23" t="str">
        <f t="shared" si="171"/>
        <v>sept</v>
      </c>
      <c r="E10884" s="24">
        <v>44469</v>
      </c>
      <c r="F10884" s="23" t="s">
        <v>46</v>
      </c>
      <c r="G10884" s="121">
        <v>149054184.17999998</v>
      </c>
      <c r="H10884">
        <v>2021</v>
      </c>
    </row>
    <row r="10885" spans="1:8" outlineLevel="1" x14ac:dyDescent="0.25">
      <c r="A10885" s="23" t="str">
        <f>VLOOKUP(B10885,Códigos!$A$1:$C$23,2,FALSE)</f>
        <v>Pagarés bursátiles</v>
      </c>
      <c r="B10885" s="23" t="s">
        <v>11</v>
      </c>
      <c r="C10885">
        <v>2021</v>
      </c>
      <c r="D10885" s="23" t="str">
        <f t="shared" si="171"/>
        <v>sept</v>
      </c>
      <c r="E10885" s="24">
        <v>44469</v>
      </c>
      <c r="F10885" s="23" t="s">
        <v>46</v>
      </c>
      <c r="G10885" s="121">
        <v>834097.96000000008</v>
      </c>
      <c r="H10885">
        <v>2021</v>
      </c>
    </row>
    <row r="10886" spans="1:8" outlineLevel="1" x14ac:dyDescent="0.25">
      <c r="A10886" s="23" t="str">
        <f>VLOOKUP(B10886,Códigos!$A$1:$C$23,2,FALSE)</f>
        <v>Valores de Titularización</v>
      </c>
      <c r="B10886" s="23" t="s">
        <v>12</v>
      </c>
      <c r="C10886">
        <v>2021</v>
      </c>
      <c r="D10886" s="23" t="str">
        <f t="shared" si="171"/>
        <v>sept</v>
      </c>
      <c r="E10886" s="24">
        <v>44469</v>
      </c>
      <c r="F10886" s="23" t="s">
        <v>46</v>
      </c>
      <c r="G10886" s="121">
        <v>10112103.43</v>
      </c>
      <c r="H10886">
        <v>2021</v>
      </c>
    </row>
    <row r="10887" spans="1:8" outlineLevel="1" x14ac:dyDescent="0.25">
      <c r="A10887" s="23" t="str">
        <f>VLOOKUP(B10887,Códigos!$A$1:$C$23,2,FALSE)</f>
        <v>Inv. Extranjero</v>
      </c>
      <c r="B10887" s="23" t="s">
        <v>34</v>
      </c>
      <c r="C10887">
        <v>2021</v>
      </c>
      <c r="D10887" s="23" t="str">
        <f t="shared" si="171"/>
        <v>sept</v>
      </c>
      <c r="E10887" s="24">
        <v>44469</v>
      </c>
      <c r="F10887" s="23" t="s">
        <v>46</v>
      </c>
      <c r="G10887" s="121">
        <v>6331062.5999999996</v>
      </c>
      <c r="H10887">
        <v>2021</v>
      </c>
    </row>
    <row r="10888" spans="1:8" outlineLevel="1" x14ac:dyDescent="0.25">
      <c r="A10888" s="23" t="str">
        <f>VLOOKUP(B10888,Códigos!$A$1:$C$23,2,FALSE)</f>
        <v>Liquidez</v>
      </c>
      <c r="B10888" s="23" t="s">
        <v>13</v>
      </c>
      <c r="C10888">
        <v>2021</v>
      </c>
      <c r="D10888" s="23" t="str">
        <f t="shared" si="171"/>
        <v>sept</v>
      </c>
      <c r="E10888" s="24">
        <v>44469</v>
      </c>
      <c r="F10888" s="23" t="s">
        <v>46</v>
      </c>
      <c r="G10888" s="121">
        <v>64170911.790000007</v>
      </c>
      <c r="H10888">
        <v>2021</v>
      </c>
    </row>
    <row r="10889" spans="1:8" outlineLevel="1" x14ac:dyDescent="0.25">
      <c r="A10889" s="23" t="str">
        <f>VLOOKUP(B10889,Códigos!$A$1:$C$23,2,FALSE)</f>
        <v>Inv. sin Oferta Pública</v>
      </c>
      <c r="B10889" s="23" t="s">
        <v>14</v>
      </c>
      <c r="C10889">
        <v>2021</v>
      </c>
      <c r="D10889" s="23" t="str">
        <f t="shared" si="171"/>
        <v>sept</v>
      </c>
      <c r="E10889" s="24">
        <v>44469</v>
      </c>
      <c r="F10889" s="23" t="s">
        <v>46</v>
      </c>
      <c r="G10889" s="121">
        <v>979049.34</v>
      </c>
      <c r="H10889">
        <v>2021</v>
      </c>
    </row>
    <row r="10890" spans="1:8" outlineLevel="1" x14ac:dyDescent="0.25">
      <c r="A10890" s="23" t="str">
        <f>VLOOKUP(B10890,Códigos!$A$1:$C$23,2,FALSE)</f>
        <v>Acciones</v>
      </c>
      <c r="B10890" s="23" t="s">
        <v>0</v>
      </c>
      <c r="C10890">
        <v>2021</v>
      </c>
      <c r="D10890" s="23" t="str">
        <f t="shared" si="171"/>
        <v>sept</v>
      </c>
      <c r="E10890" s="24">
        <v>44469</v>
      </c>
      <c r="F10890" s="23" t="s">
        <v>48</v>
      </c>
      <c r="G10890" s="121">
        <v>0</v>
      </c>
      <c r="H10890">
        <v>2021</v>
      </c>
    </row>
    <row r="10891" spans="1:8" outlineLevel="1" x14ac:dyDescent="0.25">
      <c r="A10891" s="23" t="str">
        <f>VLOOKUP(B10891,Códigos!$A$1:$C$23,2,FALSE)</f>
        <v>Bonos Bancarios Bursátiles</v>
      </c>
      <c r="B10891" s="23" t="s">
        <v>1</v>
      </c>
      <c r="C10891">
        <v>2021</v>
      </c>
      <c r="D10891" s="23" t="str">
        <f t="shared" si="171"/>
        <v>sept</v>
      </c>
      <c r="E10891" s="24">
        <v>44469</v>
      </c>
      <c r="F10891" s="23" t="s">
        <v>48</v>
      </c>
      <c r="G10891" s="121">
        <v>444062.08</v>
      </c>
      <c r="H10891">
        <v>2021</v>
      </c>
    </row>
    <row r="10892" spans="1:8" outlineLevel="1" x14ac:dyDescent="0.25">
      <c r="A10892" s="23" t="str">
        <f>VLOOKUP(B10892,Códigos!$A$1:$C$23,2,FALSE)</f>
        <v>Bonos de Largo Plazo</v>
      </c>
      <c r="B10892" s="23" t="s">
        <v>3</v>
      </c>
      <c r="C10892">
        <v>2021</v>
      </c>
      <c r="D10892" s="23" t="str">
        <f t="shared" si="171"/>
        <v>sept</v>
      </c>
      <c r="E10892" s="24">
        <v>44469</v>
      </c>
      <c r="F10892" s="23" t="s">
        <v>48</v>
      </c>
      <c r="G10892" s="121">
        <v>115500.28</v>
      </c>
      <c r="H10892">
        <v>2021</v>
      </c>
    </row>
    <row r="10893" spans="1:8" outlineLevel="1" x14ac:dyDescent="0.25">
      <c r="A10893" s="23" t="str">
        <f>VLOOKUP(B10893,Códigos!$A$1:$C$23,2,FALSE)</f>
        <v>Bonos Municipales</v>
      </c>
      <c r="B10893" s="23" t="s">
        <v>4</v>
      </c>
      <c r="C10893">
        <v>2021</v>
      </c>
      <c r="D10893" s="23" t="str">
        <f t="shared" si="171"/>
        <v>sept</v>
      </c>
      <c r="E10893" s="24">
        <v>44469</v>
      </c>
      <c r="F10893" s="23" t="s">
        <v>48</v>
      </c>
      <c r="G10893" s="121">
        <v>0</v>
      </c>
      <c r="H10893">
        <v>2021</v>
      </c>
    </row>
    <row r="10894" spans="1:8" outlineLevel="1" x14ac:dyDescent="0.25">
      <c r="A10894" s="23" t="str">
        <f>VLOOKUP(B10894,Códigos!$A$1:$C$23,2,FALSE)</f>
        <v>Bonos Participativos emitidos por Pymes</v>
      </c>
      <c r="B10894" s="23" t="s">
        <v>5</v>
      </c>
      <c r="C10894">
        <v>2021</v>
      </c>
      <c r="D10894" s="23" t="str">
        <f t="shared" si="171"/>
        <v>sept</v>
      </c>
      <c r="E10894" s="24">
        <v>44469</v>
      </c>
      <c r="F10894" s="23" t="s">
        <v>48</v>
      </c>
      <c r="G10894" s="121">
        <v>0</v>
      </c>
      <c r="H10894">
        <v>2021</v>
      </c>
    </row>
    <row r="10895" spans="1:8" outlineLevel="1" x14ac:dyDescent="0.25">
      <c r="A10895" s="23" t="str">
        <f>VLOOKUP(B10895,Códigos!$A$1:$C$23,2,FALSE)</f>
        <v>Bonos del Tesoro</v>
      </c>
      <c r="B10895" s="23" t="s">
        <v>6</v>
      </c>
      <c r="C10895">
        <v>2021</v>
      </c>
      <c r="D10895" s="23" t="str">
        <f t="shared" si="171"/>
        <v>sept</v>
      </c>
      <c r="E10895" s="24">
        <v>44469</v>
      </c>
      <c r="F10895" s="23" t="s">
        <v>48</v>
      </c>
      <c r="G10895" s="121">
        <v>0</v>
      </c>
      <c r="H10895">
        <v>2021</v>
      </c>
    </row>
    <row r="10896" spans="1:8" outlineLevel="1" x14ac:dyDescent="0.25">
      <c r="A10896" s="23" t="str">
        <f>VLOOKUP(B10896,Códigos!$A$1:$C$23,2,FALSE)</f>
        <v>Cupones</v>
      </c>
      <c r="B10896" s="23" t="s">
        <v>7</v>
      </c>
      <c r="C10896">
        <v>2021</v>
      </c>
      <c r="D10896" s="23" t="str">
        <f t="shared" si="171"/>
        <v>sept</v>
      </c>
      <c r="E10896" s="24">
        <v>44469</v>
      </c>
      <c r="F10896" s="23" t="s">
        <v>48</v>
      </c>
      <c r="G10896" s="121">
        <v>0</v>
      </c>
      <c r="H10896">
        <v>2021</v>
      </c>
    </row>
    <row r="10897" spans="1:8" outlineLevel="1" x14ac:dyDescent="0.25">
      <c r="A10897" s="23" t="str">
        <f>VLOOKUP(B10897,Códigos!$A$1:$C$23,2,FALSE)</f>
        <v>Depósitos a Plazo Fijo</v>
      </c>
      <c r="B10897" s="23" t="s">
        <v>8</v>
      </c>
      <c r="C10897">
        <v>2021</v>
      </c>
      <c r="D10897" s="23" t="str">
        <f t="shared" si="171"/>
        <v>sept</v>
      </c>
      <c r="E10897" s="24">
        <v>44469</v>
      </c>
      <c r="F10897" s="23" t="s">
        <v>48</v>
      </c>
      <c r="G10897" s="121">
        <v>7974786.5899999999</v>
      </c>
      <c r="H10897">
        <v>2021</v>
      </c>
    </row>
    <row r="10898" spans="1:8" outlineLevel="1" x14ac:dyDescent="0.25">
      <c r="A10898" s="23" t="str">
        <f>VLOOKUP(B10898,Códigos!$A$1:$C$23,2,FALSE)</f>
        <v>Pagarés bursátiles</v>
      </c>
      <c r="B10898" s="23" t="s">
        <v>11</v>
      </c>
      <c r="C10898">
        <v>2021</v>
      </c>
      <c r="D10898" s="23" t="str">
        <f t="shared" si="171"/>
        <v>sept</v>
      </c>
      <c r="E10898" s="24">
        <v>44469</v>
      </c>
      <c r="F10898" s="23" t="s">
        <v>48</v>
      </c>
      <c r="G10898" s="121">
        <v>0</v>
      </c>
      <c r="H10898">
        <v>2021</v>
      </c>
    </row>
    <row r="10899" spans="1:8" outlineLevel="1" x14ac:dyDescent="0.25">
      <c r="A10899" s="23" t="str">
        <f>VLOOKUP(B10899,Códigos!$A$1:$C$23,2,FALSE)</f>
        <v>Valores de Titularización</v>
      </c>
      <c r="B10899" s="23" t="s">
        <v>12</v>
      </c>
      <c r="C10899">
        <v>2021</v>
      </c>
      <c r="D10899" s="23" t="str">
        <f t="shared" si="171"/>
        <v>sept</v>
      </c>
      <c r="E10899" s="24">
        <v>44469</v>
      </c>
      <c r="F10899" s="23" t="s">
        <v>48</v>
      </c>
      <c r="G10899" s="121">
        <v>0</v>
      </c>
      <c r="H10899">
        <v>2021</v>
      </c>
    </row>
    <row r="10900" spans="1:8" outlineLevel="1" x14ac:dyDescent="0.25">
      <c r="A10900" s="23" t="str">
        <f>VLOOKUP(B10900,Códigos!$A$1:$C$23,2,FALSE)</f>
        <v>Inv. Extranjero</v>
      </c>
      <c r="B10900" s="23" t="s">
        <v>34</v>
      </c>
      <c r="C10900">
        <v>2021</v>
      </c>
      <c r="D10900" s="23" t="str">
        <f t="shared" si="171"/>
        <v>sept</v>
      </c>
      <c r="E10900" s="24">
        <v>44469</v>
      </c>
      <c r="F10900" s="23" t="s">
        <v>48</v>
      </c>
      <c r="G10900" s="121">
        <v>0</v>
      </c>
      <c r="H10900">
        <v>2021</v>
      </c>
    </row>
    <row r="10901" spans="1:8" outlineLevel="1" x14ac:dyDescent="0.25">
      <c r="A10901" s="23" t="str">
        <f>VLOOKUP(B10901,Códigos!$A$1:$C$23,2,FALSE)</f>
        <v>Liquidez</v>
      </c>
      <c r="B10901" s="23" t="s">
        <v>13</v>
      </c>
      <c r="C10901">
        <v>2021</v>
      </c>
      <c r="D10901" s="23" t="str">
        <f t="shared" si="171"/>
        <v>sept</v>
      </c>
      <c r="E10901" s="24">
        <v>44469</v>
      </c>
      <c r="F10901" s="23" t="s">
        <v>48</v>
      </c>
      <c r="G10901" s="121">
        <v>3670135.72</v>
      </c>
      <c r="H10901">
        <v>2021</v>
      </c>
    </row>
    <row r="10902" spans="1:8" outlineLevel="1" x14ac:dyDescent="0.25">
      <c r="A10902" s="23" t="str">
        <f>VLOOKUP(B10902,Códigos!$A$1:$C$23,2,FALSE)</f>
        <v>Inv. sin Oferta Pública</v>
      </c>
      <c r="B10902" s="23" t="s">
        <v>14</v>
      </c>
      <c r="C10902">
        <v>2021</v>
      </c>
      <c r="D10902" s="23" t="str">
        <f t="shared" si="171"/>
        <v>sept</v>
      </c>
      <c r="E10902" s="24">
        <v>44469</v>
      </c>
      <c r="F10902" s="23" t="s">
        <v>48</v>
      </c>
      <c r="G10902" s="121">
        <v>2443.17</v>
      </c>
      <c r="H10902">
        <v>2021</v>
      </c>
    </row>
    <row r="10903" spans="1:8" outlineLevel="1" x14ac:dyDescent="0.25">
      <c r="A10903" s="23" t="str">
        <f>VLOOKUP(B10903,Códigos!$A$1:$C$23,2,FALSE)</f>
        <v>Acciones</v>
      </c>
      <c r="B10903" s="23" t="s">
        <v>0</v>
      </c>
      <c r="C10903">
        <v>2021</v>
      </c>
      <c r="D10903" s="23" t="str">
        <f t="shared" si="171"/>
        <v>sept</v>
      </c>
      <c r="E10903" s="24">
        <v>44469</v>
      </c>
      <c r="F10903" s="23" t="s">
        <v>47</v>
      </c>
      <c r="G10903" s="121">
        <v>1720972.29</v>
      </c>
      <c r="H10903">
        <v>2021</v>
      </c>
    </row>
    <row r="10904" spans="1:8" outlineLevel="1" x14ac:dyDescent="0.25">
      <c r="A10904" s="23" t="str">
        <f>VLOOKUP(B10904,Códigos!$A$1:$C$23,2,FALSE)</f>
        <v>Bonos Bancarios Bursátiles</v>
      </c>
      <c r="B10904" s="23" t="s">
        <v>1</v>
      </c>
      <c r="C10904">
        <v>2021</v>
      </c>
      <c r="D10904" s="23" t="str">
        <f t="shared" si="171"/>
        <v>sept</v>
      </c>
      <c r="E10904" s="24">
        <v>44469</v>
      </c>
      <c r="F10904" s="23" t="s">
        <v>47</v>
      </c>
      <c r="G10904" s="121">
        <v>54718370.310000002</v>
      </c>
      <c r="H10904">
        <v>2021</v>
      </c>
    </row>
    <row r="10905" spans="1:8" outlineLevel="1" x14ac:dyDescent="0.25">
      <c r="A10905" s="23" t="str">
        <f>VLOOKUP(B10905,Códigos!$A$1:$C$23,2,FALSE)</f>
        <v>Bonos de Largo Plazo</v>
      </c>
      <c r="B10905" s="23" t="s">
        <v>3</v>
      </c>
      <c r="C10905">
        <v>2021</v>
      </c>
      <c r="D10905" s="23" t="str">
        <f t="shared" si="171"/>
        <v>sept</v>
      </c>
      <c r="E10905" s="24">
        <v>44469</v>
      </c>
      <c r="F10905" s="23" t="s">
        <v>47</v>
      </c>
      <c r="G10905" s="121">
        <v>26237411.189999998</v>
      </c>
      <c r="H10905">
        <v>2021</v>
      </c>
    </row>
    <row r="10906" spans="1:8" outlineLevel="1" x14ac:dyDescent="0.25">
      <c r="A10906" s="23" t="str">
        <f>VLOOKUP(B10906,Códigos!$A$1:$C$23,2,FALSE)</f>
        <v>Bonos Municipales</v>
      </c>
      <c r="B10906" s="23" t="s">
        <v>4</v>
      </c>
      <c r="C10906">
        <v>2021</v>
      </c>
      <c r="D10906" s="23" t="str">
        <f t="shared" si="171"/>
        <v>sept</v>
      </c>
      <c r="E10906" s="24">
        <v>44469</v>
      </c>
      <c r="F10906" s="23" t="s">
        <v>47</v>
      </c>
      <c r="G10906" s="121">
        <v>634747.07999999996</v>
      </c>
      <c r="H10906">
        <v>2021</v>
      </c>
    </row>
    <row r="10907" spans="1:8" outlineLevel="1" x14ac:dyDescent="0.25">
      <c r="A10907" s="23" t="str">
        <f>VLOOKUP(B10907,Códigos!$A$1:$C$23,2,FALSE)</f>
        <v>Bonos Participativos emitidos por Pymes</v>
      </c>
      <c r="B10907" s="23" t="s">
        <v>5</v>
      </c>
      <c r="C10907">
        <v>2021</v>
      </c>
      <c r="D10907" s="23" t="str">
        <f t="shared" si="171"/>
        <v>sept</v>
      </c>
      <c r="E10907" s="24">
        <v>44469</v>
      </c>
      <c r="F10907" s="23" t="s">
        <v>47</v>
      </c>
      <c r="G10907" s="121">
        <v>0</v>
      </c>
      <c r="H10907">
        <v>2021</v>
      </c>
    </row>
    <row r="10908" spans="1:8" outlineLevel="1" x14ac:dyDescent="0.25">
      <c r="A10908" s="23" t="str">
        <f>VLOOKUP(B10908,Códigos!$A$1:$C$23,2,FALSE)</f>
        <v>Bonos del Tesoro</v>
      </c>
      <c r="B10908" s="23" t="s">
        <v>6</v>
      </c>
      <c r="C10908">
        <v>2021</v>
      </c>
      <c r="D10908" s="23" t="str">
        <f t="shared" si="171"/>
        <v>sept</v>
      </c>
      <c r="E10908" s="24">
        <v>44469</v>
      </c>
      <c r="F10908" s="23" t="s">
        <v>47</v>
      </c>
      <c r="G10908" s="121">
        <v>0</v>
      </c>
      <c r="H10908">
        <v>2021</v>
      </c>
    </row>
    <row r="10909" spans="1:8" outlineLevel="1" x14ac:dyDescent="0.25">
      <c r="A10909" s="23" t="str">
        <f>VLOOKUP(B10909,Códigos!$A$1:$C$23,2,FALSE)</f>
        <v>Cupones</v>
      </c>
      <c r="B10909" s="23" t="s">
        <v>7</v>
      </c>
      <c r="C10909">
        <v>2021</v>
      </c>
      <c r="D10909" s="23" t="str">
        <f t="shared" si="171"/>
        <v>sept</v>
      </c>
      <c r="E10909" s="24">
        <v>44469</v>
      </c>
      <c r="F10909" s="23" t="s">
        <v>47</v>
      </c>
      <c r="G10909" s="121">
        <v>51827.15</v>
      </c>
      <c r="H10909">
        <v>2021</v>
      </c>
    </row>
    <row r="10910" spans="1:8" outlineLevel="1" x14ac:dyDescent="0.25">
      <c r="A10910" s="23" t="str">
        <f>VLOOKUP(B10910,Códigos!$A$1:$C$23,2,FALSE)</f>
        <v>Depósitos a Plazo Fijo</v>
      </c>
      <c r="B10910" s="23" t="s">
        <v>8</v>
      </c>
      <c r="C10910">
        <v>2021</v>
      </c>
      <c r="D10910" s="23" t="str">
        <f t="shared" si="171"/>
        <v>sept</v>
      </c>
      <c r="E10910" s="24">
        <v>44469</v>
      </c>
      <c r="F10910" s="23" t="s">
        <v>47</v>
      </c>
      <c r="G10910" s="121">
        <v>258450230.41999999</v>
      </c>
      <c r="H10910">
        <v>2021</v>
      </c>
    </row>
    <row r="10911" spans="1:8" outlineLevel="1" x14ac:dyDescent="0.25">
      <c r="A10911" s="23" t="str">
        <f>VLOOKUP(B10911,Códigos!$A$1:$C$23,2,FALSE)</f>
        <v>Pagarés bursátiles</v>
      </c>
      <c r="B10911" s="23" t="s">
        <v>11</v>
      </c>
      <c r="C10911">
        <v>2021</v>
      </c>
      <c r="D10911" s="23" t="str">
        <f t="shared" si="171"/>
        <v>sept</v>
      </c>
      <c r="E10911" s="24">
        <v>44469</v>
      </c>
      <c r="F10911" s="23" t="s">
        <v>47</v>
      </c>
      <c r="G10911" s="121">
        <v>14404037.239999998</v>
      </c>
      <c r="H10911">
        <v>2021</v>
      </c>
    </row>
    <row r="10912" spans="1:8" outlineLevel="1" x14ac:dyDescent="0.25">
      <c r="A10912" s="23" t="str">
        <f>VLOOKUP(B10912,Códigos!$A$1:$C$23,2,FALSE)</f>
        <v>Valores de Titularización</v>
      </c>
      <c r="B10912" s="23" t="s">
        <v>12</v>
      </c>
      <c r="C10912">
        <v>2021</v>
      </c>
      <c r="D10912" s="23" t="str">
        <f t="shared" si="171"/>
        <v>sept</v>
      </c>
      <c r="E10912" s="24">
        <v>44469</v>
      </c>
      <c r="F10912" s="23" t="s">
        <v>47</v>
      </c>
      <c r="G10912" s="121">
        <v>75333.820000000007</v>
      </c>
      <c r="H10912">
        <v>2021</v>
      </c>
    </row>
    <row r="10913" spans="1:8" outlineLevel="1" x14ac:dyDescent="0.25">
      <c r="A10913" s="23" t="str">
        <f>VLOOKUP(B10913,Códigos!$A$1:$C$23,2,FALSE)</f>
        <v>Inv. Extranjero</v>
      </c>
      <c r="B10913" s="23" t="s">
        <v>34</v>
      </c>
      <c r="C10913">
        <v>2021</v>
      </c>
      <c r="D10913" s="23" t="str">
        <f t="shared" si="171"/>
        <v>sept</v>
      </c>
      <c r="E10913" s="24">
        <v>44469</v>
      </c>
      <c r="F10913" s="23" t="s">
        <v>47</v>
      </c>
      <c r="G10913" s="121">
        <v>65652330.820000008</v>
      </c>
      <c r="H10913">
        <v>2021</v>
      </c>
    </row>
    <row r="10914" spans="1:8" outlineLevel="1" x14ac:dyDescent="0.25">
      <c r="A10914" s="23" t="str">
        <f>VLOOKUP(B10914,Códigos!$A$1:$C$23,2,FALSE)</f>
        <v>Liquidez</v>
      </c>
      <c r="B10914" s="23" t="s">
        <v>13</v>
      </c>
      <c r="C10914">
        <v>2021</v>
      </c>
      <c r="D10914" s="23" t="str">
        <f t="shared" si="171"/>
        <v>sept</v>
      </c>
      <c r="E10914" s="24">
        <v>44469</v>
      </c>
      <c r="F10914" s="23" t="s">
        <v>47</v>
      </c>
      <c r="G10914" s="121">
        <v>124850831.55000001</v>
      </c>
      <c r="H10914">
        <v>2021</v>
      </c>
    </row>
    <row r="10915" spans="1:8" outlineLevel="1" x14ac:dyDescent="0.25">
      <c r="A10915" s="23" t="str">
        <f>VLOOKUP(B10915,Códigos!$A$1:$C$23,2,FALSE)</f>
        <v>Inv. sin Oferta Pública</v>
      </c>
      <c r="B10915" s="23" t="s">
        <v>14</v>
      </c>
      <c r="C10915">
        <v>2021</v>
      </c>
      <c r="D10915" s="23" t="str">
        <f t="shared" si="171"/>
        <v>sept</v>
      </c>
      <c r="E10915" s="24">
        <v>44469</v>
      </c>
      <c r="F10915" s="23" t="s">
        <v>47</v>
      </c>
      <c r="G10915" s="121">
        <v>33956.35</v>
      </c>
      <c r="H10915">
        <v>2021</v>
      </c>
    </row>
    <row r="10916" spans="1:8" outlineLevel="1" x14ac:dyDescent="0.25">
      <c r="A10916" s="23" t="str">
        <f>VLOOKUP(B10916,Códigos!$A$1:$C$23,2,FALSE)</f>
        <v>Acciones</v>
      </c>
      <c r="B10916" s="23" t="s">
        <v>0</v>
      </c>
      <c r="C10916">
        <v>2021</v>
      </c>
      <c r="D10916" s="23" t="str">
        <f t="shared" si="171"/>
        <v>sept</v>
      </c>
      <c r="E10916" s="24">
        <v>44469</v>
      </c>
      <c r="F10916" s="23" t="s">
        <v>49</v>
      </c>
      <c r="G10916" s="121">
        <v>227877.25</v>
      </c>
      <c r="H10916">
        <v>2021</v>
      </c>
    </row>
    <row r="10917" spans="1:8" outlineLevel="1" x14ac:dyDescent="0.25">
      <c r="A10917" s="23" t="str">
        <f>VLOOKUP(B10917,Códigos!$A$1:$C$23,2,FALSE)</f>
        <v>Bonos Bancarios Bursátiles</v>
      </c>
      <c r="B10917" s="23" t="s">
        <v>1</v>
      </c>
      <c r="C10917">
        <v>2021</v>
      </c>
      <c r="D10917" s="23" t="str">
        <f t="shared" si="171"/>
        <v>sept</v>
      </c>
      <c r="E10917" s="24">
        <v>44469</v>
      </c>
      <c r="F10917" s="23" t="s">
        <v>49</v>
      </c>
      <c r="G10917" s="121">
        <v>19513826.099999998</v>
      </c>
      <c r="H10917">
        <v>2021</v>
      </c>
    </row>
    <row r="10918" spans="1:8" outlineLevel="1" x14ac:dyDescent="0.25">
      <c r="A10918" s="23" t="str">
        <f>VLOOKUP(B10918,Códigos!$A$1:$C$23,2,FALSE)</f>
        <v>Bonos de Largo Plazo</v>
      </c>
      <c r="B10918" s="23" t="s">
        <v>3</v>
      </c>
      <c r="C10918">
        <v>2021</v>
      </c>
      <c r="D10918" s="23" t="str">
        <f t="shared" si="171"/>
        <v>sept</v>
      </c>
      <c r="E10918" s="24">
        <v>44469</v>
      </c>
      <c r="F10918" s="23" t="s">
        <v>49</v>
      </c>
      <c r="G10918" s="121">
        <v>10487371.190000001</v>
      </c>
      <c r="H10918">
        <v>2021</v>
      </c>
    </row>
    <row r="10919" spans="1:8" outlineLevel="1" x14ac:dyDescent="0.25">
      <c r="A10919" s="23" t="str">
        <f>VLOOKUP(B10919,Códigos!$A$1:$C$23,2,FALSE)</f>
        <v>Bonos Municipales</v>
      </c>
      <c r="B10919" s="23" t="s">
        <v>4</v>
      </c>
      <c r="C10919">
        <v>2021</v>
      </c>
      <c r="D10919" s="23" t="str">
        <f t="shared" si="171"/>
        <v>sept</v>
      </c>
      <c r="E10919" s="24">
        <v>44469</v>
      </c>
      <c r="F10919" s="23" t="s">
        <v>49</v>
      </c>
      <c r="G10919" s="121">
        <v>126949.42</v>
      </c>
      <c r="H10919">
        <v>2021</v>
      </c>
    </row>
    <row r="10920" spans="1:8" outlineLevel="1" x14ac:dyDescent="0.25">
      <c r="A10920" s="23" t="str">
        <f>VLOOKUP(B10920,Códigos!$A$1:$C$23,2,FALSE)</f>
        <v>Bonos Participativos emitidos por Pymes</v>
      </c>
      <c r="B10920" s="23" t="s">
        <v>5</v>
      </c>
      <c r="C10920">
        <v>2021</v>
      </c>
      <c r="D10920" s="23" t="str">
        <f t="shared" si="171"/>
        <v>sept</v>
      </c>
      <c r="E10920" s="24">
        <v>44469</v>
      </c>
      <c r="F10920" s="23" t="s">
        <v>49</v>
      </c>
      <c r="G10920" s="121">
        <v>226927.84</v>
      </c>
      <c r="H10920">
        <v>2021</v>
      </c>
    </row>
    <row r="10921" spans="1:8" outlineLevel="1" x14ac:dyDescent="0.25">
      <c r="A10921" s="23" t="str">
        <f>VLOOKUP(B10921,Códigos!$A$1:$C$23,2,FALSE)</f>
        <v>Bonos del Tesoro</v>
      </c>
      <c r="B10921" s="23" t="s">
        <v>6</v>
      </c>
      <c r="C10921">
        <v>2021</v>
      </c>
      <c r="D10921" s="23" t="str">
        <f t="shared" si="171"/>
        <v>sept</v>
      </c>
      <c r="E10921" s="24">
        <v>44469</v>
      </c>
      <c r="F10921" s="23" t="s">
        <v>49</v>
      </c>
      <c r="G10921" s="121">
        <v>0</v>
      </c>
      <c r="H10921">
        <v>2021</v>
      </c>
    </row>
    <row r="10922" spans="1:8" outlineLevel="1" x14ac:dyDescent="0.25">
      <c r="A10922" s="23" t="str">
        <f>VLOOKUP(B10922,Códigos!$A$1:$C$23,2,FALSE)</f>
        <v>Cupones</v>
      </c>
      <c r="B10922" s="23" t="s">
        <v>7</v>
      </c>
      <c r="C10922">
        <v>2021</v>
      </c>
      <c r="D10922" s="23" t="str">
        <f t="shared" si="171"/>
        <v>sept</v>
      </c>
      <c r="E10922" s="24">
        <v>44469</v>
      </c>
      <c r="F10922" s="23" t="s">
        <v>49</v>
      </c>
      <c r="G10922" s="121">
        <v>467865.38</v>
      </c>
      <c r="H10922">
        <v>2021</v>
      </c>
    </row>
    <row r="10923" spans="1:8" outlineLevel="1" x14ac:dyDescent="0.25">
      <c r="A10923" s="23" t="str">
        <f>VLOOKUP(B10923,Códigos!$A$1:$C$23,2,FALSE)</f>
        <v>Depósitos a Plazo Fijo</v>
      </c>
      <c r="B10923" s="23" t="s">
        <v>8</v>
      </c>
      <c r="C10923">
        <v>2021</v>
      </c>
      <c r="D10923" s="23" t="str">
        <f t="shared" si="171"/>
        <v>sept</v>
      </c>
      <c r="E10923" s="24">
        <v>44469</v>
      </c>
      <c r="F10923" s="23" t="s">
        <v>49</v>
      </c>
      <c r="G10923" s="121">
        <v>65847592.25999999</v>
      </c>
      <c r="H10923">
        <v>2021</v>
      </c>
    </row>
    <row r="10924" spans="1:8" outlineLevel="1" x14ac:dyDescent="0.25">
      <c r="A10924" s="23" t="str">
        <f>VLOOKUP(B10924,Códigos!$A$1:$C$23,2,FALSE)</f>
        <v>Pagarés bursátiles</v>
      </c>
      <c r="B10924" s="23" t="s">
        <v>11</v>
      </c>
      <c r="C10924">
        <v>2021</v>
      </c>
      <c r="D10924" s="23" t="str">
        <f t="shared" si="171"/>
        <v>sept</v>
      </c>
      <c r="E10924" s="24">
        <v>44469</v>
      </c>
      <c r="F10924" s="23" t="s">
        <v>49</v>
      </c>
      <c r="G10924" s="121">
        <v>0</v>
      </c>
      <c r="H10924">
        <v>2021</v>
      </c>
    </row>
    <row r="10925" spans="1:8" outlineLevel="1" x14ac:dyDescent="0.25">
      <c r="A10925" s="23" t="str">
        <f>VLOOKUP(B10925,Códigos!$A$1:$C$23,2,FALSE)</f>
        <v>Valores de Titularización</v>
      </c>
      <c r="B10925" s="23" t="s">
        <v>12</v>
      </c>
      <c r="C10925">
        <v>2021</v>
      </c>
      <c r="D10925" s="23" t="str">
        <f t="shared" si="171"/>
        <v>sept</v>
      </c>
      <c r="E10925" s="24">
        <v>44469</v>
      </c>
      <c r="F10925" s="23" t="s">
        <v>49</v>
      </c>
      <c r="G10925" s="121">
        <v>1752294.89</v>
      </c>
      <c r="H10925">
        <v>2021</v>
      </c>
    </row>
    <row r="10926" spans="1:8" outlineLevel="1" x14ac:dyDescent="0.25">
      <c r="A10926" s="23" t="str">
        <f>VLOOKUP(B10926,Códigos!$A$1:$C$23,2,FALSE)</f>
        <v>Inv. Extranjero</v>
      </c>
      <c r="B10926" s="23" t="s">
        <v>34</v>
      </c>
      <c r="C10926">
        <v>2021</v>
      </c>
      <c r="D10926" s="23" t="str">
        <f t="shared" si="171"/>
        <v>sept</v>
      </c>
      <c r="E10926" s="24">
        <v>44469</v>
      </c>
      <c r="F10926" s="23" t="s">
        <v>49</v>
      </c>
      <c r="G10926" s="121">
        <v>0</v>
      </c>
      <c r="H10926">
        <v>2021</v>
      </c>
    </row>
    <row r="10927" spans="1:8" outlineLevel="1" x14ac:dyDescent="0.25">
      <c r="A10927" s="23" t="str">
        <f>VLOOKUP(B10927,Códigos!$A$1:$C$23,2,FALSE)</f>
        <v>Liquidez</v>
      </c>
      <c r="B10927" s="23" t="s">
        <v>13</v>
      </c>
      <c r="C10927">
        <v>2021</v>
      </c>
      <c r="D10927" s="23" t="str">
        <f t="shared" si="171"/>
        <v>sept</v>
      </c>
      <c r="E10927" s="24">
        <v>44469</v>
      </c>
      <c r="F10927" s="23" t="s">
        <v>49</v>
      </c>
      <c r="G10927" s="121">
        <v>19930156.670000002</v>
      </c>
      <c r="H10927">
        <v>2021</v>
      </c>
    </row>
    <row r="10928" spans="1:8" outlineLevel="1" x14ac:dyDescent="0.25">
      <c r="A10928" s="23" t="str">
        <f>VLOOKUP(B10928,Códigos!$A$1:$C$23,2,FALSE)</f>
        <v>Inv. sin Oferta Pública</v>
      </c>
      <c r="B10928" s="23" t="s">
        <v>14</v>
      </c>
      <c r="C10928">
        <v>2021</v>
      </c>
      <c r="D10928" s="23" t="str">
        <f t="shared" si="171"/>
        <v>sept</v>
      </c>
      <c r="E10928" s="24">
        <v>44469</v>
      </c>
      <c r="F10928" s="23" t="s">
        <v>49</v>
      </c>
      <c r="G10928" s="121">
        <v>881801.67999999993</v>
      </c>
      <c r="H10928">
        <v>2021</v>
      </c>
    </row>
    <row r="10929" spans="1:8" outlineLevel="1" x14ac:dyDescent="0.25">
      <c r="A10929" s="23" t="str">
        <f>VLOOKUP(B10929,Códigos!$A$1:$C$23,2,FALSE)</f>
        <v>Acciones</v>
      </c>
      <c r="B10929" s="23" t="s">
        <v>0</v>
      </c>
      <c r="C10929">
        <v>2021</v>
      </c>
      <c r="D10929" s="23" t="str">
        <f t="shared" si="171"/>
        <v>sept</v>
      </c>
      <c r="E10929" s="24">
        <v>44469</v>
      </c>
      <c r="F10929" s="23" t="s">
        <v>50</v>
      </c>
      <c r="G10929" s="121">
        <v>0</v>
      </c>
      <c r="H10929">
        <v>2021</v>
      </c>
    </row>
    <row r="10930" spans="1:8" outlineLevel="1" x14ac:dyDescent="0.25">
      <c r="A10930" s="23" t="str">
        <f>VLOOKUP(B10930,Códigos!$A$1:$C$23,2,FALSE)</f>
        <v>Bonos Bancarios Bursátiles</v>
      </c>
      <c r="B10930" s="23" t="s">
        <v>1</v>
      </c>
      <c r="C10930">
        <v>2021</v>
      </c>
      <c r="D10930" s="23" t="str">
        <f t="shared" si="171"/>
        <v>sept</v>
      </c>
      <c r="E10930" s="24">
        <v>44469</v>
      </c>
      <c r="F10930" s="23" t="s">
        <v>50</v>
      </c>
      <c r="G10930" s="121">
        <v>1699195.34</v>
      </c>
      <c r="H10930">
        <v>2021</v>
      </c>
    </row>
    <row r="10931" spans="1:8" outlineLevel="1" x14ac:dyDescent="0.25">
      <c r="A10931" s="23" t="str">
        <f>VLOOKUP(B10931,Códigos!$A$1:$C$23,2,FALSE)</f>
        <v>Bonos de Largo Plazo</v>
      </c>
      <c r="B10931" s="23" t="s">
        <v>3</v>
      </c>
      <c r="C10931">
        <v>2021</v>
      </c>
      <c r="D10931" s="23" t="str">
        <f t="shared" si="171"/>
        <v>sept</v>
      </c>
      <c r="E10931" s="24">
        <v>44469</v>
      </c>
      <c r="F10931" s="23" t="s">
        <v>50</v>
      </c>
      <c r="G10931" s="121">
        <v>430631.05</v>
      </c>
      <c r="H10931">
        <v>2021</v>
      </c>
    </row>
    <row r="10932" spans="1:8" outlineLevel="1" x14ac:dyDescent="0.25">
      <c r="A10932" s="23" t="str">
        <f>VLOOKUP(B10932,Códigos!$A$1:$C$23,2,FALSE)</f>
        <v>Bonos Municipales</v>
      </c>
      <c r="B10932" s="23" t="s">
        <v>4</v>
      </c>
      <c r="C10932">
        <v>2021</v>
      </c>
      <c r="D10932" s="23" t="str">
        <f t="shared" si="171"/>
        <v>sept</v>
      </c>
      <c r="E10932" s="24">
        <v>44469</v>
      </c>
      <c r="F10932" s="23" t="s">
        <v>50</v>
      </c>
      <c r="G10932" s="121">
        <v>0</v>
      </c>
      <c r="H10932">
        <v>2021</v>
      </c>
    </row>
    <row r="10933" spans="1:8" outlineLevel="1" x14ac:dyDescent="0.25">
      <c r="A10933" s="23" t="str">
        <f>VLOOKUP(B10933,Códigos!$A$1:$C$23,2,FALSE)</f>
        <v>Bonos Participativos emitidos por Pymes</v>
      </c>
      <c r="B10933" s="23" t="s">
        <v>5</v>
      </c>
      <c r="C10933">
        <v>2021</v>
      </c>
      <c r="D10933" s="23" t="str">
        <f t="shared" si="171"/>
        <v>sept</v>
      </c>
      <c r="E10933" s="24">
        <v>44469</v>
      </c>
      <c r="F10933" s="23" t="s">
        <v>50</v>
      </c>
      <c r="G10933" s="121">
        <v>72616.84</v>
      </c>
      <c r="H10933">
        <v>2021</v>
      </c>
    </row>
    <row r="10934" spans="1:8" outlineLevel="1" x14ac:dyDescent="0.25">
      <c r="A10934" s="23" t="str">
        <f>VLOOKUP(B10934,Códigos!$A$1:$C$23,2,FALSE)</f>
        <v>Bonos del Tesoro</v>
      </c>
      <c r="B10934" s="23" t="s">
        <v>6</v>
      </c>
      <c r="C10934">
        <v>2021</v>
      </c>
      <c r="D10934" s="23" t="str">
        <f t="shared" si="171"/>
        <v>sept</v>
      </c>
      <c r="E10934" s="24">
        <v>44469</v>
      </c>
      <c r="F10934" s="23" t="s">
        <v>50</v>
      </c>
      <c r="G10934" s="121">
        <v>0</v>
      </c>
      <c r="H10934">
        <v>2021</v>
      </c>
    </row>
    <row r="10935" spans="1:8" outlineLevel="1" x14ac:dyDescent="0.25">
      <c r="A10935" s="23" t="str">
        <f>VLOOKUP(B10935,Códigos!$A$1:$C$23,2,FALSE)</f>
        <v>Cupones</v>
      </c>
      <c r="B10935" s="23" t="s">
        <v>7</v>
      </c>
      <c r="C10935">
        <v>2021</v>
      </c>
      <c r="D10935" s="23" t="str">
        <f t="shared" si="171"/>
        <v>sept</v>
      </c>
      <c r="E10935" s="24">
        <v>44469</v>
      </c>
      <c r="F10935" s="23" t="s">
        <v>50</v>
      </c>
      <c r="G10935" s="121">
        <v>0</v>
      </c>
      <c r="H10935">
        <v>2021</v>
      </c>
    </row>
    <row r="10936" spans="1:8" outlineLevel="1" x14ac:dyDescent="0.25">
      <c r="A10936" s="23" t="str">
        <f>VLOOKUP(B10936,Códigos!$A$1:$C$23,2,FALSE)</f>
        <v>Depósitos a Plazo Fijo</v>
      </c>
      <c r="B10936" s="23" t="s">
        <v>8</v>
      </c>
      <c r="C10936">
        <v>2021</v>
      </c>
      <c r="D10936" s="23" t="str">
        <f t="shared" si="171"/>
        <v>sept</v>
      </c>
      <c r="E10936" s="24">
        <v>44469</v>
      </c>
      <c r="F10936" s="23" t="s">
        <v>50</v>
      </c>
      <c r="G10936" s="121">
        <v>6499860.4400000004</v>
      </c>
      <c r="H10936">
        <v>2021</v>
      </c>
    </row>
    <row r="10937" spans="1:8" outlineLevel="1" x14ac:dyDescent="0.25">
      <c r="A10937" s="23" t="str">
        <f>VLOOKUP(B10937,Códigos!$A$1:$C$23,2,FALSE)</f>
        <v>Pagarés bursátiles</v>
      </c>
      <c r="B10937" s="23" t="s">
        <v>11</v>
      </c>
      <c r="C10937">
        <v>2021</v>
      </c>
      <c r="D10937" s="23" t="str">
        <f t="shared" si="171"/>
        <v>sept</v>
      </c>
      <c r="E10937" s="24">
        <v>44469</v>
      </c>
      <c r="F10937" s="23" t="s">
        <v>50</v>
      </c>
      <c r="G10937" s="121">
        <v>1116419</v>
      </c>
      <c r="H10937">
        <v>2021</v>
      </c>
    </row>
    <row r="10938" spans="1:8" outlineLevel="1" x14ac:dyDescent="0.25">
      <c r="A10938" s="23" t="str">
        <f>VLOOKUP(B10938,Códigos!$A$1:$C$23,2,FALSE)</f>
        <v>Valores de Titularización</v>
      </c>
      <c r="B10938" s="23" t="s">
        <v>12</v>
      </c>
      <c r="C10938">
        <v>2021</v>
      </c>
      <c r="D10938" s="23" t="str">
        <f t="shared" si="171"/>
        <v>sept</v>
      </c>
      <c r="E10938" s="24">
        <v>44469</v>
      </c>
      <c r="F10938" s="23" t="s">
        <v>50</v>
      </c>
      <c r="G10938" s="121">
        <v>3368.95</v>
      </c>
      <c r="H10938">
        <v>2021</v>
      </c>
    </row>
    <row r="10939" spans="1:8" outlineLevel="1" x14ac:dyDescent="0.25">
      <c r="A10939" s="23" t="str">
        <f>VLOOKUP(B10939,Códigos!$A$1:$C$23,2,FALSE)</f>
        <v>Inv. Extranjero</v>
      </c>
      <c r="B10939" s="23" t="s">
        <v>34</v>
      </c>
      <c r="C10939">
        <v>2021</v>
      </c>
      <c r="D10939" s="23" t="str">
        <f t="shared" si="171"/>
        <v>sept</v>
      </c>
      <c r="E10939" s="24">
        <v>44469</v>
      </c>
      <c r="F10939" s="23" t="s">
        <v>50</v>
      </c>
      <c r="G10939" s="121">
        <v>1860950.86</v>
      </c>
      <c r="H10939">
        <v>2021</v>
      </c>
    </row>
    <row r="10940" spans="1:8" outlineLevel="1" x14ac:dyDescent="0.25">
      <c r="A10940" s="23" t="str">
        <f>VLOOKUP(B10940,Códigos!$A$1:$C$23,2,FALSE)</f>
        <v>Liquidez</v>
      </c>
      <c r="B10940" s="23" t="s">
        <v>13</v>
      </c>
      <c r="C10940">
        <v>2021</v>
      </c>
      <c r="D10940" s="23" t="str">
        <f t="shared" si="171"/>
        <v>sept</v>
      </c>
      <c r="E10940" s="24">
        <v>44469</v>
      </c>
      <c r="F10940" s="23" t="s">
        <v>50</v>
      </c>
      <c r="G10940" s="121">
        <v>658499.98</v>
      </c>
      <c r="H10940">
        <v>2021</v>
      </c>
    </row>
    <row r="10941" spans="1:8" outlineLevel="1" x14ac:dyDescent="0.25">
      <c r="A10941" s="23" t="str">
        <f>VLOOKUP(B10941,Códigos!$A$1:$C$23,2,FALSE)</f>
        <v>Inv. sin Oferta Pública</v>
      </c>
      <c r="B10941" s="23" t="s">
        <v>14</v>
      </c>
      <c r="C10941">
        <v>2021</v>
      </c>
      <c r="D10941" s="23" t="str">
        <f t="shared" si="171"/>
        <v>sept</v>
      </c>
      <c r="E10941" s="24">
        <v>44469</v>
      </c>
      <c r="F10941" s="23" t="s">
        <v>50</v>
      </c>
      <c r="G10941" s="121">
        <v>0</v>
      </c>
      <c r="H10941">
        <v>2021</v>
      </c>
    </row>
    <row r="10942" spans="1:8" outlineLevel="1" x14ac:dyDescent="0.25">
      <c r="A10942" s="23" t="str">
        <f>VLOOKUP(B10942,Códigos!$A$1:$C$23,2,FALSE)</f>
        <v>Acciones</v>
      </c>
      <c r="B10942" s="23" t="s">
        <v>0</v>
      </c>
      <c r="C10942">
        <v>2021</v>
      </c>
      <c r="D10942" s="23" t="str">
        <f t="shared" si="171"/>
        <v>sept</v>
      </c>
      <c r="E10942" s="24">
        <v>44469</v>
      </c>
      <c r="F10942" s="23" t="s">
        <v>53</v>
      </c>
      <c r="G10942" s="121">
        <v>8747903.1099999994</v>
      </c>
      <c r="H10942">
        <v>2021</v>
      </c>
    </row>
    <row r="10943" spans="1:8" outlineLevel="1" x14ac:dyDescent="0.25">
      <c r="A10943" s="23" t="str">
        <f>VLOOKUP(B10943,Códigos!$A$1:$C$23,2,FALSE)</f>
        <v>Bonos Bancarios Bursátiles</v>
      </c>
      <c r="B10943" s="23" t="s">
        <v>1</v>
      </c>
      <c r="C10943">
        <v>2021</v>
      </c>
      <c r="D10943" s="23" t="str">
        <f t="shared" si="171"/>
        <v>sept</v>
      </c>
      <c r="E10943" s="24">
        <v>44469</v>
      </c>
      <c r="F10943" s="23" t="s">
        <v>53</v>
      </c>
      <c r="G10943" s="121">
        <v>126056934.42000003</v>
      </c>
      <c r="H10943">
        <v>2021</v>
      </c>
    </row>
    <row r="10944" spans="1:8" outlineLevel="1" x14ac:dyDescent="0.25">
      <c r="A10944" s="23" t="str">
        <f>VLOOKUP(B10944,Códigos!$A$1:$C$23,2,FALSE)</f>
        <v>Bonos de Largo Plazo</v>
      </c>
      <c r="B10944" s="23" t="s">
        <v>3</v>
      </c>
      <c r="C10944">
        <v>2021</v>
      </c>
      <c r="D10944" s="23" t="str">
        <f t="shared" si="171"/>
        <v>sept</v>
      </c>
      <c r="E10944" s="24">
        <v>44469</v>
      </c>
      <c r="F10944" s="23" t="s">
        <v>53</v>
      </c>
      <c r="G10944" s="121">
        <v>63647623.529999994</v>
      </c>
      <c r="H10944">
        <v>2021</v>
      </c>
    </row>
    <row r="10945" spans="1:8" outlineLevel="1" x14ac:dyDescent="0.25">
      <c r="A10945" s="23" t="str">
        <f>VLOOKUP(B10945,Códigos!$A$1:$C$23,2,FALSE)</f>
        <v>Bonos Municipales</v>
      </c>
      <c r="B10945" s="23" t="s">
        <v>4</v>
      </c>
      <c r="C10945">
        <v>2021</v>
      </c>
      <c r="D10945" s="23" t="str">
        <f t="shared" si="171"/>
        <v>sept</v>
      </c>
      <c r="E10945" s="24">
        <v>44469</v>
      </c>
      <c r="F10945" s="23" t="s">
        <v>53</v>
      </c>
      <c r="G10945" s="121">
        <v>1948673.5499999998</v>
      </c>
      <c r="H10945">
        <v>2021</v>
      </c>
    </row>
    <row r="10946" spans="1:8" outlineLevel="1" x14ac:dyDescent="0.25">
      <c r="A10946" s="23" t="str">
        <f>VLOOKUP(B10946,Códigos!$A$1:$C$23,2,FALSE)</f>
        <v>Bonos Participativos emitidos por Pymes</v>
      </c>
      <c r="B10946" s="23" t="s">
        <v>5</v>
      </c>
      <c r="C10946">
        <v>2021</v>
      </c>
      <c r="D10946" s="23" t="str">
        <f t="shared" ref="D10946:D11009" si="172">+TEXT(E10946,"mmm")</f>
        <v>sept</v>
      </c>
      <c r="E10946" s="24">
        <v>44469</v>
      </c>
      <c r="F10946" s="23" t="s">
        <v>53</v>
      </c>
      <c r="G10946" s="121">
        <v>453855.61</v>
      </c>
      <c r="H10946">
        <v>2021</v>
      </c>
    </row>
    <row r="10947" spans="1:8" outlineLevel="1" x14ac:dyDescent="0.25">
      <c r="A10947" s="23" t="str">
        <f>VLOOKUP(B10947,Códigos!$A$1:$C$23,2,FALSE)</f>
        <v>Bonos del Tesoro</v>
      </c>
      <c r="B10947" s="23" t="s">
        <v>6</v>
      </c>
      <c r="C10947">
        <v>2021</v>
      </c>
      <c r="D10947" s="23" t="str">
        <f t="shared" si="172"/>
        <v>sept</v>
      </c>
      <c r="E10947" s="24">
        <v>44469</v>
      </c>
      <c r="F10947" s="23" t="s">
        <v>53</v>
      </c>
      <c r="G10947" s="121">
        <v>1172120.43</v>
      </c>
      <c r="H10947">
        <v>2021</v>
      </c>
    </row>
    <row r="10948" spans="1:8" outlineLevel="1" x14ac:dyDescent="0.25">
      <c r="A10948" s="23" t="str">
        <f>VLOOKUP(B10948,Códigos!$A$1:$C$23,2,FALSE)</f>
        <v>Cupones</v>
      </c>
      <c r="B10948" s="23" t="s">
        <v>7</v>
      </c>
      <c r="C10948">
        <v>2021</v>
      </c>
      <c r="D10948" s="23" t="str">
        <f t="shared" si="172"/>
        <v>sept</v>
      </c>
      <c r="E10948" s="24">
        <v>44469</v>
      </c>
      <c r="F10948" s="23" t="s">
        <v>53</v>
      </c>
      <c r="G10948" s="121">
        <v>1027170.66</v>
      </c>
      <c r="H10948">
        <v>2021</v>
      </c>
    </row>
    <row r="10949" spans="1:8" outlineLevel="1" x14ac:dyDescent="0.25">
      <c r="A10949" s="23" t="str">
        <f>VLOOKUP(B10949,Códigos!$A$1:$C$23,2,FALSE)</f>
        <v>Depósitos a Plazo Fijo</v>
      </c>
      <c r="B10949" s="23" t="s">
        <v>8</v>
      </c>
      <c r="C10949">
        <v>2021</v>
      </c>
      <c r="D10949" s="23" t="str">
        <f t="shared" si="172"/>
        <v>sept</v>
      </c>
      <c r="E10949" s="24">
        <v>44469</v>
      </c>
      <c r="F10949" s="23" t="s">
        <v>53</v>
      </c>
      <c r="G10949" s="121">
        <v>631252988.26999998</v>
      </c>
      <c r="H10949">
        <v>2021</v>
      </c>
    </row>
    <row r="10950" spans="1:8" outlineLevel="1" x14ac:dyDescent="0.25">
      <c r="A10950" s="23" t="str">
        <f>VLOOKUP(B10950,Códigos!$A$1:$C$23,2,FALSE)</f>
        <v>Pagarés bursátiles</v>
      </c>
      <c r="B10950" s="23" t="s">
        <v>11</v>
      </c>
      <c r="C10950">
        <v>2021</v>
      </c>
      <c r="D10950" s="23" t="str">
        <f t="shared" si="172"/>
        <v>sept</v>
      </c>
      <c r="E10950" s="24">
        <v>44469</v>
      </c>
      <c r="F10950" s="23" t="s">
        <v>53</v>
      </c>
      <c r="G10950" s="121">
        <v>24128072.900000002</v>
      </c>
      <c r="H10950">
        <v>2021</v>
      </c>
    </row>
    <row r="10951" spans="1:8" outlineLevel="1" x14ac:dyDescent="0.25">
      <c r="A10951" s="23" t="str">
        <f>VLOOKUP(B10951,Códigos!$A$1:$C$23,2,FALSE)</f>
        <v>Valores de Titularización</v>
      </c>
      <c r="B10951" s="23" t="s">
        <v>12</v>
      </c>
      <c r="C10951">
        <v>2021</v>
      </c>
      <c r="D10951" s="23" t="str">
        <f t="shared" si="172"/>
        <v>sept</v>
      </c>
      <c r="E10951" s="24">
        <v>44469</v>
      </c>
      <c r="F10951" s="23" t="s">
        <v>53</v>
      </c>
      <c r="G10951" s="121">
        <v>13568603.68</v>
      </c>
      <c r="H10951">
        <v>2021</v>
      </c>
    </row>
    <row r="10952" spans="1:8" outlineLevel="1" x14ac:dyDescent="0.25">
      <c r="A10952" s="23" t="str">
        <f>VLOOKUP(B10952,Códigos!$A$1:$C$23,2,FALSE)</f>
        <v>Inv. Extranjero</v>
      </c>
      <c r="B10952" s="23" t="s">
        <v>34</v>
      </c>
      <c r="C10952">
        <v>2021</v>
      </c>
      <c r="D10952" s="23" t="str">
        <f t="shared" si="172"/>
        <v>sept</v>
      </c>
      <c r="E10952" s="24">
        <v>44469</v>
      </c>
      <c r="F10952" s="23" t="s">
        <v>53</v>
      </c>
      <c r="G10952" s="121">
        <v>76991617.980000004</v>
      </c>
      <c r="H10952">
        <v>2021</v>
      </c>
    </row>
    <row r="10953" spans="1:8" outlineLevel="1" x14ac:dyDescent="0.25">
      <c r="A10953" s="23" t="str">
        <f>VLOOKUP(B10953,Códigos!$A$1:$C$23,2,FALSE)</f>
        <v>Liquidez</v>
      </c>
      <c r="B10953" s="23" t="s">
        <v>13</v>
      </c>
      <c r="C10953">
        <v>2021</v>
      </c>
      <c r="D10953" s="23" t="str">
        <f t="shared" si="172"/>
        <v>sept</v>
      </c>
      <c r="E10953" s="24">
        <v>44469</v>
      </c>
      <c r="F10953" s="23" t="s">
        <v>53</v>
      </c>
      <c r="G10953" s="121">
        <v>347300816.96000004</v>
      </c>
      <c r="H10953">
        <v>2021</v>
      </c>
    </row>
    <row r="10954" spans="1:8" outlineLevel="1" x14ac:dyDescent="0.25">
      <c r="A10954" s="23" t="str">
        <f>VLOOKUP(B10954,Códigos!$A$1:$C$23,2,FALSE)</f>
        <v>Inv. sin Oferta Pública</v>
      </c>
      <c r="B10954" s="23" t="s">
        <v>14</v>
      </c>
      <c r="C10954">
        <v>2021</v>
      </c>
      <c r="D10954" s="23" t="str">
        <f t="shared" si="172"/>
        <v>sept</v>
      </c>
      <c r="E10954" s="24">
        <v>44469</v>
      </c>
      <c r="F10954" s="23" t="s">
        <v>53</v>
      </c>
      <c r="G10954" s="121">
        <v>1801848.49</v>
      </c>
      <c r="H10954">
        <v>2021</v>
      </c>
    </row>
    <row r="10955" spans="1:8" outlineLevel="1" x14ac:dyDescent="0.25">
      <c r="A10955" s="23" t="str">
        <f>VLOOKUP(B10955,Códigos!$A$1:$C$23,2,FALSE)</f>
        <v>Acciones</v>
      </c>
      <c r="B10955" s="23" t="s">
        <v>0</v>
      </c>
      <c r="C10955">
        <v>2021</v>
      </c>
      <c r="D10955" s="23" t="str">
        <f t="shared" si="172"/>
        <v>oct</v>
      </c>
      <c r="E10955" s="24">
        <v>44500</v>
      </c>
      <c r="F10955" s="23" t="s">
        <v>51</v>
      </c>
      <c r="G10955" s="121">
        <v>5831267.9256559825</v>
      </c>
      <c r="H10955">
        <v>2021</v>
      </c>
    </row>
    <row r="10956" spans="1:8" outlineLevel="1" x14ac:dyDescent="0.25">
      <c r="A10956" s="23" t="str">
        <f>VLOOKUP(B10956,Códigos!$A$1:$C$23,2,FALSE)</f>
        <v>Bonos Bancarios Bursátiles</v>
      </c>
      <c r="B10956" s="23" t="s">
        <v>1</v>
      </c>
      <c r="C10956">
        <v>2021</v>
      </c>
      <c r="D10956" s="23" t="str">
        <f t="shared" si="172"/>
        <v>oct</v>
      </c>
      <c r="E10956" s="24">
        <v>44500</v>
      </c>
      <c r="F10956" s="23" t="s">
        <v>51</v>
      </c>
      <c r="G10956" s="121">
        <v>65580426.304664731</v>
      </c>
      <c r="H10956">
        <v>2021</v>
      </c>
    </row>
    <row r="10957" spans="1:8" outlineLevel="1" x14ac:dyDescent="0.25">
      <c r="A10957" s="23" t="str">
        <f>VLOOKUP(B10957,Códigos!$A$1:$C$23,2,FALSE)</f>
        <v>Bonos de Largo Plazo</v>
      </c>
      <c r="B10957" s="23" t="s">
        <v>3</v>
      </c>
      <c r="C10957">
        <v>2021</v>
      </c>
      <c r="D10957" s="23" t="str">
        <f t="shared" si="172"/>
        <v>oct</v>
      </c>
      <c r="E10957" s="24">
        <v>44500</v>
      </c>
      <c r="F10957" s="23" t="s">
        <v>51</v>
      </c>
      <c r="G10957" s="121">
        <v>30191310.128279891</v>
      </c>
      <c r="H10957">
        <v>2021</v>
      </c>
    </row>
    <row r="10958" spans="1:8" outlineLevel="1" x14ac:dyDescent="0.25">
      <c r="A10958" s="23" t="str">
        <f>VLOOKUP(B10958,Códigos!$A$1:$C$23,2,FALSE)</f>
        <v>Bonos Municipales</v>
      </c>
      <c r="B10958" s="23" t="s">
        <v>4</v>
      </c>
      <c r="C10958">
        <v>2021</v>
      </c>
      <c r="D10958" s="23" t="str">
        <f t="shared" si="172"/>
        <v>oct</v>
      </c>
      <c r="E10958" s="24">
        <v>44500</v>
      </c>
      <c r="F10958" s="23" t="s">
        <v>51</v>
      </c>
      <c r="G10958" s="121">
        <v>1318561.333819242</v>
      </c>
      <c r="H10958">
        <v>2021</v>
      </c>
    </row>
    <row r="10959" spans="1:8" outlineLevel="1" x14ac:dyDescent="0.25">
      <c r="A10959" s="23" t="str">
        <f>VLOOKUP(B10959,Códigos!$A$1:$C$23,2,FALSE)</f>
        <v>Bonos Participativos emitidos por Pymes</v>
      </c>
      <c r="B10959" s="23" t="s">
        <v>5</v>
      </c>
      <c r="C10959">
        <v>2021</v>
      </c>
      <c r="D10959" s="23" t="str">
        <f t="shared" si="172"/>
        <v>oct</v>
      </c>
      <c r="E10959" s="24">
        <v>44500</v>
      </c>
      <c r="F10959" s="23" t="s">
        <v>51</v>
      </c>
      <c r="G10959" s="121">
        <v>383141.02040816331</v>
      </c>
      <c r="H10959">
        <v>2021</v>
      </c>
    </row>
    <row r="10960" spans="1:8" outlineLevel="1" x14ac:dyDescent="0.25">
      <c r="A10960" s="23" t="str">
        <f>VLOOKUP(B10960,Códigos!$A$1:$C$23,2,FALSE)</f>
        <v>Bonos del Tesoro</v>
      </c>
      <c r="B10960" s="23" t="s">
        <v>6</v>
      </c>
      <c r="C10960">
        <v>2021</v>
      </c>
      <c r="D10960" s="23" t="str">
        <f t="shared" si="172"/>
        <v>oct</v>
      </c>
      <c r="E10960" s="24">
        <v>44500</v>
      </c>
      <c r="F10960" s="23" t="s">
        <v>51</v>
      </c>
      <c r="G10960" s="121">
        <v>1386004.0364431485</v>
      </c>
      <c r="H10960">
        <v>2021</v>
      </c>
    </row>
    <row r="10961" spans="1:8" outlineLevel="1" x14ac:dyDescent="0.25">
      <c r="A10961" s="23" t="str">
        <f>VLOOKUP(B10961,Códigos!$A$1:$C$23,2,FALSE)</f>
        <v>Cupones</v>
      </c>
      <c r="B10961" s="23" t="s">
        <v>7</v>
      </c>
      <c r="C10961">
        <v>2021</v>
      </c>
      <c r="D10961" s="23" t="str">
        <f t="shared" si="172"/>
        <v>oct</v>
      </c>
      <c r="E10961" s="24">
        <v>44500</v>
      </c>
      <c r="F10961" s="23" t="s">
        <v>51</v>
      </c>
      <c r="G10961" s="121">
        <v>745114.42565597757</v>
      </c>
      <c r="H10961">
        <v>2021</v>
      </c>
    </row>
    <row r="10962" spans="1:8" outlineLevel="1" x14ac:dyDescent="0.25">
      <c r="A10962" s="23" t="str">
        <f>VLOOKUP(B10962,Códigos!$A$1:$C$23,2,FALSE)</f>
        <v>Depósitos a Plazo Fijo</v>
      </c>
      <c r="B10962" s="23" t="s">
        <v>8</v>
      </c>
      <c r="C10962">
        <v>2021</v>
      </c>
      <c r="D10962" s="23" t="str">
        <f t="shared" si="172"/>
        <v>oct</v>
      </c>
      <c r="E10962" s="24">
        <v>44500</v>
      </c>
      <c r="F10962" s="23" t="s">
        <v>51</v>
      </c>
      <c r="G10962" s="121">
        <v>296367868.95918274</v>
      </c>
      <c r="H10962">
        <v>2021</v>
      </c>
    </row>
    <row r="10963" spans="1:8" outlineLevel="1" x14ac:dyDescent="0.25">
      <c r="A10963" s="23" t="str">
        <f>VLOOKUP(B10963,Códigos!$A$1:$C$23,2,FALSE)</f>
        <v>Pagarés bursátiles</v>
      </c>
      <c r="B10963" s="23" t="s">
        <v>11</v>
      </c>
      <c r="C10963">
        <v>2021</v>
      </c>
      <c r="D10963" s="23" t="str">
        <f t="shared" si="172"/>
        <v>oct</v>
      </c>
      <c r="E10963" s="24">
        <v>44500</v>
      </c>
      <c r="F10963" s="23" t="s">
        <v>51</v>
      </c>
      <c r="G10963" s="121">
        <v>477078.85714285716</v>
      </c>
      <c r="H10963">
        <v>2021</v>
      </c>
    </row>
    <row r="10964" spans="1:8" outlineLevel="1" x14ac:dyDescent="0.25">
      <c r="A10964" s="23" t="str">
        <f>VLOOKUP(B10964,Códigos!$A$1:$C$23,2,FALSE)</f>
        <v>Valores de Titularización</v>
      </c>
      <c r="B10964" s="23" t="s">
        <v>12</v>
      </c>
      <c r="C10964">
        <v>2021</v>
      </c>
      <c r="D10964" s="23" t="str">
        <f t="shared" si="172"/>
        <v>oct</v>
      </c>
      <c r="E10964" s="24">
        <v>44500</v>
      </c>
      <c r="F10964" s="23" t="s">
        <v>51</v>
      </c>
      <c r="G10964" s="121">
        <v>13738050.281341117</v>
      </c>
      <c r="H10964">
        <v>2021</v>
      </c>
    </row>
    <row r="10965" spans="1:8" outlineLevel="1" x14ac:dyDescent="0.25">
      <c r="A10965" s="23" t="str">
        <f>VLOOKUP(B10965,Códigos!$A$1:$C$23,2,FALSE)</f>
        <v>Inv. Extranjero</v>
      </c>
      <c r="B10965" s="23" t="s">
        <v>34</v>
      </c>
      <c r="C10965">
        <v>2021</v>
      </c>
      <c r="D10965" s="23" t="str">
        <f t="shared" si="172"/>
        <v>oct</v>
      </c>
      <c r="E10965" s="24">
        <v>44500</v>
      </c>
      <c r="F10965" s="23" t="s">
        <v>51</v>
      </c>
      <c r="G10965" s="121">
        <v>6582943.0597667638</v>
      </c>
      <c r="H10965">
        <v>2021</v>
      </c>
    </row>
    <row r="10966" spans="1:8" outlineLevel="1" x14ac:dyDescent="0.25">
      <c r="A10966" s="23" t="str">
        <f>VLOOKUP(B10966,Códigos!$A$1:$C$23,2,FALSE)</f>
        <v>Liquidez</v>
      </c>
      <c r="B10966" s="23" t="s">
        <v>13</v>
      </c>
      <c r="C10966">
        <v>2021</v>
      </c>
      <c r="D10966" s="23" t="str">
        <f t="shared" si="172"/>
        <v>oct</v>
      </c>
      <c r="E10966" s="24">
        <v>44500</v>
      </c>
      <c r="F10966" s="23" t="s">
        <v>51</v>
      </c>
      <c r="G10966" s="121">
        <v>150013296.49125364</v>
      </c>
      <c r="H10966">
        <v>2021</v>
      </c>
    </row>
    <row r="10967" spans="1:8" outlineLevel="1" x14ac:dyDescent="0.25">
      <c r="A10967" s="23" t="str">
        <f>VLOOKUP(B10967,Códigos!$A$1:$C$23,2,FALSE)</f>
        <v>Inv. sin Oferta Pública</v>
      </c>
      <c r="B10967" s="23" t="s">
        <v>14</v>
      </c>
      <c r="C10967">
        <v>2021</v>
      </c>
      <c r="D10967" s="23" t="str">
        <f t="shared" si="172"/>
        <v>oct</v>
      </c>
      <c r="E10967" s="24">
        <v>44500</v>
      </c>
      <c r="F10967" s="23" t="s">
        <v>51</v>
      </c>
      <c r="G10967" s="121">
        <v>1840450.2405247812</v>
      </c>
      <c r="H10967">
        <v>2021</v>
      </c>
    </row>
    <row r="10968" spans="1:8" outlineLevel="1" x14ac:dyDescent="0.25">
      <c r="A10968" s="23" t="str">
        <f>VLOOKUP(B10968,Códigos!$A$1:$C$23,2,FALSE)</f>
        <v>Acciones</v>
      </c>
      <c r="B10968" s="23" t="s">
        <v>0</v>
      </c>
      <c r="C10968">
        <v>2021</v>
      </c>
      <c r="D10968" s="23" t="str">
        <f t="shared" si="172"/>
        <v>oct</v>
      </c>
      <c r="E10968" s="24">
        <v>44500</v>
      </c>
      <c r="F10968" s="23" t="s">
        <v>52</v>
      </c>
      <c r="G10968" s="121">
        <v>3004757.0399999996</v>
      </c>
      <c r="H10968">
        <v>2021</v>
      </c>
    </row>
    <row r="10969" spans="1:8" outlineLevel="1" x14ac:dyDescent="0.25">
      <c r="A10969" s="23" t="str">
        <f>VLOOKUP(B10969,Códigos!$A$1:$C$23,2,FALSE)</f>
        <v>Bonos Bancarios Bursátiles</v>
      </c>
      <c r="B10969" s="23" t="s">
        <v>1</v>
      </c>
      <c r="C10969">
        <v>2021</v>
      </c>
      <c r="D10969" s="23" t="str">
        <f t="shared" si="172"/>
        <v>oct</v>
      </c>
      <c r="E10969" s="24">
        <v>44500</v>
      </c>
      <c r="F10969" s="23" t="s">
        <v>52</v>
      </c>
      <c r="G10969" s="121">
        <v>71704961.930000007</v>
      </c>
      <c r="H10969">
        <v>2021</v>
      </c>
    </row>
    <row r="10970" spans="1:8" outlineLevel="1" x14ac:dyDescent="0.25">
      <c r="A10970" s="23" t="str">
        <f>VLOOKUP(B10970,Códigos!$A$1:$C$23,2,FALSE)</f>
        <v>Bonos de Largo Plazo</v>
      </c>
      <c r="B10970" s="23" t="s">
        <v>3</v>
      </c>
      <c r="C10970">
        <v>2021</v>
      </c>
      <c r="D10970" s="23" t="str">
        <f t="shared" si="172"/>
        <v>oct</v>
      </c>
      <c r="E10970" s="24">
        <v>44500</v>
      </c>
      <c r="F10970" s="23" t="s">
        <v>52</v>
      </c>
      <c r="G10970" s="121">
        <v>31435003.660000004</v>
      </c>
      <c r="H10970">
        <v>2021</v>
      </c>
    </row>
    <row r="10971" spans="1:8" outlineLevel="1" x14ac:dyDescent="0.25">
      <c r="A10971" s="23" t="str">
        <f>VLOOKUP(B10971,Códigos!$A$1:$C$23,2,FALSE)</f>
        <v>Bonos Municipales</v>
      </c>
      <c r="B10971" s="23" t="s">
        <v>4</v>
      </c>
      <c r="C10971">
        <v>2021</v>
      </c>
      <c r="D10971" s="23" t="str">
        <f t="shared" si="172"/>
        <v>oct</v>
      </c>
      <c r="E10971" s="24">
        <v>44500</v>
      </c>
      <c r="F10971" s="23" t="s">
        <v>52</v>
      </c>
      <c r="G10971" s="121">
        <v>636986.15</v>
      </c>
      <c r="H10971">
        <v>2021</v>
      </c>
    </row>
    <row r="10972" spans="1:8" outlineLevel="1" x14ac:dyDescent="0.25">
      <c r="A10972" s="23" t="str">
        <f>VLOOKUP(B10972,Códigos!$A$1:$C$23,2,FALSE)</f>
        <v>Bonos Participativos emitidos por Pymes</v>
      </c>
      <c r="B10972" s="23" t="s">
        <v>5</v>
      </c>
      <c r="C10972">
        <v>2021</v>
      </c>
      <c r="D10972" s="23" t="str">
        <f t="shared" si="172"/>
        <v>oct</v>
      </c>
      <c r="E10972" s="24">
        <v>44500</v>
      </c>
      <c r="F10972" s="23" t="s">
        <v>52</v>
      </c>
      <c r="G10972" s="121">
        <v>72979.17</v>
      </c>
      <c r="H10972">
        <v>2021</v>
      </c>
    </row>
    <row r="10973" spans="1:8" outlineLevel="1" x14ac:dyDescent="0.25">
      <c r="A10973" s="23" t="str">
        <f>VLOOKUP(B10973,Códigos!$A$1:$C$23,2,FALSE)</f>
        <v>Bonos del Tesoro</v>
      </c>
      <c r="B10973" s="23" t="s">
        <v>6</v>
      </c>
      <c r="C10973">
        <v>2021</v>
      </c>
      <c r="D10973" s="23" t="str">
        <f t="shared" si="172"/>
        <v>oct</v>
      </c>
      <c r="E10973" s="24">
        <v>44500</v>
      </c>
      <c r="F10973" s="23" t="s">
        <v>52</v>
      </c>
      <c r="G10973" s="121">
        <v>682.93</v>
      </c>
      <c r="H10973">
        <v>2021</v>
      </c>
    </row>
    <row r="10974" spans="1:8" outlineLevel="1" x14ac:dyDescent="0.25">
      <c r="A10974" s="23" t="str">
        <f>VLOOKUP(B10974,Códigos!$A$1:$C$23,2,FALSE)</f>
        <v>Cupones</v>
      </c>
      <c r="B10974" s="23" t="s">
        <v>7</v>
      </c>
      <c r="C10974">
        <v>2021</v>
      </c>
      <c r="D10974" s="23" t="str">
        <f t="shared" si="172"/>
        <v>oct</v>
      </c>
      <c r="E10974" s="24">
        <v>44500</v>
      </c>
      <c r="F10974" s="23" t="s">
        <v>52</v>
      </c>
      <c r="G10974" s="121">
        <v>48874.77</v>
      </c>
      <c r="H10974">
        <v>2021</v>
      </c>
    </row>
    <row r="10975" spans="1:8" outlineLevel="1" x14ac:dyDescent="0.25">
      <c r="A10975" s="23" t="str">
        <f>VLOOKUP(B10975,Códigos!$A$1:$C$23,2,FALSE)</f>
        <v>Depósitos a Plazo Fijo</v>
      </c>
      <c r="B10975" s="23" t="s">
        <v>8</v>
      </c>
      <c r="C10975">
        <v>2021</v>
      </c>
      <c r="D10975" s="23" t="str">
        <f t="shared" si="172"/>
        <v>oct</v>
      </c>
      <c r="E10975" s="24">
        <v>44500</v>
      </c>
      <c r="F10975" s="23" t="s">
        <v>52</v>
      </c>
      <c r="G10975" s="121">
        <v>315585900.65999997</v>
      </c>
      <c r="H10975">
        <v>2021</v>
      </c>
    </row>
    <row r="10976" spans="1:8" outlineLevel="1" x14ac:dyDescent="0.25">
      <c r="A10976" s="23" t="str">
        <f>VLOOKUP(B10976,Códigos!$A$1:$C$23,2,FALSE)</f>
        <v>Pagarés bursátiles</v>
      </c>
      <c r="B10976" s="23" t="s">
        <v>11</v>
      </c>
      <c r="C10976">
        <v>2021</v>
      </c>
      <c r="D10976" s="23" t="str">
        <f t="shared" si="172"/>
        <v>oct</v>
      </c>
      <c r="E10976" s="24">
        <v>44500</v>
      </c>
      <c r="F10976" s="23" t="s">
        <v>52</v>
      </c>
      <c r="G10976" s="121">
        <v>18445854.370000001</v>
      </c>
      <c r="H10976">
        <v>2021</v>
      </c>
    </row>
    <row r="10977" spans="1:8" outlineLevel="1" x14ac:dyDescent="0.25">
      <c r="A10977" s="23" t="str">
        <f>VLOOKUP(B10977,Códigos!$A$1:$C$23,2,FALSE)</f>
        <v>Valores de Titularización</v>
      </c>
      <c r="B10977" s="23" t="s">
        <v>12</v>
      </c>
      <c r="C10977">
        <v>2021</v>
      </c>
      <c r="D10977" s="23" t="str">
        <f t="shared" si="172"/>
        <v>oct</v>
      </c>
      <c r="E10977" s="24">
        <v>44500</v>
      </c>
      <c r="F10977" s="23" t="s">
        <v>52</v>
      </c>
      <c r="G10977" s="121">
        <v>77589.36</v>
      </c>
      <c r="H10977">
        <v>2021</v>
      </c>
    </row>
    <row r="10978" spans="1:8" outlineLevel="1" x14ac:dyDescent="0.25">
      <c r="A10978" s="23" t="str">
        <f>VLOOKUP(B10978,Códigos!$A$1:$C$23,2,FALSE)</f>
        <v>Inv. Extranjero</v>
      </c>
      <c r="B10978" s="23" t="s">
        <v>34</v>
      </c>
      <c r="C10978">
        <v>2021</v>
      </c>
      <c r="D10978" s="23" t="str">
        <f t="shared" si="172"/>
        <v>oct</v>
      </c>
      <c r="E10978" s="24">
        <v>44500</v>
      </c>
      <c r="F10978" s="23" t="s">
        <v>52</v>
      </c>
      <c r="G10978" s="121">
        <v>75055821.699999988</v>
      </c>
      <c r="H10978">
        <v>2021</v>
      </c>
    </row>
    <row r="10979" spans="1:8" outlineLevel="1" x14ac:dyDescent="0.25">
      <c r="A10979" s="23" t="str">
        <f>VLOOKUP(B10979,Códigos!$A$1:$C$23,2,FALSE)</f>
        <v>Liquidez</v>
      </c>
      <c r="B10979" s="23" t="s">
        <v>13</v>
      </c>
      <c r="C10979">
        <v>2021</v>
      </c>
      <c r="D10979" s="23" t="str">
        <f t="shared" si="172"/>
        <v>oct</v>
      </c>
      <c r="E10979" s="24">
        <v>44500</v>
      </c>
      <c r="F10979" s="23" t="s">
        <v>52</v>
      </c>
      <c r="G10979" s="121">
        <v>188350321.46000001</v>
      </c>
      <c r="H10979">
        <v>2021</v>
      </c>
    </row>
    <row r="10980" spans="1:8" outlineLevel="1" x14ac:dyDescent="0.25">
      <c r="A10980" s="23" t="str">
        <f>VLOOKUP(B10980,Códigos!$A$1:$C$23,2,FALSE)</f>
        <v>Inv. sin Oferta Pública</v>
      </c>
      <c r="B10980" s="23" t="s">
        <v>14</v>
      </c>
      <c r="C10980">
        <v>2021</v>
      </c>
      <c r="D10980" s="23" t="str">
        <f t="shared" si="172"/>
        <v>oct</v>
      </c>
      <c r="E10980" s="24">
        <v>44500</v>
      </c>
      <c r="F10980" s="23" t="s">
        <v>52</v>
      </c>
      <c r="G10980" s="121">
        <v>-37309.179999999986</v>
      </c>
      <c r="H10980">
        <v>2021</v>
      </c>
    </row>
    <row r="10981" spans="1:8" outlineLevel="1" x14ac:dyDescent="0.25">
      <c r="A10981" s="23" t="str">
        <f>VLOOKUP(B10981,Códigos!$A$1:$C$23,2,FALSE)</f>
        <v>Acciones</v>
      </c>
      <c r="B10981" s="23" t="s">
        <v>0</v>
      </c>
      <c r="C10981">
        <v>2021</v>
      </c>
      <c r="D10981" s="23" t="str">
        <f t="shared" si="172"/>
        <v>oct</v>
      </c>
      <c r="E10981" s="24">
        <v>44500</v>
      </c>
      <c r="F10981" s="23" t="s">
        <v>44</v>
      </c>
      <c r="G10981" s="121">
        <v>0</v>
      </c>
      <c r="H10981">
        <v>2021</v>
      </c>
    </row>
    <row r="10982" spans="1:8" outlineLevel="1" x14ac:dyDescent="0.25">
      <c r="A10982" s="23" t="str">
        <f>VLOOKUP(B10982,Códigos!$A$1:$C$23,2,FALSE)</f>
        <v>Bonos Bancarios Bursátiles</v>
      </c>
      <c r="B10982" s="23" t="s">
        <v>1</v>
      </c>
      <c r="C10982">
        <v>2021</v>
      </c>
      <c r="D10982" s="23" t="str">
        <f t="shared" si="172"/>
        <v>oct</v>
      </c>
      <c r="E10982" s="24">
        <v>44500</v>
      </c>
      <c r="F10982" s="23" t="s">
        <v>44</v>
      </c>
      <c r="G10982" s="121">
        <v>9303021.8221574165</v>
      </c>
      <c r="H10982">
        <v>2021</v>
      </c>
    </row>
    <row r="10983" spans="1:8" outlineLevel="1" x14ac:dyDescent="0.25">
      <c r="A10983" s="23" t="str">
        <f>VLOOKUP(B10983,Códigos!$A$1:$C$23,2,FALSE)</f>
        <v>Bonos de Largo Plazo</v>
      </c>
      <c r="B10983" s="23" t="s">
        <v>3</v>
      </c>
      <c r="C10983">
        <v>2021</v>
      </c>
      <c r="D10983" s="23" t="str">
        <f t="shared" si="172"/>
        <v>oct</v>
      </c>
      <c r="E10983" s="24">
        <v>44500</v>
      </c>
      <c r="F10983" s="23" t="s">
        <v>44</v>
      </c>
      <c r="G10983" s="121">
        <v>4019670.7930029156</v>
      </c>
      <c r="H10983">
        <v>2021</v>
      </c>
    </row>
    <row r="10984" spans="1:8" outlineLevel="1" x14ac:dyDescent="0.25">
      <c r="A10984" s="23" t="str">
        <f>VLOOKUP(B10984,Códigos!$A$1:$C$23,2,FALSE)</f>
        <v>Bonos Municipales</v>
      </c>
      <c r="B10984" s="23" t="s">
        <v>4</v>
      </c>
      <c r="C10984">
        <v>2021</v>
      </c>
      <c r="D10984" s="23" t="str">
        <f t="shared" si="172"/>
        <v>oct</v>
      </c>
      <c r="E10984" s="24">
        <v>44500</v>
      </c>
      <c r="F10984" s="23" t="s">
        <v>44</v>
      </c>
      <c r="G10984" s="121">
        <v>0</v>
      </c>
      <c r="H10984">
        <v>2021</v>
      </c>
    </row>
    <row r="10985" spans="1:8" outlineLevel="1" x14ac:dyDescent="0.25">
      <c r="A10985" s="23" t="str">
        <f>VLOOKUP(B10985,Códigos!$A$1:$C$23,2,FALSE)</f>
        <v>Bonos Participativos emitidos por Pymes</v>
      </c>
      <c r="B10985" s="23" t="s">
        <v>5</v>
      </c>
      <c r="C10985">
        <v>2021</v>
      </c>
      <c r="D10985" s="23" t="str">
        <f t="shared" si="172"/>
        <v>oct</v>
      </c>
      <c r="E10985" s="24">
        <v>44500</v>
      </c>
      <c r="F10985" s="23" t="s">
        <v>44</v>
      </c>
      <c r="G10985" s="121">
        <v>0</v>
      </c>
      <c r="H10985">
        <v>2021</v>
      </c>
    </row>
    <row r="10986" spans="1:8" outlineLevel="1" x14ac:dyDescent="0.25">
      <c r="A10986" s="23" t="str">
        <f>VLOOKUP(B10986,Códigos!$A$1:$C$23,2,FALSE)</f>
        <v>Bonos del Tesoro</v>
      </c>
      <c r="B10986" s="23" t="s">
        <v>6</v>
      </c>
      <c r="C10986">
        <v>2021</v>
      </c>
      <c r="D10986" s="23" t="str">
        <f t="shared" si="172"/>
        <v>oct</v>
      </c>
      <c r="E10986" s="24">
        <v>44500</v>
      </c>
      <c r="F10986" s="23" t="s">
        <v>44</v>
      </c>
      <c r="G10986" s="121">
        <v>976736.99271137011</v>
      </c>
      <c r="H10986">
        <v>2021</v>
      </c>
    </row>
    <row r="10987" spans="1:8" outlineLevel="1" x14ac:dyDescent="0.25">
      <c r="A10987" s="23" t="str">
        <f>VLOOKUP(B10987,Códigos!$A$1:$C$23,2,FALSE)</f>
        <v>Cupones</v>
      </c>
      <c r="B10987" s="23" t="s">
        <v>7</v>
      </c>
      <c r="C10987">
        <v>2021</v>
      </c>
      <c r="D10987" s="23" t="str">
        <f t="shared" si="172"/>
        <v>oct</v>
      </c>
      <c r="E10987" s="24">
        <v>44500</v>
      </c>
      <c r="F10987" s="23" t="s">
        <v>44</v>
      </c>
      <c r="G10987" s="121">
        <v>276911.31195335335</v>
      </c>
      <c r="H10987">
        <v>2021</v>
      </c>
    </row>
    <row r="10988" spans="1:8" outlineLevel="1" x14ac:dyDescent="0.25">
      <c r="A10988" s="23" t="str">
        <f>VLOOKUP(B10988,Códigos!$A$1:$C$23,2,FALSE)</f>
        <v>Depósitos a Plazo Fijo</v>
      </c>
      <c r="B10988" s="23" t="s">
        <v>8</v>
      </c>
      <c r="C10988">
        <v>2021</v>
      </c>
      <c r="D10988" s="23" t="str">
        <f t="shared" si="172"/>
        <v>oct</v>
      </c>
      <c r="E10988" s="24">
        <v>44500</v>
      </c>
      <c r="F10988" s="23" t="s">
        <v>44</v>
      </c>
      <c r="G10988" s="121">
        <v>93877744.556850716</v>
      </c>
      <c r="H10988">
        <v>2021</v>
      </c>
    </row>
    <row r="10989" spans="1:8" outlineLevel="1" x14ac:dyDescent="0.25">
      <c r="A10989" s="23" t="str">
        <f>VLOOKUP(B10989,Códigos!$A$1:$C$23,2,FALSE)</f>
        <v>Pagarés bursátiles</v>
      </c>
      <c r="B10989" s="23" t="s">
        <v>11</v>
      </c>
      <c r="C10989">
        <v>2021</v>
      </c>
      <c r="D10989" s="23" t="str">
        <f t="shared" si="172"/>
        <v>oct</v>
      </c>
      <c r="E10989" s="24">
        <v>44500</v>
      </c>
      <c r="F10989" s="23" t="s">
        <v>44</v>
      </c>
      <c r="G10989" s="121">
        <v>253825.94169096212</v>
      </c>
      <c r="H10989">
        <v>2021</v>
      </c>
    </row>
    <row r="10990" spans="1:8" outlineLevel="1" x14ac:dyDescent="0.25">
      <c r="A10990" s="23" t="str">
        <f>VLOOKUP(B10990,Códigos!$A$1:$C$23,2,FALSE)</f>
        <v>Valores de Titularización</v>
      </c>
      <c r="B10990" s="23" t="s">
        <v>12</v>
      </c>
      <c r="C10990">
        <v>2021</v>
      </c>
      <c r="D10990" s="23" t="str">
        <f t="shared" si="172"/>
        <v>oct</v>
      </c>
      <c r="E10990" s="24">
        <v>44500</v>
      </c>
      <c r="F10990" s="23" t="s">
        <v>44</v>
      </c>
      <c r="G10990" s="121">
        <v>1655967.081632653</v>
      </c>
      <c r="H10990">
        <v>2021</v>
      </c>
    </row>
    <row r="10991" spans="1:8" outlineLevel="1" x14ac:dyDescent="0.25">
      <c r="A10991" s="23" t="str">
        <f>VLOOKUP(B10991,Códigos!$A$1:$C$23,2,FALSE)</f>
        <v>Inv. Extranjero</v>
      </c>
      <c r="B10991" s="23" t="s">
        <v>34</v>
      </c>
      <c r="C10991">
        <v>2021</v>
      </c>
      <c r="D10991" s="23" t="str">
        <f t="shared" si="172"/>
        <v>oct</v>
      </c>
      <c r="E10991" s="24">
        <v>44500</v>
      </c>
      <c r="F10991" s="23" t="s">
        <v>44</v>
      </c>
      <c r="G10991" s="121">
        <v>0</v>
      </c>
      <c r="H10991">
        <v>2021</v>
      </c>
    </row>
    <row r="10992" spans="1:8" outlineLevel="1" x14ac:dyDescent="0.25">
      <c r="A10992" s="23" t="str">
        <f>VLOOKUP(B10992,Códigos!$A$1:$C$23,2,FALSE)</f>
        <v>Liquidez</v>
      </c>
      <c r="B10992" s="23" t="s">
        <v>13</v>
      </c>
      <c r="C10992">
        <v>2021</v>
      </c>
      <c r="D10992" s="23" t="str">
        <f t="shared" si="172"/>
        <v>oct</v>
      </c>
      <c r="E10992" s="24">
        <v>44500</v>
      </c>
      <c r="F10992" s="23" t="s">
        <v>44</v>
      </c>
      <c r="G10992" s="121">
        <v>65685063.459183678</v>
      </c>
      <c r="H10992">
        <v>2021</v>
      </c>
    </row>
    <row r="10993" spans="1:8" outlineLevel="1" x14ac:dyDescent="0.25">
      <c r="A10993" s="23" t="str">
        <f>VLOOKUP(B10993,Códigos!$A$1:$C$23,2,FALSE)</f>
        <v>Inv. sin Oferta Pública</v>
      </c>
      <c r="B10993" s="23" t="s">
        <v>14</v>
      </c>
      <c r="C10993">
        <v>2021</v>
      </c>
      <c r="D10993" s="23" t="str">
        <f t="shared" si="172"/>
        <v>oct</v>
      </c>
      <c r="E10993" s="24">
        <v>44500</v>
      </c>
      <c r="F10993" s="23" t="s">
        <v>44</v>
      </c>
      <c r="G10993" s="121">
        <v>102948.87172011663</v>
      </c>
      <c r="H10993">
        <v>2021</v>
      </c>
    </row>
    <row r="10994" spans="1:8" outlineLevel="1" x14ac:dyDescent="0.25">
      <c r="A10994" s="23" t="str">
        <f>VLOOKUP(B10994,Códigos!$A$1:$C$23,2,FALSE)</f>
        <v>Acciones</v>
      </c>
      <c r="B10994" s="23" t="s">
        <v>0</v>
      </c>
      <c r="C10994">
        <v>2021</v>
      </c>
      <c r="D10994" s="23" t="str">
        <f t="shared" si="172"/>
        <v>oct</v>
      </c>
      <c r="E10994" s="24">
        <v>44500</v>
      </c>
      <c r="F10994" s="23" t="s">
        <v>45</v>
      </c>
      <c r="G10994" s="121">
        <v>1242706.67</v>
      </c>
      <c r="H10994">
        <v>2021</v>
      </c>
    </row>
    <row r="10995" spans="1:8" outlineLevel="1" x14ac:dyDescent="0.25">
      <c r="A10995" s="23" t="str">
        <f>VLOOKUP(B10995,Códigos!$A$1:$C$23,2,FALSE)</f>
        <v>Bonos Bancarios Bursátiles</v>
      </c>
      <c r="B10995" s="23" t="s">
        <v>1</v>
      </c>
      <c r="C10995">
        <v>2021</v>
      </c>
      <c r="D10995" s="23" t="str">
        <f t="shared" si="172"/>
        <v>oct</v>
      </c>
      <c r="E10995" s="24">
        <v>44500</v>
      </c>
      <c r="F10995" s="23" t="s">
        <v>45</v>
      </c>
      <c r="G10995" s="121">
        <v>6125766.0700000003</v>
      </c>
      <c r="H10995">
        <v>2021</v>
      </c>
    </row>
    <row r="10996" spans="1:8" outlineLevel="1" x14ac:dyDescent="0.25">
      <c r="A10996" s="23" t="str">
        <f>VLOOKUP(B10996,Códigos!$A$1:$C$23,2,FALSE)</f>
        <v>Bonos de Largo Plazo</v>
      </c>
      <c r="B10996" s="23" t="s">
        <v>3</v>
      </c>
      <c r="C10996">
        <v>2021</v>
      </c>
      <c r="D10996" s="23" t="str">
        <f t="shared" si="172"/>
        <v>oct</v>
      </c>
      <c r="E10996" s="24">
        <v>44500</v>
      </c>
      <c r="F10996" s="23" t="s">
        <v>45</v>
      </c>
      <c r="G10996" s="121">
        <v>5183191.96</v>
      </c>
      <c r="H10996">
        <v>2021</v>
      </c>
    </row>
    <row r="10997" spans="1:8" outlineLevel="1" x14ac:dyDescent="0.25">
      <c r="A10997" s="23" t="str">
        <f>VLOOKUP(B10997,Códigos!$A$1:$C$23,2,FALSE)</f>
        <v>Bonos Municipales</v>
      </c>
      <c r="B10997" s="23" t="s">
        <v>4</v>
      </c>
      <c r="C10997">
        <v>2021</v>
      </c>
      <c r="D10997" s="23" t="str">
        <f t="shared" si="172"/>
        <v>oct</v>
      </c>
      <c r="E10997" s="24">
        <v>44500</v>
      </c>
      <c r="F10997" s="23" t="s">
        <v>45</v>
      </c>
      <c r="G10997" s="121">
        <v>0</v>
      </c>
      <c r="H10997">
        <v>2021</v>
      </c>
    </row>
    <row r="10998" spans="1:8" outlineLevel="1" x14ac:dyDescent="0.25">
      <c r="A10998" s="23" t="str">
        <f>VLOOKUP(B10998,Códigos!$A$1:$C$23,2,FALSE)</f>
        <v>Bonos Participativos emitidos por Pymes</v>
      </c>
      <c r="B10998" s="23" t="s">
        <v>5</v>
      </c>
      <c r="C10998">
        <v>2021</v>
      </c>
      <c r="D10998" s="23" t="str">
        <f t="shared" si="172"/>
        <v>oct</v>
      </c>
      <c r="E10998" s="24">
        <v>44500</v>
      </c>
      <c r="F10998" s="23" t="s">
        <v>45</v>
      </c>
      <c r="G10998" s="121">
        <v>0</v>
      </c>
      <c r="H10998">
        <v>2021</v>
      </c>
    </row>
    <row r="10999" spans="1:8" outlineLevel="1" x14ac:dyDescent="0.25">
      <c r="A10999" s="23" t="str">
        <f>VLOOKUP(B10999,Códigos!$A$1:$C$23,2,FALSE)</f>
        <v>Bonos del Tesoro</v>
      </c>
      <c r="B10999" s="23" t="s">
        <v>6</v>
      </c>
      <c r="C10999">
        <v>2021</v>
      </c>
      <c r="D10999" s="23" t="str">
        <f t="shared" si="172"/>
        <v>oct</v>
      </c>
      <c r="E10999" s="24">
        <v>44500</v>
      </c>
      <c r="F10999" s="23" t="s">
        <v>45</v>
      </c>
      <c r="G10999" s="121">
        <v>0</v>
      </c>
      <c r="H10999">
        <v>2021</v>
      </c>
    </row>
    <row r="11000" spans="1:8" outlineLevel="1" x14ac:dyDescent="0.25">
      <c r="A11000" s="23" t="str">
        <f>VLOOKUP(B11000,Códigos!$A$1:$C$23,2,FALSE)</f>
        <v>Cupones</v>
      </c>
      <c r="B11000" s="23" t="s">
        <v>7</v>
      </c>
      <c r="C11000">
        <v>2021</v>
      </c>
      <c r="D11000" s="23" t="str">
        <f t="shared" si="172"/>
        <v>oct</v>
      </c>
      <c r="E11000" s="24">
        <v>44500</v>
      </c>
      <c r="F11000" s="23" t="s">
        <v>45</v>
      </c>
      <c r="G11000" s="121">
        <v>0</v>
      </c>
      <c r="H11000">
        <v>2021</v>
      </c>
    </row>
    <row r="11001" spans="1:8" outlineLevel="1" x14ac:dyDescent="0.25">
      <c r="A11001" s="23" t="str">
        <f>VLOOKUP(B11001,Códigos!$A$1:$C$23,2,FALSE)</f>
        <v>Depósitos a Plazo Fijo</v>
      </c>
      <c r="B11001" s="23" t="s">
        <v>8</v>
      </c>
      <c r="C11001">
        <v>2021</v>
      </c>
      <c r="D11001" s="23" t="str">
        <f t="shared" si="172"/>
        <v>oct</v>
      </c>
      <c r="E11001" s="24">
        <v>44500</v>
      </c>
      <c r="F11001" s="23" t="s">
        <v>45</v>
      </c>
      <c r="G11001" s="121">
        <v>61025638.350000001</v>
      </c>
      <c r="H11001">
        <v>2021</v>
      </c>
    </row>
    <row r="11002" spans="1:8" outlineLevel="1" x14ac:dyDescent="0.25">
      <c r="A11002" s="23" t="str">
        <f>VLOOKUP(B11002,Códigos!$A$1:$C$23,2,FALSE)</f>
        <v>Pagarés bursátiles</v>
      </c>
      <c r="B11002" s="23" t="s">
        <v>11</v>
      </c>
      <c r="C11002">
        <v>2021</v>
      </c>
      <c r="D11002" s="23" t="str">
        <f t="shared" si="172"/>
        <v>oct</v>
      </c>
      <c r="E11002" s="24">
        <v>44500</v>
      </c>
      <c r="F11002" s="23" t="s">
        <v>45</v>
      </c>
      <c r="G11002" s="121">
        <v>4305223.96</v>
      </c>
      <c r="H11002">
        <v>2021</v>
      </c>
    </row>
    <row r="11003" spans="1:8" outlineLevel="1" x14ac:dyDescent="0.25">
      <c r="A11003" s="23" t="str">
        <f>VLOOKUP(B11003,Códigos!$A$1:$C$23,2,FALSE)</f>
        <v>Valores de Titularización</v>
      </c>
      <c r="B11003" s="23" t="s">
        <v>12</v>
      </c>
      <c r="C11003">
        <v>2021</v>
      </c>
      <c r="D11003" s="23" t="str">
        <f t="shared" si="172"/>
        <v>oct</v>
      </c>
      <c r="E11003" s="24">
        <v>44500</v>
      </c>
      <c r="F11003" s="23" t="s">
        <v>45</v>
      </c>
      <c r="G11003" s="121">
        <v>0</v>
      </c>
      <c r="H11003">
        <v>2021</v>
      </c>
    </row>
    <row r="11004" spans="1:8" outlineLevel="1" x14ac:dyDescent="0.25">
      <c r="A11004" s="23" t="str">
        <f>VLOOKUP(B11004,Códigos!$A$1:$C$23,2,FALSE)</f>
        <v>Inv. Extranjero</v>
      </c>
      <c r="B11004" s="23" t="s">
        <v>34</v>
      </c>
      <c r="C11004">
        <v>2021</v>
      </c>
      <c r="D11004" s="23" t="str">
        <f t="shared" si="172"/>
        <v>oct</v>
      </c>
      <c r="E11004" s="24">
        <v>44500</v>
      </c>
      <c r="F11004" s="23" t="s">
        <v>45</v>
      </c>
      <c r="G11004" s="121">
        <v>5952088.9100000001</v>
      </c>
      <c r="H11004">
        <v>2021</v>
      </c>
    </row>
    <row r="11005" spans="1:8" outlineLevel="1" x14ac:dyDescent="0.25">
      <c r="A11005" s="23" t="str">
        <f>VLOOKUP(B11005,Códigos!$A$1:$C$23,2,FALSE)</f>
        <v>Liquidez</v>
      </c>
      <c r="B11005" s="23" t="s">
        <v>13</v>
      </c>
      <c r="C11005">
        <v>2021</v>
      </c>
      <c r="D11005" s="23" t="str">
        <f t="shared" si="172"/>
        <v>oct</v>
      </c>
      <c r="E11005" s="24">
        <v>44500</v>
      </c>
      <c r="F11005" s="23" t="s">
        <v>45</v>
      </c>
      <c r="G11005" s="121">
        <v>63125823.259999998</v>
      </c>
      <c r="H11005">
        <v>2021</v>
      </c>
    </row>
    <row r="11006" spans="1:8" outlineLevel="1" x14ac:dyDescent="0.25">
      <c r="A11006" s="23" t="str">
        <f>VLOOKUP(B11006,Códigos!$A$1:$C$23,2,FALSE)</f>
        <v>Inv. sin Oferta Pública</v>
      </c>
      <c r="B11006" s="23" t="s">
        <v>14</v>
      </c>
      <c r="C11006">
        <v>2021</v>
      </c>
      <c r="D11006" s="23" t="str">
        <f t="shared" si="172"/>
        <v>oct</v>
      </c>
      <c r="E11006" s="24">
        <v>44500</v>
      </c>
      <c r="F11006" s="23" t="s">
        <v>45</v>
      </c>
      <c r="G11006" s="121">
        <v>-63226.839999999989</v>
      </c>
      <c r="H11006">
        <v>2021</v>
      </c>
    </row>
    <row r="11007" spans="1:8" outlineLevel="1" x14ac:dyDescent="0.25">
      <c r="A11007" s="23" t="str">
        <f>VLOOKUP(B11007,Códigos!$A$1:$C$23,2,FALSE)</f>
        <v>Acciones</v>
      </c>
      <c r="B11007" s="23" t="s">
        <v>0</v>
      </c>
      <c r="C11007">
        <v>2021</v>
      </c>
      <c r="D11007" s="23" t="str">
        <f t="shared" si="172"/>
        <v>oct</v>
      </c>
      <c r="E11007" s="24">
        <v>44500</v>
      </c>
      <c r="F11007" s="23" t="s">
        <v>46</v>
      </c>
      <c r="G11007" s="121">
        <v>5597856.2798833875</v>
      </c>
      <c r="H11007">
        <v>2021</v>
      </c>
    </row>
    <row r="11008" spans="1:8" outlineLevel="1" x14ac:dyDescent="0.25">
      <c r="A11008" s="23" t="str">
        <f>VLOOKUP(B11008,Códigos!$A$1:$C$23,2,FALSE)</f>
        <v>Bonos Bancarios Bursátiles</v>
      </c>
      <c r="B11008" s="23" t="s">
        <v>1</v>
      </c>
      <c r="C11008">
        <v>2021</v>
      </c>
      <c r="D11008" s="23" t="str">
        <f t="shared" si="172"/>
        <v>oct</v>
      </c>
      <c r="E11008" s="24">
        <v>44500</v>
      </c>
      <c r="F11008" s="23" t="s">
        <v>46</v>
      </c>
      <c r="G11008" s="121">
        <v>36765896.034985416</v>
      </c>
      <c r="H11008">
        <v>2021</v>
      </c>
    </row>
    <row r="11009" spans="1:8" outlineLevel="1" x14ac:dyDescent="0.25">
      <c r="A11009" s="23" t="str">
        <f>VLOOKUP(B11009,Códigos!$A$1:$C$23,2,FALSE)</f>
        <v>Bonos de Largo Plazo</v>
      </c>
      <c r="B11009" s="23" t="s">
        <v>3</v>
      </c>
      <c r="C11009">
        <v>2021</v>
      </c>
      <c r="D11009" s="23" t="str">
        <f t="shared" si="172"/>
        <v>oct</v>
      </c>
      <c r="E11009" s="24">
        <v>44500</v>
      </c>
      <c r="F11009" s="23" t="s">
        <v>46</v>
      </c>
      <c r="G11009" s="121">
        <v>15894644.507288635</v>
      </c>
      <c r="H11009">
        <v>2021</v>
      </c>
    </row>
    <row r="11010" spans="1:8" outlineLevel="1" x14ac:dyDescent="0.25">
      <c r="A11010" s="23" t="str">
        <f>VLOOKUP(B11010,Códigos!$A$1:$C$23,2,FALSE)</f>
        <v>Bonos Municipales</v>
      </c>
      <c r="B11010" s="23" t="s">
        <v>4</v>
      </c>
      <c r="C11010">
        <v>2021</v>
      </c>
      <c r="D11010" s="23" t="str">
        <f t="shared" ref="D11010:D11073" si="173">+TEXT(E11010,"mmm")</f>
        <v>oct</v>
      </c>
      <c r="E11010" s="24">
        <v>44500</v>
      </c>
      <c r="F11010" s="23" t="s">
        <v>46</v>
      </c>
      <c r="G11010" s="121">
        <v>1191164.1034985422</v>
      </c>
      <c r="H11010">
        <v>2021</v>
      </c>
    </row>
    <row r="11011" spans="1:8" outlineLevel="1" x14ac:dyDescent="0.25">
      <c r="A11011" s="23" t="str">
        <f>VLOOKUP(B11011,Códigos!$A$1:$C$23,2,FALSE)</f>
        <v>Bonos Participativos emitidos por Pymes</v>
      </c>
      <c r="B11011" s="23" t="s">
        <v>5</v>
      </c>
      <c r="C11011">
        <v>2021</v>
      </c>
      <c r="D11011" s="23" t="str">
        <f t="shared" si="173"/>
        <v>oct</v>
      </c>
      <c r="E11011" s="24">
        <v>44500</v>
      </c>
      <c r="F11011" s="23" t="s">
        <v>46</v>
      </c>
      <c r="G11011" s="121">
        <v>155080.88921282801</v>
      </c>
      <c r="H11011">
        <v>2021</v>
      </c>
    </row>
    <row r="11012" spans="1:8" outlineLevel="1" x14ac:dyDescent="0.25">
      <c r="A11012" s="23" t="str">
        <f>VLOOKUP(B11012,Códigos!$A$1:$C$23,2,FALSE)</f>
        <v>Bonos del Tesoro</v>
      </c>
      <c r="B11012" s="23" t="s">
        <v>6</v>
      </c>
      <c r="C11012">
        <v>2021</v>
      </c>
      <c r="D11012" s="23" t="str">
        <f t="shared" si="173"/>
        <v>oct</v>
      </c>
      <c r="E11012" s="24">
        <v>44500</v>
      </c>
      <c r="F11012" s="23" t="s">
        <v>46</v>
      </c>
      <c r="G11012" s="121">
        <v>292183.59183673473</v>
      </c>
      <c r="H11012">
        <v>2021</v>
      </c>
    </row>
    <row r="11013" spans="1:8" outlineLevel="1" x14ac:dyDescent="0.25">
      <c r="A11013" s="23" t="str">
        <f>VLOOKUP(B11013,Códigos!$A$1:$C$23,2,FALSE)</f>
        <v>Cupones</v>
      </c>
      <c r="B11013" s="23" t="s">
        <v>7</v>
      </c>
      <c r="C11013">
        <v>2021</v>
      </c>
      <c r="D11013" s="23" t="str">
        <f t="shared" si="173"/>
        <v>oct</v>
      </c>
      <c r="E11013" s="24">
        <v>44500</v>
      </c>
      <c r="F11013" s="23" t="s">
        <v>46</v>
      </c>
      <c r="G11013" s="121">
        <v>0</v>
      </c>
      <c r="H11013">
        <v>2021</v>
      </c>
    </row>
    <row r="11014" spans="1:8" outlineLevel="1" x14ac:dyDescent="0.25">
      <c r="A11014" s="23" t="str">
        <f>VLOOKUP(B11014,Códigos!$A$1:$C$23,2,FALSE)</f>
        <v>Depósitos a Plazo Fijo</v>
      </c>
      <c r="B11014" s="23" t="s">
        <v>8</v>
      </c>
      <c r="C11014">
        <v>2021</v>
      </c>
      <c r="D11014" s="23" t="str">
        <f t="shared" si="173"/>
        <v>oct</v>
      </c>
      <c r="E11014" s="24">
        <v>44500</v>
      </c>
      <c r="F11014" s="23" t="s">
        <v>46</v>
      </c>
      <c r="G11014" s="121">
        <v>135672572.99125344</v>
      </c>
      <c r="H11014">
        <v>2021</v>
      </c>
    </row>
    <row r="11015" spans="1:8" outlineLevel="1" x14ac:dyDescent="0.25">
      <c r="A11015" s="23" t="str">
        <f>VLOOKUP(B11015,Códigos!$A$1:$C$23,2,FALSE)</f>
        <v>Pagarés bursátiles</v>
      </c>
      <c r="B11015" s="23" t="s">
        <v>11</v>
      </c>
      <c r="C11015">
        <v>2021</v>
      </c>
      <c r="D11015" s="23" t="str">
        <f t="shared" si="173"/>
        <v>oct</v>
      </c>
      <c r="E11015" s="24">
        <v>44500</v>
      </c>
      <c r="F11015" s="23" t="s">
        <v>46</v>
      </c>
      <c r="G11015" s="121">
        <v>223252.91545189507</v>
      </c>
      <c r="H11015">
        <v>2021</v>
      </c>
    </row>
    <row r="11016" spans="1:8" outlineLevel="1" x14ac:dyDescent="0.25">
      <c r="A11016" s="23" t="str">
        <f>VLOOKUP(B11016,Códigos!$A$1:$C$23,2,FALSE)</f>
        <v>Valores de Titularización</v>
      </c>
      <c r="B11016" s="23" t="s">
        <v>12</v>
      </c>
      <c r="C11016">
        <v>2021</v>
      </c>
      <c r="D11016" s="23" t="str">
        <f t="shared" si="173"/>
        <v>oct</v>
      </c>
      <c r="E11016" s="24">
        <v>44500</v>
      </c>
      <c r="F11016" s="23" t="s">
        <v>46</v>
      </c>
      <c r="G11016" s="121">
        <v>10394585.371720126</v>
      </c>
      <c r="H11016">
        <v>2021</v>
      </c>
    </row>
    <row r="11017" spans="1:8" outlineLevel="1" x14ac:dyDescent="0.25">
      <c r="A11017" s="23" t="str">
        <f>VLOOKUP(B11017,Códigos!$A$1:$C$23,2,FALSE)</f>
        <v>Inv. Extranjero</v>
      </c>
      <c r="B11017" s="23" t="s">
        <v>34</v>
      </c>
      <c r="C11017">
        <v>2021</v>
      </c>
      <c r="D11017" s="23" t="str">
        <f t="shared" si="173"/>
        <v>oct</v>
      </c>
      <c r="E11017" s="24">
        <v>44500</v>
      </c>
      <c r="F11017" s="23" t="s">
        <v>46</v>
      </c>
      <c r="G11017" s="121">
        <v>6582943.0597667638</v>
      </c>
      <c r="H11017">
        <v>2021</v>
      </c>
    </row>
    <row r="11018" spans="1:8" outlineLevel="1" x14ac:dyDescent="0.25">
      <c r="A11018" s="23" t="str">
        <f>VLOOKUP(B11018,Códigos!$A$1:$C$23,2,FALSE)</f>
        <v>Liquidez</v>
      </c>
      <c r="B11018" s="23" t="s">
        <v>13</v>
      </c>
      <c r="C11018">
        <v>2021</v>
      </c>
      <c r="D11018" s="23" t="str">
        <f t="shared" si="173"/>
        <v>oct</v>
      </c>
      <c r="E11018" s="24">
        <v>44500</v>
      </c>
      <c r="F11018" s="23" t="s">
        <v>46</v>
      </c>
      <c r="G11018" s="121">
        <v>62760606.459183663</v>
      </c>
      <c r="H11018">
        <v>2021</v>
      </c>
    </row>
    <row r="11019" spans="1:8" outlineLevel="1" x14ac:dyDescent="0.25">
      <c r="A11019" s="23" t="str">
        <f>VLOOKUP(B11019,Códigos!$A$1:$C$23,2,FALSE)</f>
        <v>Inv. sin Oferta Pública</v>
      </c>
      <c r="B11019" s="23" t="s">
        <v>14</v>
      </c>
      <c r="C11019">
        <v>2021</v>
      </c>
      <c r="D11019" s="23" t="str">
        <f t="shared" si="173"/>
        <v>oct</v>
      </c>
      <c r="E11019" s="24">
        <v>44500</v>
      </c>
      <c r="F11019" s="23" t="s">
        <v>46</v>
      </c>
      <c r="G11019" s="121">
        <v>452068.04227405251</v>
      </c>
      <c r="H11019">
        <v>2021</v>
      </c>
    </row>
    <row r="11020" spans="1:8" outlineLevel="1" x14ac:dyDescent="0.25">
      <c r="A11020" s="23" t="str">
        <f>VLOOKUP(B11020,Códigos!$A$1:$C$23,2,FALSE)</f>
        <v>Acciones</v>
      </c>
      <c r="B11020" s="23" t="s">
        <v>0</v>
      </c>
      <c r="C11020">
        <v>2021</v>
      </c>
      <c r="D11020" s="23" t="str">
        <f t="shared" si="173"/>
        <v>oct</v>
      </c>
      <c r="E11020" s="24">
        <v>44500</v>
      </c>
      <c r="F11020" s="23" t="s">
        <v>48</v>
      </c>
      <c r="G11020" s="121">
        <v>0</v>
      </c>
      <c r="H11020">
        <v>2021</v>
      </c>
    </row>
    <row r="11021" spans="1:8" outlineLevel="1" x14ac:dyDescent="0.25">
      <c r="A11021" s="23" t="str">
        <f>VLOOKUP(B11021,Códigos!$A$1:$C$23,2,FALSE)</f>
        <v>Bonos Bancarios Bursátiles</v>
      </c>
      <c r="B11021" s="23" t="s">
        <v>1</v>
      </c>
      <c r="C11021">
        <v>2021</v>
      </c>
      <c r="D11021" s="23" t="str">
        <f t="shared" si="173"/>
        <v>oct</v>
      </c>
      <c r="E11021" s="24">
        <v>44500</v>
      </c>
      <c r="F11021" s="23" t="s">
        <v>48</v>
      </c>
      <c r="G11021" s="121">
        <v>445551.52074489795</v>
      </c>
      <c r="H11021">
        <v>2021</v>
      </c>
    </row>
    <row r="11022" spans="1:8" outlineLevel="1" x14ac:dyDescent="0.25">
      <c r="A11022" s="23" t="str">
        <f>VLOOKUP(B11022,Códigos!$A$1:$C$23,2,FALSE)</f>
        <v>Bonos de Largo Plazo</v>
      </c>
      <c r="B11022" s="23" t="s">
        <v>3</v>
      </c>
      <c r="C11022">
        <v>2021</v>
      </c>
      <c r="D11022" s="23" t="str">
        <f t="shared" si="173"/>
        <v>oct</v>
      </c>
      <c r="E11022" s="24">
        <v>44500</v>
      </c>
      <c r="F11022" s="23" t="s">
        <v>48</v>
      </c>
      <c r="G11022" s="121">
        <v>116046.3271530615</v>
      </c>
      <c r="H11022">
        <v>2021</v>
      </c>
    </row>
    <row r="11023" spans="1:8" outlineLevel="1" x14ac:dyDescent="0.25">
      <c r="A11023" s="23" t="str">
        <f>VLOOKUP(B11023,Códigos!$A$1:$C$23,2,FALSE)</f>
        <v>Bonos Municipales</v>
      </c>
      <c r="B11023" s="23" t="s">
        <v>4</v>
      </c>
      <c r="C11023">
        <v>2021</v>
      </c>
      <c r="D11023" s="23" t="str">
        <f t="shared" si="173"/>
        <v>oct</v>
      </c>
      <c r="E11023" s="24">
        <v>44500</v>
      </c>
      <c r="F11023" s="23" t="s">
        <v>48</v>
      </c>
      <c r="G11023" s="121">
        <v>0</v>
      </c>
      <c r="H11023">
        <v>2021</v>
      </c>
    </row>
    <row r="11024" spans="1:8" outlineLevel="1" x14ac:dyDescent="0.25">
      <c r="A11024" s="23" t="str">
        <f>VLOOKUP(B11024,Códigos!$A$1:$C$23,2,FALSE)</f>
        <v>Bonos Participativos emitidos por Pymes</v>
      </c>
      <c r="B11024" s="23" t="s">
        <v>5</v>
      </c>
      <c r="C11024">
        <v>2021</v>
      </c>
      <c r="D11024" s="23" t="str">
        <f t="shared" si="173"/>
        <v>oct</v>
      </c>
      <c r="E11024" s="24">
        <v>44500</v>
      </c>
      <c r="F11024" s="23" t="s">
        <v>48</v>
      </c>
      <c r="G11024" s="121">
        <v>0</v>
      </c>
      <c r="H11024">
        <v>2021</v>
      </c>
    </row>
    <row r="11025" spans="1:8" outlineLevel="1" x14ac:dyDescent="0.25">
      <c r="A11025" s="23" t="str">
        <f>VLOOKUP(B11025,Códigos!$A$1:$C$23,2,FALSE)</f>
        <v>Bonos del Tesoro</v>
      </c>
      <c r="B11025" s="23" t="s">
        <v>6</v>
      </c>
      <c r="C11025">
        <v>2021</v>
      </c>
      <c r="D11025" s="23" t="str">
        <f t="shared" si="173"/>
        <v>oct</v>
      </c>
      <c r="E11025" s="24">
        <v>44500</v>
      </c>
      <c r="F11025" s="23" t="s">
        <v>48</v>
      </c>
      <c r="G11025" s="121">
        <v>0</v>
      </c>
      <c r="H11025">
        <v>2021</v>
      </c>
    </row>
    <row r="11026" spans="1:8" outlineLevel="1" x14ac:dyDescent="0.25">
      <c r="A11026" s="23" t="str">
        <f>VLOOKUP(B11026,Códigos!$A$1:$C$23,2,FALSE)</f>
        <v>Cupones</v>
      </c>
      <c r="B11026" s="23" t="s">
        <v>7</v>
      </c>
      <c r="C11026">
        <v>2021</v>
      </c>
      <c r="D11026" s="23" t="str">
        <f t="shared" si="173"/>
        <v>oct</v>
      </c>
      <c r="E11026" s="24">
        <v>44500</v>
      </c>
      <c r="F11026" s="23" t="s">
        <v>48</v>
      </c>
      <c r="G11026" s="121">
        <v>0</v>
      </c>
      <c r="H11026">
        <v>2021</v>
      </c>
    </row>
    <row r="11027" spans="1:8" outlineLevel="1" x14ac:dyDescent="0.25">
      <c r="A11027" s="23" t="str">
        <f>VLOOKUP(B11027,Códigos!$A$1:$C$23,2,FALSE)</f>
        <v>Depósitos a Plazo Fijo</v>
      </c>
      <c r="B11027" s="23" t="s">
        <v>8</v>
      </c>
      <c r="C11027">
        <v>2021</v>
      </c>
      <c r="D11027" s="23" t="str">
        <f t="shared" si="173"/>
        <v>oct</v>
      </c>
      <c r="E11027" s="24">
        <v>44500</v>
      </c>
      <c r="F11027" s="23" t="s">
        <v>48</v>
      </c>
      <c r="G11027" s="121">
        <v>7995978.8226489471</v>
      </c>
      <c r="H11027">
        <v>2021</v>
      </c>
    </row>
    <row r="11028" spans="1:8" outlineLevel="1" x14ac:dyDescent="0.25">
      <c r="A11028" s="23" t="str">
        <f>VLOOKUP(B11028,Códigos!$A$1:$C$23,2,FALSE)</f>
        <v>Pagarés bursátiles</v>
      </c>
      <c r="B11028" s="23" t="s">
        <v>11</v>
      </c>
      <c r="C11028">
        <v>2021</v>
      </c>
      <c r="D11028" s="23" t="str">
        <f t="shared" si="173"/>
        <v>oct</v>
      </c>
      <c r="E11028" s="24">
        <v>44500</v>
      </c>
      <c r="F11028" s="23" t="s">
        <v>48</v>
      </c>
      <c r="G11028" s="121">
        <v>0</v>
      </c>
      <c r="H11028">
        <v>2021</v>
      </c>
    </row>
    <row r="11029" spans="1:8" outlineLevel="1" x14ac:dyDescent="0.25">
      <c r="A11029" s="23" t="str">
        <f>VLOOKUP(B11029,Códigos!$A$1:$C$23,2,FALSE)</f>
        <v>Valores de Titularización</v>
      </c>
      <c r="B11029" s="23" t="s">
        <v>12</v>
      </c>
      <c r="C11029">
        <v>2021</v>
      </c>
      <c r="D11029" s="23" t="str">
        <f t="shared" si="173"/>
        <v>oct</v>
      </c>
      <c r="E11029" s="24">
        <v>44500</v>
      </c>
      <c r="F11029" s="23" t="s">
        <v>48</v>
      </c>
      <c r="G11029" s="121">
        <v>0</v>
      </c>
      <c r="H11029">
        <v>2021</v>
      </c>
    </row>
    <row r="11030" spans="1:8" outlineLevel="1" x14ac:dyDescent="0.25">
      <c r="A11030" s="23" t="str">
        <f>VLOOKUP(B11030,Códigos!$A$1:$C$23,2,FALSE)</f>
        <v>Inv. Extranjero</v>
      </c>
      <c r="B11030" s="23" t="s">
        <v>34</v>
      </c>
      <c r="C11030">
        <v>2021</v>
      </c>
      <c r="D11030" s="23" t="str">
        <f t="shared" si="173"/>
        <v>oct</v>
      </c>
      <c r="E11030" s="24">
        <v>44500</v>
      </c>
      <c r="F11030" s="23" t="s">
        <v>48</v>
      </c>
      <c r="G11030" s="121">
        <v>0</v>
      </c>
      <c r="H11030">
        <v>2021</v>
      </c>
    </row>
    <row r="11031" spans="1:8" outlineLevel="1" x14ac:dyDescent="0.25">
      <c r="A11031" s="23" t="str">
        <f>VLOOKUP(B11031,Códigos!$A$1:$C$23,2,FALSE)</f>
        <v>Liquidez</v>
      </c>
      <c r="B11031" s="23" t="s">
        <v>13</v>
      </c>
      <c r="C11031">
        <v>2021</v>
      </c>
      <c r="D11031" s="23" t="str">
        <f t="shared" si="173"/>
        <v>oct</v>
      </c>
      <c r="E11031" s="24">
        <v>44500</v>
      </c>
      <c r="F11031" s="23" t="s">
        <v>48</v>
      </c>
      <c r="G11031" s="121">
        <v>5410538.9778795913</v>
      </c>
      <c r="H11031">
        <v>2021</v>
      </c>
    </row>
    <row r="11032" spans="1:8" outlineLevel="1" x14ac:dyDescent="0.25">
      <c r="A11032" s="23" t="str">
        <f>VLOOKUP(B11032,Códigos!$A$1:$C$23,2,FALSE)</f>
        <v>Inv. sin Oferta Pública</v>
      </c>
      <c r="B11032" s="23" t="s">
        <v>14</v>
      </c>
      <c r="C11032">
        <v>2021</v>
      </c>
      <c r="D11032" s="23" t="str">
        <f t="shared" si="173"/>
        <v>oct</v>
      </c>
      <c r="E11032" s="24">
        <v>44500</v>
      </c>
      <c r="F11032" s="23" t="s">
        <v>48</v>
      </c>
      <c r="G11032" s="121">
        <v>1450.4551010204079</v>
      </c>
      <c r="H11032">
        <v>2021</v>
      </c>
    </row>
    <row r="11033" spans="1:8" outlineLevel="1" x14ac:dyDescent="0.25">
      <c r="A11033" s="23" t="str">
        <f>VLOOKUP(B11033,Códigos!$A$1:$C$23,2,FALSE)</f>
        <v>Acciones</v>
      </c>
      <c r="B11033" s="23" t="s">
        <v>0</v>
      </c>
      <c r="C11033">
        <v>2021</v>
      </c>
      <c r="D11033" s="23" t="str">
        <f t="shared" si="173"/>
        <v>oct</v>
      </c>
      <c r="E11033" s="24">
        <v>44500</v>
      </c>
      <c r="F11033" s="23" t="s">
        <v>47</v>
      </c>
      <c r="G11033" s="121">
        <v>1762050.37</v>
      </c>
      <c r="H11033">
        <v>2021</v>
      </c>
    </row>
    <row r="11034" spans="1:8" outlineLevel="1" x14ac:dyDescent="0.25">
      <c r="A11034" s="23" t="str">
        <f>VLOOKUP(B11034,Códigos!$A$1:$C$23,2,FALSE)</f>
        <v>Bonos Bancarios Bursátiles</v>
      </c>
      <c r="B11034" s="23" t="s">
        <v>1</v>
      </c>
      <c r="C11034">
        <v>2021</v>
      </c>
      <c r="D11034" s="23" t="str">
        <f t="shared" si="173"/>
        <v>oct</v>
      </c>
      <c r="E11034" s="24">
        <v>44500</v>
      </c>
      <c r="F11034" s="23" t="s">
        <v>47</v>
      </c>
      <c r="G11034" s="121">
        <v>63939537.43</v>
      </c>
      <c r="H11034">
        <v>2021</v>
      </c>
    </row>
    <row r="11035" spans="1:8" outlineLevel="1" x14ac:dyDescent="0.25">
      <c r="A11035" s="23" t="str">
        <f>VLOOKUP(B11035,Códigos!$A$1:$C$23,2,FALSE)</f>
        <v>Bonos de Largo Plazo</v>
      </c>
      <c r="B11035" s="23" t="s">
        <v>3</v>
      </c>
      <c r="C11035">
        <v>2021</v>
      </c>
      <c r="D11035" s="23" t="str">
        <f t="shared" si="173"/>
        <v>oct</v>
      </c>
      <c r="E11035" s="24">
        <v>44500</v>
      </c>
      <c r="F11035" s="23" t="s">
        <v>47</v>
      </c>
      <c r="G11035" s="121">
        <v>25822339.48</v>
      </c>
      <c r="H11035">
        <v>2021</v>
      </c>
    </row>
    <row r="11036" spans="1:8" outlineLevel="1" x14ac:dyDescent="0.25">
      <c r="A11036" s="23" t="str">
        <f>VLOOKUP(B11036,Códigos!$A$1:$C$23,2,FALSE)</f>
        <v>Bonos Municipales</v>
      </c>
      <c r="B11036" s="23" t="s">
        <v>4</v>
      </c>
      <c r="C11036">
        <v>2021</v>
      </c>
      <c r="D11036" s="23" t="str">
        <f t="shared" si="173"/>
        <v>oct</v>
      </c>
      <c r="E11036" s="24">
        <v>44500</v>
      </c>
      <c r="F11036" s="23" t="s">
        <v>47</v>
      </c>
      <c r="G11036" s="121">
        <v>636986.15</v>
      </c>
      <c r="H11036">
        <v>2021</v>
      </c>
    </row>
    <row r="11037" spans="1:8" outlineLevel="1" x14ac:dyDescent="0.25">
      <c r="A11037" s="23" t="str">
        <f>VLOOKUP(B11037,Códigos!$A$1:$C$23,2,FALSE)</f>
        <v>Bonos Participativos emitidos por Pymes</v>
      </c>
      <c r="B11037" s="23" t="s">
        <v>5</v>
      </c>
      <c r="C11037">
        <v>2021</v>
      </c>
      <c r="D11037" s="23" t="str">
        <f t="shared" si="173"/>
        <v>oct</v>
      </c>
      <c r="E11037" s="24">
        <v>44500</v>
      </c>
      <c r="F11037" s="23" t="s">
        <v>47</v>
      </c>
      <c r="G11037" s="121">
        <v>0</v>
      </c>
      <c r="H11037">
        <v>2021</v>
      </c>
    </row>
    <row r="11038" spans="1:8" outlineLevel="1" x14ac:dyDescent="0.25">
      <c r="A11038" s="23" t="str">
        <f>VLOOKUP(B11038,Códigos!$A$1:$C$23,2,FALSE)</f>
        <v>Bonos del Tesoro</v>
      </c>
      <c r="B11038" s="23" t="s">
        <v>6</v>
      </c>
      <c r="C11038">
        <v>2021</v>
      </c>
      <c r="D11038" s="23" t="str">
        <f t="shared" si="173"/>
        <v>oct</v>
      </c>
      <c r="E11038" s="24">
        <v>44500</v>
      </c>
      <c r="F11038" s="23" t="s">
        <v>47</v>
      </c>
      <c r="G11038" s="121">
        <v>0</v>
      </c>
      <c r="H11038">
        <v>2021</v>
      </c>
    </row>
    <row r="11039" spans="1:8" outlineLevel="1" x14ac:dyDescent="0.25">
      <c r="A11039" s="23" t="str">
        <f>VLOOKUP(B11039,Códigos!$A$1:$C$23,2,FALSE)</f>
        <v>Cupones</v>
      </c>
      <c r="B11039" s="23" t="s">
        <v>7</v>
      </c>
      <c r="C11039">
        <v>2021</v>
      </c>
      <c r="D11039" s="23" t="str">
        <f t="shared" si="173"/>
        <v>oct</v>
      </c>
      <c r="E11039" s="24">
        <v>44500</v>
      </c>
      <c r="F11039" s="23" t="s">
        <v>47</v>
      </c>
      <c r="G11039" s="121">
        <v>48874.77</v>
      </c>
      <c r="H11039">
        <v>2021</v>
      </c>
    </row>
    <row r="11040" spans="1:8" outlineLevel="1" x14ac:dyDescent="0.25">
      <c r="A11040" s="23" t="str">
        <f>VLOOKUP(B11040,Códigos!$A$1:$C$23,2,FALSE)</f>
        <v>Depósitos a Plazo Fijo</v>
      </c>
      <c r="B11040" s="23" t="s">
        <v>8</v>
      </c>
      <c r="C11040">
        <v>2021</v>
      </c>
      <c r="D11040" s="23" t="str">
        <f t="shared" si="173"/>
        <v>oct</v>
      </c>
      <c r="E11040" s="24">
        <v>44500</v>
      </c>
      <c r="F11040" s="23" t="s">
        <v>47</v>
      </c>
      <c r="G11040" s="121">
        <v>247946335.79000002</v>
      </c>
      <c r="H11040">
        <v>2021</v>
      </c>
    </row>
    <row r="11041" spans="1:8" outlineLevel="1" x14ac:dyDescent="0.25">
      <c r="A11041" s="23" t="str">
        <f>VLOOKUP(B11041,Códigos!$A$1:$C$23,2,FALSE)</f>
        <v>Pagarés bursátiles</v>
      </c>
      <c r="B11041" s="23" t="s">
        <v>11</v>
      </c>
      <c r="C11041">
        <v>2021</v>
      </c>
      <c r="D11041" s="23" t="str">
        <f t="shared" si="173"/>
        <v>oct</v>
      </c>
      <c r="E11041" s="24">
        <v>44500</v>
      </c>
      <c r="F11041" s="23" t="s">
        <v>47</v>
      </c>
      <c r="G11041" s="121">
        <v>13021730.41</v>
      </c>
      <c r="H11041">
        <v>2021</v>
      </c>
    </row>
    <row r="11042" spans="1:8" outlineLevel="1" x14ac:dyDescent="0.25">
      <c r="A11042" s="23" t="str">
        <f>VLOOKUP(B11042,Códigos!$A$1:$C$23,2,FALSE)</f>
        <v>Valores de Titularización</v>
      </c>
      <c r="B11042" s="23" t="s">
        <v>12</v>
      </c>
      <c r="C11042">
        <v>2021</v>
      </c>
      <c r="D11042" s="23" t="str">
        <f t="shared" si="173"/>
        <v>oct</v>
      </c>
      <c r="E11042" s="24">
        <v>44500</v>
      </c>
      <c r="F11042" s="23" t="s">
        <v>47</v>
      </c>
      <c r="G11042" s="121">
        <v>75833.09</v>
      </c>
      <c r="H11042">
        <v>2021</v>
      </c>
    </row>
    <row r="11043" spans="1:8" outlineLevel="1" x14ac:dyDescent="0.25">
      <c r="A11043" s="23" t="str">
        <f>VLOOKUP(B11043,Códigos!$A$1:$C$23,2,FALSE)</f>
        <v>Inv. Extranjero</v>
      </c>
      <c r="B11043" s="23" t="s">
        <v>34</v>
      </c>
      <c r="C11043">
        <v>2021</v>
      </c>
      <c r="D11043" s="23" t="str">
        <f t="shared" si="173"/>
        <v>oct</v>
      </c>
      <c r="E11043" s="24">
        <v>44500</v>
      </c>
      <c r="F11043" s="23" t="s">
        <v>47</v>
      </c>
      <c r="G11043" s="121">
        <v>67241461.189999998</v>
      </c>
      <c r="H11043">
        <v>2021</v>
      </c>
    </row>
    <row r="11044" spans="1:8" outlineLevel="1" x14ac:dyDescent="0.25">
      <c r="A11044" s="23" t="str">
        <f>VLOOKUP(B11044,Códigos!$A$1:$C$23,2,FALSE)</f>
        <v>Liquidez</v>
      </c>
      <c r="B11044" s="23" t="s">
        <v>13</v>
      </c>
      <c r="C11044">
        <v>2021</v>
      </c>
      <c r="D11044" s="23" t="str">
        <f t="shared" si="173"/>
        <v>oct</v>
      </c>
      <c r="E11044" s="24">
        <v>44500</v>
      </c>
      <c r="F11044" s="23" t="s">
        <v>47</v>
      </c>
      <c r="G11044" s="121">
        <v>124589194.81000002</v>
      </c>
      <c r="H11044">
        <v>2021</v>
      </c>
    </row>
    <row r="11045" spans="1:8" outlineLevel="1" x14ac:dyDescent="0.25">
      <c r="A11045" s="23" t="str">
        <f>VLOOKUP(B11045,Códigos!$A$1:$C$23,2,FALSE)</f>
        <v>Inv. sin Oferta Pública</v>
      </c>
      <c r="B11045" s="23" t="s">
        <v>14</v>
      </c>
      <c r="C11045">
        <v>2021</v>
      </c>
      <c r="D11045" s="23" t="str">
        <f t="shared" si="173"/>
        <v>oct</v>
      </c>
      <c r="E11045" s="24">
        <v>44500</v>
      </c>
      <c r="F11045" s="23" t="s">
        <v>47</v>
      </c>
      <c r="G11045" s="121">
        <v>23583.549999999996</v>
      </c>
      <c r="H11045">
        <v>2021</v>
      </c>
    </row>
    <row r="11046" spans="1:8" outlineLevel="1" x14ac:dyDescent="0.25">
      <c r="A11046" s="23" t="str">
        <f>VLOOKUP(B11046,Códigos!$A$1:$C$23,2,FALSE)</f>
        <v>Acciones</v>
      </c>
      <c r="B11046" s="23" t="s">
        <v>0</v>
      </c>
      <c r="C11046">
        <v>2021</v>
      </c>
      <c r="D11046" s="23" t="str">
        <f t="shared" si="173"/>
        <v>oct</v>
      </c>
      <c r="E11046" s="24">
        <v>44500</v>
      </c>
      <c r="F11046" s="23" t="s">
        <v>49</v>
      </c>
      <c r="G11046" s="121">
        <v>233411.64577259478</v>
      </c>
      <c r="H11046">
        <v>2021</v>
      </c>
    </row>
    <row r="11047" spans="1:8" outlineLevel="1" x14ac:dyDescent="0.25">
      <c r="A11047" s="23" t="str">
        <f>VLOOKUP(B11047,Códigos!$A$1:$C$23,2,FALSE)</f>
        <v>Bonos Bancarios Bursátiles</v>
      </c>
      <c r="B11047" s="23" t="s">
        <v>1</v>
      </c>
      <c r="C11047">
        <v>2021</v>
      </c>
      <c r="D11047" s="23" t="str">
        <f t="shared" si="173"/>
        <v>oct</v>
      </c>
      <c r="E11047" s="24">
        <v>44500</v>
      </c>
      <c r="F11047" s="23" t="s">
        <v>49</v>
      </c>
      <c r="G11047" s="121">
        <v>19511508.447521903</v>
      </c>
      <c r="H11047">
        <v>2021</v>
      </c>
    </row>
    <row r="11048" spans="1:8" outlineLevel="1" x14ac:dyDescent="0.25">
      <c r="A11048" s="23" t="str">
        <f>VLOOKUP(B11048,Códigos!$A$1:$C$23,2,FALSE)</f>
        <v>Bonos de Largo Plazo</v>
      </c>
      <c r="B11048" s="23" t="s">
        <v>3</v>
      </c>
      <c r="C11048">
        <v>2021</v>
      </c>
      <c r="D11048" s="23" t="str">
        <f t="shared" si="173"/>
        <v>oct</v>
      </c>
      <c r="E11048" s="24">
        <v>44500</v>
      </c>
      <c r="F11048" s="23" t="s">
        <v>49</v>
      </c>
      <c r="G11048" s="121">
        <v>10276994.827988334</v>
      </c>
      <c r="H11048">
        <v>2021</v>
      </c>
    </row>
    <row r="11049" spans="1:8" outlineLevel="1" x14ac:dyDescent="0.25">
      <c r="A11049" s="23" t="str">
        <f>VLOOKUP(B11049,Códigos!$A$1:$C$23,2,FALSE)</f>
        <v>Bonos Municipales</v>
      </c>
      <c r="B11049" s="23" t="s">
        <v>4</v>
      </c>
      <c r="C11049">
        <v>2021</v>
      </c>
      <c r="D11049" s="23" t="str">
        <f t="shared" si="173"/>
        <v>oct</v>
      </c>
      <c r="E11049" s="24">
        <v>44500</v>
      </c>
      <c r="F11049" s="23" t="s">
        <v>49</v>
      </c>
      <c r="G11049" s="121">
        <v>127397.23032069973</v>
      </c>
      <c r="H11049">
        <v>2021</v>
      </c>
    </row>
    <row r="11050" spans="1:8" outlineLevel="1" x14ac:dyDescent="0.25">
      <c r="A11050" s="23" t="str">
        <f>VLOOKUP(B11050,Códigos!$A$1:$C$23,2,FALSE)</f>
        <v>Bonos Participativos emitidos por Pymes</v>
      </c>
      <c r="B11050" s="23" t="s">
        <v>5</v>
      </c>
      <c r="C11050">
        <v>2021</v>
      </c>
      <c r="D11050" s="23" t="str">
        <f t="shared" si="173"/>
        <v>oct</v>
      </c>
      <c r="E11050" s="24">
        <v>44500</v>
      </c>
      <c r="F11050" s="23" t="s">
        <v>49</v>
      </c>
      <c r="G11050" s="121">
        <v>228060.1311953353</v>
      </c>
      <c r="H11050">
        <v>2021</v>
      </c>
    </row>
    <row r="11051" spans="1:8" outlineLevel="1" x14ac:dyDescent="0.25">
      <c r="A11051" s="23" t="str">
        <f>VLOOKUP(B11051,Códigos!$A$1:$C$23,2,FALSE)</f>
        <v>Bonos del Tesoro</v>
      </c>
      <c r="B11051" s="23" t="s">
        <v>6</v>
      </c>
      <c r="C11051">
        <v>2021</v>
      </c>
      <c r="D11051" s="23" t="str">
        <f t="shared" si="173"/>
        <v>oct</v>
      </c>
      <c r="E11051" s="24">
        <v>44500</v>
      </c>
      <c r="F11051" s="23" t="s">
        <v>49</v>
      </c>
      <c r="G11051" s="121">
        <v>117083.45189504373</v>
      </c>
      <c r="H11051">
        <v>2021</v>
      </c>
    </row>
    <row r="11052" spans="1:8" outlineLevel="1" x14ac:dyDescent="0.25">
      <c r="A11052" s="23" t="str">
        <f>VLOOKUP(B11052,Códigos!$A$1:$C$23,2,FALSE)</f>
        <v>Cupones</v>
      </c>
      <c r="B11052" s="23" t="s">
        <v>7</v>
      </c>
      <c r="C11052">
        <v>2021</v>
      </c>
      <c r="D11052" s="23" t="str">
        <f t="shared" si="173"/>
        <v>oct</v>
      </c>
      <c r="E11052" s="24">
        <v>44500</v>
      </c>
      <c r="F11052" s="23" t="s">
        <v>49</v>
      </c>
      <c r="G11052" s="121">
        <v>468203.11370262416</v>
      </c>
      <c r="H11052">
        <v>2021</v>
      </c>
    </row>
    <row r="11053" spans="1:8" outlineLevel="1" x14ac:dyDescent="0.25">
      <c r="A11053" s="23" t="str">
        <f>VLOOKUP(B11053,Códigos!$A$1:$C$23,2,FALSE)</f>
        <v>Depósitos a Plazo Fijo</v>
      </c>
      <c r="B11053" s="23" t="s">
        <v>8</v>
      </c>
      <c r="C11053">
        <v>2021</v>
      </c>
      <c r="D11053" s="23" t="str">
        <f t="shared" si="173"/>
        <v>oct</v>
      </c>
      <c r="E11053" s="24">
        <v>44500</v>
      </c>
      <c r="F11053" s="23" t="s">
        <v>49</v>
      </c>
      <c r="G11053" s="121">
        <v>66817551.411078587</v>
      </c>
      <c r="H11053">
        <v>2021</v>
      </c>
    </row>
    <row r="11054" spans="1:8" outlineLevel="1" x14ac:dyDescent="0.25">
      <c r="A11054" s="23" t="str">
        <f>VLOOKUP(B11054,Códigos!$A$1:$C$23,2,FALSE)</f>
        <v>Pagarés bursátiles</v>
      </c>
      <c r="B11054" s="23" t="s">
        <v>11</v>
      </c>
      <c r="C11054">
        <v>2021</v>
      </c>
      <c r="D11054" s="23" t="str">
        <f t="shared" si="173"/>
        <v>oct</v>
      </c>
      <c r="E11054" s="24">
        <v>44500</v>
      </c>
      <c r="F11054" s="23" t="s">
        <v>49</v>
      </c>
      <c r="G11054" s="121">
        <v>0</v>
      </c>
      <c r="H11054">
        <v>2021</v>
      </c>
    </row>
    <row r="11055" spans="1:8" outlineLevel="1" x14ac:dyDescent="0.25">
      <c r="A11055" s="23" t="str">
        <f>VLOOKUP(B11055,Códigos!$A$1:$C$23,2,FALSE)</f>
        <v>Valores de Titularización</v>
      </c>
      <c r="B11055" s="23" t="s">
        <v>12</v>
      </c>
      <c r="C11055">
        <v>2021</v>
      </c>
      <c r="D11055" s="23" t="str">
        <f t="shared" si="173"/>
        <v>oct</v>
      </c>
      <c r="E11055" s="24">
        <v>44500</v>
      </c>
      <c r="F11055" s="23" t="s">
        <v>49</v>
      </c>
      <c r="G11055" s="121">
        <v>1687497.8279883373</v>
      </c>
      <c r="H11055">
        <v>2021</v>
      </c>
    </row>
    <row r="11056" spans="1:8" outlineLevel="1" x14ac:dyDescent="0.25">
      <c r="A11056" s="23" t="str">
        <f>VLOOKUP(B11056,Códigos!$A$1:$C$23,2,FALSE)</f>
        <v>Inv. Extranjero</v>
      </c>
      <c r="B11056" s="23" t="s">
        <v>34</v>
      </c>
      <c r="C11056">
        <v>2021</v>
      </c>
      <c r="D11056" s="23" t="str">
        <f t="shared" si="173"/>
        <v>oct</v>
      </c>
      <c r="E11056" s="24">
        <v>44500</v>
      </c>
      <c r="F11056" s="23" t="s">
        <v>49</v>
      </c>
      <c r="G11056" s="121">
        <v>0</v>
      </c>
      <c r="H11056">
        <v>2021</v>
      </c>
    </row>
    <row r="11057" spans="1:8" outlineLevel="1" x14ac:dyDescent="0.25">
      <c r="A11057" s="23" t="str">
        <f>VLOOKUP(B11057,Códigos!$A$1:$C$23,2,FALSE)</f>
        <v>Liquidez</v>
      </c>
      <c r="B11057" s="23" t="s">
        <v>13</v>
      </c>
      <c r="C11057">
        <v>2021</v>
      </c>
      <c r="D11057" s="23" t="str">
        <f t="shared" si="173"/>
        <v>oct</v>
      </c>
      <c r="E11057" s="24">
        <v>44500</v>
      </c>
      <c r="F11057" s="23" t="s">
        <v>49</v>
      </c>
      <c r="G11057" s="121">
        <v>21567626.572886299</v>
      </c>
      <c r="H11057">
        <v>2021</v>
      </c>
    </row>
    <row r="11058" spans="1:8" outlineLevel="1" x14ac:dyDescent="0.25">
      <c r="A11058" s="23" t="str">
        <f>VLOOKUP(B11058,Códigos!$A$1:$C$23,2,FALSE)</f>
        <v>Inv. sin Oferta Pública</v>
      </c>
      <c r="B11058" s="23" t="s">
        <v>14</v>
      </c>
      <c r="C11058">
        <v>2021</v>
      </c>
      <c r="D11058" s="23" t="str">
        <f t="shared" si="173"/>
        <v>oct</v>
      </c>
      <c r="E11058" s="24">
        <v>44500</v>
      </c>
      <c r="F11058" s="23" t="s">
        <v>49</v>
      </c>
      <c r="G11058" s="121">
        <v>1285433.3265306123</v>
      </c>
      <c r="H11058">
        <v>2021</v>
      </c>
    </row>
    <row r="11059" spans="1:8" outlineLevel="1" x14ac:dyDescent="0.25">
      <c r="A11059" s="23" t="str">
        <f>VLOOKUP(B11059,Códigos!$A$1:$C$23,2,FALSE)</f>
        <v>Acciones</v>
      </c>
      <c r="B11059" s="23" t="s">
        <v>0</v>
      </c>
      <c r="C11059">
        <v>2021</v>
      </c>
      <c r="D11059" s="23" t="str">
        <f t="shared" si="173"/>
        <v>oct</v>
      </c>
      <c r="E11059" s="24">
        <v>44500</v>
      </c>
      <c r="F11059" s="23" t="s">
        <v>50</v>
      </c>
      <c r="G11059" s="121">
        <v>0</v>
      </c>
      <c r="H11059">
        <v>2021</v>
      </c>
    </row>
    <row r="11060" spans="1:8" outlineLevel="1" x14ac:dyDescent="0.25">
      <c r="A11060" s="23" t="str">
        <f>VLOOKUP(B11060,Códigos!$A$1:$C$23,2,FALSE)</f>
        <v>Bonos Bancarios Bursátiles</v>
      </c>
      <c r="B11060" s="23" t="s">
        <v>1</v>
      </c>
      <c r="C11060">
        <v>2021</v>
      </c>
      <c r="D11060" s="23" t="str">
        <f t="shared" si="173"/>
        <v>oct</v>
      </c>
      <c r="E11060" s="24">
        <v>44500</v>
      </c>
      <c r="F11060" s="23" t="s">
        <v>50</v>
      </c>
      <c r="G11060" s="121">
        <v>1639658.43</v>
      </c>
      <c r="H11060">
        <v>2021</v>
      </c>
    </row>
    <row r="11061" spans="1:8" outlineLevel="1" x14ac:dyDescent="0.25">
      <c r="A11061" s="23" t="str">
        <f>VLOOKUP(B11061,Códigos!$A$1:$C$23,2,FALSE)</f>
        <v>Bonos de Largo Plazo</v>
      </c>
      <c r="B11061" s="23" t="s">
        <v>3</v>
      </c>
      <c r="C11061">
        <v>2021</v>
      </c>
      <c r="D11061" s="23" t="str">
        <f t="shared" si="173"/>
        <v>oct</v>
      </c>
      <c r="E11061" s="24">
        <v>44500</v>
      </c>
      <c r="F11061" s="23" t="s">
        <v>50</v>
      </c>
      <c r="G11061" s="121">
        <v>429472.22</v>
      </c>
      <c r="H11061">
        <v>2021</v>
      </c>
    </row>
    <row r="11062" spans="1:8" outlineLevel="1" x14ac:dyDescent="0.25">
      <c r="A11062" s="23" t="str">
        <f>VLOOKUP(B11062,Códigos!$A$1:$C$23,2,FALSE)</f>
        <v>Bonos Municipales</v>
      </c>
      <c r="B11062" s="23" t="s">
        <v>4</v>
      </c>
      <c r="C11062">
        <v>2021</v>
      </c>
      <c r="D11062" s="23" t="str">
        <f t="shared" si="173"/>
        <v>oct</v>
      </c>
      <c r="E11062" s="24">
        <v>44500</v>
      </c>
      <c r="F11062" s="23" t="s">
        <v>50</v>
      </c>
      <c r="G11062" s="121">
        <v>0</v>
      </c>
      <c r="H11062">
        <v>2021</v>
      </c>
    </row>
    <row r="11063" spans="1:8" outlineLevel="1" x14ac:dyDescent="0.25">
      <c r="A11063" s="23" t="str">
        <f>VLOOKUP(B11063,Códigos!$A$1:$C$23,2,FALSE)</f>
        <v>Bonos Participativos emitidos por Pymes</v>
      </c>
      <c r="B11063" s="23" t="s">
        <v>5</v>
      </c>
      <c r="C11063">
        <v>2021</v>
      </c>
      <c r="D11063" s="23" t="str">
        <f t="shared" si="173"/>
        <v>oct</v>
      </c>
      <c r="E11063" s="24">
        <v>44500</v>
      </c>
      <c r="F11063" s="23" t="s">
        <v>50</v>
      </c>
      <c r="G11063" s="121">
        <v>72979.17</v>
      </c>
      <c r="H11063">
        <v>2021</v>
      </c>
    </row>
    <row r="11064" spans="1:8" outlineLevel="1" x14ac:dyDescent="0.25">
      <c r="A11064" s="23" t="str">
        <f>VLOOKUP(B11064,Códigos!$A$1:$C$23,2,FALSE)</f>
        <v>Bonos del Tesoro</v>
      </c>
      <c r="B11064" s="23" t="s">
        <v>6</v>
      </c>
      <c r="C11064">
        <v>2021</v>
      </c>
      <c r="D11064" s="23" t="str">
        <f t="shared" si="173"/>
        <v>oct</v>
      </c>
      <c r="E11064" s="24">
        <v>44500</v>
      </c>
      <c r="F11064" s="23" t="s">
        <v>50</v>
      </c>
      <c r="G11064" s="121">
        <v>682.93</v>
      </c>
      <c r="H11064">
        <v>2021</v>
      </c>
    </row>
    <row r="11065" spans="1:8" outlineLevel="1" x14ac:dyDescent="0.25">
      <c r="A11065" s="23" t="str">
        <f>VLOOKUP(B11065,Códigos!$A$1:$C$23,2,FALSE)</f>
        <v>Cupones</v>
      </c>
      <c r="B11065" s="23" t="s">
        <v>7</v>
      </c>
      <c r="C11065">
        <v>2021</v>
      </c>
      <c r="D11065" s="23" t="str">
        <f t="shared" si="173"/>
        <v>oct</v>
      </c>
      <c r="E11065" s="24">
        <v>44500</v>
      </c>
      <c r="F11065" s="23" t="s">
        <v>50</v>
      </c>
      <c r="G11065" s="121">
        <v>0</v>
      </c>
      <c r="H11065">
        <v>2021</v>
      </c>
    </row>
    <row r="11066" spans="1:8" outlineLevel="1" x14ac:dyDescent="0.25">
      <c r="A11066" s="23" t="str">
        <f>VLOOKUP(B11066,Códigos!$A$1:$C$23,2,FALSE)</f>
        <v>Depósitos a Plazo Fijo</v>
      </c>
      <c r="B11066" s="23" t="s">
        <v>8</v>
      </c>
      <c r="C11066">
        <v>2021</v>
      </c>
      <c r="D11066" s="23" t="str">
        <f t="shared" si="173"/>
        <v>oct</v>
      </c>
      <c r="E11066" s="24">
        <v>44500</v>
      </c>
      <c r="F11066" s="23" t="s">
        <v>50</v>
      </c>
      <c r="G11066" s="121">
        <v>6613926.5199999996</v>
      </c>
      <c r="H11066">
        <v>2021</v>
      </c>
    </row>
    <row r="11067" spans="1:8" outlineLevel="1" x14ac:dyDescent="0.25">
      <c r="A11067" s="23" t="str">
        <f>VLOOKUP(B11067,Códigos!$A$1:$C$23,2,FALSE)</f>
        <v>Pagarés bursátiles</v>
      </c>
      <c r="B11067" s="23" t="s">
        <v>11</v>
      </c>
      <c r="C11067">
        <v>2021</v>
      </c>
      <c r="D11067" s="23" t="str">
        <f t="shared" si="173"/>
        <v>oct</v>
      </c>
      <c r="E11067" s="24">
        <v>44500</v>
      </c>
      <c r="F11067" s="23" t="s">
        <v>50</v>
      </c>
      <c r="G11067" s="121">
        <v>1118900</v>
      </c>
      <c r="H11067">
        <v>2021</v>
      </c>
    </row>
    <row r="11068" spans="1:8" outlineLevel="1" x14ac:dyDescent="0.25">
      <c r="A11068" s="23" t="str">
        <f>VLOOKUP(B11068,Códigos!$A$1:$C$23,2,FALSE)</f>
        <v>Valores de Titularización</v>
      </c>
      <c r="B11068" s="23" t="s">
        <v>12</v>
      </c>
      <c r="C11068">
        <v>2021</v>
      </c>
      <c r="D11068" s="23" t="str">
        <f t="shared" si="173"/>
        <v>oct</v>
      </c>
      <c r="E11068" s="24">
        <v>44500</v>
      </c>
      <c r="F11068" s="23" t="s">
        <v>50</v>
      </c>
      <c r="G11068" s="121">
        <v>1756.27</v>
      </c>
      <c r="H11068">
        <v>2021</v>
      </c>
    </row>
    <row r="11069" spans="1:8" outlineLevel="1" x14ac:dyDescent="0.25">
      <c r="A11069" s="23" t="str">
        <f>VLOOKUP(B11069,Códigos!$A$1:$C$23,2,FALSE)</f>
        <v>Inv. Extranjero</v>
      </c>
      <c r="B11069" s="23" t="s">
        <v>34</v>
      </c>
      <c r="C11069">
        <v>2021</v>
      </c>
      <c r="D11069" s="23" t="str">
        <f t="shared" si="173"/>
        <v>oct</v>
      </c>
      <c r="E11069" s="24">
        <v>44500</v>
      </c>
      <c r="F11069" s="23" t="s">
        <v>50</v>
      </c>
      <c r="G11069" s="121">
        <v>1862271.6</v>
      </c>
      <c r="H11069">
        <v>2021</v>
      </c>
    </row>
    <row r="11070" spans="1:8" outlineLevel="1" x14ac:dyDescent="0.25">
      <c r="A11070" s="23" t="str">
        <f>VLOOKUP(B11070,Códigos!$A$1:$C$23,2,FALSE)</f>
        <v>Liquidez</v>
      </c>
      <c r="B11070" s="23" t="s">
        <v>13</v>
      </c>
      <c r="C11070">
        <v>2021</v>
      </c>
      <c r="D11070" s="23" t="str">
        <f t="shared" si="173"/>
        <v>oct</v>
      </c>
      <c r="E11070" s="24">
        <v>44500</v>
      </c>
      <c r="F11070" s="23" t="s">
        <v>50</v>
      </c>
      <c r="G11070" s="121">
        <v>635303.39</v>
      </c>
      <c r="H11070">
        <v>2021</v>
      </c>
    </row>
    <row r="11071" spans="1:8" outlineLevel="1" x14ac:dyDescent="0.25">
      <c r="A11071" s="23" t="str">
        <f>VLOOKUP(B11071,Códigos!$A$1:$C$23,2,FALSE)</f>
        <v>Inv. sin Oferta Pública</v>
      </c>
      <c r="B11071" s="23" t="s">
        <v>14</v>
      </c>
      <c r="C11071">
        <v>2021</v>
      </c>
      <c r="D11071" s="23" t="str">
        <f t="shared" si="173"/>
        <v>oct</v>
      </c>
      <c r="E11071" s="24">
        <v>44500</v>
      </c>
      <c r="F11071" s="23" t="s">
        <v>50</v>
      </c>
      <c r="G11071" s="121">
        <v>2334.11</v>
      </c>
      <c r="H11071">
        <v>2021</v>
      </c>
    </row>
    <row r="11072" spans="1:8" outlineLevel="1" x14ac:dyDescent="0.25">
      <c r="A11072" s="23" t="str">
        <f>VLOOKUP(B11072,Códigos!$A$1:$C$23,2,FALSE)</f>
        <v>Acciones</v>
      </c>
      <c r="B11072" s="23" t="s">
        <v>0</v>
      </c>
      <c r="C11072">
        <v>2021</v>
      </c>
      <c r="D11072" s="23" t="str">
        <f t="shared" si="173"/>
        <v>oct</v>
      </c>
      <c r="E11072" s="24">
        <v>44500</v>
      </c>
      <c r="F11072" s="23" t="s">
        <v>53</v>
      </c>
      <c r="G11072" s="121">
        <v>8836024.9656559825</v>
      </c>
      <c r="H11072">
        <v>2021</v>
      </c>
    </row>
    <row r="11073" spans="1:8" outlineLevel="1" x14ac:dyDescent="0.25">
      <c r="A11073" s="23" t="str">
        <f>VLOOKUP(B11073,Códigos!$A$1:$C$23,2,FALSE)</f>
        <v>Bonos Bancarios Bursátiles</v>
      </c>
      <c r="B11073" s="23" t="s">
        <v>1</v>
      </c>
      <c r="C11073">
        <v>2021</v>
      </c>
      <c r="D11073" s="23" t="str">
        <f t="shared" si="173"/>
        <v>oct</v>
      </c>
      <c r="E11073" s="24">
        <v>44500</v>
      </c>
      <c r="F11073" s="23" t="s">
        <v>53</v>
      </c>
      <c r="G11073" s="121">
        <v>137730939.75540969</v>
      </c>
      <c r="H11073">
        <v>2021</v>
      </c>
    </row>
    <row r="11074" spans="1:8" outlineLevel="1" x14ac:dyDescent="0.25">
      <c r="A11074" s="23" t="str">
        <f>VLOOKUP(B11074,Códigos!$A$1:$C$23,2,FALSE)</f>
        <v>Bonos de Largo Plazo</v>
      </c>
      <c r="B11074" s="23" t="s">
        <v>3</v>
      </c>
      <c r="C11074">
        <v>2021</v>
      </c>
      <c r="D11074" s="23" t="str">
        <f t="shared" ref="D11074:D11137" si="174">+TEXT(E11074,"mmm")</f>
        <v>oct</v>
      </c>
      <c r="E11074" s="24">
        <v>44500</v>
      </c>
      <c r="F11074" s="23" t="s">
        <v>53</v>
      </c>
      <c r="G11074" s="121">
        <v>61742360.115432933</v>
      </c>
      <c r="H11074">
        <v>2021</v>
      </c>
    </row>
    <row r="11075" spans="1:8" outlineLevel="1" x14ac:dyDescent="0.25">
      <c r="A11075" s="23" t="str">
        <f>VLOOKUP(B11075,Códigos!$A$1:$C$23,2,FALSE)</f>
        <v>Bonos Municipales</v>
      </c>
      <c r="B11075" s="23" t="s">
        <v>4</v>
      </c>
      <c r="C11075">
        <v>2021</v>
      </c>
      <c r="D11075" s="23" t="str">
        <f t="shared" si="174"/>
        <v>oct</v>
      </c>
      <c r="E11075" s="24">
        <v>44500</v>
      </c>
      <c r="F11075" s="23" t="s">
        <v>53</v>
      </c>
      <c r="G11075" s="121">
        <v>1955547.4838192421</v>
      </c>
      <c r="H11075">
        <v>2021</v>
      </c>
    </row>
    <row r="11076" spans="1:8" outlineLevel="1" x14ac:dyDescent="0.25">
      <c r="A11076" s="23" t="str">
        <f>VLOOKUP(B11076,Códigos!$A$1:$C$23,2,FALSE)</f>
        <v>Bonos Participativos emitidos por Pymes</v>
      </c>
      <c r="B11076" s="23" t="s">
        <v>5</v>
      </c>
      <c r="C11076">
        <v>2021</v>
      </c>
      <c r="D11076" s="23" t="str">
        <f t="shared" si="174"/>
        <v>oct</v>
      </c>
      <c r="E11076" s="24">
        <v>44500</v>
      </c>
      <c r="F11076" s="23" t="s">
        <v>53</v>
      </c>
      <c r="G11076" s="121">
        <v>456120.1904081633</v>
      </c>
      <c r="H11076">
        <v>2021</v>
      </c>
    </row>
    <row r="11077" spans="1:8" outlineLevel="1" x14ac:dyDescent="0.25">
      <c r="A11077" s="23" t="str">
        <f>VLOOKUP(B11077,Códigos!$A$1:$C$23,2,FALSE)</f>
        <v>Bonos del Tesoro</v>
      </c>
      <c r="B11077" s="23" t="s">
        <v>6</v>
      </c>
      <c r="C11077">
        <v>2021</v>
      </c>
      <c r="D11077" s="23" t="str">
        <f t="shared" si="174"/>
        <v>oct</v>
      </c>
      <c r="E11077" s="24">
        <v>44500</v>
      </c>
      <c r="F11077" s="23" t="s">
        <v>53</v>
      </c>
      <c r="G11077" s="121">
        <v>1386686.9664431484</v>
      </c>
      <c r="H11077">
        <v>2021</v>
      </c>
    </row>
    <row r="11078" spans="1:8" outlineLevel="1" x14ac:dyDescent="0.25">
      <c r="A11078" s="23" t="str">
        <f>VLOOKUP(B11078,Códigos!$A$1:$C$23,2,FALSE)</f>
        <v>Cupones</v>
      </c>
      <c r="B11078" s="23" t="s">
        <v>7</v>
      </c>
      <c r="C11078">
        <v>2021</v>
      </c>
      <c r="D11078" s="23" t="str">
        <f t="shared" si="174"/>
        <v>oct</v>
      </c>
      <c r="E11078" s="24">
        <v>44500</v>
      </c>
      <c r="F11078" s="23" t="s">
        <v>53</v>
      </c>
      <c r="G11078" s="121">
        <v>793989.19565597759</v>
      </c>
      <c r="H11078">
        <v>2021</v>
      </c>
    </row>
    <row r="11079" spans="1:8" outlineLevel="1" x14ac:dyDescent="0.25">
      <c r="A11079" s="23" t="str">
        <f>VLOOKUP(B11079,Códigos!$A$1:$C$23,2,FALSE)</f>
        <v>Depósitos a Plazo Fijo</v>
      </c>
      <c r="B11079" s="23" t="s">
        <v>8</v>
      </c>
      <c r="C11079">
        <v>2021</v>
      </c>
      <c r="D11079" s="23" t="str">
        <f t="shared" si="174"/>
        <v>oct</v>
      </c>
      <c r="E11079" s="24">
        <v>44500</v>
      </c>
      <c r="F11079" s="23" t="s">
        <v>53</v>
      </c>
      <c r="G11079" s="121">
        <v>619949748.44183159</v>
      </c>
      <c r="H11079">
        <v>2021</v>
      </c>
    </row>
    <row r="11080" spans="1:8" outlineLevel="1" x14ac:dyDescent="0.25">
      <c r="A11080" s="23" t="str">
        <f>VLOOKUP(B11080,Códigos!$A$1:$C$23,2,FALSE)</f>
        <v>Pagarés bursátiles</v>
      </c>
      <c r="B11080" s="23" t="s">
        <v>11</v>
      </c>
      <c r="C11080">
        <v>2021</v>
      </c>
      <c r="D11080" s="23" t="str">
        <f t="shared" si="174"/>
        <v>oct</v>
      </c>
      <c r="E11080" s="24">
        <v>44500</v>
      </c>
      <c r="F11080" s="23" t="s">
        <v>53</v>
      </c>
      <c r="G11080" s="121">
        <v>18922933.227142856</v>
      </c>
      <c r="H11080">
        <v>2021</v>
      </c>
    </row>
    <row r="11081" spans="1:8" outlineLevel="1" x14ac:dyDescent="0.25">
      <c r="A11081" s="23" t="str">
        <f>VLOOKUP(B11081,Códigos!$A$1:$C$23,2,FALSE)</f>
        <v>Valores de Titularización</v>
      </c>
      <c r="B11081" s="23" t="s">
        <v>12</v>
      </c>
      <c r="C11081">
        <v>2021</v>
      </c>
      <c r="D11081" s="23" t="str">
        <f t="shared" si="174"/>
        <v>oct</v>
      </c>
      <c r="E11081" s="24">
        <v>44500</v>
      </c>
      <c r="F11081" s="23" t="s">
        <v>53</v>
      </c>
      <c r="G11081" s="121">
        <v>13815639.641341116</v>
      </c>
      <c r="H11081">
        <v>2021</v>
      </c>
    </row>
    <row r="11082" spans="1:8" outlineLevel="1" x14ac:dyDescent="0.25">
      <c r="A11082" s="23" t="str">
        <f>VLOOKUP(B11082,Códigos!$A$1:$C$23,2,FALSE)</f>
        <v>Inv. Extranjero</v>
      </c>
      <c r="B11082" s="23" t="s">
        <v>34</v>
      </c>
      <c r="C11082">
        <v>2021</v>
      </c>
      <c r="D11082" s="23" t="str">
        <f t="shared" si="174"/>
        <v>oct</v>
      </c>
      <c r="E11082" s="24">
        <v>44500</v>
      </c>
      <c r="F11082" s="23" t="s">
        <v>53</v>
      </c>
      <c r="G11082" s="121">
        <v>81638764.759766757</v>
      </c>
      <c r="H11082">
        <v>2021</v>
      </c>
    </row>
    <row r="11083" spans="1:8" outlineLevel="1" x14ac:dyDescent="0.25">
      <c r="A11083" s="23" t="str">
        <f>VLOOKUP(B11083,Códigos!$A$1:$C$23,2,FALSE)</f>
        <v>Liquidez</v>
      </c>
      <c r="B11083" s="23" t="s">
        <v>13</v>
      </c>
      <c r="C11083">
        <v>2021</v>
      </c>
      <c r="D11083" s="23" t="str">
        <f t="shared" si="174"/>
        <v>oct</v>
      </c>
      <c r="E11083" s="24">
        <v>44500</v>
      </c>
      <c r="F11083" s="23" t="s">
        <v>53</v>
      </c>
      <c r="G11083" s="121">
        <v>343774156.9291333</v>
      </c>
      <c r="H11083">
        <v>2021</v>
      </c>
    </row>
    <row r="11084" spans="1:8" outlineLevel="1" x14ac:dyDescent="0.25">
      <c r="A11084" s="23" t="str">
        <f>VLOOKUP(B11084,Códigos!$A$1:$C$23,2,FALSE)</f>
        <v>Inv. sin Oferta Pública</v>
      </c>
      <c r="B11084" s="23" t="s">
        <v>14</v>
      </c>
      <c r="C11084">
        <v>2021</v>
      </c>
      <c r="D11084" s="23" t="str">
        <f t="shared" si="174"/>
        <v>oct</v>
      </c>
      <c r="E11084" s="24">
        <v>44500</v>
      </c>
      <c r="F11084" s="23" t="s">
        <v>53</v>
      </c>
      <c r="G11084" s="121">
        <v>1804591.5156258019</v>
      </c>
      <c r="H11084">
        <v>2021</v>
      </c>
    </row>
    <row r="11085" spans="1:8" outlineLevel="1" x14ac:dyDescent="0.25">
      <c r="A11085" s="23" t="str">
        <f>VLOOKUP(B11085,Códigos!$A$1:$C$23,2,FALSE)</f>
        <v>Acciones</v>
      </c>
      <c r="B11085" s="23" t="s">
        <v>0</v>
      </c>
      <c r="C11085">
        <v>2021</v>
      </c>
      <c r="D11085" s="23" t="str">
        <f t="shared" si="174"/>
        <v>nov</v>
      </c>
      <c r="E11085" s="24">
        <v>44530</v>
      </c>
      <c r="F11085" s="23" t="s">
        <v>51</v>
      </c>
      <c r="G11085" s="121">
        <v>5852767.0772594819</v>
      </c>
      <c r="H11085">
        <v>2021</v>
      </c>
    </row>
    <row r="11086" spans="1:8" outlineLevel="1" x14ac:dyDescent="0.25">
      <c r="A11086" s="23" t="str">
        <f>VLOOKUP(B11086,Códigos!$A$1:$C$23,2,FALSE)</f>
        <v>Bonos Bancarios Bursátiles</v>
      </c>
      <c r="B11086" s="23" t="s">
        <v>1</v>
      </c>
      <c r="C11086">
        <v>2021</v>
      </c>
      <c r="D11086" s="23" t="str">
        <f t="shared" si="174"/>
        <v>nov</v>
      </c>
      <c r="E11086" s="24">
        <v>44530</v>
      </c>
      <c r="F11086" s="23" t="s">
        <v>51</v>
      </c>
      <c r="G11086" s="121">
        <v>67885200.214285806</v>
      </c>
      <c r="H11086">
        <v>2021</v>
      </c>
    </row>
    <row r="11087" spans="1:8" outlineLevel="1" x14ac:dyDescent="0.25">
      <c r="A11087" s="23" t="str">
        <f>VLOOKUP(B11087,Códigos!$A$1:$C$23,2,FALSE)</f>
        <v>Bonos de Largo Plazo</v>
      </c>
      <c r="B11087" s="23" t="s">
        <v>3</v>
      </c>
      <c r="C11087">
        <v>2021</v>
      </c>
      <c r="D11087" s="23" t="str">
        <f t="shared" si="174"/>
        <v>nov</v>
      </c>
      <c r="E11087" s="24">
        <v>44530</v>
      </c>
      <c r="F11087" s="23" t="s">
        <v>51</v>
      </c>
      <c r="G11087" s="121">
        <v>36325210.169096239</v>
      </c>
      <c r="H11087">
        <v>2021</v>
      </c>
    </row>
    <row r="11088" spans="1:8" outlineLevel="1" x14ac:dyDescent="0.25">
      <c r="A11088" s="23" t="str">
        <f>VLOOKUP(B11088,Códigos!$A$1:$C$23,2,FALSE)</f>
        <v>Bonos Municipales</v>
      </c>
      <c r="B11088" s="23" t="s">
        <v>4</v>
      </c>
      <c r="C11088">
        <v>2021</v>
      </c>
      <c r="D11088" s="23" t="str">
        <f t="shared" si="174"/>
        <v>nov</v>
      </c>
      <c r="E11088" s="24">
        <v>44530</v>
      </c>
      <c r="F11088" s="23" t="s">
        <v>51</v>
      </c>
      <c r="G11088" s="121">
        <v>1164394.6137026239</v>
      </c>
      <c r="H11088">
        <v>2021</v>
      </c>
    </row>
    <row r="11089" spans="1:8" outlineLevel="1" x14ac:dyDescent="0.25">
      <c r="A11089" s="23" t="str">
        <f>VLOOKUP(B11089,Códigos!$A$1:$C$23,2,FALSE)</f>
        <v>Bonos Participativos emitidos por Pymes</v>
      </c>
      <c r="B11089" s="23" t="s">
        <v>5</v>
      </c>
      <c r="C11089">
        <v>2021</v>
      </c>
      <c r="D11089" s="23" t="str">
        <f t="shared" si="174"/>
        <v>nov</v>
      </c>
      <c r="E11089" s="24">
        <v>44530</v>
      </c>
      <c r="F11089" s="23" t="s">
        <v>51</v>
      </c>
      <c r="G11089" s="121">
        <v>385000.40816326533</v>
      </c>
      <c r="H11089">
        <v>2021</v>
      </c>
    </row>
    <row r="11090" spans="1:8" outlineLevel="1" x14ac:dyDescent="0.25">
      <c r="A11090" s="23" t="str">
        <f>VLOOKUP(B11090,Códigos!$A$1:$C$23,2,FALSE)</f>
        <v>Bonos del Tesoro</v>
      </c>
      <c r="B11090" s="23" t="s">
        <v>6</v>
      </c>
      <c r="C11090">
        <v>2021</v>
      </c>
      <c r="D11090" s="23" t="str">
        <f t="shared" si="174"/>
        <v>nov</v>
      </c>
      <c r="E11090" s="24">
        <v>44530</v>
      </c>
      <c r="F11090" s="23" t="s">
        <v>51</v>
      </c>
      <c r="G11090" s="121">
        <v>1782112.9985422753</v>
      </c>
      <c r="H11090">
        <v>2021</v>
      </c>
    </row>
    <row r="11091" spans="1:8" outlineLevel="1" x14ac:dyDescent="0.25">
      <c r="A11091" s="23" t="str">
        <f>VLOOKUP(B11091,Códigos!$A$1:$C$23,2,FALSE)</f>
        <v>Cupones</v>
      </c>
      <c r="B11091" s="23" t="s">
        <v>7</v>
      </c>
      <c r="C11091">
        <v>2021</v>
      </c>
      <c r="D11091" s="23" t="str">
        <f t="shared" si="174"/>
        <v>nov</v>
      </c>
      <c r="E11091" s="24">
        <v>44530</v>
      </c>
      <c r="F11091" s="23" t="s">
        <v>51</v>
      </c>
      <c r="G11091" s="121">
        <v>1317804.0364431504</v>
      </c>
      <c r="H11091">
        <v>2021</v>
      </c>
    </row>
    <row r="11092" spans="1:8" outlineLevel="1" x14ac:dyDescent="0.25">
      <c r="A11092" s="23" t="str">
        <f>VLOOKUP(B11092,Códigos!$A$1:$C$23,2,FALSE)</f>
        <v>Depósitos a Plazo Fijo</v>
      </c>
      <c r="B11092" s="23" t="s">
        <v>8</v>
      </c>
      <c r="C11092">
        <v>2021</v>
      </c>
      <c r="D11092" s="23" t="str">
        <f t="shared" si="174"/>
        <v>nov</v>
      </c>
      <c r="E11092" s="24">
        <v>44530</v>
      </c>
      <c r="F11092" s="23" t="s">
        <v>51</v>
      </c>
      <c r="G11092" s="121">
        <v>286766803.86005831</v>
      </c>
      <c r="H11092">
        <v>2021</v>
      </c>
    </row>
    <row r="11093" spans="1:8" outlineLevel="1" x14ac:dyDescent="0.25">
      <c r="A11093" s="23" t="str">
        <f>VLOOKUP(B11093,Códigos!$A$1:$C$23,2,FALSE)</f>
        <v>Pagarés bursátiles</v>
      </c>
      <c r="B11093" s="23" t="s">
        <v>11</v>
      </c>
      <c r="C11093">
        <v>2021</v>
      </c>
      <c r="D11093" s="23" t="str">
        <f t="shared" si="174"/>
        <v>nov</v>
      </c>
      <c r="E11093" s="24">
        <v>44530</v>
      </c>
      <c r="F11093" s="23" t="s">
        <v>51</v>
      </c>
      <c r="G11093" s="121">
        <v>478649.74344023329</v>
      </c>
      <c r="H11093">
        <v>2021</v>
      </c>
    </row>
    <row r="11094" spans="1:8" outlineLevel="1" x14ac:dyDescent="0.25">
      <c r="A11094" s="23" t="str">
        <f>VLOOKUP(B11094,Códigos!$A$1:$C$23,2,FALSE)</f>
        <v>Valores de Titularización</v>
      </c>
      <c r="B11094" s="23" t="s">
        <v>12</v>
      </c>
      <c r="C11094">
        <v>2021</v>
      </c>
      <c r="D11094" s="23" t="str">
        <f t="shared" si="174"/>
        <v>nov</v>
      </c>
      <c r="E11094" s="24">
        <v>44530</v>
      </c>
      <c r="F11094" s="23" t="s">
        <v>51</v>
      </c>
      <c r="G11094" s="121">
        <v>14484318.784256548</v>
      </c>
      <c r="H11094">
        <v>2021</v>
      </c>
    </row>
    <row r="11095" spans="1:8" outlineLevel="1" x14ac:dyDescent="0.25">
      <c r="A11095" s="23" t="str">
        <f>VLOOKUP(B11095,Códigos!$A$1:$C$23,2,FALSE)</f>
        <v>Inv. Extranjero</v>
      </c>
      <c r="B11095" s="23" t="s">
        <v>34</v>
      </c>
      <c r="C11095">
        <v>2021</v>
      </c>
      <c r="D11095" s="23" t="str">
        <f t="shared" si="174"/>
        <v>nov</v>
      </c>
      <c r="E11095" s="24">
        <v>44530</v>
      </c>
      <c r="F11095" s="23" t="s">
        <v>51</v>
      </c>
      <c r="G11095" s="121">
        <v>6509376.4708454814</v>
      </c>
      <c r="H11095">
        <v>2021</v>
      </c>
    </row>
    <row r="11096" spans="1:8" outlineLevel="1" x14ac:dyDescent="0.25">
      <c r="A11096" s="23" t="str">
        <f>VLOOKUP(B11096,Códigos!$A$1:$C$23,2,FALSE)</f>
        <v>Liquidez</v>
      </c>
      <c r="B11096" s="23" t="s">
        <v>13</v>
      </c>
      <c r="C11096">
        <v>2021</v>
      </c>
      <c r="D11096" s="23" t="str">
        <f t="shared" si="174"/>
        <v>nov</v>
      </c>
      <c r="E11096" s="24">
        <v>44530</v>
      </c>
      <c r="F11096" s="23" t="s">
        <v>51</v>
      </c>
      <c r="G11096" s="121">
        <v>154001088.24927115</v>
      </c>
      <c r="H11096">
        <v>2021</v>
      </c>
    </row>
    <row r="11097" spans="1:8" outlineLevel="1" x14ac:dyDescent="0.25">
      <c r="A11097" s="23" t="str">
        <f>VLOOKUP(B11097,Códigos!$A$1:$C$23,2,FALSE)</f>
        <v>Inv. sin Oferta Pública</v>
      </c>
      <c r="B11097" s="23" t="s">
        <v>14</v>
      </c>
      <c r="C11097">
        <v>2021</v>
      </c>
      <c r="D11097" s="23" t="str">
        <f t="shared" si="174"/>
        <v>nov</v>
      </c>
      <c r="E11097" s="24">
        <v>44530</v>
      </c>
      <c r="F11097" s="23" t="s">
        <v>51</v>
      </c>
      <c r="G11097" s="121">
        <v>3562086.5087463553</v>
      </c>
      <c r="H11097">
        <v>2021</v>
      </c>
    </row>
    <row r="11098" spans="1:8" outlineLevel="1" x14ac:dyDescent="0.25">
      <c r="A11098" s="23" t="str">
        <f>VLOOKUP(B11098,Códigos!$A$1:$C$23,2,FALSE)</f>
        <v>Acciones</v>
      </c>
      <c r="B11098" s="23" t="s">
        <v>0</v>
      </c>
      <c r="C11098">
        <v>2021</v>
      </c>
      <c r="D11098" s="23" t="str">
        <f t="shared" si="174"/>
        <v>nov</v>
      </c>
      <c r="E11098" s="24">
        <v>44530</v>
      </c>
      <c r="F11098" s="23" t="s">
        <v>52</v>
      </c>
      <c r="G11098" s="121">
        <v>3034909.0700000003</v>
      </c>
      <c r="H11098">
        <v>2021</v>
      </c>
    </row>
    <row r="11099" spans="1:8" outlineLevel="1" x14ac:dyDescent="0.25">
      <c r="A11099" s="23" t="str">
        <f>VLOOKUP(B11099,Códigos!$A$1:$C$23,2,FALSE)</f>
        <v>Bonos Bancarios Bursátiles</v>
      </c>
      <c r="B11099" s="23" t="s">
        <v>1</v>
      </c>
      <c r="C11099">
        <v>2021</v>
      </c>
      <c r="D11099" s="23" t="str">
        <f t="shared" si="174"/>
        <v>nov</v>
      </c>
      <c r="E11099" s="24">
        <v>44530</v>
      </c>
      <c r="F11099" s="23" t="s">
        <v>52</v>
      </c>
      <c r="G11099" s="121">
        <v>71466535.109999999</v>
      </c>
      <c r="H11099">
        <v>2021</v>
      </c>
    </row>
    <row r="11100" spans="1:8" outlineLevel="1" x14ac:dyDescent="0.25">
      <c r="A11100" s="23" t="str">
        <f>VLOOKUP(B11100,Códigos!$A$1:$C$23,2,FALSE)</f>
        <v>Bonos de Largo Plazo</v>
      </c>
      <c r="B11100" s="23" t="s">
        <v>3</v>
      </c>
      <c r="C11100">
        <v>2021</v>
      </c>
      <c r="D11100" s="23" t="str">
        <f t="shared" si="174"/>
        <v>nov</v>
      </c>
      <c r="E11100" s="24">
        <v>44530</v>
      </c>
      <c r="F11100" s="23" t="s">
        <v>52</v>
      </c>
      <c r="G11100" s="121">
        <v>31131028.609999999</v>
      </c>
      <c r="H11100">
        <v>2021</v>
      </c>
    </row>
    <row r="11101" spans="1:8" outlineLevel="1" x14ac:dyDescent="0.25">
      <c r="A11101" s="23" t="str">
        <f>VLOOKUP(B11101,Códigos!$A$1:$C$23,2,FALSE)</f>
        <v>Bonos Municipales</v>
      </c>
      <c r="B11101" s="23" t="s">
        <v>4</v>
      </c>
      <c r="C11101">
        <v>2021</v>
      </c>
      <c r="D11101" s="23" t="str">
        <f t="shared" si="174"/>
        <v>nov</v>
      </c>
      <c r="E11101" s="24">
        <v>44530</v>
      </c>
      <c r="F11101" s="23" t="s">
        <v>52</v>
      </c>
      <c r="G11101" s="121">
        <v>562509.48</v>
      </c>
      <c r="H11101">
        <v>2021</v>
      </c>
    </row>
    <row r="11102" spans="1:8" outlineLevel="1" x14ac:dyDescent="0.25">
      <c r="A11102" s="23" t="str">
        <f>VLOOKUP(B11102,Códigos!$A$1:$C$23,2,FALSE)</f>
        <v>Bonos Participativos emitidos por Pymes</v>
      </c>
      <c r="B11102" s="23" t="s">
        <v>5</v>
      </c>
      <c r="C11102">
        <v>2021</v>
      </c>
      <c r="D11102" s="23" t="str">
        <f t="shared" si="174"/>
        <v>nov</v>
      </c>
      <c r="E11102" s="24">
        <v>44530</v>
      </c>
      <c r="F11102" s="23" t="s">
        <v>52</v>
      </c>
      <c r="G11102" s="121">
        <v>73333.34</v>
      </c>
      <c r="H11102">
        <v>2021</v>
      </c>
    </row>
    <row r="11103" spans="1:8" outlineLevel="1" x14ac:dyDescent="0.25">
      <c r="A11103" s="23" t="str">
        <f>VLOOKUP(B11103,Códigos!$A$1:$C$23,2,FALSE)</f>
        <v>Bonos del Tesoro</v>
      </c>
      <c r="B11103" s="23" t="s">
        <v>6</v>
      </c>
      <c r="C11103">
        <v>2021</v>
      </c>
      <c r="D11103" s="23" t="str">
        <f t="shared" si="174"/>
        <v>nov</v>
      </c>
      <c r="E11103" s="24">
        <v>44530</v>
      </c>
      <c r="F11103" s="23" t="s">
        <v>52</v>
      </c>
      <c r="G11103" s="121">
        <v>0</v>
      </c>
      <c r="H11103">
        <v>2021</v>
      </c>
    </row>
    <row r="11104" spans="1:8" outlineLevel="1" x14ac:dyDescent="0.25">
      <c r="A11104" s="23" t="str">
        <f>VLOOKUP(B11104,Códigos!$A$1:$C$23,2,FALSE)</f>
        <v>Cupones</v>
      </c>
      <c r="B11104" s="23" t="s">
        <v>7</v>
      </c>
      <c r="C11104">
        <v>2021</v>
      </c>
      <c r="D11104" s="23" t="str">
        <f t="shared" si="174"/>
        <v>nov</v>
      </c>
      <c r="E11104" s="24">
        <v>44530</v>
      </c>
      <c r="F11104" s="23" t="s">
        <v>52</v>
      </c>
      <c r="G11104" s="121">
        <v>48897.99</v>
      </c>
      <c r="H11104">
        <v>2021</v>
      </c>
    </row>
    <row r="11105" spans="1:8" outlineLevel="1" x14ac:dyDescent="0.25">
      <c r="A11105" s="23" t="str">
        <f>VLOOKUP(B11105,Códigos!$A$1:$C$23,2,FALSE)</f>
        <v>Depósitos a Plazo Fijo</v>
      </c>
      <c r="B11105" s="23" t="s">
        <v>8</v>
      </c>
      <c r="C11105">
        <v>2021</v>
      </c>
      <c r="D11105" s="23" t="str">
        <f t="shared" si="174"/>
        <v>nov</v>
      </c>
      <c r="E11105" s="24">
        <v>44530</v>
      </c>
      <c r="F11105" s="23" t="s">
        <v>52</v>
      </c>
      <c r="G11105" s="121">
        <v>317824027.59507287</v>
      </c>
      <c r="H11105">
        <v>2021</v>
      </c>
    </row>
    <row r="11106" spans="1:8" outlineLevel="1" x14ac:dyDescent="0.25">
      <c r="A11106" s="23" t="str">
        <f>VLOOKUP(B11106,Códigos!$A$1:$C$23,2,FALSE)</f>
        <v>Pagarés bursátiles</v>
      </c>
      <c r="B11106" s="23" t="s">
        <v>11</v>
      </c>
      <c r="C11106">
        <v>2021</v>
      </c>
      <c r="D11106" s="23" t="str">
        <f t="shared" si="174"/>
        <v>nov</v>
      </c>
      <c r="E11106" s="24">
        <v>44530</v>
      </c>
      <c r="F11106" s="23" t="s">
        <v>52</v>
      </c>
      <c r="G11106" s="121">
        <v>18244843.789999999</v>
      </c>
      <c r="H11106">
        <v>2021</v>
      </c>
    </row>
    <row r="11107" spans="1:8" outlineLevel="1" x14ac:dyDescent="0.25">
      <c r="A11107" s="23" t="str">
        <f>VLOOKUP(B11107,Códigos!$A$1:$C$23,2,FALSE)</f>
        <v>Valores de Titularización</v>
      </c>
      <c r="B11107" s="23" t="s">
        <v>12</v>
      </c>
      <c r="C11107">
        <v>2021</v>
      </c>
      <c r="D11107" s="23" t="str">
        <f t="shared" si="174"/>
        <v>nov</v>
      </c>
      <c r="E11107" s="24">
        <v>44530</v>
      </c>
      <c r="F11107" s="23" t="s">
        <v>52</v>
      </c>
      <c r="G11107" s="121">
        <v>76322.16</v>
      </c>
      <c r="H11107">
        <v>2021</v>
      </c>
    </row>
    <row r="11108" spans="1:8" outlineLevel="1" x14ac:dyDescent="0.25">
      <c r="A11108" s="23" t="str">
        <f>VLOOKUP(B11108,Códigos!$A$1:$C$23,2,FALSE)</f>
        <v>Inv. Extranjero</v>
      </c>
      <c r="B11108" s="23" t="s">
        <v>34</v>
      </c>
      <c r="C11108">
        <v>2021</v>
      </c>
      <c r="D11108" s="23" t="str">
        <f t="shared" si="174"/>
        <v>nov</v>
      </c>
      <c r="E11108" s="24">
        <v>44530</v>
      </c>
      <c r="F11108" s="23" t="s">
        <v>52</v>
      </c>
      <c r="G11108" s="121">
        <v>76731478.49000001</v>
      </c>
      <c r="H11108">
        <v>2021</v>
      </c>
    </row>
    <row r="11109" spans="1:8" outlineLevel="1" x14ac:dyDescent="0.25">
      <c r="A11109" s="23" t="str">
        <f>VLOOKUP(B11109,Códigos!$A$1:$C$23,2,FALSE)</f>
        <v>Liquidez</v>
      </c>
      <c r="B11109" s="23" t="s">
        <v>13</v>
      </c>
      <c r="C11109">
        <v>2021</v>
      </c>
      <c r="D11109" s="23" t="str">
        <f t="shared" si="174"/>
        <v>nov</v>
      </c>
      <c r="E11109" s="24">
        <v>44530</v>
      </c>
      <c r="F11109" s="23" t="s">
        <v>52</v>
      </c>
      <c r="G11109" s="121">
        <v>183468463.69723031</v>
      </c>
      <c r="H11109">
        <v>2021</v>
      </c>
    </row>
    <row r="11110" spans="1:8" outlineLevel="1" x14ac:dyDescent="0.25">
      <c r="A11110" s="23" t="str">
        <f>VLOOKUP(B11110,Códigos!$A$1:$C$23,2,FALSE)</f>
        <v>Inv. sin Oferta Pública</v>
      </c>
      <c r="B11110" s="23" t="s">
        <v>14</v>
      </c>
      <c r="C11110">
        <v>2021</v>
      </c>
      <c r="D11110" s="23" t="str">
        <f t="shared" si="174"/>
        <v>nov</v>
      </c>
      <c r="E11110" s="24">
        <v>44530</v>
      </c>
      <c r="F11110" s="23" t="s">
        <v>52</v>
      </c>
      <c r="G11110" s="121">
        <v>-133309.63999999998</v>
      </c>
      <c r="H11110">
        <v>2021</v>
      </c>
    </row>
    <row r="11111" spans="1:8" outlineLevel="1" x14ac:dyDescent="0.25">
      <c r="A11111" s="23" t="str">
        <f>VLOOKUP(B11111,Códigos!$A$1:$C$23,2,FALSE)</f>
        <v>Acciones</v>
      </c>
      <c r="B11111" s="23" t="s">
        <v>0</v>
      </c>
      <c r="C11111">
        <v>2021</v>
      </c>
      <c r="D11111" s="23" t="str">
        <f t="shared" si="174"/>
        <v>nov</v>
      </c>
      <c r="E11111" s="24">
        <v>44530</v>
      </c>
      <c r="F11111" s="23" t="s">
        <v>44</v>
      </c>
      <c r="H11111">
        <v>2021</v>
      </c>
    </row>
    <row r="11112" spans="1:8" outlineLevel="1" x14ac:dyDescent="0.25">
      <c r="A11112" s="23" t="str">
        <f>VLOOKUP(B11112,Códigos!$A$1:$C$23,2,FALSE)</f>
        <v>Bonos Bancarios Bursátiles</v>
      </c>
      <c r="B11112" s="23" t="s">
        <v>1</v>
      </c>
      <c r="C11112">
        <v>2021</v>
      </c>
      <c r="D11112" s="23" t="str">
        <f t="shared" si="174"/>
        <v>nov</v>
      </c>
      <c r="E11112" s="24">
        <v>44530</v>
      </c>
      <c r="F11112" s="23" t="s">
        <v>44</v>
      </c>
      <c r="G11112" s="121">
        <v>8402294.9198250752</v>
      </c>
      <c r="H11112">
        <v>2021</v>
      </c>
    </row>
    <row r="11113" spans="1:8" outlineLevel="1" x14ac:dyDescent="0.25">
      <c r="A11113" s="23" t="str">
        <f>VLOOKUP(B11113,Códigos!$A$1:$C$23,2,FALSE)</f>
        <v>Bonos de Largo Plazo</v>
      </c>
      <c r="B11113" s="23" t="s">
        <v>3</v>
      </c>
      <c r="C11113">
        <v>2021</v>
      </c>
      <c r="D11113" s="23" t="str">
        <f t="shared" si="174"/>
        <v>nov</v>
      </c>
      <c r="E11113" s="24">
        <v>44530</v>
      </c>
      <c r="F11113" s="23" t="s">
        <v>44</v>
      </c>
      <c r="G11113" s="121">
        <v>3065706.6559766806</v>
      </c>
      <c r="H11113">
        <v>2021</v>
      </c>
    </row>
    <row r="11114" spans="1:8" outlineLevel="1" x14ac:dyDescent="0.25">
      <c r="A11114" s="23" t="str">
        <f>VLOOKUP(B11114,Códigos!$A$1:$C$23,2,FALSE)</f>
        <v>Bonos Municipales</v>
      </c>
      <c r="B11114" s="23" t="s">
        <v>4</v>
      </c>
      <c r="C11114">
        <v>2021</v>
      </c>
      <c r="D11114" s="23" t="str">
        <f t="shared" si="174"/>
        <v>nov</v>
      </c>
      <c r="E11114" s="24">
        <v>44530</v>
      </c>
      <c r="F11114" s="23" t="s">
        <v>44</v>
      </c>
      <c r="H11114">
        <v>2021</v>
      </c>
    </row>
    <row r="11115" spans="1:8" outlineLevel="1" x14ac:dyDescent="0.25">
      <c r="A11115" s="23" t="str">
        <f>VLOOKUP(B11115,Códigos!$A$1:$C$23,2,FALSE)</f>
        <v>Bonos Participativos emitidos por Pymes</v>
      </c>
      <c r="B11115" s="23" t="s">
        <v>5</v>
      </c>
      <c r="C11115">
        <v>2021</v>
      </c>
      <c r="D11115" s="23" t="str">
        <f t="shared" si="174"/>
        <v>nov</v>
      </c>
      <c r="E11115" s="24">
        <v>44530</v>
      </c>
      <c r="F11115" s="23" t="s">
        <v>44</v>
      </c>
      <c r="H11115">
        <v>2021</v>
      </c>
    </row>
    <row r="11116" spans="1:8" outlineLevel="1" x14ac:dyDescent="0.25">
      <c r="A11116" s="23" t="str">
        <f>VLOOKUP(B11116,Códigos!$A$1:$C$23,2,FALSE)</f>
        <v>Bonos del Tesoro</v>
      </c>
      <c r="B11116" s="23" t="s">
        <v>6</v>
      </c>
      <c r="C11116">
        <v>2021</v>
      </c>
      <c r="D11116" s="23" t="str">
        <f t="shared" si="174"/>
        <v>nov</v>
      </c>
      <c r="E11116" s="24">
        <v>44530</v>
      </c>
      <c r="F11116" s="23" t="s">
        <v>44</v>
      </c>
      <c r="G11116" s="121">
        <v>980343.44314868888</v>
      </c>
      <c r="H11116">
        <v>2021</v>
      </c>
    </row>
    <row r="11117" spans="1:8" outlineLevel="1" x14ac:dyDescent="0.25">
      <c r="A11117" s="23" t="str">
        <f>VLOOKUP(B11117,Códigos!$A$1:$C$23,2,FALSE)</f>
        <v>Cupones</v>
      </c>
      <c r="B11117" s="23" t="s">
        <v>7</v>
      </c>
      <c r="C11117">
        <v>2021</v>
      </c>
      <c r="D11117" s="23" t="str">
        <f t="shared" si="174"/>
        <v>nov</v>
      </c>
      <c r="E11117" s="24">
        <v>44530</v>
      </c>
      <c r="F11117" s="23" t="s">
        <v>44</v>
      </c>
      <c r="G11117" s="121">
        <v>277000.16909621039</v>
      </c>
      <c r="H11117">
        <v>2021</v>
      </c>
    </row>
    <row r="11118" spans="1:8" outlineLevel="1" x14ac:dyDescent="0.25">
      <c r="A11118" s="23" t="str">
        <f>VLOOKUP(B11118,Códigos!$A$1:$C$23,2,FALSE)</f>
        <v>Depósitos a Plazo Fijo</v>
      </c>
      <c r="B11118" s="23" t="s">
        <v>8</v>
      </c>
      <c r="C11118">
        <v>2021</v>
      </c>
      <c r="D11118" s="23" t="str">
        <f t="shared" si="174"/>
        <v>nov</v>
      </c>
      <c r="E11118" s="24">
        <v>44530</v>
      </c>
      <c r="F11118" s="23" t="s">
        <v>44</v>
      </c>
      <c r="G11118" s="121">
        <v>91559780.300292477</v>
      </c>
      <c r="H11118">
        <v>2021</v>
      </c>
    </row>
    <row r="11119" spans="1:8" outlineLevel="1" x14ac:dyDescent="0.25">
      <c r="A11119" s="23" t="str">
        <f>VLOOKUP(B11119,Códigos!$A$1:$C$23,2,FALSE)</f>
        <v>Pagarés bursátiles</v>
      </c>
      <c r="B11119" s="23" t="s">
        <v>11</v>
      </c>
      <c r="C11119">
        <v>2021</v>
      </c>
      <c r="D11119" s="23" t="str">
        <f t="shared" si="174"/>
        <v>nov</v>
      </c>
      <c r="E11119" s="24">
        <v>44530</v>
      </c>
      <c r="F11119" s="23" t="s">
        <v>44</v>
      </c>
      <c r="G11119" s="121">
        <v>254666.50728862977</v>
      </c>
      <c r="H11119">
        <v>2021</v>
      </c>
    </row>
    <row r="11120" spans="1:8" outlineLevel="1" x14ac:dyDescent="0.25">
      <c r="A11120" s="23" t="str">
        <f>VLOOKUP(B11120,Códigos!$A$1:$C$23,2,FALSE)</f>
        <v>Valores de Titularización</v>
      </c>
      <c r="B11120" s="23" t="s">
        <v>12</v>
      </c>
      <c r="C11120">
        <v>2021</v>
      </c>
      <c r="D11120" s="23" t="str">
        <f t="shared" si="174"/>
        <v>nov</v>
      </c>
      <c r="E11120" s="24">
        <v>44530</v>
      </c>
      <c r="F11120" s="23" t="s">
        <v>44</v>
      </c>
      <c r="G11120" s="121">
        <v>1463553.134110787</v>
      </c>
      <c r="H11120">
        <v>2021</v>
      </c>
    </row>
    <row r="11121" spans="1:8" outlineLevel="1" x14ac:dyDescent="0.25">
      <c r="A11121" s="23" t="str">
        <f>VLOOKUP(B11121,Códigos!$A$1:$C$23,2,FALSE)</f>
        <v>Inv. Extranjero</v>
      </c>
      <c r="B11121" s="23" t="s">
        <v>34</v>
      </c>
      <c r="C11121">
        <v>2021</v>
      </c>
      <c r="D11121" s="23" t="str">
        <f t="shared" si="174"/>
        <v>nov</v>
      </c>
      <c r="E11121" s="24">
        <v>44530</v>
      </c>
      <c r="F11121" s="23" t="s">
        <v>44</v>
      </c>
      <c r="G11121" s="121">
        <v>0</v>
      </c>
      <c r="H11121">
        <v>2021</v>
      </c>
    </row>
    <row r="11122" spans="1:8" outlineLevel="1" x14ac:dyDescent="0.25">
      <c r="A11122" s="23" t="str">
        <f>VLOOKUP(B11122,Códigos!$A$1:$C$23,2,FALSE)</f>
        <v>Liquidez</v>
      </c>
      <c r="B11122" s="23" t="s">
        <v>13</v>
      </c>
      <c r="C11122">
        <v>2021</v>
      </c>
      <c r="D11122" s="23" t="str">
        <f t="shared" si="174"/>
        <v>nov</v>
      </c>
      <c r="E11122" s="24">
        <v>44530</v>
      </c>
      <c r="F11122" s="23" t="s">
        <v>44</v>
      </c>
      <c r="G11122" s="121">
        <v>69810584.467930034</v>
      </c>
      <c r="H11122">
        <v>2021</v>
      </c>
    </row>
    <row r="11123" spans="1:8" outlineLevel="1" x14ac:dyDescent="0.25">
      <c r="A11123" s="23" t="str">
        <f>VLOOKUP(B11123,Códigos!$A$1:$C$23,2,FALSE)</f>
        <v>Inv. sin Oferta Pública</v>
      </c>
      <c r="B11123" s="23" t="s">
        <v>14</v>
      </c>
      <c r="C11123">
        <v>2021</v>
      </c>
      <c r="D11123" s="23" t="str">
        <f t="shared" si="174"/>
        <v>nov</v>
      </c>
      <c r="E11123" s="24">
        <v>44530</v>
      </c>
      <c r="F11123" s="23" t="s">
        <v>44</v>
      </c>
      <c r="G11123" s="121">
        <v>-1203.0612244897959</v>
      </c>
      <c r="H11123">
        <v>2021</v>
      </c>
    </row>
    <row r="11124" spans="1:8" outlineLevel="1" x14ac:dyDescent="0.25">
      <c r="A11124" s="23" t="str">
        <f>VLOOKUP(B11124,Códigos!$A$1:$C$23,2,FALSE)</f>
        <v>Acciones</v>
      </c>
      <c r="B11124" s="23" t="s">
        <v>0</v>
      </c>
      <c r="C11124">
        <v>2021</v>
      </c>
      <c r="D11124" s="23" t="str">
        <f t="shared" si="174"/>
        <v>nov</v>
      </c>
      <c r="E11124" s="24">
        <v>44530</v>
      </c>
      <c r="F11124" s="23" t="s">
        <v>45</v>
      </c>
      <c r="G11124" s="121">
        <v>1250162.6299999999</v>
      </c>
      <c r="H11124">
        <v>2021</v>
      </c>
    </row>
    <row r="11125" spans="1:8" outlineLevel="1" x14ac:dyDescent="0.25">
      <c r="A11125" s="23" t="str">
        <f>VLOOKUP(B11125,Códigos!$A$1:$C$23,2,FALSE)</f>
        <v>Bonos Bancarios Bursátiles</v>
      </c>
      <c r="B11125" s="23" t="s">
        <v>1</v>
      </c>
      <c r="C11125">
        <v>2021</v>
      </c>
      <c r="D11125" s="23" t="str">
        <f t="shared" si="174"/>
        <v>nov</v>
      </c>
      <c r="E11125" s="24">
        <v>44530</v>
      </c>
      <c r="F11125" s="23" t="s">
        <v>45</v>
      </c>
      <c r="G11125" s="121">
        <v>5983980.7400000002</v>
      </c>
      <c r="H11125">
        <v>2021</v>
      </c>
    </row>
    <row r="11126" spans="1:8" outlineLevel="1" x14ac:dyDescent="0.25">
      <c r="A11126" s="23" t="str">
        <f>VLOOKUP(B11126,Códigos!$A$1:$C$23,2,FALSE)</f>
        <v>Bonos de Largo Plazo</v>
      </c>
      <c r="B11126" s="23" t="s">
        <v>3</v>
      </c>
      <c r="C11126">
        <v>2021</v>
      </c>
      <c r="D11126" s="23" t="str">
        <f t="shared" si="174"/>
        <v>nov</v>
      </c>
      <c r="E11126" s="24">
        <v>44530</v>
      </c>
      <c r="F11126" s="23" t="s">
        <v>45</v>
      </c>
      <c r="G11126" s="121">
        <v>5177526.2</v>
      </c>
      <c r="H11126">
        <v>2021</v>
      </c>
    </row>
    <row r="11127" spans="1:8" outlineLevel="1" x14ac:dyDescent="0.25">
      <c r="A11127" s="23" t="str">
        <f>VLOOKUP(B11127,Códigos!$A$1:$C$23,2,FALSE)</f>
        <v>Bonos Municipales</v>
      </c>
      <c r="B11127" s="23" t="s">
        <v>4</v>
      </c>
      <c r="C11127">
        <v>2021</v>
      </c>
      <c r="D11127" s="23" t="str">
        <f t="shared" si="174"/>
        <v>nov</v>
      </c>
      <c r="E11127" s="24">
        <v>44530</v>
      </c>
      <c r="F11127" s="23" t="s">
        <v>45</v>
      </c>
      <c r="H11127">
        <v>2021</v>
      </c>
    </row>
    <row r="11128" spans="1:8" outlineLevel="1" x14ac:dyDescent="0.25">
      <c r="A11128" s="23" t="str">
        <f>VLOOKUP(B11128,Códigos!$A$1:$C$23,2,FALSE)</f>
        <v>Bonos Participativos emitidos por Pymes</v>
      </c>
      <c r="B11128" s="23" t="s">
        <v>5</v>
      </c>
      <c r="C11128">
        <v>2021</v>
      </c>
      <c r="D11128" s="23" t="str">
        <f t="shared" si="174"/>
        <v>nov</v>
      </c>
      <c r="E11128" s="24">
        <v>44530</v>
      </c>
      <c r="F11128" s="23" t="s">
        <v>45</v>
      </c>
      <c r="H11128">
        <v>2021</v>
      </c>
    </row>
    <row r="11129" spans="1:8" outlineLevel="1" x14ac:dyDescent="0.25">
      <c r="A11129" s="23" t="str">
        <f>VLOOKUP(B11129,Códigos!$A$1:$C$23,2,FALSE)</f>
        <v>Bonos del Tesoro</v>
      </c>
      <c r="B11129" s="23" t="s">
        <v>6</v>
      </c>
      <c r="C11129">
        <v>2021</v>
      </c>
      <c r="D11129" s="23" t="str">
        <f t="shared" si="174"/>
        <v>nov</v>
      </c>
      <c r="E11129" s="24">
        <v>44530</v>
      </c>
      <c r="F11129" s="23" t="s">
        <v>45</v>
      </c>
      <c r="H11129">
        <v>2021</v>
      </c>
    </row>
    <row r="11130" spans="1:8" outlineLevel="1" x14ac:dyDescent="0.25">
      <c r="A11130" s="23" t="str">
        <f>VLOOKUP(B11130,Códigos!$A$1:$C$23,2,FALSE)</f>
        <v>Cupones</v>
      </c>
      <c r="B11130" s="23" t="s">
        <v>7</v>
      </c>
      <c r="C11130">
        <v>2021</v>
      </c>
      <c r="D11130" s="23" t="str">
        <f t="shared" si="174"/>
        <v>nov</v>
      </c>
      <c r="E11130" s="24">
        <v>44530</v>
      </c>
      <c r="F11130" s="23" t="s">
        <v>45</v>
      </c>
      <c r="H11130">
        <v>2021</v>
      </c>
    </row>
    <row r="11131" spans="1:8" outlineLevel="1" x14ac:dyDescent="0.25">
      <c r="A11131" s="23" t="str">
        <f>VLOOKUP(B11131,Códigos!$A$1:$C$23,2,FALSE)</f>
        <v>Depósitos a Plazo Fijo</v>
      </c>
      <c r="B11131" s="23" t="s">
        <v>8</v>
      </c>
      <c r="C11131">
        <v>2021</v>
      </c>
      <c r="D11131" s="23" t="str">
        <f t="shared" si="174"/>
        <v>nov</v>
      </c>
      <c r="E11131" s="24">
        <v>44530</v>
      </c>
      <c r="F11131" s="23" t="s">
        <v>45</v>
      </c>
      <c r="G11131" s="121">
        <v>60320983.810000002</v>
      </c>
      <c r="H11131">
        <v>2021</v>
      </c>
    </row>
    <row r="11132" spans="1:8" outlineLevel="1" x14ac:dyDescent="0.25">
      <c r="A11132" s="23" t="str">
        <f>VLOOKUP(B11132,Códigos!$A$1:$C$23,2,FALSE)</f>
        <v>Pagarés bursátiles</v>
      </c>
      <c r="B11132" s="23" t="s">
        <v>11</v>
      </c>
      <c r="C11132">
        <v>2021</v>
      </c>
      <c r="D11132" s="23" t="str">
        <f t="shared" si="174"/>
        <v>nov</v>
      </c>
      <c r="E11132" s="24">
        <v>44530</v>
      </c>
      <c r="F11132" s="23" t="s">
        <v>45</v>
      </c>
      <c r="G11132" s="121">
        <v>4602374.59</v>
      </c>
      <c r="H11132">
        <v>2021</v>
      </c>
    </row>
    <row r="11133" spans="1:8" outlineLevel="1" x14ac:dyDescent="0.25">
      <c r="A11133" s="23" t="str">
        <f>VLOOKUP(B11133,Códigos!$A$1:$C$23,2,FALSE)</f>
        <v>Valores de Titularización</v>
      </c>
      <c r="B11133" s="23" t="s">
        <v>12</v>
      </c>
      <c r="C11133">
        <v>2021</v>
      </c>
      <c r="D11133" s="23" t="str">
        <f t="shared" si="174"/>
        <v>nov</v>
      </c>
      <c r="E11133" s="24">
        <v>44530</v>
      </c>
      <c r="F11133" s="23" t="s">
        <v>45</v>
      </c>
      <c r="H11133">
        <v>2021</v>
      </c>
    </row>
    <row r="11134" spans="1:8" outlineLevel="1" x14ac:dyDescent="0.25">
      <c r="A11134" s="23" t="str">
        <f>VLOOKUP(B11134,Códigos!$A$1:$C$23,2,FALSE)</f>
        <v>Inv. Extranjero</v>
      </c>
      <c r="B11134" s="23" t="s">
        <v>34</v>
      </c>
      <c r="C11134">
        <v>2021</v>
      </c>
      <c r="D11134" s="23" t="str">
        <f t="shared" si="174"/>
        <v>nov</v>
      </c>
      <c r="E11134" s="24">
        <v>44530</v>
      </c>
      <c r="F11134" s="23" t="s">
        <v>45</v>
      </c>
      <c r="G11134" s="121">
        <v>5960565.6899999995</v>
      </c>
      <c r="H11134">
        <v>2021</v>
      </c>
    </row>
    <row r="11135" spans="1:8" outlineLevel="1" x14ac:dyDescent="0.25">
      <c r="A11135" s="23" t="str">
        <f>VLOOKUP(B11135,Códigos!$A$1:$C$23,2,FALSE)</f>
        <v>Liquidez</v>
      </c>
      <c r="B11135" s="23" t="s">
        <v>13</v>
      </c>
      <c r="C11135">
        <v>2021</v>
      </c>
      <c r="D11135" s="23" t="str">
        <f t="shared" si="174"/>
        <v>nov</v>
      </c>
      <c r="E11135" s="24">
        <v>44530</v>
      </c>
      <c r="F11135" s="23" t="s">
        <v>45</v>
      </c>
      <c r="G11135" s="121">
        <v>61221139.670000002</v>
      </c>
      <c r="H11135">
        <v>2021</v>
      </c>
    </row>
    <row r="11136" spans="1:8" outlineLevel="1" x14ac:dyDescent="0.25">
      <c r="A11136" s="23" t="str">
        <f>VLOOKUP(B11136,Códigos!$A$1:$C$23,2,FALSE)</f>
        <v>Inv. sin Oferta Pública</v>
      </c>
      <c r="B11136" s="23" t="s">
        <v>14</v>
      </c>
      <c r="C11136">
        <v>2021</v>
      </c>
      <c r="D11136" s="23" t="str">
        <f t="shared" si="174"/>
        <v>nov</v>
      </c>
      <c r="E11136" s="24">
        <v>44530</v>
      </c>
      <c r="F11136" s="23" t="s">
        <v>45</v>
      </c>
      <c r="G11136" s="121">
        <v>-69542.27</v>
      </c>
      <c r="H11136">
        <v>2021</v>
      </c>
    </row>
    <row r="11137" spans="1:8" outlineLevel="1" x14ac:dyDescent="0.25">
      <c r="A11137" s="23" t="str">
        <f>VLOOKUP(B11137,Códigos!$A$1:$C$23,2,FALSE)</f>
        <v>Acciones</v>
      </c>
      <c r="B11137" s="23" t="s">
        <v>0</v>
      </c>
      <c r="C11137">
        <v>2021</v>
      </c>
      <c r="D11137" s="23" t="str">
        <f t="shared" si="174"/>
        <v>nov</v>
      </c>
      <c r="E11137" s="24">
        <v>44530</v>
      </c>
      <c r="F11137" s="23" t="s">
        <v>46</v>
      </c>
      <c r="G11137" s="121">
        <v>5619355.4314868869</v>
      </c>
      <c r="H11137">
        <v>2021</v>
      </c>
    </row>
    <row r="11138" spans="1:8" outlineLevel="1" x14ac:dyDescent="0.25">
      <c r="A11138" s="23" t="str">
        <f>VLOOKUP(B11138,Códigos!$A$1:$C$23,2,FALSE)</f>
        <v>Bonos Bancarios Bursátiles</v>
      </c>
      <c r="B11138" s="23" t="s">
        <v>1</v>
      </c>
      <c r="C11138">
        <v>2021</v>
      </c>
      <c r="D11138" s="23" t="str">
        <f t="shared" ref="D11138:D11201" si="175">+TEXT(E11138,"mmm")</f>
        <v>nov</v>
      </c>
      <c r="E11138" s="24">
        <v>44530</v>
      </c>
      <c r="F11138" s="23" t="s">
        <v>46</v>
      </c>
      <c r="G11138" s="121">
        <v>39399175.253644407</v>
      </c>
      <c r="H11138">
        <v>2021</v>
      </c>
    </row>
    <row r="11139" spans="1:8" outlineLevel="1" x14ac:dyDescent="0.25">
      <c r="A11139" s="23" t="str">
        <f>VLOOKUP(B11139,Códigos!$A$1:$C$23,2,FALSE)</f>
        <v>Bonos de Largo Plazo</v>
      </c>
      <c r="B11139" s="23" t="s">
        <v>3</v>
      </c>
      <c r="C11139">
        <v>2021</v>
      </c>
      <c r="D11139" s="23" t="str">
        <f t="shared" si="175"/>
        <v>nov</v>
      </c>
      <c r="E11139" s="24">
        <v>44530</v>
      </c>
      <c r="F11139" s="23" t="s">
        <v>46</v>
      </c>
      <c r="G11139" s="121">
        <v>22545976.514577281</v>
      </c>
      <c r="H11139">
        <v>2021</v>
      </c>
    </row>
    <row r="11140" spans="1:8" outlineLevel="1" x14ac:dyDescent="0.25">
      <c r="A11140" s="23" t="str">
        <f>VLOOKUP(B11140,Códigos!$A$1:$C$23,2,FALSE)</f>
        <v>Bonos Municipales</v>
      </c>
      <c r="B11140" s="23" t="s">
        <v>4</v>
      </c>
      <c r="C11140">
        <v>2021</v>
      </c>
      <c r="D11140" s="23" t="str">
        <f t="shared" si="175"/>
        <v>nov</v>
      </c>
      <c r="E11140" s="24">
        <v>44530</v>
      </c>
      <c r="F11140" s="23" t="s">
        <v>46</v>
      </c>
      <c r="G11140" s="121">
        <v>1051892.718658892</v>
      </c>
      <c r="H11140">
        <v>2021</v>
      </c>
    </row>
    <row r="11141" spans="1:8" outlineLevel="1" x14ac:dyDescent="0.25">
      <c r="A11141" s="23" t="str">
        <f>VLOOKUP(B11141,Códigos!$A$1:$C$23,2,FALSE)</f>
        <v>Bonos Participativos emitidos por Pymes</v>
      </c>
      <c r="B11141" s="23" t="s">
        <v>5</v>
      </c>
      <c r="C11141">
        <v>2021</v>
      </c>
      <c r="D11141" s="23" t="str">
        <f t="shared" si="175"/>
        <v>nov</v>
      </c>
      <c r="E11141" s="24">
        <v>44530</v>
      </c>
      <c r="F11141" s="23" t="s">
        <v>46</v>
      </c>
      <c r="G11141" s="121">
        <v>155833.49854227406</v>
      </c>
      <c r="H11141">
        <v>2021</v>
      </c>
    </row>
    <row r="11142" spans="1:8" outlineLevel="1" x14ac:dyDescent="0.25">
      <c r="A11142" s="23" t="str">
        <f>VLOOKUP(B11142,Códigos!$A$1:$C$23,2,FALSE)</f>
        <v>Bonos del Tesoro</v>
      </c>
      <c r="B11142" s="23" t="s">
        <v>6</v>
      </c>
      <c r="C11142">
        <v>2021</v>
      </c>
      <c r="D11142" s="23" t="str">
        <f t="shared" si="175"/>
        <v>nov</v>
      </c>
      <c r="E11142" s="24">
        <v>44530</v>
      </c>
      <c r="F11142" s="23" t="s">
        <v>46</v>
      </c>
      <c r="G11142" s="121">
        <v>801769.5553935864</v>
      </c>
      <c r="H11142">
        <v>2021</v>
      </c>
    </row>
    <row r="11143" spans="1:8" outlineLevel="1" x14ac:dyDescent="0.25">
      <c r="A11143" s="23" t="str">
        <f>VLOOKUP(B11143,Códigos!$A$1:$C$23,2,FALSE)</f>
        <v>Cupones</v>
      </c>
      <c r="B11143" s="23" t="s">
        <v>7</v>
      </c>
      <c r="C11143">
        <v>2021</v>
      </c>
      <c r="D11143" s="23" t="str">
        <f t="shared" si="175"/>
        <v>nov</v>
      </c>
      <c r="E11143" s="24">
        <v>44530</v>
      </c>
      <c r="F11143" s="23" t="s">
        <v>46</v>
      </c>
      <c r="H11143">
        <v>2021</v>
      </c>
    </row>
    <row r="11144" spans="1:8" outlineLevel="1" x14ac:dyDescent="0.25">
      <c r="A11144" s="23" t="str">
        <f>VLOOKUP(B11144,Códigos!$A$1:$C$23,2,FALSE)</f>
        <v>Depósitos a Plazo Fijo</v>
      </c>
      <c r="B11144" s="23" t="s">
        <v>8</v>
      </c>
      <c r="C11144">
        <v>2021</v>
      </c>
      <c r="D11144" s="23" t="str">
        <f t="shared" si="175"/>
        <v>nov</v>
      </c>
      <c r="E11144" s="24">
        <v>44530</v>
      </c>
      <c r="F11144" s="23" t="s">
        <v>46</v>
      </c>
      <c r="G11144" s="121">
        <v>131811807.45626736</v>
      </c>
      <c r="H11144">
        <v>2021</v>
      </c>
    </row>
    <row r="11145" spans="1:8" outlineLevel="1" x14ac:dyDescent="0.25">
      <c r="A11145" s="23" t="str">
        <f>VLOOKUP(B11145,Códigos!$A$1:$C$23,2,FALSE)</f>
        <v>Pagarés bursátiles</v>
      </c>
      <c r="B11145" s="23" t="s">
        <v>11</v>
      </c>
      <c r="C11145">
        <v>2021</v>
      </c>
      <c r="D11145" s="23" t="str">
        <f t="shared" si="175"/>
        <v>nov</v>
      </c>
      <c r="E11145" s="24">
        <v>44530</v>
      </c>
      <c r="F11145" s="23" t="s">
        <v>46</v>
      </c>
      <c r="G11145" s="121">
        <v>223983.23615160352</v>
      </c>
      <c r="H11145">
        <v>2021</v>
      </c>
    </row>
    <row r="11146" spans="1:8" outlineLevel="1" x14ac:dyDescent="0.25">
      <c r="A11146" s="23" t="str">
        <f>VLOOKUP(B11146,Códigos!$A$1:$C$23,2,FALSE)</f>
        <v>Valores de Titularización</v>
      </c>
      <c r="B11146" s="23" t="s">
        <v>12</v>
      </c>
      <c r="C11146">
        <v>2021</v>
      </c>
      <c r="D11146" s="23" t="str">
        <f t="shared" si="175"/>
        <v>nov</v>
      </c>
      <c r="E11146" s="24">
        <v>44530</v>
      </c>
      <c r="F11146" s="23" t="s">
        <v>46</v>
      </c>
      <c r="G11146" s="121">
        <v>11385132.807580166</v>
      </c>
      <c r="H11146">
        <v>2021</v>
      </c>
    </row>
    <row r="11147" spans="1:8" outlineLevel="1" x14ac:dyDescent="0.25">
      <c r="A11147" s="23" t="str">
        <f>VLOOKUP(B11147,Códigos!$A$1:$C$23,2,FALSE)</f>
        <v>Inv. Extranjero</v>
      </c>
      <c r="B11147" s="23" t="s">
        <v>34</v>
      </c>
      <c r="C11147">
        <v>2021</v>
      </c>
      <c r="D11147" s="23" t="str">
        <f t="shared" si="175"/>
        <v>nov</v>
      </c>
      <c r="E11147" s="24">
        <v>44530</v>
      </c>
      <c r="F11147" s="23" t="s">
        <v>46</v>
      </c>
      <c r="G11147" s="121">
        <v>6509376.4708454814</v>
      </c>
      <c r="H11147">
        <v>2021</v>
      </c>
    </row>
    <row r="11148" spans="1:8" outlineLevel="1" x14ac:dyDescent="0.25">
      <c r="A11148" s="23" t="str">
        <f>VLOOKUP(B11148,Códigos!$A$1:$C$23,2,FALSE)</f>
        <v>Liquidez</v>
      </c>
      <c r="B11148" s="23" t="s">
        <v>13</v>
      </c>
      <c r="C11148">
        <v>2021</v>
      </c>
      <c r="D11148" s="23" t="str">
        <f t="shared" si="175"/>
        <v>nov</v>
      </c>
      <c r="E11148" s="24">
        <v>44530</v>
      </c>
      <c r="F11148" s="23" t="s">
        <v>46</v>
      </c>
      <c r="G11148" s="121">
        <v>62515446.965014569</v>
      </c>
      <c r="H11148">
        <v>2021</v>
      </c>
    </row>
    <row r="11149" spans="1:8" outlineLevel="1" x14ac:dyDescent="0.25">
      <c r="A11149" s="23" t="str">
        <f>VLOOKUP(B11149,Códigos!$A$1:$C$23,2,FALSE)</f>
        <v>Inv. sin Oferta Pública</v>
      </c>
      <c r="B11149" s="23" t="s">
        <v>14</v>
      </c>
      <c r="C11149">
        <v>2021</v>
      </c>
      <c r="D11149" s="23" t="str">
        <f t="shared" si="175"/>
        <v>nov</v>
      </c>
      <c r="E11149" s="24">
        <v>44530</v>
      </c>
      <c r="F11149" s="23" t="s">
        <v>46</v>
      </c>
      <c r="G11149" s="121">
        <v>1419436.2361516035</v>
      </c>
      <c r="H11149">
        <v>2021</v>
      </c>
    </row>
    <row r="11150" spans="1:8" outlineLevel="1" x14ac:dyDescent="0.25">
      <c r="A11150" s="23" t="str">
        <f>VLOOKUP(B11150,Códigos!$A$1:$C$23,2,FALSE)</f>
        <v>Acciones</v>
      </c>
      <c r="B11150" s="23" t="s">
        <v>0</v>
      </c>
      <c r="C11150">
        <v>2021</v>
      </c>
      <c r="D11150" s="23" t="str">
        <f t="shared" si="175"/>
        <v>nov</v>
      </c>
      <c r="E11150" s="24">
        <v>44530</v>
      </c>
      <c r="F11150" s="23" t="s">
        <v>48</v>
      </c>
      <c r="H11150">
        <v>2021</v>
      </c>
    </row>
    <row r="11151" spans="1:8" outlineLevel="1" x14ac:dyDescent="0.25">
      <c r="A11151" s="23" t="str">
        <f>VLOOKUP(B11151,Códigos!$A$1:$C$23,2,FALSE)</f>
        <v>Bonos Bancarios Bursátiles</v>
      </c>
      <c r="B11151" s="23" t="s">
        <v>1</v>
      </c>
      <c r="C11151">
        <v>2021</v>
      </c>
      <c r="D11151" s="23" t="str">
        <f t="shared" si="175"/>
        <v>nov</v>
      </c>
      <c r="E11151" s="24">
        <v>44530</v>
      </c>
      <c r="F11151" s="23" t="s">
        <v>48</v>
      </c>
      <c r="G11151" s="121">
        <v>292315.299412828</v>
      </c>
      <c r="H11151">
        <v>2021</v>
      </c>
    </row>
    <row r="11152" spans="1:8" outlineLevel="1" x14ac:dyDescent="0.25">
      <c r="A11152" s="23" t="str">
        <f>VLOOKUP(B11152,Códigos!$A$1:$C$23,2,FALSE)</f>
        <v>Bonos de Largo Plazo</v>
      </c>
      <c r="B11152" s="23" t="s">
        <v>3</v>
      </c>
      <c r="C11152">
        <v>2021</v>
      </c>
      <c r="D11152" s="23" t="str">
        <f t="shared" si="175"/>
        <v>nov</v>
      </c>
      <c r="E11152" s="24">
        <v>44530</v>
      </c>
      <c r="F11152" s="23" t="s">
        <v>48</v>
      </c>
      <c r="G11152" s="121">
        <v>116586.41311749275</v>
      </c>
      <c r="H11152">
        <v>2021</v>
      </c>
    </row>
    <row r="11153" spans="1:8" outlineLevel="1" x14ac:dyDescent="0.25">
      <c r="A11153" s="23" t="str">
        <f>VLOOKUP(B11153,Códigos!$A$1:$C$23,2,FALSE)</f>
        <v>Bonos Municipales</v>
      </c>
      <c r="B11153" s="23" t="s">
        <v>4</v>
      </c>
      <c r="C11153">
        <v>2021</v>
      </c>
      <c r="D11153" s="23" t="str">
        <f t="shared" si="175"/>
        <v>nov</v>
      </c>
      <c r="E11153" s="24">
        <v>44530</v>
      </c>
      <c r="F11153" s="23" t="s">
        <v>48</v>
      </c>
      <c r="H11153">
        <v>2021</v>
      </c>
    </row>
    <row r="11154" spans="1:8" outlineLevel="1" x14ac:dyDescent="0.25">
      <c r="A11154" s="23" t="str">
        <f>VLOOKUP(B11154,Códigos!$A$1:$C$23,2,FALSE)</f>
        <v>Bonos Participativos emitidos por Pymes</v>
      </c>
      <c r="B11154" s="23" t="s">
        <v>5</v>
      </c>
      <c r="C11154">
        <v>2021</v>
      </c>
      <c r="D11154" s="23" t="str">
        <f t="shared" si="175"/>
        <v>nov</v>
      </c>
      <c r="E11154" s="24">
        <v>44530</v>
      </c>
      <c r="F11154" s="23" t="s">
        <v>48</v>
      </c>
      <c r="H11154">
        <v>2021</v>
      </c>
    </row>
    <row r="11155" spans="1:8" outlineLevel="1" x14ac:dyDescent="0.25">
      <c r="A11155" s="23" t="str">
        <f>VLOOKUP(B11155,Códigos!$A$1:$C$23,2,FALSE)</f>
        <v>Bonos del Tesoro</v>
      </c>
      <c r="B11155" s="23" t="s">
        <v>6</v>
      </c>
      <c r="C11155">
        <v>2021</v>
      </c>
      <c r="D11155" s="23" t="str">
        <f t="shared" si="175"/>
        <v>nov</v>
      </c>
      <c r="E11155" s="24">
        <v>44530</v>
      </c>
      <c r="F11155" s="23" t="s">
        <v>48</v>
      </c>
      <c r="H11155">
        <v>2021</v>
      </c>
    </row>
    <row r="11156" spans="1:8" outlineLevel="1" x14ac:dyDescent="0.25">
      <c r="A11156" s="23" t="str">
        <f>VLOOKUP(B11156,Códigos!$A$1:$C$23,2,FALSE)</f>
        <v>Cupones</v>
      </c>
      <c r="B11156" s="23" t="s">
        <v>7</v>
      </c>
      <c r="C11156">
        <v>2021</v>
      </c>
      <c r="D11156" s="23" t="str">
        <f t="shared" si="175"/>
        <v>nov</v>
      </c>
      <c r="E11156" s="24">
        <v>44530</v>
      </c>
      <c r="F11156" s="23" t="s">
        <v>48</v>
      </c>
      <c r="H11156">
        <v>2021</v>
      </c>
    </row>
    <row r="11157" spans="1:8" outlineLevel="1" x14ac:dyDescent="0.25">
      <c r="A11157" s="23" t="str">
        <f>VLOOKUP(B11157,Códigos!$A$1:$C$23,2,FALSE)</f>
        <v>Depósitos a Plazo Fijo</v>
      </c>
      <c r="B11157" s="23" t="s">
        <v>8</v>
      </c>
      <c r="C11157">
        <v>2021</v>
      </c>
      <c r="D11157" s="23" t="str">
        <f t="shared" si="175"/>
        <v>nov</v>
      </c>
      <c r="E11157" s="24">
        <v>44530</v>
      </c>
      <c r="F11157" s="23" t="s">
        <v>48</v>
      </c>
      <c r="G11157" s="121">
        <v>7976404.5055271033</v>
      </c>
      <c r="H11157">
        <v>2021</v>
      </c>
    </row>
    <row r="11158" spans="1:8" outlineLevel="1" x14ac:dyDescent="0.25">
      <c r="A11158" s="23" t="str">
        <f>VLOOKUP(B11158,Códigos!$A$1:$C$23,2,FALSE)</f>
        <v>Pagarés bursátiles</v>
      </c>
      <c r="B11158" s="23" t="s">
        <v>11</v>
      </c>
      <c r="C11158">
        <v>2021</v>
      </c>
      <c r="D11158" s="23" t="str">
        <f t="shared" si="175"/>
        <v>nov</v>
      </c>
      <c r="E11158" s="24">
        <v>44530</v>
      </c>
      <c r="F11158" s="23" t="s">
        <v>48</v>
      </c>
      <c r="H11158">
        <v>2021</v>
      </c>
    </row>
    <row r="11159" spans="1:8" outlineLevel="1" x14ac:dyDescent="0.25">
      <c r="A11159" s="23" t="str">
        <f>VLOOKUP(B11159,Códigos!$A$1:$C$23,2,FALSE)</f>
        <v>Valores de Titularización</v>
      </c>
      <c r="B11159" s="23" t="s">
        <v>12</v>
      </c>
      <c r="C11159">
        <v>2021</v>
      </c>
      <c r="D11159" s="23" t="str">
        <f t="shared" si="175"/>
        <v>nov</v>
      </c>
      <c r="E11159" s="24">
        <v>44530</v>
      </c>
      <c r="F11159" s="23" t="s">
        <v>48</v>
      </c>
      <c r="H11159">
        <v>2021</v>
      </c>
    </row>
    <row r="11160" spans="1:8" outlineLevel="1" x14ac:dyDescent="0.25">
      <c r="A11160" s="23" t="str">
        <f>VLOOKUP(B11160,Códigos!$A$1:$C$23,2,FALSE)</f>
        <v>Inv. Extranjero</v>
      </c>
      <c r="B11160" s="23" t="s">
        <v>34</v>
      </c>
      <c r="C11160">
        <v>2021</v>
      </c>
      <c r="D11160" s="23" t="str">
        <f t="shared" si="175"/>
        <v>nov</v>
      </c>
      <c r="E11160" s="24">
        <v>44530</v>
      </c>
      <c r="F11160" s="23" t="s">
        <v>48</v>
      </c>
      <c r="G11160" s="121">
        <v>0</v>
      </c>
      <c r="H11160">
        <v>2021</v>
      </c>
    </row>
    <row r="11161" spans="1:8" outlineLevel="1" x14ac:dyDescent="0.25">
      <c r="A11161" s="23" t="str">
        <f>VLOOKUP(B11161,Códigos!$A$1:$C$23,2,FALSE)</f>
        <v>Liquidez</v>
      </c>
      <c r="B11161" s="23" t="s">
        <v>13</v>
      </c>
      <c r="C11161">
        <v>2021</v>
      </c>
      <c r="D11161" s="23" t="str">
        <f t="shared" si="175"/>
        <v>nov</v>
      </c>
      <c r="E11161" s="24">
        <v>44530</v>
      </c>
      <c r="F11161" s="23" t="s">
        <v>48</v>
      </c>
      <c r="G11161" s="121">
        <v>5546207.5213918369</v>
      </c>
      <c r="H11161">
        <v>2021</v>
      </c>
    </row>
    <row r="11162" spans="1:8" outlineLevel="1" x14ac:dyDescent="0.25">
      <c r="A11162" s="23" t="str">
        <f>VLOOKUP(B11162,Códigos!$A$1:$C$23,2,FALSE)</f>
        <v>Inv. sin Oferta Pública</v>
      </c>
      <c r="B11162" s="23" t="s">
        <v>14</v>
      </c>
      <c r="C11162">
        <v>2021</v>
      </c>
      <c r="D11162" s="23" t="str">
        <f t="shared" si="175"/>
        <v>nov</v>
      </c>
      <c r="E11162" s="24">
        <v>44530</v>
      </c>
      <c r="F11162" s="23" t="s">
        <v>48</v>
      </c>
      <c r="G11162" s="121">
        <v>1115.0446565597667</v>
      </c>
      <c r="H11162">
        <v>2021</v>
      </c>
    </row>
    <row r="11163" spans="1:8" outlineLevel="1" x14ac:dyDescent="0.25">
      <c r="A11163" s="23" t="str">
        <f>VLOOKUP(B11163,Códigos!$A$1:$C$23,2,FALSE)</f>
        <v>Acciones</v>
      </c>
      <c r="B11163" s="23" t="s">
        <v>0</v>
      </c>
      <c r="C11163">
        <v>2021</v>
      </c>
      <c r="D11163" s="23" t="str">
        <f t="shared" si="175"/>
        <v>nov</v>
      </c>
      <c r="E11163" s="24">
        <v>44530</v>
      </c>
      <c r="F11163" s="23" t="s">
        <v>47</v>
      </c>
      <c r="G11163" s="121">
        <v>1784746.44</v>
      </c>
      <c r="H11163">
        <v>2021</v>
      </c>
    </row>
    <row r="11164" spans="1:8" outlineLevel="1" x14ac:dyDescent="0.25">
      <c r="A11164" s="23" t="str">
        <f>VLOOKUP(B11164,Códigos!$A$1:$C$23,2,FALSE)</f>
        <v>Bonos Bancarios Bursátiles</v>
      </c>
      <c r="B11164" s="23" t="s">
        <v>1</v>
      </c>
      <c r="C11164">
        <v>2021</v>
      </c>
      <c r="D11164" s="23" t="str">
        <f t="shared" si="175"/>
        <v>nov</v>
      </c>
      <c r="E11164" s="24">
        <v>44530</v>
      </c>
      <c r="F11164" s="23" t="s">
        <v>47</v>
      </c>
      <c r="G11164" s="121">
        <v>63700159.419999987</v>
      </c>
      <c r="H11164">
        <v>2021</v>
      </c>
    </row>
    <row r="11165" spans="1:8" outlineLevel="1" x14ac:dyDescent="0.25">
      <c r="A11165" s="23" t="str">
        <f>VLOOKUP(B11165,Códigos!$A$1:$C$23,2,FALSE)</f>
        <v>Bonos de Largo Plazo</v>
      </c>
      <c r="B11165" s="23" t="s">
        <v>3</v>
      </c>
      <c r="C11165">
        <v>2021</v>
      </c>
      <c r="D11165" s="23" t="str">
        <f t="shared" si="175"/>
        <v>nov</v>
      </c>
      <c r="E11165" s="24">
        <v>44530</v>
      </c>
      <c r="F11165" s="23" t="s">
        <v>47</v>
      </c>
      <c r="G11165" s="121">
        <v>25523031.030000001</v>
      </c>
      <c r="H11165">
        <v>2021</v>
      </c>
    </row>
    <row r="11166" spans="1:8" outlineLevel="1" x14ac:dyDescent="0.25">
      <c r="A11166" s="23" t="str">
        <f>VLOOKUP(B11166,Códigos!$A$1:$C$23,2,FALSE)</f>
        <v>Bonos Municipales</v>
      </c>
      <c r="B11166" s="23" t="s">
        <v>4</v>
      </c>
      <c r="C11166">
        <v>2021</v>
      </c>
      <c r="D11166" s="23" t="str">
        <f t="shared" si="175"/>
        <v>nov</v>
      </c>
      <c r="E11166" s="24">
        <v>44530</v>
      </c>
      <c r="F11166" s="23" t="s">
        <v>47</v>
      </c>
      <c r="G11166" s="121">
        <v>562509.48</v>
      </c>
      <c r="H11166">
        <v>2021</v>
      </c>
    </row>
    <row r="11167" spans="1:8" outlineLevel="1" x14ac:dyDescent="0.25">
      <c r="A11167" s="23" t="str">
        <f>VLOOKUP(B11167,Códigos!$A$1:$C$23,2,FALSE)</f>
        <v>Bonos Participativos emitidos por Pymes</v>
      </c>
      <c r="B11167" s="23" t="s">
        <v>5</v>
      </c>
      <c r="C11167">
        <v>2021</v>
      </c>
      <c r="D11167" s="23" t="str">
        <f t="shared" si="175"/>
        <v>nov</v>
      </c>
      <c r="E11167" s="24">
        <v>44530</v>
      </c>
      <c r="F11167" s="23" t="s">
        <v>47</v>
      </c>
      <c r="H11167">
        <v>2021</v>
      </c>
    </row>
    <row r="11168" spans="1:8" outlineLevel="1" x14ac:dyDescent="0.25">
      <c r="A11168" s="23" t="str">
        <f>VLOOKUP(B11168,Códigos!$A$1:$C$23,2,FALSE)</f>
        <v>Bonos del Tesoro</v>
      </c>
      <c r="B11168" s="23" t="s">
        <v>6</v>
      </c>
      <c r="C11168">
        <v>2021</v>
      </c>
      <c r="D11168" s="23" t="str">
        <f t="shared" si="175"/>
        <v>nov</v>
      </c>
      <c r="E11168" s="24">
        <v>44530</v>
      </c>
      <c r="F11168" s="23" t="s">
        <v>47</v>
      </c>
      <c r="H11168">
        <v>2021</v>
      </c>
    </row>
    <row r="11169" spans="1:8" outlineLevel="1" x14ac:dyDescent="0.25">
      <c r="A11169" s="23" t="str">
        <f>VLOOKUP(B11169,Códigos!$A$1:$C$23,2,FALSE)</f>
        <v>Cupones</v>
      </c>
      <c r="B11169" s="23" t="s">
        <v>7</v>
      </c>
      <c r="C11169">
        <v>2021</v>
      </c>
      <c r="D11169" s="23" t="str">
        <f t="shared" si="175"/>
        <v>nov</v>
      </c>
      <c r="E11169" s="24">
        <v>44530</v>
      </c>
      <c r="F11169" s="23" t="s">
        <v>47</v>
      </c>
      <c r="G11169" s="121">
        <v>48897.99</v>
      </c>
      <c r="H11169">
        <v>2021</v>
      </c>
    </row>
    <row r="11170" spans="1:8" outlineLevel="1" x14ac:dyDescent="0.25">
      <c r="A11170" s="23" t="str">
        <f>VLOOKUP(B11170,Códigos!$A$1:$C$23,2,FALSE)</f>
        <v>Depósitos a Plazo Fijo</v>
      </c>
      <c r="B11170" s="23" t="s">
        <v>8</v>
      </c>
      <c r="C11170">
        <v>2021</v>
      </c>
      <c r="D11170" s="23" t="str">
        <f t="shared" si="175"/>
        <v>nov</v>
      </c>
      <c r="E11170" s="24">
        <v>44530</v>
      </c>
      <c r="F11170" s="23" t="s">
        <v>47</v>
      </c>
      <c r="G11170" s="121">
        <v>251250761.6850729</v>
      </c>
      <c r="H11170">
        <v>2021</v>
      </c>
    </row>
    <row r="11171" spans="1:8" outlineLevel="1" x14ac:dyDescent="0.25">
      <c r="A11171" s="23" t="str">
        <f>VLOOKUP(B11171,Códigos!$A$1:$C$23,2,FALSE)</f>
        <v>Pagarés bursátiles</v>
      </c>
      <c r="B11171" s="23" t="s">
        <v>11</v>
      </c>
      <c r="C11171">
        <v>2021</v>
      </c>
      <c r="D11171" s="23" t="str">
        <f t="shared" si="175"/>
        <v>nov</v>
      </c>
      <c r="E11171" s="24">
        <v>44530</v>
      </c>
      <c r="F11171" s="23" t="s">
        <v>47</v>
      </c>
      <c r="G11171" s="121">
        <v>12521160.199999999</v>
      </c>
      <c r="H11171">
        <v>2021</v>
      </c>
    </row>
    <row r="11172" spans="1:8" outlineLevel="1" x14ac:dyDescent="0.25">
      <c r="A11172" s="23" t="str">
        <f>VLOOKUP(B11172,Códigos!$A$1:$C$23,2,FALSE)</f>
        <v>Valores de Titularización</v>
      </c>
      <c r="B11172" s="23" t="s">
        <v>12</v>
      </c>
      <c r="C11172">
        <v>2021</v>
      </c>
      <c r="D11172" s="23" t="str">
        <f t="shared" si="175"/>
        <v>nov</v>
      </c>
      <c r="E11172" s="24">
        <v>44530</v>
      </c>
      <c r="F11172" s="23" t="s">
        <v>47</v>
      </c>
      <c r="G11172" s="121">
        <v>76322.16</v>
      </c>
      <c r="H11172">
        <v>2021</v>
      </c>
    </row>
    <row r="11173" spans="1:8" outlineLevel="1" x14ac:dyDescent="0.25">
      <c r="A11173" s="23" t="str">
        <f>VLOOKUP(B11173,Códigos!$A$1:$C$23,2,FALSE)</f>
        <v>Inv. Extranjero</v>
      </c>
      <c r="B11173" s="23" t="s">
        <v>34</v>
      </c>
      <c r="C11173">
        <v>2021</v>
      </c>
      <c r="D11173" s="23" t="str">
        <f t="shared" si="175"/>
        <v>nov</v>
      </c>
      <c r="E11173" s="24">
        <v>44530</v>
      </c>
      <c r="F11173" s="23" t="s">
        <v>47</v>
      </c>
      <c r="G11173" s="121">
        <v>68910136.700000003</v>
      </c>
      <c r="H11173">
        <v>2021</v>
      </c>
    </row>
    <row r="11174" spans="1:8" outlineLevel="1" x14ac:dyDescent="0.25">
      <c r="A11174" s="23" t="str">
        <f>VLOOKUP(B11174,Códigos!$A$1:$C$23,2,FALSE)</f>
        <v>Liquidez</v>
      </c>
      <c r="B11174" s="23" t="s">
        <v>13</v>
      </c>
      <c r="C11174">
        <v>2021</v>
      </c>
      <c r="D11174" s="23" t="str">
        <f t="shared" si="175"/>
        <v>nov</v>
      </c>
      <c r="E11174" s="24">
        <v>44530</v>
      </c>
      <c r="F11174" s="23" t="s">
        <v>47</v>
      </c>
      <c r="G11174" s="121">
        <v>121177232.95723031</v>
      </c>
      <c r="H11174">
        <v>2021</v>
      </c>
    </row>
    <row r="11175" spans="1:8" outlineLevel="1" x14ac:dyDescent="0.25">
      <c r="A11175" s="23" t="str">
        <f>VLOOKUP(B11175,Códigos!$A$1:$C$23,2,FALSE)</f>
        <v>Inv. sin Oferta Pública</v>
      </c>
      <c r="B11175" s="23" t="s">
        <v>14</v>
      </c>
      <c r="C11175">
        <v>2021</v>
      </c>
      <c r="D11175" s="23" t="str">
        <f t="shared" si="175"/>
        <v>nov</v>
      </c>
      <c r="E11175" s="24">
        <v>44530</v>
      </c>
      <c r="F11175" s="23" t="s">
        <v>47</v>
      </c>
      <c r="G11175" s="121">
        <v>-65891.570000000007</v>
      </c>
      <c r="H11175">
        <v>2021</v>
      </c>
    </row>
    <row r="11176" spans="1:8" outlineLevel="1" x14ac:dyDescent="0.25">
      <c r="A11176" s="23" t="str">
        <f>VLOOKUP(B11176,Códigos!$A$1:$C$23,2,FALSE)</f>
        <v>Acciones</v>
      </c>
      <c r="B11176" s="23" t="s">
        <v>0</v>
      </c>
      <c r="C11176">
        <v>2021</v>
      </c>
      <c r="D11176" s="23" t="str">
        <f t="shared" si="175"/>
        <v>nov</v>
      </c>
      <c r="E11176" s="24">
        <v>44530</v>
      </c>
      <c r="F11176" s="23" t="s">
        <v>49</v>
      </c>
      <c r="G11176" s="121">
        <v>233411.64577259478</v>
      </c>
      <c r="H11176">
        <v>2021</v>
      </c>
    </row>
    <row r="11177" spans="1:8" outlineLevel="1" x14ac:dyDescent="0.25">
      <c r="A11177" s="23" t="str">
        <f>VLOOKUP(B11177,Códigos!$A$1:$C$23,2,FALSE)</f>
        <v>Bonos Bancarios Bursátiles</v>
      </c>
      <c r="B11177" s="23" t="s">
        <v>1</v>
      </c>
      <c r="C11177">
        <v>2021</v>
      </c>
      <c r="D11177" s="23" t="str">
        <f t="shared" si="175"/>
        <v>nov</v>
      </c>
      <c r="E11177" s="24">
        <v>44530</v>
      </c>
      <c r="F11177" s="23" t="s">
        <v>49</v>
      </c>
      <c r="G11177" s="121">
        <v>20083730.040816322</v>
      </c>
      <c r="H11177">
        <v>2021</v>
      </c>
    </row>
    <row r="11178" spans="1:8" outlineLevel="1" x14ac:dyDescent="0.25">
      <c r="A11178" s="23" t="str">
        <f>VLOOKUP(B11178,Códigos!$A$1:$C$23,2,FALSE)</f>
        <v>Bonos de Largo Plazo</v>
      </c>
      <c r="B11178" s="23" t="s">
        <v>3</v>
      </c>
      <c r="C11178">
        <v>2021</v>
      </c>
      <c r="D11178" s="23" t="str">
        <f t="shared" si="175"/>
        <v>nov</v>
      </c>
      <c r="E11178" s="24">
        <v>44530</v>
      </c>
      <c r="F11178" s="23" t="s">
        <v>49</v>
      </c>
      <c r="G11178" s="121">
        <v>10713526.998542279</v>
      </c>
      <c r="H11178">
        <v>2021</v>
      </c>
    </row>
    <row r="11179" spans="1:8" outlineLevel="1" x14ac:dyDescent="0.25">
      <c r="A11179" s="23" t="str">
        <f>VLOOKUP(B11179,Códigos!$A$1:$C$23,2,FALSE)</f>
        <v>Bonos Municipales</v>
      </c>
      <c r="B11179" s="23" t="s">
        <v>4</v>
      </c>
      <c r="C11179">
        <v>2021</v>
      </c>
      <c r="D11179" s="23" t="str">
        <f t="shared" si="175"/>
        <v>nov</v>
      </c>
      <c r="E11179" s="24">
        <v>44530</v>
      </c>
      <c r="F11179" s="23" t="s">
        <v>49</v>
      </c>
      <c r="G11179" s="121">
        <v>112501.89504373178</v>
      </c>
      <c r="H11179">
        <v>2021</v>
      </c>
    </row>
    <row r="11180" spans="1:8" outlineLevel="1" x14ac:dyDescent="0.25">
      <c r="A11180" s="23" t="str">
        <f>VLOOKUP(B11180,Códigos!$A$1:$C$23,2,FALSE)</f>
        <v>Bonos Participativos emitidos por Pymes</v>
      </c>
      <c r="B11180" s="23" t="s">
        <v>5</v>
      </c>
      <c r="C11180">
        <v>2021</v>
      </c>
      <c r="D11180" s="23" t="str">
        <f t="shared" si="175"/>
        <v>nov</v>
      </c>
      <c r="E11180" s="24">
        <v>44530</v>
      </c>
      <c r="F11180" s="23" t="s">
        <v>49</v>
      </c>
      <c r="G11180" s="121">
        <v>229166.90962099127</v>
      </c>
      <c r="H11180">
        <v>2021</v>
      </c>
    </row>
    <row r="11181" spans="1:8" outlineLevel="1" x14ac:dyDescent="0.25">
      <c r="A11181" s="23" t="str">
        <f>VLOOKUP(B11181,Códigos!$A$1:$C$23,2,FALSE)</f>
        <v>Bonos del Tesoro</v>
      </c>
      <c r="B11181" s="23" t="s">
        <v>6</v>
      </c>
      <c r="C11181">
        <v>2021</v>
      </c>
      <c r="D11181" s="23" t="str">
        <f t="shared" si="175"/>
        <v>nov</v>
      </c>
      <c r="E11181" s="24">
        <v>44530</v>
      </c>
      <c r="F11181" s="23" t="s">
        <v>49</v>
      </c>
      <c r="H11181">
        <v>2021</v>
      </c>
    </row>
    <row r="11182" spans="1:8" outlineLevel="1" x14ac:dyDescent="0.25">
      <c r="A11182" s="23" t="str">
        <f>VLOOKUP(B11182,Códigos!$A$1:$C$23,2,FALSE)</f>
        <v>Cupones</v>
      </c>
      <c r="B11182" s="23" t="s">
        <v>7</v>
      </c>
      <c r="C11182">
        <v>2021</v>
      </c>
      <c r="D11182" s="23" t="str">
        <f t="shared" si="175"/>
        <v>nov</v>
      </c>
      <c r="E11182" s="24">
        <v>44530</v>
      </c>
      <c r="F11182" s="23" t="s">
        <v>49</v>
      </c>
      <c r="G11182" s="121">
        <v>1040803.86734694</v>
      </c>
      <c r="H11182">
        <v>2021</v>
      </c>
    </row>
    <row r="11183" spans="1:8" outlineLevel="1" x14ac:dyDescent="0.25">
      <c r="A11183" s="23" t="str">
        <f>VLOOKUP(B11183,Códigos!$A$1:$C$23,2,FALSE)</f>
        <v>Depósitos a Plazo Fijo</v>
      </c>
      <c r="B11183" s="23" t="s">
        <v>8</v>
      </c>
      <c r="C11183">
        <v>2021</v>
      </c>
      <c r="D11183" s="23" t="str">
        <f t="shared" si="175"/>
        <v>nov</v>
      </c>
      <c r="E11183" s="24">
        <v>44530</v>
      </c>
      <c r="F11183" s="23" t="s">
        <v>49</v>
      </c>
      <c r="G11183" s="121">
        <v>63395216.103498504</v>
      </c>
      <c r="H11183">
        <v>2021</v>
      </c>
    </row>
    <row r="11184" spans="1:8" outlineLevel="1" x14ac:dyDescent="0.25">
      <c r="A11184" s="23" t="str">
        <f>VLOOKUP(B11184,Códigos!$A$1:$C$23,2,FALSE)</f>
        <v>Pagarés bursátiles</v>
      </c>
      <c r="B11184" s="23" t="s">
        <v>11</v>
      </c>
      <c r="C11184">
        <v>2021</v>
      </c>
      <c r="D11184" s="23" t="str">
        <f t="shared" si="175"/>
        <v>nov</v>
      </c>
      <c r="E11184" s="24">
        <v>44530</v>
      </c>
      <c r="F11184" s="23" t="s">
        <v>49</v>
      </c>
      <c r="H11184">
        <v>2021</v>
      </c>
    </row>
    <row r="11185" spans="1:8" outlineLevel="1" x14ac:dyDescent="0.25">
      <c r="A11185" s="23" t="str">
        <f>VLOOKUP(B11185,Códigos!$A$1:$C$23,2,FALSE)</f>
        <v>Valores de Titularización</v>
      </c>
      <c r="B11185" s="23" t="s">
        <v>12</v>
      </c>
      <c r="C11185">
        <v>2021</v>
      </c>
      <c r="D11185" s="23" t="str">
        <f t="shared" si="175"/>
        <v>nov</v>
      </c>
      <c r="E11185" s="24">
        <v>44530</v>
      </c>
      <c r="F11185" s="23" t="s">
        <v>49</v>
      </c>
      <c r="G11185" s="121">
        <v>1635632.8425655977</v>
      </c>
      <c r="H11185">
        <v>2021</v>
      </c>
    </row>
    <row r="11186" spans="1:8" outlineLevel="1" x14ac:dyDescent="0.25">
      <c r="A11186" s="23" t="str">
        <f>VLOOKUP(B11186,Códigos!$A$1:$C$23,2,FALSE)</f>
        <v>Inv. Extranjero</v>
      </c>
      <c r="B11186" s="23" t="s">
        <v>34</v>
      </c>
      <c r="C11186">
        <v>2021</v>
      </c>
      <c r="D11186" s="23" t="str">
        <f t="shared" si="175"/>
        <v>nov</v>
      </c>
      <c r="E11186" s="24">
        <v>44530</v>
      </c>
      <c r="F11186" s="23" t="s">
        <v>49</v>
      </c>
      <c r="G11186" s="121">
        <v>0</v>
      </c>
      <c r="H11186">
        <v>2021</v>
      </c>
    </row>
    <row r="11187" spans="1:8" outlineLevel="1" x14ac:dyDescent="0.25">
      <c r="A11187" s="23" t="str">
        <f>VLOOKUP(B11187,Códigos!$A$1:$C$23,2,FALSE)</f>
        <v>Liquidez</v>
      </c>
      <c r="B11187" s="23" t="s">
        <v>13</v>
      </c>
      <c r="C11187">
        <v>2021</v>
      </c>
      <c r="D11187" s="23" t="str">
        <f t="shared" si="175"/>
        <v>nov</v>
      </c>
      <c r="E11187" s="24">
        <v>44530</v>
      </c>
      <c r="F11187" s="23" t="s">
        <v>49</v>
      </c>
      <c r="G11187" s="121">
        <v>21675056.816326529</v>
      </c>
      <c r="H11187">
        <v>2021</v>
      </c>
    </row>
    <row r="11188" spans="1:8" outlineLevel="1" x14ac:dyDescent="0.25">
      <c r="A11188" s="23" t="str">
        <f>VLOOKUP(B11188,Códigos!$A$1:$C$23,2,FALSE)</f>
        <v>Inv. sin Oferta Pública</v>
      </c>
      <c r="B11188" s="23" t="s">
        <v>14</v>
      </c>
      <c r="C11188">
        <v>2021</v>
      </c>
      <c r="D11188" s="23" t="str">
        <f t="shared" si="175"/>
        <v>nov</v>
      </c>
      <c r="E11188" s="24">
        <v>44530</v>
      </c>
      <c r="F11188" s="23" t="s">
        <v>49</v>
      </c>
      <c r="G11188" s="121">
        <v>2143853.3338192417</v>
      </c>
      <c r="H11188">
        <v>2021</v>
      </c>
    </row>
    <row r="11189" spans="1:8" outlineLevel="1" x14ac:dyDescent="0.25">
      <c r="A11189" s="23" t="str">
        <f>VLOOKUP(B11189,Códigos!$A$1:$C$23,2,FALSE)</f>
        <v>Acciones</v>
      </c>
      <c r="B11189" s="23" t="s">
        <v>0</v>
      </c>
      <c r="C11189">
        <v>2021</v>
      </c>
      <c r="D11189" s="23" t="str">
        <f t="shared" si="175"/>
        <v>nov</v>
      </c>
      <c r="E11189" s="24">
        <v>44530</v>
      </c>
      <c r="F11189" s="23" t="s">
        <v>50</v>
      </c>
      <c r="H11189">
        <v>2021</v>
      </c>
    </row>
    <row r="11190" spans="1:8" outlineLevel="1" x14ac:dyDescent="0.25">
      <c r="A11190" s="23" t="str">
        <f>VLOOKUP(B11190,Códigos!$A$1:$C$23,2,FALSE)</f>
        <v>Bonos Bancarios Bursátiles</v>
      </c>
      <c r="B11190" s="23" t="s">
        <v>1</v>
      </c>
      <c r="C11190">
        <v>2021</v>
      </c>
      <c r="D11190" s="23" t="str">
        <f t="shared" si="175"/>
        <v>nov</v>
      </c>
      <c r="E11190" s="24">
        <v>44530</v>
      </c>
      <c r="F11190" s="23" t="s">
        <v>50</v>
      </c>
      <c r="G11190" s="121">
        <v>1782394.95</v>
      </c>
      <c r="H11190">
        <v>2021</v>
      </c>
    </row>
    <row r="11191" spans="1:8" outlineLevel="1" x14ac:dyDescent="0.25">
      <c r="A11191" s="23" t="str">
        <f>VLOOKUP(B11191,Códigos!$A$1:$C$23,2,FALSE)</f>
        <v>Bonos de Largo Plazo</v>
      </c>
      <c r="B11191" s="23" t="s">
        <v>3</v>
      </c>
      <c r="C11191">
        <v>2021</v>
      </c>
      <c r="D11191" s="23" t="str">
        <f t="shared" si="175"/>
        <v>nov</v>
      </c>
      <c r="E11191" s="24">
        <v>44530</v>
      </c>
      <c r="F11191" s="23" t="s">
        <v>50</v>
      </c>
      <c r="G11191" s="121">
        <v>430471.38</v>
      </c>
      <c r="H11191">
        <v>2021</v>
      </c>
    </row>
    <row r="11192" spans="1:8" outlineLevel="1" x14ac:dyDescent="0.25">
      <c r="A11192" s="23" t="str">
        <f>VLOOKUP(B11192,Códigos!$A$1:$C$23,2,FALSE)</f>
        <v>Bonos Municipales</v>
      </c>
      <c r="B11192" s="23" t="s">
        <v>4</v>
      </c>
      <c r="C11192">
        <v>2021</v>
      </c>
      <c r="D11192" s="23" t="str">
        <f t="shared" si="175"/>
        <v>nov</v>
      </c>
      <c r="E11192" s="24">
        <v>44530</v>
      </c>
      <c r="F11192" s="23" t="s">
        <v>50</v>
      </c>
      <c r="H11192">
        <v>2021</v>
      </c>
    </row>
    <row r="11193" spans="1:8" outlineLevel="1" x14ac:dyDescent="0.25">
      <c r="A11193" s="23" t="str">
        <f>VLOOKUP(B11193,Códigos!$A$1:$C$23,2,FALSE)</f>
        <v>Bonos Participativos emitidos por Pymes</v>
      </c>
      <c r="B11193" s="23" t="s">
        <v>5</v>
      </c>
      <c r="C11193">
        <v>2021</v>
      </c>
      <c r="D11193" s="23" t="str">
        <f t="shared" si="175"/>
        <v>nov</v>
      </c>
      <c r="E11193" s="24">
        <v>44530</v>
      </c>
      <c r="F11193" s="23" t="s">
        <v>50</v>
      </c>
      <c r="G11193" s="121">
        <v>73333.34</v>
      </c>
      <c r="H11193">
        <v>2021</v>
      </c>
    </row>
    <row r="11194" spans="1:8" outlineLevel="1" x14ac:dyDescent="0.25">
      <c r="A11194" s="23" t="str">
        <f>VLOOKUP(B11194,Códigos!$A$1:$C$23,2,FALSE)</f>
        <v>Bonos del Tesoro</v>
      </c>
      <c r="B11194" s="23" t="s">
        <v>6</v>
      </c>
      <c r="C11194">
        <v>2021</v>
      </c>
      <c r="D11194" s="23" t="str">
        <f t="shared" si="175"/>
        <v>nov</v>
      </c>
      <c r="E11194" s="24">
        <v>44530</v>
      </c>
      <c r="F11194" s="23" t="s">
        <v>50</v>
      </c>
      <c r="H11194">
        <v>2021</v>
      </c>
    </row>
    <row r="11195" spans="1:8" outlineLevel="1" x14ac:dyDescent="0.25">
      <c r="A11195" s="23" t="str">
        <f>VLOOKUP(B11195,Códigos!$A$1:$C$23,2,FALSE)</f>
        <v>Cupones</v>
      </c>
      <c r="B11195" s="23" t="s">
        <v>7</v>
      </c>
      <c r="C11195">
        <v>2021</v>
      </c>
      <c r="D11195" s="23" t="str">
        <f t="shared" si="175"/>
        <v>nov</v>
      </c>
      <c r="E11195" s="24">
        <v>44530</v>
      </c>
      <c r="F11195" s="23" t="s">
        <v>50</v>
      </c>
      <c r="H11195">
        <v>2021</v>
      </c>
    </row>
    <row r="11196" spans="1:8" outlineLevel="1" x14ac:dyDescent="0.25">
      <c r="A11196" s="23" t="str">
        <f>VLOOKUP(B11196,Códigos!$A$1:$C$23,2,FALSE)</f>
        <v>Depósitos a Plazo Fijo</v>
      </c>
      <c r="B11196" s="23" t="s">
        <v>8</v>
      </c>
      <c r="C11196">
        <v>2021</v>
      </c>
      <c r="D11196" s="23" t="str">
        <f t="shared" si="175"/>
        <v>nov</v>
      </c>
      <c r="E11196" s="24">
        <v>44530</v>
      </c>
      <c r="F11196" s="23" t="s">
        <v>50</v>
      </c>
      <c r="G11196" s="121">
        <v>6252282.0999999996</v>
      </c>
      <c r="H11196">
        <v>2021</v>
      </c>
    </row>
    <row r="11197" spans="1:8" outlineLevel="1" x14ac:dyDescent="0.25">
      <c r="A11197" s="23" t="str">
        <f>VLOOKUP(B11197,Códigos!$A$1:$C$23,2,FALSE)</f>
        <v>Pagarés bursátiles</v>
      </c>
      <c r="B11197" s="23" t="s">
        <v>11</v>
      </c>
      <c r="C11197">
        <v>2021</v>
      </c>
      <c r="D11197" s="23" t="str">
        <f t="shared" si="175"/>
        <v>nov</v>
      </c>
      <c r="E11197" s="24">
        <v>44530</v>
      </c>
      <c r="F11197" s="23" t="s">
        <v>50</v>
      </c>
      <c r="G11197" s="121">
        <v>1121309</v>
      </c>
      <c r="H11197">
        <v>2021</v>
      </c>
    </row>
    <row r="11198" spans="1:8" outlineLevel="1" x14ac:dyDescent="0.25">
      <c r="A11198" s="23" t="str">
        <f>VLOOKUP(B11198,Códigos!$A$1:$C$23,2,FALSE)</f>
        <v>Valores de Titularización</v>
      </c>
      <c r="B11198" s="23" t="s">
        <v>12</v>
      </c>
      <c r="C11198">
        <v>2021</v>
      </c>
      <c r="D11198" s="23" t="str">
        <f t="shared" si="175"/>
        <v>nov</v>
      </c>
      <c r="E11198" s="24">
        <v>44530</v>
      </c>
      <c r="F11198" s="23" t="s">
        <v>50</v>
      </c>
      <c r="H11198">
        <v>2021</v>
      </c>
    </row>
    <row r="11199" spans="1:8" outlineLevel="1" x14ac:dyDescent="0.25">
      <c r="A11199" s="23" t="str">
        <f>VLOOKUP(B11199,Códigos!$A$1:$C$23,2,FALSE)</f>
        <v>Inv. Extranjero</v>
      </c>
      <c r="B11199" s="23" t="s">
        <v>34</v>
      </c>
      <c r="C11199">
        <v>2021</v>
      </c>
      <c r="D11199" s="23" t="str">
        <f t="shared" si="175"/>
        <v>nov</v>
      </c>
      <c r="E11199" s="24">
        <v>44530</v>
      </c>
      <c r="F11199" s="23" t="s">
        <v>50</v>
      </c>
      <c r="G11199" s="121">
        <v>1860776.1</v>
      </c>
      <c r="H11199">
        <v>2021</v>
      </c>
    </row>
    <row r="11200" spans="1:8" outlineLevel="1" x14ac:dyDescent="0.25">
      <c r="A11200" s="23" t="str">
        <f>VLOOKUP(B11200,Códigos!$A$1:$C$23,2,FALSE)</f>
        <v>Liquidez</v>
      </c>
      <c r="B11200" s="23" t="s">
        <v>13</v>
      </c>
      <c r="C11200">
        <v>2021</v>
      </c>
      <c r="D11200" s="23" t="str">
        <f t="shared" si="175"/>
        <v>nov</v>
      </c>
      <c r="E11200" s="24">
        <v>44530</v>
      </c>
      <c r="F11200" s="23" t="s">
        <v>50</v>
      </c>
      <c r="G11200" s="121">
        <v>1070091.07</v>
      </c>
      <c r="H11200">
        <v>2021</v>
      </c>
    </row>
    <row r="11201" spans="1:8" outlineLevel="1" x14ac:dyDescent="0.25">
      <c r="A11201" s="23" t="str">
        <f>VLOOKUP(B11201,Códigos!$A$1:$C$23,2,FALSE)</f>
        <v>Inv. sin Oferta Pública</v>
      </c>
      <c r="B11201" s="23" t="s">
        <v>14</v>
      </c>
      <c r="C11201">
        <v>2021</v>
      </c>
      <c r="D11201" s="23" t="str">
        <f t="shared" si="175"/>
        <v>nov</v>
      </c>
      <c r="E11201" s="24">
        <v>44530</v>
      </c>
      <c r="F11201" s="23" t="s">
        <v>50</v>
      </c>
      <c r="G11201" s="121">
        <v>2124.1999999999998</v>
      </c>
      <c r="H11201">
        <v>2021</v>
      </c>
    </row>
    <row r="11202" spans="1:8" outlineLevel="1" x14ac:dyDescent="0.25">
      <c r="A11202" s="23" t="str">
        <f>VLOOKUP(B11202,Códigos!$A$1:$C$23,2,FALSE)</f>
        <v>Acciones</v>
      </c>
      <c r="B11202" s="23" t="s">
        <v>0</v>
      </c>
      <c r="C11202">
        <v>2021</v>
      </c>
      <c r="D11202" s="23" t="str">
        <f t="shared" ref="D11202:D11265" si="176">+TEXT(E11202,"mmm")</f>
        <v>nov</v>
      </c>
      <c r="E11202" s="24">
        <v>44530</v>
      </c>
      <c r="F11202" s="23" t="s">
        <v>53</v>
      </c>
      <c r="G11202" s="121">
        <v>8887676.1472594813</v>
      </c>
      <c r="H11202">
        <v>2021</v>
      </c>
    </row>
    <row r="11203" spans="1:8" outlineLevel="1" x14ac:dyDescent="0.25">
      <c r="A11203" s="23" t="str">
        <f>VLOOKUP(B11203,Códigos!$A$1:$C$23,2,FALSE)</f>
        <v>Bonos Bancarios Bursátiles</v>
      </c>
      <c r="B11203" s="23" t="s">
        <v>1</v>
      </c>
      <c r="C11203">
        <v>2021</v>
      </c>
      <c r="D11203" s="23" t="str">
        <f t="shared" si="176"/>
        <v>nov</v>
      </c>
      <c r="E11203" s="24">
        <v>44530</v>
      </c>
      <c r="F11203" s="23" t="s">
        <v>53</v>
      </c>
      <c r="G11203" s="121">
        <v>139644050.62369865</v>
      </c>
      <c r="H11203">
        <v>2021</v>
      </c>
    </row>
    <row r="11204" spans="1:8" outlineLevel="1" x14ac:dyDescent="0.25">
      <c r="A11204" s="23" t="str">
        <f>VLOOKUP(B11204,Códigos!$A$1:$C$23,2,FALSE)</f>
        <v>Bonos de Largo Plazo</v>
      </c>
      <c r="B11204" s="23" t="s">
        <v>3</v>
      </c>
      <c r="C11204">
        <v>2021</v>
      </c>
      <c r="D11204" s="23" t="str">
        <f t="shared" si="176"/>
        <v>nov</v>
      </c>
      <c r="E11204" s="24">
        <v>44530</v>
      </c>
      <c r="F11204" s="23" t="s">
        <v>53</v>
      </c>
      <c r="G11204" s="121">
        <v>67572825.192213729</v>
      </c>
      <c r="H11204">
        <v>2021</v>
      </c>
    </row>
    <row r="11205" spans="1:8" outlineLevel="1" x14ac:dyDescent="0.25">
      <c r="A11205" s="23" t="str">
        <f>VLOOKUP(B11205,Códigos!$A$1:$C$23,2,FALSE)</f>
        <v>Bonos Municipales</v>
      </c>
      <c r="B11205" s="23" t="s">
        <v>4</v>
      </c>
      <c r="C11205">
        <v>2021</v>
      </c>
      <c r="D11205" s="23" t="str">
        <f t="shared" si="176"/>
        <v>nov</v>
      </c>
      <c r="E11205" s="24">
        <v>44530</v>
      </c>
      <c r="F11205" s="23" t="s">
        <v>53</v>
      </c>
      <c r="G11205" s="121">
        <v>1726904.0937026239</v>
      </c>
      <c r="H11205">
        <v>2021</v>
      </c>
    </row>
    <row r="11206" spans="1:8" outlineLevel="1" x14ac:dyDescent="0.25">
      <c r="A11206" s="23" t="str">
        <f>VLOOKUP(B11206,Códigos!$A$1:$C$23,2,FALSE)</f>
        <v>Bonos Participativos emitidos por Pymes</v>
      </c>
      <c r="B11206" s="23" t="s">
        <v>5</v>
      </c>
      <c r="C11206">
        <v>2021</v>
      </c>
      <c r="D11206" s="23" t="str">
        <f t="shared" si="176"/>
        <v>nov</v>
      </c>
      <c r="E11206" s="24">
        <v>44530</v>
      </c>
      <c r="F11206" s="23" t="s">
        <v>53</v>
      </c>
      <c r="G11206" s="121">
        <v>458333.74816326535</v>
      </c>
      <c r="H11206">
        <v>2021</v>
      </c>
    </row>
    <row r="11207" spans="1:8" outlineLevel="1" x14ac:dyDescent="0.25">
      <c r="A11207" s="23" t="str">
        <f>VLOOKUP(B11207,Códigos!$A$1:$C$23,2,FALSE)</f>
        <v>Bonos del Tesoro</v>
      </c>
      <c r="B11207" s="23" t="s">
        <v>6</v>
      </c>
      <c r="C11207">
        <v>2021</v>
      </c>
      <c r="D11207" s="23" t="str">
        <f t="shared" si="176"/>
        <v>nov</v>
      </c>
      <c r="E11207" s="24">
        <v>44530</v>
      </c>
      <c r="F11207" s="23" t="s">
        <v>53</v>
      </c>
      <c r="G11207" s="121">
        <v>1782112.9985422753</v>
      </c>
      <c r="H11207">
        <v>2021</v>
      </c>
    </row>
    <row r="11208" spans="1:8" outlineLevel="1" x14ac:dyDescent="0.25">
      <c r="A11208" s="23" t="str">
        <f>VLOOKUP(B11208,Códigos!$A$1:$C$23,2,FALSE)</f>
        <v>Cupones</v>
      </c>
      <c r="B11208" s="23" t="s">
        <v>7</v>
      </c>
      <c r="C11208">
        <v>2021</v>
      </c>
      <c r="D11208" s="23" t="str">
        <f t="shared" si="176"/>
        <v>nov</v>
      </c>
      <c r="E11208" s="24">
        <v>44530</v>
      </c>
      <c r="F11208" s="23" t="s">
        <v>53</v>
      </c>
      <c r="G11208" s="121">
        <v>1366702.0264431504</v>
      </c>
      <c r="H11208">
        <v>2021</v>
      </c>
    </row>
    <row r="11209" spans="1:8" outlineLevel="1" x14ac:dyDescent="0.25">
      <c r="A11209" s="23" t="str">
        <f>VLOOKUP(B11209,Códigos!$A$1:$C$23,2,FALSE)</f>
        <v>Depósitos a Plazo Fijo</v>
      </c>
      <c r="B11209" s="23" t="s">
        <v>8</v>
      </c>
      <c r="C11209">
        <v>2021</v>
      </c>
      <c r="D11209" s="23" t="str">
        <f t="shared" si="176"/>
        <v>nov</v>
      </c>
      <c r="E11209" s="24">
        <v>44530</v>
      </c>
      <c r="F11209" s="23" t="s">
        <v>53</v>
      </c>
      <c r="G11209" s="121">
        <v>612567235.96065843</v>
      </c>
      <c r="H11209">
        <v>2021</v>
      </c>
    </row>
    <row r="11210" spans="1:8" outlineLevel="1" x14ac:dyDescent="0.25">
      <c r="A11210" s="23" t="str">
        <f>VLOOKUP(B11210,Códigos!$A$1:$C$23,2,FALSE)</f>
        <v>Pagarés bursátiles</v>
      </c>
      <c r="B11210" s="23" t="s">
        <v>11</v>
      </c>
      <c r="C11210">
        <v>2021</v>
      </c>
      <c r="D11210" s="23" t="str">
        <f t="shared" si="176"/>
        <v>nov</v>
      </c>
      <c r="E11210" s="24">
        <v>44530</v>
      </c>
      <c r="F11210" s="23" t="s">
        <v>53</v>
      </c>
      <c r="G11210" s="121">
        <v>18723493.533440232</v>
      </c>
      <c r="H11210">
        <v>2021</v>
      </c>
    </row>
    <row r="11211" spans="1:8" outlineLevel="1" x14ac:dyDescent="0.25">
      <c r="A11211" s="23" t="str">
        <f>VLOOKUP(B11211,Códigos!$A$1:$C$23,2,FALSE)</f>
        <v>Valores de Titularización</v>
      </c>
      <c r="B11211" s="23" t="s">
        <v>12</v>
      </c>
      <c r="C11211">
        <v>2021</v>
      </c>
      <c r="D11211" s="23" t="str">
        <f t="shared" si="176"/>
        <v>nov</v>
      </c>
      <c r="E11211" s="24">
        <v>44530</v>
      </c>
      <c r="F11211" s="23" t="s">
        <v>53</v>
      </c>
      <c r="G11211" s="121">
        <v>14560640.944256548</v>
      </c>
      <c r="H11211">
        <v>2021</v>
      </c>
    </row>
    <row r="11212" spans="1:8" outlineLevel="1" x14ac:dyDescent="0.25">
      <c r="A11212" s="23" t="str">
        <f>VLOOKUP(B11212,Códigos!$A$1:$C$23,2,FALSE)</f>
        <v>Inv. Extranjero</v>
      </c>
      <c r="B11212" s="23" t="s">
        <v>34</v>
      </c>
      <c r="C11212">
        <v>2021</v>
      </c>
      <c r="D11212" s="23" t="str">
        <f t="shared" si="176"/>
        <v>nov</v>
      </c>
      <c r="E11212" s="24">
        <v>44530</v>
      </c>
      <c r="F11212" s="23" t="s">
        <v>53</v>
      </c>
      <c r="G11212" s="121">
        <v>83240854.960845485</v>
      </c>
      <c r="H11212">
        <v>2021</v>
      </c>
    </row>
    <row r="11213" spans="1:8" outlineLevel="1" x14ac:dyDescent="0.25">
      <c r="A11213" s="23" t="str">
        <f>VLOOKUP(B11213,Códigos!$A$1:$C$23,2,FALSE)</f>
        <v>Liquidez</v>
      </c>
      <c r="B11213" s="23" t="s">
        <v>13</v>
      </c>
      <c r="C11213">
        <v>2021</v>
      </c>
      <c r="D11213" s="23" t="str">
        <f t="shared" si="176"/>
        <v>nov</v>
      </c>
      <c r="E11213" s="24">
        <v>44530</v>
      </c>
      <c r="F11213" s="23" t="s">
        <v>53</v>
      </c>
      <c r="G11213" s="121">
        <v>343015759.46789318</v>
      </c>
      <c r="H11213">
        <v>2021</v>
      </c>
    </row>
    <row r="11214" spans="1:8" outlineLevel="1" x14ac:dyDescent="0.25">
      <c r="A11214" s="23" t="str">
        <f>VLOOKUP(B11214,Códigos!$A$1:$C$23,2,FALSE)</f>
        <v>Inv. sin Oferta Pública</v>
      </c>
      <c r="B11214" s="23" t="s">
        <v>14</v>
      </c>
      <c r="C11214">
        <v>2021</v>
      </c>
      <c r="D11214" s="23" t="str">
        <f t="shared" si="176"/>
        <v>nov</v>
      </c>
      <c r="E11214" s="24">
        <v>44530</v>
      </c>
      <c r="F11214" s="23" t="s">
        <v>53</v>
      </c>
      <c r="G11214" s="121">
        <v>3429891.9134029155</v>
      </c>
      <c r="H11214">
        <v>2021</v>
      </c>
    </row>
    <row r="11215" spans="1:8" outlineLevel="1" x14ac:dyDescent="0.25">
      <c r="A11215" s="23" t="str">
        <f>VLOOKUP(B11215,Códigos!$A$1:$C$23,2,FALSE)</f>
        <v>Acciones</v>
      </c>
      <c r="B11215" s="23" t="s">
        <v>0</v>
      </c>
      <c r="C11215">
        <v>2021</v>
      </c>
      <c r="D11215" s="23" t="str">
        <f t="shared" si="176"/>
        <v>dic</v>
      </c>
      <c r="E11215" s="24">
        <v>44561</v>
      </c>
      <c r="F11215" s="23" t="s">
        <v>51</v>
      </c>
      <c r="G11215" s="121">
        <v>5932152.0131195486</v>
      </c>
      <c r="H11215">
        <v>2021</v>
      </c>
    </row>
    <row r="11216" spans="1:8" outlineLevel="1" x14ac:dyDescent="0.25">
      <c r="A11216" s="23" t="str">
        <f>VLOOKUP(B11216,Códigos!$A$1:$C$23,2,FALSE)</f>
        <v>Bonos Bancarios Bursátiles</v>
      </c>
      <c r="B11216" s="23" t="s">
        <v>1</v>
      </c>
      <c r="C11216">
        <v>2021</v>
      </c>
      <c r="D11216" s="23" t="str">
        <f t="shared" si="176"/>
        <v>dic</v>
      </c>
      <c r="E11216" s="24">
        <v>44561</v>
      </c>
      <c r="F11216" s="23" t="s">
        <v>51</v>
      </c>
      <c r="G11216" s="121">
        <v>70755624.650145814</v>
      </c>
      <c r="H11216">
        <v>2021</v>
      </c>
    </row>
    <row r="11217" spans="1:8" outlineLevel="1" x14ac:dyDescent="0.25">
      <c r="A11217" s="23" t="str">
        <f>VLOOKUP(B11217,Códigos!$A$1:$C$23,2,FALSE)</f>
        <v>Bonos de Largo Plazo</v>
      </c>
      <c r="B11217" s="23" t="s">
        <v>3</v>
      </c>
      <c r="C11217">
        <v>2021</v>
      </c>
      <c r="D11217" s="23" t="str">
        <f t="shared" si="176"/>
        <v>dic</v>
      </c>
      <c r="E11217" s="24">
        <v>44561</v>
      </c>
      <c r="F11217" s="23" t="s">
        <v>51</v>
      </c>
      <c r="G11217" s="121">
        <v>34454238.281341128</v>
      </c>
      <c r="H11217">
        <v>2021</v>
      </c>
    </row>
    <row r="11218" spans="1:8" outlineLevel="1" x14ac:dyDescent="0.25">
      <c r="A11218" s="23" t="str">
        <f>VLOOKUP(B11218,Códigos!$A$1:$C$23,2,FALSE)</f>
        <v>Bonos Municipales</v>
      </c>
      <c r="B11218" s="23" t="s">
        <v>4</v>
      </c>
      <c r="C11218">
        <v>2021</v>
      </c>
      <c r="D11218" s="23" t="str">
        <f t="shared" si="176"/>
        <v>dic</v>
      </c>
      <c r="E11218" s="24">
        <v>44561</v>
      </c>
      <c r="F11218" s="23" t="s">
        <v>51</v>
      </c>
      <c r="G11218" s="121">
        <v>1174091.778425656</v>
      </c>
      <c r="H11218">
        <v>2021</v>
      </c>
    </row>
    <row r="11219" spans="1:8" outlineLevel="1" x14ac:dyDescent="0.25">
      <c r="A11219" s="23" t="str">
        <f>VLOOKUP(B11219,Códigos!$A$1:$C$23,2,FALSE)</f>
        <v>Bonos Participativos emitidos por Pymes</v>
      </c>
      <c r="B11219" s="23" t="s">
        <v>5</v>
      </c>
      <c r="C11219">
        <v>2021</v>
      </c>
      <c r="D11219" s="23" t="str">
        <f t="shared" si="176"/>
        <v>dic</v>
      </c>
      <c r="E11219" s="24">
        <v>44561</v>
      </c>
      <c r="F11219" s="23" t="s">
        <v>51</v>
      </c>
      <c r="G11219" s="121">
        <v>386940.61224489799</v>
      </c>
      <c r="H11219">
        <v>2021</v>
      </c>
    </row>
    <row r="11220" spans="1:8" outlineLevel="1" x14ac:dyDescent="0.25">
      <c r="A11220" s="23" t="str">
        <f>VLOOKUP(B11220,Códigos!$A$1:$C$23,2,FALSE)</f>
        <v>Bonos del Tesoro</v>
      </c>
      <c r="B11220" s="23" t="s">
        <v>6</v>
      </c>
      <c r="C11220">
        <v>2021</v>
      </c>
      <c r="D11220" s="23" t="str">
        <f t="shared" si="176"/>
        <v>dic</v>
      </c>
      <c r="E11220" s="24">
        <v>44561</v>
      </c>
      <c r="F11220" s="23" t="s">
        <v>51</v>
      </c>
      <c r="G11220" s="121">
        <v>804872.32507288666</v>
      </c>
      <c r="H11220">
        <v>2021</v>
      </c>
    </row>
    <row r="11221" spans="1:8" outlineLevel="1" x14ac:dyDescent="0.25">
      <c r="A11221" s="23" t="str">
        <f>VLOOKUP(B11221,Códigos!$A$1:$C$23,2,FALSE)</f>
        <v>Cupones</v>
      </c>
      <c r="B11221" s="23" t="s">
        <v>7</v>
      </c>
      <c r="C11221">
        <v>2021</v>
      </c>
      <c r="D11221" s="23" t="str">
        <f t="shared" si="176"/>
        <v>dic</v>
      </c>
      <c r="E11221" s="24">
        <v>44561</v>
      </c>
      <c r="F11221" s="23" t="s">
        <v>51</v>
      </c>
      <c r="G11221" s="121">
        <v>468974.03644314897</v>
      </c>
      <c r="H11221">
        <v>2021</v>
      </c>
    </row>
    <row r="11222" spans="1:8" outlineLevel="1" x14ac:dyDescent="0.25">
      <c r="A11222" s="23" t="str">
        <f>VLOOKUP(B11222,Códigos!$A$1:$C$23,2,FALSE)</f>
        <v>Depósitos a Plazo Fijo</v>
      </c>
      <c r="B11222" s="23" t="s">
        <v>8</v>
      </c>
      <c r="C11222">
        <v>2021</v>
      </c>
      <c r="D11222" s="23" t="str">
        <f t="shared" si="176"/>
        <v>dic</v>
      </c>
      <c r="E11222" s="24">
        <v>44561</v>
      </c>
      <c r="F11222" s="23" t="s">
        <v>51</v>
      </c>
      <c r="G11222" s="121">
        <v>292928185.07725936</v>
      </c>
      <c r="H11222">
        <v>2021</v>
      </c>
    </row>
    <row r="11223" spans="1:8" outlineLevel="1" x14ac:dyDescent="0.25">
      <c r="A11223" s="23" t="str">
        <f>VLOOKUP(B11223,Códigos!$A$1:$C$23,2,FALSE)</f>
        <v>Pagarés bursátiles</v>
      </c>
      <c r="B11223" s="23" t="s">
        <v>11</v>
      </c>
      <c r="C11223">
        <v>2021</v>
      </c>
      <c r="D11223" s="23" t="str">
        <f t="shared" si="176"/>
        <v>dic</v>
      </c>
      <c r="E11223" s="24">
        <v>44561</v>
      </c>
      <c r="F11223" s="23" t="s">
        <v>51</v>
      </c>
      <c r="G11223" s="121">
        <v>480281.38483965019</v>
      </c>
      <c r="H11223">
        <v>2021</v>
      </c>
    </row>
    <row r="11224" spans="1:8" outlineLevel="1" x14ac:dyDescent="0.25">
      <c r="A11224" s="23" t="str">
        <f>VLOOKUP(B11224,Códigos!$A$1:$C$23,2,FALSE)</f>
        <v>Valores de Titularización</v>
      </c>
      <c r="B11224" s="23" t="s">
        <v>12</v>
      </c>
      <c r="C11224">
        <v>2021</v>
      </c>
      <c r="D11224" s="23" t="str">
        <f t="shared" si="176"/>
        <v>dic</v>
      </c>
      <c r="E11224" s="24">
        <v>44561</v>
      </c>
      <c r="F11224" s="23" t="s">
        <v>51</v>
      </c>
      <c r="G11224" s="121">
        <v>14681356.93586006</v>
      </c>
      <c r="H11224">
        <v>2021</v>
      </c>
    </row>
    <row r="11225" spans="1:8" outlineLevel="1" x14ac:dyDescent="0.25">
      <c r="A11225" s="23" t="str">
        <f>VLOOKUP(B11225,Códigos!$A$1:$C$23,2,FALSE)</f>
        <v>Inv. Extranjero</v>
      </c>
      <c r="B11225" s="23" t="s">
        <v>34</v>
      </c>
      <c r="C11225">
        <v>2021</v>
      </c>
      <c r="D11225" s="23" t="str">
        <f t="shared" si="176"/>
        <v>dic</v>
      </c>
      <c r="E11225" s="24">
        <v>44561</v>
      </c>
      <c r="F11225" s="23" t="s">
        <v>51</v>
      </c>
      <c r="G11225" s="121">
        <v>6966626.3877551025</v>
      </c>
      <c r="H11225">
        <v>2021</v>
      </c>
    </row>
    <row r="11226" spans="1:8" outlineLevel="1" x14ac:dyDescent="0.25">
      <c r="A11226" s="23" t="str">
        <f>VLOOKUP(B11226,Códigos!$A$1:$C$23,2,FALSE)</f>
        <v>Liquidez</v>
      </c>
      <c r="B11226" s="23" t="s">
        <v>13</v>
      </c>
      <c r="C11226">
        <v>2021</v>
      </c>
      <c r="D11226" s="23" t="str">
        <f t="shared" si="176"/>
        <v>dic</v>
      </c>
      <c r="E11226" s="24">
        <v>44561</v>
      </c>
      <c r="F11226" s="23" t="s">
        <v>51</v>
      </c>
      <c r="G11226" s="121">
        <v>162990064.44752187</v>
      </c>
      <c r="H11226">
        <v>2021</v>
      </c>
    </row>
    <row r="11227" spans="1:8" outlineLevel="1" x14ac:dyDescent="0.25">
      <c r="A11227" s="23" t="str">
        <f>VLOOKUP(B11227,Códigos!$A$1:$C$23,2,FALSE)</f>
        <v>Inv. sin Oferta Pública</v>
      </c>
      <c r="B11227" s="23" t="s">
        <v>14</v>
      </c>
      <c r="C11227">
        <v>2021</v>
      </c>
      <c r="D11227" s="23" t="str">
        <f t="shared" si="176"/>
        <v>dic</v>
      </c>
      <c r="E11227" s="24">
        <v>44561</v>
      </c>
      <c r="F11227" s="23" t="s">
        <v>51</v>
      </c>
      <c r="G11227" s="121">
        <v>6566695.5641399426</v>
      </c>
      <c r="H11227">
        <v>2021</v>
      </c>
    </row>
    <row r="11228" spans="1:8" outlineLevel="1" x14ac:dyDescent="0.25">
      <c r="A11228" s="23" t="str">
        <f>VLOOKUP(B11228,Códigos!$A$1:$C$23,2,FALSE)</f>
        <v>Acciones</v>
      </c>
      <c r="B11228" s="23" t="s">
        <v>0</v>
      </c>
      <c r="C11228">
        <v>2021</v>
      </c>
      <c r="D11228" s="23" t="str">
        <f t="shared" si="176"/>
        <v>dic</v>
      </c>
      <c r="E11228" s="24">
        <v>44561</v>
      </c>
      <c r="F11228" s="23" t="s">
        <v>52</v>
      </c>
      <c r="G11228" s="121">
        <v>3128561.45</v>
      </c>
      <c r="H11228">
        <v>2021</v>
      </c>
    </row>
    <row r="11229" spans="1:8" outlineLevel="1" x14ac:dyDescent="0.25">
      <c r="A11229" s="23" t="str">
        <f>VLOOKUP(B11229,Códigos!$A$1:$C$23,2,FALSE)</f>
        <v>Bonos Bancarios Bursátiles</v>
      </c>
      <c r="B11229" s="23" t="s">
        <v>1</v>
      </c>
      <c r="C11229">
        <v>2021</v>
      </c>
      <c r="D11229" s="23" t="str">
        <f t="shared" si="176"/>
        <v>dic</v>
      </c>
      <c r="E11229" s="24">
        <v>44561</v>
      </c>
      <c r="F11229" s="23" t="s">
        <v>52</v>
      </c>
      <c r="G11229" s="121">
        <v>71783280.409999996</v>
      </c>
      <c r="H11229">
        <v>2021</v>
      </c>
    </row>
    <row r="11230" spans="1:8" outlineLevel="1" x14ac:dyDescent="0.25">
      <c r="A11230" s="23" t="str">
        <f>VLOOKUP(B11230,Códigos!$A$1:$C$23,2,FALSE)</f>
        <v>Bonos de Largo Plazo</v>
      </c>
      <c r="B11230" s="23" t="s">
        <v>3</v>
      </c>
      <c r="C11230">
        <v>2021</v>
      </c>
      <c r="D11230" s="23" t="str">
        <f t="shared" si="176"/>
        <v>dic</v>
      </c>
      <c r="E11230" s="24">
        <v>44561</v>
      </c>
      <c r="F11230" s="23" t="s">
        <v>52</v>
      </c>
      <c r="G11230" s="121">
        <v>31075823.559999995</v>
      </c>
      <c r="H11230">
        <v>2021</v>
      </c>
    </row>
    <row r="11231" spans="1:8" outlineLevel="1" x14ac:dyDescent="0.25">
      <c r="A11231" s="23" t="str">
        <f>VLOOKUP(B11231,Códigos!$A$1:$C$23,2,FALSE)</f>
        <v>Bonos Municipales</v>
      </c>
      <c r="B11231" s="23" t="s">
        <v>4</v>
      </c>
      <c r="C11231">
        <v>2021</v>
      </c>
      <c r="D11231" s="23" t="str">
        <f t="shared" si="176"/>
        <v>dic</v>
      </c>
      <c r="E11231" s="24">
        <v>44561</v>
      </c>
      <c r="F11231" s="23" t="s">
        <v>52</v>
      </c>
      <c r="G11231" s="121">
        <v>564467.19999999995</v>
      </c>
      <c r="H11231">
        <v>2021</v>
      </c>
    </row>
    <row r="11232" spans="1:8" outlineLevel="1" x14ac:dyDescent="0.25">
      <c r="A11232" s="23" t="str">
        <f>VLOOKUP(B11232,Códigos!$A$1:$C$23,2,FALSE)</f>
        <v>Bonos Participativos emitidos por Pymes</v>
      </c>
      <c r="B11232" s="23" t="s">
        <v>5</v>
      </c>
      <c r="C11232">
        <v>2021</v>
      </c>
      <c r="D11232" s="23" t="str">
        <f t="shared" si="176"/>
        <v>dic</v>
      </c>
      <c r="E11232" s="24">
        <v>44561</v>
      </c>
      <c r="F11232" s="23" t="s">
        <v>52</v>
      </c>
      <c r="G11232" s="121">
        <v>73702.91</v>
      </c>
      <c r="H11232">
        <v>2021</v>
      </c>
    </row>
    <row r="11233" spans="1:8" outlineLevel="1" x14ac:dyDescent="0.25">
      <c r="A11233" s="23" t="str">
        <f>VLOOKUP(B11233,Códigos!$A$1:$C$23,2,FALSE)</f>
        <v>Bonos del Tesoro</v>
      </c>
      <c r="B11233" s="23" t="s">
        <v>6</v>
      </c>
      <c r="C11233">
        <v>2021</v>
      </c>
      <c r="D11233" s="23" t="str">
        <f t="shared" si="176"/>
        <v>dic</v>
      </c>
      <c r="E11233" s="24">
        <v>44561</v>
      </c>
      <c r="F11233" s="23" t="s">
        <v>52</v>
      </c>
      <c r="G11233" s="121">
        <v>81.209999999999994</v>
      </c>
      <c r="H11233">
        <v>2021</v>
      </c>
    </row>
    <row r="11234" spans="1:8" outlineLevel="1" x14ac:dyDescent="0.25">
      <c r="A11234" s="23" t="str">
        <f>VLOOKUP(B11234,Códigos!$A$1:$C$23,2,FALSE)</f>
        <v>Cupones</v>
      </c>
      <c r="B11234" s="23" t="s">
        <v>7</v>
      </c>
      <c r="C11234">
        <v>2021</v>
      </c>
      <c r="D11234" s="23" t="str">
        <f t="shared" si="176"/>
        <v>dic</v>
      </c>
      <c r="E11234" s="24">
        <v>44561</v>
      </c>
      <c r="F11234" s="23" t="s">
        <v>52</v>
      </c>
      <c r="G11234" s="121">
        <v>48935.82</v>
      </c>
      <c r="H11234">
        <v>2021</v>
      </c>
    </row>
    <row r="11235" spans="1:8" outlineLevel="1" x14ac:dyDescent="0.25">
      <c r="A11235" s="23" t="str">
        <f>VLOOKUP(B11235,Códigos!$A$1:$C$23,2,FALSE)</f>
        <v>Depósitos a Plazo Fijo</v>
      </c>
      <c r="B11235" s="23" t="s">
        <v>8</v>
      </c>
      <c r="C11235">
        <v>2021</v>
      </c>
      <c r="D11235" s="23" t="str">
        <f t="shared" si="176"/>
        <v>dic</v>
      </c>
      <c r="E11235" s="24">
        <v>44561</v>
      </c>
      <c r="F11235" s="23" t="s">
        <v>52</v>
      </c>
      <c r="G11235" s="121">
        <v>332443833.78000003</v>
      </c>
      <c r="H11235">
        <v>2021</v>
      </c>
    </row>
    <row r="11236" spans="1:8" outlineLevel="1" x14ac:dyDescent="0.25">
      <c r="A11236" s="23" t="str">
        <f>VLOOKUP(B11236,Códigos!$A$1:$C$23,2,FALSE)</f>
        <v>Pagarés bursátiles</v>
      </c>
      <c r="B11236" s="23" t="s">
        <v>11</v>
      </c>
      <c r="C11236">
        <v>2021</v>
      </c>
      <c r="D11236" s="23" t="str">
        <f t="shared" si="176"/>
        <v>dic</v>
      </c>
      <c r="E11236" s="24">
        <v>44561</v>
      </c>
      <c r="F11236" s="23" t="s">
        <v>52</v>
      </c>
      <c r="G11236" s="121">
        <v>16840555.300000001</v>
      </c>
      <c r="H11236">
        <v>2021</v>
      </c>
    </row>
    <row r="11237" spans="1:8" outlineLevel="1" x14ac:dyDescent="0.25">
      <c r="A11237" s="23" t="str">
        <f>VLOOKUP(B11237,Códigos!$A$1:$C$23,2,FALSE)</f>
        <v>Valores de Titularización</v>
      </c>
      <c r="B11237" s="23" t="s">
        <v>12</v>
      </c>
      <c r="C11237">
        <v>2021</v>
      </c>
      <c r="D11237" s="23" t="str">
        <f t="shared" si="176"/>
        <v>dic</v>
      </c>
      <c r="E11237" s="24">
        <v>44561</v>
      </c>
      <c r="F11237" s="23" t="s">
        <v>52</v>
      </c>
      <c r="G11237" s="121">
        <v>76834.55</v>
      </c>
      <c r="H11237">
        <v>2021</v>
      </c>
    </row>
    <row r="11238" spans="1:8" outlineLevel="1" x14ac:dyDescent="0.25">
      <c r="A11238" s="23" t="str">
        <f>VLOOKUP(B11238,Códigos!$A$1:$C$23,2,FALSE)</f>
        <v>Inv. Extranjero</v>
      </c>
      <c r="B11238" s="23" t="s">
        <v>34</v>
      </c>
      <c r="C11238">
        <v>2021</v>
      </c>
      <c r="D11238" s="23" t="str">
        <f t="shared" si="176"/>
        <v>dic</v>
      </c>
      <c r="E11238" s="24">
        <v>44561</v>
      </c>
      <c r="F11238" s="23" t="s">
        <v>52</v>
      </c>
      <c r="G11238" s="121">
        <v>77245910.439999998</v>
      </c>
      <c r="H11238">
        <v>2021</v>
      </c>
    </row>
    <row r="11239" spans="1:8" outlineLevel="1" x14ac:dyDescent="0.25">
      <c r="A11239" s="23" t="str">
        <f>VLOOKUP(B11239,Códigos!$A$1:$C$23,2,FALSE)</f>
        <v>Liquidez</v>
      </c>
      <c r="B11239" s="23" t="s">
        <v>13</v>
      </c>
      <c r="C11239">
        <v>2021</v>
      </c>
      <c r="D11239" s="23" t="str">
        <f t="shared" si="176"/>
        <v>dic</v>
      </c>
      <c r="E11239" s="24">
        <v>44561</v>
      </c>
      <c r="F11239" s="23" t="s">
        <v>52</v>
      </c>
      <c r="G11239" s="121">
        <v>170462484.41000003</v>
      </c>
      <c r="H11239">
        <v>2021</v>
      </c>
    </row>
    <row r="11240" spans="1:8" outlineLevel="1" x14ac:dyDescent="0.25">
      <c r="A11240" s="23" t="str">
        <f>VLOOKUP(B11240,Códigos!$A$1:$C$23,2,FALSE)</f>
        <v>Inv. sin Oferta Pública</v>
      </c>
      <c r="B11240" s="23" t="s">
        <v>14</v>
      </c>
      <c r="C11240">
        <v>2021</v>
      </c>
      <c r="D11240" s="23" t="str">
        <f t="shared" si="176"/>
        <v>dic</v>
      </c>
      <c r="E11240" s="24">
        <v>44561</v>
      </c>
      <c r="F11240" s="23" t="s">
        <v>52</v>
      </c>
      <c r="G11240" s="121">
        <v>364718.22</v>
      </c>
      <c r="H11240">
        <v>2021</v>
      </c>
    </row>
    <row r="11241" spans="1:8" outlineLevel="1" x14ac:dyDescent="0.25">
      <c r="A11241" s="23" t="str">
        <f>VLOOKUP(B11241,Códigos!$A$1:$C$23,2,FALSE)</f>
        <v>Acciones</v>
      </c>
      <c r="B11241" s="23" t="s">
        <v>0</v>
      </c>
      <c r="C11241">
        <v>2021</v>
      </c>
      <c r="D11241" s="23" t="str">
        <f t="shared" si="176"/>
        <v>dic</v>
      </c>
      <c r="E11241" s="24">
        <v>44561</v>
      </c>
      <c r="F11241" s="23" t="s">
        <v>44</v>
      </c>
      <c r="G11241" s="121">
        <v>0</v>
      </c>
      <c r="H11241">
        <v>2021</v>
      </c>
    </row>
    <row r="11242" spans="1:8" outlineLevel="1" x14ac:dyDescent="0.25">
      <c r="A11242" s="23" t="str">
        <f>VLOOKUP(B11242,Códigos!$A$1:$C$23,2,FALSE)</f>
        <v>Bonos Bancarios Bursátiles</v>
      </c>
      <c r="B11242" s="23" t="s">
        <v>1</v>
      </c>
      <c r="C11242">
        <v>2021</v>
      </c>
      <c r="D11242" s="23" t="str">
        <f t="shared" si="176"/>
        <v>dic</v>
      </c>
      <c r="E11242" s="24">
        <v>44561</v>
      </c>
      <c r="F11242" s="23" t="s">
        <v>44</v>
      </c>
      <c r="G11242" s="121">
        <v>9514411.5233236197</v>
      </c>
      <c r="H11242">
        <v>2021</v>
      </c>
    </row>
    <row r="11243" spans="1:8" outlineLevel="1" x14ac:dyDescent="0.25">
      <c r="A11243" s="23" t="str">
        <f>VLOOKUP(B11243,Códigos!$A$1:$C$23,2,FALSE)</f>
        <v>Bonos de Largo Plazo</v>
      </c>
      <c r="B11243" s="23" t="s">
        <v>3</v>
      </c>
      <c r="C11243">
        <v>2021</v>
      </c>
      <c r="D11243" s="23" t="str">
        <f t="shared" si="176"/>
        <v>dic</v>
      </c>
      <c r="E11243" s="24">
        <v>44561</v>
      </c>
      <c r="F11243" s="23" t="s">
        <v>44</v>
      </c>
      <c r="G11243" s="121">
        <v>3071173.0145772584</v>
      </c>
      <c r="H11243">
        <v>2021</v>
      </c>
    </row>
    <row r="11244" spans="1:8" outlineLevel="1" x14ac:dyDescent="0.25">
      <c r="A11244" s="23" t="str">
        <f>VLOOKUP(B11244,Códigos!$A$1:$C$23,2,FALSE)</f>
        <v>Bonos Municipales</v>
      </c>
      <c r="B11244" s="23" t="s">
        <v>4</v>
      </c>
      <c r="C11244">
        <v>2021</v>
      </c>
      <c r="D11244" s="23" t="str">
        <f t="shared" si="176"/>
        <v>dic</v>
      </c>
      <c r="E11244" s="24">
        <v>44561</v>
      </c>
      <c r="F11244" s="23" t="s">
        <v>44</v>
      </c>
      <c r="G11244" s="121">
        <v>0</v>
      </c>
      <c r="H11244">
        <v>2021</v>
      </c>
    </row>
    <row r="11245" spans="1:8" outlineLevel="1" x14ac:dyDescent="0.25">
      <c r="A11245" s="23" t="str">
        <f>VLOOKUP(B11245,Códigos!$A$1:$C$23,2,FALSE)</f>
        <v>Bonos Participativos emitidos por Pymes</v>
      </c>
      <c r="B11245" s="23" t="s">
        <v>5</v>
      </c>
      <c r="C11245">
        <v>2021</v>
      </c>
      <c r="D11245" s="23" t="str">
        <f t="shared" si="176"/>
        <v>dic</v>
      </c>
      <c r="E11245" s="24">
        <v>44561</v>
      </c>
      <c r="F11245" s="23" t="s">
        <v>44</v>
      </c>
      <c r="G11245" s="121">
        <v>0</v>
      </c>
      <c r="H11245">
        <v>2021</v>
      </c>
    </row>
    <row r="11246" spans="1:8" outlineLevel="1" x14ac:dyDescent="0.25">
      <c r="A11246" s="23" t="str">
        <f>VLOOKUP(B11246,Códigos!$A$1:$C$23,2,FALSE)</f>
        <v>Bonos del Tesoro</v>
      </c>
      <c r="B11246" s="23" t="s">
        <v>6</v>
      </c>
      <c r="C11246">
        <v>2021</v>
      </c>
      <c r="D11246" s="23" t="str">
        <f t="shared" si="176"/>
        <v>dic</v>
      </c>
      <c r="E11246" s="24">
        <v>44561</v>
      </c>
      <c r="F11246" s="23" t="s">
        <v>44</v>
      </c>
      <c r="G11246" s="121">
        <v>0</v>
      </c>
      <c r="H11246">
        <v>2021</v>
      </c>
    </row>
    <row r="11247" spans="1:8" outlineLevel="1" x14ac:dyDescent="0.25">
      <c r="A11247" s="23" t="str">
        <f>VLOOKUP(B11247,Códigos!$A$1:$C$23,2,FALSE)</f>
        <v>Cupones</v>
      </c>
      <c r="B11247" s="23" t="s">
        <v>7</v>
      </c>
      <c r="C11247">
        <v>2021</v>
      </c>
      <c r="D11247" s="23" t="str">
        <f t="shared" si="176"/>
        <v>dic</v>
      </c>
      <c r="E11247" s="24">
        <v>44561</v>
      </c>
      <c r="F11247" s="23" t="s">
        <v>44</v>
      </c>
      <c r="G11247" s="121">
        <v>3.0860058309037903</v>
      </c>
      <c r="H11247">
        <v>2021</v>
      </c>
    </row>
    <row r="11248" spans="1:8" outlineLevel="1" x14ac:dyDescent="0.25">
      <c r="A11248" s="23" t="str">
        <f>VLOOKUP(B11248,Códigos!$A$1:$C$23,2,FALSE)</f>
        <v>Depósitos a Plazo Fijo</v>
      </c>
      <c r="B11248" s="23" t="s">
        <v>8</v>
      </c>
      <c r="C11248">
        <v>2021</v>
      </c>
      <c r="D11248" s="23" t="str">
        <f t="shared" si="176"/>
        <v>dic</v>
      </c>
      <c r="E11248" s="24">
        <v>44561</v>
      </c>
      <c r="F11248" s="23" t="s">
        <v>44</v>
      </c>
      <c r="G11248" s="121">
        <v>98174245.552477419</v>
      </c>
      <c r="H11248">
        <v>2021</v>
      </c>
    </row>
    <row r="11249" spans="1:8" outlineLevel="1" x14ac:dyDescent="0.25">
      <c r="A11249" s="23" t="str">
        <f>VLOOKUP(B11249,Códigos!$A$1:$C$23,2,FALSE)</f>
        <v>Pagarés bursátiles</v>
      </c>
      <c r="B11249" s="23" t="s">
        <v>11</v>
      </c>
      <c r="C11249">
        <v>2021</v>
      </c>
      <c r="D11249" s="23" t="str">
        <f t="shared" si="176"/>
        <v>dic</v>
      </c>
      <c r="E11249" s="24">
        <v>44561</v>
      </c>
      <c r="F11249" s="23" t="s">
        <v>44</v>
      </c>
      <c r="G11249" s="121">
        <v>255539.40233236153</v>
      </c>
      <c r="H11249">
        <v>2021</v>
      </c>
    </row>
    <row r="11250" spans="1:8" outlineLevel="1" x14ac:dyDescent="0.25">
      <c r="A11250" s="23" t="str">
        <f>VLOOKUP(B11250,Códigos!$A$1:$C$23,2,FALSE)</f>
        <v>Valores de Titularización</v>
      </c>
      <c r="B11250" s="23" t="s">
        <v>12</v>
      </c>
      <c r="C11250">
        <v>2021</v>
      </c>
      <c r="D11250" s="23" t="str">
        <f t="shared" si="176"/>
        <v>dic</v>
      </c>
      <c r="E11250" s="24">
        <v>44561</v>
      </c>
      <c r="F11250" s="23" t="s">
        <v>44</v>
      </c>
      <c r="G11250" s="121">
        <v>1409713.2069970847</v>
      </c>
      <c r="H11250">
        <v>2021</v>
      </c>
    </row>
    <row r="11251" spans="1:8" outlineLevel="1" x14ac:dyDescent="0.25">
      <c r="A11251" s="23" t="str">
        <f>VLOOKUP(B11251,Códigos!$A$1:$C$23,2,FALSE)</f>
        <v>Inv. Extranjero</v>
      </c>
      <c r="B11251" s="23" t="s">
        <v>34</v>
      </c>
      <c r="C11251">
        <v>2021</v>
      </c>
      <c r="D11251" s="23" t="str">
        <f t="shared" si="176"/>
        <v>dic</v>
      </c>
      <c r="E11251" s="24">
        <v>44561</v>
      </c>
      <c r="F11251" s="23" t="s">
        <v>44</v>
      </c>
      <c r="G11251" s="121">
        <v>0</v>
      </c>
      <c r="H11251">
        <v>2021</v>
      </c>
    </row>
    <row r="11252" spans="1:8" outlineLevel="1" x14ac:dyDescent="0.25">
      <c r="A11252" s="23" t="str">
        <f>VLOOKUP(B11252,Códigos!$A$1:$C$23,2,FALSE)</f>
        <v>Liquidez</v>
      </c>
      <c r="B11252" s="23" t="s">
        <v>13</v>
      </c>
      <c r="C11252">
        <v>2021</v>
      </c>
      <c r="D11252" s="23" t="str">
        <f t="shared" si="176"/>
        <v>dic</v>
      </c>
      <c r="E11252" s="24">
        <v>44561</v>
      </c>
      <c r="F11252" s="23" t="s">
        <v>44</v>
      </c>
      <c r="G11252" s="121">
        <v>70089289.078717202</v>
      </c>
      <c r="H11252">
        <v>2021</v>
      </c>
    </row>
    <row r="11253" spans="1:8" outlineLevel="1" x14ac:dyDescent="0.25">
      <c r="A11253" s="23" t="str">
        <f>VLOOKUP(B11253,Códigos!$A$1:$C$23,2,FALSE)</f>
        <v>Inv. sin Oferta Pública</v>
      </c>
      <c r="B11253" s="23" t="s">
        <v>14</v>
      </c>
      <c r="C11253">
        <v>2021</v>
      </c>
      <c r="D11253" s="23" t="str">
        <f t="shared" si="176"/>
        <v>dic</v>
      </c>
      <c r="E11253" s="24">
        <v>44561</v>
      </c>
      <c r="F11253" s="23" t="s">
        <v>44</v>
      </c>
      <c r="G11253" s="121">
        <v>-2719.1676384839639</v>
      </c>
      <c r="H11253">
        <v>2021</v>
      </c>
    </row>
    <row r="11254" spans="1:8" outlineLevel="1" x14ac:dyDescent="0.25">
      <c r="A11254" s="23" t="str">
        <f>VLOOKUP(B11254,Códigos!$A$1:$C$23,2,FALSE)</f>
        <v>Acciones</v>
      </c>
      <c r="B11254" s="23" t="s">
        <v>0</v>
      </c>
      <c r="C11254">
        <v>2021</v>
      </c>
      <c r="D11254" s="23" t="str">
        <f t="shared" si="176"/>
        <v>dic</v>
      </c>
      <c r="E11254" s="24">
        <v>44561</v>
      </c>
      <c r="F11254" s="23" t="s">
        <v>45</v>
      </c>
      <c r="G11254" s="121">
        <v>1276748.42</v>
      </c>
      <c r="H11254">
        <v>2021</v>
      </c>
    </row>
    <row r="11255" spans="1:8" outlineLevel="1" x14ac:dyDescent="0.25">
      <c r="A11255" s="23" t="str">
        <f>VLOOKUP(B11255,Códigos!$A$1:$C$23,2,FALSE)</f>
        <v>Bonos Bancarios Bursátiles</v>
      </c>
      <c r="B11255" s="23" t="s">
        <v>1</v>
      </c>
      <c r="C11255">
        <v>2021</v>
      </c>
      <c r="D11255" s="23" t="str">
        <f t="shared" si="176"/>
        <v>dic</v>
      </c>
      <c r="E11255" s="24">
        <v>44561</v>
      </c>
      <c r="F11255" s="23" t="s">
        <v>45</v>
      </c>
      <c r="G11255" s="121">
        <v>5801372.8799999999</v>
      </c>
      <c r="H11255">
        <v>2021</v>
      </c>
    </row>
    <row r="11256" spans="1:8" outlineLevel="1" x14ac:dyDescent="0.25">
      <c r="A11256" s="23" t="str">
        <f>VLOOKUP(B11256,Códigos!$A$1:$C$23,2,FALSE)</f>
        <v>Bonos de Largo Plazo</v>
      </c>
      <c r="B11256" s="23" t="s">
        <v>3</v>
      </c>
      <c r="C11256">
        <v>2021</v>
      </c>
      <c r="D11256" s="23" t="str">
        <f t="shared" si="176"/>
        <v>dic</v>
      </c>
      <c r="E11256" s="24">
        <v>44561</v>
      </c>
      <c r="F11256" s="23" t="s">
        <v>45</v>
      </c>
      <c r="G11256" s="121">
        <v>5177300.5999999996</v>
      </c>
      <c r="H11256">
        <v>2021</v>
      </c>
    </row>
    <row r="11257" spans="1:8" outlineLevel="1" x14ac:dyDescent="0.25">
      <c r="A11257" s="23" t="str">
        <f>VLOOKUP(B11257,Códigos!$A$1:$C$23,2,FALSE)</f>
        <v>Bonos Municipales</v>
      </c>
      <c r="B11257" s="23" t="s">
        <v>4</v>
      </c>
      <c r="C11257">
        <v>2021</v>
      </c>
      <c r="D11257" s="23" t="str">
        <f t="shared" si="176"/>
        <v>dic</v>
      </c>
      <c r="E11257" s="24">
        <v>44561</v>
      </c>
      <c r="F11257" s="23" t="s">
        <v>45</v>
      </c>
      <c r="G11257" s="121">
        <v>0</v>
      </c>
      <c r="H11257">
        <v>2021</v>
      </c>
    </row>
    <row r="11258" spans="1:8" outlineLevel="1" x14ac:dyDescent="0.25">
      <c r="A11258" s="23" t="str">
        <f>VLOOKUP(B11258,Códigos!$A$1:$C$23,2,FALSE)</f>
        <v>Bonos Participativos emitidos por Pymes</v>
      </c>
      <c r="B11258" s="23" t="s">
        <v>5</v>
      </c>
      <c r="C11258">
        <v>2021</v>
      </c>
      <c r="D11258" s="23" t="str">
        <f t="shared" si="176"/>
        <v>dic</v>
      </c>
      <c r="E11258" s="24">
        <v>44561</v>
      </c>
      <c r="F11258" s="23" t="s">
        <v>45</v>
      </c>
      <c r="G11258" s="121">
        <v>0</v>
      </c>
      <c r="H11258">
        <v>2021</v>
      </c>
    </row>
    <row r="11259" spans="1:8" outlineLevel="1" x14ac:dyDescent="0.25">
      <c r="A11259" s="23" t="str">
        <f>VLOOKUP(B11259,Códigos!$A$1:$C$23,2,FALSE)</f>
        <v>Bonos del Tesoro</v>
      </c>
      <c r="B11259" s="23" t="s">
        <v>6</v>
      </c>
      <c r="C11259">
        <v>2021</v>
      </c>
      <c r="D11259" s="23" t="str">
        <f t="shared" si="176"/>
        <v>dic</v>
      </c>
      <c r="E11259" s="24">
        <v>44561</v>
      </c>
      <c r="F11259" s="23" t="s">
        <v>45</v>
      </c>
      <c r="G11259" s="121">
        <v>0</v>
      </c>
      <c r="H11259">
        <v>2021</v>
      </c>
    </row>
    <row r="11260" spans="1:8" outlineLevel="1" x14ac:dyDescent="0.25">
      <c r="A11260" s="23" t="str">
        <f>VLOOKUP(B11260,Códigos!$A$1:$C$23,2,FALSE)</f>
        <v>Cupones</v>
      </c>
      <c r="B11260" s="23" t="s">
        <v>7</v>
      </c>
      <c r="C11260">
        <v>2021</v>
      </c>
      <c r="D11260" s="23" t="str">
        <f t="shared" si="176"/>
        <v>dic</v>
      </c>
      <c r="E11260" s="24">
        <v>44561</v>
      </c>
      <c r="F11260" s="23" t="s">
        <v>45</v>
      </c>
      <c r="G11260" s="121">
        <v>0</v>
      </c>
      <c r="H11260">
        <v>2021</v>
      </c>
    </row>
    <row r="11261" spans="1:8" outlineLevel="1" x14ac:dyDescent="0.25">
      <c r="A11261" s="23" t="str">
        <f>VLOOKUP(B11261,Códigos!$A$1:$C$23,2,FALSE)</f>
        <v>Depósitos a Plazo Fijo</v>
      </c>
      <c r="B11261" s="23" t="s">
        <v>8</v>
      </c>
      <c r="C11261">
        <v>2021</v>
      </c>
      <c r="D11261" s="23" t="str">
        <f t="shared" si="176"/>
        <v>dic</v>
      </c>
      <c r="E11261" s="24">
        <v>44561</v>
      </c>
      <c r="F11261" s="23" t="s">
        <v>45</v>
      </c>
      <c r="G11261" s="121">
        <v>65831856.079999998</v>
      </c>
      <c r="H11261">
        <v>2021</v>
      </c>
    </row>
    <row r="11262" spans="1:8" outlineLevel="1" x14ac:dyDescent="0.25">
      <c r="A11262" s="23" t="str">
        <f>VLOOKUP(B11262,Códigos!$A$1:$C$23,2,FALSE)</f>
        <v>Pagarés bursátiles</v>
      </c>
      <c r="B11262" s="23" t="s">
        <v>11</v>
      </c>
      <c r="C11262">
        <v>2021</v>
      </c>
      <c r="D11262" s="23" t="str">
        <f t="shared" si="176"/>
        <v>dic</v>
      </c>
      <c r="E11262" s="24">
        <v>44561</v>
      </c>
      <c r="F11262" s="23" t="s">
        <v>45</v>
      </c>
      <c r="G11262" s="121">
        <v>3776784.17</v>
      </c>
      <c r="H11262">
        <v>2021</v>
      </c>
    </row>
    <row r="11263" spans="1:8" outlineLevel="1" x14ac:dyDescent="0.25">
      <c r="A11263" s="23" t="str">
        <f>VLOOKUP(B11263,Códigos!$A$1:$C$23,2,FALSE)</f>
        <v>Valores de Titularización</v>
      </c>
      <c r="B11263" s="23" t="s">
        <v>12</v>
      </c>
      <c r="C11263">
        <v>2021</v>
      </c>
      <c r="D11263" s="23" t="str">
        <f t="shared" si="176"/>
        <v>dic</v>
      </c>
      <c r="E11263" s="24">
        <v>44561</v>
      </c>
      <c r="F11263" s="23" t="s">
        <v>45</v>
      </c>
      <c r="G11263" s="121">
        <v>0</v>
      </c>
      <c r="H11263">
        <v>2021</v>
      </c>
    </row>
    <row r="11264" spans="1:8" outlineLevel="1" x14ac:dyDescent="0.25">
      <c r="A11264" s="23" t="str">
        <f>VLOOKUP(B11264,Códigos!$A$1:$C$23,2,FALSE)</f>
        <v>Inv. Extranjero</v>
      </c>
      <c r="B11264" s="23" t="s">
        <v>34</v>
      </c>
      <c r="C11264">
        <v>2021</v>
      </c>
      <c r="D11264" s="23" t="str">
        <f t="shared" si="176"/>
        <v>dic</v>
      </c>
      <c r="E11264" s="24">
        <v>44561</v>
      </c>
      <c r="F11264" s="23" t="s">
        <v>45</v>
      </c>
      <c r="G11264" s="121">
        <v>5924610.0700000003</v>
      </c>
      <c r="H11264">
        <v>2021</v>
      </c>
    </row>
    <row r="11265" spans="1:8" outlineLevel="1" x14ac:dyDescent="0.25">
      <c r="A11265" s="23" t="str">
        <f>VLOOKUP(B11265,Códigos!$A$1:$C$23,2,FALSE)</f>
        <v>Liquidez</v>
      </c>
      <c r="B11265" s="23" t="s">
        <v>13</v>
      </c>
      <c r="C11265">
        <v>2021</v>
      </c>
      <c r="D11265" s="23" t="str">
        <f t="shared" si="176"/>
        <v>dic</v>
      </c>
      <c r="E11265" s="24">
        <v>44561</v>
      </c>
      <c r="F11265" s="23" t="s">
        <v>45</v>
      </c>
      <c r="G11265" s="121">
        <v>58915290.919999994</v>
      </c>
      <c r="H11265">
        <v>2021</v>
      </c>
    </row>
    <row r="11266" spans="1:8" outlineLevel="1" x14ac:dyDescent="0.25">
      <c r="A11266" s="23" t="str">
        <f>VLOOKUP(B11266,Códigos!$A$1:$C$23,2,FALSE)</f>
        <v>Inv. sin Oferta Pública</v>
      </c>
      <c r="B11266" s="23" t="s">
        <v>14</v>
      </c>
      <c r="C11266">
        <v>2021</v>
      </c>
      <c r="D11266" s="23" t="str">
        <f t="shared" ref="D11266:D11329" si="177">+TEXT(E11266,"mmm")</f>
        <v>dic</v>
      </c>
      <c r="E11266" s="24">
        <v>44561</v>
      </c>
      <c r="F11266" s="23" t="s">
        <v>45</v>
      </c>
      <c r="G11266" s="121">
        <v>-46649.990000000005</v>
      </c>
      <c r="H11266">
        <v>2021</v>
      </c>
    </row>
    <row r="11267" spans="1:8" outlineLevel="1" x14ac:dyDescent="0.25">
      <c r="A11267" s="23" t="str">
        <f>VLOOKUP(B11267,Códigos!$A$1:$C$23,2,FALSE)</f>
        <v>Acciones</v>
      </c>
      <c r="B11267" s="23" t="s">
        <v>0</v>
      </c>
      <c r="C11267">
        <v>2021</v>
      </c>
      <c r="D11267" s="23" t="str">
        <f t="shared" si="177"/>
        <v>dic</v>
      </c>
      <c r="E11267" s="24">
        <v>44561</v>
      </c>
      <c r="F11267" s="23" t="s">
        <v>46</v>
      </c>
      <c r="G11267" s="121">
        <v>5698571.4810495777</v>
      </c>
      <c r="H11267">
        <v>2021</v>
      </c>
    </row>
    <row r="11268" spans="1:8" outlineLevel="1" x14ac:dyDescent="0.25">
      <c r="A11268" s="23" t="str">
        <f>VLOOKUP(B11268,Códigos!$A$1:$C$23,2,FALSE)</f>
        <v>Bonos Bancarios Bursátiles</v>
      </c>
      <c r="B11268" s="23" t="s">
        <v>1</v>
      </c>
      <c r="C11268">
        <v>2021</v>
      </c>
      <c r="D11268" s="23" t="str">
        <f t="shared" si="177"/>
        <v>dic</v>
      </c>
      <c r="E11268" s="24">
        <v>44561</v>
      </c>
      <c r="F11268" s="23" t="s">
        <v>46</v>
      </c>
      <c r="G11268" s="121">
        <v>40116889.972303241</v>
      </c>
      <c r="H11268">
        <v>2021</v>
      </c>
    </row>
    <row r="11269" spans="1:8" outlineLevel="1" x14ac:dyDescent="0.25">
      <c r="A11269" s="23" t="str">
        <f>VLOOKUP(B11269,Códigos!$A$1:$C$23,2,FALSE)</f>
        <v>Bonos de Largo Plazo</v>
      </c>
      <c r="B11269" s="23" t="s">
        <v>3</v>
      </c>
      <c r="C11269">
        <v>2021</v>
      </c>
      <c r="D11269" s="23" t="str">
        <f t="shared" si="177"/>
        <v>dic</v>
      </c>
      <c r="E11269" s="24">
        <v>44561</v>
      </c>
      <c r="F11269" s="23" t="s">
        <v>46</v>
      </c>
      <c r="G11269" s="121">
        <v>20836695.080174938</v>
      </c>
      <c r="H11269">
        <v>2021</v>
      </c>
    </row>
    <row r="11270" spans="1:8" outlineLevel="1" x14ac:dyDescent="0.25">
      <c r="A11270" s="23" t="str">
        <f>VLOOKUP(B11270,Códigos!$A$1:$C$23,2,FALSE)</f>
        <v>Bonos Municipales</v>
      </c>
      <c r="B11270" s="23" t="s">
        <v>4</v>
      </c>
      <c r="C11270">
        <v>2021</v>
      </c>
      <c r="D11270" s="23" t="str">
        <f t="shared" si="177"/>
        <v>dic</v>
      </c>
      <c r="E11270" s="24">
        <v>44561</v>
      </c>
      <c r="F11270" s="23" t="s">
        <v>46</v>
      </c>
      <c r="G11270" s="121">
        <v>1061198.3381924198</v>
      </c>
      <c r="H11270">
        <v>2021</v>
      </c>
    </row>
    <row r="11271" spans="1:8" outlineLevel="1" x14ac:dyDescent="0.25">
      <c r="A11271" s="23" t="str">
        <f>VLOOKUP(B11271,Códigos!$A$1:$C$23,2,FALSE)</f>
        <v>Bonos Participativos emitidos por Pymes</v>
      </c>
      <c r="B11271" s="23" t="s">
        <v>5</v>
      </c>
      <c r="C11271">
        <v>2021</v>
      </c>
      <c r="D11271" s="23" t="str">
        <f t="shared" si="177"/>
        <v>dic</v>
      </c>
      <c r="E11271" s="24">
        <v>44561</v>
      </c>
      <c r="F11271" s="23" t="s">
        <v>46</v>
      </c>
      <c r="G11271" s="121">
        <v>156618.81924198251</v>
      </c>
      <c r="H11271">
        <v>2021</v>
      </c>
    </row>
    <row r="11272" spans="1:8" outlineLevel="1" x14ac:dyDescent="0.25">
      <c r="A11272" s="23" t="str">
        <f>VLOOKUP(B11272,Códigos!$A$1:$C$23,2,FALSE)</f>
        <v>Bonos del Tesoro</v>
      </c>
      <c r="B11272" s="23" t="s">
        <v>6</v>
      </c>
      <c r="C11272">
        <v>2021</v>
      </c>
      <c r="D11272" s="23" t="str">
        <f t="shared" si="177"/>
        <v>dic</v>
      </c>
      <c r="E11272" s="24">
        <v>44561</v>
      </c>
      <c r="F11272" s="23" t="s">
        <v>46</v>
      </c>
      <c r="G11272" s="121">
        <v>804872.32507288666</v>
      </c>
      <c r="H11272">
        <v>2021</v>
      </c>
    </row>
    <row r="11273" spans="1:8" outlineLevel="1" x14ac:dyDescent="0.25">
      <c r="A11273" s="23" t="str">
        <f>VLOOKUP(B11273,Códigos!$A$1:$C$23,2,FALSE)</f>
        <v>Cupones</v>
      </c>
      <c r="B11273" s="23" t="s">
        <v>7</v>
      </c>
      <c r="C11273">
        <v>2021</v>
      </c>
      <c r="D11273" s="23" t="str">
        <f t="shared" si="177"/>
        <v>dic</v>
      </c>
      <c r="E11273" s="24">
        <v>44561</v>
      </c>
      <c r="F11273" s="23" t="s">
        <v>46</v>
      </c>
      <c r="G11273" s="121">
        <v>0</v>
      </c>
      <c r="H11273">
        <v>2021</v>
      </c>
    </row>
    <row r="11274" spans="1:8" outlineLevel="1" x14ac:dyDescent="0.25">
      <c r="A11274" s="23" t="str">
        <f>VLOOKUP(B11274,Códigos!$A$1:$C$23,2,FALSE)</f>
        <v>Depósitos a Plazo Fijo</v>
      </c>
      <c r="B11274" s="23" t="s">
        <v>8</v>
      </c>
      <c r="C11274">
        <v>2021</v>
      </c>
      <c r="D11274" s="23" t="str">
        <f t="shared" si="177"/>
        <v>dic</v>
      </c>
      <c r="E11274" s="24">
        <v>44561</v>
      </c>
      <c r="F11274" s="23" t="s">
        <v>46</v>
      </c>
      <c r="G11274" s="121">
        <v>132639821.09183726</v>
      </c>
      <c r="H11274">
        <v>2021</v>
      </c>
    </row>
    <row r="11275" spans="1:8" outlineLevel="1" x14ac:dyDescent="0.25">
      <c r="A11275" s="23" t="str">
        <f>VLOOKUP(B11275,Códigos!$A$1:$C$23,2,FALSE)</f>
        <v>Pagarés bursátiles</v>
      </c>
      <c r="B11275" s="23" t="s">
        <v>11</v>
      </c>
      <c r="C11275">
        <v>2021</v>
      </c>
      <c r="D11275" s="23" t="str">
        <f t="shared" si="177"/>
        <v>dic</v>
      </c>
      <c r="E11275" s="24">
        <v>44561</v>
      </c>
      <c r="F11275" s="23" t="s">
        <v>46</v>
      </c>
      <c r="G11275" s="121">
        <v>224741.98250728866</v>
      </c>
      <c r="H11275">
        <v>2021</v>
      </c>
    </row>
    <row r="11276" spans="1:8" outlineLevel="1" x14ac:dyDescent="0.25">
      <c r="A11276" s="23" t="str">
        <f>VLOOKUP(B11276,Códigos!$A$1:$C$23,2,FALSE)</f>
        <v>Valores de Titularización</v>
      </c>
      <c r="B11276" s="23" t="s">
        <v>12</v>
      </c>
      <c r="C11276">
        <v>2021</v>
      </c>
      <c r="D11276" s="23" t="str">
        <f t="shared" si="177"/>
        <v>dic</v>
      </c>
      <c r="E11276" s="24">
        <v>44561</v>
      </c>
      <c r="F11276" s="23" t="s">
        <v>46</v>
      </c>
      <c r="G11276" s="121">
        <v>11619507.381924201</v>
      </c>
      <c r="H11276">
        <v>2021</v>
      </c>
    </row>
    <row r="11277" spans="1:8" outlineLevel="1" x14ac:dyDescent="0.25">
      <c r="A11277" s="23" t="str">
        <f>VLOOKUP(B11277,Códigos!$A$1:$C$23,2,FALSE)</f>
        <v>Inv. Extranjero</v>
      </c>
      <c r="B11277" s="23" t="s">
        <v>34</v>
      </c>
      <c r="C11277">
        <v>2021</v>
      </c>
      <c r="D11277" s="23" t="str">
        <f t="shared" si="177"/>
        <v>dic</v>
      </c>
      <c r="E11277" s="24">
        <v>44561</v>
      </c>
      <c r="F11277" s="23" t="s">
        <v>46</v>
      </c>
      <c r="G11277" s="121">
        <v>6966626.3877551025</v>
      </c>
      <c r="H11277">
        <v>2021</v>
      </c>
    </row>
    <row r="11278" spans="1:8" outlineLevel="1" x14ac:dyDescent="0.25">
      <c r="A11278" s="23" t="str">
        <f>VLOOKUP(B11278,Códigos!$A$1:$C$23,2,FALSE)</f>
        <v>Liquidez</v>
      </c>
      <c r="B11278" s="23" t="s">
        <v>13</v>
      </c>
      <c r="C11278">
        <v>2021</v>
      </c>
      <c r="D11278" s="23" t="str">
        <f t="shared" si="177"/>
        <v>dic</v>
      </c>
      <c r="E11278" s="24">
        <v>44561</v>
      </c>
      <c r="F11278" s="23" t="s">
        <v>46</v>
      </c>
      <c r="G11278" s="121">
        <v>70975084.345481038</v>
      </c>
      <c r="H11278">
        <v>2021</v>
      </c>
    </row>
    <row r="11279" spans="1:8" outlineLevel="1" x14ac:dyDescent="0.25">
      <c r="A11279" s="23" t="str">
        <f>VLOOKUP(B11279,Códigos!$A$1:$C$23,2,FALSE)</f>
        <v>Inv. sin Oferta Pública</v>
      </c>
      <c r="B11279" s="23" t="s">
        <v>14</v>
      </c>
      <c r="C11279">
        <v>2021</v>
      </c>
      <c r="D11279" s="23" t="str">
        <f t="shared" si="177"/>
        <v>dic</v>
      </c>
      <c r="E11279" s="24">
        <v>44561</v>
      </c>
      <c r="F11279" s="23" t="s">
        <v>46</v>
      </c>
      <c r="G11279" s="121">
        <v>3524302.6195335276</v>
      </c>
      <c r="H11279">
        <v>2021</v>
      </c>
    </row>
    <row r="11280" spans="1:8" outlineLevel="1" x14ac:dyDescent="0.25">
      <c r="A11280" s="23" t="str">
        <f>VLOOKUP(B11280,Códigos!$A$1:$C$23,2,FALSE)</f>
        <v>Acciones</v>
      </c>
      <c r="B11280" s="23" t="s">
        <v>0</v>
      </c>
      <c r="C11280">
        <v>2021</v>
      </c>
      <c r="D11280" s="23" t="str">
        <f t="shared" si="177"/>
        <v>dic</v>
      </c>
      <c r="E11280" s="24">
        <v>44561</v>
      </c>
      <c r="F11280" s="23" t="s">
        <v>48</v>
      </c>
      <c r="G11280" s="121">
        <v>0</v>
      </c>
      <c r="H11280">
        <v>2021</v>
      </c>
    </row>
    <row r="11281" spans="1:8" outlineLevel="1" x14ac:dyDescent="0.25">
      <c r="A11281" s="23" t="str">
        <f>VLOOKUP(B11281,Códigos!$A$1:$C$23,2,FALSE)</f>
        <v>Bonos Bancarios Bursátiles</v>
      </c>
      <c r="B11281" s="23" t="s">
        <v>1</v>
      </c>
      <c r="C11281">
        <v>2021</v>
      </c>
      <c r="D11281" s="23" t="str">
        <f t="shared" si="177"/>
        <v>dic</v>
      </c>
      <c r="E11281" s="24">
        <v>44561</v>
      </c>
      <c r="F11281" s="23" t="s">
        <v>48</v>
      </c>
      <c r="G11281" s="121">
        <v>293282.57060104958</v>
      </c>
      <c r="H11281">
        <v>2021</v>
      </c>
    </row>
    <row r="11282" spans="1:8" outlineLevel="1" x14ac:dyDescent="0.25">
      <c r="A11282" s="23" t="str">
        <f>VLOOKUP(B11282,Códigos!$A$1:$C$23,2,FALSE)</f>
        <v>Bonos de Largo Plazo</v>
      </c>
      <c r="B11282" s="23" t="s">
        <v>3</v>
      </c>
      <c r="C11282">
        <v>2021</v>
      </c>
      <c r="D11282" s="23" t="str">
        <f t="shared" si="177"/>
        <v>dic</v>
      </c>
      <c r="E11282" s="24">
        <v>44561</v>
      </c>
      <c r="F11282" s="23" t="s">
        <v>48</v>
      </c>
      <c r="G11282" s="121">
        <v>11961.760732361516</v>
      </c>
      <c r="H11282">
        <v>2021</v>
      </c>
    </row>
    <row r="11283" spans="1:8" outlineLevel="1" x14ac:dyDescent="0.25">
      <c r="A11283" s="23" t="str">
        <f>VLOOKUP(B11283,Códigos!$A$1:$C$23,2,FALSE)</f>
        <v>Bonos Municipales</v>
      </c>
      <c r="B11283" s="23" t="s">
        <v>4</v>
      </c>
      <c r="C11283">
        <v>2021</v>
      </c>
      <c r="D11283" s="23" t="str">
        <f t="shared" si="177"/>
        <v>dic</v>
      </c>
      <c r="E11283" s="24">
        <v>44561</v>
      </c>
      <c r="F11283" s="23" t="s">
        <v>48</v>
      </c>
      <c r="G11283" s="121">
        <v>0</v>
      </c>
      <c r="H11283">
        <v>2021</v>
      </c>
    </row>
    <row r="11284" spans="1:8" outlineLevel="1" x14ac:dyDescent="0.25">
      <c r="A11284" s="23" t="str">
        <f>VLOOKUP(B11284,Códigos!$A$1:$C$23,2,FALSE)</f>
        <v>Bonos Participativos emitidos por Pymes</v>
      </c>
      <c r="B11284" s="23" t="s">
        <v>5</v>
      </c>
      <c r="C11284">
        <v>2021</v>
      </c>
      <c r="D11284" s="23" t="str">
        <f t="shared" si="177"/>
        <v>dic</v>
      </c>
      <c r="E11284" s="24">
        <v>44561</v>
      </c>
      <c r="F11284" s="23" t="s">
        <v>48</v>
      </c>
      <c r="G11284" s="121">
        <v>0</v>
      </c>
      <c r="H11284">
        <v>2021</v>
      </c>
    </row>
    <row r="11285" spans="1:8" outlineLevel="1" x14ac:dyDescent="0.25">
      <c r="A11285" s="23" t="str">
        <f>VLOOKUP(B11285,Códigos!$A$1:$C$23,2,FALSE)</f>
        <v>Bonos del Tesoro</v>
      </c>
      <c r="B11285" s="23" t="s">
        <v>6</v>
      </c>
      <c r="C11285">
        <v>2021</v>
      </c>
      <c r="D11285" s="23" t="str">
        <f t="shared" si="177"/>
        <v>dic</v>
      </c>
      <c r="E11285" s="24">
        <v>44561</v>
      </c>
      <c r="F11285" s="23" t="s">
        <v>48</v>
      </c>
      <c r="G11285" s="121">
        <v>0</v>
      </c>
      <c r="H11285">
        <v>2021</v>
      </c>
    </row>
    <row r="11286" spans="1:8" outlineLevel="1" x14ac:dyDescent="0.25">
      <c r="A11286" s="23" t="str">
        <f>VLOOKUP(B11286,Códigos!$A$1:$C$23,2,FALSE)</f>
        <v>Cupones</v>
      </c>
      <c r="B11286" s="23" t="s">
        <v>7</v>
      </c>
      <c r="C11286">
        <v>2021</v>
      </c>
      <c r="D11286" s="23" t="str">
        <f t="shared" si="177"/>
        <v>dic</v>
      </c>
      <c r="E11286" s="24">
        <v>44561</v>
      </c>
      <c r="F11286" s="23" t="s">
        <v>48</v>
      </c>
      <c r="G11286" s="121">
        <v>0</v>
      </c>
      <c r="H11286">
        <v>2021</v>
      </c>
    </row>
    <row r="11287" spans="1:8" outlineLevel="1" x14ac:dyDescent="0.25">
      <c r="A11287" s="23" t="str">
        <f>VLOOKUP(B11287,Códigos!$A$1:$C$23,2,FALSE)</f>
        <v>Depósitos a Plazo Fijo</v>
      </c>
      <c r="B11287" s="23" t="s">
        <v>8</v>
      </c>
      <c r="C11287">
        <v>2021</v>
      </c>
      <c r="D11287" s="23" t="str">
        <f t="shared" si="177"/>
        <v>dic</v>
      </c>
      <c r="E11287" s="24">
        <v>44561</v>
      </c>
      <c r="F11287" s="23" t="s">
        <v>48</v>
      </c>
      <c r="G11287" s="121">
        <v>8018267.05140993</v>
      </c>
      <c r="H11287">
        <v>2021</v>
      </c>
    </row>
    <row r="11288" spans="1:8" outlineLevel="1" x14ac:dyDescent="0.25">
      <c r="A11288" s="23" t="str">
        <f>VLOOKUP(B11288,Códigos!$A$1:$C$23,2,FALSE)</f>
        <v>Pagarés bursátiles</v>
      </c>
      <c r="B11288" s="23" t="s">
        <v>11</v>
      </c>
      <c r="C11288">
        <v>2021</v>
      </c>
      <c r="D11288" s="23" t="str">
        <f t="shared" si="177"/>
        <v>dic</v>
      </c>
      <c r="E11288" s="24">
        <v>44561</v>
      </c>
      <c r="F11288" s="23" t="s">
        <v>48</v>
      </c>
      <c r="G11288" s="121">
        <v>0</v>
      </c>
      <c r="H11288">
        <v>2021</v>
      </c>
    </row>
    <row r="11289" spans="1:8" outlineLevel="1" x14ac:dyDescent="0.25">
      <c r="A11289" s="23" t="str">
        <f>VLOOKUP(B11289,Códigos!$A$1:$C$23,2,FALSE)</f>
        <v>Valores de Titularización</v>
      </c>
      <c r="B11289" s="23" t="s">
        <v>12</v>
      </c>
      <c r="C11289">
        <v>2021</v>
      </c>
      <c r="D11289" s="23" t="str">
        <f t="shared" si="177"/>
        <v>dic</v>
      </c>
      <c r="E11289" s="24">
        <v>44561</v>
      </c>
      <c r="F11289" s="23" t="s">
        <v>48</v>
      </c>
      <c r="G11289" s="121">
        <v>0</v>
      </c>
      <c r="H11289">
        <v>2021</v>
      </c>
    </row>
    <row r="11290" spans="1:8" outlineLevel="1" x14ac:dyDescent="0.25">
      <c r="A11290" s="23" t="str">
        <f>VLOOKUP(B11290,Códigos!$A$1:$C$23,2,FALSE)</f>
        <v>Inv. Extranjero</v>
      </c>
      <c r="B11290" s="23" t="s">
        <v>34</v>
      </c>
      <c r="C11290">
        <v>2021</v>
      </c>
      <c r="D11290" s="23" t="str">
        <f t="shared" si="177"/>
        <v>dic</v>
      </c>
      <c r="E11290" s="24">
        <v>44561</v>
      </c>
      <c r="F11290" s="23" t="s">
        <v>48</v>
      </c>
      <c r="G11290" s="121">
        <v>0</v>
      </c>
      <c r="H11290">
        <v>2021</v>
      </c>
    </row>
    <row r="11291" spans="1:8" outlineLevel="1" x14ac:dyDescent="0.25">
      <c r="A11291" s="23" t="str">
        <f>VLOOKUP(B11291,Códigos!$A$1:$C$23,2,FALSE)</f>
        <v>Liquidez</v>
      </c>
      <c r="B11291" s="23" t="s">
        <v>13</v>
      </c>
      <c r="C11291">
        <v>2021</v>
      </c>
      <c r="D11291" s="23" t="str">
        <f t="shared" si="177"/>
        <v>dic</v>
      </c>
      <c r="E11291" s="24">
        <v>44561</v>
      </c>
      <c r="F11291" s="23" t="s">
        <v>48</v>
      </c>
      <c r="G11291" s="121">
        <v>5161479.4908165596</v>
      </c>
      <c r="H11291">
        <v>2021</v>
      </c>
    </row>
    <row r="11292" spans="1:8" outlineLevel="1" x14ac:dyDescent="0.25">
      <c r="A11292" s="23" t="str">
        <f>VLOOKUP(B11292,Códigos!$A$1:$C$23,2,FALSE)</f>
        <v>Inv. sin Oferta Pública</v>
      </c>
      <c r="B11292" s="23" t="s">
        <v>14</v>
      </c>
      <c r="C11292">
        <v>2021</v>
      </c>
      <c r="D11292" s="23" t="str">
        <f t="shared" si="177"/>
        <v>dic</v>
      </c>
      <c r="E11292" s="24">
        <v>44561</v>
      </c>
      <c r="F11292" s="23" t="s">
        <v>48</v>
      </c>
      <c r="G11292" s="121">
        <v>206.54826262390671</v>
      </c>
      <c r="H11292">
        <v>2021</v>
      </c>
    </row>
    <row r="11293" spans="1:8" outlineLevel="1" x14ac:dyDescent="0.25">
      <c r="A11293" s="23" t="str">
        <f>VLOOKUP(B11293,Códigos!$A$1:$C$23,2,FALSE)</f>
        <v>Acciones</v>
      </c>
      <c r="B11293" s="23" t="s">
        <v>0</v>
      </c>
      <c r="C11293">
        <v>2021</v>
      </c>
      <c r="D11293" s="23" t="str">
        <f t="shared" si="177"/>
        <v>dic</v>
      </c>
      <c r="E11293" s="24">
        <v>44561</v>
      </c>
      <c r="F11293" s="23" t="s">
        <v>47</v>
      </c>
      <c r="G11293" s="121">
        <v>1851813.03</v>
      </c>
      <c r="H11293">
        <v>2021</v>
      </c>
    </row>
    <row r="11294" spans="1:8" outlineLevel="1" x14ac:dyDescent="0.25">
      <c r="A11294" s="23" t="str">
        <f>VLOOKUP(B11294,Códigos!$A$1:$C$23,2,FALSE)</f>
        <v>Bonos Bancarios Bursátiles</v>
      </c>
      <c r="B11294" s="23" t="s">
        <v>1</v>
      </c>
      <c r="C11294">
        <v>2021</v>
      </c>
      <c r="D11294" s="23" t="str">
        <f t="shared" si="177"/>
        <v>dic</v>
      </c>
      <c r="E11294" s="24">
        <v>44561</v>
      </c>
      <c r="F11294" s="23" t="s">
        <v>47</v>
      </c>
      <c r="G11294" s="121">
        <v>64195218.50999999</v>
      </c>
      <c r="H11294">
        <v>2021</v>
      </c>
    </row>
    <row r="11295" spans="1:8" outlineLevel="1" x14ac:dyDescent="0.25">
      <c r="A11295" s="23" t="str">
        <f>VLOOKUP(B11295,Códigos!$A$1:$C$23,2,FALSE)</f>
        <v>Bonos de Largo Plazo</v>
      </c>
      <c r="B11295" s="23" t="s">
        <v>3</v>
      </c>
      <c r="C11295">
        <v>2021</v>
      </c>
      <c r="D11295" s="23" t="str">
        <f t="shared" si="177"/>
        <v>dic</v>
      </c>
      <c r="E11295" s="24">
        <v>44561</v>
      </c>
      <c r="F11295" s="23" t="s">
        <v>47</v>
      </c>
      <c r="G11295" s="121">
        <v>25469779.949999996</v>
      </c>
      <c r="H11295">
        <v>2021</v>
      </c>
    </row>
    <row r="11296" spans="1:8" outlineLevel="1" x14ac:dyDescent="0.25">
      <c r="A11296" s="23" t="str">
        <f>VLOOKUP(B11296,Códigos!$A$1:$C$23,2,FALSE)</f>
        <v>Bonos Municipales</v>
      </c>
      <c r="B11296" s="23" t="s">
        <v>4</v>
      </c>
      <c r="C11296">
        <v>2021</v>
      </c>
      <c r="D11296" s="23" t="str">
        <f t="shared" si="177"/>
        <v>dic</v>
      </c>
      <c r="E11296" s="24">
        <v>44561</v>
      </c>
      <c r="F11296" s="23" t="s">
        <v>47</v>
      </c>
      <c r="G11296" s="121">
        <v>564467.19999999995</v>
      </c>
      <c r="H11296">
        <v>2021</v>
      </c>
    </row>
    <row r="11297" spans="1:8" outlineLevel="1" x14ac:dyDescent="0.25">
      <c r="A11297" s="23" t="str">
        <f>VLOOKUP(B11297,Códigos!$A$1:$C$23,2,FALSE)</f>
        <v>Bonos Participativos emitidos por Pymes</v>
      </c>
      <c r="B11297" s="23" t="s">
        <v>5</v>
      </c>
      <c r="C11297">
        <v>2021</v>
      </c>
      <c r="D11297" s="23" t="str">
        <f t="shared" si="177"/>
        <v>dic</v>
      </c>
      <c r="E11297" s="24">
        <v>44561</v>
      </c>
      <c r="F11297" s="23" t="s">
        <v>47</v>
      </c>
      <c r="G11297" s="121">
        <v>0</v>
      </c>
      <c r="H11297">
        <v>2021</v>
      </c>
    </row>
    <row r="11298" spans="1:8" outlineLevel="1" x14ac:dyDescent="0.25">
      <c r="A11298" s="23" t="str">
        <f>VLOOKUP(B11298,Códigos!$A$1:$C$23,2,FALSE)</f>
        <v>Bonos del Tesoro</v>
      </c>
      <c r="B11298" s="23" t="s">
        <v>6</v>
      </c>
      <c r="C11298">
        <v>2021</v>
      </c>
      <c r="D11298" s="23" t="str">
        <f t="shared" si="177"/>
        <v>dic</v>
      </c>
      <c r="E11298" s="24">
        <v>44561</v>
      </c>
      <c r="F11298" s="23" t="s">
        <v>47</v>
      </c>
      <c r="G11298" s="121">
        <v>81.209999999999994</v>
      </c>
      <c r="H11298">
        <v>2021</v>
      </c>
    </row>
    <row r="11299" spans="1:8" outlineLevel="1" x14ac:dyDescent="0.25">
      <c r="A11299" s="23" t="str">
        <f>VLOOKUP(B11299,Códigos!$A$1:$C$23,2,FALSE)</f>
        <v>Cupones</v>
      </c>
      <c r="B11299" s="23" t="s">
        <v>7</v>
      </c>
      <c r="C11299">
        <v>2021</v>
      </c>
      <c r="D11299" s="23" t="str">
        <f t="shared" si="177"/>
        <v>dic</v>
      </c>
      <c r="E11299" s="24">
        <v>44561</v>
      </c>
      <c r="F11299" s="23" t="s">
        <v>47</v>
      </c>
      <c r="G11299" s="121">
        <v>48935.82</v>
      </c>
      <c r="H11299">
        <v>2021</v>
      </c>
    </row>
    <row r="11300" spans="1:8" outlineLevel="1" x14ac:dyDescent="0.25">
      <c r="A11300" s="23" t="str">
        <f>VLOOKUP(B11300,Códigos!$A$1:$C$23,2,FALSE)</f>
        <v>Depósitos a Plazo Fijo</v>
      </c>
      <c r="B11300" s="23" t="s">
        <v>8</v>
      </c>
      <c r="C11300">
        <v>2021</v>
      </c>
      <c r="D11300" s="23" t="str">
        <f t="shared" si="177"/>
        <v>dic</v>
      </c>
      <c r="E11300" s="24">
        <v>44561</v>
      </c>
      <c r="F11300" s="23" t="s">
        <v>47</v>
      </c>
      <c r="G11300" s="121">
        <v>261083335.62000003</v>
      </c>
      <c r="H11300">
        <v>2021</v>
      </c>
    </row>
    <row r="11301" spans="1:8" outlineLevel="1" x14ac:dyDescent="0.25">
      <c r="A11301" s="23" t="str">
        <f>VLOOKUP(B11301,Códigos!$A$1:$C$23,2,FALSE)</f>
        <v>Pagarés bursátiles</v>
      </c>
      <c r="B11301" s="23" t="s">
        <v>11</v>
      </c>
      <c r="C11301">
        <v>2021</v>
      </c>
      <c r="D11301" s="23" t="str">
        <f t="shared" si="177"/>
        <v>dic</v>
      </c>
      <c r="E11301" s="24">
        <v>44561</v>
      </c>
      <c r="F11301" s="23" t="s">
        <v>47</v>
      </c>
      <c r="G11301" s="121">
        <v>11939965.129999999</v>
      </c>
      <c r="H11301">
        <v>2021</v>
      </c>
    </row>
    <row r="11302" spans="1:8" outlineLevel="1" x14ac:dyDescent="0.25">
      <c r="A11302" s="23" t="str">
        <f>VLOOKUP(B11302,Códigos!$A$1:$C$23,2,FALSE)</f>
        <v>Valores de Titularización</v>
      </c>
      <c r="B11302" s="23" t="s">
        <v>12</v>
      </c>
      <c r="C11302">
        <v>2021</v>
      </c>
      <c r="D11302" s="23" t="str">
        <f t="shared" si="177"/>
        <v>dic</v>
      </c>
      <c r="E11302" s="24">
        <v>44561</v>
      </c>
      <c r="F11302" s="23" t="s">
        <v>47</v>
      </c>
      <c r="G11302" s="121">
        <v>76834.55</v>
      </c>
      <c r="H11302">
        <v>2021</v>
      </c>
    </row>
    <row r="11303" spans="1:8" outlineLevel="1" x14ac:dyDescent="0.25">
      <c r="A11303" s="23" t="str">
        <f>VLOOKUP(B11303,Códigos!$A$1:$C$23,2,FALSE)</f>
        <v>Inv. Extranjero</v>
      </c>
      <c r="B11303" s="23" t="s">
        <v>34</v>
      </c>
      <c r="C11303">
        <v>2021</v>
      </c>
      <c r="D11303" s="23" t="str">
        <f t="shared" si="177"/>
        <v>dic</v>
      </c>
      <c r="E11303" s="24">
        <v>44561</v>
      </c>
      <c r="F11303" s="23" t="s">
        <v>47</v>
      </c>
      <c r="G11303" s="121">
        <v>69459267.209999993</v>
      </c>
      <c r="H11303">
        <v>2021</v>
      </c>
    </row>
    <row r="11304" spans="1:8" outlineLevel="1" x14ac:dyDescent="0.25">
      <c r="A11304" s="23" t="str">
        <f>VLOOKUP(B11304,Códigos!$A$1:$C$23,2,FALSE)</f>
        <v>Liquidez</v>
      </c>
      <c r="B11304" s="23" t="s">
        <v>13</v>
      </c>
      <c r="C11304">
        <v>2021</v>
      </c>
      <c r="D11304" s="23" t="str">
        <f t="shared" si="177"/>
        <v>dic</v>
      </c>
      <c r="E11304" s="24">
        <v>44561</v>
      </c>
      <c r="F11304" s="23" t="s">
        <v>47</v>
      </c>
      <c r="G11304" s="121">
        <v>110491547.11</v>
      </c>
      <c r="H11304">
        <v>2021</v>
      </c>
    </row>
    <row r="11305" spans="1:8" outlineLevel="1" x14ac:dyDescent="0.25">
      <c r="A11305" s="23" t="str">
        <f>VLOOKUP(B11305,Códigos!$A$1:$C$23,2,FALSE)</f>
        <v>Inv. sin Oferta Pública</v>
      </c>
      <c r="B11305" s="23" t="s">
        <v>14</v>
      </c>
      <c r="C11305">
        <v>2021</v>
      </c>
      <c r="D11305" s="23" t="str">
        <f t="shared" si="177"/>
        <v>dic</v>
      </c>
      <c r="E11305" s="24">
        <v>44561</v>
      </c>
      <c r="F11305" s="23" t="s">
        <v>47</v>
      </c>
      <c r="G11305" s="121">
        <v>39162.86</v>
      </c>
      <c r="H11305">
        <v>2021</v>
      </c>
    </row>
    <row r="11306" spans="1:8" outlineLevel="1" x14ac:dyDescent="0.25">
      <c r="A11306" s="23" t="str">
        <f>VLOOKUP(B11306,Códigos!$A$1:$C$23,2,FALSE)</f>
        <v>Acciones</v>
      </c>
      <c r="B11306" s="23" t="s">
        <v>0</v>
      </c>
      <c r="C11306">
        <v>2021</v>
      </c>
      <c r="D11306" s="23" t="str">
        <f t="shared" si="177"/>
        <v>dic</v>
      </c>
      <c r="E11306" s="24">
        <v>44561</v>
      </c>
      <c r="F11306" s="23" t="s">
        <v>49</v>
      </c>
      <c r="G11306" s="121">
        <v>233580.53206997088</v>
      </c>
      <c r="H11306">
        <v>2021</v>
      </c>
    </row>
    <row r="11307" spans="1:8" outlineLevel="1" x14ac:dyDescent="0.25">
      <c r="A11307" s="23" t="str">
        <f>VLOOKUP(B11307,Códigos!$A$1:$C$23,2,FALSE)</f>
        <v>Bonos Bancarios Bursátiles</v>
      </c>
      <c r="B11307" s="23" t="s">
        <v>1</v>
      </c>
      <c r="C11307">
        <v>2021</v>
      </c>
      <c r="D11307" s="23" t="str">
        <f t="shared" si="177"/>
        <v>dic</v>
      </c>
      <c r="E11307" s="24">
        <v>44561</v>
      </c>
      <c r="F11307" s="23" t="s">
        <v>49</v>
      </c>
      <c r="G11307" s="121">
        <v>21124323.15451894</v>
      </c>
      <c r="H11307">
        <v>2021</v>
      </c>
    </row>
    <row r="11308" spans="1:8" outlineLevel="1" x14ac:dyDescent="0.25">
      <c r="A11308" s="23" t="str">
        <f>VLOOKUP(B11308,Códigos!$A$1:$C$23,2,FALSE)</f>
        <v>Bonos de Largo Plazo</v>
      </c>
      <c r="B11308" s="23" t="s">
        <v>3</v>
      </c>
      <c r="C11308">
        <v>2021</v>
      </c>
      <c r="D11308" s="23" t="str">
        <f t="shared" si="177"/>
        <v>dic</v>
      </c>
      <c r="E11308" s="24">
        <v>44561</v>
      </c>
      <c r="F11308" s="23" t="s">
        <v>49</v>
      </c>
      <c r="G11308" s="121">
        <v>10546370.186588928</v>
      </c>
      <c r="H11308">
        <v>2021</v>
      </c>
    </row>
    <row r="11309" spans="1:8" outlineLevel="1" x14ac:dyDescent="0.25">
      <c r="A11309" s="23" t="str">
        <f>VLOOKUP(B11309,Códigos!$A$1:$C$23,2,FALSE)</f>
        <v>Bonos Municipales</v>
      </c>
      <c r="B11309" s="23" t="s">
        <v>4</v>
      </c>
      <c r="C11309">
        <v>2021</v>
      </c>
      <c r="D11309" s="23" t="str">
        <f t="shared" si="177"/>
        <v>dic</v>
      </c>
      <c r="E11309" s="24">
        <v>44561</v>
      </c>
      <c r="F11309" s="23" t="s">
        <v>49</v>
      </c>
      <c r="G11309" s="121">
        <v>112893.44023323616</v>
      </c>
      <c r="H11309">
        <v>2021</v>
      </c>
    </row>
    <row r="11310" spans="1:8" outlineLevel="1" x14ac:dyDescent="0.25">
      <c r="A11310" s="23" t="str">
        <f>VLOOKUP(B11310,Códigos!$A$1:$C$23,2,FALSE)</f>
        <v>Bonos Participativos emitidos por Pymes</v>
      </c>
      <c r="B11310" s="23" t="s">
        <v>5</v>
      </c>
      <c r="C11310">
        <v>2021</v>
      </c>
      <c r="D11310" s="23" t="str">
        <f t="shared" si="177"/>
        <v>dic</v>
      </c>
      <c r="E11310" s="24">
        <v>44561</v>
      </c>
      <c r="F11310" s="23" t="s">
        <v>49</v>
      </c>
      <c r="G11310" s="121">
        <v>230321.79300291548</v>
      </c>
      <c r="H11310">
        <v>2021</v>
      </c>
    </row>
    <row r="11311" spans="1:8" outlineLevel="1" x14ac:dyDescent="0.25">
      <c r="A11311" s="23" t="str">
        <f>VLOOKUP(B11311,Códigos!$A$1:$C$23,2,FALSE)</f>
        <v>Bonos del Tesoro</v>
      </c>
      <c r="B11311" s="23" t="s">
        <v>6</v>
      </c>
      <c r="C11311">
        <v>2021</v>
      </c>
      <c r="D11311" s="23" t="str">
        <f t="shared" si="177"/>
        <v>dic</v>
      </c>
      <c r="E11311" s="24">
        <v>44561</v>
      </c>
      <c r="F11311" s="23" t="s">
        <v>49</v>
      </c>
      <c r="G11311" s="121">
        <v>0</v>
      </c>
      <c r="H11311">
        <v>2021</v>
      </c>
    </row>
    <row r="11312" spans="1:8" outlineLevel="1" x14ac:dyDescent="0.25">
      <c r="A11312" s="23" t="str">
        <f>VLOOKUP(B11312,Códigos!$A$1:$C$23,2,FALSE)</f>
        <v>Cupones</v>
      </c>
      <c r="B11312" s="23" t="s">
        <v>7</v>
      </c>
      <c r="C11312">
        <v>2021</v>
      </c>
      <c r="D11312" s="23" t="str">
        <f t="shared" si="177"/>
        <v>dic</v>
      </c>
      <c r="E11312" s="24">
        <v>44561</v>
      </c>
      <c r="F11312" s="23" t="s">
        <v>49</v>
      </c>
      <c r="G11312" s="121">
        <v>468970.95043731807</v>
      </c>
      <c r="H11312">
        <v>2021</v>
      </c>
    </row>
    <row r="11313" spans="1:8" outlineLevel="1" x14ac:dyDescent="0.25">
      <c r="A11313" s="23" t="str">
        <f>VLOOKUP(B11313,Códigos!$A$1:$C$23,2,FALSE)</f>
        <v>Depósitos a Plazo Fijo</v>
      </c>
      <c r="B11313" s="23" t="s">
        <v>8</v>
      </c>
      <c r="C11313">
        <v>2021</v>
      </c>
      <c r="D11313" s="23" t="str">
        <f t="shared" si="177"/>
        <v>dic</v>
      </c>
      <c r="E11313" s="24">
        <v>44561</v>
      </c>
      <c r="F11313" s="23" t="s">
        <v>49</v>
      </c>
      <c r="G11313" s="121">
        <v>62114118.432944693</v>
      </c>
      <c r="H11313">
        <v>2021</v>
      </c>
    </row>
    <row r="11314" spans="1:8" outlineLevel="1" x14ac:dyDescent="0.25">
      <c r="A11314" s="23" t="str">
        <f>VLOOKUP(B11314,Códigos!$A$1:$C$23,2,FALSE)</f>
        <v>Pagarés bursátiles</v>
      </c>
      <c r="B11314" s="23" t="s">
        <v>11</v>
      </c>
      <c r="C11314">
        <v>2021</v>
      </c>
      <c r="D11314" s="23" t="str">
        <f t="shared" si="177"/>
        <v>dic</v>
      </c>
      <c r="E11314" s="24">
        <v>44561</v>
      </c>
      <c r="F11314" s="23" t="s">
        <v>49</v>
      </c>
      <c r="G11314" s="121">
        <v>0</v>
      </c>
      <c r="H11314">
        <v>2021</v>
      </c>
    </row>
    <row r="11315" spans="1:8" outlineLevel="1" x14ac:dyDescent="0.25">
      <c r="A11315" s="23" t="str">
        <f>VLOOKUP(B11315,Códigos!$A$1:$C$23,2,FALSE)</f>
        <v>Valores de Titularización</v>
      </c>
      <c r="B11315" s="23" t="s">
        <v>12</v>
      </c>
      <c r="C11315">
        <v>2021</v>
      </c>
      <c r="D11315" s="23" t="str">
        <f t="shared" si="177"/>
        <v>dic</v>
      </c>
      <c r="E11315" s="24">
        <v>44561</v>
      </c>
      <c r="F11315" s="23" t="s">
        <v>49</v>
      </c>
      <c r="G11315" s="121">
        <v>1652136.3469387745</v>
      </c>
      <c r="H11315">
        <v>2021</v>
      </c>
    </row>
    <row r="11316" spans="1:8" outlineLevel="1" x14ac:dyDescent="0.25">
      <c r="A11316" s="23" t="str">
        <f>VLOOKUP(B11316,Códigos!$A$1:$C$23,2,FALSE)</f>
        <v>Inv. Extranjero</v>
      </c>
      <c r="B11316" s="23" t="s">
        <v>34</v>
      </c>
      <c r="C11316">
        <v>2021</v>
      </c>
      <c r="D11316" s="23" t="str">
        <f t="shared" si="177"/>
        <v>dic</v>
      </c>
      <c r="E11316" s="24">
        <v>44561</v>
      </c>
      <c r="F11316" s="23" t="s">
        <v>49</v>
      </c>
      <c r="G11316" s="121">
        <v>0</v>
      </c>
      <c r="H11316">
        <v>2021</v>
      </c>
    </row>
    <row r="11317" spans="1:8" outlineLevel="1" x14ac:dyDescent="0.25">
      <c r="A11317" s="23" t="str">
        <f>VLOOKUP(B11317,Códigos!$A$1:$C$23,2,FALSE)</f>
        <v>Liquidez</v>
      </c>
      <c r="B11317" s="23" t="s">
        <v>13</v>
      </c>
      <c r="C11317">
        <v>2021</v>
      </c>
      <c r="D11317" s="23" t="str">
        <f t="shared" si="177"/>
        <v>dic</v>
      </c>
      <c r="E11317" s="24">
        <v>44561</v>
      </c>
      <c r="F11317" s="23" t="s">
        <v>49</v>
      </c>
      <c r="G11317" s="121">
        <v>21925691.023323614</v>
      </c>
      <c r="H11317">
        <v>2021</v>
      </c>
    </row>
    <row r="11318" spans="1:8" outlineLevel="1" x14ac:dyDescent="0.25">
      <c r="A11318" s="23" t="str">
        <f>VLOOKUP(B11318,Códigos!$A$1:$C$23,2,FALSE)</f>
        <v>Inv. sin Oferta Pública</v>
      </c>
      <c r="B11318" s="23" t="s">
        <v>14</v>
      </c>
      <c r="C11318">
        <v>2021</v>
      </c>
      <c r="D11318" s="23" t="str">
        <f t="shared" si="177"/>
        <v>dic</v>
      </c>
      <c r="E11318" s="24">
        <v>44561</v>
      </c>
      <c r="F11318" s="23" t="s">
        <v>49</v>
      </c>
      <c r="G11318" s="121">
        <v>3045112.1122448985</v>
      </c>
      <c r="H11318">
        <v>2021</v>
      </c>
    </row>
    <row r="11319" spans="1:8" outlineLevel="1" x14ac:dyDescent="0.25">
      <c r="A11319" s="23" t="str">
        <f>VLOOKUP(B11319,Códigos!$A$1:$C$23,2,FALSE)</f>
        <v>Acciones</v>
      </c>
      <c r="B11319" s="23" t="s">
        <v>0</v>
      </c>
      <c r="C11319">
        <v>2021</v>
      </c>
      <c r="D11319" s="23" t="str">
        <f t="shared" si="177"/>
        <v>dic</v>
      </c>
      <c r="E11319" s="24">
        <v>44561</v>
      </c>
      <c r="F11319" s="23" t="s">
        <v>50</v>
      </c>
      <c r="G11319" s="121">
        <v>0</v>
      </c>
      <c r="H11319">
        <v>2021</v>
      </c>
    </row>
    <row r="11320" spans="1:8" outlineLevel="1" x14ac:dyDescent="0.25">
      <c r="A11320" s="23" t="str">
        <f>VLOOKUP(B11320,Códigos!$A$1:$C$23,2,FALSE)</f>
        <v>Bonos Bancarios Bursátiles</v>
      </c>
      <c r="B11320" s="23" t="s">
        <v>1</v>
      </c>
      <c r="C11320">
        <v>2021</v>
      </c>
      <c r="D11320" s="23" t="str">
        <f t="shared" si="177"/>
        <v>dic</v>
      </c>
      <c r="E11320" s="24">
        <v>44561</v>
      </c>
      <c r="F11320" s="23" t="s">
        <v>50</v>
      </c>
      <c r="G11320" s="121">
        <v>1786689.02</v>
      </c>
      <c r="H11320">
        <v>2021</v>
      </c>
    </row>
    <row r="11321" spans="1:8" outlineLevel="1" x14ac:dyDescent="0.25">
      <c r="A11321" s="23" t="str">
        <f>VLOOKUP(B11321,Códigos!$A$1:$C$23,2,FALSE)</f>
        <v>Bonos de Largo Plazo</v>
      </c>
      <c r="B11321" s="23" t="s">
        <v>3</v>
      </c>
      <c r="C11321">
        <v>2021</v>
      </c>
      <c r="D11321" s="23" t="str">
        <f t="shared" si="177"/>
        <v>dic</v>
      </c>
      <c r="E11321" s="24">
        <v>44561</v>
      </c>
      <c r="F11321" s="23" t="s">
        <v>50</v>
      </c>
      <c r="G11321" s="121">
        <v>428743.01</v>
      </c>
      <c r="H11321">
        <v>2021</v>
      </c>
    </row>
    <row r="11322" spans="1:8" outlineLevel="1" x14ac:dyDescent="0.25">
      <c r="A11322" s="23" t="str">
        <f>VLOOKUP(B11322,Códigos!$A$1:$C$23,2,FALSE)</f>
        <v>Bonos Municipales</v>
      </c>
      <c r="B11322" s="23" t="s">
        <v>4</v>
      </c>
      <c r="C11322">
        <v>2021</v>
      </c>
      <c r="D11322" s="23" t="str">
        <f t="shared" si="177"/>
        <v>dic</v>
      </c>
      <c r="E11322" s="24">
        <v>44561</v>
      </c>
      <c r="F11322" s="23" t="s">
        <v>50</v>
      </c>
      <c r="G11322" s="121">
        <v>0</v>
      </c>
      <c r="H11322">
        <v>2021</v>
      </c>
    </row>
    <row r="11323" spans="1:8" outlineLevel="1" x14ac:dyDescent="0.25">
      <c r="A11323" s="23" t="str">
        <f>VLOOKUP(B11323,Códigos!$A$1:$C$23,2,FALSE)</f>
        <v>Bonos Participativos emitidos por Pymes</v>
      </c>
      <c r="B11323" s="23" t="s">
        <v>5</v>
      </c>
      <c r="C11323">
        <v>2021</v>
      </c>
      <c r="D11323" s="23" t="str">
        <f t="shared" si="177"/>
        <v>dic</v>
      </c>
      <c r="E11323" s="24">
        <v>44561</v>
      </c>
      <c r="F11323" s="23" t="s">
        <v>50</v>
      </c>
      <c r="G11323" s="121">
        <v>73702.91</v>
      </c>
      <c r="H11323">
        <v>2021</v>
      </c>
    </row>
    <row r="11324" spans="1:8" outlineLevel="1" x14ac:dyDescent="0.25">
      <c r="A11324" s="23" t="str">
        <f>VLOOKUP(B11324,Códigos!$A$1:$C$23,2,FALSE)</f>
        <v>Bonos del Tesoro</v>
      </c>
      <c r="B11324" s="23" t="s">
        <v>6</v>
      </c>
      <c r="C11324">
        <v>2021</v>
      </c>
      <c r="D11324" s="23" t="str">
        <f t="shared" si="177"/>
        <v>dic</v>
      </c>
      <c r="E11324" s="24">
        <v>44561</v>
      </c>
      <c r="F11324" s="23" t="s">
        <v>50</v>
      </c>
      <c r="G11324" s="121">
        <v>0</v>
      </c>
      <c r="H11324">
        <v>2021</v>
      </c>
    </row>
    <row r="11325" spans="1:8" outlineLevel="1" x14ac:dyDescent="0.25">
      <c r="A11325" s="23" t="str">
        <f>VLOOKUP(B11325,Códigos!$A$1:$C$23,2,FALSE)</f>
        <v>Cupones</v>
      </c>
      <c r="B11325" s="23" t="s">
        <v>7</v>
      </c>
      <c r="C11325">
        <v>2021</v>
      </c>
      <c r="D11325" s="23" t="str">
        <f t="shared" si="177"/>
        <v>dic</v>
      </c>
      <c r="E11325" s="24">
        <v>44561</v>
      </c>
      <c r="F11325" s="23" t="s">
        <v>50</v>
      </c>
      <c r="G11325" s="121">
        <v>0</v>
      </c>
      <c r="H11325">
        <v>2021</v>
      </c>
    </row>
    <row r="11326" spans="1:8" outlineLevel="1" x14ac:dyDescent="0.25">
      <c r="A11326" s="23" t="str">
        <f>VLOOKUP(B11326,Códigos!$A$1:$C$23,2,FALSE)</f>
        <v>Depósitos a Plazo Fijo</v>
      </c>
      <c r="B11326" s="23" t="s">
        <v>8</v>
      </c>
      <c r="C11326">
        <v>2021</v>
      </c>
      <c r="D11326" s="23" t="str">
        <f t="shared" si="177"/>
        <v>dic</v>
      </c>
      <c r="E11326" s="24">
        <v>44561</v>
      </c>
      <c r="F11326" s="23" t="s">
        <v>50</v>
      </c>
      <c r="G11326" s="121">
        <v>5528642.0800000001</v>
      </c>
      <c r="H11326">
        <v>2021</v>
      </c>
    </row>
    <row r="11327" spans="1:8" outlineLevel="1" x14ac:dyDescent="0.25">
      <c r="A11327" s="23" t="str">
        <f>VLOOKUP(B11327,Códigos!$A$1:$C$23,2,FALSE)</f>
        <v>Pagarés bursátiles</v>
      </c>
      <c r="B11327" s="23" t="s">
        <v>11</v>
      </c>
      <c r="C11327">
        <v>2021</v>
      </c>
      <c r="D11327" s="23" t="str">
        <f t="shared" si="177"/>
        <v>dic</v>
      </c>
      <c r="E11327" s="24">
        <v>44561</v>
      </c>
      <c r="F11327" s="23" t="s">
        <v>50</v>
      </c>
      <c r="G11327" s="121">
        <v>1123806</v>
      </c>
      <c r="H11327">
        <v>2021</v>
      </c>
    </row>
    <row r="11328" spans="1:8" outlineLevel="1" x14ac:dyDescent="0.25">
      <c r="A11328" s="23" t="str">
        <f>VLOOKUP(B11328,Códigos!$A$1:$C$23,2,FALSE)</f>
        <v>Valores de Titularización</v>
      </c>
      <c r="B11328" s="23" t="s">
        <v>12</v>
      </c>
      <c r="C11328">
        <v>2021</v>
      </c>
      <c r="D11328" s="23" t="str">
        <f t="shared" si="177"/>
        <v>dic</v>
      </c>
      <c r="E11328" s="24">
        <v>44561</v>
      </c>
      <c r="F11328" s="23" t="s">
        <v>50</v>
      </c>
      <c r="G11328" s="121">
        <v>0</v>
      </c>
      <c r="H11328">
        <v>2021</v>
      </c>
    </row>
    <row r="11329" spans="1:8" outlineLevel="1" x14ac:dyDescent="0.25">
      <c r="A11329" s="23" t="str">
        <f>VLOOKUP(B11329,Códigos!$A$1:$C$23,2,FALSE)</f>
        <v>Inv. Extranjero</v>
      </c>
      <c r="B11329" s="23" t="s">
        <v>34</v>
      </c>
      <c r="C11329">
        <v>2021</v>
      </c>
      <c r="D11329" s="23" t="str">
        <f t="shared" si="177"/>
        <v>dic</v>
      </c>
      <c r="E11329" s="24">
        <v>44561</v>
      </c>
      <c r="F11329" s="23" t="s">
        <v>50</v>
      </c>
      <c r="G11329" s="121">
        <v>1862033.16</v>
      </c>
      <c r="H11329">
        <v>2021</v>
      </c>
    </row>
    <row r="11330" spans="1:8" outlineLevel="1" x14ac:dyDescent="0.25">
      <c r="A11330" s="23" t="str">
        <f>VLOOKUP(B11330,Códigos!$A$1:$C$23,2,FALSE)</f>
        <v>Liquidez</v>
      </c>
      <c r="B11330" s="23" t="s">
        <v>13</v>
      </c>
      <c r="C11330">
        <v>2021</v>
      </c>
      <c r="D11330" s="23" t="str">
        <f t="shared" ref="D11330:D11393" si="178">+TEXT(E11330,"mmm")</f>
        <v>dic</v>
      </c>
      <c r="E11330" s="24">
        <v>44561</v>
      </c>
      <c r="F11330" s="23" t="s">
        <v>50</v>
      </c>
      <c r="G11330" s="121">
        <v>1055646.3799999999</v>
      </c>
      <c r="H11330">
        <v>2021</v>
      </c>
    </row>
    <row r="11331" spans="1:8" outlineLevel="1" x14ac:dyDescent="0.25">
      <c r="A11331" s="23" t="str">
        <f>VLOOKUP(B11331,Códigos!$A$1:$C$23,2,FALSE)</f>
        <v>Inv. sin Oferta Pública</v>
      </c>
      <c r="B11331" s="23" t="s">
        <v>14</v>
      </c>
      <c r="C11331">
        <v>2021</v>
      </c>
      <c r="D11331" s="23" t="str">
        <f t="shared" si="178"/>
        <v>dic</v>
      </c>
      <c r="E11331" s="24">
        <v>44561</v>
      </c>
      <c r="F11331" s="23" t="s">
        <v>50</v>
      </c>
      <c r="G11331" s="121">
        <v>372205.35</v>
      </c>
      <c r="H11331">
        <v>2021</v>
      </c>
    </row>
    <row r="11332" spans="1:8" outlineLevel="1" x14ac:dyDescent="0.25">
      <c r="A11332" s="23" t="str">
        <f>VLOOKUP(B11332,Códigos!$A$1:$C$23,2,FALSE)</f>
        <v>Acciones</v>
      </c>
      <c r="B11332" s="23" t="s">
        <v>0</v>
      </c>
      <c r="C11332">
        <v>2021</v>
      </c>
      <c r="D11332" s="23" t="str">
        <f t="shared" si="178"/>
        <v>dic</v>
      </c>
      <c r="E11332" s="24">
        <v>44561</v>
      </c>
      <c r="F11332" s="23" t="s">
        <v>53</v>
      </c>
      <c r="G11332" s="121">
        <v>9060713.4631195478</v>
      </c>
      <c r="H11332">
        <v>2021</v>
      </c>
    </row>
    <row r="11333" spans="1:8" outlineLevel="1" x14ac:dyDescent="0.25">
      <c r="A11333" s="23" t="str">
        <f>VLOOKUP(B11333,Códigos!$A$1:$C$23,2,FALSE)</f>
        <v>Bonos Bancarios Bursátiles</v>
      </c>
      <c r="B11333" s="23" t="s">
        <v>1</v>
      </c>
      <c r="C11333">
        <v>2021</v>
      </c>
      <c r="D11333" s="23" t="str">
        <f t="shared" si="178"/>
        <v>dic</v>
      </c>
      <c r="E11333" s="24">
        <v>44561</v>
      </c>
      <c r="F11333" s="23" t="s">
        <v>53</v>
      </c>
      <c r="G11333" s="121">
        <v>142832187.63074687</v>
      </c>
      <c r="H11333">
        <v>2021</v>
      </c>
    </row>
    <row r="11334" spans="1:8" outlineLevel="1" x14ac:dyDescent="0.25">
      <c r="A11334" s="23" t="str">
        <f>VLOOKUP(B11334,Códigos!$A$1:$C$23,2,FALSE)</f>
        <v>Bonos de Largo Plazo</v>
      </c>
      <c r="B11334" s="23" t="s">
        <v>3</v>
      </c>
      <c r="C11334">
        <v>2021</v>
      </c>
      <c r="D11334" s="23" t="str">
        <f t="shared" si="178"/>
        <v>dic</v>
      </c>
      <c r="E11334" s="24">
        <v>44561</v>
      </c>
      <c r="F11334" s="23" t="s">
        <v>53</v>
      </c>
      <c r="G11334" s="121">
        <v>65542023.602073491</v>
      </c>
      <c r="H11334">
        <v>2021</v>
      </c>
    </row>
    <row r="11335" spans="1:8" outlineLevel="1" x14ac:dyDescent="0.25">
      <c r="A11335" s="23" t="str">
        <f>VLOOKUP(B11335,Códigos!$A$1:$C$23,2,FALSE)</f>
        <v>Bonos Municipales</v>
      </c>
      <c r="B11335" s="23" t="s">
        <v>4</v>
      </c>
      <c r="C11335">
        <v>2021</v>
      </c>
      <c r="D11335" s="23" t="str">
        <f t="shared" si="178"/>
        <v>dic</v>
      </c>
      <c r="E11335" s="24">
        <v>44561</v>
      </c>
      <c r="F11335" s="23" t="s">
        <v>53</v>
      </c>
      <c r="G11335" s="121">
        <v>1738558.978425656</v>
      </c>
      <c r="H11335">
        <v>2021</v>
      </c>
    </row>
    <row r="11336" spans="1:8" outlineLevel="1" x14ac:dyDescent="0.25">
      <c r="A11336" s="23" t="str">
        <f>VLOOKUP(B11336,Códigos!$A$1:$C$23,2,FALSE)</f>
        <v>Bonos Participativos emitidos por Pymes</v>
      </c>
      <c r="B11336" s="23" t="s">
        <v>5</v>
      </c>
      <c r="C11336">
        <v>2021</v>
      </c>
      <c r="D11336" s="23" t="str">
        <f t="shared" si="178"/>
        <v>dic</v>
      </c>
      <c r="E11336" s="24">
        <v>44561</v>
      </c>
      <c r="F11336" s="23" t="s">
        <v>53</v>
      </c>
      <c r="G11336" s="121">
        <v>460643.52224489802</v>
      </c>
      <c r="H11336">
        <v>2021</v>
      </c>
    </row>
    <row r="11337" spans="1:8" outlineLevel="1" x14ac:dyDescent="0.25">
      <c r="A11337" s="23" t="str">
        <f>VLOOKUP(B11337,Códigos!$A$1:$C$23,2,FALSE)</f>
        <v>Bonos del Tesoro</v>
      </c>
      <c r="B11337" s="23" t="s">
        <v>6</v>
      </c>
      <c r="C11337">
        <v>2021</v>
      </c>
      <c r="D11337" s="23" t="str">
        <f t="shared" si="178"/>
        <v>dic</v>
      </c>
      <c r="E11337" s="24">
        <v>44561</v>
      </c>
      <c r="F11337" s="23" t="s">
        <v>53</v>
      </c>
      <c r="G11337" s="121">
        <v>804953.53507288662</v>
      </c>
      <c r="H11337">
        <v>2021</v>
      </c>
    </row>
    <row r="11338" spans="1:8" outlineLevel="1" x14ac:dyDescent="0.25">
      <c r="A11338" s="23" t="str">
        <f>VLOOKUP(B11338,Códigos!$A$1:$C$23,2,FALSE)</f>
        <v>Cupones</v>
      </c>
      <c r="B11338" s="23" t="s">
        <v>7</v>
      </c>
      <c r="C11338">
        <v>2021</v>
      </c>
      <c r="D11338" s="23" t="str">
        <f t="shared" si="178"/>
        <v>dic</v>
      </c>
      <c r="E11338" s="24">
        <v>44561</v>
      </c>
      <c r="F11338" s="23" t="s">
        <v>53</v>
      </c>
      <c r="G11338" s="121">
        <v>517909.85644314898</v>
      </c>
      <c r="H11338">
        <v>2021</v>
      </c>
    </row>
    <row r="11339" spans="1:8" outlineLevel="1" x14ac:dyDescent="0.25">
      <c r="A11339" s="23" t="str">
        <f>VLOOKUP(B11339,Códigos!$A$1:$C$23,2,FALSE)</f>
        <v>Depósitos a Plazo Fijo</v>
      </c>
      <c r="B11339" s="23" t="s">
        <v>8</v>
      </c>
      <c r="C11339">
        <v>2021</v>
      </c>
      <c r="D11339" s="23" t="str">
        <f t="shared" si="178"/>
        <v>dic</v>
      </c>
      <c r="E11339" s="24">
        <v>44561</v>
      </c>
      <c r="F11339" s="23" t="s">
        <v>53</v>
      </c>
      <c r="G11339" s="121">
        <v>633390285.90866923</v>
      </c>
      <c r="H11339">
        <v>2021</v>
      </c>
    </row>
    <row r="11340" spans="1:8" outlineLevel="1" x14ac:dyDescent="0.25">
      <c r="A11340" s="23" t="str">
        <f>VLOOKUP(B11340,Códigos!$A$1:$C$23,2,FALSE)</f>
        <v>Pagarés bursátiles</v>
      </c>
      <c r="B11340" s="23" t="s">
        <v>11</v>
      </c>
      <c r="C11340">
        <v>2021</v>
      </c>
      <c r="D11340" s="23" t="str">
        <f t="shared" si="178"/>
        <v>dic</v>
      </c>
      <c r="E11340" s="24">
        <v>44561</v>
      </c>
      <c r="F11340" s="23" t="s">
        <v>53</v>
      </c>
      <c r="G11340" s="121">
        <v>17320836.684839651</v>
      </c>
      <c r="H11340">
        <v>2021</v>
      </c>
    </row>
    <row r="11341" spans="1:8" outlineLevel="1" x14ac:dyDescent="0.25">
      <c r="A11341" s="23" t="str">
        <f>VLOOKUP(B11341,Códigos!$A$1:$C$23,2,FALSE)</f>
        <v>Valores de Titularización</v>
      </c>
      <c r="B11341" s="23" t="s">
        <v>12</v>
      </c>
      <c r="C11341">
        <v>2021</v>
      </c>
      <c r="D11341" s="23" t="str">
        <f t="shared" si="178"/>
        <v>dic</v>
      </c>
      <c r="E11341" s="24">
        <v>44561</v>
      </c>
      <c r="F11341" s="23" t="s">
        <v>53</v>
      </c>
      <c r="G11341" s="121">
        <v>14758191.485860061</v>
      </c>
      <c r="H11341">
        <v>2021</v>
      </c>
    </row>
    <row r="11342" spans="1:8" outlineLevel="1" x14ac:dyDescent="0.25">
      <c r="A11342" s="23" t="str">
        <f>VLOOKUP(B11342,Códigos!$A$1:$C$23,2,FALSE)</f>
        <v>Inv. Extranjero</v>
      </c>
      <c r="B11342" s="23" t="s">
        <v>34</v>
      </c>
      <c r="C11342">
        <v>2021</v>
      </c>
      <c r="D11342" s="23" t="str">
        <f t="shared" si="178"/>
        <v>dic</v>
      </c>
      <c r="E11342" s="24">
        <v>44561</v>
      </c>
      <c r="F11342" s="23" t="s">
        <v>53</v>
      </c>
      <c r="G11342" s="121">
        <v>84212536.827755108</v>
      </c>
      <c r="H11342">
        <v>2021</v>
      </c>
    </row>
    <row r="11343" spans="1:8" outlineLevel="1" x14ac:dyDescent="0.25">
      <c r="A11343" s="23" t="str">
        <f>VLOOKUP(B11343,Códigos!$A$1:$C$23,2,FALSE)</f>
        <v>Liquidez</v>
      </c>
      <c r="B11343" s="23" t="s">
        <v>13</v>
      </c>
      <c r="C11343">
        <v>2021</v>
      </c>
      <c r="D11343" s="23" t="str">
        <f t="shared" si="178"/>
        <v>dic</v>
      </c>
      <c r="E11343" s="24">
        <v>44561</v>
      </c>
      <c r="F11343" s="23" t="s">
        <v>53</v>
      </c>
      <c r="G11343" s="121">
        <v>338614028.34833843</v>
      </c>
      <c r="H11343">
        <v>2021</v>
      </c>
    </row>
    <row r="11344" spans="1:8" outlineLevel="1" x14ac:dyDescent="0.25">
      <c r="A11344" s="23" t="str">
        <f>VLOOKUP(B11344,Códigos!$A$1:$C$23,2,FALSE)</f>
        <v>Inv. sin Oferta Pública</v>
      </c>
      <c r="B11344" s="23" t="s">
        <v>14</v>
      </c>
      <c r="C11344">
        <v>2021</v>
      </c>
      <c r="D11344" s="23" t="str">
        <f t="shared" si="178"/>
        <v>dic</v>
      </c>
      <c r="E11344" s="24">
        <v>44561</v>
      </c>
      <c r="F11344" s="23" t="s">
        <v>53</v>
      </c>
      <c r="G11344" s="121">
        <v>6931620.3324025664</v>
      </c>
      <c r="H11344">
        <v>2021</v>
      </c>
    </row>
    <row r="11345" spans="1:7" outlineLevel="1" x14ac:dyDescent="0.25">
      <c r="A11345" s="23" t="str">
        <f>VLOOKUP(B11345,Códigos!$A$1:$C$23,2,FALSE)</f>
        <v>Acciones</v>
      </c>
      <c r="B11345" s="23" t="s">
        <v>0</v>
      </c>
      <c r="C11345">
        <v>2022</v>
      </c>
      <c r="D11345" s="23" t="str">
        <f t="shared" si="178"/>
        <v>ene</v>
      </c>
      <c r="E11345" s="24">
        <v>44592</v>
      </c>
      <c r="F11345" s="23" t="s">
        <v>51</v>
      </c>
      <c r="G11345" s="121">
        <v>5901869.7740524961</v>
      </c>
    </row>
    <row r="11346" spans="1:7" outlineLevel="1" x14ac:dyDescent="0.25">
      <c r="A11346" s="23" t="str">
        <f>VLOOKUP(B11346,Códigos!$A$1:$C$23,2,FALSE)</f>
        <v>Bonos Bancarios Bursátiles</v>
      </c>
      <c r="B11346" s="23" t="s">
        <v>1</v>
      </c>
      <c r="C11346">
        <v>2022</v>
      </c>
      <c r="D11346" s="23" t="str">
        <f t="shared" si="178"/>
        <v>ene</v>
      </c>
      <c r="E11346" s="24">
        <v>44592</v>
      </c>
      <c r="F11346" s="23" t="s">
        <v>51</v>
      </c>
      <c r="G11346" s="121">
        <v>73244056.074344009</v>
      </c>
    </row>
    <row r="11347" spans="1:7" outlineLevel="1" x14ac:dyDescent="0.25">
      <c r="A11347" s="23" t="str">
        <f>VLOOKUP(B11347,Códigos!$A$1:$C$23,2,FALSE)</f>
        <v>Bonos de Largo Plazo</v>
      </c>
      <c r="B11347" s="23" t="s">
        <v>3</v>
      </c>
      <c r="C11347">
        <v>2022</v>
      </c>
      <c r="D11347" s="23" t="str">
        <f t="shared" si="178"/>
        <v>ene</v>
      </c>
      <c r="E11347" s="24">
        <v>44592</v>
      </c>
      <c r="F11347" s="23" t="s">
        <v>51</v>
      </c>
      <c r="G11347" s="121">
        <v>35488849.49271141</v>
      </c>
    </row>
    <row r="11348" spans="1:7" outlineLevel="1" x14ac:dyDescent="0.25">
      <c r="A11348" s="23" t="str">
        <f>VLOOKUP(B11348,Códigos!$A$1:$C$23,2,FALSE)</f>
        <v>Bonos Municipales</v>
      </c>
      <c r="B11348" s="23" t="s">
        <v>4</v>
      </c>
      <c r="C11348">
        <v>2022</v>
      </c>
      <c r="D11348" s="23" t="str">
        <f t="shared" si="178"/>
        <v>ene</v>
      </c>
      <c r="E11348" s="24">
        <v>44592</v>
      </c>
      <c r="F11348" s="23" t="s">
        <v>51</v>
      </c>
      <c r="G11348" s="121">
        <v>1178191.1370262392</v>
      </c>
    </row>
    <row r="11349" spans="1:7" outlineLevel="1" x14ac:dyDescent="0.25">
      <c r="A11349" s="23" t="str">
        <f>VLOOKUP(B11349,Códigos!$A$1:$C$23,2,FALSE)</f>
        <v>Bonos Participativos emitidos por Pymes</v>
      </c>
      <c r="B11349" s="23" t="s">
        <v>5</v>
      </c>
      <c r="C11349">
        <v>2022</v>
      </c>
      <c r="D11349" s="23" t="str">
        <f t="shared" si="178"/>
        <v>ene</v>
      </c>
      <c r="E11349" s="24">
        <v>44592</v>
      </c>
      <c r="F11349" s="23" t="s">
        <v>51</v>
      </c>
      <c r="G11349" s="121">
        <v>330475.71428571432</v>
      </c>
    </row>
    <row r="11350" spans="1:7" outlineLevel="1" x14ac:dyDescent="0.25">
      <c r="A11350" s="23" t="str">
        <f>VLOOKUP(B11350,Códigos!$A$1:$C$23,2,FALSE)</f>
        <v>Bonos del Tesoro</v>
      </c>
      <c r="B11350" s="23" t="s">
        <v>6</v>
      </c>
      <c r="C11350">
        <v>2022</v>
      </c>
      <c r="D11350" s="23" t="str">
        <f t="shared" si="178"/>
        <v>ene</v>
      </c>
      <c r="E11350" s="24">
        <v>44592</v>
      </c>
      <c r="F11350" s="23" t="s">
        <v>51</v>
      </c>
      <c r="G11350" s="121">
        <v>365566.63556851319</v>
      </c>
    </row>
    <row r="11351" spans="1:7" outlineLevel="1" x14ac:dyDescent="0.25">
      <c r="A11351" s="23" t="str">
        <f>VLOOKUP(B11351,Códigos!$A$1:$C$23,2,FALSE)</f>
        <v>Cupones</v>
      </c>
      <c r="B11351" s="23" t="s">
        <v>7</v>
      </c>
      <c r="C11351">
        <v>2022</v>
      </c>
      <c r="D11351" s="23" t="str">
        <f t="shared" si="178"/>
        <v>ene</v>
      </c>
      <c r="E11351" s="24">
        <v>44592</v>
      </c>
      <c r="F11351" s="23" t="s">
        <v>51</v>
      </c>
      <c r="G11351" s="121">
        <v>469401.69241982442</v>
      </c>
    </row>
    <row r="11352" spans="1:7" outlineLevel="1" x14ac:dyDescent="0.25">
      <c r="A11352" s="23" t="str">
        <f>VLOOKUP(B11352,Códigos!$A$1:$C$23,2,FALSE)</f>
        <v>Depósitos a Plazo Fijo</v>
      </c>
      <c r="B11352" s="23" t="s">
        <v>8</v>
      </c>
      <c r="C11352">
        <v>2022</v>
      </c>
      <c r="D11352" s="23" t="str">
        <f t="shared" si="178"/>
        <v>ene</v>
      </c>
      <c r="E11352" s="24">
        <v>44592</v>
      </c>
      <c r="F11352" s="23" t="s">
        <v>51</v>
      </c>
      <c r="G11352" s="121">
        <v>306310396.23323685</v>
      </c>
    </row>
    <row r="11353" spans="1:7" outlineLevel="1" x14ac:dyDescent="0.25">
      <c r="A11353" s="23" t="str">
        <f>VLOOKUP(B11353,Códigos!$A$1:$C$23,2,FALSE)</f>
        <v>Pagarés bursátiles</v>
      </c>
      <c r="B11353" s="23" t="s">
        <v>11</v>
      </c>
      <c r="C11353">
        <v>2022</v>
      </c>
      <c r="D11353" s="23" t="str">
        <f t="shared" si="178"/>
        <v>ene</v>
      </c>
      <c r="E11353" s="24">
        <v>44592</v>
      </c>
      <c r="F11353" s="23" t="s">
        <v>51</v>
      </c>
      <c r="G11353" s="121">
        <v>481915.51311953354</v>
      </c>
    </row>
    <row r="11354" spans="1:7" outlineLevel="1" x14ac:dyDescent="0.25">
      <c r="A11354" s="23" t="str">
        <f>VLOOKUP(B11354,Códigos!$A$1:$C$23,2,FALSE)</f>
        <v>Valores de Titularización</v>
      </c>
      <c r="B11354" s="23" t="s">
        <v>12</v>
      </c>
      <c r="C11354">
        <v>2022</v>
      </c>
      <c r="D11354" s="23" t="str">
        <f t="shared" si="178"/>
        <v>ene</v>
      </c>
      <c r="E11354" s="24">
        <v>44592</v>
      </c>
      <c r="F11354" s="23" t="s">
        <v>51</v>
      </c>
      <c r="G11354" s="121">
        <v>14672185.593294472</v>
      </c>
    </row>
    <row r="11355" spans="1:7" outlineLevel="1" x14ac:dyDescent="0.25">
      <c r="A11355" s="23" t="str">
        <f>VLOOKUP(B11355,Códigos!$A$1:$C$23,2,FALSE)</f>
        <v>Inv. Extranjero</v>
      </c>
      <c r="B11355" s="23" t="s">
        <v>34</v>
      </c>
      <c r="C11355">
        <v>2022</v>
      </c>
      <c r="D11355" s="23" t="str">
        <f t="shared" si="178"/>
        <v>ene</v>
      </c>
      <c r="E11355" s="24">
        <v>44592</v>
      </c>
      <c r="F11355" s="23" t="s">
        <v>51</v>
      </c>
      <c r="G11355" s="121">
        <v>0</v>
      </c>
    </row>
    <row r="11356" spans="1:7" outlineLevel="1" x14ac:dyDescent="0.25">
      <c r="A11356" s="23" t="str">
        <f>VLOOKUP(B11356,Códigos!$A$1:$C$23,2,FALSE)</f>
        <v>Liquidez</v>
      </c>
      <c r="B11356" s="23" t="s">
        <v>13</v>
      </c>
      <c r="C11356">
        <v>2022</v>
      </c>
      <c r="D11356" s="23" t="str">
        <f t="shared" si="178"/>
        <v>ene</v>
      </c>
      <c r="E11356" s="24">
        <v>44592</v>
      </c>
      <c r="F11356" s="23" t="s">
        <v>51</v>
      </c>
      <c r="G11356" s="121">
        <v>205599706.93731785</v>
      </c>
    </row>
    <row r="11357" spans="1:7" outlineLevel="1" x14ac:dyDescent="0.25">
      <c r="A11357" s="23" t="str">
        <f>VLOOKUP(B11357,Códigos!$A$1:$C$23,2,FALSE)</f>
        <v>Inv. sin Oferta Pública</v>
      </c>
      <c r="B11357" s="23" t="s">
        <v>14</v>
      </c>
      <c r="C11357">
        <v>2022</v>
      </c>
      <c r="D11357" s="23" t="str">
        <f t="shared" si="178"/>
        <v>ene</v>
      </c>
      <c r="E11357" s="24">
        <v>44592</v>
      </c>
      <c r="F11357" s="23" t="s">
        <v>51</v>
      </c>
      <c r="G11357" s="121">
        <v>4589342.2142857146</v>
      </c>
    </row>
    <row r="11358" spans="1:7" outlineLevel="1" x14ac:dyDescent="0.25">
      <c r="A11358" s="23" t="str">
        <f>VLOOKUP(B11358,Códigos!$A$1:$C$23,2,FALSE)</f>
        <v>Acciones</v>
      </c>
      <c r="B11358" s="23" t="s">
        <v>0</v>
      </c>
      <c r="C11358">
        <v>2022</v>
      </c>
      <c r="D11358" s="23" t="str">
        <f t="shared" si="178"/>
        <v>ene</v>
      </c>
      <c r="E11358" s="24">
        <v>44592</v>
      </c>
      <c r="F11358" s="23" t="s">
        <v>52</v>
      </c>
      <c r="G11358" s="121">
        <v>3065884.2800000003</v>
      </c>
    </row>
    <row r="11359" spans="1:7" outlineLevel="1" x14ac:dyDescent="0.25">
      <c r="A11359" s="23" t="str">
        <f>VLOOKUP(B11359,Códigos!$A$1:$C$23,2,FALSE)</f>
        <v>Bonos Bancarios Bursátiles</v>
      </c>
      <c r="B11359" s="23" t="s">
        <v>1</v>
      </c>
      <c r="C11359">
        <v>2022</v>
      </c>
      <c r="D11359" s="23" t="str">
        <f t="shared" si="178"/>
        <v>ene</v>
      </c>
      <c r="E11359" s="24">
        <v>44592</v>
      </c>
      <c r="F11359" s="23" t="s">
        <v>52</v>
      </c>
      <c r="G11359" s="121">
        <v>70137128.299999997</v>
      </c>
    </row>
    <row r="11360" spans="1:7" outlineLevel="1" x14ac:dyDescent="0.25">
      <c r="A11360" s="23" t="str">
        <f>VLOOKUP(B11360,Códigos!$A$1:$C$23,2,FALSE)</f>
        <v>Bonos de Largo Plazo</v>
      </c>
      <c r="B11360" s="23" t="s">
        <v>3</v>
      </c>
      <c r="C11360">
        <v>2022</v>
      </c>
      <c r="D11360" s="23" t="str">
        <f t="shared" si="178"/>
        <v>ene</v>
      </c>
      <c r="E11360" s="24">
        <v>44592</v>
      </c>
      <c r="F11360" s="23" t="s">
        <v>52</v>
      </c>
      <c r="G11360" s="121">
        <v>29833889.419999998</v>
      </c>
    </row>
    <row r="11361" spans="1:7" outlineLevel="1" x14ac:dyDescent="0.25">
      <c r="A11361" s="23" t="str">
        <f>VLOOKUP(B11361,Códigos!$A$1:$C$23,2,FALSE)</f>
        <v>Bonos Municipales</v>
      </c>
      <c r="B11361" s="23" t="s">
        <v>4</v>
      </c>
      <c r="C11361">
        <v>2022</v>
      </c>
      <c r="D11361" s="23" t="str">
        <f t="shared" si="178"/>
        <v>ene</v>
      </c>
      <c r="E11361" s="24">
        <v>44592</v>
      </c>
      <c r="F11361" s="23" t="s">
        <v>52</v>
      </c>
      <c r="G11361" s="121">
        <v>566438.05000000005</v>
      </c>
    </row>
    <row r="11362" spans="1:7" outlineLevel="1" x14ac:dyDescent="0.25">
      <c r="A11362" s="23" t="str">
        <f>VLOOKUP(B11362,Códigos!$A$1:$C$23,2,FALSE)</f>
        <v>Bonos Participativos emitidos por Pymes</v>
      </c>
      <c r="B11362" s="23" t="s">
        <v>5</v>
      </c>
      <c r="C11362">
        <v>2022</v>
      </c>
      <c r="D11362" s="23" t="str">
        <f t="shared" si="178"/>
        <v>ene</v>
      </c>
      <c r="E11362" s="24">
        <v>44592</v>
      </c>
      <c r="F11362" s="23" t="s">
        <v>52</v>
      </c>
      <c r="G11362" s="121">
        <v>62947.68</v>
      </c>
    </row>
    <row r="11363" spans="1:7" outlineLevel="1" x14ac:dyDescent="0.25">
      <c r="A11363" s="23" t="str">
        <f>VLOOKUP(B11363,Códigos!$A$1:$C$23,2,FALSE)</f>
        <v>Bonos del Tesoro</v>
      </c>
      <c r="B11363" s="23" t="s">
        <v>6</v>
      </c>
      <c r="C11363">
        <v>2022</v>
      </c>
      <c r="D11363" s="23" t="str">
        <f t="shared" si="178"/>
        <v>ene</v>
      </c>
      <c r="E11363" s="24">
        <v>44592</v>
      </c>
      <c r="F11363" s="23" t="s">
        <v>52</v>
      </c>
      <c r="G11363" s="121">
        <v>0</v>
      </c>
    </row>
    <row r="11364" spans="1:7" outlineLevel="1" x14ac:dyDescent="0.25">
      <c r="A11364" s="23" t="str">
        <f>VLOOKUP(B11364,Códigos!$A$1:$C$23,2,FALSE)</f>
        <v>Cupones</v>
      </c>
      <c r="B11364" s="23" t="s">
        <v>7</v>
      </c>
      <c r="C11364">
        <v>2022</v>
      </c>
      <c r="D11364" s="23" t="str">
        <f t="shared" si="178"/>
        <v>ene</v>
      </c>
      <c r="E11364" s="24">
        <v>44592</v>
      </c>
      <c r="F11364" s="23" t="s">
        <v>52</v>
      </c>
      <c r="G11364" s="121">
        <v>48975.07</v>
      </c>
    </row>
    <row r="11365" spans="1:7" outlineLevel="1" x14ac:dyDescent="0.25">
      <c r="A11365" s="23" t="str">
        <f>VLOOKUP(B11365,Códigos!$A$1:$C$23,2,FALSE)</f>
        <v>Depósitos a Plazo Fijo</v>
      </c>
      <c r="B11365" s="23" t="s">
        <v>8</v>
      </c>
      <c r="C11365">
        <v>2022</v>
      </c>
      <c r="D11365" s="23" t="str">
        <f t="shared" si="178"/>
        <v>ene</v>
      </c>
      <c r="E11365" s="24">
        <v>44592</v>
      </c>
      <c r="F11365" s="23" t="s">
        <v>52</v>
      </c>
      <c r="G11365" s="121">
        <v>331956271.90999991</v>
      </c>
    </row>
    <row r="11366" spans="1:7" outlineLevel="1" x14ac:dyDescent="0.25">
      <c r="A11366" s="23" t="str">
        <f>VLOOKUP(B11366,Códigos!$A$1:$C$23,2,FALSE)</f>
        <v>Pagarés bursátiles</v>
      </c>
      <c r="B11366" s="23" t="s">
        <v>11</v>
      </c>
      <c r="C11366">
        <v>2022</v>
      </c>
      <c r="D11366" s="23" t="str">
        <f t="shared" si="178"/>
        <v>ene</v>
      </c>
      <c r="E11366" s="24">
        <v>44592</v>
      </c>
      <c r="F11366" s="23" t="s">
        <v>52</v>
      </c>
      <c r="G11366" s="121">
        <v>14572474.68</v>
      </c>
    </row>
    <row r="11367" spans="1:7" outlineLevel="1" x14ac:dyDescent="0.25">
      <c r="A11367" s="23" t="str">
        <f>VLOOKUP(B11367,Códigos!$A$1:$C$23,2,FALSE)</f>
        <v>Valores de Titularización</v>
      </c>
      <c r="B11367" s="23" t="s">
        <v>12</v>
      </c>
      <c r="C11367">
        <v>2022</v>
      </c>
      <c r="D11367" s="23" t="str">
        <f t="shared" si="178"/>
        <v>ene</v>
      </c>
      <c r="E11367" s="24">
        <v>44592</v>
      </c>
      <c r="F11367" s="23" t="s">
        <v>52</v>
      </c>
      <c r="G11367" s="121">
        <v>77353.5</v>
      </c>
    </row>
    <row r="11368" spans="1:7" outlineLevel="1" x14ac:dyDescent="0.25">
      <c r="A11368" s="23" t="str">
        <f>VLOOKUP(B11368,Códigos!$A$1:$C$23,2,FALSE)</f>
        <v>Inv. Extranjero</v>
      </c>
      <c r="B11368" s="23" t="s">
        <v>34</v>
      </c>
      <c r="C11368">
        <v>2022</v>
      </c>
      <c r="D11368" s="23" t="str">
        <f t="shared" si="178"/>
        <v>ene</v>
      </c>
      <c r="E11368" s="24">
        <v>44592</v>
      </c>
      <c r="F11368" s="23" t="s">
        <v>52</v>
      </c>
      <c r="G11368" s="121">
        <v>74022940.579999998</v>
      </c>
    </row>
    <row r="11369" spans="1:7" outlineLevel="1" x14ac:dyDescent="0.25">
      <c r="A11369" s="23" t="str">
        <f>VLOOKUP(B11369,Códigos!$A$1:$C$23,2,FALSE)</f>
        <v>Liquidez</v>
      </c>
      <c r="B11369" s="23" t="s">
        <v>13</v>
      </c>
      <c r="C11369">
        <v>2022</v>
      </c>
      <c r="D11369" s="23" t="str">
        <f t="shared" si="178"/>
        <v>ene</v>
      </c>
      <c r="E11369" s="24">
        <v>44592</v>
      </c>
      <c r="F11369" s="23" t="s">
        <v>52</v>
      </c>
      <c r="G11369" s="121">
        <v>181215390.53</v>
      </c>
    </row>
    <row r="11370" spans="1:7" outlineLevel="1" x14ac:dyDescent="0.25">
      <c r="A11370" s="23" t="str">
        <f>VLOOKUP(B11370,Códigos!$A$1:$C$23,2,FALSE)</f>
        <v>Inv. sin Oferta Pública</v>
      </c>
      <c r="B11370" s="23" t="s">
        <v>14</v>
      </c>
      <c r="C11370">
        <v>2022</v>
      </c>
      <c r="D11370" s="23" t="str">
        <f t="shared" si="178"/>
        <v>ene</v>
      </c>
      <c r="E11370" s="24">
        <v>44592</v>
      </c>
      <c r="F11370" s="23" t="s">
        <v>52</v>
      </c>
      <c r="G11370" s="121">
        <v>12477.179999999995</v>
      </c>
    </row>
    <row r="11371" spans="1:7" outlineLevel="1" x14ac:dyDescent="0.25">
      <c r="A11371" s="23" t="str">
        <f>VLOOKUP(B11371,Códigos!$A$1:$C$23,2,FALSE)</f>
        <v>Acciones</v>
      </c>
      <c r="B11371" s="23" t="s">
        <v>0</v>
      </c>
      <c r="C11371">
        <v>2022</v>
      </c>
      <c r="D11371" s="23" t="str">
        <f t="shared" si="178"/>
        <v>ene</v>
      </c>
      <c r="E11371" s="24">
        <v>44592</v>
      </c>
      <c r="F11371" s="23" t="s">
        <v>44</v>
      </c>
      <c r="G11371" s="121">
        <v>0</v>
      </c>
    </row>
    <row r="11372" spans="1:7" outlineLevel="1" x14ac:dyDescent="0.25">
      <c r="A11372" s="23" t="str">
        <f>VLOOKUP(B11372,Códigos!$A$1:$C$23,2,FALSE)</f>
        <v>Bonos Bancarios Bursátiles</v>
      </c>
      <c r="B11372" s="23" t="s">
        <v>1</v>
      </c>
      <c r="C11372">
        <v>2022</v>
      </c>
      <c r="D11372" s="23" t="str">
        <f t="shared" si="178"/>
        <v>ene</v>
      </c>
      <c r="E11372" s="24">
        <v>44592</v>
      </c>
      <c r="F11372" s="23" t="s">
        <v>44</v>
      </c>
      <c r="G11372" s="121">
        <v>9159438.1064139828</v>
      </c>
    </row>
    <row r="11373" spans="1:7" outlineLevel="1" x14ac:dyDescent="0.25">
      <c r="A11373" s="23" t="str">
        <f>VLOOKUP(B11373,Códigos!$A$1:$C$23,2,FALSE)</f>
        <v>Bonos de Largo Plazo</v>
      </c>
      <c r="B11373" s="23" t="s">
        <v>3</v>
      </c>
      <c r="C11373">
        <v>2022</v>
      </c>
      <c r="D11373" s="23" t="str">
        <f t="shared" si="178"/>
        <v>ene</v>
      </c>
      <c r="E11373" s="24">
        <v>44592</v>
      </c>
      <c r="F11373" s="23" t="s">
        <v>44</v>
      </c>
      <c r="G11373" s="121">
        <v>2933774.7755102022</v>
      </c>
    </row>
    <row r="11374" spans="1:7" outlineLevel="1" x14ac:dyDescent="0.25">
      <c r="A11374" s="23" t="str">
        <f>VLOOKUP(B11374,Códigos!$A$1:$C$23,2,FALSE)</f>
        <v>Bonos Municipales</v>
      </c>
      <c r="B11374" s="23" t="s">
        <v>4</v>
      </c>
      <c r="C11374">
        <v>2022</v>
      </c>
      <c r="D11374" s="23" t="str">
        <f t="shared" si="178"/>
        <v>ene</v>
      </c>
      <c r="E11374" s="24">
        <v>44592</v>
      </c>
      <c r="F11374" s="23" t="s">
        <v>44</v>
      </c>
      <c r="G11374" s="121">
        <v>0</v>
      </c>
    </row>
    <row r="11375" spans="1:7" outlineLevel="1" x14ac:dyDescent="0.25">
      <c r="A11375" s="23" t="str">
        <f>VLOOKUP(B11375,Códigos!$A$1:$C$23,2,FALSE)</f>
        <v>Bonos Participativos emitidos por Pymes</v>
      </c>
      <c r="B11375" s="23" t="s">
        <v>5</v>
      </c>
      <c r="C11375">
        <v>2022</v>
      </c>
      <c r="D11375" s="23" t="str">
        <f t="shared" si="178"/>
        <v>ene</v>
      </c>
      <c r="E11375" s="24">
        <v>44592</v>
      </c>
      <c r="F11375" s="23" t="s">
        <v>44</v>
      </c>
      <c r="G11375" s="121">
        <v>0</v>
      </c>
    </row>
    <row r="11376" spans="1:7" outlineLevel="1" x14ac:dyDescent="0.25">
      <c r="A11376" s="23" t="str">
        <f>VLOOKUP(B11376,Códigos!$A$1:$C$23,2,FALSE)</f>
        <v>Bonos del Tesoro</v>
      </c>
      <c r="B11376" s="23" t="s">
        <v>6</v>
      </c>
      <c r="C11376">
        <v>2022</v>
      </c>
      <c r="D11376" s="23" t="str">
        <f t="shared" si="178"/>
        <v>ene</v>
      </c>
      <c r="E11376" s="24">
        <v>44592</v>
      </c>
      <c r="F11376" s="23" t="s">
        <v>44</v>
      </c>
      <c r="G11376" s="121">
        <v>0</v>
      </c>
    </row>
    <row r="11377" spans="1:7" outlineLevel="1" x14ac:dyDescent="0.25">
      <c r="A11377" s="23" t="str">
        <f>VLOOKUP(B11377,Códigos!$A$1:$C$23,2,FALSE)</f>
        <v>Cupones</v>
      </c>
      <c r="B11377" s="23" t="s">
        <v>7</v>
      </c>
      <c r="C11377">
        <v>2022</v>
      </c>
      <c r="D11377" s="23" t="str">
        <f t="shared" si="178"/>
        <v>ene</v>
      </c>
      <c r="E11377" s="24">
        <v>44592</v>
      </c>
      <c r="F11377" s="23" t="s">
        <v>44</v>
      </c>
      <c r="G11377" s="121">
        <v>3.0918367346938775</v>
      </c>
    </row>
    <row r="11378" spans="1:7" outlineLevel="1" x14ac:dyDescent="0.25">
      <c r="A11378" s="23" t="str">
        <f>VLOOKUP(B11378,Códigos!$A$1:$C$23,2,FALSE)</f>
        <v>Depósitos a Plazo Fijo</v>
      </c>
      <c r="B11378" s="23" t="s">
        <v>8</v>
      </c>
      <c r="C11378">
        <v>2022</v>
      </c>
      <c r="D11378" s="23" t="str">
        <f t="shared" si="178"/>
        <v>ene</v>
      </c>
      <c r="E11378" s="24">
        <v>44592</v>
      </c>
      <c r="F11378" s="23" t="s">
        <v>44</v>
      </c>
      <c r="G11378" s="121">
        <v>102535787.98688027</v>
      </c>
    </row>
    <row r="11379" spans="1:7" outlineLevel="1" x14ac:dyDescent="0.25">
      <c r="A11379" s="23" t="str">
        <f>VLOOKUP(B11379,Códigos!$A$1:$C$23,2,FALSE)</f>
        <v>Pagarés bursátiles</v>
      </c>
      <c r="B11379" s="23" t="s">
        <v>11</v>
      </c>
      <c r="C11379">
        <v>2022</v>
      </c>
      <c r="D11379" s="23" t="str">
        <f t="shared" si="178"/>
        <v>ene</v>
      </c>
      <c r="E11379" s="24">
        <v>44592</v>
      </c>
      <c r="F11379" s="23" t="s">
        <v>44</v>
      </c>
      <c r="G11379" s="121">
        <v>256414.78425655977</v>
      </c>
    </row>
    <row r="11380" spans="1:7" outlineLevel="1" x14ac:dyDescent="0.25">
      <c r="A11380" s="23" t="str">
        <f>VLOOKUP(B11380,Códigos!$A$1:$C$23,2,FALSE)</f>
        <v>Valores de Titularización</v>
      </c>
      <c r="B11380" s="23" t="s">
        <v>12</v>
      </c>
      <c r="C11380">
        <v>2022</v>
      </c>
      <c r="D11380" s="23" t="str">
        <f t="shared" si="178"/>
        <v>ene</v>
      </c>
      <c r="E11380" s="24">
        <v>44592</v>
      </c>
      <c r="F11380" s="23" t="s">
        <v>44</v>
      </c>
      <c r="G11380" s="121">
        <v>1699807.5364431497</v>
      </c>
    </row>
    <row r="11381" spans="1:7" outlineLevel="1" x14ac:dyDescent="0.25">
      <c r="A11381" s="23" t="str">
        <f>VLOOKUP(B11381,Códigos!$A$1:$C$23,2,FALSE)</f>
        <v>Inv. Extranjero</v>
      </c>
      <c r="B11381" s="23" t="s">
        <v>34</v>
      </c>
      <c r="C11381">
        <v>2022</v>
      </c>
      <c r="D11381" s="23" t="str">
        <f t="shared" si="178"/>
        <v>ene</v>
      </c>
      <c r="E11381" s="24">
        <v>44592</v>
      </c>
      <c r="F11381" s="23" t="s">
        <v>44</v>
      </c>
      <c r="G11381" s="121">
        <v>0</v>
      </c>
    </row>
    <row r="11382" spans="1:7" outlineLevel="1" x14ac:dyDescent="0.25">
      <c r="A11382" s="23" t="str">
        <f>VLOOKUP(B11382,Códigos!$A$1:$C$23,2,FALSE)</f>
        <v>Liquidez</v>
      </c>
      <c r="B11382" s="23" t="s">
        <v>13</v>
      </c>
      <c r="C11382">
        <v>2022</v>
      </c>
      <c r="D11382" s="23" t="str">
        <f t="shared" si="178"/>
        <v>ene</v>
      </c>
      <c r="E11382" s="24">
        <v>44592</v>
      </c>
      <c r="F11382" s="23" t="s">
        <v>44</v>
      </c>
      <c r="G11382" s="121">
        <v>101785158.55247813</v>
      </c>
    </row>
    <row r="11383" spans="1:7" outlineLevel="1" x14ac:dyDescent="0.25">
      <c r="A11383" s="23" t="str">
        <f>VLOOKUP(B11383,Códigos!$A$1:$C$23,2,FALSE)</f>
        <v>Inv. sin Oferta Pública</v>
      </c>
      <c r="B11383" s="23" t="s">
        <v>14</v>
      </c>
      <c r="C11383">
        <v>2022</v>
      </c>
      <c r="D11383" s="23" t="str">
        <f t="shared" si="178"/>
        <v>ene</v>
      </c>
      <c r="E11383" s="24">
        <v>44592</v>
      </c>
      <c r="F11383" s="23" t="s">
        <v>44</v>
      </c>
      <c r="G11383" s="121">
        <v>3817.6574344023325</v>
      </c>
    </row>
    <row r="11384" spans="1:7" outlineLevel="1" x14ac:dyDescent="0.25">
      <c r="A11384" s="23" t="str">
        <f>VLOOKUP(B11384,Códigos!$A$1:$C$23,2,FALSE)</f>
        <v>Acciones</v>
      </c>
      <c r="B11384" s="23" t="s">
        <v>0</v>
      </c>
      <c r="C11384">
        <v>2022</v>
      </c>
      <c r="D11384" s="23" t="str">
        <f t="shared" si="178"/>
        <v>ene</v>
      </c>
      <c r="E11384" s="24">
        <v>44592</v>
      </c>
      <c r="F11384" s="23" t="s">
        <v>45</v>
      </c>
      <c r="G11384" s="121">
        <v>1250008.56</v>
      </c>
    </row>
    <row r="11385" spans="1:7" outlineLevel="1" x14ac:dyDescent="0.25">
      <c r="A11385" s="23" t="str">
        <f>VLOOKUP(B11385,Códigos!$A$1:$C$23,2,FALSE)</f>
        <v>Bonos Bancarios Bursátiles</v>
      </c>
      <c r="B11385" s="23" t="s">
        <v>1</v>
      </c>
      <c r="C11385">
        <v>2022</v>
      </c>
      <c r="D11385" s="23" t="str">
        <f t="shared" si="178"/>
        <v>ene</v>
      </c>
      <c r="E11385" s="24">
        <v>44592</v>
      </c>
      <c r="F11385" s="23" t="s">
        <v>45</v>
      </c>
      <c r="G11385" s="121">
        <v>5146603.21</v>
      </c>
    </row>
    <row r="11386" spans="1:7" outlineLevel="1" x14ac:dyDescent="0.25">
      <c r="A11386" s="23" t="str">
        <f>VLOOKUP(B11386,Códigos!$A$1:$C$23,2,FALSE)</f>
        <v>Bonos de Largo Plazo</v>
      </c>
      <c r="B11386" s="23" t="s">
        <v>3</v>
      </c>
      <c r="C11386">
        <v>2022</v>
      </c>
      <c r="D11386" s="23" t="str">
        <f t="shared" si="178"/>
        <v>ene</v>
      </c>
      <c r="E11386" s="24">
        <v>44592</v>
      </c>
      <c r="F11386" s="23" t="s">
        <v>45</v>
      </c>
      <c r="G11386" s="121">
        <v>4732028.1900000004</v>
      </c>
    </row>
    <row r="11387" spans="1:7" outlineLevel="1" x14ac:dyDescent="0.25">
      <c r="A11387" s="23" t="str">
        <f>VLOOKUP(B11387,Códigos!$A$1:$C$23,2,FALSE)</f>
        <v>Bonos Municipales</v>
      </c>
      <c r="B11387" s="23" t="s">
        <v>4</v>
      </c>
      <c r="C11387">
        <v>2022</v>
      </c>
      <c r="D11387" s="23" t="str">
        <f t="shared" si="178"/>
        <v>ene</v>
      </c>
      <c r="E11387" s="24">
        <v>44592</v>
      </c>
      <c r="F11387" s="23" t="s">
        <v>45</v>
      </c>
      <c r="G11387" s="121">
        <v>0</v>
      </c>
    </row>
    <row r="11388" spans="1:7" outlineLevel="1" x14ac:dyDescent="0.25">
      <c r="A11388" s="23" t="str">
        <f>VLOOKUP(B11388,Códigos!$A$1:$C$23,2,FALSE)</f>
        <v>Bonos Participativos emitidos por Pymes</v>
      </c>
      <c r="B11388" s="23" t="s">
        <v>5</v>
      </c>
      <c r="C11388">
        <v>2022</v>
      </c>
      <c r="D11388" s="23" t="str">
        <f t="shared" si="178"/>
        <v>ene</v>
      </c>
      <c r="E11388" s="24">
        <v>44592</v>
      </c>
      <c r="F11388" s="23" t="s">
        <v>45</v>
      </c>
      <c r="G11388" s="121">
        <v>0</v>
      </c>
    </row>
    <row r="11389" spans="1:7" outlineLevel="1" x14ac:dyDescent="0.25">
      <c r="A11389" s="23" t="str">
        <f>VLOOKUP(B11389,Códigos!$A$1:$C$23,2,FALSE)</f>
        <v>Bonos del Tesoro</v>
      </c>
      <c r="B11389" s="23" t="s">
        <v>6</v>
      </c>
      <c r="C11389">
        <v>2022</v>
      </c>
      <c r="D11389" s="23" t="str">
        <f t="shared" si="178"/>
        <v>ene</v>
      </c>
      <c r="E11389" s="24">
        <v>44592</v>
      </c>
      <c r="F11389" s="23" t="s">
        <v>45</v>
      </c>
      <c r="G11389" s="121">
        <v>0</v>
      </c>
    </row>
    <row r="11390" spans="1:7" outlineLevel="1" x14ac:dyDescent="0.25">
      <c r="A11390" s="23" t="str">
        <f>VLOOKUP(B11390,Códigos!$A$1:$C$23,2,FALSE)</f>
        <v>Cupones</v>
      </c>
      <c r="B11390" s="23" t="s">
        <v>7</v>
      </c>
      <c r="C11390">
        <v>2022</v>
      </c>
      <c r="D11390" s="23" t="str">
        <f t="shared" si="178"/>
        <v>ene</v>
      </c>
      <c r="E11390" s="24">
        <v>44592</v>
      </c>
      <c r="F11390" s="23" t="s">
        <v>45</v>
      </c>
      <c r="G11390" s="121">
        <v>0</v>
      </c>
    </row>
    <row r="11391" spans="1:7" outlineLevel="1" x14ac:dyDescent="0.25">
      <c r="A11391" s="23" t="str">
        <f>VLOOKUP(B11391,Códigos!$A$1:$C$23,2,FALSE)</f>
        <v>Depósitos a Plazo Fijo</v>
      </c>
      <c r="B11391" s="23" t="s">
        <v>8</v>
      </c>
      <c r="C11391">
        <v>2022</v>
      </c>
      <c r="D11391" s="23" t="str">
        <f t="shared" si="178"/>
        <v>ene</v>
      </c>
      <c r="E11391" s="24">
        <v>44592</v>
      </c>
      <c r="F11391" s="23" t="s">
        <v>45</v>
      </c>
      <c r="G11391" s="121">
        <v>66356698.600000001</v>
      </c>
    </row>
    <row r="11392" spans="1:7" outlineLevel="1" x14ac:dyDescent="0.25">
      <c r="A11392" s="23" t="str">
        <f>VLOOKUP(B11392,Códigos!$A$1:$C$23,2,FALSE)</f>
        <v>Pagarés bursátiles</v>
      </c>
      <c r="B11392" s="23" t="s">
        <v>11</v>
      </c>
      <c r="C11392">
        <v>2022</v>
      </c>
      <c r="D11392" s="23" t="str">
        <f t="shared" si="178"/>
        <v>ene</v>
      </c>
      <c r="E11392" s="24">
        <v>44592</v>
      </c>
      <c r="F11392" s="23" t="s">
        <v>45</v>
      </c>
      <c r="G11392" s="121">
        <v>2761105.7</v>
      </c>
    </row>
    <row r="11393" spans="1:7" outlineLevel="1" x14ac:dyDescent="0.25">
      <c r="A11393" s="23" t="str">
        <f>VLOOKUP(B11393,Códigos!$A$1:$C$23,2,FALSE)</f>
        <v>Valores de Titularización</v>
      </c>
      <c r="B11393" s="23" t="s">
        <v>12</v>
      </c>
      <c r="C11393">
        <v>2022</v>
      </c>
      <c r="D11393" s="23" t="str">
        <f t="shared" si="178"/>
        <v>ene</v>
      </c>
      <c r="E11393" s="24">
        <v>44592</v>
      </c>
      <c r="F11393" s="23" t="s">
        <v>45</v>
      </c>
      <c r="G11393" s="121">
        <v>0</v>
      </c>
    </row>
    <row r="11394" spans="1:7" outlineLevel="1" x14ac:dyDescent="0.25">
      <c r="A11394" s="23" t="str">
        <f>VLOOKUP(B11394,Códigos!$A$1:$C$23,2,FALSE)</f>
        <v>Inv. Extranjero</v>
      </c>
      <c r="B11394" s="23" t="s">
        <v>34</v>
      </c>
      <c r="C11394">
        <v>2022</v>
      </c>
      <c r="D11394" s="23" t="str">
        <f t="shared" ref="D11394:D11457" si="179">+TEXT(E11394,"mmm")</f>
        <v>ene</v>
      </c>
      <c r="E11394" s="24">
        <v>44592</v>
      </c>
      <c r="F11394" s="23" t="s">
        <v>45</v>
      </c>
      <c r="G11394" s="121">
        <v>5293083.2</v>
      </c>
    </row>
    <row r="11395" spans="1:7" outlineLevel="1" x14ac:dyDescent="0.25">
      <c r="A11395" s="23" t="str">
        <f>VLOOKUP(B11395,Códigos!$A$1:$C$23,2,FALSE)</f>
        <v>Liquidez</v>
      </c>
      <c r="B11395" s="23" t="s">
        <v>13</v>
      </c>
      <c r="C11395">
        <v>2022</v>
      </c>
      <c r="D11395" s="23" t="str">
        <f t="shared" si="179"/>
        <v>ene</v>
      </c>
      <c r="E11395" s="24">
        <v>44592</v>
      </c>
      <c r="F11395" s="23" t="s">
        <v>45</v>
      </c>
      <c r="G11395" s="121">
        <v>61983197.139999993</v>
      </c>
    </row>
    <row r="11396" spans="1:7" outlineLevel="1" x14ac:dyDescent="0.25">
      <c r="A11396" s="23" t="str">
        <f>VLOOKUP(B11396,Códigos!$A$1:$C$23,2,FALSE)</f>
        <v>Inv. sin Oferta Pública</v>
      </c>
      <c r="B11396" s="23" t="s">
        <v>14</v>
      </c>
      <c r="C11396">
        <v>2022</v>
      </c>
      <c r="D11396" s="23" t="str">
        <f t="shared" si="179"/>
        <v>ene</v>
      </c>
      <c r="E11396" s="24">
        <v>44592</v>
      </c>
      <c r="F11396" s="23" t="s">
        <v>45</v>
      </c>
      <c r="G11396" s="121">
        <v>-46785.82</v>
      </c>
    </row>
    <row r="11397" spans="1:7" outlineLevel="1" x14ac:dyDescent="0.25">
      <c r="A11397" s="23" t="str">
        <f>VLOOKUP(B11397,Códigos!$A$1:$C$23,2,FALSE)</f>
        <v>Acciones</v>
      </c>
      <c r="B11397" s="23" t="s">
        <v>0</v>
      </c>
      <c r="C11397">
        <v>2022</v>
      </c>
      <c r="D11397" s="23" t="str">
        <f t="shared" si="179"/>
        <v>ene</v>
      </c>
      <c r="E11397" s="24">
        <v>44592</v>
      </c>
      <c r="F11397" s="23" t="s">
        <v>46</v>
      </c>
      <c r="G11397" s="121">
        <v>5668492.1180758197</v>
      </c>
    </row>
    <row r="11398" spans="1:7" outlineLevel="1" x14ac:dyDescent="0.25">
      <c r="A11398" s="23" t="str">
        <f>VLOOKUP(B11398,Códigos!$A$1:$C$23,2,FALSE)</f>
        <v>Bonos Bancarios Bursátiles</v>
      </c>
      <c r="B11398" s="23" t="s">
        <v>1</v>
      </c>
      <c r="C11398">
        <v>2022</v>
      </c>
      <c r="D11398" s="23" t="str">
        <f t="shared" si="179"/>
        <v>ene</v>
      </c>
      <c r="E11398" s="24">
        <v>44592</v>
      </c>
      <c r="F11398" s="23" t="s">
        <v>46</v>
      </c>
      <c r="G11398" s="121">
        <v>41376617.711370252</v>
      </c>
    </row>
    <row r="11399" spans="1:7" outlineLevel="1" x14ac:dyDescent="0.25">
      <c r="A11399" s="23" t="str">
        <f>VLOOKUP(B11399,Códigos!$A$1:$C$23,2,FALSE)</f>
        <v>Bonos de Largo Plazo</v>
      </c>
      <c r="B11399" s="23" t="s">
        <v>3</v>
      </c>
      <c r="C11399">
        <v>2022</v>
      </c>
      <c r="D11399" s="23" t="str">
        <f t="shared" si="179"/>
        <v>ene</v>
      </c>
      <c r="E11399" s="24">
        <v>44592</v>
      </c>
      <c r="F11399" s="23" t="s">
        <v>46</v>
      </c>
      <c r="G11399" s="121">
        <v>21247207.364431489</v>
      </c>
    </row>
    <row r="11400" spans="1:7" outlineLevel="1" x14ac:dyDescent="0.25">
      <c r="A11400" s="23" t="str">
        <f>VLOOKUP(B11400,Códigos!$A$1:$C$23,2,FALSE)</f>
        <v>Bonos Municipales</v>
      </c>
      <c r="B11400" s="23" t="s">
        <v>4</v>
      </c>
      <c r="C11400">
        <v>2022</v>
      </c>
      <c r="D11400" s="23" t="str">
        <f t="shared" si="179"/>
        <v>ene</v>
      </c>
      <c r="E11400" s="24">
        <v>44592</v>
      </c>
      <c r="F11400" s="23" t="s">
        <v>46</v>
      </c>
      <c r="G11400" s="121">
        <v>1064903.527696793</v>
      </c>
    </row>
    <row r="11401" spans="1:7" outlineLevel="1" x14ac:dyDescent="0.25">
      <c r="A11401" s="23" t="str">
        <f>VLOOKUP(B11401,Códigos!$A$1:$C$23,2,FALSE)</f>
        <v>Bonos Participativos emitidos por Pymes</v>
      </c>
      <c r="B11401" s="23" t="s">
        <v>5</v>
      </c>
      <c r="C11401">
        <v>2022</v>
      </c>
      <c r="D11401" s="23" t="str">
        <f t="shared" si="179"/>
        <v>ene</v>
      </c>
      <c r="E11401" s="24">
        <v>44592</v>
      </c>
      <c r="F11401" s="23" t="s">
        <v>46</v>
      </c>
      <c r="G11401" s="121">
        <v>133763.97959183675</v>
      </c>
    </row>
    <row r="11402" spans="1:7" outlineLevel="1" x14ac:dyDescent="0.25">
      <c r="A11402" s="23" t="str">
        <f>VLOOKUP(B11402,Códigos!$A$1:$C$23,2,FALSE)</f>
        <v>Bonos del Tesoro</v>
      </c>
      <c r="B11402" s="23" t="s">
        <v>6</v>
      </c>
      <c r="C11402">
        <v>2022</v>
      </c>
      <c r="D11402" s="23" t="str">
        <f t="shared" si="179"/>
        <v>ene</v>
      </c>
      <c r="E11402" s="24">
        <v>44592</v>
      </c>
      <c r="F11402" s="23" t="s">
        <v>46</v>
      </c>
      <c r="G11402" s="121">
        <v>365566.63556851319</v>
      </c>
    </row>
    <row r="11403" spans="1:7" outlineLevel="1" x14ac:dyDescent="0.25">
      <c r="A11403" s="23" t="str">
        <f>VLOOKUP(B11403,Códigos!$A$1:$C$23,2,FALSE)</f>
        <v>Cupones</v>
      </c>
      <c r="B11403" s="23" t="s">
        <v>7</v>
      </c>
      <c r="C11403">
        <v>2022</v>
      </c>
      <c r="D11403" s="23" t="str">
        <f t="shared" si="179"/>
        <v>ene</v>
      </c>
      <c r="E11403" s="24">
        <v>44592</v>
      </c>
      <c r="F11403" s="23" t="s">
        <v>46</v>
      </c>
      <c r="G11403" s="121">
        <v>0</v>
      </c>
    </row>
    <row r="11404" spans="1:7" outlineLevel="1" x14ac:dyDescent="0.25">
      <c r="A11404" s="23" t="str">
        <f>VLOOKUP(B11404,Códigos!$A$1:$C$23,2,FALSE)</f>
        <v>Depósitos a Plazo Fijo</v>
      </c>
      <c r="B11404" s="23" t="s">
        <v>8</v>
      </c>
      <c r="C11404">
        <v>2022</v>
      </c>
      <c r="D11404" s="23" t="str">
        <f t="shared" si="179"/>
        <v>ene</v>
      </c>
      <c r="E11404" s="24">
        <v>44592</v>
      </c>
      <c r="F11404" s="23" t="s">
        <v>46</v>
      </c>
      <c r="G11404" s="121">
        <v>142331030.76822239</v>
      </c>
    </row>
    <row r="11405" spans="1:7" outlineLevel="1" x14ac:dyDescent="0.25">
      <c r="A11405" s="23" t="str">
        <f>VLOOKUP(B11405,Códigos!$A$1:$C$23,2,FALSE)</f>
        <v>Pagarés bursátiles</v>
      </c>
      <c r="B11405" s="23" t="s">
        <v>11</v>
      </c>
      <c r="C11405">
        <v>2022</v>
      </c>
      <c r="D11405" s="23" t="str">
        <f t="shared" si="179"/>
        <v>ene</v>
      </c>
      <c r="E11405" s="24">
        <v>44592</v>
      </c>
      <c r="F11405" s="23" t="s">
        <v>46</v>
      </c>
      <c r="G11405" s="121">
        <v>225500.72886297377</v>
      </c>
    </row>
    <row r="11406" spans="1:7" outlineLevel="1" x14ac:dyDescent="0.25">
      <c r="A11406" s="23" t="str">
        <f>VLOOKUP(B11406,Códigos!$A$1:$C$23,2,FALSE)</f>
        <v>Valores de Titularización</v>
      </c>
      <c r="B11406" s="23" t="s">
        <v>12</v>
      </c>
      <c r="C11406">
        <v>2022</v>
      </c>
      <c r="D11406" s="23" t="str">
        <f t="shared" si="179"/>
        <v>ene</v>
      </c>
      <c r="E11406" s="24">
        <v>44592</v>
      </c>
      <c r="F11406" s="23" t="s">
        <v>46</v>
      </c>
      <c r="G11406" s="121">
        <v>11329332.153061233</v>
      </c>
    </row>
    <row r="11407" spans="1:7" outlineLevel="1" x14ac:dyDescent="0.25">
      <c r="A11407" s="23" t="str">
        <f>VLOOKUP(B11407,Códigos!$A$1:$C$23,2,FALSE)</f>
        <v>Inv. Extranjero</v>
      </c>
      <c r="B11407" s="23" t="s">
        <v>34</v>
      </c>
      <c r="C11407">
        <v>2022</v>
      </c>
      <c r="D11407" s="23" t="str">
        <f t="shared" si="179"/>
        <v>ene</v>
      </c>
      <c r="E11407" s="24">
        <v>44592</v>
      </c>
      <c r="F11407" s="23" t="s">
        <v>46</v>
      </c>
      <c r="G11407" s="121">
        <v>0</v>
      </c>
    </row>
    <row r="11408" spans="1:7" outlineLevel="1" x14ac:dyDescent="0.25">
      <c r="A11408" s="23" t="str">
        <f>VLOOKUP(B11408,Códigos!$A$1:$C$23,2,FALSE)</f>
        <v>Liquidez</v>
      </c>
      <c r="B11408" s="23" t="s">
        <v>13</v>
      </c>
      <c r="C11408">
        <v>2022</v>
      </c>
      <c r="D11408" s="23" t="str">
        <f t="shared" si="179"/>
        <v>ene</v>
      </c>
      <c r="E11408" s="24">
        <v>44592</v>
      </c>
      <c r="F11408" s="23" t="s">
        <v>46</v>
      </c>
      <c r="G11408" s="121">
        <v>83436088.227405235</v>
      </c>
    </row>
    <row r="11409" spans="1:7" outlineLevel="1" x14ac:dyDescent="0.25">
      <c r="A11409" s="23" t="str">
        <f>VLOOKUP(B11409,Códigos!$A$1:$C$23,2,FALSE)</f>
        <v>Inv. sin Oferta Pública</v>
      </c>
      <c r="B11409" s="23" t="s">
        <v>14</v>
      </c>
      <c r="C11409">
        <v>2022</v>
      </c>
      <c r="D11409" s="23" t="str">
        <f t="shared" si="179"/>
        <v>ene</v>
      </c>
      <c r="E11409" s="24">
        <v>44592</v>
      </c>
      <c r="F11409" s="23" t="s">
        <v>46</v>
      </c>
      <c r="G11409" s="121">
        <v>2487047.5379008744</v>
      </c>
    </row>
    <row r="11410" spans="1:7" outlineLevel="1" x14ac:dyDescent="0.25">
      <c r="A11410" s="23" t="str">
        <f>VLOOKUP(B11410,Códigos!$A$1:$C$23,2,FALSE)</f>
        <v>Acciones</v>
      </c>
      <c r="B11410" s="23" t="s">
        <v>0</v>
      </c>
      <c r="C11410">
        <v>2022</v>
      </c>
      <c r="D11410" s="23" t="str">
        <f t="shared" si="179"/>
        <v>ene</v>
      </c>
      <c r="E11410" s="24">
        <v>44592</v>
      </c>
      <c r="F11410" s="23" t="s">
        <v>48</v>
      </c>
      <c r="G11410" s="121">
        <v>0</v>
      </c>
    </row>
    <row r="11411" spans="1:7" outlineLevel="1" x14ac:dyDescent="0.25">
      <c r="A11411" s="23" t="str">
        <f>VLOOKUP(B11411,Códigos!$A$1:$C$23,2,FALSE)</f>
        <v>Bonos Bancarios Bursátiles</v>
      </c>
      <c r="B11411" s="23" t="s">
        <v>1</v>
      </c>
      <c r="C11411">
        <v>2022</v>
      </c>
      <c r="D11411" s="23" t="str">
        <f t="shared" si="179"/>
        <v>ene</v>
      </c>
      <c r="E11411" s="24">
        <v>44592</v>
      </c>
      <c r="F11411" s="23" t="s">
        <v>48</v>
      </c>
      <c r="G11411" s="121">
        <v>294256.74615848396</v>
      </c>
    </row>
    <row r="11412" spans="1:7" outlineLevel="1" x14ac:dyDescent="0.25">
      <c r="A11412" s="23" t="str">
        <f>VLOOKUP(B11412,Códigos!$A$1:$C$23,2,FALSE)</f>
        <v>Bonos de Largo Plazo</v>
      </c>
      <c r="B11412" s="23" t="s">
        <v>3</v>
      </c>
      <c r="C11412">
        <v>2022</v>
      </c>
      <c r="D11412" s="23" t="str">
        <f t="shared" si="179"/>
        <v>ene</v>
      </c>
      <c r="E11412" s="24">
        <v>44592</v>
      </c>
      <c r="F11412" s="23" t="s">
        <v>48</v>
      </c>
      <c r="G11412" s="121">
        <v>12006.016401690962</v>
      </c>
    </row>
    <row r="11413" spans="1:7" outlineLevel="1" x14ac:dyDescent="0.25">
      <c r="A11413" s="23" t="str">
        <f>VLOOKUP(B11413,Códigos!$A$1:$C$23,2,FALSE)</f>
        <v>Bonos Municipales</v>
      </c>
      <c r="B11413" s="23" t="s">
        <v>4</v>
      </c>
      <c r="C11413">
        <v>2022</v>
      </c>
      <c r="D11413" s="23" t="str">
        <f t="shared" si="179"/>
        <v>ene</v>
      </c>
      <c r="E11413" s="24">
        <v>44592</v>
      </c>
      <c r="F11413" s="23" t="s">
        <v>48</v>
      </c>
      <c r="G11413" s="121">
        <v>0</v>
      </c>
    </row>
    <row r="11414" spans="1:7" outlineLevel="1" x14ac:dyDescent="0.25">
      <c r="A11414" s="23" t="str">
        <f>VLOOKUP(B11414,Códigos!$A$1:$C$23,2,FALSE)</f>
        <v>Bonos Participativos emitidos por Pymes</v>
      </c>
      <c r="B11414" s="23" t="s">
        <v>5</v>
      </c>
      <c r="C11414">
        <v>2022</v>
      </c>
      <c r="D11414" s="23" t="str">
        <f t="shared" si="179"/>
        <v>ene</v>
      </c>
      <c r="E11414" s="24">
        <v>44592</v>
      </c>
      <c r="F11414" s="23" t="s">
        <v>48</v>
      </c>
      <c r="G11414" s="121">
        <v>0</v>
      </c>
    </row>
    <row r="11415" spans="1:7" outlineLevel="1" x14ac:dyDescent="0.25">
      <c r="A11415" s="23" t="str">
        <f>VLOOKUP(B11415,Códigos!$A$1:$C$23,2,FALSE)</f>
        <v>Bonos del Tesoro</v>
      </c>
      <c r="B11415" s="23" t="s">
        <v>6</v>
      </c>
      <c r="C11415">
        <v>2022</v>
      </c>
      <c r="D11415" s="23" t="str">
        <f t="shared" si="179"/>
        <v>ene</v>
      </c>
      <c r="E11415" s="24">
        <v>44592</v>
      </c>
      <c r="F11415" s="23" t="s">
        <v>48</v>
      </c>
      <c r="G11415" s="121">
        <v>0</v>
      </c>
    </row>
    <row r="11416" spans="1:7" outlineLevel="1" x14ac:dyDescent="0.25">
      <c r="A11416" s="23" t="str">
        <f>VLOOKUP(B11416,Códigos!$A$1:$C$23,2,FALSE)</f>
        <v>Cupones</v>
      </c>
      <c r="B11416" s="23" t="s">
        <v>7</v>
      </c>
      <c r="C11416">
        <v>2022</v>
      </c>
      <c r="D11416" s="23" t="str">
        <f t="shared" si="179"/>
        <v>ene</v>
      </c>
      <c r="E11416" s="24">
        <v>44592</v>
      </c>
      <c r="F11416" s="23" t="s">
        <v>48</v>
      </c>
      <c r="G11416" s="121">
        <v>0</v>
      </c>
    </row>
    <row r="11417" spans="1:7" outlineLevel="1" x14ac:dyDescent="0.25">
      <c r="A11417" s="23" t="str">
        <f>VLOOKUP(B11417,Códigos!$A$1:$C$23,2,FALSE)</f>
        <v>Depósitos a Plazo Fijo</v>
      </c>
      <c r="B11417" s="23" t="s">
        <v>8</v>
      </c>
      <c r="C11417">
        <v>2022</v>
      </c>
      <c r="D11417" s="23" t="str">
        <f t="shared" si="179"/>
        <v>ene</v>
      </c>
      <c r="E11417" s="24">
        <v>44592</v>
      </c>
      <c r="F11417" s="23" t="s">
        <v>48</v>
      </c>
      <c r="G11417" s="121">
        <v>11196828.800634706</v>
      </c>
    </row>
    <row r="11418" spans="1:7" outlineLevel="1" x14ac:dyDescent="0.25">
      <c r="A11418" s="23" t="str">
        <f>VLOOKUP(B11418,Códigos!$A$1:$C$23,2,FALSE)</f>
        <v>Pagarés bursátiles</v>
      </c>
      <c r="B11418" s="23" t="s">
        <v>11</v>
      </c>
      <c r="C11418">
        <v>2022</v>
      </c>
      <c r="D11418" s="23" t="str">
        <f t="shared" si="179"/>
        <v>ene</v>
      </c>
      <c r="E11418" s="24">
        <v>44592</v>
      </c>
      <c r="F11418" s="23" t="s">
        <v>48</v>
      </c>
      <c r="G11418" s="121">
        <v>0</v>
      </c>
    </row>
    <row r="11419" spans="1:7" outlineLevel="1" x14ac:dyDescent="0.25">
      <c r="A11419" s="23" t="str">
        <f>VLOOKUP(B11419,Códigos!$A$1:$C$23,2,FALSE)</f>
        <v>Valores de Titularización</v>
      </c>
      <c r="B11419" s="23" t="s">
        <v>12</v>
      </c>
      <c r="C11419">
        <v>2022</v>
      </c>
      <c r="D11419" s="23" t="str">
        <f t="shared" si="179"/>
        <v>ene</v>
      </c>
      <c r="E11419" s="24">
        <v>44592</v>
      </c>
      <c r="F11419" s="23" t="s">
        <v>48</v>
      </c>
      <c r="G11419" s="121">
        <v>0</v>
      </c>
    </row>
    <row r="11420" spans="1:7" outlineLevel="1" x14ac:dyDescent="0.25">
      <c r="A11420" s="23" t="str">
        <f>VLOOKUP(B11420,Códigos!$A$1:$C$23,2,FALSE)</f>
        <v>Inv. Extranjero</v>
      </c>
      <c r="B11420" s="23" t="s">
        <v>34</v>
      </c>
      <c r="C11420">
        <v>2022</v>
      </c>
      <c r="D11420" s="23" t="str">
        <f t="shared" si="179"/>
        <v>ene</v>
      </c>
      <c r="E11420" s="24">
        <v>44592</v>
      </c>
      <c r="F11420" s="23" t="s">
        <v>48</v>
      </c>
      <c r="G11420" s="121">
        <v>0</v>
      </c>
    </row>
    <row r="11421" spans="1:7" outlineLevel="1" x14ac:dyDescent="0.25">
      <c r="A11421" s="23" t="str">
        <f>VLOOKUP(B11421,Códigos!$A$1:$C$23,2,FALSE)</f>
        <v>Liquidez</v>
      </c>
      <c r="B11421" s="23" t="s">
        <v>13</v>
      </c>
      <c r="C11421">
        <v>2022</v>
      </c>
      <c r="D11421" s="23" t="str">
        <f t="shared" si="179"/>
        <v>ene</v>
      </c>
      <c r="E11421" s="24">
        <v>44592</v>
      </c>
      <c r="F11421" s="23" t="s">
        <v>48</v>
      </c>
      <c r="G11421" s="121">
        <v>2120523.9262473178</v>
      </c>
    </row>
    <row r="11422" spans="1:7" outlineLevel="1" x14ac:dyDescent="0.25">
      <c r="A11422" s="23" t="str">
        <f>VLOOKUP(B11422,Códigos!$A$1:$C$23,2,FALSE)</f>
        <v>Inv. sin Oferta Pública</v>
      </c>
      <c r="B11422" s="23" t="s">
        <v>14</v>
      </c>
      <c r="C11422">
        <v>2022</v>
      </c>
      <c r="D11422" s="23" t="str">
        <f t="shared" si="179"/>
        <v>ene</v>
      </c>
      <c r="E11422" s="24">
        <v>44592</v>
      </c>
      <c r="F11422" s="23" t="s">
        <v>48</v>
      </c>
      <c r="G11422" s="121">
        <v>438.17029588921281</v>
      </c>
    </row>
    <row r="11423" spans="1:7" outlineLevel="1" x14ac:dyDescent="0.25">
      <c r="A11423" s="23" t="str">
        <f>VLOOKUP(B11423,Códigos!$A$1:$C$23,2,FALSE)</f>
        <v>Acciones</v>
      </c>
      <c r="B11423" s="23" t="s">
        <v>0</v>
      </c>
      <c r="C11423">
        <v>2022</v>
      </c>
      <c r="D11423" s="23" t="str">
        <f t="shared" si="179"/>
        <v>ene</v>
      </c>
      <c r="E11423" s="24">
        <v>44592</v>
      </c>
      <c r="F11423" s="23" t="s">
        <v>47</v>
      </c>
      <c r="G11423" s="121">
        <v>1815875.7200000002</v>
      </c>
    </row>
    <row r="11424" spans="1:7" outlineLevel="1" x14ac:dyDescent="0.25">
      <c r="A11424" s="23" t="str">
        <f>VLOOKUP(B11424,Códigos!$A$1:$C$23,2,FALSE)</f>
        <v>Bonos Bancarios Bursátiles</v>
      </c>
      <c r="B11424" s="23" t="s">
        <v>1</v>
      </c>
      <c r="C11424">
        <v>2022</v>
      </c>
      <c r="D11424" s="23" t="str">
        <f t="shared" si="179"/>
        <v>ene</v>
      </c>
      <c r="E11424" s="24">
        <v>44592</v>
      </c>
      <c r="F11424" s="23" t="s">
        <v>47</v>
      </c>
      <c r="G11424" s="121">
        <v>63318999.369999997</v>
      </c>
    </row>
    <row r="11425" spans="1:7" outlineLevel="1" x14ac:dyDescent="0.25">
      <c r="A11425" s="23" t="str">
        <f>VLOOKUP(B11425,Códigos!$A$1:$C$23,2,FALSE)</f>
        <v>Bonos de Largo Plazo</v>
      </c>
      <c r="B11425" s="23" t="s">
        <v>3</v>
      </c>
      <c r="C11425">
        <v>2022</v>
      </c>
      <c r="D11425" s="23" t="str">
        <f t="shared" si="179"/>
        <v>ene</v>
      </c>
      <c r="E11425" s="24">
        <v>44592</v>
      </c>
      <c r="F11425" s="23" t="s">
        <v>47</v>
      </c>
      <c r="G11425" s="121">
        <v>24674286.490000006</v>
      </c>
    </row>
    <row r="11426" spans="1:7" outlineLevel="1" x14ac:dyDescent="0.25">
      <c r="A11426" s="23" t="str">
        <f>VLOOKUP(B11426,Códigos!$A$1:$C$23,2,FALSE)</f>
        <v>Bonos Municipales</v>
      </c>
      <c r="B11426" s="23" t="s">
        <v>4</v>
      </c>
      <c r="C11426">
        <v>2022</v>
      </c>
      <c r="D11426" s="23" t="str">
        <f t="shared" si="179"/>
        <v>ene</v>
      </c>
      <c r="E11426" s="24">
        <v>44592</v>
      </c>
      <c r="F11426" s="23" t="s">
        <v>47</v>
      </c>
      <c r="G11426" s="121">
        <v>566438.05000000005</v>
      </c>
    </row>
    <row r="11427" spans="1:7" outlineLevel="1" x14ac:dyDescent="0.25">
      <c r="A11427" s="23" t="str">
        <f>VLOOKUP(B11427,Códigos!$A$1:$C$23,2,FALSE)</f>
        <v>Bonos Participativos emitidos por Pymes</v>
      </c>
      <c r="B11427" s="23" t="s">
        <v>5</v>
      </c>
      <c r="C11427">
        <v>2022</v>
      </c>
      <c r="D11427" s="23" t="str">
        <f t="shared" si="179"/>
        <v>ene</v>
      </c>
      <c r="E11427" s="24">
        <v>44592</v>
      </c>
      <c r="F11427" s="23" t="s">
        <v>47</v>
      </c>
      <c r="G11427" s="121">
        <v>0</v>
      </c>
    </row>
    <row r="11428" spans="1:7" outlineLevel="1" x14ac:dyDescent="0.25">
      <c r="A11428" s="23" t="str">
        <f>VLOOKUP(B11428,Códigos!$A$1:$C$23,2,FALSE)</f>
        <v>Bonos del Tesoro</v>
      </c>
      <c r="B11428" s="23" t="s">
        <v>6</v>
      </c>
      <c r="C11428">
        <v>2022</v>
      </c>
      <c r="D11428" s="23" t="str">
        <f t="shared" si="179"/>
        <v>ene</v>
      </c>
      <c r="E11428" s="24">
        <v>44592</v>
      </c>
      <c r="F11428" s="23" t="s">
        <v>47</v>
      </c>
      <c r="G11428" s="121">
        <v>0</v>
      </c>
    </row>
    <row r="11429" spans="1:7" outlineLevel="1" x14ac:dyDescent="0.25">
      <c r="A11429" s="23" t="str">
        <f>VLOOKUP(B11429,Códigos!$A$1:$C$23,2,FALSE)</f>
        <v>Cupones</v>
      </c>
      <c r="B11429" s="23" t="s">
        <v>7</v>
      </c>
      <c r="C11429">
        <v>2022</v>
      </c>
      <c r="D11429" s="23" t="str">
        <f t="shared" si="179"/>
        <v>ene</v>
      </c>
      <c r="E11429" s="24">
        <v>44592</v>
      </c>
      <c r="F11429" s="23" t="s">
        <v>47</v>
      </c>
      <c r="G11429" s="121">
        <v>48975.07</v>
      </c>
    </row>
    <row r="11430" spans="1:7" outlineLevel="1" x14ac:dyDescent="0.25">
      <c r="A11430" s="23" t="str">
        <f>VLOOKUP(B11430,Códigos!$A$1:$C$23,2,FALSE)</f>
        <v>Depósitos a Plazo Fijo</v>
      </c>
      <c r="B11430" s="23" t="s">
        <v>8</v>
      </c>
      <c r="C11430">
        <v>2022</v>
      </c>
      <c r="D11430" s="23" t="str">
        <f t="shared" si="179"/>
        <v>ene</v>
      </c>
      <c r="E11430" s="24">
        <v>44592</v>
      </c>
      <c r="F11430" s="23" t="s">
        <v>47</v>
      </c>
      <c r="G11430" s="121">
        <v>260129974.69000003</v>
      </c>
    </row>
    <row r="11431" spans="1:7" outlineLevel="1" x14ac:dyDescent="0.25">
      <c r="A11431" s="23" t="str">
        <f>VLOOKUP(B11431,Códigos!$A$1:$C$23,2,FALSE)</f>
        <v>Pagarés bursátiles</v>
      </c>
      <c r="B11431" s="23" t="s">
        <v>11</v>
      </c>
      <c r="C11431">
        <v>2022</v>
      </c>
      <c r="D11431" s="23" t="str">
        <f t="shared" si="179"/>
        <v>ene</v>
      </c>
      <c r="E11431" s="24">
        <v>44592</v>
      </c>
      <c r="F11431" s="23" t="s">
        <v>47</v>
      </c>
      <c r="G11431" s="121">
        <v>10685065.98</v>
      </c>
    </row>
    <row r="11432" spans="1:7" outlineLevel="1" x14ac:dyDescent="0.25">
      <c r="A11432" s="23" t="str">
        <f>VLOOKUP(B11432,Códigos!$A$1:$C$23,2,FALSE)</f>
        <v>Valores de Titularización</v>
      </c>
      <c r="B11432" s="23" t="s">
        <v>12</v>
      </c>
      <c r="C11432">
        <v>2022</v>
      </c>
      <c r="D11432" s="23" t="str">
        <f t="shared" si="179"/>
        <v>ene</v>
      </c>
      <c r="E11432" s="24">
        <v>44592</v>
      </c>
      <c r="F11432" s="23" t="s">
        <v>47</v>
      </c>
      <c r="G11432" s="121">
        <v>77353.5</v>
      </c>
    </row>
    <row r="11433" spans="1:7" outlineLevel="1" x14ac:dyDescent="0.25">
      <c r="A11433" s="23" t="str">
        <f>VLOOKUP(B11433,Códigos!$A$1:$C$23,2,FALSE)</f>
        <v>Inv. Extranjero</v>
      </c>
      <c r="B11433" s="23" t="s">
        <v>34</v>
      </c>
      <c r="C11433">
        <v>2022</v>
      </c>
      <c r="D11433" s="23" t="str">
        <f t="shared" si="179"/>
        <v>ene</v>
      </c>
      <c r="E11433" s="24">
        <v>44592</v>
      </c>
      <c r="F11433" s="23" t="s">
        <v>47</v>
      </c>
      <c r="G11433" s="121">
        <v>66866353.149999999</v>
      </c>
    </row>
    <row r="11434" spans="1:7" outlineLevel="1" x14ac:dyDescent="0.25">
      <c r="A11434" s="23" t="str">
        <f>VLOOKUP(B11434,Códigos!$A$1:$C$23,2,FALSE)</f>
        <v>Liquidez</v>
      </c>
      <c r="B11434" s="23" t="s">
        <v>13</v>
      </c>
      <c r="C11434">
        <v>2022</v>
      </c>
      <c r="D11434" s="23" t="str">
        <f t="shared" si="179"/>
        <v>ene</v>
      </c>
      <c r="E11434" s="24">
        <v>44592</v>
      </c>
      <c r="F11434" s="23" t="s">
        <v>47</v>
      </c>
      <c r="G11434" s="121">
        <v>117167278.60000002</v>
      </c>
    </row>
    <row r="11435" spans="1:7" outlineLevel="1" x14ac:dyDescent="0.25">
      <c r="A11435" s="23" t="str">
        <f>VLOOKUP(B11435,Códigos!$A$1:$C$23,2,FALSE)</f>
        <v>Inv. sin Oferta Pública</v>
      </c>
      <c r="B11435" s="23" t="s">
        <v>14</v>
      </c>
      <c r="C11435">
        <v>2022</v>
      </c>
      <c r="D11435" s="23" t="str">
        <f t="shared" si="179"/>
        <v>ene</v>
      </c>
      <c r="E11435" s="24">
        <v>44592</v>
      </c>
      <c r="F11435" s="23" t="s">
        <v>47</v>
      </c>
      <c r="G11435" s="121">
        <v>57572.62</v>
      </c>
    </row>
    <row r="11436" spans="1:7" outlineLevel="1" x14ac:dyDescent="0.25">
      <c r="A11436" s="23" t="str">
        <f>VLOOKUP(B11436,Códigos!$A$1:$C$23,2,FALSE)</f>
        <v>Acciones</v>
      </c>
      <c r="B11436" s="23" t="s">
        <v>0</v>
      </c>
      <c r="C11436">
        <v>2022</v>
      </c>
      <c r="D11436" s="23" t="str">
        <f t="shared" si="179"/>
        <v>ene</v>
      </c>
      <c r="E11436" s="24">
        <v>44592</v>
      </c>
      <c r="F11436" s="23" t="s">
        <v>49</v>
      </c>
      <c r="G11436" s="121">
        <v>233377.65597667641</v>
      </c>
    </row>
    <row r="11437" spans="1:7" outlineLevel="1" x14ac:dyDescent="0.25">
      <c r="A11437" s="23" t="str">
        <f>VLOOKUP(B11437,Códigos!$A$1:$C$23,2,FALSE)</f>
        <v>Bonos Bancarios Bursátiles</v>
      </c>
      <c r="B11437" s="23" t="s">
        <v>1</v>
      </c>
      <c r="C11437">
        <v>2022</v>
      </c>
      <c r="D11437" s="23" t="str">
        <f t="shared" si="179"/>
        <v>ene</v>
      </c>
      <c r="E11437" s="24">
        <v>44592</v>
      </c>
      <c r="F11437" s="23" t="s">
        <v>49</v>
      </c>
      <c r="G11437" s="121">
        <v>22708000.256559752</v>
      </c>
    </row>
    <row r="11438" spans="1:7" outlineLevel="1" x14ac:dyDescent="0.25">
      <c r="A11438" s="23" t="str">
        <f>VLOOKUP(B11438,Códigos!$A$1:$C$23,2,FALSE)</f>
        <v>Bonos de Largo Plazo</v>
      </c>
      <c r="B11438" s="23" t="s">
        <v>3</v>
      </c>
      <c r="C11438">
        <v>2022</v>
      </c>
      <c r="D11438" s="23" t="str">
        <f t="shared" si="179"/>
        <v>ene</v>
      </c>
      <c r="E11438" s="24">
        <v>44592</v>
      </c>
      <c r="F11438" s="23" t="s">
        <v>49</v>
      </c>
      <c r="G11438" s="121">
        <v>11307867.352769706</v>
      </c>
    </row>
    <row r="11439" spans="1:7" outlineLevel="1" x14ac:dyDescent="0.25">
      <c r="A11439" s="23" t="str">
        <f>VLOOKUP(B11439,Códigos!$A$1:$C$23,2,FALSE)</f>
        <v>Bonos Municipales</v>
      </c>
      <c r="B11439" s="23" t="s">
        <v>4</v>
      </c>
      <c r="C11439">
        <v>2022</v>
      </c>
      <c r="D11439" s="23" t="str">
        <f t="shared" si="179"/>
        <v>ene</v>
      </c>
      <c r="E11439" s="24">
        <v>44592</v>
      </c>
      <c r="F11439" s="23" t="s">
        <v>49</v>
      </c>
      <c r="G11439" s="121">
        <v>113287.60932944607</v>
      </c>
    </row>
    <row r="11440" spans="1:7" outlineLevel="1" x14ac:dyDescent="0.25">
      <c r="A11440" s="23" t="str">
        <f>VLOOKUP(B11440,Códigos!$A$1:$C$23,2,FALSE)</f>
        <v>Bonos Participativos emitidos por Pymes</v>
      </c>
      <c r="B11440" s="23" t="s">
        <v>5</v>
      </c>
      <c r="C11440">
        <v>2022</v>
      </c>
      <c r="D11440" s="23" t="str">
        <f t="shared" si="179"/>
        <v>ene</v>
      </c>
      <c r="E11440" s="24">
        <v>44592</v>
      </c>
      <c r="F11440" s="23" t="s">
        <v>49</v>
      </c>
      <c r="G11440" s="121">
        <v>196711.73469387757</v>
      </c>
    </row>
    <row r="11441" spans="1:7" outlineLevel="1" x14ac:dyDescent="0.25">
      <c r="A11441" s="23" t="str">
        <f>VLOOKUP(B11441,Códigos!$A$1:$C$23,2,FALSE)</f>
        <v>Bonos del Tesoro</v>
      </c>
      <c r="B11441" s="23" t="s">
        <v>6</v>
      </c>
      <c r="C11441">
        <v>2022</v>
      </c>
      <c r="D11441" s="23" t="str">
        <f t="shared" si="179"/>
        <v>ene</v>
      </c>
      <c r="E11441" s="24">
        <v>44592</v>
      </c>
      <c r="F11441" s="23" t="s">
        <v>49</v>
      </c>
      <c r="G11441" s="121">
        <v>0</v>
      </c>
    </row>
    <row r="11442" spans="1:7" outlineLevel="1" x14ac:dyDescent="0.25">
      <c r="A11442" s="23" t="str">
        <f>VLOOKUP(B11442,Códigos!$A$1:$C$23,2,FALSE)</f>
        <v>Cupones</v>
      </c>
      <c r="B11442" s="23" t="s">
        <v>7</v>
      </c>
      <c r="C11442">
        <v>2022</v>
      </c>
      <c r="D11442" s="23" t="str">
        <f t="shared" si="179"/>
        <v>ene</v>
      </c>
      <c r="E11442" s="24">
        <v>44592</v>
      </c>
      <c r="F11442" s="23" t="s">
        <v>49</v>
      </c>
      <c r="G11442" s="121">
        <v>469398.60058308975</v>
      </c>
    </row>
    <row r="11443" spans="1:7" outlineLevel="1" x14ac:dyDescent="0.25">
      <c r="A11443" s="23" t="str">
        <f>VLOOKUP(B11443,Códigos!$A$1:$C$23,2,FALSE)</f>
        <v>Depósitos a Plazo Fijo</v>
      </c>
      <c r="B11443" s="23" t="s">
        <v>8</v>
      </c>
      <c r="C11443">
        <v>2022</v>
      </c>
      <c r="D11443" s="23" t="str">
        <f t="shared" si="179"/>
        <v>ene</v>
      </c>
      <c r="E11443" s="24">
        <v>44592</v>
      </c>
      <c r="F11443" s="23" t="s">
        <v>49</v>
      </c>
      <c r="G11443" s="121">
        <v>61443577.478134051</v>
      </c>
    </row>
    <row r="11444" spans="1:7" outlineLevel="1" x14ac:dyDescent="0.25">
      <c r="A11444" s="23" t="str">
        <f>VLOOKUP(B11444,Códigos!$A$1:$C$23,2,FALSE)</f>
        <v>Pagarés bursátiles</v>
      </c>
      <c r="B11444" s="23" t="s">
        <v>11</v>
      </c>
      <c r="C11444">
        <v>2022</v>
      </c>
      <c r="D11444" s="23" t="str">
        <f t="shared" si="179"/>
        <v>ene</v>
      </c>
      <c r="E11444" s="24">
        <v>44592</v>
      </c>
      <c r="F11444" s="23" t="s">
        <v>49</v>
      </c>
      <c r="G11444" s="121">
        <v>0</v>
      </c>
    </row>
    <row r="11445" spans="1:7" outlineLevel="1" x14ac:dyDescent="0.25">
      <c r="A11445" s="23" t="str">
        <f>VLOOKUP(B11445,Códigos!$A$1:$C$23,2,FALSE)</f>
        <v>Valores de Titularización</v>
      </c>
      <c r="B11445" s="23" t="s">
        <v>12</v>
      </c>
      <c r="C11445">
        <v>2022</v>
      </c>
      <c r="D11445" s="23" t="str">
        <f t="shared" si="179"/>
        <v>ene</v>
      </c>
      <c r="E11445" s="24">
        <v>44592</v>
      </c>
      <c r="F11445" s="23" t="s">
        <v>49</v>
      </c>
      <c r="G11445" s="121">
        <v>1643045.9037900879</v>
      </c>
    </row>
    <row r="11446" spans="1:7" outlineLevel="1" x14ac:dyDescent="0.25">
      <c r="A11446" s="23" t="str">
        <f>VLOOKUP(B11446,Códigos!$A$1:$C$23,2,FALSE)</f>
        <v>Inv. Extranjero</v>
      </c>
      <c r="B11446" s="23" t="s">
        <v>34</v>
      </c>
      <c r="C11446">
        <v>2022</v>
      </c>
      <c r="D11446" s="23" t="str">
        <f t="shared" si="179"/>
        <v>ene</v>
      </c>
      <c r="E11446" s="24">
        <v>44592</v>
      </c>
      <c r="F11446" s="23" t="s">
        <v>49</v>
      </c>
      <c r="G11446" s="121">
        <v>0</v>
      </c>
    </row>
    <row r="11447" spans="1:7" outlineLevel="1" x14ac:dyDescent="0.25">
      <c r="A11447" s="23" t="str">
        <f>VLOOKUP(B11447,Códigos!$A$1:$C$23,2,FALSE)</f>
        <v>Liquidez</v>
      </c>
      <c r="B11447" s="23" t="s">
        <v>13</v>
      </c>
      <c r="C11447">
        <v>2022</v>
      </c>
      <c r="D11447" s="23" t="str">
        <f t="shared" si="179"/>
        <v>ene</v>
      </c>
      <c r="E11447" s="24">
        <v>44592</v>
      </c>
      <c r="F11447" s="23" t="s">
        <v>49</v>
      </c>
      <c r="G11447" s="121">
        <v>20378460.157434404</v>
      </c>
    </row>
    <row r="11448" spans="1:7" outlineLevel="1" x14ac:dyDescent="0.25">
      <c r="A11448" s="23" t="str">
        <f>VLOOKUP(B11448,Códigos!$A$1:$C$23,2,FALSE)</f>
        <v>Inv. sin Oferta Pública</v>
      </c>
      <c r="B11448" s="23" t="s">
        <v>14</v>
      </c>
      <c r="C11448">
        <v>2022</v>
      </c>
      <c r="D11448" s="23" t="str">
        <f t="shared" si="179"/>
        <v>ene</v>
      </c>
      <c r="E11448" s="24">
        <v>44592</v>
      </c>
      <c r="F11448" s="23" t="s">
        <v>49</v>
      </c>
      <c r="G11448" s="121">
        <v>2098477.0189504372</v>
      </c>
    </row>
    <row r="11449" spans="1:7" outlineLevel="1" x14ac:dyDescent="0.25">
      <c r="A11449" s="23" t="str">
        <f>VLOOKUP(B11449,Códigos!$A$1:$C$23,2,FALSE)</f>
        <v>Acciones</v>
      </c>
      <c r="B11449" s="23" t="s">
        <v>0</v>
      </c>
      <c r="C11449">
        <v>2022</v>
      </c>
      <c r="D11449" s="23" t="str">
        <f t="shared" si="179"/>
        <v>ene</v>
      </c>
      <c r="E11449" s="24">
        <v>44592</v>
      </c>
      <c r="F11449" s="23" t="s">
        <v>50</v>
      </c>
      <c r="G11449" s="121">
        <v>0</v>
      </c>
    </row>
    <row r="11450" spans="1:7" outlineLevel="1" x14ac:dyDescent="0.25">
      <c r="A11450" s="23" t="str">
        <f>VLOOKUP(B11450,Códigos!$A$1:$C$23,2,FALSE)</f>
        <v>Bonos Bancarios Bursátiles</v>
      </c>
      <c r="B11450" s="23" t="s">
        <v>1</v>
      </c>
      <c r="C11450">
        <v>2022</v>
      </c>
      <c r="D11450" s="23" t="str">
        <f t="shared" si="179"/>
        <v>ene</v>
      </c>
      <c r="E11450" s="24">
        <v>44592</v>
      </c>
      <c r="F11450" s="23" t="s">
        <v>50</v>
      </c>
      <c r="G11450" s="121">
        <v>1671525.72</v>
      </c>
    </row>
    <row r="11451" spans="1:7" outlineLevel="1" x14ac:dyDescent="0.25">
      <c r="A11451" s="23" t="str">
        <f>VLOOKUP(B11451,Códigos!$A$1:$C$23,2,FALSE)</f>
        <v>Bonos de Largo Plazo</v>
      </c>
      <c r="B11451" s="23" t="s">
        <v>3</v>
      </c>
      <c r="C11451">
        <v>2022</v>
      </c>
      <c r="D11451" s="23" t="str">
        <f t="shared" si="179"/>
        <v>ene</v>
      </c>
      <c r="E11451" s="24">
        <v>44592</v>
      </c>
      <c r="F11451" s="23" t="s">
        <v>50</v>
      </c>
      <c r="G11451" s="121">
        <v>427574.74</v>
      </c>
    </row>
    <row r="11452" spans="1:7" outlineLevel="1" x14ac:dyDescent="0.25">
      <c r="A11452" s="23" t="str">
        <f>VLOOKUP(B11452,Códigos!$A$1:$C$23,2,FALSE)</f>
        <v>Bonos Municipales</v>
      </c>
      <c r="B11452" s="23" t="s">
        <v>4</v>
      </c>
      <c r="C11452">
        <v>2022</v>
      </c>
      <c r="D11452" s="23" t="str">
        <f t="shared" si="179"/>
        <v>ene</v>
      </c>
      <c r="E11452" s="24">
        <v>44592</v>
      </c>
      <c r="F11452" s="23" t="s">
        <v>50</v>
      </c>
      <c r="G11452" s="121">
        <v>0</v>
      </c>
    </row>
    <row r="11453" spans="1:7" outlineLevel="1" x14ac:dyDescent="0.25">
      <c r="A11453" s="23" t="str">
        <f>VLOOKUP(B11453,Códigos!$A$1:$C$23,2,FALSE)</f>
        <v>Bonos Participativos emitidos por Pymes</v>
      </c>
      <c r="B11453" s="23" t="s">
        <v>5</v>
      </c>
      <c r="C11453">
        <v>2022</v>
      </c>
      <c r="D11453" s="23" t="str">
        <f t="shared" si="179"/>
        <v>ene</v>
      </c>
      <c r="E11453" s="24">
        <v>44592</v>
      </c>
      <c r="F11453" s="23" t="s">
        <v>50</v>
      </c>
      <c r="G11453" s="121">
        <v>62947.68</v>
      </c>
    </row>
    <row r="11454" spans="1:7" outlineLevel="1" x14ac:dyDescent="0.25">
      <c r="A11454" s="23" t="str">
        <f>VLOOKUP(B11454,Códigos!$A$1:$C$23,2,FALSE)</f>
        <v>Bonos del Tesoro</v>
      </c>
      <c r="B11454" s="23" t="s">
        <v>6</v>
      </c>
      <c r="C11454">
        <v>2022</v>
      </c>
      <c r="D11454" s="23" t="str">
        <f t="shared" si="179"/>
        <v>ene</v>
      </c>
      <c r="E11454" s="24">
        <v>44592</v>
      </c>
      <c r="F11454" s="23" t="s">
        <v>50</v>
      </c>
      <c r="G11454" s="121">
        <v>0</v>
      </c>
    </row>
    <row r="11455" spans="1:7" outlineLevel="1" x14ac:dyDescent="0.25">
      <c r="A11455" s="23" t="str">
        <f>VLOOKUP(B11455,Códigos!$A$1:$C$23,2,FALSE)</f>
        <v>Cupones</v>
      </c>
      <c r="B11455" s="23" t="s">
        <v>7</v>
      </c>
      <c r="C11455">
        <v>2022</v>
      </c>
      <c r="D11455" s="23" t="str">
        <f t="shared" si="179"/>
        <v>ene</v>
      </c>
      <c r="E11455" s="24">
        <v>44592</v>
      </c>
      <c r="F11455" s="23" t="s">
        <v>50</v>
      </c>
      <c r="G11455" s="121">
        <v>0</v>
      </c>
    </row>
    <row r="11456" spans="1:7" outlineLevel="1" x14ac:dyDescent="0.25">
      <c r="A11456" s="23" t="str">
        <f>VLOOKUP(B11456,Códigos!$A$1:$C$23,2,FALSE)</f>
        <v>Depósitos a Plazo Fijo</v>
      </c>
      <c r="B11456" s="23" t="s">
        <v>8</v>
      </c>
      <c r="C11456">
        <v>2022</v>
      </c>
      <c r="D11456" s="23" t="str">
        <f t="shared" si="179"/>
        <v>ene</v>
      </c>
      <c r="E11456" s="24">
        <v>44592</v>
      </c>
      <c r="F11456" s="23" t="s">
        <v>50</v>
      </c>
      <c r="G11456" s="121">
        <v>5469598.6200000001</v>
      </c>
    </row>
    <row r="11457" spans="1:7" outlineLevel="1" x14ac:dyDescent="0.25">
      <c r="A11457" s="23" t="str">
        <f>VLOOKUP(B11457,Códigos!$A$1:$C$23,2,FALSE)</f>
        <v>Pagarés bursátiles</v>
      </c>
      <c r="B11457" s="23" t="s">
        <v>11</v>
      </c>
      <c r="C11457">
        <v>2022</v>
      </c>
      <c r="D11457" s="23" t="str">
        <f t="shared" si="179"/>
        <v>ene</v>
      </c>
      <c r="E11457" s="24">
        <v>44592</v>
      </c>
      <c r="F11457" s="23" t="s">
        <v>50</v>
      </c>
      <c r="G11457" s="121">
        <v>1126303</v>
      </c>
    </row>
    <row r="11458" spans="1:7" outlineLevel="1" x14ac:dyDescent="0.25">
      <c r="A11458" s="23" t="str">
        <f>VLOOKUP(B11458,Códigos!$A$1:$C$23,2,FALSE)</f>
        <v>Valores de Titularización</v>
      </c>
      <c r="B11458" s="23" t="s">
        <v>12</v>
      </c>
      <c r="C11458">
        <v>2022</v>
      </c>
      <c r="D11458" s="23" t="str">
        <f t="shared" ref="D11458:D11521" si="180">+TEXT(E11458,"mmm")</f>
        <v>ene</v>
      </c>
      <c r="E11458" s="24">
        <v>44592</v>
      </c>
      <c r="F11458" s="23" t="s">
        <v>50</v>
      </c>
      <c r="G11458" s="121">
        <v>0</v>
      </c>
    </row>
    <row r="11459" spans="1:7" outlineLevel="1" x14ac:dyDescent="0.25">
      <c r="A11459" s="23" t="str">
        <f>VLOOKUP(B11459,Códigos!$A$1:$C$23,2,FALSE)</f>
        <v>Inv. Extranjero</v>
      </c>
      <c r="B11459" s="23" t="s">
        <v>34</v>
      </c>
      <c r="C11459">
        <v>2022</v>
      </c>
      <c r="D11459" s="23" t="str">
        <f t="shared" si="180"/>
        <v>ene</v>
      </c>
      <c r="E11459" s="24">
        <v>44592</v>
      </c>
      <c r="F11459" s="23" t="s">
        <v>50</v>
      </c>
      <c r="G11459" s="121">
        <v>1863504.23</v>
      </c>
    </row>
    <row r="11460" spans="1:7" outlineLevel="1" x14ac:dyDescent="0.25">
      <c r="A11460" s="23" t="str">
        <f>VLOOKUP(B11460,Códigos!$A$1:$C$23,2,FALSE)</f>
        <v>Liquidez</v>
      </c>
      <c r="B11460" s="23" t="s">
        <v>13</v>
      </c>
      <c r="C11460">
        <v>2022</v>
      </c>
      <c r="D11460" s="23" t="str">
        <f t="shared" si="180"/>
        <v>ene</v>
      </c>
      <c r="E11460" s="24">
        <v>44592</v>
      </c>
      <c r="F11460" s="23" t="s">
        <v>50</v>
      </c>
      <c r="G11460" s="121">
        <v>2064914.79</v>
      </c>
    </row>
    <row r="11461" spans="1:7" outlineLevel="1" x14ac:dyDescent="0.25">
      <c r="A11461" s="23" t="str">
        <f>VLOOKUP(B11461,Códigos!$A$1:$C$23,2,FALSE)</f>
        <v>Inv. sin Oferta Pública</v>
      </c>
      <c r="B11461" s="23" t="s">
        <v>14</v>
      </c>
      <c r="C11461">
        <v>2022</v>
      </c>
      <c r="D11461" s="23" t="str">
        <f t="shared" si="180"/>
        <v>ene</v>
      </c>
      <c r="E11461" s="24">
        <v>44592</v>
      </c>
      <c r="F11461" s="23" t="s">
        <v>50</v>
      </c>
      <c r="G11461" s="121">
        <v>1690.38</v>
      </c>
    </row>
    <row r="11462" spans="1:7" outlineLevel="1" x14ac:dyDescent="0.25">
      <c r="A11462" s="23" t="str">
        <f>VLOOKUP(B11462,Códigos!$A$1:$C$23,2,FALSE)</f>
        <v>Acciones</v>
      </c>
      <c r="B11462" s="23" t="s">
        <v>0</v>
      </c>
      <c r="C11462">
        <v>2022</v>
      </c>
      <c r="D11462" s="23" t="str">
        <f t="shared" si="180"/>
        <v>ene</v>
      </c>
      <c r="E11462" s="24">
        <v>44592</v>
      </c>
      <c r="F11462" s="23" t="s">
        <v>53</v>
      </c>
      <c r="G11462" s="121">
        <v>8967754.0540524963</v>
      </c>
    </row>
    <row r="11463" spans="1:7" outlineLevel="1" x14ac:dyDescent="0.25">
      <c r="A11463" s="23" t="str">
        <f>VLOOKUP(B11463,Códigos!$A$1:$C$23,2,FALSE)</f>
        <v>Bonos Bancarios Bursátiles</v>
      </c>
      <c r="B11463" s="23" t="s">
        <v>1</v>
      </c>
      <c r="C11463">
        <v>2022</v>
      </c>
      <c r="D11463" s="23" t="str">
        <f t="shared" si="180"/>
        <v>ene</v>
      </c>
      <c r="E11463" s="24">
        <v>44592</v>
      </c>
      <c r="F11463" s="23" t="s">
        <v>53</v>
      </c>
      <c r="G11463" s="121">
        <v>143675441.1205025</v>
      </c>
    </row>
    <row r="11464" spans="1:7" outlineLevel="1" x14ac:dyDescent="0.25">
      <c r="A11464" s="23" t="str">
        <f>VLOOKUP(B11464,Códigos!$A$1:$C$23,2,FALSE)</f>
        <v>Bonos de Largo Plazo</v>
      </c>
      <c r="B11464" s="23" t="s">
        <v>3</v>
      </c>
      <c r="C11464">
        <v>2022</v>
      </c>
      <c r="D11464" s="23" t="str">
        <f t="shared" si="180"/>
        <v>ene</v>
      </c>
      <c r="E11464" s="24">
        <v>44592</v>
      </c>
      <c r="F11464" s="23" t="s">
        <v>53</v>
      </c>
      <c r="G11464" s="121">
        <v>65334744.92911309</v>
      </c>
    </row>
    <row r="11465" spans="1:7" outlineLevel="1" x14ac:dyDescent="0.25">
      <c r="A11465" s="23" t="str">
        <f>VLOOKUP(B11465,Códigos!$A$1:$C$23,2,FALSE)</f>
        <v>Bonos Municipales</v>
      </c>
      <c r="B11465" s="23" t="s">
        <v>4</v>
      </c>
      <c r="C11465">
        <v>2022</v>
      </c>
      <c r="D11465" s="23" t="str">
        <f t="shared" si="180"/>
        <v>ene</v>
      </c>
      <c r="E11465" s="24">
        <v>44592</v>
      </c>
      <c r="F11465" s="23" t="s">
        <v>53</v>
      </c>
      <c r="G11465" s="121">
        <v>1744629.1870262392</v>
      </c>
    </row>
    <row r="11466" spans="1:7" outlineLevel="1" x14ac:dyDescent="0.25">
      <c r="A11466" s="23" t="str">
        <f>VLOOKUP(B11466,Códigos!$A$1:$C$23,2,FALSE)</f>
        <v>Bonos Participativos emitidos por Pymes</v>
      </c>
      <c r="B11466" s="23" t="s">
        <v>5</v>
      </c>
      <c r="C11466">
        <v>2022</v>
      </c>
      <c r="D11466" s="23" t="str">
        <f t="shared" si="180"/>
        <v>ene</v>
      </c>
      <c r="E11466" s="24">
        <v>44592</v>
      </c>
      <c r="F11466" s="23" t="s">
        <v>53</v>
      </c>
      <c r="G11466" s="121">
        <v>393423.39428571431</v>
      </c>
    </row>
    <row r="11467" spans="1:7" outlineLevel="1" x14ac:dyDescent="0.25">
      <c r="A11467" s="23" t="str">
        <f>VLOOKUP(B11467,Códigos!$A$1:$C$23,2,FALSE)</f>
        <v>Bonos del Tesoro</v>
      </c>
      <c r="B11467" s="23" t="s">
        <v>6</v>
      </c>
      <c r="C11467">
        <v>2022</v>
      </c>
      <c r="D11467" s="23" t="str">
        <f t="shared" si="180"/>
        <v>ene</v>
      </c>
      <c r="E11467" s="24">
        <v>44592</v>
      </c>
      <c r="F11467" s="23" t="s">
        <v>53</v>
      </c>
      <c r="G11467" s="121">
        <v>365566.63556851319</v>
      </c>
    </row>
    <row r="11468" spans="1:7" outlineLevel="1" x14ac:dyDescent="0.25">
      <c r="A11468" s="23" t="str">
        <f>VLOOKUP(B11468,Códigos!$A$1:$C$23,2,FALSE)</f>
        <v>Cupones</v>
      </c>
      <c r="B11468" s="23" t="s">
        <v>7</v>
      </c>
      <c r="C11468">
        <v>2022</v>
      </c>
      <c r="D11468" s="23" t="str">
        <f t="shared" si="180"/>
        <v>ene</v>
      </c>
      <c r="E11468" s="24">
        <v>44592</v>
      </c>
      <c r="F11468" s="23" t="s">
        <v>53</v>
      </c>
      <c r="G11468" s="121">
        <v>518376.76241982443</v>
      </c>
    </row>
    <row r="11469" spans="1:7" outlineLevel="1" x14ac:dyDescent="0.25">
      <c r="A11469" s="23" t="str">
        <f>VLOOKUP(B11469,Códigos!$A$1:$C$23,2,FALSE)</f>
        <v>Depósitos a Plazo Fijo</v>
      </c>
      <c r="B11469" s="23" t="s">
        <v>8</v>
      </c>
      <c r="C11469">
        <v>2022</v>
      </c>
      <c r="D11469" s="23" t="str">
        <f t="shared" si="180"/>
        <v>ene</v>
      </c>
      <c r="E11469" s="24">
        <v>44592</v>
      </c>
      <c r="F11469" s="23" t="s">
        <v>53</v>
      </c>
      <c r="G11469" s="121">
        <v>649463496.9438715</v>
      </c>
    </row>
    <row r="11470" spans="1:7" outlineLevel="1" x14ac:dyDescent="0.25">
      <c r="A11470" s="23" t="str">
        <f>VLOOKUP(B11470,Códigos!$A$1:$C$23,2,FALSE)</f>
        <v>Pagarés bursátiles</v>
      </c>
      <c r="B11470" s="23" t="s">
        <v>11</v>
      </c>
      <c r="C11470">
        <v>2022</v>
      </c>
      <c r="D11470" s="23" t="str">
        <f t="shared" si="180"/>
        <v>ene</v>
      </c>
      <c r="E11470" s="24">
        <v>44592</v>
      </c>
      <c r="F11470" s="23" t="s">
        <v>53</v>
      </c>
      <c r="G11470" s="121">
        <v>15054390.193119533</v>
      </c>
    </row>
    <row r="11471" spans="1:7" outlineLevel="1" x14ac:dyDescent="0.25">
      <c r="A11471" s="23" t="str">
        <f>VLOOKUP(B11471,Códigos!$A$1:$C$23,2,FALSE)</f>
        <v>Valores de Titularización</v>
      </c>
      <c r="B11471" s="23" t="s">
        <v>12</v>
      </c>
      <c r="C11471">
        <v>2022</v>
      </c>
      <c r="D11471" s="23" t="str">
        <f t="shared" si="180"/>
        <v>ene</v>
      </c>
      <c r="E11471" s="24">
        <v>44592</v>
      </c>
      <c r="F11471" s="23" t="s">
        <v>53</v>
      </c>
      <c r="G11471" s="121">
        <v>14749539.093294472</v>
      </c>
    </row>
    <row r="11472" spans="1:7" outlineLevel="1" x14ac:dyDescent="0.25">
      <c r="A11472" s="23" t="str">
        <f>VLOOKUP(B11472,Códigos!$A$1:$C$23,2,FALSE)</f>
        <v>Inv. Extranjero</v>
      </c>
      <c r="B11472" s="23" t="s">
        <v>34</v>
      </c>
      <c r="C11472">
        <v>2022</v>
      </c>
      <c r="D11472" s="23" t="str">
        <f t="shared" si="180"/>
        <v>ene</v>
      </c>
      <c r="E11472" s="24">
        <v>44592</v>
      </c>
      <c r="F11472" s="23" t="s">
        <v>53</v>
      </c>
      <c r="G11472" s="121">
        <v>74022940.579999998</v>
      </c>
    </row>
    <row r="11473" spans="1:8" outlineLevel="1" x14ac:dyDescent="0.25">
      <c r="A11473" s="23" t="str">
        <f>VLOOKUP(B11473,Códigos!$A$1:$C$23,2,FALSE)</f>
        <v>Liquidez</v>
      </c>
      <c r="B11473" s="23" t="s">
        <v>13</v>
      </c>
      <c r="C11473">
        <v>2022</v>
      </c>
      <c r="D11473" s="23" t="str">
        <f t="shared" si="180"/>
        <v>ene</v>
      </c>
      <c r="E11473" s="24">
        <v>44592</v>
      </c>
      <c r="F11473" s="23" t="s">
        <v>53</v>
      </c>
      <c r="G11473" s="121">
        <v>388935621.39356506</v>
      </c>
    </row>
    <row r="11474" spans="1:8" outlineLevel="1" x14ac:dyDescent="0.25">
      <c r="A11474" s="23" t="str">
        <f>VLOOKUP(B11474,Códigos!$A$1:$C$23,2,FALSE)</f>
        <v>Inv. sin Oferta Pública</v>
      </c>
      <c r="B11474" s="23" t="s">
        <v>14</v>
      </c>
      <c r="C11474">
        <v>2022</v>
      </c>
      <c r="D11474" s="23" t="str">
        <f t="shared" si="180"/>
        <v>ene</v>
      </c>
      <c r="E11474" s="24">
        <v>44592</v>
      </c>
      <c r="F11474" s="23" t="s">
        <v>53</v>
      </c>
      <c r="G11474" s="121">
        <v>4602257.5645816028</v>
      </c>
    </row>
    <row r="11475" spans="1:8" outlineLevel="1" x14ac:dyDescent="0.25">
      <c r="A11475" s="23" t="str">
        <f>VLOOKUP(B11475,Códigos!$A$1:$C$23,2,FALSE)</f>
        <v>Acciones</v>
      </c>
      <c r="B11475" s="23" t="s">
        <v>0</v>
      </c>
      <c r="C11475">
        <v>2022</v>
      </c>
      <c r="D11475" s="23" t="str">
        <f t="shared" si="180"/>
        <v>feb</v>
      </c>
      <c r="E11475" s="24">
        <v>44620</v>
      </c>
      <c r="F11475" s="23" t="s">
        <v>51</v>
      </c>
      <c r="G11475" s="121">
        <v>6008011.5291545279</v>
      </c>
      <c r="H11475" t="s">
        <v>146</v>
      </c>
    </row>
    <row r="11476" spans="1:8" outlineLevel="1" x14ac:dyDescent="0.25">
      <c r="A11476" s="23" t="str">
        <f>VLOOKUP(B11476,Códigos!$A$1:$C$23,2,FALSE)</f>
        <v>Bonos Bancarios Bursátiles</v>
      </c>
      <c r="B11476" s="23" t="s">
        <v>1</v>
      </c>
      <c r="C11476">
        <v>2022</v>
      </c>
      <c r="D11476" s="23" t="str">
        <f t="shared" si="180"/>
        <v>feb</v>
      </c>
      <c r="E11476" s="24">
        <v>44620</v>
      </c>
      <c r="F11476" s="23" t="s">
        <v>51</v>
      </c>
      <c r="G11476" s="121">
        <v>76067259.772594735</v>
      </c>
    </row>
    <row r="11477" spans="1:8" outlineLevel="1" x14ac:dyDescent="0.25">
      <c r="A11477" s="23" t="str">
        <f>VLOOKUP(B11477,Códigos!$A$1:$C$23,2,FALSE)</f>
        <v>Bonos de Largo Plazo</v>
      </c>
      <c r="B11477" s="23" t="s">
        <v>3</v>
      </c>
      <c r="C11477">
        <v>2022</v>
      </c>
      <c r="D11477" s="23" t="str">
        <f t="shared" si="180"/>
        <v>feb</v>
      </c>
      <c r="E11477" s="24">
        <v>44620</v>
      </c>
      <c r="F11477" s="23" t="s">
        <v>51</v>
      </c>
      <c r="G11477" s="121">
        <v>36947826.007288657</v>
      </c>
    </row>
    <row r="11478" spans="1:8" outlineLevel="1" x14ac:dyDescent="0.25">
      <c r="A11478" s="23" t="str">
        <f>VLOOKUP(B11478,Códigos!$A$1:$C$23,2,FALSE)</f>
        <v>Bonos Municipales</v>
      </c>
      <c r="B11478" s="23" t="s">
        <v>4</v>
      </c>
      <c r="C11478">
        <v>2022</v>
      </c>
      <c r="D11478" s="23" t="str">
        <f t="shared" si="180"/>
        <v>feb</v>
      </c>
      <c r="E11478" s="24">
        <v>44620</v>
      </c>
      <c r="F11478" s="23" t="s">
        <v>51</v>
      </c>
      <c r="G11478" s="121">
        <v>1181919.0670553935</v>
      </c>
    </row>
    <row r="11479" spans="1:8" outlineLevel="1" x14ac:dyDescent="0.25">
      <c r="A11479" s="23" t="str">
        <f>VLOOKUP(B11479,Códigos!$A$1:$C$23,2,FALSE)</f>
        <v>Bonos Participativos emitidos por Pymes</v>
      </c>
      <c r="B11479" s="23" t="s">
        <v>5</v>
      </c>
      <c r="C11479">
        <v>2022</v>
      </c>
      <c r="D11479" s="23" t="str">
        <f t="shared" si="180"/>
        <v>feb</v>
      </c>
      <c r="E11479" s="24">
        <v>44620</v>
      </c>
      <c r="F11479" s="23" t="s">
        <v>51</v>
      </c>
      <c r="G11479" s="121">
        <v>331951.22448979598</v>
      </c>
    </row>
    <row r="11480" spans="1:8" outlineLevel="1" x14ac:dyDescent="0.25">
      <c r="A11480" s="23" t="str">
        <f>VLOOKUP(B11480,Códigos!$A$1:$C$23,2,FALSE)</f>
        <v>Cupones</v>
      </c>
      <c r="B11480" s="23" t="s">
        <v>7</v>
      </c>
      <c r="C11480">
        <v>2022</v>
      </c>
      <c r="D11480" s="23" t="str">
        <f t="shared" si="180"/>
        <v>feb</v>
      </c>
      <c r="E11480" s="24">
        <v>44620</v>
      </c>
      <c r="F11480" s="23" t="s">
        <v>51</v>
      </c>
      <c r="G11480" s="121">
        <v>792363.31632653158</v>
      </c>
    </row>
    <row r="11481" spans="1:8" outlineLevel="1" x14ac:dyDescent="0.25">
      <c r="A11481" s="23" t="str">
        <f>VLOOKUP(B11481,Códigos!$A$1:$C$23,2,FALSE)</f>
        <v>Depósitos a Plazo Fijo</v>
      </c>
      <c r="B11481" s="23" t="s">
        <v>8</v>
      </c>
      <c r="C11481">
        <v>2022</v>
      </c>
      <c r="D11481" s="23" t="str">
        <f t="shared" si="180"/>
        <v>feb</v>
      </c>
      <c r="E11481" s="24">
        <v>44620</v>
      </c>
      <c r="F11481" s="23" t="s">
        <v>51</v>
      </c>
      <c r="G11481" s="121">
        <v>305414276.66326356</v>
      </c>
    </row>
    <row r="11482" spans="1:8" outlineLevel="1" x14ac:dyDescent="0.25">
      <c r="A11482" s="23" t="str">
        <f>VLOOKUP(B11482,Códigos!$A$1:$C$23,2,FALSE)</f>
        <v>Pagarés bursátiles</v>
      </c>
      <c r="B11482" s="23" t="s">
        <v>11</v>
      </c>
      <c r="C11482">
        <v>2022</v>
      </c>
      <c r="D11482" s="23" t="str">
        <f t="shared" si="180"/>
        <v>feb</v>
      </c>
      <c r="E11482" s="24">
        <v>44620</v>
      </c>
      <c r="F11482" s="23" t="s">
        <v>51</v>
      </c>
      <c r="G11482" s="121">
        <v>483395.11661807587</v>
      </c>
    </row>
    <row r="11483" spans="1:8" outlineLevel="1" x14ac:dyDescent="0.25">
      <c r="A11483" s="23" t="str">
        <f>VLOOKUP(B11483,Códigos!$A$1:$C$23,2,FALSE)</f>
        <v>Valores de Titularización</v>
      </c>
      <c r="B11483" s="23" t="s">
        <v>12</v>
      </c>
      <c r="C11483">
        <v>2022</v>
      </c>
      <c r="D11483" s="23" t="str">
        <f t="shared" si="180"/>
        <v>feb</v>
      </c>
      <c r="E11483" s="24">
        <v>44620</v>
      </c>
      <c r="F11483" s="23" t="s">
        <v>51</v>
      </c>
      <c r="G11483" s="121">
        <v>14207887.44897959</v>
      </c>
    </row>
    <row r="11484" spans="1:8" outlineLevel="1" x14ac:dyDescent="0.25">
      <c r="A11484" s="23" t="str">
        <f>VLOOKUP(B11484,Códigos!$A$1:$C$23,2,FALSE)</f>
        <v>Inv. Extranjero</v>
      </c>
      <c r="B11484" s="23" t="s">
        <v>34</v>
      </c>
      <c r="C11484">
        <v>2022</v>
      </c>
      <c r="D11484" s="23" t="str">
        <f t="shared" si="180"/>
        <v>feb</v>
      </c>
      <c r="E11484" s="24">
        <v>44620</v>
      </c>
      <c r="F11484" s="23" t="s">
        <v>51</v>
      </c>
      <c r="G11484" s="121">
        <v>0</v>
      </c>
    </row>
    <row r="11485" spans="1:8" outlineLevel="1" x14ac:dyDescent="0.25">
      <c r="A11485" s="23" t="str">
        <f>VLOOKUP(B11485,Códigos!$A$1:$C$23,2,FALSE)</f>
        <v>Liquidez</v>
      </c>
      <c r="B11485" s="23" t="s">
        <v>13</v>
      </c>
      <c r="C11485">
        <v>2022</v>
      </c>
      <c r="D11485" s="23" t="str">
        <f t="shared" si="180"/>
        <v>feb</v>
      </c>
      <c r="E11485" s="24">
        <v>44620</v>
      </c>
      <c r="F11485" s="23" t="s">
        <v>51</v>
      </c>
      <c r="G11485" s="121">
        <v>227380707.56997082</v>
      </c>
    </row>
    <row r="11486" spans="1:8" outlineLevel="1" x14ac:dyDescent="0.25">
      <c r="A11486" s="23" t="str">
        <f>VLOOKUP(B11486,Códigos!$A$1:$C$23,2,FALSE)</f>
        <v>Inv. sin Oferta Pública</v>
      </c>
      <c r="B11486" s="23" t="s">
        <v>14</v>
      </c>
      <c r="C11486">
        <v>2022</v>
      </c>
      <c r="D11486" s="23" t="str">
        <f t="shared" si="180"/>
        <v>feb</v>
      </c>
      <c r="E11486" s="24">
        <v>44620</v>
      </c>
      <c r="F11486" s="23" t="s">
        <v>51</v>
      </c>
      <c r="G11486" s="121">
        <v>5186363.7172011668</v>
      </c>
    </row>
    <row r="11487" spans="1:8" outlineLevel="1" x14ac:dyDescent="0.25">
      <c r="A11487" s="23" t="str">
        <f>VLOOKUP(B11487,Códigos!$A$1:$C$23,2,FALSE)</f>
        <v>Acciones</v>
      </c>
      <c r="B11487" s="23" t="s">
        <v>0</v>
      </c>
      <c r="C11487">
        <v>2022</v>
      </c>
      <c r="D11487" s="23" t="str">
        <f t="shared" si="180"/>
        <v>feb</v>
      </c>
      <c r="E11487" s="24">
        <v>44620</v>
      </c>
      <c r="F11487" s="23" t="s">
        <v>52</v>
      </c>
      <c r="G11487" s="121">
        <v>3175672.48</v>
      </c>
    </row>
    <row r="11488" spans="1:8" outlineLevel="1" x14ac:dyDescent="0.25">
      <c r="A11488" s="23" t="str">
        <f>VLOOKUP(B11488,Códigos!$A$1:$C$23,2,FALSE)</f>
        <v>Bonos Bancarios Bursátiles</v>
      </c>
      <c r="B11488" s="23" t="s">
        <v>1</v>
      </c>
      <c r="C11488">
        <v>2022</v>
      </c>
      <c r="D11488" s="23" t="str">
        <f t="shared" si="180"/>
        <v>feb</v>
      </c>
      <c r="E11488" s="24">
        <v>44620</v>
      </c>
      <c r="F11488" s="23" t="s">
        <v>52</v>
      </c>
      <c r="G11488" s="121">
        <v>71219091.189999998</v>
      </c>
    </row>
    <row r="11489" spans="1:7" outlineLevel="1" x14ac:dyDescent="0.25">
      <c r="A11489" s="23" t="str">
        <f>VLOOKUP(B11489,Códigos!$A$1:$C$23,2,FALSE)</f>
        <v>Bonos de Largo Plazo</v>
      </c>
      <c r="B11489" s="23" t="s">
        <v>3</v>
      </c>
      <c r="C11489">
        <v>2022</v>
      </c>
      <c r="D11489" s="23" t="str">
        <f t="shared" si="180"/>
        <v>feb</v>
      </c>
      <c r="E11489" s="24">
        <v>44620</v>
      </c>
      <c r="F11489" s="23" t="s">
        <v>52</v>
      </c>
      <c r="G11489" s="121">
        <v>27044433.640000001</v>
      </c>
    </row>
    <row r="11490" spans="1:7" outlineLevel="1" x14ac:dyDescent="0.25">
      <c r="A11490" s="23" t="str">
        <f>VLOOKUP(B11490,Códigos!$A$1:$C$23,2,FALSE)</f>
        <v>Bonos Municipales</v>
      </c>
      <c r="B11490" s="23" t="s">
        <v>4</v>
      </c>
      <c r="C11490">
        <v>2022</v>
      </c>
      <c r="D11490" s="23" t="str">
        <f t="shared" si="180"/>
        <v>feb</v>
      </c>
      <c r="E11490" s="24">
        <v>44620</v>
      </c>
      <c r="F11490" s="23" t="s">
        <v>52</v>
      </c>
      <c r="G11490" s="121">
        <v>568230.31999999995</v>
      </c>
    </row>
    <row r="11491" spans="1:7" outlineLevel="1" x14ac:dyDescent="0.25">
      <c r="A11491" s="23" t="str">
        <f>VLOOKUP(B11491,Códigos!$A$1:$C$23,2,FALSE)</f>
        <v>Bonos Participativos emitidos por Pymes</v>
      </c>
      <c r="B11491" s="23" t="s">
        <v>5</v>
      </c>
      <c r="C11491">
        <v>2022</v>
      </c>
      <c r="D11491" s="23" t="str">
        <f t="shared" si="180"/>
        <v>feb</v>
      </c>
      <c r="E11491" s="24">
        <v>44620</v>
      </c>
      <c r="F11491" s="23" t="s">
        <v>52</v>
      </c>
      <c r="G11491" s="121">
        <v>63228.73</v>
      </c>
    </row>
    <row r="11492" spans="1:7" outlineLevel="1" x14ac:dyDescent="0.25">
      <c r="A11492" s="23" t="str">
        <f>VLOOKUP(B11492,Códigos!$A$1:$C$23,2,FALSE)</f>
        <v>Cupones</v>
      </c>
      <c r="B11492" s="23" t="s">
        <v>7</v>
      </c>
      <c r="C11492">
        <v>2022</v>
      </c>
      <c r="D11492" s="23" t="str">
        <f t="shared" si="180"/>
        <v>feb</v>
      </c>
      <c r="E11492" s="24">
        <v>44620</v>
      </c>
      <c r="F11492" s="23" t="s">
        <v>52</v>
      </c>
      <c r="G11492" s="121">
        <v>49012.89</v>
      </c>
    </row>
    <row r="11493" spans="1:7" outlineLevel="1" x14ac:dyDescent="0.25">
      <c r="A11493" s="23" t="str">
        <f>VLOOKUP(B11493,Códigos!$A$1:$C$23,2,FALSE)</f>
        <v>Depósitos a Plazo Fijo</v>
      </c>
      <c r="B11493" s="23" t="s">
        <v>8</v>
      </c>
      <c r="C11493">
        <v>2022</v>
      </c>
      <c r="D11493" s="23" t="str">
        <f t="shared" si="180"/>
        <v>feb</v>
      </c>
      <c r="E11493" s="24">
        <v>44620</v>
      </c>
      <c r="F11493" s="23" t="s">
        <v>52</v>
      </c>
      <c r="G11493" s="121">
        <v>331633049.06999999</v>
      </c>
    </row>
    <row r="11494" spans="1:7" outlineLevel="1" x14ac:dyDescent="0.25">
      <c r="A11494" s="23" t="str">
        <f>VLOOKUP(B11494,Códigos!$A$1:$C$23,2,FALSE)</f>
        <v>Pagarés bursátiles</v>
      </c>
      <c r="B11494" s="23" t="s">
        <v>11</v>
      </c>
      <c r="C11494">
        <v>2022</v>
      </c>
      <c r="D11494" s="23" t="str">
        <f t="shared" si="180"/>
        <v>feb</v>
      </c>
      <c r="E11494" s="24">
        <v>44620</v>
      </c>
      <c r="F11494" s="23" t="s">
        <v>52</v>
      </c>
      <c r="G11494" s="121">
        <v>11675565.219999999</v>
      </c>
    </row>
    <row r="11495" spans="1:7" outlineLevel="1" x14ac:dyDescent="0.25">
      <c r="A11495" s="23" t="str">
        <f>VLOOKUP(B11495,Códigos!$A$1:$C$23,2,FALSE)</f>
        <v>Valores de Titularización</v>
      </c>
      <c r="B11495" s="23" t="s">
        <v>12</v>
      </c>
      <c r="C11495">
        <v>2022</v>
      </c>
      <c r="D11495" s="23" t="str">
        <f t="shared" si="180"/>
        <v>feb</v>
      </c>
      <c r="E11495" s="24">
        <v>44620</v>
      </c>
      <c r="F11495" s="23" t="s">
        <v>52</v>
      </c>
      <c r="G11495" s="121">
        <v>77827.990000000005</v>
      </c>
    </row>
    <row r="11496" spans="1:7" outlineLevel="1" x14ac:dyDescent="0.25">
      <c r="A11496" s="23" t="str">
        <f>VLOOKUP(B11496,Códigos!$A$1:$C$23,2,FALSE)</f>
        <v>Inv. Extranjero</v>
      </c>
      <c r="B11496" s="23" t="s">
        <v>34</v>
      </c>
      <c r="C11496">
        <v>2022</v>
      </c>
      <c r="D11496" s="23" t="str">
        <f t="shared" si="180"/>
        <v>feb</v>
      </c>
      <c r="E11496" s="24">
        <v>44620</v>
      </c>
      <c r="F11496" s="23" t="s">
        <v>52</v>
      </c>
      <c r="G11496" s="121">
        <v>74785551.189999998</v>
      </c>
    </row>
    <row r="11497" spans="1:7" outlineLevel="1" x14ac:dyDescent="0.25">
      <c r="A11497" s="23" t="str">
        <f>VLOOKUP(B11497,Códigos!$A$1:$C$23,2,FALSE)</f>
        <v>Liquidez</v>
      </c>
      <c r="B11497" s="23" t="s">
        <v>13</v>
      </c>
      <c r="C11497">
        <v>2022</v>
      </c>
      <c r="D11497" s="23" t="str">
        <f t="shared" si="180"/>
        <v>feb</v>
      </c>
      <c r="E11497" s="24">
        <v>44620</v>
      </c>
      <c r="F11497" s="23" t="s">
        <v>52</v>
      </c>
      <c r="G11497" s="121">
        <v>181913999.18000004</v>
      </c>
    </row>
    <row r="11498" spans="1:7" outlineLevel="1" x14ac:dyDescent="0.25">
      <c r="A11498" s="23" t="str">
        <f>VLOOKUP(B11498,Códigos!$A$1:$C$23,2,FALSE)</f>
        <v>Inv. sin Oferta Pública</v>
      </c>
      <c r="B11498" s="23" t="s">
        <v>14</v>
      </c>
      <c r="C11498">
        <v>2022</v>
      </c>
      <c r="D11498" s="23" t="str">
        <f t="shared" si="180"/>
        <v>feb</v>
      </c>
      <c r="E11498" s="24">
        <v>44620</v>
      </c>
      <c r="F11498" s="23" t="s">
        <v>52</v>
      </c>
      <c r="G11498" s="121">
        <v>28071.35999999999</v>
      </c>
    </row>
    <row r="11499" spans="1:7" outlineLevel="1" x14ac:dyDescent="0.25">
      <c r="A11499" s="23" t="str">
        <f>VLOOKUP(B11499,Códigos!$A$1:$C$23,2,FALSE)</f>
        <v>Acciones</v>
      </c>
      <c r="B11499" s="23" t="s">
        <v>0</v>
      </c>
      <c r="C11499">
        <v>2022</v>
      </c>
      <c r="D11499" s="23" t="str">
        <f t="shared" si="180"/>
        <v>feb</v>
      </c>
      <c r="E11499" s="24">
        <v>44620</v>
      </c>
      <c r="F11499" s="23" t="s">
        <v>44</v>
      </c>
      <c r="G11499" s="121">
        <v>0</v>
      </c>
    </row>
    <row r="11500" spans="1:7" outlineLevel="1" x14ac:dyDescent="0.25">
      <c r="A11500" s="23" t="str">
        <f>VLOOKUP(B11500,Códigos!$A$1:$C$23,2,FALSE)</f>
        <v>Bonos Bancarios Bursátiles</v>
      </c>
      <c r="B11500" s="23" t="s">
        <v>1</v>
      </c>
      <c r="C11500">
        <v>2022</v>
      </c>
      <c r="D11500" s="23" t="str">
        <f t="shared" si="180"/>
        <v>feb</v>
      </c>
      <c r="E11500" s="24">
        <v>44620</v>
      </c>
      <c r="F11500" s="23" t="s">
        <v>44</v>
      </c>
      <c r="G11500" s="121">
        <v>10836898.855685126</v>
      </c>
    </row>
    <row r="11501" spans="1:7" outlineLevel="1" x14ac:dyDescent="0.25">
      <c r="A11501" s="23" t="str">
        <f>VLOOKUP(B11501,Códigos!$A$1:$C$23,2,FALSE)</f>
        <v>Bonos de Largo Plazo</v>
      </c>
      <c r="B11501" s="23" t="s">
        <v>3</v>
      </c>
      <c r="C11501">
        <v>2022</v>
      </c>
      <c r="D11501" s="23" t="str">
        <f t="shared" si="180"/>
        <v>feb</v>
      </c>
      <c r="E11501" s="24">
        <v>44620</v>
      </c>
      <c r="F11501" s="23" t="s">
        <v>44</v>
      </c>
      <c r="G11501" s="121">
        <v>3723573.4752186551</v>
      </c>
    </row>
    <row r="11502" spans="1:7" outlineLevel="1" x14ac:dyDescent="0.25">
      <c r="A11502" s="23" t="str">
        <f>VLOOKUP(B11502,Códigos!$A$1:$C$23,2,FALSE)</f>
        <v>Bonos Municipales</v>
      </c>
      <c r="B11502" s="23" t="s">
        <v>4</v>
      </c>
      <c r="C11502">
        <v>2022</v>
      </c>
      <c r="D11502" s="23" t="str">
        <f t="shared" si="180"/>
        <v>feb</v>
      </c>
      <c r="E11502" s="24">
        <v>44620</v>
      </c>
      <c r="F11502" s="23" t="s">
        <v>44</v>
      </c>
      <c r="G11502" s="121">
        <v>0</v>
      </c>
    </row>
    <row r="11503" spans="1:7" outlineLevel="1" x14ac:dyDescent="0.25">
      <c r="A11503" s="23" t="str">
        <f>VLOOKUP(B11503,Códigos!$A$1:$C$23,2,FALSE)</f>
        <v>Bonos Participativos emitidos por Pymes</v>
      </c>
      <c r="B11503" s="23" t="s">
        <v>5</v>
      </c>
      <c r="C11503">
        <v>2022</v>
      </c>
      <c r="D11503" s="23" t="str">
        <f t="shared" si="180"/>
        <v>feb</v>
      </c>
      <c r="E11503" s="24">
        <v>44620</v>
      </c>
      <c r="F11503" s="23" t="s">
        <v>44</v>
      </c>
      <c r="G11503" s="121">
        <v>0</v>
      </c>
    </row>
    <row r="11504" spans="1:7" outlineLevel="1" x14ac:dyDescent="0.25">
      <c r="A11504" s="23" t="str">
        <f>VLOOKUP(B11504,Códigos!$A$1:$C$23,2,FALSE)</f>
        <v>Cupones</v>
      </c>
      <c r="B11504" s="23" t="s">
        <v>7</v>
      </c>
      <c r="C11504">
        <v>2022</v>
      </c>
      <c r="D11504" s="23" t="str">
        <f t="shared" si="180"/>
        <v>feb</v>
      </c>
      <c r="E11504" s="24">
        <v>44620</v>
      </c>
      <c r="F11504" s="23" t="s">
        <v>44</v>
      </c>
      <c r="G11504" s="121">
        <v>0</v>
      </c>
    </row>
    <row r="11505" spans="1:7" outlineLevel="1" x14ac:dyDescent="0.25">
      <c r="A11505" s="23" t="str">
        <f>VLOOKUP(B11505,Códigos!$A$1:$C$23,2,FALSE)</f>
        <v>Depósitos a Plazo Fijo</v>
      </c>
      <c r="B11505" s="23" t="s">
        <v>8</v>
      </c>
      <c r="C11505">
        <v>2022</v>
      </c>
      <c r="D11505" s="23" t="str">
        <f t="shared" si="180"/>
        <v>feb</v>
      </c>
      <c r="E11505" s="24">
        <v>44620</v>
      </c>
      <c r="F11505" s="23" t="s">
        <v>44</v>
      </c>
      <c r="G11505" s="121">
        <v>103939893.62536344</v>
      </c>
    </row>
    <row r="11506" spans="1:7" outlineLevel="1" x14ac:dyDescent="0.25">
      <c r="A11506" s="23" t="str">
        <f>VLOOKUP(B11506,Códigos!$A$1:$C$23,2,FALSE)</f>
        <v>Pagarés bursátiles</v>
      </c>
      <c r="B11506" s="23" t="s">
        <v>11</v>
      </c>
      <c r="C11506">
        <v>2022</v>
      </c>
      <c r="D11506" s="23" t="str">
        <f t="shared" si="180"/>
        <v>feb</v>
      </c>
      <c r="E11506" s="24">
        <v>44620</v>
      </c>
      <c r="F11506" s="23" t="s">
        <v>44</v>
      </c>
      <c r="G11506" s="121">
        <v>257205.61224489799</v>
      </c>
    </row>
    <row r="11507" spans="1:7" outlineLevel="1" x14ac:dyDescent="0.25">
      <c r="A11507" s="23" t="str">
        <f>VLOOKUP(B11507,Códigos!$A$1:$C$23,2,FALSE)</f>
        <v>Valores de Titularización</v>
      </c>
      <c r="B11507" s="23" t="s">
        <v>12</v>
      </c>
      <c r="C11507">
        <v>2022</v>
      </c>
      <c r="D11507" s="23" t="str">
        <f t="shared" si="180"/>
        <v>feb</v>
      </c>
      <c r="E11507" s="24">
        <v>44620</v>
      </c>
      <c r="F11507" s="23" t="s">
        <v>44</v>
      </c>
      <c r="G11507" s="121">
        <v>1549625.3600583095</v>
      </c>
    </row>
    <row r="11508" spans="1:7" outlineLevel="1" x14ac:dyDescent="0.25">
      <c r="A11508" s="23" t="str">
        <f>VLOOKUP(B11508,Códigos!$A$1:$C$23,2,FALSE)</f>
        <v>Inv. Extranjero</v>
      </c>
      <c r="B11508" s="23" t="s">
        <v>34</v>
      </c>
      <c r="C11508">
        <v>2022</v>
      </c>
      <c r="D11508" s="23" t="str">
        <f t="shared" si="180"/>
        <v>feb</v>
      </c>
      <c r="E11508" s="24">
        <v>44620</v>
      </c>
      <c r="F11508" s="23" t="s">
        <v>44</v>
      </c>
      <c r="G11508" s="121">
        <v>0</v>
      </c>
    </row>
    <row r="11509" spans="1:7" outlineLevel="1" x14ac:dyDescent="0.25">
      <c r="A11509" s="23" t="str">
        <f>VLOOKUP(B11509,Códigos!$A$1:$C$23,2,FALSE)</f>
        <v>Liquidez</v>
      </c>
      <c r="B11509" s="23" t="s">
        <v>13</v>
      </c>
      <c r="C11509">
        <v>2022</v>
      </c>
      <c r="D11509" s="23" t="str">
        <f t="shared" si="180"/>
        <v>feb</v>
      </c>
      <c r="E11509" s="24">
        <v>44620</v>
      </c>
      <c r="F11509" s="23" t="s">
        <v>44</v>
      </c>
      <c r="G11509" s="121">
        <v>108100871.7142857</v>
      </c>
    </row>
    <row r="11510" spans="1:7" outlineLevel="1" x14ac:dyDescent="0.25">
      <c r="A11510" s="23" t="str">
        <f>VLOOKUP(B11510,Códigos!$A$1:$C$23,2,FALSE)</f>
        <v>Inv. sin Oferta Pública</v>
      </c>
      <c r="B11510" s="23" t="s">
        <v>14</v>
      </c>
      <c r="C11510">
        <v>2022</v>
      </c>
      <c r="D11510" s="23" t="str">
        <f t="shared" si="180"/>
        <v>feb</v>
      </c>
      <c r="E11510" s="24">
        <v>44620</v>
      </c>
      <c r="F11510" s="23" t="s">
        <v>44</v>
      </c>
      <c r="G11510" s="121">
        <v>9079.9795918367363</v>
      </c>
    </row>
    <row r="11511" spans="1:7" outlineLevel="1" x14ac:dyDescent="0.25">
      <c r="A11511" s="23" t="str">
        <f>VLOOKUP(B11511,Códigos!$A$1:$C$23,2,FALSE)</f>
        <v>Acciones</v>
      </c>
      <c r="B11511" s="23" t="s">
        <v>0</v>
      </c>
      <c r="C11511">
        <v>2022</v>
      </c>
      <c r="D11511" s="23" t="str">
        <f t="shared" si="180"/>
        <v>feb</v>
      </c>
      <c r="E11511" s="24">
        <v>44620</v>
      </c>
      <c r="F11511" s="23" t="s">
        <v>45</v>
      </c>
      <c r="G11511" s="121">
        <v>1278003.31</v>
      </c>
    </row>
    <row r="11512" spans="1:7" outlineLevel="1" x14ac:dyDescent="0.25">
      <c r="A11512" s="23" t="str">
        <f>VLOOKUP(B11512,Códigos!$A$1:$C$23,2,FALSE)</f>
        <v>Bonos Bancarios Bursátiles</v>
      </c>
      <c r="B11512" s="23" t="s">
        <v>1</v>
      </c>
      <c r="C11512">
        <v>2022</v>
      </c>
      <c r="D11512" s="23" t="str">
        <f t="shared" si="180"/>
        <v>feb</v>
      </c>
      <c r="E11512" s="24">
        <v>44620</v>
      </c>
      <c r="F11512" s="23" t="s">
        <v>45</v>
      </c>
      <c r="G11512" s="121">
        <v>6193116.1399999997</v>
      </c>
    </row>
    <row r="11513" spans="1:7" outlineLevel="1" x14ac:dyDescent="0.25">
      <c r="A11513" s="23" t="str">
        <f>VLOOKUP(B11513,Códigos!$A$1:$C$23,2,FALSE)</f>
        <v>Bonos de Largo Plazo</v>
      </c>
      <c r="B11513" s="23" t="s">
        <v>3</v>
      </c>
      <c r="C11513">
        <v>2022</v>
      </c>
      <c r="D11513" s="23" t="str">
        <f t="shared" si="180"/>
        <v>feb</v>
      </c>
      <c r="E11513" s="24">
        <v>44620</v>
      </c>
      <c r="F11513" s="23" t="s">
        <v>45</v>
      </c>
      <c r="G11513" s="121">
        <v>4436834.37</v>
      </c>
    </row>
    <row r="11514" spans="1:7" outlineLevel="1" x14ac:dyDescent="0.25">
      <c r="A11514" s="23" t="str">
        <f>VLOOKUP(B11514,Códigos!$A$1:$C$23,2,FALSE)</f>
        <v>Bonos Municipales</v>
      </c>
      <c r="B11514" s="23" t="s">
        <v>4</v>
      </c>
      <c r="C11514">
        <v>2022</v>
      </c>
      <c r="D11514" s="23" t="str">
        <f t="shared" si="180"/>
        <v>feb</v>
      </c>
      <c r="E11514" s="24">
        <v>44620</v>
      </c>
      <c r="F11514" s="23" t="s">
        <v>45</v>
      </c>
      <c r="G11514" s="121">
        <v>0</v>
      </c>
    </row>
    <row r="11515" spans="1:7" outlineLevel="1" x14ac:dyDescent="0.25">
      <c r="A11515" s="23" t="str">
        <f>VLOOKUP(B11515,Códigos!$A$1:$C$23,2,FALSE)</f>
        <v>Bonos Participativos emitidos por Pymes</v>
      </c>
      <c r="B11515" s="23" t="s">
        <v>5</v>
      </c>
      <c r="C11515">
        <v>2022</v>
      </c>
      <c r="D11515" s="23" t="str">
        <f t="shared" si="180"/>
        <v>feb</v>
      </c>
      <c r="E11515" s="24">
        <v>44620</v>
      </c>
      <c r="F11515" s="23" t="s">
        <v>45</v>
      </c>
      <c r="G11515" s="121">
        <v>0</v>
      </c>
    </row>
    <row r="11516" spans="1:7" outlineLevel="1" x14ac:dyDescent="0.25">
      <c r="A11516" s="23" t="str">
        <f>VLOOKUP(B11516,Códigos!$A$1:$C$23,2,FALSE)</f>
        <v>Cupones</v>
      </c>
      <c r="B11516" s="23" t="s">
        <v>7</v>
      </c>
      <c r="C11516">
        <v>2022</v>
      </c>
      <c r="D11516" s="23" t="str">
        <f t="shared" si="180"/>
        <v>feb</v>
      </c>
      <c r="E11516" s="24">
        <v>44620</v>
      </c>
      <c r="F11516" s="23" t="s">
        <v>45</v>
      </c>
      <c r="G11516" s="121">
        <v>0</v>
      </c>
    </row>
    <row r="11517" spans="1:7" outlineLevel="1" x14ac:dyDescent="0.25">
      <c r="A11517" s="23" t="str">
        <f>VLOOKUP(B11517,Códigos!$A$1:$C$23,2,FALSE)</f>
        <v>Depósitos a Plazo Fijo</v>
      </c>
      <c r="B11517" s="23" t="s">
        <v>8</v>
      </c>
      <c r="C11517">
        <v>2022</v>
      </c>
      <c r="D11517" s="23" t="str">
        <f t="shared" si="180"/>
        <v>feb</v>
      </c>
      <c r="E11517" s="24">
        <v>44620</v>
      </c>
      <c r="F11517" s="23" t="s">
        <v>45</v>
      </c>
      <c r="G11517" s="121">
        <v>67340046.120000005</v>
      </c>
    </row>
    <row r="11518" spans="1:7" outlineLevel="1" x14ac:dyDescent="0.25">
      <c r="A11518" s="23" t="str">
        <f>VLOOKUP(B11518,Códigos!$A$1:$C$23,2,FALSE)</f>
        <v>Pagarés bursátiles</v>
      </c>
      <c r="B11518" s="23" t="s">
        <v>11</v>
      </c>
      <c r="C11518">
        <v>2022</v>
      </c>
      <c r="D11518" s="23" t="str">
        <f t="shared" si="180"/>
        <v>feb</v>
      </c>
      <c r="E11518" s="24">
        <v>44620</v>
      </c>
      <c r="F11518" s="23" t="s">
        <v>45</v>
      </c>
      <c r="G11518" s="121">
        <v>1740752.21</v>
      </c>
    </row>
    <row r="11519" spans="1:7" outlineLevel="1" x14ac:dyDescent="0.25">
      <c r="A11519" s="23" t="str">
        <f>VLOOKUP(B11519,Códigos!$A$1:$C$23,2,FALSE)</f>
        <v>Valores de Titularización</v>
      </c>
      <c r="B11519" s="23" t="s">
        <v>12</v>
      </c>
      <c r="C11519">
        <v>2022</v>
      </c>
      <c r="D11519" s="23" t="str">
        <f t="shared" si="180"/>
        <v>feb</v>
      </c>
      <c r="E11519" s="24">
        <v>44620</v>
      </c>
      <c r="F11519" s="23" t="s">
        <v>45</v>
      </c>
      <c r="G11519" s="121">
        <v>0</v>
      </c>
    </row>
    <row r="11520" spans="1:7" outlineLevel="1" x14ac:dyDescent="0.25">
      <c r="A11520" s="23" t="str">
        <f>VLOOKUP(B11520,Códigos!$A$1:$C$23,2,FALSE)</f>
        <v>Inv. Extranjero</v>
      </c>
      <c r="B11520" s="23" t="s">
        <v>34</v>
      </c>
      <c r="C11520">
        <v>2022</v>
      </c>
      <c r="D11520" s="23" t="str">
        <f t="shared" si="180"/>
        <v>feb</v>
      </c>
      <c r="E11520" s="24">
        <v>44620</v>
      </c>
      <c r="F11520" s="23" t="s">
        <v>45</v>
      </c>
      <c r="G11520" s="121">
        <v>5316298.3600000003</v>
      </c>
    </row>
    <row r="11521" spans="1:7" outlineLevel="1" x14ac:dyDescent="0.25">
      <c r="A11521" s="23" t="str">
        <f>VLOOKUP(B11521,Códigos!$A$1:$C$23,2,FALSE)</f>
        <v>Liquidez</v>
      </c>
      <c r="B11521" s="23" t="s">
        <v>13</v>
      </c>
      <c r="C11521">
        <v>2022</v>
      </c>
      <c r="D11521" s="23" t="str">
        <f t="shared" si="180"/>
        <v>feb</v>
      </c>
      <c r="E11521" s="24">
        <v>44620</v>
      </c>
      <c r="F11521" s="23" t="s">
        <v>45</v>
      </c>
      <c r="G11521" s="121">
        <v>61269738.510000005</v>
      </c>
    </row>
    <row r="11522" spans="1:7" outlineLevel="1" x14ac:dyDescent="0.25">
      <c r="A11522" s="23" t="str">
        <f>VLOOKUP(B11522,Códigos!$A$1:$C$23,2,FALSE)</f>
        <v>Inv. sin Oferta Pública</v>
      </c>
      <c r="B11522" s="23" t="s">
        <v>14</v>
      </c>
      <c r="C11522">
        <v>2022</v>
      </c>
      <c r="D11522" s="23" t="str">
        <f t="shared" ref="D11522:D11585" si="181">+TEXT(E11522,"mmm")</f>
        <v>feb</v>
      </c>
      <c r="E11522" s="24">
        <v>44620</v>
      </c>
      <c r="F11522" s="23" t="s">
        <v>45</v>
      </c>
      <c r="G11522" s="121">
        <v>-39301.860000000008</v>
      </c>
    </row>
    <row r="11523" spans="1:7" outlineLevel="1" x14ac:dyDescent="0.25">
      <c r="A11523" s="23" t="str">
        <f>VLOOKUP(B11523,Códigos!$A$1:$C$23,2,FALSE)</f>
        <v>Acciones</v>
      </c>
      <c r="B11523" s="23" t="s">
        <v>0</v>
      </c>
      <c r="C11523">
        <v>2022</v>
      </c>
      <c r="D11523" s="23" t="str">
        <f t="shared" si="181"/>
        <v>feb</v>
      </c>
      <c r="E11523" s="24">
        <v>44620</v>
      </c>
      <c r="F11523" s="23" t="s">
        <v>46</v>
      </c>
      <c r="G11523" s="121">
        <v>5772076.0466472395</v>
      </c>
    </row>
    <row r="11524" spans="1:7" outlineLevel="1" x14ac:dyDescent="0.25">
      <c r="A11524" s="23" t="str">
        <f>VLOOKUP(B11524,Códigos!$A$1:$C$23,2,FALSE)</f>
        <v>Bonos Bancarios Bursátiles</v>
      </c>
      <c r="B11524" s="23" t="s">
        <v>1</v>
      </c>
      <c r="C11524">
        <v>2022</v>
      </c>
      <c r="D11524" s="23" t="str">
        <f t="shared" si="181"/>
        <v>feb</v>
      </c>
      <c r="E11524" s="24">
        <v>44620</v>
      </c>
      <c r="F11524" s="23" t="s">
        <v>46</v>
      </c>
      <c r="G11524" s="121">
        <v>41343552.233236127</v>
      </c>
    </row>
    <row r="11525" spans="1:7" outlineLevel="1" x14ac:dyDescent="0.25">
      <c r="A11525" s="23" t="str">
        <f>VLOOKUP(B11525,Códigos!$A$1:$C$23,2,FALSE)</f>
        <v>Bonos de Largo Plazo</v>
      </c>
      <c r="B11525" s="23" t="s">
        <v>3</v>
      </c>
      <c r="C11525">
        <v>2022</v>
      </c>
      <c r="D11525" s="23" t="str">
        <f t="shared" si="181"/>
        <v>feb</v>
      </c>
      <c r="E11525" s="24">
        <v>44620</v>
      </c>
      <c r="F11525" s="23" t="s">
        <v>46</v>
      </c>
      <c r="G11525" s="121">
        <v>21691529.693877555</v>
      </c>
    </row>
    <row r="11526" spans="1:7" outlineLevel="1" x14ac:dyDescent="0.25">
      <c r="A11526" s="23" t="str">
        <f>VLOOKUP(B11526,Códigos!$A$1:$C$23,2,FALSE)</f>
        <v>Bonos Municipales</v>
      </c>
      <c r="B11526" s="23" t="s">
        <v>4</v>
      </c>
      <c r="C11526">
        <v>2022</v>
      </c>
      <c r="D11526" s="23" t="str">
        <f t="shared" si="181"/>
        <v>feb</v>
      </c>
      <c r="E11526" s="24">
        <v>44620</v>
      </c>
      <c r="F11526" s="23" t="s">
        <v>46</v>
      </c>
      <c r="G11526" s="121">
        <v>1068273.0029154518</v>
      </c>
    </row>
    <row r="11527" spans="1:7" outlineLevel="1" x14ac:dyDescent="0.25">
      <c r="A11527" s="23" t="str">
        <f>VLOOKUP(B11527,Códigos!$A$1:$C$23,2,FALSE)</f>
        <v>Bonos Participativos emitidos por Pymes</v>
      </c>
      <c r="B11527" s="23" t="s">
        <v>5</v>
      </c>
      <c r="C11527">
        <v>2022</v>
      </c>
      <c r="D11527" s="23" t="str">
        <f t="shared" si="181"/>
        <v>feb</v>
      </c>
      <c r="E11527" s="24">
        <v>44620</v>
      </c>
      <c r="F11527" s="23" t="s">
        <v>46</v>
      </c>
      <c r="G11527" s="121">
        <v>134361.20991253646</v>
      </c>
    </row>
    <row r="11528" spans="1:7" outlineLevel="1" x14ac:dyDescent="0.25">
      <c r="A11528" s="23" t="str">
        <f>VLOOKUP(B11528,Códigos!$A$1:$C$23,2,FALSE)</f>
        <v>Cupones</v>
      </c>
      <c r="B11528" s="23" t="s">
        <v>7</v>
      </c>
      <c r="C11528">
        <v>2022</v>
      </c>
      <c r="D11528" s="23" t="str">
        <f t="shared" si="181"/>
        <v>feb</v>
      </c>
      <c r="E11528" s="24">
        <v>44620</v>
      </c>
      <c r="F11528" s="23" t="s">
        <v>46</v>
      </c>
      <c r="G11528" s="121">
        <v>0</v>
      </c>
    </row>
    <row r="11529" spans="1:7" outlineLevel="1" x14ac:dyDescent="0.25">
      <c r="A11529" s="23" t="str">
        <f>VLOOKUP(B11529,Códigos!$A$1:$C$23,2,FALSE)</f>
        <v>Depósitos a Plazo Fijo</v>
      </c>
      <c r="B11529" s="23" t="s">
        <v>8</v>
      </c>
      <c r="C11529">
        <v>2022</v>
      </c>
      <c r="D11529" s="23" t="str">
        <f t="shared" si="181"/>
        <v>feb</v>
      </c>
      <c r="E11529" s="24">
        <v>44620</v>
      </c>
      <c r="F11529" s="23" t="s">
        <v>46</v>
      </c>
      <c r="G11529" s="121">
        <v>142117267.67055321</v>
      </c>
    </row>
    <row r="11530" spans="1:7" outlineLevel="1" x14ac:dyDescent="0.25">
      <c r="A11530" s="23" t="str">
        <f>VLOOKUP(B11530,Códigos!$A$1:$C$23,2,FALSE)</f>
        <v>Pagarés bursátiles</v>
      </c>
      <c r="B11530" s="23" t="s">
        <v>11</v>
      </c>
      <c r="C11530">
        <v>2022</v>
      </c>
      <c r="D11530" s="23" t="str">
        <f t="shared" si="181"/>
        <v>feb</v>
      </c>
      <c r="E11530" s="24">
        <v>44620</v>
      </c>
      <c r="F11530" s="23" t="s">
        <v>46</v>
      </c>
      <c r="G11530" s="121">
        <v>226189.50437317786</v>
      </c>
    </row>
    <row r="11531" spans="1:7" outlineLevel="1" x14ac:dyDescent="0.25">
      <c r="A11531" s="23" t="str">
        <f>VLOOKUP(B11531,Códigos!$A$1:$C$23,2,FALSE)</f>
        <v>Valores de Titularización</v>
      </c>
      <c r="B11531" s="23" t="s">
        <v>12</v>
      </c>
      <c r="C11531">
        <v>2022</v>
      </c>
      <c r="D11531" s="23" t="str">
        <f t="shared" si="181"/>
        <v>feb</v>
      </c>
      <c r="E11531" s="24">
        <v>44620</v>
      </c>
      <c r="F11531" s="23" t="s">
        <v>46</v>
      </c>
      <c r="G11531" s="121">
        <v>11025221.41690962</v>
      </c>
    </row>
    <row r="11532" spans="1:7" outlineLevel="1" x14ac:dyDescent="0.25">
      <c r="A11532" s="23" t="str">
        <f>VLOOKUP(B11532,Códigos!$A$1:$C$23,2,FALSE)</f>
        <v>Inv. Extranjero</v>
      </c>
      <c r="B11532" s="23" t="s">
        <v>34</v>
      </c>
      <c r="C11532">
        <v>2022</v>
      </c>
      <c r="D11532" s="23" t="str">
        <f t="shared" si="181"/>
        <v>feb</v>
      </c>
      <c r="E11532" s="24">
        <v>44620</v>
      </c>
      <c r="F11532" s="23" t="s">
        <v>46</v>
      </c>
      <c r="G11532" s="121">
        <v>0</v>
      </c>
    </row>
    <row r="11533" spans="1:7" outlineLevel="1" x14ac:dyDescent="0.25">
      <c r="A11533" s="23" t="str">
        <f>VLOOKUP(B11533,Códigos!$A$1:$C$23,2,FALSE)</f>
        <v>Liquidez</v>
      </c>
      <c r="B11533" s="23" t="s">
        <v>13</v>
      </c>
      <c r="C11533">
        <v>2022</v>
      </c>
      <c r="D11533" s="23" t="str">
        <f t="shared" si="181"/>
        <v>feb</v>
      </c>
      <c r="E11533" s="24">
        <v>44620</v>
      </c>
      <c r="F11533" s="23" t="s">
        <v>46</v>
      </c>
      <c r="G11533" s="121">
        <v>99707613.680758029</v>
      </c>
    </row>
    <row r="11534" spans="1:7" outlineLevel="1" x14ac:dyDescent="0.25">
      <c r="A11534" s="23" t="str">
        <f>VLOOKUP(B11534,Códigos!$A$1:$C$23,2,FALSE)</f>
        <v>Inv. sin Oferta Pública</v>
      </c>
      <c r="B11534" s="23" t="s">
        <v>14</v>
      </c>
      <c r="C11534">
        <v>2022</v>
      </c>
      <c r="D11534" s="23" t="str">
        <f t="shared" si="181"/>
        <v>feb</v>
      </c>
      <c r="E11534" s="24">
        <v>44620</v>
      </c>
      <c r="F11534" s="23" t="s">
        <v>46</v>
      </c>
      <c r="G11534" s="121">
        <v>2445829.881924198</v>
      </c>
    </row>
    <row r="11535" spans="1:7" outlineLevel="1" x14ac:dyDescent="0.25">
      <c r="A11535" s="23" t="str">
        <f>VLOOKUP(B11535,Códigos!$A$1:$C$23,2,FALSE)</f>
        <v>Acciones</v>
      </c>
      <c r="B11535" s="23" t="s">
        <v>0</v>
      </c>
      <c r="C11535">
        <v>2022</v>
      </c>
      <c r="D11535" s="23" t="str">
        <f t="shared" si="181"/>
        <v>feb</v>
      </c>
      <c r="E11535" s="24">
        <v>44620</v>
      </c>
      <c r="F11535" s="23" t="s">
        <v>48</v>
      </c>
      <c r="G11535" s="121">
        <v>0</v>
      </c>
    </row>
    <row r="11536" spans="1:7" outlineLevel="1" x14ac:dyDescent="0.25">
      <c r="A11536" s="23" t="str">
        <f>VLOOKUP(B11536,Códigos!$A$1:$C$23,2,FALSE)</f>
        <v>Bonos Bancarios Bursátiles</v>
      </c>
      <c r="B11536" s="23" t="s">
        <v>1</v>
      </c>
      <c r="C11536">
        <v>2022</v>
      </c>
      <c r="D11536" s="23" t="str">
        <f t="shared" si="181"/>
        <v>feb</v>
      </c>
      <c r="E11536" s="24">
        <v>44620</v>
      </c>
      <c r="F11536" s="23" t="s">
        <v>48</v>
      </c>
      <c r="G11536" s="121">
        <v>295142.35636781342</v>
      </c>
    </row>
    <row r="11537" spans="1:7" outlineLevel="1" x14ac:dyDescent="0.25">
      <c r="A11537" s="23" t="str">
        <f>VLOOKUP(B11537,Códigos!$A$1:$C$23,2,FALSE)</f>
        <v>Bonos de Largo Plazo</v>
      </c>
      <c r="B11537" s="23" t="s">
        <v>3</v>
      </c>
      <c r="C11537">
        <v>2022</v>
      </c>
      <c r="D11537" s="23" t="str">
        <f t="shared" si="181"/>
        <v>feb</v>
      </c>
      <c r="E11537" s="24">
        <v>44620</v>
      </c>
      <c r="F11537" s="23" t="s">
        <v>48</v>
      </c>
      <c r="G11537" s="121">
        <v>11761.923921399417</v>
      </c>
    </row>
    <row r="11538" spans="1:7" outlineLevel="1" x14ac:dyDescent="0.25">
      <c r="A11538" s="23" t="str">
        <f>VLOOKUP(B11538,Códigos!$A$1:$C$23,2,FALSE)</f>
        <v>Bonos Municipales</v>
      </c>
      <c r="B11538" s="23" t="s">
        <v>4</v>
      </c>
      <c r="C11538">
        <v>2022</v>
      </c>
      <c r="D11538" s="23" t="str">
        <f t="shared" si="181"/>
        <v>feb</v>
      </c>
      <c r="E11538" s="24">
        <v>44620</v>
      </c>
      <c r="F11538" s="23" t="s">
        <v>48</v>
      </c>
      <c r="G11538" s="121">
        <v>0</v>
      </c>
    </row>
    <row r="11539" spans="1:7" outlineLevel="1" x14ac:dyDescent="0.25">
      <c r="A11539" s="23" t="str">
        <f>VLOOKUP(B11539,Códigos!$A$1:$C$23,2,FALSE)</f>
        <v>Bonos Participativos emitidos por Pymes</v>
      </c>
      <c r="B11539" s="23" t="s">
        <v>5</v>
      </c>
      <c r="C11539">
        <v>2022</v>
      </c>
      <c r="D11539" s="23" t="str">
        <f t="shared" si="181"/>
        <v>feb</v>
      </c>
      <c r="E11539" s="24">
        <v>44620</v>
      </c>
      <c r="F11539" s="23" t="s">
        <v>48</v>
      </c>
      <c r="G11539" s="121">
        <v>0</v>
      </c>
    </row>
    <row r="11540" spans="1:7" outlineLevel="1" x14ac:dyDescent="0.25">
      <c r="A11540" s="23" t="str">
        <f>VLOOKUP(B11540,Códigos!$A$1:$C$23,2,FALSE)</f>
        <v>Cupones</v>
      </c>
      <c r="B11540" s="23" t="s">
        <v>7</v>
      </c>
      <c r="C11540">
        <v>2022</v>
      </c>
      <c r="D11540" s="23" t="str">
        <f t="shared" si="181"/>
        <v>feb</v>
      </c>
      <c r="E11540" s="24">
        <v>44620</v>
      </c>
      <c r="F11540" s="23" t="s">
        <v>48</v>
      </c>
      <c r="G11540" s="121">
        <v>0</v>
      </c>
    </row>
    <row r="11541" spans="1:7" outlineLevel="1" x14ac:dyDescent="0.25">
      <c r="A11541" s="23" t="str">
        <f>VLOOKUP(B11541,Códigos!$A$1:$C$23,2,FALSE)</f>
        <v>Depósitos a Plazo Fijo</v>
      </c>
      <c r="B11541" s="23" t="s">
        <v>8</v>
      </c>
      <c r="C11541">
        <v>2022</v>
      </c>
      <c r="D11541" s="23" t="str">
        <f t="shared" si="181"/>
        <v>feb</v>
      </c>
      <c r="E11541" s="24">
        <v>44620</v>
      </c>
      <c r="F11541" s="23" t="s">
        <v>48</v>
      </c>
      <c r="G11541" s="121">
        <v>9262754.1359326188</v>
      </c>
    </row>
    <row r="11542" spans="1:7" outlineLevel="1" x14ac:dyDescent="0.25">
      <c r="A11542" s="23" t="str">
        <f>VLOOKUP(B11542,Códigos!$A$1:$C$23,2,FALSE)</f>
        <v>Pagarés bursátiles</v>
      </c>
      <c r="B11542" s="23" t="s">
        <v>11</v>
      </c>
      <c r="C11542">
        <v>2022</v>
      </c>
      <c r="D11542" s="23" t="str">
        <f t="shared" si="181"/>
        <v>feb</v>
      </c>
      <c r="E11542" s="24">
        <v>44620</v>
      </c>
      <c r="F11542" s="23" t="s">
        <v>48</v>
      </c>
      <c r="G11542" s="121">
        <v>0</v>
      </c>
    </row>
    <row r="11543" spans="1:7" outlineLevel="1" x14ac:dyDescent="0.25">
      <c r="A11543" s="23" t="str">
        <f>VLOOKUP(B11543,Códigos!$A$1:$C$23,2,FALSE)</f>
        <v>Valores de Titularización</v>
      </c>
      <c r="B11543" s="23" t="s">
        <v>12</v>
      </c>
      <c r="C11543">
        <v>2022</v>
      </c>
      <c r="D11543" s="23" t="str">
        <f t="shared" si="181"/>
        <v>feb</v>
      </c>
      <c r="E11543" s="24">
        <v>44620</v>
      </c>
      <c r="F11543" s="23" t="s">
        <v>48</v>
      </c>
      <c r="G11543" s="121">
        <v>0</v>
      </c>
    </row>
    <row r="11544" spans="1:7" outlineLevel="1" x14ac:dyDescent="0.25">
      <c r="A11544" s="23" t="str">
        <f>VLOOKUP(B11544,Códigos!$A$1:$C$23,2,FALSE)</f>
        <v>Inv. Extranjero</v>
      </c>
      <c r="B11544" s="23" t="s">
        <v>34</v>
      </c>
      <c r="C11544">
        <v>2022</v>
      </c>
      <c r="D11544" s="23" t="str">
        <f t="shared" si="181"/>
        <v>feb</v>
      </c>
      <c r="E11544" s="24">
        <v>44620</v>
      </c>
      <c r="F11544" s="23" t="s">
        <v>48</v>
      </c>
      <c r="G11544" s="121">
        <v>0</v>
      </c>
    </row>
    <row r="11545" spans="1:7" outlineLevel="1" x14ac:dyDescent="0.25">
      <c r="A11545" s="23" t="str">
        <f>VLOOKUP(B11545,Códigos!$A$1:$C$23,2,FALSE)</f>
        <v>Liquidez</v>
      </c>
      <c r="B11545" s="23" t="s">
        <v>13</v>
      </c>
      <c r="C11545">
        <v>2022</v>
      </c>
      <c r="D11545" s="23" t="str">
        <f t="shared" si="181"/>
        <v>feb</v>
      </c>
      <c r="E11545" s="24">
        <v>44620</v>
      </c>
      <c r="F11545" s="23" t="s">
        <v>48</v>
      </c>
      <c r="G11545" s="121">
        <v>4207205.9183860058</v>
      </c>
    </row>
    <row r="11546" spans="1:7" outlineLevel="1" x14ac:dyDescent="0.25">
      <c r="A11546" s="23" t="str">
        <f>VLOOKUP(B11546,Códigos!$A$1:$C$23,2,FALSE)</f>
        <v>Inv. sin Oferta Pública</v>
      </c>
      <c r="B11546" s="23" t="s">
        <v>14</v>
      </c>
      <c r="C11546">
        <v>2022</v>
      </c>
      <c r="D11546" s="23" t="str">
        <f t="shared" si="181"/>
        <v>feb</v>
      </c>
      <c r="E11546" s="24">
        <v>44620</v>
      </c>
      <c r="F11546" s="23" t="s">
        <v>48</v>
      </c>
      <c r="G11546" s="121">
        <v>169.61756104956268</v>
      </c>
    </row>
    <row r="11547" spans="1:7" outlineLevel="1" x14ac:dyDescent="0.25">
      <c r="A11547" s="23" t="str">
        <f>VLOOKUP(B11547,Códigos!$A$1:$C$23,2,FALSE)</f>
        <v>Acciones</v>
      </c>
      <c r="B11547" s="23" t="s">
        <v>0</v>
      </c>
      <c r="C11547">
        <v>2022</v>
      </c>
      <c r="D11547" s="23" t="str">
        <f t="shared" si="181"/>
        <v>feb</v>
      </c>
      <c r="E11547" s="24">
        <v>44620</v>
      </c>
      <c r="F11547" s="23" t="s">
        <v>47</v>
      </c>
      <c r="G11547" s="121">
        <v>1897669.1700000002</v>
      </c>
    </row>
    <row r="11548" spans="1:7" outlineLevel="1" x14ac:dyDescent="0.25">
      <c r="A11548" s="23" t="str">
        <f>VLOOKUP(B11548,Códigos!$A$1:$C$23,2,FALSE)</f>
        <v>Bonos Bancarios Bursátiles</v>
      </c>
      <c r="B11548" s="23" t="s">
        <v>1</v>
      </c>
      <c r="C11548">
        <v>2022</v>
      </c>
      <c r="D11548" s="23" t="str">
        <f t="shared" si="181"/>
        <v>feb</v>
      </c>
      <c r="E11548" s="24">
        <v>44620</v>
      </c>
      <c r="F11548" s="23" t="s">
        <v>47</v>
      </c>
      <c r="G11548" s="121">
        <v>63354906.789999999</v>
      </c>
    </row>
    <row r="11549" spans="1:7" outlineLevel="1" x14ac:dyDescent="0.25">
      <c r="A11549" s="23" t="str">
        <f>VLOOKUP(B11549,Códigos!$A$1:$C$23,2,FALSE)</f>
        <v>Bonos de Largo Plazo</v>
      </c>
      <c r="B11549" s="23" t="s">
        <v>3</v>
      </c>
      <c r="C11549">
        <v>2022</v>
      </c>
      <c r="D11549" s="23" t="str">
        <f t="shared" si="181"/>
        <v>feb</v>
      </c>
      <c r="E11549" s="24">
        <v>44620</v>
      </c>
      <c r="F11549" s="23" t="s">
        <v>47</v>
      </c>
      <c r="G11549" s="121">
        <v>22227177.840000004</v>
      </c>
    </row>
    <row r="11550" spans="1:7" outlineLevel="1" x14ac:dyDescent="0.25">
      <c r="A11550" s="23" t="str">
        <f>VLOOKUP(B11550,Códigos!$A$1:$C$23,2,FALSE)</f>
        <v>Bonos Municipales</v>
      </c>
      <c r="B11550" s="23" t="s">
        <v>4</v>
      </c>
      <c r="C11550">
        <v>2022</v>
      </c>
      <c r="D11550" s="23" t="str">
        <f t="shared" si="181"/>
        <v>feb</v>
      </c>
      <c r="E11550" s="24">
        <v>44620</v>
      </c>
      <c r="F11550" s="23" t="s">
        <v>47</v>
      </c>
      <c r="G11550" s="121">
        <v>568230.31999999995</v>
      </c>
    </row>
    <row r="11551" spans="1:7" outlineLevel="1" x14ac:dyDescent="0.25">
      <c r="A11551" s="23" t="str">
        <f>VLOOKUP(B11551,Códigos!$A$1:$C$23,2,FALSE)</f>
        <v>Bonos Participativos emitidos por Pymes</v>
      </c>
      <c r="B11551" s="23" t="s">
        <v>5</v>
      </c>
      <c r="C11551">
        <v>2022</v>
      </c>
      <c r="D11551" s="23" t="str">
        <f t="shared" si="181"/>
        <v>feb</v>
      </c>
      <c r="E11551" s="24">
        <v>44620</v>
      </c>
      <c r="F11551" s="23" t="s">
        <v>47</v>
      </c>
      <c r="G11551" s="121">
        <v>0</v>
      </c>
    </row>
    <row r="11552" spans="1:7" outlineLevel="1" x14ac:dyDescent="0.25">
      <c r="A11552" s="23" t="str">
        <f>VLOOKUP(B11552,Códigos!$A$1:$C$23,2,FALSE)</f>
        <v>Cupones</v>
      </c>
      <c r="B11552" s="23" t="s">
        <v>7</v>
      </c>
      <c r="C11552">
        <v>2022</v>
      </c>
      <c r="D11552" s="23" t="str">
        <f t="shared" si="181"/>
        <v>feb</v>
      </c>
      <c r="E11552" s="24">
        <v>44620</v>
      </c>
      <c r="F11552" s="23" t="s">
        <v>47</v>
      </c>
      <c r="G11552" s="121">
        <v>49012.89</v>
      </c>
    </row>
    <row r="11553" spans="1:7" outlineLevel="1" x14ac:dyDescent="0.25">
      <c r="A11553" s="23" t="str">
        <f>VLOOKUP(B11553,Códigos!$A$1:$C$23,2,FALSE)</f>
        <v>Depósitos a Plazo Fijo</v>
      </c>
      <c r="B11553" s="23" t="s">
        <v>8</v>
      </c>
      <c r="C11553">
        <v>2022</v>
      </c>
      <c r="D11553" s="23" t="str">
        <f t="shared" si="181"/>
        <v>feb</v>
      </c>
      <c r="E11553" s="24">
        <v>44620</v>
      </c>
      <c r="F11553" s="23" t="s">
        <v>47</v>
      </c>
      <c r="G11553" s="121">
        <v>257966933.94999999</v>
      </c>
    </row>
    <row r="11554" spans="1:7" outlineLevel="1" x14ac:dyDescent="0.25">
      <c r="A11554" s="23" t="str">
        <f>VLOOKUP(B11554,Códigos!$A$1:$C$23,2,FALSE)</f>
        <v>Pagarés bursátiles</v>
      </c>
      <c r="B11554" s="23" t="s">
        <v>11</v>
      </c>
      <c r="C11554">
        <v>2022</v>
      </c>
      <c r="D11554" s="23" t="str">
        <f t="shared" si="181"/>
        <v>feb</v>
      </c>
      <c r="E11554" s="24">
        <v>44620</v>
      </c>
      <c r="F11554" s="23" t="s">
        <v>47</v>
      </c>
      <c r="G11554" s="121">
        <v>9422953.0099999998</v>
      </c>
    </row>
    <row r="11555" spans="1:7" outlineLevel="1" x14ac:dyDescent="0.25">
      <c r="A11555" s="23" t="str">
        <f>VLOOKUP(B11555,Códigos!$A$1:$C$23,2,FALSE)</f>
        <v>Valores de Titularización</v>
      </c>
      <c r="B11555" s="23" t="s">
        <v>12</v>
      </c>
      <c r="C11555">
        <v>2022</v>
      </c>
      <c r="D11555" s="23" t="str">
        <f t="shared" si="181"/>
        <v>feb</v>
      </c>
      <c r="E11555" s="24">
        <v>44620</v>
      </c>
      <c r="F11555" s="23" t="s">
        <v>47</v>
      </c>
      <c r="G11555" s="121">
        <v>77827.990000000005</v>
      </c>
    </row>
    <row r="11556" spans="1:7" outlineLevel="1" x14ac:dyDescent="0.25">
      <c r="A11556" s="23" t="str">
        <f>VLOOKUP(B11556,Códigos!$A$1:$C$23,2,FALSE)</f>
        <v>Inv. Extranjero</v>
      </c>
      <c r="B11556" s="23" t="s">
        <v>34</v>
      </c>
      <c r="C11556">
        <v>2022</v>
      </c>
      <c r="D11556" s="23" t="str">
        <f t="shared" si="181"/>
        <v>feb</v>
      </c>
      <c r="E11556" s="24">
        <v>44620</v>
      </c>
      <c r="F11556" s="23" t="s">
        <v>47</v>
      </c>
      <c r="G11556" s="121">
        <v>67613381.019999996</v>
      </c>
    </row>
    <row r="11557" spans="1:7" outlineLevel="1" x14ac:dyDescent="0.25">
      <c r="A11557" s="23" t="str">
        <f>VLOOKUP(B11557,Códigos!$A$1:$C$23,2,FALSE)</f>
        <v>Liquidez</v>
      </c>
      <c r="B11557" s="23" t="s">
        <v>13</v>
      </c>
      <c r="C11557">
        <v>2022</v>
      </c>
      <c r="D11557" s="23" t="str">
        <f t="shared" si="181"/>
        <v>feb</v>
      </c>
      <c r="E11557" s="24">
        <v>44620</v>
      </c>
      <c r="F11557" s="23" t="s">
        <v>47</v>
      </c>
      <c r="G11557" s="121">
        <v>118898967.97999999</v>
      </c>
    </row>
    <row r="11558" spans="1:7" outlineLevel="1" x14ac:dyDescent="0.25">
      <c r="A11558" s="23" t="str">
        <f>VLOOKUP(B11558,Códigos!$A$1:$C$23,2,FALSE)</f>
        <v>Inv. sin Oferta Pública</v>
      </c>
      <c r="B11558" s="23" t="s">
        <v>14</v>
      </c>
      <c r="C11558">
        <v>2022</v>
      </c>
      <c r="D11558" s="23" t="str">
        <f t="shared" si="181"/>
        <v>feb</v>
      </c>
      <c r="E11558" s="24">
        <v>44620</v>
      </c>
      <c r="F11558" s="23" t="s">
        <v>47</v>
      </c>
      <c r="G11558" s="121">
        <v>56878.760000000009</v>
      </c>
    </row>
    <row r="11559" spans="1:7" outlineLevel="1" x14ac:dyDescent="0.25">
      <c r="A11559" s="23" t="str">
        <f>VLOOKUP(B11559,Códigos!$A$1:$C$23,2,FALSE)</f>
        <v>Acciones</v>
      </c>
      <c r="B11559" s="23" t="s">
        <v>0</v>
      </c>
      <c r="C11559">
        <v>2022</v>
      </c>
      <c r="D11559" s="23" t="str">
        <f t="shared" si="181"/>
        <v>feb</v>
      </c>
      <c r="E11559" s="24">
        <v>44620</v>
      </c>
      <c r="F11559" s="23" t="s">
        <v>49</v>
      </c>
      <c r="G11559" s="121">
        <v>235935.48250728869</v>
      </c>
    </row>
    <row r="11560" spans="1:7" outlineLevel="1" x14ac:dyDescent="0.25">
      <c r="A11560" s="23" t="str">
        <f>VLOOKUP(B11560,Códigos!$A$1:$C$23,2,FALSE)</f>
        <v>Bonos Bancarios Bursátiles</v>
      </c>
      <c r="B11560" s="23" t="s">
        <v>1</v>
      </c>
      <c r="C11560">
        <v>2022</v>
      </c>
      <c r="D11560" s="23" t="str">
        <f t="shared" si="181"/>
        <v>feb</v>
      </c>
      <c r="E11560" s="24">
        <v>44620</v>
      </c>
      <c r="F11560" s="23" t="s">
        <v>49</v>
      </c>
      <c r="G11560" s="121">
        <v>23886808.683673471</v>
      </c>
    </row>
    <row r="11561" spans="1:7" outlineLevel="1" x14ac:dyDescent="0.25">
      <c r="A11561" s="23" t="str">
        <f>VLOOKUP(B11561,Códigos!$A$1:$C$23,2,FALSE)</f>
        <v>Bonos de Largo Plazo</v>
      </c>
      <c r="B11561" s="23" t="s">
        <v>3</v>
      </c>
      <c r="C11561">
        <v>2022</v>
      </c>
      <c r="D11561" s="23" t="str">
        <f t="shared" si="181"/>
        <v>feb</v>
      </c>
      <c r="E11561" s="24">
        <v>44620</v>
      </c>
      <c r="F11561" s="23" t="s">
        <v>49</v>
      </c>
      <c r="G11561" s="121">
        <v>11532722.838192431</v>
      </c>
    </row>
    <row r="11562" spans="1:7" outlineLevel="1" x14ac:dyDescent="0.25">
      <c r="A11562" s="23" t="str">
        <f>VLOOKUP(B11562,Códigos!$A$1:$C$23,2,FALSE)</f>
        <v>Bonos Municipales</v>
      </c>
      <c r="B11562" s="23" t="s">
        <v>4</v>
      </c>
      <c r="C11562">
        <v>2022</v>
      </c>
      <c r="D11562" s="23" t="str">
        <f t="shared" si="181"/>
        <v>feb</v>
      </c>
      <c r="E11562" s="24">
        <v>44620</v>
      </c>
      <c r="F11562" s="23" t="s">
        <v>49</v>
      </c>
      <c r="G11562" s="121">
        <v>113646.06413994171</v>
      </c>
    </row>
    <row r="11563" spans="1:7" outlineLevel="1" x14ac:dyDescent="0.25">
      <c r="A11563" s="23" t="str">
        <f>VLOOKUP(B11563,Códigos!$A$1:$C$23,2,FALSE)</f>
        <v>Bonos Participativos emitidos por Pymes</v>
      </c>
      <c r="B11563" s="23" t="s">
        <v>5</v>
      </c>
      <c r="C11563">
        <v>2022</v>
      </c>
      <c r="D11563" s="23" t="str">
        <f t="shared" si="181"/>
        <v>feb</v>
      </c>
      <c r="E11563" s="24">
        <v>44620</v>
      </c>
      <c r="F11563" s="23" t="s">
        <v>49</v>
      </c>
      <c r="G11563" s="121">
        <v>197590.01457725948</v>
      </c>
    </row>
    <row r="11564" spans="1:7" outlineLevel="1" x14ac:dyDescent="0.25">
      <c r="A11564" s="23" t="str">
        <f>VLOOKUP(B11564,Códigos!$A$1:$C$23,2,FALSE)</f>
        <v>Cupones</v>
      </c>
      <c r="B11564" s="23" t="s">
        <v>7</v>
      </c>
      <c r="C11564">
        <v>2022</v>
      </c>
      <c r="D11564" s="23" t="str">
        <f t="shared" si="181"/>
        <v>feb</v>
      </c>
      <c r="E11564" s="24">
        <v>44620</v>
      </c>
      <c r="F11564" s="23" t="s">
        <v>49</v>
      </c>
      <c r="G11564" s="121">
        <v>792363.31632653158</v>
      </c>
    </row>
    <row r="11565" spans="1:7" outlineLevel="1" x14ac:dyDescent="0.25">
      <c r="A11565" s="23" t="str">
        <f>VLOOKUP(B11565,Códigos!$A$1:$C$23,2,FALSE)</f>
        <v>Depósitos a Plazo Fijo</v>
      </c>
      <c r="B11565" s="23" t="s">
        <v>8</v>
      </c>
      <c r="C11565">
        <v>2022</v>
      </c>
      <c r="D11565" s="23" t="str">
        <f t="shared" si="181"/>
        <v>feb</v>
      </c>
      <c r="E11565" s="24">
        <v>44620</v>
      </c>
      <c r="F11565" s="23" t="s">
        <v>49</v>
      </c>
      <c r="G11565" s="121">
        <v>59357115.367346928</v>
      </c>
    </row>
    <row r="11566" spans="1:7" outlineLevel="1" x14ac:dyDescent="0.25">
      <c r="A11566" s="23" t="str">
        <f>VLOOKUP(B11566,Códigos!$A$1:$C$23,2,FALSE)</f>
        <v>Pagarés bursátiles</v>
      </c>
      <c r="B11566" s="23" t="s">
        <v>11</v>
      </c>
      <c r="C11566">
        <v>2022</v>
      </c>
      <c r="D11566" s="23" t="str">
        <f t="shared" si="181"/>
        <v>feb</v>
      </c>
      <c r="E11566" s="24">
        <v>44620</v>
      </c>
      <c r="F11566" s="23" t="s">
        <v>49</v>
      </c>
      <c r="G11566" s="121">
        <v>0</v>
      </c>
    </row>
    <row r="11567" spans="1:7" outlineLevel="1" x14ac:dyDescent="0.25">
      <c r="A11567" s="23" t="str">
        <f>VLOOKUP(B11567,Códigos!$A$1:$C$23,2,FALSE)</f>
        <v>Valores de Titularización</v>
      </c>
      <c r="B11567" s="23" t="s">
        <v>12</v>
      </c>
      <c r="C11567">
        <v>2022</v>
      </c>
      <c r="D11567" s="23" t="str">
        <f t="shared" si="181"/>
        <v>feb</v>
      </c>
      <c r="E11567" s="24">
        <v>44620</v>
      </c>
      <c r="F11567" s="23" t="s">
        <v>49</v>
      </c>
      <c r="G11567" s="121">
        <v>1633040.672011662</v>
      </c>
    </row>
    <row r="11568" spans="1:7" outlineLevel="1" x14ac:dyDescent="0.25">
      <c r="A11568" s="23" t="str">
        <f>VLOOKUP(B11568,Códigos!$A$1:$C$23,2,FALSE)</f>
        <v>Inv. Extranjero</v>
      </c>
      <c r="B11568" s="23" t="s">
        <v>34</v>
      </c>
      <c r="C11568">
        <v>2022</v>
      </c>
      <c r="D11568" s="23" t="str">
        <f t="shared" si="181"/>
        <v>feb</v>
      </c>
      <c r="E11568" s="24">
        <v>44620</v>
      </c>
      <c r="F11568" s="23" t="s">
        <v>49</v>
      </c>
      <c r="G11568" s="121">
        <v>0</v>
      </c>
    </row>
    <row r="11569" spans="1:7" outlineLevel="1" x14ac:dyDescent="0.25">
      <c r="A11569" s="23" t="str">
        <f>VLOOKUP(B11569,Códigos!$A$1:$C$23,2,FALSE)</f>
        <v>Liquidez</v>
      </c>
      <c r="B11569" s="23" t="s">
        <v>13</v>
      </c>
      <c r="C11569">
        <v>2022</v>
      </c>
      <c r="D11569" s="23" t="str">
        <f t="shared" si="181"/>
        <v>feb</v>
      </c>
      <c r="E11569" s="24">
        <v>44620</v>
      </c>
      <c r="F11569" s="23" t="s">
        <v>49</v>
      </c>
      <c r="G11569" s="121">
        <v>19572222.174927112</v>
      </c>
    </row>
    <row r="11570" spans="1:7" outlineLevel="1" x14ac:dyDescent="0.25">
      <c r="A11570" s="23" t="str">
        <f>VLOOKUP(B11570,Códigos!$A$1:$C$23,2,FALSE)</f>
        <v>Inv. sin Oferta Pública</v>
      </c>
      <c r="B11570" s="23" t="s">
        <v>14</v>
      </c>
      <c r="C11570">
        <v>2022</v>
      </c>
      <c r="D11570" s="23" t="str">
        <f t="shared" si="181"/>
        <v>feb</v>
      </c>
      <c r="E11570" s="24">
        <v>44620</v>
      </c>
      <c r="F11570" s="23" t="s">
        <v>49</v>
      </c>
      <c r="G11570" s="121">
        <v>2731453.8556851312</v>
      </c>
    </row>
    <row r="11571" spans="1:7" outlineLevel="1" x14ac:dyDescent="0.25">
      <c r="A11571" s="23" t="str">
        <f>VLOOKUP(B11571,Códigos!$A$1:$C$23,2,FALSE)</f>
        <v>Acciones</v>
      </c>
      <c r="B11571" s="23" t="s">
        <v>0</v>
      </c>
      <c r="C11571">
        <v>2022</v>
      </c>
      <c r="D11571" s="23" t="str">
        <f t="shared" si="181"/>
        <v>feb</v>
      </c>
      <c r="E11571" s="24">
        <v>44620</v>
      </c>
      <c r="F11571" s="23" t="s">
        <v>50</v>
      </c>
      <c r="G11571" s="121">
        <v>0</v>
      </c>
    </row>
    <row r="11572" spans="1:7" outlineLevel="1" x14ac:dyDescent="0.25">
      <c r="A11572" s="23" t="str">
        <f>VLOOKUP(B11572,Códigos!$A$1:$C$23,2,FALSE)</f>
        <v>Bonos Bancarios Bursátiles</v>
      </c>
      <c r="B11572" s="23" t="s">
        <v>1</v>
      </c>
      <c r="C11572">
        <v>2022</v>
      </c>
      <c r="D11572" s="23" t="str">
        <f t="shared" si="181"/>
        <v>feb</v>
      </c>
      <c r="E11572" s="24">
        <v>44620</v>
      </c>
      <c r="F11572" s="23" t="s">
        <v>50</v>
      </c>
      <c r="G11572" s="121">
        <v>1671068.26</v>
      </c>
    </row>
    <row r="11573" spans="1:7" outlineLevel="1" x14ac:dyDescent="0.25">
      <c r="A11573" s="23" t="str">
        <f>VLOOKUP(B11573,Códigos!$A$1:$C$23,2,FALSE)</f>
        <v>Bonos de Largo Plazo</v>
      </c>
      <c r="B11573" s="23" t="s">
        <v>3</v>
      </c>
      <c r="C11573">
        <v>2022</v>
      </c>
      <c r="D11573" s="23" t="str">
        <f t="shared" si="181"/>
        <v>feb</v>
      </c>
      <c r="E11573" s="24">
        <v>44620</v>
      </c>
      <c r="F11573" s="23" t="s">
        <v>50</v>
      </c>
      <c r="G11573" s="121">
        <v>380421.43</v>
      </c>
    </row>
    <row r="11574" spans="1:7" outlineLevel="1" x14ac:dyDescent="0.25">
      <c r="A11574" s="23" t="str">
        <f>VLOOKUP(B11574,Códigos!$A$1:$C$23,2,FALSE)</f>
        <v>Bonos Municipales</v>
      </c>
      <c r="B11574" s="23" t="s">
        <v>4</v>
      </c>
      <c r="C11574">
        <v>2022</v>
      </c>
      <c r="D11574" s="23" t="str">
        <f t="shared" si="181"/>
        <v>feb</v>
      </c>
      <c r="E11574" s="24">
        <v>44620</v>
      </c>
      <c r="F11574" s="23" t="s">
        <v>50</v>
      </c>
      <c r="G11574" s="121">
        <v>0</v>
      </c>
    </row>
    <row r="11575" spans="1:7" outlineLevel="1" x14ac:dyDescent="0.25">
      <c r="A11575" s="23" t="str">
        <f>VLOOKUP(B11575,Códigos!$A$1:$C$23,2,FALSE)</f>
        <v>Bonos Participativos emitidos por Pymes</v>
      </c>
      <c r="B11575" s="23" t="s">
        <v>5</v>
      </c>
      <c r="C11575">
        <v>2022</v>
      </c>
      <c r="D11575" s="23" t="str">
        <f t="shared" si="181"/>
        <v>feb</v>
      </c>
      <c r="E11575" s="24">
        <v>44620</v>
      </c>
      <c r="F11575" s="23" t="s">
        <v>50</v>
      </c>
      <c r="G11575" s="121">
        <v>63228.73</v>
      </c>
    </row>
    <row r="11576" spans="1:7" outlineLevel="1" x14ac:dyDescent="0.25">
      <c r="A11576" s="23" t="str">
        <f>VLOOKUP(B11576,Códigos!$A$1:$C$23,2,FALSE)</f>
        <v>Cupones</v>
      </c>
      <c r="B11576" s="23" t="s">
        <v>7</v>
      </c>
      <c r="C11576">
        <v>2022</v>
      </c>
      <c r="D11576" s="23" t="str">
        <f t="shared" si="181"/>
        <v>feb</v>
      </c>
      <c r="E11576" s="24">
        <v>44620</v>
      </c>
      <c r="F11576" s="23" t="s">
        <v>50</v>
      </c>
      <c r="G11576" s="121">
        <v>0</v>
      </c>
    </row>
    <row r="11577" spans="1:7" outlineLevel="1" x14ac:dyDescent="0.25">
      <c r="A11577" s="23" t="str">
        <f>VLOOKUP(B11577,Códigos!$A$1:$C$23,2,FALSE)</f>
        <v>Depósitos a Plazo Fijo</v>
      </c>
      <c r="B11577" s="23" t="s">
        <v>8</v>
      </c>
      <c r="C11577">
        <v>2022</v>
      </c>
      <c r="D11577" s="23" t="str">
        <f t="shared" si="181"/>
        <v>feb</v>
      </c>
      <c r="E11577" s="24">
        <v>44620</v>
      </c>
      <c r="F11577" s="23" t="s">
        <v>50</v>
      </c>
      <c r="G11577" s="121">
        <v>6326069</v>
      </c>
    </row>
    <row r="11578" spans="1:7" outlineLevel="1" x14ac:dyDescent="0.25">
      <c r="A11578" s="23" t="str">
        <f>VLOOKUP(B11578,Códigos!$A$1:$C$23,2,FALSE)</f>
        <v>Pagarés bursátiles</v>
      </c>
      <c r="B11578" s="23" t="s">
        <v>11</v>
      </c>
      <c r="C11578">
        <v>2022</v>
      </c>
      <c r="D11578" s="23" t="str">
        <f t="shared" si="181"/>
        <v>feb</v>
      </c>
      <c r="E11578" s="24">
        <v>44620</v>
      </c>
      <c r="F11578" s="23" t="s">
        <v>50</v>
      </c>
      <c r="G11578" s="121">
        <v>511860</v>
      </c>
    </row>
    <row r="11579" spans="1:7" outlineLevel="1" x14ac:dyDescent="0.25">
      <c r="A11579" s="23" t="str">
        <f>VLOOKUP(B11579,Códigos!$A$1:$C$23,2,FALSE)</f>
        <v>Valores de Titularización</v>
      </c>
      <c r="B11579" s="23" t="s">
        <v>12</v>
      </c>
      <c r="C11579">
        <v>2022</v>
      </c>
      <c r="D11579" s="23" t="str">
        <f t="shared" si="181"/>
        <v>feb</v>
      </c>
      <c r="E11579" s="24">
        <v>44620</v>
      </c>
      <c r="F11579" s="23" t="s">
        <v>50</v>
      </c>
      <c r="G11579" s="121">
        <v>0</v>
      </c>
    </row>
    <row r="11580" spans="1:7" outlineLevel="1" x14ac:dyDescent="0.25">
      <c r="A11580" s="23" t="str">
        <f>VLOOKUP(B11580,Códigos!$A$1:$C$23,2,FALSE)</f>
        <v>Inv. Extranjero</v>
      </c>
      <c r="B11580" s="23" t="s">
        <v>34</v>
      </c>
      <c r="C11580">
        <v>2022</v>
      </c>
      <c r="D11580" s="23" t="str">
        <f t="shared" si="181"/>
        <v>feb</v>
      </c>
      <c r="E11580" s="24">
        <v>44620</v>
      </c>
      <c r="F11580" s="23" t="s">
        <v>50</v>
      </c>
      <c r="G11580" s="121">
        <v>1855871.81</v>
      </c>
    </row>
    <row r="11581" spans="1:7" outlineLevel="1" x14ac:dyDescent="0.25">
      <c r="A11581" s="23" t="str">
        <f>VLOOKUP(B11581,Códigos!$A$1:$C$23,2,FALSE)</f>
        <v>Liquidez</v>
      </c>
      <c r="B11581" s="23" t="s">
        <v>13</v>
      </c>
      <c r="C11581">
        <v>2022</v>
      </c>
      <c r="D11581" s="23" t="str">
        <f t="shared" si="181"/>
        <v>feb</v>
      </c>
      <c r="E11581" s="24">
        <v>44620</v>
      </c>
      <c r="F11581" s="23" t="s">
        <v>50</v>
      </c>
      <c r="G11581" s="121">
        <v>1745292.69</v>
      </c>
    </row>
    <row r="11582" spans="1:7" outlineLevel="1" x14ac:dyDescent="0.25">
      <c r="A11582" s="23" t="str">
        <f>VLOOKUP(B11582,Códigos!$A$1:$C$23,2,FALSE)</f>
        <v>Inv. sin Oferta Pública</v>
      </c>
      <c r="B11582" s="23" t="s">
        <v>14</v>
      </c>
      <c r="C11582">
        <v>2022</v>
      </c>
      <c r="D11582" s="23" t="str">
        <f t="shared" si="181"/>
        <v>feb</v>
      </c>
      <c r="E11582" s="24">
        <v>44620</v>
      </c>
      <c r="F11582" s="23" t="s">
        <v>50</v>
      </c>
      <c r="G11582" s="121">
        <v>10494.46</v>
      </c>
    </row>
    <row r="11583" spans="1:7" outlineLevel="1" x14ac:dyDescent="0.25">
      <c r="A11583" s="23" t="str">
        <f>VLOOKUP(B11583,Códigos!$A$1:$C$23,2,FALSE)</f>
        <v>Acciones</v>
      </c>
      <c r="B11583" s="23" t="s">
        <v>0</v>
      </c>
      <c r="C11583">
        <v>2022</v>
      </c>
      <c r="D11583" s="23" t="str">
        <f t="shared" si="181"/>
        <v>feb</v>
      </c>
      <c r="E11583" s="24">
        <v>44620</v>
      </c>
      <c r="F11583" s="23" t="s">
        <v>53</v>
      </c>
      <c r="G11583" s="121">
        <v>9183684.0091545284</v>
      </c>
    </row>
    <row r="11584" spans="1:7" outlineLevel="1" x14ac:dyDescent="0.25">
      <c r="A11584" s="23" t="str">
        <f>VLOOKUP(B11584,Códigos!$A$1:$C$23,2,FALSE)</f>
        <v>Bonos Bancarios Bursátiles</v>
      </c>
      <c r="B11584" s="23" t="s">
        <v>1</v>
      </c>
      <c r="C11584">
        <v>2022</v>
      </c>
      <c r="D11584" s="23" t="str">
        <f t="shared" si="181"/>
        <v>feb</v>
      </c>
      <c r="E11584" s="24">
        <v>44620</v>
      </c>
      <c r="F11584" s="23" t="s">
        <v>53</v>
      </c>
      <c r="G11584" s="121">
        <v>147581493.31896251</v>
      </c>
    </row>
    <row r="11585" spans="1:7" outlineLevel="1" x14ac:dyDescent="0.25">
      <c r="A11585" s="23" t="str">
        <f>VLOOKUP(B11585,Códigos!$A$1:$C$23,2,FALSE)</f>
        <v>Bonos de Largo Plazo</v>
      </c>
      <c r="B11585" s="23" t="s">
        <v>3</v>
      </c>
      <c r="C11585">
        <v>2022</v>
      </c>
      <c r="D11585" s="23" t="str">
        <f t="shared" si="181"/>
        <v>feb</v>
      </c>
      <c r="E11585" s="24">
        <v>44620</v>
      </c>
      <c r="F11585" s="23" t="s">
        <v>53</v>
      </c>
      <c r="G11585" s="121">
        <v>64004021.571210049</v>
      </c>
    </row>
    <row r="11586" spans="1:7" outlineLevel="1" x14ac:dyDescent="0.25">
      <c r="A11586" s="23" t="str">
        <f>VLOOKUP(B11586,Códigos!$A$1:$C$23,2,FALSE)</f>
        <v>Bonos Municipales</v>
      </c>
      <c r="B11586" s="23" t="s">
        <v>4</v>
      </c>
      <c r="C11586">
        <v>2022</v>
      </c>
      <c r="D11586" s="23" t="str">
        <f t="shared" ref="D11586:D11649" si="182">+TEXT(E11586,"mmm")</f>
        <v>feb</v>
      </c>
      <c r="E11586" s="24">
        <v>44620</v>
      </c>
      <c r="F11586" s="23" t="s">
        <v>53</v>
      </c>
      <c r="G11586" s="121">
        <v>1750149.3870553933</v>
      </c>
    </row>
    <row r="11587" spans="1:7" outlineLevel="1" x14ac:dyDescent="0.25">
      <c r="A11587" s="23" t="str">
        <f>VLOOKUP(B11587,Códigos!$A$1:$C$23,2,FALSE)</f>
        <v>Bonos Participativos emitidos por Pymes</v>
      </c>
      <c r="B11587" s="23" t="s">
        <v>5</v>
      </c>
      <c r="C11587">
        <v>2022</v>
      </c>
      <c r="D11587" s="23" t="str">
        <f t="shared" si="182"/>
        <v>feb</v>
      </c>
      <c r="E11587" s="24">
        <v>44620</v>
      </c>
      <c r="F11587" s="23" t="s">
        <v>53</v>
      </c>
      <c r="G11587" s="121">
        <v>395179.95448979596</v>
      </c>
    </row>
    <row r="11588" spans="1:7" outlineLevel="1" x14ac:dyDescent="0.25">
      <c r="A11588" s="23" t="str">
        <f>VLOOKUP(B11588,Códigos!$A$1:$C$23,2,FALSE)</f>
        <v>Cupones</v>
      </c>
      <c r="B11588" s="23" t="s">
        <v>7</v>
      </c>
      <c r="C11588">
        <v>2022</v>
      </c>
      <c r="D11588" s="23" t="str">
        <f t="shared" si="182"/>
        <v>feb</v>
      </c>
      <c r="E11588" s="24">
        <v>44620</v>
      </c>
      <c r="F11588" s="23" t="s">
        <v>53</v>
      </c>
      <c r="G11588" s="121">
        <v>841376.2063265316</v>
      </c>
    </row>
    <row r="11589" spans="1:7" outlineLevel="1" x14ac:dyDescent="0.25">
      <c r="A11589" s="23" t="str">
        <f>VLOOKUP(B11589,Códigos!$A$1:$C$23,2,FALSE)</f>
        <v>Depósitos a Plazo Fijo</v>
      </c>
      <c r="B11589" s="23" t="s">
        <v>8</v>
      </c>
      <c r="C11589">
        <v>2022</v>
      </c>
      <c r="D11589" s="23" t="str">
        <f t="shared" si="182"/>
        <v>feb</v>
      </c>
      <c r="E11589" s="24">
        <v>44620</v>
      </c>
      <c r="F11589" s="23" t="s">
        <v>53</v>
      </c>
      <c r="G11589" s="121">
        <v>646310079.86919618</v>
      </c>
    </row>
    <row r="11590" spans="1:7" outlineLevel="1" x14ac:dyDescent="0.25">
      <c r="A11590" s="23" t="str">
        <f>VLOOKUP(B11590,Códigos!$A$1:$C$23,2,FALSE)</f>
        <v>Pagarés bursátiles</v>
      </c>
      <c r="B11590" s="23" t="s">
        <v>11</v>
      </c>
      <c r="C11590">
        <v>2022</v>
      </c>
      <c r="D11590" s="23" t="str">
        <f t="shared" si="182"/>
        <v>feb</v>
      </c>
      <c r="E11590" s="24">
        <v>44620</v>
      </c>
      <c r="F11590" s="23" t="s">
        <v>53</v>
      </c>
      <c r="G11590" s="121">
        <v>12158960.336618075</v>
      </c>
    </row>
    <row r="11591" spans="1:7" outlineLevel="1" x14ac:dyDescent="0.25">
      <c r="A11591" s="23" t="str">
        <f>VLOOKUP(B11591,Códigos!$A$1:$C$23,2,FALSE)</f>
        <v>Valores de Titularización</v>
      </c>
      <c r="B11591" s="23" t="s">
        <v>12</v>
      </c>
      <c r="C11591">
        <v>2022</v>
      </c>
      <c r="D11591" s="23" t="str">
        <f t="shared" si="182"/>
        <v>feb</v>
      </c>
      <c r="E11591" s="24">
        <v>44620</v>
      </c>
      <c r="F11591" s="23" t="s">
        <v>53</v>
      </c>
      <c r="G11591" s="121">
        <v>14285715.438979592</v>
      </c>
    </row>
    <row r="11592" spans="1:7" outlineLevel="1" x14ac:dyDescent="0.25">
      <c r="A11592" s="23" t="str">
        <f>VLOOKUP(B11592,Códigos!$A$1:$C$23,2,FALSE)</f>
        <v>Inv. Extranjero</v>
      </c>
      <c r="B11592" s="23" t="s">
        <v>34</v>
      </c>
      <c r="C11592">
        <v>2022</v>
      </c>
      <c r="D11592" s="23" t="str">
        <f t="shared" si="182"/>
        <v>feb</v>
      </c>
      <c r="E11592" s="24">
        <v>44620</v>
      </c>
      <c r="F11592" s="23" t="s">
        <v>53</v>
      </c>
      <c r="G11592" s="121">
        <v>74785551.189999998</v>
      </c>
    </row>
    <row r="11593" spans="1:7" outlineLevel="1" x14ac:dyDescent="0.25">
      <c r="A11593" s="23" t="str">
        <f>VLOOKUP(B11593,Códigos!$A$1:$C$23,2,FALSE)</f>
        <v>Liquidez</v>
      </c>
      <c r="B11593" s="23" t="s">
        <v>13</v>
      </c>
      <c r="C11593">
        <v>2022</v>
      </c>
      <c r="D11593" s="23" t="str">
        <f t="shared" si="182"/>
        <v>feb</v>
      </c>
      <c r="E11593" s="24">
        <v>44620</v>
      </c>
      <c r="F11593" s="23" t="s">
        <v>53</v>
      </c>
      <c r="G11593" s="121">
        <v>413501912.66835684</v>
      </c>
    </row>
    <row r="11594" spans="1:7" outlineLevel="1" x14ac:dyDescent="0.25">
      <c r="A11594" s="23" t="str">
        <f>VLOOKUP(B11594,Códigos!$A$1:$C$23,2,FALSE)</f>
        <v>Inv. sin Oferta Pública</v>
      </c>
      <c r="B11594" s="23" t="s">
        <v>14</v>
      </c>
      <c r="C11594">
        <v>2022</v>
      </c>
      <c r="D11594" s="23" t="str">
        <f t="shared" si="182"/>
        <v>feb</v>
      </c>
      <c r="E11594" s="24">
        <v>44620</v>
      </c>
      <c r="F11594" s="23" t="s">
        <v>53</v>
      </c>
      <c r="G11594" s="121">
        <v>5214604.6947622159</v>
      </c>
    </row>
    <row r="11595" spans="1:7" outlineLevel="1" x14ac:dyDescent="0.25">
      <c r="A11595" s="23" t="str">
        <f>VLOOKUP(B11595,Códigos!$A$1:$C$23,2,FALSE)</f>
        <v>Acciones</v>
      </c>
      <c r="B11595" s="23" t="s">
        <v>0</v>
      </c>
      <c r="C11595">
        <v>2022</v>
      </c>
      <c r="D11595" s="23" t="str">
        <f t="shared" si="182"/>
        <v>mar</v>
      </c>
      <c r="E11595" s="24">
        <v>44651</v>
      </c>
      <c r="F11595" s="23" t="s">
        <v>51</v>
      </c>
      <c r="G11595" s="121">
        <v>6008011.5291545279</v>
      </c>
    </row>
    <row r="11596" spans="1:7" outlineLevel="1" x14ac:dyDescent="0.25">
      <c r="A11596" s="23" t="str">
        <f>VLOOKUP(B11596,Códigos!$A$1:$C$23,2,FALSE)</f>
        <v>Bonos Bancarios Bursátiles</v>
      </c>
      <c r="B11596" s="23" t="s">
        <v>1</v>
      </c>
      <c r="C11596">
        <v>2022</v>
      </c>
      <c r="D11596" s="23" t="str">
        <f t="shared" si="182"/>
        <v>mar</v>
      </c>
      <c r="E11596" s="24">
        <v>44651</v>
      </c>
      <c r="F11596" s="23" t="s">
        <v>51</v>
      </c>
      <c r="G11596" s="121">
        <v>72315261.504373103</v>
      </c>
    </row>
    <row r="11597" spans="1:7" outlineLevel="1" x14ac:dyDescent="0.25">
      <c r="A11597" s="23" t="str">
        <f>VLOOKUP(B11597,Códigos!$A$1:$C$23,2,FALSE)</f>
        <v>Bonos de Largo Plazo</v>
      </c>
      <c r="B11597" s="23" t="s">
        <v>3</v>
      </c>
      <c r="C11597">
        <v>2022</v>
      </c>
      <c r="D11597" s="23" t="str">
        <f t="shared" si="182"/>
        <v>mar</v>
      </c>
      <c r="E11597" s="24">
        <v>44651</v>
      </c>
      <c r="F11597" s="23" t="s">
        <v>51</v>
      </c>
      <c r="G11597" s="121">
        <v>35692503.825072914</v>
      </c>
    </row>
    <row r="11598" spans="1:7" outlineLevel="1" x14ac:dyDescent="0.25">
      <c r="A11598" s="23" t="str">
        <f>VLOOKUP(B11598,Códigos!$A$1:$C$23,2,FALSE)</f>
        <v>Bonos Municipales</v>
      </c>
      <c r="B11598" s="23" t="s">
        <v>4</v>
      </c>
      <c r="C11598">
        <v>2022</v>
      </c>
      <c r="D11598" s="23" t="str">
        <f t="shared" si="182"/>
        <v>mar</v>
      </c>
      <c r="E11598" s="24">
        <v>44651</v>
      </c>
      <c r="F11598" s="23" t="s">
        <v>51</v>
      </c>
      <c r="G11598" s="121">
        <v>1180372.2376093296</v>
      </c>
    </row>
    <row r="11599" spans="1:7" outlineLevel="1" x14ac:dyDescent="0.25">
      <c r="A11599" s="23" t="str">
        <f>VLOOKUP(B11599,Códigos!$A$1:$C$23,2,FALSE)</f>
        <v>Bonos Participativos emitidos por Pymes</v>
      </c>
      <c r="B11599" s="23" t="s">
        <v>5</v>
      </c>
      <c r="C11599">
        <v>2022</v>
      </c>
      <c r="D11599" s="23" t="str">
        <f t="shared" si="182"/>
        <v>mar</v>
      </c>
      <c r="E11599" s="24">
        <v>44651</v>
      </c>
      <c r="F11599" s="23" t="s">
        <v>51</v>
      </c>
      <c r="G11599" s="121">
        <v>333600</v>
      </c>
    </row>
    <row r="11600" spans="1:7" outlineLevel="1" x14ac:dyDescent="0.25">
      <c r="A11600" s="23" t="str">
        <f>VLOOKUP(B11600,Códigos!$A$1:$C$23,2,FALSE)</f>
        <v>Cupones</v>
      </c>
      <c r="B11600" s="23" t="s">
        <v>7</v>
      </c>
      <c r="C11600">
        <v>2022</v>
      </c>
      <c r="D11600" s="23" t="str">
        <f t="shared" si="182"/>
        <v>mar</v>
      </c>
      <c r="E11600" s="24">
        <v>44651</v>
      </c>
      <c r="F11600" s="23" t="s">
        <v>51</v>
      </c>
      <c r="G11600" s="121">
        <v>942551.5306122466</v>
      </c>
    </row>
    <row r="11601" spans="1:7" outlineLevel="1" x14ac:dyDescent="0.25">
      <c r="A11601" s="23" t="str">
        <f>VLOOKUP(B11601,Códigos!$A$1:$C$23,2,FALSE)</f>
        <v>Depósitos a Plazo Fijo</v>
      </c>
      <c r="B11601" s="23" t="s">
        <v>8</v>
      </c>
      <c r="C11601">
        <v>2022</v>
      </c>
      <c r="D11601" s="23" t="str">
        <f t="shared" si="182"/>
        <v>mar</v>
      </c>
      <c r="E11601" s="24">
        <v>44651</v>
      </c>
      <c r="F11601" s="23" t="s">
        <v>51</v>
      </c>
      <c r="G11601" s="121">
        <v>311948852.18950629</v>
      </c>
    </row>
    <row r="11602" spans="1:7" outlineLevel="1" x14ac:dyDescent="0.25">
      <c r="A11602" s="23" t="str">
        <f>VLOOKUP(B11602,Códigos!$A$1:$C$23,2,FALSE)</f>
        <v>Pagarés bursátiles</v>
      </c>
      <c r="B11602" s="23" t="s">
        <v>11</v>
      </c>
      <c r="C11602">
        <v>2022</v>
      </c>
      <c r="D11602" s="23" t="str">
        <f t="shared" si="182"/>
        <v>mar</v>
      </c>
      <c r="E11602" s="24">
        <v>44651</v>
      </c>
      <c r="F11602" s="23" t="s">
        <v>51</v>
      </c>
      <c r="G11602" s="121">
        <v>1433428.4985422741</v>
      </c>
    </row>
    <row r="11603" spans="1:7" outlineLevel="1" x14ac:dyDescent="0.25">
      <c r="A11603" s="23" t="str">
        <f>VLOOKUP(B11603,Códigos!$A$1:$C$23,2,FALSE)</f>
        <v>Valores de Titularización</v>
      </c>
      <c r="B11603" s="23" t="s">
        <v>12</v>
      </c>
      <c r="C11603">
        <v>2022</v>
      </c>
      <c r="D11603" s="23" t="str">
        <f t="shared" si="182"/>
        <v>mar</v>
      </c>
      <c r="E11603" s="24">
        <v>44651</v>
      </c>
      <c r="F11603" s="23" t="s">
        <v>51</v>
      </c>
      <c r="G11603" s="121">
        <v>13816781.268221587</v>
      </c>
    </row>
    <row r="11604" spans="1:7" outlineLevel="1" x14ac:dyDescent="0.25">
      <c r="A11604" s="23" t="str">
        <f>VLOOKUP(B11604,Códigos!$A$1:$C$23,2,FALSE)</f>
        <v>Inv. Extranjero</v>
      </c>
      <c r="B11604" s="23" t="s">
        <v>34</v>
      </c>
      <c r="C11604">
        <v>2022</v>
      </c>
      <c r="D11604" s="23" t="str">
        <f t="shared" si="182"/>
        <v>mar</v>
      </c>
      <c r="E11604" s="24">
        <v>44651</v>
      </c>
      <c r="F11604" s="23" t="s">
        <v>51</v>
      </c>
      <c r="G11604" s="121">
        <v>0</v>
      </c>
    </row>
    <row r="11605" spans="1:7" outlineLevel="1" x14ac:dyDescent="0.25">
      <c r="A11605" s="23" t="str">
        <f>VLOOKUP(B11605,Códigos!$A$1:$C$23,2,FALSE)</f>
        <v>Liquidez</v>
      </c>
      <c r="B11605" s="23" t="s">
        <v>13</v>
      </c>
      <c r="C11605">
        <v>2022</v>
      </c>
      <c r="D11605" s="23" t="str">
        <f t="shared" si="182"/>
        <v>mar</v>
      </c>
      <c r="E11605" s="24">
        <v>44651</v>
      </c>
      <c r="F11605" s="23" t="s">
        <v>51</v>
      </c>
      <c r="G11605" s="121">
        <v>219694772.21137026</v>
      </c>
    </row>
    <row r="11606" spans="1:7" outlineLevel="1" x14ac:dyDescent="0.25">
      <c r="A11606" s="23" t="str">
        <f>VLOOKUP(B11606,Códigos!$A$1:$C$23,2,FALSE)</f>
        <v>Inv. sin Oferta Pública</v>
      </c>
      <c r="B11606" s="23" t="s">
        <v>14</v>
      </c>
      <c r="C11606">
        <v>2022</v>
      </c>
      <c r="D11606" s="23" t="str">
        <f t="shared" si="182"/>
        <v>mar</v>
      </c>
      <c r="E11606" s="24">
        <v>44651</v>
      </c>
      <c r="F11606" s="23" t="s">
        <v>51</v>
      </c>
      <c r="G11606" s="121">
        <v>6621928.1865889207</v>
      </c>
    </row>
    <row r="11607" spans="1:7" outlineLevel="1" x14ac:dyDescent="0.25">
      <c r="A11607" s="23" t="str">
        <f>VLOOKUP(B11607,Códigos!$A$1:$C$23,2,FALSE)</f>
        <v>Acciones</v>
      </c>
      <c r="B11607" s="23" t="s">
        <v>0</v>
      </c>
      <c r="C11607">
        <v>2022</v>
      </c>
      <c r="D11607" s="23" t="str">
        <f t="shared" si="182"/>
        <v>mar</v>
      </c>
      <c r="E11607" s="24">
        <v>44651</v>
      </c>
      <c r="F11607" s="23" t="s">
        <v>52</v>
      </c>
      <c r="G11607" s="121">
        <v>3175672.48</v>
      </c>
    </row>
    <row r="11608" spans="1:7" outlineLevel="1" x14ac:dyDescent="0.25">
      <c r="A11608" s="23" t="str">
        <f>VLOOKUP(B11608,Códigos!$A$1:$C$23,2,FALSE)</f>
        <v>Bonos Bancarios Bursátiles</v>
      </c>
      <c r="B11608" s="23" t="s">
        <v>1</v>
      </c>
      <c r="C11608">
        <v>2022</v>
      </c>
      <c r="D11608" s="23" t="str">
        <f t="shared" si="182"/>
        <v>mar</v>
      </c>
      <c r="E11608" s="24">
        <v>44651</v>
      </c>
      <c r="F11608" s="23" t="s">
        <v>52</v>
      </c>
      <c r="G11608" s="121">
        <v>70740041.680000007</v>
      </c>
    </row>
    <row r="11609" spans="1:7" outlineLevel="1" x14ac:dyDescent="0.25">
      <c r="A11609" s="23" t="str">
        <f>VLOOKUP(B11609,Códigos!$A$1:$C$23,2,FALSE)</f>
        <v>Bonos de Largo Plazo</v>
      </c>
      <c r="B11609" s="23" t="s">
        <v>3</v>
      </c>
      <c r="C11609">
        <v>2022</v>
      </c>
      <c r="D11609" s="23" t="str">
        <f t="shared" si="182"/>
        <v>mar</v>
      </c>
      <c r="E11609" s="24">
        <v>44651</v>
      </c>
      <c r="F11609" s="23" t="s">
        <v>52</v>
      </c>
      <c r="G11609" s="121">
        <v>26192919.310000002</v>
      </c>
    </row>
    <row r="11610" spans="1:7" outlineLevel="1" x14ac:dyDescent="0.25">
      <c r="A11610" s="23" t="str">
        <f>VLOOKUP(B11610,Códigos!$A$1:$C$23,2,FALSE)</f>
        <v>Bonos Municipales</v>
      </c>
      <c r="B11610" s="23" t="s">
        <v>4</v>
      </c>
      <c r="C11610">
        <v>2022</v>
      </c>
      <c r="D11610" s="23" t="str">
        <f t="shared" si="182"/>
        <v>mar</v>
      </c>
      <c r="E11610" s="24">
        <v>44651</v>
      </c>
      <c r="F11610" s="23" t="s">
        <v>52</v>
      </c>
      <c r="G11610" s="121">
        <v>570228.13</v>
      </c>
    </row>
    <row r="11611" spans="1:7" outlineLevel="1" x14ac:dyDescent="0.25">
      <c r="A11611" s="23" t="str">
        <f>VLOOKUP(B11611,Códigos!$A$1:$C$23,2,FALSE)</f>
        <v>Bonos Participativos emitidos por Pymes</v>
      </c>
      <c r="B11611" s="23" t="s">
        <v>5</v>
      </c>
      <c r="C11611">
        <v>2022</v>
      </c>
      <c r="D11611" s="23" t="str">
        <f t="shared" si="182"/>
        <v>mar</v>
      </c>
      <c r="E11611" s="24">
        <v>44651</v>
      </c>
      <c r="F11611" s="23" t="s">
        <v>52</v>
      </c>
      <c r="G11611" s="121">
        <v>63542.78</v>
      </c>
    </row>
    <row r="11612" spans="1:7" outlineLevel="1" x14ac:dyDescent="0.25">
      <c r="A11612" s="23" t="str">
        <f>VLOOKUP(B11612,Códigos!$A$1:$C$23,2,FALSE)</f>
        <v>Cupones</v>
      </c>
      <c r="B11612" s="23" t="s">
        <v>7</v>
      </c>
      <c r="C11612">
        <v>2022</v>
      </c>
      <c r="D11612" s="23" t="str">
        <f t="shared" si="182"/>
        <v>mar</v>
      </c>
      <c r="E11612" s="24">
        <v>44651</v>
      </c>
      <c r="F11612" s="23" t="s">
        <v>52</v>
      </c>
      <c r="G11612" s="121">
        <v>49034.67</v>
      </c>
    </row>
    <row r="11613" spans="1:7" outlineLevel="1" x14ac:dyDescent="0.25">
      <c r="A11613" s="23" t="str">
        <f>VLOOKUP(B11613,Códigos!$A$1:$C$23,2,FALSE)</f>
        <v>Depósitos a Plazo Fijo</v>
      </c>
      <c r="B11613" s="23" t="s">
        <v>8</v>
      </c>
      <c r="C11613">
        <v>2022</v>
      </c>
      <c r="D11613" s="23" t="str">
        <f t="shared" si="182"/>
        <v>mar</v>
      </c>
      <c r="E11613" s="24">
        <v>44651</v>
      </c>
      <c r="F11613" s="23" t="s">
        <v>52</v>
      </c>
      <c r="G11613" s="121">
        <v>337875365.92999995</v>
      </c>
    </row>
    <row r="11614" spans="1:7" outlineLevel="1" x14ac:dyDescent="0.25">
      <c r="A11614" s="23" t="str">
        <f>VLOOKUP(B11614,Códigos!$A$1:$C$23,2,FALSE)</f>
        <v>Pagarés bursátiles</v>
      </c>
      <c r="B11614" s="23" t="s">
        <v>11</v>
      </c>
      <c r="C11614">
        <v>2022</v>
      </c>
      <c r="D11614" s="23" t="str">
        <f t="shared" si="182"/>
        <v>mar</v>
      </c>
      <c r="E11614" s="24">
        <v>44651</v>
      </c>
      <c r="F11614" s="23" t="s">
        <v>52</v>
      </c>
      <c r="G11614" s="121">
        <v>19492890.939999998</v>
      </c>
    </row>
    <row r="11615" spans="1:7" outlineLevel="1" x14ac:dyDescent="0.25">
      <c r="A11615" s="23" t="str">
        <f>VLOOKUP(B11615,Códigos!$A$1:$C$23,2,FALSE)</f>
        <v>Valores de Titularización</v>
      </c>
      <c r="B11615" s="23" t="s">
        <v>12</v>
      </c>
      <c r="C11615">
        <v>2022</v>
      </c>
      <c r="D11615" s="23" t="str">
        <f t="shared" si="182"/>
        <v>mar</v>
      </c>
      <c r="E11615" s="24">
        <v>44651</v>
      </c>
      <c r="F11615" s="23" t="s">
        <v>52</v>
      </c>
      <c r="G11615" s="121">
        <v>78360.789999999994</v>
      </c>
    </row>
    <row r="11616" spans="1:7" outlineLevel="1" x14ac:dyDescent="0.25">
      <c r="A11616" s="23" t="str">
        <f>VLOOKUP(B11616,Códigos!$A$1:$C$23,2,FALSE)</f>
        <v>Inv. Extranjero</v>
      </c>
      <c r="B11616" s="23" t="s">
        <v>34</v>
      </c>
      <c r="C11616">
        <v>2022</v>
      </c>
      <c r="D11616" s="23" t="str">
        <f t="shared" si="182"/>
        <v>mar</v>
      </c>
      <c r="E11616" s="24">
        <v>44651</v>
      </c>
      <c r="F11616" s="23" t="s">
        <v>52</v>
      </c>
      <c r="G11616" s="121">
        <v>78459868.699999988</v>
      </c>
    </row>
    <row r="11617" spans="1:7" outlineLevel="1" x14ac:dyDescent="0.25">
      <c r="A11617" s="23" t="str">
        <f>VLOOKUP(B11617,Códigos!$A$1:$C$23,2,FALSE)</f>
        <v>Liquidez</v>
      </c>
      <c r="B11617" s="23" t="s">
        <v>13</v>
      </c>
      <c r="C11617">
        <v>2022</v>
      </c>
      <c r="D11617" s="23" t="str">
        <f t="shared" si="182"/>
        <v>mar</v>
      </c>
      <c r="E11617" s="24">
        <v>44651</v>
      </c>
      <c r="F11617" s="23" t="s">
        <v>52</v>
      </c>
      <c r="G11617" s="121">
        <v>170734418.95999998</v>
      </c>
    </row>
    <row r="11618" spans="1:7" outlineLevel="1" x14ac:dyDescent="0.25">
      <c r="A11618" s="23" t="str">
        <f>VLOOKUP(B11618,Códigos!$A$1:$C$23,2,FALSE)</f>
        <v>Inv. sin Oferta Pública</v>
      </c>
      <c r="B11618" s="23" t="s">
        <v>14</v>
      </c>
      <c r="C11618">
        <v>2022</v>
      </c>
      <c r="D11618" s="23" t="str">
        <f t="shared" si="182"/>
        <v>mar</v>
      </c>
      <c r="E11618" s="24">
        <v>44651</v>
      </c>
      <c r="F11618" s="23" t="s">
        <v>52</v>
      </c>
      <c r="G11618" s="121">
        <v>114797.38000000002</v>
      </c>
    </row>
    <row r="11619" spans="1:7" outlineLevel="1" x14ac:dyDescent="0.25">
      <c r="A11619" s="23" t="str">
        <f>VLOOKUP(B11619,Códigos!$A$1:$C$23,2,FALSE)</f>
        <v>Acciones</v>
      </c>
      <c r="B11619" s="23" t="s">
        <v>0</v>
      </c>
      <c r="C11619">
        <v>2022</v>
      </c>
      <c r="D11619" s="23" t="str">
        <f t="shared" si="182"/>
        <v>mar</v>
      </c>
      <c r="E11619" s="24">
        <v>44651</v>
      </c>
      <c r="F11619" s="23" t="s">
        <v>44</v>
      </c>
      <c r="G11619" s="121">
        <v>0</v>
      </c>
    </row>
    <row r="11620" spans="1:7" outlineLevel="1" x14ac:dyDescent="0.25">
      <c r="A11620" s="23" t="str">
        <f>VLOOKUP(B11620,Códigos!$A$1:$C$23,2,FALSE)</f>
        <v>Bonos Bancarios Bursátiles</v>
      </c>
      <c r="B11620" s="23" t="s">
        <v>1</v>
      </c>
      <c r="C11620">
        <v>2022</v>
      </c>
      <c r="D11620" s="23" t="str">
        <f t="shared" si="182"/>
        <v>mar</v>
      </c>
      <c r="E11620" s="24">
        <v>44651</v>
      </c>
      <c r="F11620" s="23" t="s">
        <v>44</v>
      </c>
      <c r="G11620" s="121">
        <v>8464890.8615160473</v>
      </c>
    </row>
    <row r="11621" spans="1:7" outlineLevel="1" x14ac:dyDescent="0.25">
      <c r="A11621" s="23" t="str">
        <f>VLOOKUP(B11621,Códigos!$A$1:$C$23,2,FALSE)</f>
        <v>Bonos de Largo Plazo</v>
      </c>
      <c r="B11621" s="23" t="s">
        <v>3</v>
      </c>
      <c r="C11621">
        <v>2022</v>
      </c>
      <c r="D11621" s="23" t="str">
        <f t="shared" si="182"/>
        <v>mar</v>
      </c>
      <c r="E11621" s="24">
        <v>44651</v>
      </c>
      <c r="F11621" s="23" t="s">
        <v>44</v>
      </c>
      <c r="G11621" s="121">
        <v>3575771.6268221615</v>
      </c>
    </row>
    <row r="11622" spans="1:7" outlineLevel="1" x14ac:dyDescent="0.25">
      <c r="A11622" s="23" t="str">
        <f>VLOOKUP(B11622,Códigos!$A$1:$C$23,2,FALSE)</f>
        <v>Bonos Municipales</v>
      </c>
      <c r="B11622" s="23" t="s">
        <v>4</v>
      </c>
      <c r="C11622">
        <v>2022</v>
      </c>
      <c r="D11622" s="23" t="str">
        <f t="shared" si="182"/>
        <v>mar</v>
      </c>
      <c r="E11622" s="24">
        <v>44651</v>
      </c>
      <c r="F11622" s="23" t="s">
        <v>44</v>
      </c>
      <c r="G11622" s="121">
        <v>0</v>
      </c>
    </row>
    <row r="11623" spans="1:7" outlineLevel="1" x14ac:dyDescent="0.25">
      <c r="A11623" s="23" t="str">
        <f>VLOOKUP(B11623,Códigos!$A$1:$C$23,2,FALSE)</f>
        <v>Bonos Participativos emitidos por Pymes</v>
      </c>
      <c r="B11623" s="23" t="s">
        <v>5</v>
      </c>
      <c r="C11623">
        <v>2022</v>
      </c>
      <c r="D11623" s="23" t="str">
        <f t="shared" si="182"/>
        <v>mar</v>
      </c>
      <c r="E11623" s="24">
        <v>44651</v>
      </c>
      <c r="F11623" s="23" t="s">
        <v>44</v>
      </c>
      <c r="G11623" s="121">
        <v>0</v>
      </c>
    </row>
    <row r="11624" spans="1:7" outlineLevel="1" x14ac:dyDescent="0.25">
      <c r="A11624" s="23" t="str">
        <f>VLOOKUP(B11624,Códigos!$A$1:$C$23,2,FALSE)</f>
        <v>Cupones</v>
      </c>
      <c r="B11624" s="23" t="s">
        <v>7</v>
      </c>
      <c r="C11624">
        <v>2022</v>
      </c>
      <c r="D11624" s="23" t="str">
        <f t="shared" si="182"/>
        <v>mar</v>
      </c>
      <c r="E11624" s="24">
        <v>44651</v>
      </c>
      <c r="F11624" s="23" t="s">
        <v>44</v>
      </c>
      <c r="G11624" s="121">
        <v>0</v>
      </c>
    </row>
    <row r="11625" spans="1:7" outlineLevel="1" x14ac:dyDescent="0.25">
      <c r="A11625" s="23" t="str">
        <f>VLOOKUP(B11625,Códigos!$A$1:$C$23,2,FALSE)</f>
        <v>Depósitos a Plazo Fijo</v>
      </c>
      <c r="B11625" s="23" t="s">
        <v>8</v>
      </c>
      <c r="C11625">
        <v>2022</v>
      </c>
      <c r="D11625" s="23" t="str">
        <f t="shared" si="182"/>
        <v>mar</v>
      </c>
      <c r="E11625" s="24">
        <v>44651</v>
      </c>
      <c r="F11625" s="23" t="s">
        <v>44</v>
      </c>
      <c r="G11625" s="121">
        <v>109507676.99708626</v>
      </c>
    </row>
    <row r="11626" spans="1:7" outlineLevel="1" x14ac:dyDescent="0.25">
      <c r="A11626" s="23" t="str">
        <f>VLOOKUP(B11626,Códigos!$A$1:$C$23,2,FALSE)</f>
        <v>Pagarés bursátiles</v>
      </c>
      <c r="B11626" s="23" t="s">
        <v>11</v>
      </c>
      <c r="C11626">
        <v>2022</v>
      </c>
      <c r="D11626" s="23" t="str">
        <f t="shared" si="182"/>
        <v>mar</v>
      </c>
      <c r="E11626" s="24">
        <v>44651</v>
      </c>
      <c r="F11626" s="23" t="s">
        <v>44</v>
      </c>
      <c r="G11626" s="121">
        <v>991007.25947521871</v>
      </c>
    </row>
    <row r="11627" spans="1:7" outlineLevel="1" x14ac:dyDescent="0.25">
      <c r="A11627" s="23" t="str">
        <f>VLOOKUP(B11627,Códigos!$A$1:$C$23,2,FALSE)</f>
        <v>Valores de Titularización</v>
      </c>
      <c r="B11627" s="23" t="s">
        <v>12</v>
      </c>
      <c r="C11627">
        <v>2022</v>
      </c>
      <c r="D11627" s="23" t="str">
        <f t="shared" si="182"/>
        <v>mar</v>
      </c>
      <c r="E11627" s="24">
        <v>44651</v>
      </c>
      <c r="F11627" s="23" t="s">
        <v>44</v>
      </c>
      <c r="G11627" s="121">
        <v>1492809.3731778427</v>
      </c>
    </row>
    <row r="11628" spans="1:7" outlineLevel="1" x14ac:dyDescent="0.25">
      <c r="A11628" s="23" t="str">
        <f>VLOOKUP(B11628,Códigos!$A$1:$C$23,2,FALSE)</f>
        <v>Inv. Extranjero</v>
      </c>
      <c r="B11628" s="23" t="s">
        <v>34</v>
      </c>
      <c r="C11628">
        <v>2022</v>
      </c>
      <c r="D11628" s="23" t="str">
        <f t="shared" si="182"/>
        <v>mar</v>
      </c>
      <c r="E11628" s="24">
        <v>44651</v>
      </c>
      <c r="F11628" s="23" t="s">
        <v>44</v>
      </c>
      <c r="G11628" s="121">
        <v>0</v>
      </c>
    </row>
    <row r="11629" spans="1:7" outlineLevel="1" x14ac:dyDescent="0.25">
      <c r="A11629" s="23" t="str">
        <f>VLOOKUP(B11629,Códigos!$A$1:$C$23,2,FALSE)</f>
        <v>Liquidez</v>
      </c>
      <c r="B11629" s="23" t="s">
        <v>13</v>
      </c>
      <c r="C11629">
        <v>2022</v>
      </c>
      <c r="D11629" s="23" t="str">
        <f t="shared" si="182"/>
        <v>mar</v>
      </c>
      <c r="E11629" s="24">
        <v>44651</v>
      </c>
      <c r="F11629" s="23" t="s">
        <v>44</v>
      </c>
      <c r="G11629" s="121">
        <v>106171396.84110789</v>
      </c>
    </row>
    <row r="11630" spans="1:7" outlineLevel="1" x14ac:dyDescent="0.25">
      <c r="A11630" s="23" t="str">
        <f>VLOOKUP(B11630,Códigos!$A$1:$C$23,2,FALSE)</f>
        <v>Inv. sin Oferta Pública</v>
      </c>
      <c r="B11630" s="23" t="s">
        <v>14</v>
      </c>
      <c r="C11630">
        <v>2022</v>
      </c>
      <c r="D11630" s="23" t="str">
        <f t="shared" si="182"/>
        <v>mar</v>
      </c>
      <c r="E11630" s="24">
        <v>44651</v>
      </c>
      <c r="F11630" s="23" t="s">
        <v>44</v>
      </c>
      <c r="G11630" s="121">
        <v>16825.096209912535</v>
      </c>
    </row>
    <row r="11631" spans="1:7" outlineLevel="1" x14ac:dyDescent="0.25">
      <c r="A11631" s="23" t="str">
        <f>VLOOKUP(B11631,Códigos!$A$1:$C$23,2,FALSE)</f>
        <v>Acciones</v>
      </c>
      <c r="B11631" s="23" t="s">
        <v>0</v>
      </c>
      <c r="C11631">
        <v>2022</v>
      </c>
      <c r="D11631" s="23" t="str">
        <f t="shared" si="182"/>
        <v>mar</v>
      </c>
      <c r="E11631" s="24">
        <v>44651</v>
      </c>
      <c r="F11631" s="23" t="s">
        <v>45</v>
      </c>
      <c r="G11631" s="121">
        <v>1278003.31</v>
      </c>
    </row>
    <row r="11632" spans="1:7" outlineLevel="1" x14ac:dyDescent="0.25">
      <c r="A11632" s="23" t="str">
        <f>VLOOKUP(B11632,Códigos!$A$1:$C$23,2,FALSE)</f>
        <v>Bonos Bancarios Bursátiles</v>
      </c>
      <c r="B11632" s="23" t="s">
        <v>1</v>
      </c>
      <c r="C11632">
        <v>2022</v>
      </c>
      <c r="D11632" s="23" t="str">
        <f t="shared" si="182"/>
        <v>mar</v>
      </c>
      <c r="E11632" s="24">
        <v>44651</v>
      </c>
      <c r="F11632" s="23" t="s">
        <v>45</v>
      </c>
      <c r="G11632" s="121">
        <v>5942822.8699999992</v>
      </c>
    </row>
    <row r="11633" spans="1:7" outlineLevel="1" x14ac:dyDescent="0.25">
      <c r="A11633" s="23" t="str">
        <f>VLOOKUP(B11633,Códigos!$A$1:$C$23,2,FALSE)</f>
        <v>Bonos de Largo Plazo</v>
      </c>
      <c r="B11633" s="23" t="s">
        <v>3</v>
      </c>
      <c r="C11633">
        <v>2022</v>
      </c>
      <c r="D11633" s="23" t="str">
        <f t="shared" si="182"/>
        <v>mar</v>
      </c>
      <c r="E11633" s="24">
        <v>44651</v>
      </c>
      <c r="F11633" s="23" t="s">
        <v>45</v>
      </c>
      <c r="G11633" s="121">
        <v>4431209.51</v>
      </c>
    </row>
    <row r="11634" spans="1:7" outlineLevel="1" x14ac:dyDescent="0.25">
      <c r="A11634" s="23" t="str">
        <f>VLOOKUP(B11634,Códigos!$A$1:$C$23,2,FALSE)</f>
        <v>Bonos Municipales</v>
      </c>
      <c r="B11634" s="23" t="s">
        <v>4</v>
      </c>
      <c r="C11634">
        <v>2022</v>
      </c>
      <c r="D11634" s="23" t="str">
        <f t="shared" si="182"/>
        <v>mar</v>
      </c>
      <c r="E11634" s="24">
        <v>44651</v>
      </c>
      <c r="F11634" s="23" t="s">
        <v>45</v>
      </c>
      <c r="G11634" s="121">
        <v>0</v>
      </c>
    </row>
    <row r="11635" spans="1:7" outlineLevel="1" x14ac:dyDescent="0.25">
      <c r="A11635" s="23" t="str">
        <f>VLOOKUP(B11635,Códigos!$A$1:$C$23,2,FALSE)</f>
        <v>Bonos Participativos emitidos por Pymes</v>
      </c>
      <c r="B11635" s="23" t="s">
        <v>5</v>
      </c>
      <c r="C11635">
        <v>2022</v>
      </c>
      <c r="D11635" s="23" t="str">
        <f t="shared" si="182"/>
        <v>mar</v>
      </c>
      <c r="E11635" s="24">
        <v>44651</v>
      </c>
      <c r="F11635" s="23" t="s">
        <v>45</v>
      </c>
      <c r="G11635" s="121">
        <v>0</v>
      </c>
    </row>
    <row r="11636" spans="1:7" outlineLevel="1" x14ac:dyDescent="0.25">
      <c r="A11636" s="23" t="str">
        <f>VLOOKUP(B11636,Códigos!$A$1:$C$23,2,FALSE)</f>
        <v>Cupones</v>
      </c>
      <c r="B11636" s="23" t="s">
        <v>7</v>
      </c>
      <c r="C11636">
        <v>2022</v>
      </c>
      <c r="D11636" s="23" t="str">
        <f t="shared" si="182"/>
        <v>mar</v>
      </c>
      <c r="E11636" s="24">
        <v>44651</v>
      </c>
      <c r="F11636" s="23" t="s">
        <v>45</v>
      </c>
      <c r="G11636" s="121">
        <v>0</v>
      </c>
    </row>
    <row r="11637" spans="1:7" outlineLevel="1" x14ac:dyDescent="0.25">
      <c r="A11637" s="23" t="str">
        <f>VLOOKUP(B11637,Códigos!$A$1:$C$23,2,FALSE)</f>
        <v>Depósitos a Plazo Fijo</v>
      </c>
      <c r="B11637" s="23" t="s">
        <v>8</v>
      </c>
      <c r="C11637">
        <v>2022</v>
      </c>
      <c r="D11637" s="23" t="str">
        <f t="shared" si="182"/>
        <v>mar</v>
      </c>
      <c r="E11637" s="24">
        <v>44651</v>
      </c>
      <c r="F11637" s="23" t="s">
        <v>45</v>
      </c>
      <c r="G11637" s="121">
        <v>67115071.090000004</v>
      </c>
    </row>
    <row r="11638" spans="1:7" outlineLevel="1" x14ac:dyDescent="0.25">
      <c r="A11638" s="23" t="str">
        <f>VLOOKUP(B11638,Códigos!$A$1:$C$23,2,FALSE)</f>
        <v>Pagarés bursátiles</v>
      </c>
      <c r="B11638" s="23" t="s">
        <v>11</v>
      </c>
      <c r="C11638">
        <v>2022</v>
      </c>
      <c r="D11638" s="23" t="str">
        <f t="shared" si="182"/>
        <v>mar</v>
      </c>
      <c r="E11638" s="24">
        <v>44651</v>
      </c>
      <c r="F11638" s="23" t="s">
        <v>45</v>
      </c>
      <c r="G11638" s="121">
        <v>2569254.29</v>
      </c>
    </row>
    <row r="11639" spans="1:7" outlineLevel="1" x14ac:dyDescent="0.25">
      <c r="A11639" s="23" t="str">
        <f>VLOOKUP(B11639,Códigos!$A$1:$C$23,2,FALSE)</f>
        <v>Valores de Titularización</v>
      </c>
      <c r="B11639" s="23" t="s">
        <v>12</v>
      </c>
      <c r="C11639">
        <v>2022</v>
      </c>
      <c r="D11639" s="23" t="str">
        <f t="shared" si="182"/>
        <v>mar</v>
      </c>
      <c r="E11639" s="24">
        <v>44651</v>
      </c>
      <c r="F11639" s="23" t="s">
        <v>45</v>
      </c>
      <c r="G11639" s="121">
        <v>0</v>
      </c>
    </row>
    <row r="11640" spans="1:7" outlineLevel="1" x14ac:dyDescent="0.25">
      <c r="A11640" s="23" t="str">
        <f>VLOOKUP(B11640,Códigos!$A$1:$C$23,2,FALSE)</f>
        <v>Inv. Extranjero</v>
      </c>
      <c r="B11640" s="23" t="s">
        <v>34</v>
      </c>
      <c r="C11640">
        <v>2022</v>
      </c>
      <c r="D11640" s="23" t="str">
        <f t="shared" si="182"/>
        <v>mar</v>
      </c>
      <c r="E11640" s="24">
        <v>44651</v>
      </c>
      <c r="F11640" s="23" t="s">
        <v>45</v>
      </c>
      <c r="G11640" s="121">
        <v>5903804.3200000003</v>
      </c>
    </row>
    <row r="11641" spans="1:7" outlineLevel="1" x14ac:dyDescent="0.25">
      <c r="A11641" s="23" t="str">
        <f>VLOOKUP(B11641,Códigos!$A$1:$C$23,2,FALSE)</f>
        <v>Liquidez</v>
      </c>
      <c r="B11641" s="23" t="s">
        <v>13</v>
      </c>
      <c r="C11641">
        <v>2022</v>
      </c>
      <c r="D11641" s="23" t="str">
        <f t="shared" si="182"/>
        <v>mar</v>
      </c>
      <c r="E11641" s="24">
        <v>44651</v>
      </c>
      <c r="F11641" s="23" t="s">
        <v>45</v>
      </c>
      <c r="G11641" s="121">
        <v>59690298.999999993</v>
      </c>
    </row>
    <row r="11642" spans="1:7" outlineLevel="1" x14ac:dyDescent="0.25">
      <c r="A11642" s="23" t="str">
        <f>VLOOKUP(B11642,Códigos!$A$1:$C$23,2,FALSE)</f>
        <v>Inv. sin Oferta Pública</v>
      </c>
      <c r="B11642" s="23" t="s">
        <v>14</v>
      </c>
      <c r="C11642">
        <v>2022</v>
      </c>
      <c r="D11642" s="23" t="str">
        <f t="shared" si="182"/>
        <v>mar</v>
      </c>
      <c r="E11642" s="24">
        <v>44651</v>
      </c>
      <c r="F11642" s="23" t="s">
        <v>45</v>
      </c>
      <c r="G11642" s="121">
        <v>-38714.929999999993</v>
      </c>
    </row>
    <row r="11643" spans="1:7" outlineLevel="1" x14ac:dyDescent="0.25">
      <c r="A11643" s="23" t="str">
        <f>VLOOKUP(B11643,Códigos!$A$1:$C$23,2,FALSE)</f>
        <v>Acciones</v>
      </c>
      <c r="B11643" s="23" t="s">
        <v>0</v>
      </c>
      <c r="C11643">
        <v>2022</v>
      </c>
      <c r="D11643" s="23" t="str">
        <f t="shared" si="182"/>
        <v>mar</v>
      </c>
      <c r="E11643" s="24">
        <v>44651</v>
      </c>
      <c r="F11643" s="23" t="s">
        <v>46</v>
      </c>
      <c r="G11643" s="121">
        <v>5772076.0466472395</v>
      </c>
    </row>
    <row r="11644" spans="1:7" outlineLevel="1" x14ac:dyDescent="0.25">
      <c r="A11644" s="23" t="str">
        <f>VLOOKUP(B11644,Códigos!$A$1:$C$23,2,FALSE)</f>
        <v>Bonos Bancarios Bursátiles</v>
      </c>
      <c r="B11644" s="23" t="s">
        <v>1</v>
      </c>
      <c r="C11644">
        <v>2022</v>
      </c>
      <c r="D11644" s="23" t="str">
        <f t="shared" si="182"/>
        <v>mar</v>
      </c>
      <c r="E11644" s="24">
        <v>44651</v>
      </c>
      <c r="F11644" s="23" t="s">
        <v>46</v>
      </c>
      <c r="G11644" s="121">
        <v>39378013.553935766</v>
      </c>
    </row>
    <row r="11645" spans="1:7" outlineLevel="1" x14ac:dyDescent="0.25">
      <c r="A11645" s="23" t="str">
        <f>VLOOKUP(B11645,Códigos!$A$1:$C$23,2,FALSE)</f>
        <v>Bonos de Largo Plazo</v>
      </c>
      <c r="B11645" s="23" t="s">
        <v>3</v>
      </c>
      <c r="C11645">
        <v>2022</v>
      </c>
      <c r="D11645" s="23" t="str">
        <f t="shared" si="182"/>
        <v>mar</v>
      </c>
      <c r="E11645" s="24">
        <v>44651</v>
      </c>
      <c r="F11645" s="23" t="s">
        <v>46</v>
      </c>
      <c r="G11645" s="121">
        <v>20697461.357142873</v>
      </c>
    </row>
    <row r="11646" spans="1:7" outlineLevel="1" x14ac:dyDescent="0.25">
      <c r="A11646" s="23" t="str">
        <f>VLOOKUP(B11646,Códigos!$A$1:$C$23,2,FALSE)</f>
        <v>Bonos Municipales</v>
      </c>
      <c r="B11646" s="23" t="s">
        <v>4</v>
      </c>
      <c r="C11646">
        <v>2022</v>
      </c>
      <c r="D11646" s="23" t="str">
        <f t="shared" si="182"/>
        <v>mar</v>
      </c>
      <c r="E11646" s="24">
        <v>44651</v>
      </c>
      <c r="F11646" s="23" t="s">
        <v>46</v>
      </c>
      <c r="G11646" s="121">
        <v>1066326.6107871721</v>
      </c>
    </row>
    <row r="11647" spans="1:7" outlineLevel="1" x14ac:dyDescent="0.25">
      <c r="A11647" s="23" t="str">
        <f>VLOOKUP(B11647,Códigos!$A$1:$C$23,2,FALSE)</f>
        <v>Bonos Participativos emitidos por Pymes</v>
      </c>
      <c r="B11647" s="23" t="s">
        <v>5</v>
      </c>
      <c r="C11647">
        <v>2022</v>
      </c>
      <c r="D11647" s="23" t="str">
        <f t="shared" si="182"/>
        <v>mar</v>
      </c>
      <c r="E11647" s="24">
        <v>44651</v>
      </c>
      <c r="F11647" s="23" t="s">
        <v>46</v>
      </c>
      <c r="G11647" s="121">
        <v>135028.57142857145</v>
      </c>
    </row>
    <row r="11648" spans="1:7" outlineLevel="1" x14ac:dyDescent="0.25">
      <c r="A11648" s="23" t="str">
        <f>VLOOKUP(B11648,Códigos!$A$1:$C$23,2,FALSE)</f>
        <v>Cupones</v>
      </c>
      <c r="B11648" s="23" t="s">
        <v>7</v>
      </c>
      <c r="C11648">
        <v>2022</v>
      </c>
      <c r="D11648" s="23" t="str">
        <f t="shared" si="182"/>
        <v>mar</v>
      </c>
      <c r="E11648" s="24">
        <v>44651</v>
      </c>
      <c r="F11648" s="23" t="s">
        <v>46</v>
      </c>
      <c r="G11648" s="121">
        <v>0</v>
      </c>
    </row>
    <row r="11649" spans="1:7" outlineLevel="1" x14ac:dyDescent="0.25">
      <c r="A11649" s="23" t="str">
        <f>VLOOKUP(B11649,Códigos!$A$1:$C$23,2,FALSE)</f>
        <v>Depósitos a Plazo Fijo</v>
      </c>
      <c r="B11649" s="23" t="s">
        <v>8</v>
      </c>
      <c r="C11649">
        <v>2022</v>
      </c>
      <c r="D11649" s="23" t="str">
        <f t="shared" si="182"/>
        <v>mar</v>
      </c>
      <c r="E11649" s="24">
        <v>44651</v>
      </c>
      <c r="F11649" s="23" t="s">
        <v>46</v>
      </c>
      <c r="G11649" s="121">
        <v>145565940.92711398</v>
      </c>
    </row>
    <row r="11650" spans="1:7" outlineLevel="1" x14ac:dyDescent="0.25">
      <c r="A11650" s="23" t="str">
        <f>VLOOKUP(B11650,Códigos!$A$1:$C$23,2,FALSE)</f>
        <v>Pagarés bursátiles</v>
      </c>
      <c r="B11650" s="23" t="s">
        <v>11</v>
      </c>
      <c r="C11650">
        <v>2022</v>
      </c>
      <c r="D11650" s="23" t="str">
        <f t="shared" ref="D11650:D11713" si="183">+TEXT(E11650,"mmm")</f>
        <v>mar</v>
      </c>
      <c r="E11650" s="24">
        <v>44651</v>
      </c>
      <c r="F11650" s="23" t="s">
        <v>46</v>
      </c>
      <c r="G11650" s="121">
        <v>442421.2390670554</v>
      </c>
    </row>
    <row r="11651" spans="1:7" outlineLevel="1" x14ac:dyDescent="0.25">
      <c r="A11651" s="23" t="str">
        <f>VLOOKUP(B11651,Códigos!$A$1:$C$23,2,FALSE)</f>
        <v>Valores de Titularización</v>
      </c>
      <c r="B11651" s="23" t="s">
        <v>12</v>
      </c>
      <c r="C11651">
        <v>2022</v>
      </c>
      <c r="D11651" s="23" t="str">
        <f t="shared" si="183"/>
        <v>mar</v>
      </c>
      <c r="E11651" s="24">
        <v>44651</v>
      </c>
      <c r="F11651" s="23" t="s">
        <v>46</v>
      </c>
      <c r="G11651" s="121">
        <v>10704445.179300305</v>
      </c>
    </row>
    <row r="11652" spans="1:7" outlineLevel="1" x14ac:dyDescent="0.25">
      <c r="A11652" s="23" t="str">
        <f>VLOOKUP(B11652,Códigos!$A$1:$C$23,2,FALSE)</f>
        <v>Inv. Extranjero</v>
      </c>
      <c r="B11652" s="23" t="s">
        <v>34</v>
      </c>
      <c r="C11652">
        <v>2022</v>
      </c>
      <c r="D11652" s="23" t="str">
        <f t="shared" si="183"/>
        <v>mar</v>
      </c>
      <c r="E11652" s="24">
        <v>44651</v>
      </c>
      <c r="F11652" s="23" t="s">
        <v>46</v>
      </c>
      <c r="G11652" s="121">
        <v>0</v>
      </c>
    </row>
    <row r="11653" spans="1:7" outlineLevel="1" x14ac:dyDescent="0.25">
      <c r="A11653" s="23" t="str">
        <f>VLOOKUP(B11653,Códigos!$A$1:$C$23,2,FALSE)</f>
        <v>Liquidez</v>
      </c>
      <c r="B11653" s="23" t="s">
        <v>13</v>
      </c>
      <c r="C11653">
        <v>2022</v>
      </c>
      <c r="D11653" s="23" t="str">
        <f t="shared" si="183"/>
        <v>mar</v>
      </c>
      <c r="E11653" s="24">
        <v>44651</v>
      </c>
      <c r="F11653" s="23" t="s">
        <v>46</v>
      </c>
      <c r="G11653" s="121">
        <v>92722308.123906702</v>
      </c>
    </row>
    <row r="11654" spans="1:7" outlineLevel="1" x14ac:dyDescent="0.25">
      <c r="A11654" s="23" t="str">
        <f>VLOOKUP(B11654,Códigos!$A$1:$C$23,2,FALSE)</f>
        <v>Inv. sin Oferta Pública</v>
      </c>
      <c r="B11654" s="23" t="s">
        <v>14</v>
      </c>
      <c r="C11654">
        <v>2022</v>
      </c>
      <c r="D11654" s="23" t="str">
        <f t="shared" si="183"/>
        <v>mar</v>
      </c>
      <c r="E11654" s="24">
        <v>44651</v>
      </c>
      <c r="F11654" s="23" t="s">
        <v>46</v>
      </c>
      <c r="G11654" s="121">
        <v>3878983.3061224492</v>
      </c>
    </row>
    <row r="11655" spans="1:7" outlineLevel="1" x14ac:dyDescent="0.25">
      <c r="A11655" s="23" t="str">
        <f>VLOOKUP(B11655,Códigos!$A$1:$C$23,2,FALSE)</f>
        <v>Acciones</v>
      </c>
      <c r="B11655" s="23" t="s">
        <v>0</v>
      </c>
      <c r="C11655">
        <v>2022</v>
      </c>
      <c r="D11655" s="23" t="str">
        <f t="shared" si="183"/>
        <v>mar</v>
      </c>
      <c r="E11655" s="24">
        <v>44651</v>
      </c>
      <c r="F11655" s="23" t="s">
        <v>48</v>
      </c>
      <c r="G11655" s="121">
        <v>0</v>
      </c>
    </row>
    <row r="11656" spans="1:7" outlineLevel="1" x14ac:dyDescent="0.25">
      <c r="A11656" s="23" t="str">
        <f>VLOOKUP(B11656,Códigos!$A$1:$C$23,2,FALSE)</f>
        <v>Bonos Bancarios Bursátiles</v>
      </c>
      <c r="B11656" s="23" t="s">
        <v>1</v>
      </c>
      <c r="C11656">
        <v>2022</v>
      </c>
      <c r="D11656" s="23" t="str">
        <f t="shared" si="183"/>
        <v>mar</v>
      </c>
      <c r="E11656" s="24">
        <v>44651</v>
      </c>
      <c r="F11656" s="23" t="s">
        <v>48</v>
      </c>
      <c r="G11656" s="121">
        <v>296128.03347428574</v>
      </c>
    </row>
    <row r="11657" spans="1:7" outlineLevel="1" x14ac:dyDescent="0.25">
      <c r="A11657" s="23" t="str">
        <f>VLOOKUP(B11657,Códigos!$A$1:$C$23,2,FALSE)</f>
        <v>Bonos de Largo Plazo</v>
      </c>
      <c r="B11657" s="23" t="s">
        <v>3</v>
      </c>
      <c r="C11657">
        <v>2022</v>
      </c>
      <c r="D11657" s="23" t="str">
        <f t="shared" si="183"/>
        <v>mar</v>
      </c>
      <c r="E11657" s="24">
        <v>44651</v>
      </c>
      <c r="F11657" s="23" t="s">
        <v>48</v>
      </c>
      <c r="G11657" s="121">
        <v>11804.817051428572</v>
      </c>
    </row>
    <row r="11658" spans="1:7" outlineLevel="1" x14ac:dyDescent="0.25">
      <c r="A11658" s="23" t="str">
        <f>VLOOKUP(B11658,Códigos!$A$1:$C$23,2,FALSE)</f>
        <v>Bonos Municipales</v>
      </c>
      <c r="B11658" s="23" t="s">
        <v>4</v>
      </c>
      <c r="C11658">
        <v>2022</v>
      </c>
      <c r="D11658" s="23" t="str">
        <f t="shared" si="183"/>
        <v>mar</v>
      </c>
      <c r="E11658" s="24">
        <v>44651</v>
      </c>
      <c r="F11658" s="23" t="s">
        <v>48</v>
      </c>
      <c r="G11658" s="121">
        <v>0</v>
      </c>
    </row>
    <row r="11659" spans="1:7" outlineLevel="1" x14ac:dyDescent="0.25">
      <c r="A11659" s="23" t="str">
        <f>VLOOKUP(B11659,Códigos!$A$1:$C$23,2,FALSE)</f>
        <v>Bonos Participativos emitidos por Pymes</v>
      </c>
      <c r="B11659" s="23" t="s">
        <v>5</v>
      </c>
      <c r="C11659">
        <v>2022</v>
      </c>
      <c r="D11659" s="23" t="str">
        <f t="shared" si="183"/>
        <v>mar</v>
      </c>
      <c r="E11659" s="24">
        <v>44651</v>
      </c>
      <c r="F11659" s="23" t="s">
        <v>48</v>
      </c>
      <c r="G11659" s="121">
        <v>0</v>
      </c>
    </row>
    <row r="11660" spans="1:7" outlineLevel="1" x14ac:dyDescent="0.25">
      <c r="A11660" s="23" t="str">
        <f>VLOOKUP(B11660,Códigos!$A$1:$C$23,2,FALSE)</f>
        <v>Cupones</v>
      </c>
      <c r="B11660" s="23" t="s">
        <v>7</v>
      </c>
      <c r="C11660">
        <v>2022</v>
      </c>
      <c r="D11660" s="23" t="str">
        <f t="shared" si="183"/>
        <v>mar</v>
      </c>
      <c r="E11660" s="24">
        <v>44651</v>
      </c>
      <c r="F11660" s="23" t="s">
        <v>48</v>
      </c>
      <c r="G11660" s="121">
        <v>234496.66719000044</v>
      </c>
    </row>
    <row r="11661" spans="1:7" outlineLevel="1" x14ac:dyDescent="0.25">
      <c r="A11661" s="23" t="str">
        <f>VLOOKUP(B11661,Códigos!$A$1:$C$23,2,FALSE)</f>
        <v>Depósitos a Plazo Fijo</v>
      </c>
      <c r="B11661" s="23" t="s">
        <v>8</v>
      </c>
      <c r="C11661">
        <v>2022</v>
      </c>
      <c r="D11661" s="23" t="str">
        <f t="shared" si="183"/>
        <v>mar</v>
      </c>
      <c r="E11661" s="24">
        <v>44651</v>
      </c>
      <c r="F11661" s="23" t="s">
        <v>48</v>
      </c>
      <c r="G11661" s="121">
        <v>9955659.5814343225</v>
      </c>
    </row>
    <row r="11662" spans="1:7" outlineLevel="1" x14ac:dyDescent="0.25">
      <c r="A11662" s="23" t="str">
        <f>VLOOKUP(B11662,Códigos!$A$1:$C$23,2,FALSE)</f>
        <v>Pagarés bursátiles</v>
      </c>
      <c r="B11662" s="23" t="s">
        <v>11</v>
      </c>
      <c r="C11662">
        <v>2022</v>
      </c>
      <c r="D11662" s="23" t="str">
        <f t="shared" si="183"/>
        <v>mar</v>
      </c>
      <c r="E11662" s="24">
        <v>44651</v>
      </c>
      <c r="F11662" s="23" t="s">
        <v>48</v>
      </c>
      <c r="G11662" s="121">
        <v>0</v>
      </c>
    </row>
    <row r="11663" spans="1:7" outlineLevel="1" x14ac:dyDescent="0.25">
      <c r="A11663" s="23" t="str">
        <f>VLOOKUP(B11663,Códigos!$A$1:$C$23,2,FALSE)</f>
        <v>Valores de Titularización</v>
      </c>
      <c r="B11663" s="23" t="s">
        <v>12</v>
      </c>
      <c r="C11663">
        <v>2022</v>
      </c>
      <c r="D11663" s="23" t="str">
        <f t="shared" si="183"/>
        <v>mar</v>
      </c>
      <c r="E11663" s="24">
        <v>44651</v>
      </c>
      <c r="F11663" s="23" t="s">
        <v>48</v>
      </c>
      <c r="G11663" s="121">
        <v>0</v>
      </c>
    </row>
    <row r="11664" spans="1:7" outlineLevel="1" x14ac:dyDescent="0.25">
      <c r="A11664" s="23" t="str">
        <f>VLOOKUP(B11664,Códigos!$A$1:$C$23,2,FALSE)</f>
        <v>Inv. Extranjero</v>
      </c>
      <c r="B11664" s="23" t="s">
        <v>34</v>
      </c>
      <c r="C11664">
        <v>2022</v>
      </c>
      <c r="D11664" s="23" t="str">
        <f t="shared" si="183"/>
        <v>mar</v>
      </c>
      <c r="E11664" s="24">
        <v>44651</v>
      </c>
      <c r="F11664" s="23" t="s">
        <v>48</v>
      </c>
      <c r="G11664" s="121">
        <v>0</v>
      </c>
    </row>
    <row r="11665" spans="1:7" outlineLevel="1" x14ac:dyDescent="0.25">
      <c r="A11665" s="23" t="str">
        <f>VLOOKUP(B11665,Códigos!$A$1:$C$23,2,FALSE)</f>
        <v>Liquidez</v>
      </c>
      <c r="B11665" s="23" t="s">
        <v>13</v>
      </c>
      <c r="C11665">
        <v>2022</v>
      </c>
      <c r="D11665" s="23" t="str">
        <f t="shared" si="183"/>
        <v>mar</v>
      </c>
      <c r="E11665" s="24">
        <v>44651</v>
      </c>
      <c r="F11665" s="23" t="s">
        <v>48</v>
      </c>
      <c r="G11665" s="121">
        <v>4561845.7733699996</v>
      </c>
    </row>
    <row r="11666" spans="1:7" outlineLevel="1" x14ac:dyDescent="0.25">
      <c r="A11666" s="23" t="str">
        <f>VLOOKUP(B11666,Códigos!$A$1:$C$23,2,FALSE)</f>
        <v>Inv. sin Oferta Pública</v>
      </c>
      <c r="B11666" s="23" t="s">
        <v>14</v>
      </c>
      <c r="C11666">
        <v>2022</v>
      </c>
      <c r="D11666" s="23" t="str">
        <f t="shared" si="183"/>
        <v>mar</v>
      </c>
      <c r="E11666" s="24">
        <v>44651</v>
      </c>
      <c r="F11666" s="23" t="s">
        <v>48</v>
      </c>
      <c r="G11666" s="121">
        <v>1055.6964599999999</v>
      </c>
    </row>
    <row r="11667" spans="1:7" outlineLevel="1" x14ac:dyDescent="0.25">
      <c r="A11667" s="23" t="str">
        <f>VLOOKUP(B11667,Códigos!$A$1:$C$23,2,FALSE)</f>
        <v>Acciones</v>
      </c>
      <c r="B11667" s="23" t="s">
        <v>0</v>
      </c>
      <c r="C11667">
        <v>2022</v>
      </c>
      <c r="D11667" s="23" t="str">
        <f t="shared" si="183"/>
        <v>mar</v>
      </c>
      <c r="E11667" s="24">
        <v>44651</v>
      </c>
      <c r="F11667" s="23" t="s">
        <v>47</v>
      </c>
      <c r="G11667" s="121">
        <v>1897669.1700000002</v>
      </c>
    </row>
    <row r="11668" spans="1:7" outlineLevel="1" x14ac:dyDescent="0.25">
      <c r="A11668" s="23" t="str">
        <f>VLOOKUP(B11668,Códigos!$A$1:$C$23,2,FALSE)</f>
        <v>Bonos Bancarios Bursátiles</v>
      </c>
      <c r="B11668" s="23" t="s">
        <v>1</v>
      </c>
      <c r="C11668">
        <v>2022</v>
      </c>
      <c r="D11668" s="23" t="str">
        <f t="shared" si="183"/>
        <v>mar</v>
      </c>
      <c r="E11668" s="24">
        <v>44651</v>
      </c>
      <c r="F11668" s="23" t="s">
        <v>47</v>
      </c>
      <c r="G11668" s="121">
        <v>63125955.899999991</v>
      </c>
    </row>
    <row r="11669" spans="1:7" outlineLevel="1" x14ac:dyDescent="0.25">
      <c r="A11669" s="23" t="str">
        <f>VLOOKUP(B11669,Códigos!$A$1:$C$23,2,FALSE)</f>
        <v>Bonos de Largo Plazo</v>
      </c>
      <c r="B11669" s="23" t="s">
        <v>3</v>
      </c>
      <c r="C11669">
        <v>2022</v>
      </c>
      <c r="D11669" s="23" t="str">
        <f t="shared" si="183"/>
        <v>mar</v>
      </c>
      <c r="E11669" s="24">
        <v>44651</v>
      </c>
      <c r="F11669" s="23" t="s">
        <v>47</v>
      </c>
      <c r="G11669" s="121">
        <v>21494000.25</v>
      </c>
    </row>
    <row r="11670" spans="1:7" outlineLevel="1" x14ac:dyDescent="0.25">
      <c r="A11670" s="23" t="str">
        <f>VLOOKUP(B11670,Códigos!$A$1:$C$23,2,FALSE)</f>
        <v>Bonos Municipales</v>
      </c>
      <c r="B11670" s="23" t="s">
        <v>4</v>
      </c>
      <c r="C11670">
        <v>2022</v>
      </c>
      <c r="D11670" s="23" t="str">
        <f t="shared" si="183"/>
        <v>mar</v>
      </c>
      <c r="E11670" s="24">
        <v>44651</v>
      </c>
      <c r="F11670" s="23" t="s">
        <v>47</v>
      </c>
      <c r="G11670" s="121">
        <v>570228.13</v>
      </c>
    </row>
    <row r="11671" spans="1:7" outlineLevel="1" x14ac:dyDescent="0.25">
      <c r="A11671" s="23" t="str">
        <f>VLOOKUP(B11671,Códigos!$A$1:$C$23,2,FALSE)</f>
        <v>Bonos Participativos emitidos por Pymes</v>
      </c>
      <c r="B11671" s="23" t="s">
        <v>5</v>
      </c>
      <c r="C11671">
        <v>2022</v>
      </c>
      <c r="D11671" s="23" t="str">
        <f t="shared" si="183"/>
        <v>mar</v>
      </c>
      <c r="E11671" s="24">
        <v>44651</v>
      </c>
      <c r="F11671" s="23" t="s">
        <v>47</v>
      </c>
      <c r="G11671" s="121">
        <v>0</v>
      </c>
    </row>
    <row r="11672" spans="1:7" outlineLevel="1" x14ac:dyDescent="0.25">
      <c r="A11672" s="23" t="str">
        <f>VLOOKUP(B11672,Códigos!$A$1:$C$23,2,FALSE)</f>
        <v>Cupones</v>
      </c>
      <c r="B11672" s="23" t="s">
        <v>7</v>
      </c>
      <c r="C11672">
        <v>2022</v>
      </c>
      <c r="D11672" s="23" t="str">
        <f t="shared" si="183"/>
        <v>mar</v>
      </c>
      <c r="E11672" s="24">
        <v>44651</v>
      </c>
      <c r="F11672" s="23" t="s">
        <v>47</v>
      </c>
      <c r="G11672" s="121">
        <v>49034.67</v>
      </c>
    </row>
    <row r="11673" spans="1:7" outlineLevel="1" x14ac:dyDescent="0.25">
      <c r="A11673" s="23" t="str">
        <f>VLOOKUP(B11673,Códigos!$A$1:$C$23,2,FALSE)</f>
        <v>Depósitos a Plazo Fijo</v>
      </c>
      <c r="B11673" s="23" t="s">
        <v>8</v>
      </c>
      <c r="C11673">
        <v>2022</v>
      </c>
      <c r="D11673" s="23" t="str">
        <f t="shared" si="183"/>
        <v>mar</v>
      </c>
      <c r="E11673" s="24">
        <v>44651</v>
      </c>
      <c r="F11673" s="23" t="s">
        <v>47</v>
      </c>
      <c r="G11673" s="121">
        <v>264461641.41999996</v>
      </c>
    </row>
    <row r="11674" spans="1:7" outlineLevel="1" x14ac:dyDescent="0.25">
      <c r="A11674" s="23" t="str">
        <f>VLOOKUP(B11674,Códigos!$A$1:$C$23,2,FALSE)</f>
        <v>Pagarés bursátiles</v>
      </c>
      <c r="B11674" s="23" t="s">
        <v>11</v>
      </c>
      <c r="C11674">
        <v>2022</v>
      </c>
      <c r="D11674" s="23" t="str">
        <f t="shared" si="183"/>
        <v>mar</v>
      </c>
      <c r="E11674" s="24">
        <v>44651</v>
      </c>
      <c r="F11674" s="23" t="s">
        <v>47</v>
      </c>
      <c r="G11674" s="121">
        <v>16923636.649999999</v>
      </c>
    </row>
    <row r="11675" spans="1:7" outlineLevel="1" x14ac:dyDescent="0.25">
      <c r="A11675" s="23" t="str">
        <f>VLOOKUP(B11675,Códigos!$A$1:$C$23,2,FALSE)</f>
        <v>Valores de Titularización</v>
      </c>
      <c r="B11675" s="23" t="s">
        <v>12</v>
      </c>
      <c r="C11675">
        <v>2022</v>
      </c>
      <c r="D11675" s="23" t="str">
        <f t="shared" si="183"/>
        <v>mar</v>
      </c>
      <c r="E11675" s="24">
        <v>44651</v>
      </c>
      <c r="F11675" s="23" t="s">
        <v>47</v>
      </c>
      <c r="G11675" s="121">
        <v>78360.789999999994</v>
      </c>
    </row>
    <row r="11676" spans="1:7" outlineLevel="1" x14ac:dyDescent="0.25">
      <c r="A11676" s="23" t="str">
        <f>VLOOKUP(B11676,Códigos!$A$1:$C$23,2,FALSE)</f>
        <v>Inv. Extranjero</v>
      </c>
      <c r="B11676" s="23" t="s">
        <v>34</v>
      </c>
      <c r="C11676">
        <v>2022</v>
      </c>
      <c r="D11676" s="23" t="str">
        <f t="shared" si="183"/>
        <v>mar</v>
      </c>
      <c r="E11676" s="24">
        <v>44651</v>
      </c>
      <c r="F11676" s="23" t="s">
        <v>47</v>
      </c>
      <c r="G11676" s="121">
        <v>70643690.979999989</v>
      </c>
    </row>
    <row r="11677" spans="1:7" outlineLevel="1" x14ac:dyDescent="0.25">
      <c r="A11677" s="23" t="str">
        <f>VLOOKUP(B11677,Códigos!$A$1:$C$23,2,FALSE)</f>
        <v>Liquidez</v>
      </c>
      <c r="B11677" s="23" t="s">
        <v>13</v>
      </c>
      <c r="C11677">
        <v>2022</v>
      </c>
      <c r="D11677" s="23" t="str">
        <f t="shared" si="183"/>
        <v>mar</v>
      </c>
      <c r="E11677" s="24">
        <v>44651</v>
      </c>
      <c r="F11677" s="23" t="s">
        <v>47</v>
      </c>
      <c r="G11677" s="121">
        <v>108905278.45000002</v>
      </c>
    </row>
    <row r="11678" spans="1:7" outlineLevel="1" x14ac:dyDescent="0.25">
      <c r="A11678" s="23" t="str">
        <f>VLOOKUP(B11678,Códigos!$A$1:$C$23,2,FALSE)</f>
        <v>Inv. sin Oferta Pública</v>
      </c>
      <c r="B11678" s="23" t="s">
        <v>14</v>
      </c>
      <c r="C11678">
        <v>2022</v>
      </c>
      <c r="D11678" s="23" t="str">
        <f t="shared" si="183"/>
        <v>mar</v>
      </c>
      <c r="E11678" s="24">
        <v>44651</v>
      </c>
      <c r="F11678" s="23" t="s">
        <v>47</v>
      </c>
      <c r="G11678" s="121">
        <v>152234.76</v>
      </c>
    </row>
    <row r="11679" spans="1:7" outlineLevel="1" x14ac:dyDescent="0.25">
      <c r="A11679" s="23" t="str">
        <f>VLOOKUP(B11679,Códigos!$A$1:$C$23,2,FALSE)</f>
        <v>Acciones</v>
      </c>
      <c r="B11679" s="23" t="s">
        <v>0</v>
      </c>
      <c r="C11679">
        <v>2022</v>
      </c>
      <c r="D11679" s="23" t="str">
        <f t="shared" si="183"/>
        <v>mar</v>
      </c>
      <c r="E11679" s="24">
        <v>44651</v>
      </c>
      <c r="F11679" s="23" t="s">
        <v>49</v>
      </c>
      <c r="G11679" s="121">
        <v>235935.48250728869</v>
      </c>
    </row>
    <row r="11680" spans="1:7" outlineLevel="1" x14ac:dyDescent="0.25">
      <c r="A11680" s="23" t="str">
        <f>VLOOKUP(B11680,Códigos!$A$1:$C$23,2,FALSE)</f>
        <v>Bonos Bancarios Bursátiles</v>
      </c>
      <c r="B11680" s="23" t="s">
        <v>1</v>
      </c>
      <c r="C11680">
        <v>2022</v>
      </c>
      <c r="D11680" s="23" t="str">
        <f t="shared" si="183"/>
        <v>mar</v>
      </c>
      <c r="E11680" s="24">
        <v>44651</v>
      </c>
      <c r="F11680" s="23" t="s">
        <v>49</v>
      </c>
      <c r="G11680" s="121">
        <v>24472357.088921301</v>
      </c>
    </row>
    <row r="11681" spans="1:7" outlineLevel="1" x14ac:dyDescent="0.25">
      <c r="A11681" s="23" t="str">
        <f>VLOOKUP(B11681,Códigos!$A$1:$C$23,2,FALSE)</f>
        <v>Bonos de Largo Plazo</v>
      </c>
      <c r="B11681" s="23" t="s">
        <v>3</v>
      </c>
      <c r="C11681">
        <v>2022</v>
      </c>
      <c r="D11681" s="23" t="str">
        <f t="shared" si="183"/>
        <v>mar</v>
      </c>
      <c r="E11681" s="24">
        <v>44651</v>
      </c>
      <c r="F11681" s="23" t="s">
        <v>49</v>
      </c>
      <c r="G11681" s="121">
        <v>11419270.841107875</v>
      </c>
    </row>
    <row r="11682" spans="1:7" outlineLevel="1" x14ac:dyDescent="0.25">
      <c r="A11682" s="23" t="str">
        <f>VLOOKUP(B11682,Códigos!$A$1:$C$23,2,FALSE)</f>
        <v>Bonos Municipales</v>
      </c>
      <c r="B11682" s="23" t="s">
        <v>4</v>
      </c>
      <c r="C11682">
        <v>2022</v>
      </c>
      <c r="D11682" s="23" t="str">
        <f t="shared" si="183"/>
        <v>mar</v>
      </c>
      <c r="E11682" s="24">
        <v>44651</v>
      </c>
      <c r="F11682" s="23" t="s">
        <v>49</v>
      </c>
      <c r="G11682" s="121">
        <v>114045.62682215744</v>
      </c>
    </row>
    <row r="11683" spans="1:7" outlineLevel="1" x14ac:dyDescent="0.25">
      <c r="A11683" s="23" t="str">
        <f>VLOOKUP(B11683,Códigos!$A$1:$C$23,2,FALSE)</f>
        <v>Bonos Participativos emitidos por Pymes</v>
      </c>
      <c r="B11683" s="23" t="s">
        <v>5</v>
      </c>
      <c r="C11683">
        <v>2022</v>
      </c>
      <c r="D11683" s="23" t="str">
        <f t="shared" si="183"/>
        <v>mar</v>
      </c>
      <c r="E11683" s="24">
        <v>44651</v>
      </c>
      <c r="F11683" s="23" t="s">
        <v>49</v>
      </c>
      <c r="G11683" s="121">
        <v>198571.42857142858</v>
      </c>
    </row>
    <row r="11684" spans="1:7" outlineLevel="1" x14ac:dyDescent="0.25">
      <c r="A11684" s="23" t="str">
        <f>VLOOKUP(B11684,Códigos!$A$1:$C$23,2,FALSE)</f>
        <v>Cupones</v>
      </c>
      <c r="B11684" s="23" t="s">
        <v>7</v>
      </c>
      <c r="C11684">
        <v>2022</v>
      </c>
      <c r="D11684" s="23" t="str">
        <f t="shared" si="183"/>
        <v>mar</v>
      </c>
      <c r="E11684" s="24">
        <v>44651</v>
      </c>
      <c r="F11684" s="23" t="s">
        <v>49</v>
      </c>
      <c r="G11684" s="121">
        <v>942551.5306122466</v>
      </c>
    </row>
    <row r="11685" spans="1:7" outlineLevel="1" x14ac:dyDescent="0.25">
      <c r="A11685" s="23" t="str">
        <f>VLOOKUP(B11685,Códigos!$A$1:$C$23,2,FALSE)</f>
        <v>Depósitos a Plazo Fijo</v>
      </c>
      <c r="B11685" s="23" t="s">
        <v>8</v>
      </c>
      <c r="C11685">
        <v>2022</v>
      </c>
      <c r="D11685" s="23" t="str">
        <f t="shared" si="183"/>
        <v>mar</v>
      </c>
      <c r="E11685" s="24">
        <v>44651</v>
      </c>
      <c r="F11685" s="23" t="s">
        <v>49</v>
      </c>
      <c r="G11685" s="121">
        <v>56875234.265305981</v>
      </c>
    </row>
    <row r="11686" spans="1:7" outlineLevel="1" x14ac:dyDescent="0.25">
      <c r="A11686" s="23" t="str">
        <f>VLOOKUP(B11686,Códigos!$A$1:$C$23,2,FALSE)</f>
        <v>Pagarés bursátiles</v>
      </c>
      <c r="B11686" s="23" t="s">
        <v>11</v>
      </c>
      <c r="C11686">
        <v>2022</v>
      </c>
      <c r="D11686" s="23" t="str">
        <f t="shared" si="183"/>
        <v>mar</v>
      </c>
      <c r="E11686" s="24">
        <v>44651</v>
      </c>
      <c r="F11686" s="23" t="s">
        <v>49</v>
      </c>
      <c r="G11686" s="121">
        <v>0</v>
      </c>
    </row>
    <row r="11687" spans="1:7" outlineLevel="1" x14ac:dyDescent="0.25">
      <c r="A11687" s="23" t="str">
        <f>VLOOKUP(B11687,Códigos!$A$1:$C$23,2,FALSE)</f>
        <v>Valores de Titularización</v>
      </c>
      <c r="B11687" s="23" t="s">
        <v>12</v>
      </c>
      <c r="C11687">
        <v>2022</v>
      </c>
      <c r="D11687" s="23" t="str">
        <f t="shared" si="183"/>
        <v>mar</v>
      </c>
      <c r="E11687" s="24">
        <v>44651</v>
      </c>
      <c r="F11687" s="23" t="s">
        <v>49</v>
      </c>
      <c r="G11687" s="121">
        <v>1619526.7157434397</v>
      </c>
    </row>
    <row r="11688" spans="1:7" outlineLevel="1" x14ac:dyDescent="0.25">
      <c r="A11688" s="23" t="str">
        <f>VLOOKUP(B11688,Códigos!$A$1:$C$23,2,FALSE)</f>
        <v>Inv. Extranjero</v>
      </c>
      <c r="B11688" s="23" t="s">
        <v>34</v>
      </c>
      <c r="C11688">
        <v>2022</v>
      </c>
      <c r="D11688" s="23" t="str">
        <f t="shared" si="183"/>
        <v>mar</v>
      </c>
      <c r="E11688" s="24">
        <v>44651</v>
      </c>
      <c r="F11688" s="23" t="s">
        <v>49</v>
      </c>
      <c r="G11688" s="121">
        <v>0</v>
      </c>
    </row>
    <row r="11689" spans="1:7" outlineLevel="1" x14ac:dyDescent="0.25">
      <c r="A11689" s="23" t="str">
        <f>VLOOKUP(B11689,Códigos!$A$1:$C$23,2,FALSE)</f>
        <v>Liquidez</v>
      </c>
      <c r="B11689" s="23" t="s">
        <v>13</v>
      </c>
      <c r="C11689">
        <v>2022</v>
      </c>
      <c r="D11689" s="23" t="str">
        <f t="shared" si="183"/>
        <v>mar</v>
      </c>
      <c r="E11689" s="24">
        <v>44651</v>
      </c>
      <c r="F11689" s="23" t="s">
        <v>49</v>
      </c>
      <c r="G11689" s="121">
        <v>20801067.246355683</v>
      </c>
    </row>
    <row r="11690" spans="1:7" outlineLevel="1" x14ac:dyDescent="0.25">
      <c r="A11690" s="23" t="str">
        <f>VLOOKUP(B11690,Códigos!$A$1:$C$23,2,FALSE)</f>
        <v>Inv. sin Oferta Pública</v>
      </c>
      <c r="B11690" s="23" t="s">
        <v>14</v>
      </c>
      <c r="C11690">
        <v>2022</v>
      </c>
      <c r="D11690" s="23" t="str">
        <f t="shared" si="183"/>
        <v>mar</v>
      </c>
      <c r="E11690" s="24">
        <v>44651</v>
      </c>
      <c r="F11690" s="23" t="s">
        <v>49</v>
      </c>
      <c r="G11690" s="121">
        <v>2726119.7842565593</v>
      </c>
    </row>
    <row r="11691" spans="1:7" outlineLevel="1" x14ac:dyDescent="0.25">
      <c r="A11691" s="23" t="str">
        <f>VLOOKUP(B11691,Códigos!$A$1:$C$23,2,FALSE)</f>
        <v>Acciones</v>
      </c>
      <c r="B11691" s="23" t="s">
        <v>0</v>
      </c>
      <c r="C11691">
        <v>2022</v>
      </c>
      <c r="D11691" s="23" t="str">
        <f t="shared" si="183"/>
        <v>mar</v>
      </c>
      <c r="E11691" s="24">
        <v>44651</v>
      </c>
      <c r="F11691" s="23" t="s">
        <v>50</v>
      </c>
      <c r="G11691" s="121">
        <v>0</v>
      </c>
    </row>
    <row r="11692" spans="1:7" outlineLevel="1" x14ac:dyDescent="0.25">
      <c r="A11692" s="23" t="str">
        <f>VLOOKUP(B11692,Códigos!$A$1:$C$23,2,FALSE)</f>
        <v>Bonos Bancarios Bursátiles</v>
      </c>
      <c r="B11692" s="23" t="s">
        <v>1</v>
      </c>
      <c r="C11692">
        <v>2022</v>
      </c>
      <c r="D11692" s="23" t="str">
        <f t="shared" si="183"/>
        <v>mar</v>
      </c>
      <c r="E11692" s="24">
        <v>44651</v>
      </c>
      <c r="F11692" s="23" t="s">
        <v>50</v>
      </c>
      <c r="G11692" s="121">
        <v>1671262.91</v>
      </c>
    </row>
    <row r="11693" spans="1:7" outlineLevel="1" x14ac:dyDescent="0.25">
      <c r="A11693" s="23" t="str">
        <f>VLOOKUP(B11693,Códigos!$A$1:$C$23,2,FALSE)</f>
        <v>Bonos de Largo Plazo</v>
      </c>
      <c r="B11693" s="23" t="s">
        <v>3</v>
      </c>
      <c r="C11693">
        <v>2022</v>
      </c>
      <c r="D11693" s="23" t="str">
        <f t="shared" si="183"/>
        <v>mar</v>
      </c>
      <c r="E11693" s="24">
        <v>44651</v>
      </c>
      <c r="F11693" s="23" t="s">
        <v>50</v>
      </c>
      <c r="G11693" s="121">
        <v>267709.55</v>
      </c>
    </row>
    <row r="11694" spans="1:7" outlineLevel="1" x14ac:dyDescent="0.25">
      <c r="A11694" s="23" t="str">
        <f>VLOOKUP(B11694,Códigos!$A$1:$C$23,2,FALSE)</f>
        <v>Bonos Municipales</v>
      </c>
      <c r="B11694" s="23" t="s">
        <v>4</v>
      </c>
      <c r="C11694">
        <v>2022</v>
      </c>
      <c r="D11694" s="23" t="str">
        <f t="shared" si="183"/>
        <v>mar</v>
      </c>
      <c r="E11694" s="24">
        <v>44651</v>
      </c>
      <c r="F11694" s="23" t="s">
        <v>50</v>
      </c>
      <c r="G11694" s="121">
        <v>0</v>
      </c>
    </row>
    <row r="11695" spans="1:7" outlineLevel="1" x14ac:dyDescent="0.25">
      <c r="A11695" s="23" t="str">
        <f>VLOOKUP(B11695,Códigos!$A$1:$C$23,2,FALSE)</f>
        <v>Bonos Participativos emitidos por Pymes</v>
      </c>
      <c r="B11695" s="23" t="s">
        <v>5</v>
      </c>
      <c r="C11695">
        <v>2022</v>
      </c>
      <c r="D11695" s="23" t="str">
        <f t="shared" si="183"/>
        <v>mar</v>
      </c>
      <c r="E11695" s="24">
        <v>44651</v>
      </c>
      <c r="F11695" s="23" t="s">
        <v>50</v>
      </c>
      <c r="G11695" s="121">
        <v>63542.78</v>
      </c>
    </row>
    <row r="11696" spans="1:7" outlineLevel="1" x14ac:dyDescent="0.25">
      <c r="A11696" s="23" t="str">
        <f>VLOOKUP(B11696,Códigos!$A$1:$C$23,2,FALSE)</f>
        <v>Cupones</v>
      </c>
      <c r="B11696" s="23" t="s">
        <v>7</v>
      </c>
      <c r="C11696">
        <v>2022</v>
      </c>
      <c r="D11696" s="23" t="str">
        <f t="shared" si="183"/>
        <v>mar</v>
      </c>
      <c r="E11696" s="24">
        <v>44651</v>
      </c>
      <c r="F11696" s="23" t="s">
        <v>50</v>
      </c>
      <c r="G11696" s="121">
        <v>0</v>
      </c>
    </row>
    <row r="11697" spans="1:7" outlineLevel="1" x14ac:dyDescent="0.25">
      <c r="A11697" s="23" t="str">
        <f>VLOOKUP(B11697,Códigos!$A$1:$C$23,2,FALSE)</f>
        <v>Depósitos a Plazo Fijo</v>
      </c>
      <c r="B11697" s="23" t="s">
        <v>8</v>
      </c>
      <c r="C11697">
        <v>2022</v>
      </c>
      <c r="D11697" s="23" t="str">
        <f t="shared" si="183"/>
        <v>mar</v>
      </c>
      <c r="E11697" s="24">
        <v>44651</v>
      </c>
      <c r="F11697" s="23" t="s">
        <v>50</v>
      </c>
      <c r="G11697" s="121">
        <v>6298653.4199999999</v>
      </c>
    </row>
    <row r="11698" spans="1:7" outlineLevel="1" x14ac:dyDescent="0.25">
      <c r="A11698" s="23" t="str">
        <f>VLOOKUP(B11698,Códigos!$A$1:$C$23,2,FALSE)</f>
        <v>Pagarés bursátiles</v>
      </c>
      <c r="B11698" s="23" t="s">
        <v>11</v>
      </c>
      <c r="C11698">
        <v>2022</v>
      </c>
      <c r="D11698" s="23" t="str">
        <f t="shared" si="183"/>
        <v>mar</v>
      </c>
      <c r="E11698" s="24">
        <v>44651</v>
      </c>
      <c r="F11698" s="23" t="s">
        <v>50</v>
      </c>
      <c r="G11698" s="121">
        <v>0</v>
      </c>
    </row>
    <row r="11699" spans="1:7" outlineLevel="1" x14ac:dyDescent="0.25">
      <c r="A11699" s="23" t="str">
        <f>VLOOKUP(B11699,Códigos!$A$1:$C$23,2,FALSE)</f>
        <v>Valores de Titularización</v>
      </c>
      <c r="B11699" s="23" t="s">
        <v>12</v>
      </c>
      <c r="C11699">
        <v>2022</v>
      </c>
      <c r="D11699" s="23" t="str">
        <f t="shared" si="183"/>
        <v>mar</v>
      </c>
      <c r="E11699" s="24">
        <v>44651</v>
      </c>
      <c r="F11699" s="23" t="s">
        <v>50</v>
      </c>
      <c r="G11699" s="121">
        <v>0</v>
      </c>
    </row>
    <row r="11700" spans="1:7" outlineLevel="1" x14ac:dyDescent="0.25">
      <c r="A11700" s="23" t="str">
        <f>VLOOKUP(B11700,Códigos!$A$1:$C$23,2,FALSE)</f>
        <v>Inv. Extranjero</v>
      </c>
      <c r="B11700" s="23" t="s">
        <v>34</v>
      </c>
      <c r="C11700">
        <v>2022</v>
      </c>
      <c r="D11700" s="23" t="str">
        <f t="shared" si="183"/>
        <v>mar</v>
      </c>
      <c r="E11700" s="24">
        <v>44651</v>
      </c>
      <c r="F11700" s="23" t="s">
        <v>50</v>
      </c>
      <c r="G11700" s="121">
        <v>1912373.4</v>
      </c>
    </row>
    <row r="11701" spans="1:7" outlineLevel="1" x14ac:dyDescent="0.25">
      <c r="A11701" s="23" t="str">
        <f>VLOOKUP(B11701,Códigos!$A$1:$C$23,2,FALSE)</f>
        <v>Liquidez</v>
      </c>
      <c r="B11701" s="23" t="s">
        <v>13</v>
      </c>
      <c r="C11701">
        <v>2022</v>
      </c>
      <c r="D11701" s="23" t="str">
        <f t="shared" si="183"/>
        <v>mar</v>
      </c>
      <c r="E11701" s="24">
        <v>44651</v>
      </c>
      <c r="F11701" s="23" t="s">
        <v>50</v>
      </c>
      <c r="G11701" s="121">
        <v>2138841.5099999998</v>
      </c>
    </row>
    <row r="11702" spans="1:7" outlineLevel="1" x14ac:dyDescent="0.25">
      <c r="A11702" s="23" t="str">
        <f>VLOOKUP(B11702,Códigos!$A$1:$C$23,2,FALSE)</f>
        <v>Inv. sin Oferta Pública</v>
      </c>
      <c r="B11702" s="23" t="s">
        <v>14</v>
      </c>
      <c r="C11702">
        <v>2022</v>
      </c>
      <c r="D11702" s="23" t="str">
        <f t="shared" si="183"/>
        <v>mar</v>
      </c>
      <c r="E11702" s="24">
        <v>44651</v>
      </c>
      <c r="F11702" s="23" t="s">
        <v>50</v>
      </c>
      <c r="G11702" s="121">
        <v>1277.55</v>
      </c>
    </row>
    <row r="11703" spans="1:7" outlineLevel="1" x14ac:dyDescent="0.25">
      <c r="A11703" s="23" t="str">
        <f>VLOOKUP(B11703,Códigos!$A$1:$C$23,2,FALSE)</f>
        <v>Acciones</v>
      </c>
      <c r="B11703" s="23" t="s">
        <v>0</v>
      </c>
      <c r="C11703">
        <v>2022</v>
      </c>
      <c r="D11703" s="23" t="str">
        <f t="shared" si="183"/>
        <v>mar</v>
      </c>
      <c r="E11703" s="24">
        <v>44651</v>
      </c>
      <c r="F11703" s="23" t="s">
        <v>53</v>
      </c>
      <c r="G11703" s="121">
        <v>9183684.0091545284</v>
      </c>
    </row>
    <row r="11704" spans="1:7" outlineLevel="1" x14ac:dyDescent="0.25">
      <c r="A11704" s="23" t="str">
        <f>VLOOKUP(B11704,Códigos!$A$1:$C$23,2,FALSE)</f>
        <v>Bonos Bancarios Bursátiles</v>
      </c>
      <c r="B11704" s="23" t="s">
        <v>1</v>
      </c>
      <c r="C11704">
        <v>2022</v>
      </c>
      <c r="D11704" s="23" t="str">
        <f t="shared" si="183"/>
        <v>mar</v>
      </c>
      <c r="E11704" s="24">
        <v>44651</v>
      </c>
      <c r="F11704" s="23" t="s">
        <v>53</v>
      </c>
      <c r="G11704" s="121">
        <v>143351431.21784741</v>
      </c>
    </row>
    <row r="11705" spans="1:7" outlineLevel="1" x14ac:dyDescent="0.25">
      <c r="A11705" s="23" t="str">
        <f>VLOOKUP(B11705,Códigos!$A$1:$C$23,2,FALSE)</f>
        <v>Bonos de Largo Plazo</v>
      </c>
      <c r="B11705" s="23" t="s">
        <v>3</v>
      </c>
      <c r="C11705">
        <v>2022</v>
      </c>
      <c r="D11705" s="23" t="str">
        <f t="shared" si="183"/>
        <v>mar</v>
      </c>
      <c r="E11705" s="24">
        <v>44651</v>
      </c>
      <c r="F11705" s="23" t="s">
        <v>53</v>
      </c>
      <c r="G11705" s="121">
        <v>61897227.952124335</v>
      </c>
    </row>
    <row r="11706" spans="1:7" outlineLevel="1" x14ac:dyDescent="0.25">
      <c r="A11706" s="23" t="str">
        <f>VLOOKUP(B11706,Códigos!$A$1:$C$23,2,FALSE)</f>
        <v>Bonos Municipales</v>
      </c>
      <c r="B11706" s="23" t="s">
        <v>4</v>
      </c>
      <c r="C11706">
        <v>2022</v>
      </c>
      <c r="D11706" s="23" t="str">
        <f t="shared" si="183"/>
        <v>mar</v>
      </c>
      <c r="E11706" s="24">
        <v>44651</v>
      </c>
      <c r="F11706" s="23" t="s">
        <v>53</v>
      </c>
      <c r="G11706" s="121">
        <v>1750600.3676093298</v>
      </c>
    </row>
    <row r="11707" spans="1:7" outlineLevel="1" x14ac:dyDescent="0.25">
      <c r="A11707" s="23" t="str">
        <f>VLOOKUP(B11707,Códigos!$A$1:$C$23,2,FALSE)</f>
        <v>Bonos Participativos emitidos por Pymes</v>
      </c>
      <c r="B11707" s="23" t="s">
        <v>5</v>
      </c>
      <c r="C11707">
        <v>2022</v>
      </c>
      <c r="D11707" s="23" t="str">
        <f t="shared" si="183"/>
        <v>mar</v>
      </c>
      <c r="E11707" s="24">
        <v>44651</v>
      </c>
      <c r="F11707" s="23" t="s">
        <v>53</v>
      </c>
      <c r="G11707" s="121">
        <v>397142.78</v>
      </c>
    </row>
    <row r="11708" spans="1:7" outlineLevel="1" x14ac:dyDescent="0.25">
      <c r="A11708" s="23" t="str">
        <f>VLOOKUP(B11708,Códigos!$A$1:$C$23,2,FALSE)</f>
        <v>Cupones</v>
      </c>
      <c r="B11708" s="23" t="s">
        <v>7</v>
      </c>
      <c r="C11708">
        <v>2022</v>
      </c>
      <c r="D11708" s="23" t="str">
        <f t="shared" si="183"/>
        <v>mar</v>
      </c>
      <c r="E11708" s="24">
        <v>44651</v>
      </c>
      <c r="F11708" s="23" t="s">
        <v>53</v>
      </c>
      <c r="G11708" s="121">
        <v>1226082.8678022469</v>
      </c>
    </row>
    <row r="11709" spans="1:7" outlineLevel="1" x14ac:dyDescent="0.25">
      <c r="A11709" s="23" t="str">
        <f>VLOOKUP(B11709,Códigos!$A$1:$C$23,2,FALSE)</f>
        <v>Depósitos a Plazo Fijo</v>
      </c>
      <c r="B11709" s="23" t="s">
        <v>8</v>
      </c>
      <c r="C11709">
        <v>2022</v>
      </c>
      <c r="D11709" s="23" t="str">
        <f t="shared" si="183"/>
        <v>mar</v>
      </c>
      <c r="E11709" s="24">
        <v>44651</v>
      </c>
      <c r="F11709" s="23" t="s">
        <v>53</v>
      </c>
      <c r="G11709" s="121">
        <v>659779877.70094049</v>
      </c>
    </row>
    <row r="11710" spans="1:7" outlineLevel="1" x14ac:dyDescent="0.25">
      <c r="A11710" s="23" t="str">
        <f>VLOOKUP(B11710,Códigos!$A$1:$C$23,2,FALSE)</f>
        <v>Pagarés bursátiles</v>
      </c>
      <c r="B11710" s="23" t="s">
        <v>11</v>
      </c>
      <c r="C11710">
        <v>2022</v>
      </c>
      <c r="D11710" s="23" t="str">
        <f t="shared" si="183"/>
        <v>mar</v>
      </c>
      <c r="E11710" s="24">
        <v>44651</v>
      </c>
      <c r="F11710" s="23" t="s">
        <v>53</v>
      </c>
      <c r="G11710" s="121">
        <v>20926319.438542273</v>
      </c>
    </row>
    <row r="11711" spans="1:7" outlineLevel="1" x14ac:dyDescent="0.25">
      <c r="A11711" s="23" t="str">
        <f>VLOOKUP(B11711,Códigos!$A$1:$C$23,2,FALSE)</f>
        <v>Valores de Titularización</v>
      </c>
      <c r="B11711" s="23" t="s">
        <v>12</v>
      </c>
      <c r="C11711">
        <v>2022</v>
      </c>
      <c r="D11711" s="23" t="str">
        <f t="shared" si="183"/>
        <v>mar</v>
      </c>
      <c r="E11711" s="24">
        <v>44651</v>
      </c>
      <c r="F11711" s="23" t="s">
        <v>53</v>
      </c>
      <c r="G11711" s="121">
        <v>13895142.058221586</v>
      </c>
    </row>
    <row r="11712" spans="1:7" outlineLevel="1" x14ac:dyDescent="0.25">
      <c r="A11712" s="23" t="str">
        <f>VLOOKUP(B11712,Códigos!$A$1:$C$23,2,FALSE)</f>
        <v>Inv. Extranjero</v>
      </c>
      <c r="B11712" s="23" t="s">
        <v>34</v>
      </c>
      <c r="C11712">
        <v>2022</v>
      </c>
      <c r="D11712" s="23" t="str">
        <f t="shared" si="183"/>
        <v>mar</v>
      </c>
      <c r="E11712" s="24">
        <v>44651</v>
      </c>
      <c r="F11712" s="23" t="s">
        <v>53</v>
      </c>
      <c r="G11712" s="121">
        <v>78459868.699999988</v>
      </c>
    </row>
    <row r="11713" spans="1:8" outlineLevel="1" x14ac:dyDescent="0.25">
      <c r="A11713" s="23" t="str">
        <f>VLOOKUP(B11713,Códigos!$A$1:$C$23,2,FALSE)</f>
        <v>Liquidez</v>
      </c>
      <c r="B11713" s="23" t="s">
        <v>13</v>
      </c>
      <c r="C11713">
        <v>2022</v>
      </c>
      <c r="D11713" s="23" t="str">
        <f t="shared" si="183"/>
        <v>mar</v>
      </c>
      <c r="E11713" s="24">
        <v>44651</v>
      </c>
      <c r="F11713" s="23" t="s">
        <v>53</v>
      </c>
      <c r="G11713" s="121">
        <v>394991036.9447403</v>
      </c>
    </row>
    <row r="11714" spans="1:8" outlineLevel="1" x14ac:dyDescent="0.25">
      <c r="A11714" s="23" t="str">
        <f>VLOOKUP(B11714,Códigos!$A$1:$C$23,2,FALSE)</f>
        <v>Inv. sin Oferta Pública</v>
      </c>
      <c r="B11714" s="23" t="s">
        <v>14</v>
      </c>
      <c r="C11714">
        <v>2022</v>
      </c>
      <c r="D11714" s="23" t="str">
        <f t="shared" ref="D11714:D11777" si="184">+TEXT(E11714,"mmm")</f>
        <v>mar</v>
      </c>
      <c r="E11714" s="24">
        <v>44651</v>
      </c>
      <c r="F11714" s="23" t="s">
        <v>53</v>
      </c>
      <c r="G11714" s="121">
        <v>6737781.2630489198</v>
      </c>
    </row>
    <row r="11715" spans="1:8" outlineLevel="1" x14ac:dyDescent="0.25">
      <c r="A11715" s="23" t="str">
        <f>VLOOKUP(B11715,Códigos!$A$1:$C$23,2,FALSE)</f>
        <v>Acciones</v>
      </c>
      <c r="B11715" s="23" t="s">
        <v>0</v>
      </c>
      <c r="C11715">
        <f t="shared" ref="C11715:C11778" si="185">+YEAR(E11715)</f>
        <v>2022</v>
      </c>
      <c r="D11715" s="23" t="str">
        <f t="shared" si="184"/>
        <v>abr</v>
      </c>
      <c r="E11715" s="24">
        <v>44681</v>
      </c>
      <c r="F11715" s="23" t="s">
        <v>51</v>
      </c>
      <c r="G11715" s="121">
        <v>5989492.0306122452</v>
      </c>
      <c r="H11715" t="s">
        <v>147</v>
      </c>
    </row>
    <row r="11716" spans="1:8" outlineLevel="1" x14ac:dyDescent="0.25">
      <c r="A11716" s="23" t="str">
        <f>VLOOKUP(B11716,Códigos!$A$1:$C$23,2,FALSE)</f>
        <v>Bonos Bancarios Bursátiles</v>
      </c>
      <c r="B11716" s="23" t="s">
        <v>1</v>
      </c>
      <c r="C11716">
        <f t="shared" si="185"/>
        <v>2022</v>
      </c>
      <c r="D11716" s="23" t="str">
        <f t="shared" si="184"/>
        <v>abr</v>
      </c>
      <c r="E11716" s="24">
        <v>44681</v>
      </c>
      <c r="F11716" s="23" t="s">
        <v>51</v>
      </c>
      <c r="G11716" s="121">
        <v>73333345.817784294</v>
      </c>
    </row>
    <row r="11717" spans="1:8" outlineLevel="1" x14ac:dyDescent="0.25">
      <c r="A11717" s="23" t="str">
        <f>VLOOKUP(B11717,Códigos!$A$1:$C$23,2,FALSE)</f>
        <v>Bonos de Largo Plazo</v>
      </c>
      <c r="B11717" s="23" t="s">
        <v>3</v>
      </c>
      <c r="C11717">
        <f t="shared" si="185"/>
        <v>2022</v>
      </c>
      <c r="D11717" s="23" t="str">
        <f t="shared" si="184"/>
        <v>abr</v>
      </c>
      <c r="E11717" s="24">
        <v>44681</v>
      </c>
      <c r="F11717" s="23" t="s">
        <v>51</v>
      </c>
      <c r="G11717" s="121">
        <v>35552459.658892147</v>
      </c>
    </row>
    <row r="11718" spans="1:8" outlineLevel="1" x14ac:dyDescent="0.25">
      <c r="A11718" s="23" t="str">
        <f>VLOOKUP(B11718,Códigos!$A$1:$C$23,2,FALSE)</f>
        <v>Bonos Municipales</v>
      </c>
      <c r="B11718" s="23" t="s">
        <v>4</v>
      </c>
      <c r="C11718">
        <f t="shared" si="185"/>
        <v>2022</v>
      </c>
      <c r="D11718" s="23" t="str">
        <f t="shared" si="184"/>
        <v>abr</v>
      </c>
      <c r="E11718" s="24">
        <v>44681</v>
      </c>
      <c r="F11718" s="23" t="s">
        <v>51</v>
      </c>
      <c r="G11718" s="121">
        <v>1184402.0991253643</v>
      </c>
    </row>
    <row r="11719" spans="1:8" outlineLevel="1" x14ac:dyDescent="0.25">
      <c r="A11719" s="23" t="str">
        <f>VLOOKUP(B11719,Códigos!$A$1:$C$23,2,FALSE)</f>
        <v>Bonos Participativos emitidos por Pymes</v>
      </c>
      <c r="B11719" s="23" t="s">
        <v>5</v>
      </c>
      <c r="C11719">
        <f t="shared" si="185"/>
        <v>2022</v>
      </c>
      <c r="D11719" s="23" t="str">
        <f t="shared" si="184"/>
        <v>abr</v>
      </c>
      <c r="E11719" s="24">
        <v>44681</v>
      </c>
      <c r="F11719" s="23" t="s">
        <v>51</v>
      </c>
      <c r="G11719" s="121">
        <v>335210.81632653065</v>
      </c>
    </row>
    <row r="11720" spans="1:8" outlineLevel="1" x14ac:dyDescent="0.25">
      <c r="A11720" s="23" t="str">
        <f>VLOOKUP(B11720,Códigos!$A$1:$C$23,2,FALSE)</f>
        <v>Cupones</v>
      </c>
      <c r="B11720" s="23" t="s">
        <v>7</v>
      </c>
      <c r="C11720">
        <f t="shared" si="185"/>
        <v>2022</v>
      </c>
      <c r="D11720" s="23" t="str">
        <f t="shared" si="184"/>
        <v>abr</v>
      </c>
      <c r="E11720" s="24">
        <v>44681</v>
      </c>
      <c r="F11720" s="23" t="s">
        <v>51</v>
      </c>
      <c r="G11720" s="121">
        <v>1821631.9941690858</v>
      </c>
    </row>
    <row r="11721" spans="1:8" outlineLevel="1" x14ac:dyDescent="0.25">
      <c r="A11721" s="23" t="str">
        <f>VLOOKUP(B11721,Códigos!$A$1:$C$23,2,FALSE)</f>
        <v>Depósitos a Plazo Fijo</v>
      </c>
      <c r="B11721" s="23" t="s">
        <v>8</v>
      </c>
      <c r="C11721">
        <f t="shared" si="185"/>
        <v>2022</v>
      </c>
      <c r="D11721" s="23" t="str">
        <f t="shared" si="184"/>
        <v>abr</v>
      </c>
      <c r="E11721" s="24">
        <v>44681</v>
      </c>
      <c r="F11721" s="23" t="s">
        <v>51</v>
      </c>
      <c r="G11721" s="121">
        <v>328599940.48833734</v>
      </c>
    </row>
    <row r="11722" spans="1:8" outlineLevel="1" x14ac:dyDescent="0.25">
      <c r="A11722" s="23" t="str">
        <f>VLOOKUP(B11722,Códigos!$A$1:$C$23,2,FALSE)</f>
        <v>Pagarés bursátiles</v>
      </c>
      <c r="B11722" s="23" t="s">
        <v>11</v>
      </c>
      <c r="C11722">
        <f t="shared" si="185"/>
        <v>2022</v>
      </c>
      <c r="D11722" s="23" t="str">
        <f t="shared" si="184"/>
        <v>abr</v>
      </c>
      <c r="E11722" s="24">
        <v>44681</v>
      </c>
      <c r="F11722" s="23" t="s">
        <v>51</v>
      </c>
      <c r="G11722" s="121">
        <v>1438654.1064139945</v>
      </c>
    </row>
    <row r="11723" spans="1:8" outlineLevel="1" x14ac:dyDescent="0.25">
      <c r="A11723" s="23" t="str">
        <f>VLOOKUP(B11723,Códigos!$A$1:$C$23,2,FALSE)</f>
        <v>Valores de Titularización</v>
      </c>
      <c r="B11723" s="23" t="s">
        <v>12</v>
      </c>
      <c r="C11723">
        <f t="shared" si="185"/>
        <v>2022</v>
      </c>
      <c r="D11723" s="23" t="str">
        <f t="shared" si="184"/>
        <v>abr</v>
      </c>
      <c r="E11723" s="24">
        <v>44681</v>
      </c>
      <c r="F11723" s="23" t="s">
        <v>51</v>
      </c>
      <c r="G11723" s="121">
        <v>12752579.001457714</v>
      </c>
    </row>
    <row r="11724" spans="1:8" outlineLevel="1" x14ac:dyDescent="0.25">
      <c r="A11724" s="23" t="str">
        <f>VLOOKUP(B11724,Códigos!$A$1:$C$23,2,FALSE)</f>
        <v>Inv. Extranjero</v>
      </c>
      <c r="B11724" s="23" t="s">
        <v>34</v>
      </c>
      <c r="C11724">
        <f t="shared" si="185"/>
        <v>2022</v>
      </c>
      <c r="D11724" s="23" t="str">
        <f t="shared" si="184"/>
        <v>abr</v>
      </c>
      <c r="E11724" s="24">
        <v>44681</v>
      </c>
      <c r="F11724" s="23" t="s">
        <v>51</v>
      </c>
      <c r="G11724" s="121">
        <v>0</v>
      </c>
    </row>
    <row r="11725" spans="1:8" outlineLevel="1" x14ac:dyDescent="0.25">
      <c r="A11725" s="23" t="str">
        <f>VLOOKUP(B11725,Códigos!$A$1:$C$23,2,FALSE)</f>
        <v>Liquidez</v>
      </c>
      <c r="B11725" s="23" t="s">
        <v>13</v>
      </c>
      <c r="C11725">
        <f t="shared" si="185"/>
        <v>2022</v>
      </c>
      <c r="D11725" s="23" t="str">
        <f t="shared" si="184"/>
        <v>abr</v>
      </c>
      <c r="E11725" s="24">
        <v>44681</v>
      </c>
      <c r="F11725" s="23" t="s">
        <v>51</v>
      </c>
      <c r="G11725" s="121">
        <v>213499843.16472301</v>
      </c>
    </row>
    <row r="11726" spans="1:8" outlineLevel="1" x14ac:dyDescent="0.25">
      <c r="A11726" s="23" t="str">
        <f>VLOOKUP(B11726,Códigos!$A$1:$C$23,2,FALSE)</f>
        <v>Inv. sin Oferta Pública</v>
      </c>
      <c r="B11726" s="23" t="s">
        <v>14</v>
      </c>
      <c r="C11726">
        <f t="shared" si="185"/>
        <v>2022</v>
      </c>
      <c r="D11726" s="23" t="str">
        <f t="shared" si="184"/>
        <v>abr</v>
      </c>
      <c r="E11726" s="24">
        <v>44681</v>
      </c>
      <c r="F11726" s="23" t="s">
        <v>51</v>
      </c>
      <c r="G11726" s="121">
        <v>7667082.3498542281</v>
      </c>
    </row>
    <row r="11727" spans="1:8" outlineLevel="1" x14ac:dyDescent="0.25">
      <c r="A11727" s="23" t="str">
        <f>VLOOKUP(B11727,Códigos!$A$1:$C$23,2,FALSE)</f>
        <v>Acciones</v>
      </c>
      <c r="B11727" s="23" t="s">
        <v>0</v>
      </c>
      <c r="C11727">
        <f t="shared" si="185"/>
        <v>2022</v>
      </c>
      <c r="D11727" s="23" t="str">
        <f t="shared" si="184"/>
        <v>abr</v>
      </c>
      <c r="E11727" s="24">
        <v>44681</v>
      </c>
      <c r="F11727" s="23" t="s">
        <v>52</v>
      </c>
      <c r="G11727" s="121">
        <v>3398181.8</v>
      </c>
    </row>
    <row r="11728" spans="1:8" outlineLevel="1" x14ac:dyDescent="0.25">
      <c r="A11728" s="23" t="str">
        <f>VLOOKUP(B11728,Códigos!$A$1:$C$23,2,FALSE)</f>
        <v>Bonos Bancarios Bursátiles</v>
      </c>
      <c r="B11728" s="23" t="s">
        <v>1</v>
      </c>
      <c r="C11728">
        <f t="shared" si="185"/>
        <v>2022</v>
      </c>
      <c r="D11728" s="23" t="str">
        <f t="shared" si="184"/>
        <v>abr</v>
      </c>
      <c r="E11728" s="24">
        <v>44681</v>
      </c>
      <c r="F11728" s="23" t="s">
        <v>52</v>
      </c>
      <c r="G11728" s="121">
        <v>69511941.5</v>
      </c>
    </row>
    <row r="11729" spans="1:7" outlineLevel="1" x14ac:dyDescent="0.25">
      <c r="A11729" s="23" t="str">
        <f>VLOOKUP(B11729,Códigos!$A$1:$C$23,2,FALSE)</f>
        <v>Bonos de Largo Plazo</v>
      </c>
      <c r="B11729" s="23" t="s">
        <v>3</v>
      </c>
      <c r="C11729">
        <f t="shared" si="185"/>
        <v>2022</v>
      </c>
      <c r="D11729" s="23" t="str">
        <f t="shared" si="184"/>
        <v>abr</v>
      </c>
      <c r="E11729" s="24">
        <v>44681</v>
      </c>
      <c r="F11729" s="23" t="s">
        <v>52</v>
      </c>
      <c r="G11729" s="121">
        <v>26471641</v>
      </c>
    </row>
    <row r="11730" spans="1:7" outlineLevel="1" x14ac:dyDescent="0.25">
      <c r="A11730" s="23" t="str">
        <f>VLOOKUP(B11730,Códigos!$A$1:$C$23,2,FALSE)</f>
        <v>Bonos Municipales</v>
      </c>
      <c r="B11730" s="23" t="s">
        <v>4</v>
      </c>
      <c r="C11730">
        <f t="shared" si="185"/>
        <v>2022</v>
      </c>
      <c r="D11730" s="23" t="str">
        <f t="shared" si="184"/>
        <v>abr</v>
      </c>
      <c r="E11730" s="24">
        <v>44681</v>
      </c>
      <c r="F11730" s="23" t="s">
        <v>52</v>
      </c>
      <c r="G11730" s="121">
        <v>572174.93000000005</v>
      </c>
    </row>
    <row r="11731" spans="1:7" outlineLevel="1" x14ac:dyDescent="0.25">
      <c r="A11731" s="23" t="str">
        <f>VLOOKUP(B11731,Códigos!$A$1:$C$23,2,FALSE)</f>
        <v>Bonos Participativos emitidos por Pymes</v>
      </c>
      <c r="B11731" s="23" t="s">
        <v>5</v>
      </c>
      <c r="C11731">
        <f t="shared" si="185"/>
        <v>2022</v>
      </c>
      <c r="D11731" s="23" t="str">
        <f t="shared" si="184"/>
        <v>abr</v>
      </c>
      <c r="E11731" s="24">
        <v>44681</v>
      </c>
      <c r="F11731" s="23" t="s">
        <v>52</v>
      </c>
      <c r="G11731" s="121">
        <v>63849.68</v>
      </c>
    </row>
    <row r="11732" spans="1:7" outlineLevel="1" x14ac:dyDescent="0.25">
      <c r="A11732" s="23" t="str">
        <f>VLOOKUP(B11732,Códigos!$A$1:$C$23,2,FALSE)</f>
        <v>Cupones</v>
      </c>
      <c r="B11732" s="23" t="s">
        <v>7</v>
      </c>
      <c r="C11732">
        <f t="shared" si="185"/>
        <v>2022</v>
      </c>
      <c r="D11732" s="23" t="str">
        <f t="shared" si="184"/>
        <v>abr</v>
      </c>
      <c r="E11732" s="24">
        <v>44681</v>
      </c>
      <c r="F11732" s="23" t="s">
        <v>52</v>
      </c>
      <c r="G11732" s="121">
        <v>369550.17</v>
      </c>
    </row>
    <row r="11733" spans="1:7" outlineLevel="1" x14ac:dyDescent="0.25">
      <c r="A11733" s="23" t="str">
        <f>VLOOKUP(B11733,Códigos!$A$1:$C$23,2,FALSE)</f>
        <v>Depósitos a Plazo Fijo</v>
      </c>
      <c r="B11733" s="23" t="s">
        <v>8</v>
      </c>
      <c r="C11733">
        <f t="shared" si="185"/>
        <v>2022</v>
      </c>
      <c r="D11733" s="23" t="str">
        <f t="shared" si="184"/>
        <v>abr</v>
      </c>
      <c r="E11733" s="24">
        <v>44681</v>
      </c>
      <c r="F11733" s="23" t="s">
        <v>52</v>
      </c>
      <c r="G11733" s="121">
        <v>333766149.31999999</v>
      </c>
    </row>
    <row r="11734" spans="1:7" outlineLevel="1" x14ac:dyDescent="0.25">
      <c r="A11734" s="23" t="str">
        <f>VLOOKUP(B11734,Códigos!$A$1:$C$23,2,FALSE)</f>
        <v>Pagarés bursátiles</v>
      </c>
      <c r="B11734" s="23" t="s">
        <v>11</v>
      </c>
      <c r="C11734">
        <f t="shared" si="185"/>
        <v>2022</v>
      </c>
      <c r="D11734" s="23" t="str">
        <f t="shared" si="184"/>
        <v>abr</v>
      </c>
      <c r="E11734" s="24">
        <v>44681</v>
      </c>
      <c r="F11734" s="23" t="s">
        <v>52</v>
      </c>
      <c r="G11734" s="121">
        <v>19524717.280000001</v>
      </c>
    </row>
    <row r="11735" spans="1:7" outlineLevel="1" x14ac:dyDescent="0.25">
      <c r="A11735" s="23" t="str">
        <f>VLOOKUP(B11735,Códigos!$A$1:$C$23,2,FALSE)</f>
        <v>Valores de Titularización</v>
      </c>
      <c r="B11735" s="23" t="s">
        <v>12</v>
      </c>
      <c r="C11735">
        <f t="shared" si="185"/>
        <v>2022</v>
      </c>
      <c r="D11735" s="23" t="str">
        <f t="shared" si="184"/>
        <v>abr</v>
      </c>
      <c r="E11735" s="24">
        <v>44681</v>
      </c>
      <c r="F11735" s="23" t="s">
        <v>52</v>
      </c>
      <c r="G11735" s="121">
        <v>78575.070000000007</v>
      </c>
    </row>
    <row r="11736" spans="1:7" outlineLevel="1" x14ac:dyDescent="0.25">
      <c r="A11736" s="23" t="str">
        <f>VLOOKUP(B11736,Códigos!$A$1:$C$23,2,FALSE)</f>
        <v>Inv. Extranjero</v>
      </c>
      <c r="B11736" s="23" t="s">
        <v>34</v>
      </c>
      <c r="C11736">
        <f t="shared" si="185"/>
        <v>2022</v>
      </c>
      <c r="D11736" s="23" t="str">
        <f t="shared" si="184"/>
        <v>abr</v>
      </c>
      <c r="E11736" s="24">
        <v>44681</v>
      </c>
      <c r="F11736" s="23" t="s">
        <v>52</v>
      </c>
      <c r="G11736" s="121">
        <v>92936816.069999993</v>
      </c>
    </row>
    <row r="11737" spans="1:7" outlineLevel="1" x14ac:dyDescent="0.25">
      <c r="A11737" s="23" t="str">
        <f>VLOOKUP(B11737,Códigos!$A$1:$C$23,2,FALSE)</f>
        <v>Liquidez</v>
      </c>
      <c r="B11737" s="23" t="s">
        <v>13</v>
      </c>
      <c r="C11737">
        <f t="shared" si="185"/>
        <v>2022</v>
      </c>
      <c r="D11737" s="23" t="str">
        <f t="shared" si="184"/>
        <v>abr</v>
      </c>
      <c r="E11737" s="24">
        <v>44681</v>
      </c>
      <c r="F11737" s="23" t="s">
        <v>52</v>
      </c>
      <c r="G11737" s="121">
        <v>173996707.62000003</v>
      </c>
    </row>
    <row r="11738" spans="1:7" outlineLevel="1" x14ac:dyDescent="0.25">
      <c r="A11738" s="23" t="str">
        <f>VLOOKUP(B11738,Códigos!$A$1:$C$23,2,FALSE)</f>
        <v>Inv. sin Oferta Pública</v>
      </c>
      <c r="B11738" s="23" t="s">
        <v>14</v>
      </c>
      <c r="C11738">
        <f t="shared" si="185"/>
        <v>2022</v>
      </c>
      <c r="D11738" s="23" t="str">
        <f t="shared" si="184"/>
        <v>abr</v>
      </c>
      <c r="E11738" s="24">
        <v>44681</v>
      </c>
      <c r="F11738" s="23" t="s">
        <v>52</v>
      </c>
      <c r="G11738" s="121">
        <v>368959.4</v>
      </c>
    </row>
    <row r="11739" spans="1:7" outlineLevel="1" x14ac:dyDescent="0.25">
      <c r="A11739" s="23" t="str">
        <f>VLOOKUP(B11739,Códigos!$A$1:$C$23,2,FALSE)</f>
        <v>Acciones</v>
      </c>
      <c r="B11739" s="23" t="s">
        <v>0</v>
      </c>
      <c r="C11739">
        <f t="shared" si="185"/>
        <v>2022</v>
      </c>
      <c r="D11739" s="23" t="str">
        <f t="shared" si="184"/>
        <v>abr</v>
      </c>
      <c r="E11739" s="24">
        <v>44681</v>
      </c>
      <c r="F11739" s="23" t="s">
        <v>44</v>
      </c>
      <c r="G11739" s="121">
        <v>150462.43440233238</v>
      </c>
    </row>
    <row r="11740" spans="1:7" outlineLevel="1" x14ac:dyDescent="0.25">
      <c r="A11740" s="23" t="str">
        <f>VLOOKUP(B11740,Códigos!$A$1:$C$23,2,FALSE)</f>
        <v>Bonos Bancarios Bursátiles</v>
      </c>
      <c r="B11740" s="23" t="s">
        <v>1</v>
      </c>
      <c r="C11740">
        <f t="shared" si="185"/>
        <v>2022</v>
      </c>
      <c r="D11740" s="23" t="str">
        <f t="shared" si="184"/>
        <v>abr</v>
      </c>
      <c r="E11740" s="24">
        <v>44681</v>
      </c>
      <c r="F11740" s="23" t="s">
        <v>44</v>
      </c>
      <c r="G11740" s="121">
        <v>8129595.6880466342</v>
      </c>
    </row>
    <row r="11741" spans="1:7" outlineLevel="1" x14ac:dyDescent="0.25">
      <c r="A11741" s="23" t="str">
        <f>VLOOKUP(B11741,Códigos!$A$1:$C$23,2,FALSE)</f>
        <v>Bonos de Largo Plazo</v>
      </c>
      <c r="B11741" s="23" t="s">
        <v>3</v>
      </c>
      <c r="C11741">
        <f t="shared" si="185"/>
        <v>2022</v>
      </c>
      <c r="D11741" s="23" t="str">
        <f t="shared" si="184"/>
        <v>abr</v>
      </c>
      <c r="E11741" s="24">
        <v>44681</v>
      </c>
      <c r="F11741" s="23" t="s">
        <v>44</v>
      </c>
      <c r="G11741" s="121">
        <v>3661960.8644314921</v>
      </c>
    </row>
    <row r="11742" spans="1:7" outlineLevel="1" x14ac:dyDescent="0.25">
      <c r="A11742" s="23" t="str">
        <f>VLOOKUP(B11742,Códigos!$A$1:$C$23,2,FALSE)</f>
        <v>Bonos Municipales</v>
      </c>
      <c r="B11742" s="23" t="s">
        <v>4</v>
      </c>
      <c r="C11742">
        <f t="shared" si="185"/>
        <v>2022</v>
      </c>
      <c r="D11742" s="23" t="str">
        <f t="shared" si="184"/>
        <v>abr</v>
      </c>
      <c r="E11742" s="24">
        <v>44681</v>
      </c>
      <c r="F11742" s="23" t="s">
        <v>44</v>
      </c>
      <c r="G11742" s="121">
        <v>0</v>
      </c>
    </row>
    <row r="11743" spans="1:7" outlineLevel="1" x14ac:dyDescent="0.25">
      <c r="A11743" s="23" t="str">
        <f>VLOOKUP(B11743,Códigos!$A$1:$C$23,2,FALSE)</f>
        <v>Bonos Participativos emitidos por Pymes</v>
      </c>
      <c r="B11743" s="23" t="s">
        <v>5</v>
      </c>
      <c r="C11743">
        <f t="shared" si="185"/>
        <v>2022</v>
      </c>
      <c r="D11743" s="23" t="str">
        <f t="shared" si="184"/>
        <v>abr</v>
      </c>
      <c r="E11743" s="24">
        <v>44681</v>
      </c>
      <c r="F11743" s="23" t="s">
        <v>44</v>
      </c>
      <c r="G11743" s="121">
        <v>0</v>
      </c>
    </row>
    <row r="11744" spans="1:7" outlineLevel="1" x14ac:dyDescent="0.25">
      <c r="A11744" s="23" t="str">
        <f>VLOOKUP(B11744,Códigos!$A$1:$C$23,2,FALSE)</f>
        <v>Cupones</v>
      </c>
      <c r="B11744" s="23" t="s">
        <v>7</v>
      </c>
      <c r="C11744">
        <f t="shared" si="185"/>
        <v>2022</v>
      </c>
      <c r="D11744" s="23" t="str">
        <f t="shared" si="184"/>
        <v>abr</v>
      </c>
      <c r="E11744" s="24">
        <v>44681</v>
      </c>
      <c r="F11744" s="23" t="s">
        <v>44</v>
      </c>
      <c r="G11744" s="121">
        <v>0</v>
      </c>
    </row>
    <row r="11745" spans="1:7" outlineLevel="1" x14ac:dyDescent="0.25">
      <c r="A11745" s="23" t="str">
        <f>VLOOKUP(B11745,Códigos!$A$1:$C$23,2,FALSE)</f>
        <v>Depósitos a Plazo Fijo</v>
      </c>
      <c r="B11745" s="23" t="s">
        <v>8</v>
      </c>
      <c r="C11745">
        <f t="shared" si="185"/>
        <v>2022</v>
      </c>
      <c r="D11745" s="23" t="str">
        <f t="shared" si="184"/>
        <v>abr</v>
      </c>
      <c r="E11745" s="24">
        <v>44681</v>
      </c>
      <c r="F11745" s="23" t="s">
        <v>44</v>
      </c>
      <c r="G11745" s="121">
        <v>119839630.52040759</v>
      </c>
    </row>
    <row r="11746" spans="1:7" outlineLevel="1" x14ac:dyDescent="0.25">
      <c r="A11746" s="23" t="str">
        <f>VLOOKUP(B11746,Códigos!$A$1:$C$23,2,FALSE)</f>
        <v>Pagarés bursátiles</v>
      </c>
      <c r="B11746" s="23" t="s">
        <v>11</v>
      </c>
      <c r="C11746">
        <f t="shared" si="185"/>
        <v>2022</v>
      </c>
      <c r="D11746" s="23" t="str">
        <f t="shared" si="184"/>
        <v>abr</v>
      </c>
      <c r="E11746" s="24">
        <v>44681</v>
      </c>
      <c r="F11746" s="23" t="s">
        <v>44</v>
      </c>
      <c r="G11746" s="121">
        <v>994664.64139941707</v>
      </c>
    </row>
    <row r="11747" spans="1:7" outlineLevel="1" x14ac:dyDescent="0.25">
      <c r="A11747" s="23" t="str">
        <f>VLOOKUP(B11747,Códigos!$A$1:$C$23,2,FALSE)</f>
        <v>Valores de Titularización</v>
      </c>
      <c r="B11747" s="23" t="s">
        <v>12</v>
      </c>
      <c r="C11747">
        <f t="shared" si="185"/>
        <v>2022</v>
      </c>
      <c r="D11747" s="23" t="str">
        <f t="shared" si="184"/>
        <v>abr</v>
      </c>
      <c r="E11747" s="24">
        <v>44681</v>
      </c>
      <c r="F11747" s="23" t="s">
        <v>44</v>
      </c>
      <c r="G11747" s="121">
        <v>1355287.6778425649</v>
      </c>
    </row>
    <row r="11748" spans="1:7" outlineLevel="1" x14ac:dyDescent="0.25">
      <c r="A11748" s="23" t="str">
        <f>VLOOKUP(B11748,Códigos!$A$1:$C$23,2,FALSE)</f>
        <v>Inv. Extranjero</v>
      </c>
      <c r="B11748" s="23" t="s">
        <v>34</v>
      </c>
      <c r="C11748">
        <f t="shared" si="185"/>
        <v>2022</v>
      </c>
      <c r="D11748" s="23" t="str">
        <f t="shared" si="184"/>
        <v>abr</v>
      </c>
      <c r="E11748" s="24">
        <v>44681</v>
      </c>
      <c r="F11748" s="23" t="s">
        <v>44</v>
      </c>
      <c r="G11748" s="121">
        <v>0</v>
      </c>
    </row>
    <row r="11749" spans="1:7" outlineLevel="1" x14ac:dyDescent="0.25">
      <c r="A11749" s="23" t="str">
        <f>VLOOKUP(B11749,Códigos!$A$1:$C$23,2,FALSE)</f>
        <v>Liquidez</v>
      </c>
      <c r="B11749" s="23" t="s">
        <v>13</v>
      </c>
      <c r="C11749">
        <f t="shared" si="185"/>
        <v>2022</v>
      </c>
      <c r="D11749" s="23" t="str">
        <f t="shared" si="184"/>
        <v>abr</v>
      </c>
      <c r="E11749" s="24">
        <v>44681</v>
      </c>
      <c r="F11749" s="23" t="s">
        <v>44</v>
      </c>
      <c r="G11749" s="121">
        <v>101186512.5670554</v>
      </c>
    </row>
    <row r="11750" spans="1:7" outlineLevel="1" x14ac:dyDescent="0.25">
      <c r="A11750" s="23" t="str">
        <f>VLOOKUP(B11750,Códigos!$A$1:$C$23,2,FALSE)</f>
        <v>Inv. sin Oferta Pública</v>
      </c>
      <c r="B11750" s="23" t="s">
        <v>14</v>
      </c>
      <c r="C11750">
        <f t="shared" si="185"/>
        <v>2022</v>
      </c>
      <c r="D11750" s="23" t="str">
        <f t="shared" si="184"/>
        <v>abr</v>
      </c>
      <c r="E11750" s="24">
        <v>44681</v>
      </c>
      <c r="F11750" s="23" t="s">
        <v>44</v>
      </c>
      <c r="G11750" s="121">
        <v>29286.677842565598</v>
      </c>
    </row>
    <row r="11751" spans="1:7" outlineLevel="1" x14ac:dyDescent="0.25">
      <c r="A11751" s="23" t="str">
        <f>VLOOKUP(B11751,Códigos!$A$1:$C$23,2,FALSE)</f>
        <v>Acciones</v>
      </c>
      <c r="B11751" s="23" t="s">
        <v>0</v>
      </c>
      <c r="C11751">
        <f t="shared" si="185"/>
        <v>2022</v>
      </c>
      <c r="D11751" s="23" t="str">
        <f t="shared" si="184"/>
        <v>abr</v>
      </c>
      <c r="E11751" s="24">
        <v>44681</v>
      </c>
      <c r="F11751" s="23" t="s">
        <v>45</v>
      </c>
      <c r="G11751" s="121">
        <v>1500160.8</v>
      </c>
    </row>
    <row r="11752" spans="1:7" outlineLevel="1" x14ac:dyDescent="0.25">
      <c r="A11752" s="23" t="str">
        <f>VLOOKUP(B11752,Códigos!$A$1:$C$23,2,FALSE)</f>
        <v>Bonos Bancarios Bursátiles</v>
      </c>
      <c r="B11752" s="23" t="s">
        <v>1</v>
      </c>
      <c r="C11752">
        <f t="shared" si="185"/>
        <v>2022</v>
      </c>
      <c r="D11752" s="23" t="str">
        <f t="shared" si="184"/>
        <v>abr</v>
      </c>
      <c r="E11752" s="24">
        <v>44681</v>
      </c>
      <c r="F11752" s="23" t="s">
        <v>45</v>
      </c>
      <c r="G11752" s="121">
        <v>5665595.0099999998</v>
      </c>
    </row>
    <row r="11753" spans="1:7" outlineLevel="1" x14ac:dyDescent="0.25">
      <c r="A11753" s="23" t="str">
        <f>VLOOKUP(B11753,Códigos!$A$1:$C$23,2,FALSE)</f>
        <v>Bonos de Largo Plazo</v>
      </c>
      <c r="B11753" s="23" t="s">
        <v>3</v>
      </c>
      <c r="C11753">
        <f t="shared" si="185"/>
        <v>2022</v>
      </c>
      <c r="D11753" s="23" t="str">
        <f t="shared" si="184"/>
        <v>abr</v>
      </c>
      <c r="E11753" s="24">
        <v>44681</v>
      </c>
      <c r="F11753" s="23" t="s">
        <v>45</v>
      </c>
      <c r="G11753" s="121">
        <v>3877310.8400000003</v>
      </c>
    </row>
    <row r="11754" spans="1:7" outlineLevel="1" x14ac:dyDescent="0.25">
      <c r="A11754" s="23" t="str">
        <f>VLOOKUP(B11754,Códigos!$A$1:$C$23,2,FALSE)</f>
        <v>Bonos Municipales</v>
      </c>
      <c r="B11754" s="23" t="s">
        <v>4</v>
      </c>
      <c r="C11754">
        <f t="shared" si="185"/>
        <v>2022</v>
      </c>
      <c r="D11754" s="23" t="str">
        <f t="shared" si="184"/>
        <v>abr</v>
      </c>
      <c r="E11754" s="24">
        <v>44681</v>
      </c>
      <c r="F11754" s="23" t="s">
        <v>45</v>
      </c>
      <c r="G11754" s="121">
        <v>0</v>
      </c>
    </row>
    <row r="11755" spans="1:7" outlineLevel="1" x14ac:dyDescent="0.25">
      <c r="A11755" s="23" t="str">
        <f>VLOOKUP(B11755,Códigos!$A$1:$C$23,2,FALSE)</f>
        <v>Bonos Participativos emitidos por Pymes</v>
      </c>
      <c r="B11755" s="23" t="s">
        <v>5</v>
      </c>
      <c r="C11755">
        <f t="shared" si="185"/>
        <v>2022</v>
      </c>
      <c r="D11755" s="23" t="str">
        <f t="shared" si="184"/>
        <v>abr</v>
      </c>
      <c r="E11755" s="24">
        <v>44681</v>
      </c>
      <c r="F11755" s="23" t="s">
        <v>45</v>
      </c>
      <c r="G11755" s="121">
        <v>0</v>
      </c>
    </row>
    <row r="11756" spans="1:7" outlineLevel="1" x14ac:dyDescent="0.25">
      <c r="A11756" s="23" t="str">
        <f>VLOOKUP(B11756,Códigos!$A$1:$C$23,2,FALSE)</f>
        <v>Cupones</v>
      </c>
      <c r="B11756" s="23" t="s">
        <v>7</v>
      </c>
      <c r="C11756">
        <f t="shared" si="185"/>
        <v>2022</v>
      </c>
      <c r="D11756" s="23" t="str">
        <f t="shared" si="184"/>
        <v>abr</v>
      </c>
      <c r="E11756" s="24">
        <v>44681</v>
      </c>
      <c r="F11756" s="23" t="s">
        <v>45</v>
      </c>
      <c r="G11756" s="121">
        <v>14574.3</v>
      </c>
    </row>
    <row r="11757" spans="1:7" outlineLevel="1" x14ac:dyDescent="0.25">
      <c r="A11757" s="23" t="str">
        <f>VLOOKUP(B11757,Códigos!$A$1:$C$23,2,FALSE)</f>
        <v>Depósitos a Plazo Fijo</v>
      </c>
      <c r="B11757" s="23" t="s">
        <v>8</v>
      </c>
      <c r="C11757">
        <f t="shared" si="185"/>
        <v>2022</v>
      </c>
      <c r="D11757" s="23" t="str">
        <f t="shared" si="184"/>
        <v>abr</v>
      </c>
      <c r="E11757" s="24">
        <v>44681</v>
      </c>
      <c r="F11757" s="23" t="s">
        <v>45</v>
      </c>
      <c r="G11757" s="121">
        <v>57374539.699999996</v>
      </c>
    </row>
    <row r="11758" spans="1:7" outlineLevel="1" x14ac:dyDescent="0.25">
      <c r="A11758" s="23" t="str">
        <f>VLOOKUP(B11758,Códigos!$A$1:$C$23,2,FALSE)</f>
        <v>Pagarés bursátiles</v>
      </c>
      <c r="B11758" s="23" t="s">
        <v>11</v>
      </c>
      <c r="C11758">
        <f t="shared" si="185"/>
        <v>2022</v>
      </c>
      <c r="D11758" s="23" t="str">
        <f t="shared" si="184"/>
        <v>abr</v>
      </c>
      <c r="E11758" s="24">
        <v>44681</v>
      </c>
      <c r="F11758" s="23" t="s">
        <v>45</v>
      </c>
      <c r="G11758" s="121">
        <v>2573086.41</v>
      </c>
    </row>
    <row r="11759" spans="1:7" outlineLevel="1" x14ac:dyDescent="0.25">
      <c r="A11759" s="23" t="str">
        <f>VLOOKUP(B11759,Códigos!$A$1:$C$23,2,FALSE)</f>
        <v>Valores de Titularización</v>
      </c>
      <c r="B11759" s="23" t="s">
        <v>12</v>
      </c>
      <c r="C11759">
        <f t="shared" si="185"/>
        <v>2022</v>
      </c>
      <c r="D11759" s="23" t="str">
        <f t="shared" si="184"/>
        <v>abr</v>
      </c>
      <c r="E11759" s="24">
        <v>44681</v>
      </c>
      <c r="F11759" s="23" t="s">
        <v>45</v>
      </c>
      <c r="G11759" s="121">
        <v>0</v>
      </c>
    </row>
    <row r="11760" spans="1:7" outlineLevel="1" x14ac:dyDescent="0.25">
      <c r="A11760" s="23" t="str">
        <f>VLOOKUP(B11760,Códigos!$A$1:$C$23,2,FALSE)</f>
        <v>Inv. Extranjero</v>
      </c>
      <c r="B11760" s="23" t="s">
        <v>34</v>
      </c>
      <c r="C11760">
        <f t="shared" si="185"/>
        <v>2022</v>
      </c>
      <c r="D11760" s="23" t="str">
        <f t="shared" si="184"/>
        <v>abr</v>
      </c>
      <c r="E11760" s="24">
        <v>44681</v>
      </c>
      <c r="F11760" s="23" t="s">
        <v>45</v>
      </c>
      <c r="G11760" s="121">
        <v>15811343.48</v>
      </c>
    </row>
    <row r="11761" spans="1:7" outlineLevel="1" x14ac:dyDescent="0.25">
      <c r="A11761" s="23" t="str">
        <f>VLOOKUP(B11761,Códigos!$A$1:$C$23,2,FALSE)</f>
        <v>Liquidez</v>
      </c>
      <c r="B11761" s="23" t="s">
        <v>13</v>
      </c>
      <c r="C11761">
        <f t="shared" si="185"/>
        <v>2022</v>
      </c>
      <c r="D11761" s="23" t="str">
        <f t="shared" si="184"/>
        <v>abr</v>
      </c>
      <c r="E11761" s="24">
        <v>44681</v>
      </c>
      <c r="F11761" s="23" t="s">
        <v>45</v>
      </c>
      <c r="G11761" s="121">
        <v>60641352.530000001</v>
      </c>
    </row>
    <row r="11762" spans="1:7" outlineLevel="1" x14ac:dyDescent="0.25">
      <c r="A11762" s="23" t="str">
        <f>VLOOKUP(B11762,Códigos!$A$1:$C$23,2,FALSE)</f>
        <v>Inv. sin Oferta Pública</v>
      </c>
      <c r="B11762" s="23" t="s">
        <v>14</v>
      </c>
      <c r="C11762">
        <f t="shared" si="185"/>
        <v>2022</v>
      </c>
      <c r="D11762" s="23" t="str">
        <f t="shared" si="184"/>
        <v>abr</v>
      </c>
      <c r="E11762" s="24">
        <v>44681</v>
      </c>
      <c r="F11762" s="23" t="s">
        <v>45</v>
      </c>
      <c r="G11762" s="121">
        <v>-40259.06</v>
      </c>
    </row>
    <row r="11763" spans="1:7" outlineLevel="1" x14ac:dyDescent="0.25">
      <c r="A11763" s="23" t="str">
        <f>VLOOKUP(B11763,Códigos!$A$1:$C$23,2,FALSE)</f>
        <v>Acciones</v>
      </c>
      <c r="B11763" s="23" t="s">
        <v>0</v>
      </c>
      <c r="C11763">
        <f t="shared" si="185"/>
        <v>2022</v>
      </c>
      <c r="D11763" s="23" t="str">
        <f t="shared" si="184"/>
        <v>abr</v>
      </c>
      <c r="E11763" s="24">
        <v>44681</v>
      </c>
      <c r="F11763" s="23" t="s">
        <v>46</v>
      </c>
      <c r="G11763" s="121">
        <v>5602512.0743440241</v>
      </c>
    </row>
    <row r="11764" spans="1:7" outlineLevel="1" x14ac:dyDescent="0.25">
      <c r="A11764" s="23" t="str">
        <f>VLOOKUP(B11764,Códigos!$A$1:$C$23,2,FALSE)</f>
        <v>Bonos Bancarios Bursátiles</v>
      </c>
      <c r="B11764" s="23" t="s">
        <v>1</v>
      </c>
      <c r="C11764">
        <f t="shared" si="185"/>
        <v>2022</v>
      </c>
      <c r="D11764" s="23" t="str">
        <f t="shared" si="184"/>
        <v>abr</v>
      </c>
      <c r="E11764" s="24">
        <v>44681</v>
      </c>
      <c r="F11764" s="23" t="s">
        <v>46</v>
      </c>
      <c r="G11764" s="121">
        <v>40982793.096209951</v>
      </c>
    </row>
    <row r="11765" spans="1:7" outlineLevel="1" x14ac:dyDescent="0.25">
      <c r="A11765" s="23" t="str">
        <f>VLOOKUP(B11765,Códigos!$A$1:$C$23,2,FALSE)</f>
        <v>Bonos de Largo Plazo</v>
      </c>
      <c r="B11765" s="23" t="s">
        <v>3</v>
      </c>
      <c r="C11765">
        <f t="shared" si="185"/>
        <v>2022</v>
      </c>
      <c r="D11765" s="23" t="str">
        <f t="shared" si="184"/>
        <v>abr</v>
      </c>
      <c r="E11765" s="24">
        <v>44681</v>
      </c>
      <c r="F11765" s="23" t="s">
        <v>46</v>
      </c>
      <c r="G11765" s="121">
        <v>20366326.584548127</v>
      </c>
    </row>
    <row r="11766" spans="1:7" outlineLevel="1" x14ac:dyDescent="0.25">
      <c r="A11766" s="23" t="str">
        <f>VLOOKUP(B11766,Códigos!$A$1:$C$23,2,FALSE)</f>
        <v>Bonos Municipales</v>
      </c>
      <c r="B11766" s="23" t="s">
        <v>4</v>
      </c>
      <c r="C11766">
        <f t="shared" si="185"/>
        <v>2022</v>
      </c>
      <c r="D11766" s="23" t="str">
        <f t="shared" si="184"/>
        <v>abr</v>
      </c>
      <c r="E11766" s="24">
        <v>44681</v>
      </c>
      <c r="F11766" s="23" t="s">
        <v>46</v>
      </c>
      <c r="G11766" s="121">
        <v>1069967.1137026239</v>
      </c>
    </row>
    <row r="11767" spans="1:7" outlineLevel="1" x14ac:dyDescent="0.25">
      <c r="A11767" s="23" t="str">
        <f>VLOOKUP(B11767,Códigos!$A$1:$C$23,2,FALSE)</f>
        <v>Bonos Participativos emitidos por Pymes</v>
      </c>
      <c r="B11767" s="23" t="s">
        <v>5</v>
      </c>
      <c r="C11767">
        <f t="shared" si="185"/>
        <v>2022</v>
      </c>
      <c r="D11767" s="23" t="str">
        <f t="shared" si="184"/>
        <v>abr</v>
      </c>
      <c r="E11767" s="24">
        <v>44681</v>
      </c>
      <c r="F11767" s="23" t="s">
        <v>46</v>
      </c>
      <c r="G11767" s="121">
        <v>135680.56851311954</v>
      </c>
    </row>
    <row r="11768" spans="1:7" outlineLevel="1" x14ac:dyDescent="0.25">
      <c r="A11768" s="23" t="str">
        <f>VLOOKUP(B11768,Códigos!$A$1:$C$23,2,FALSE)</f>
        <v>Cupones</v>
      </c>
      <c r="B11768" s="23" t="s">
        <v>7</v>
      </c>
      <c r="C11768">
        <f t="shared" si="185"/>
        <v>2022</v>
      </c>
      <c r="D11768" s="23" t="str">
        <f t="shared" si="184"/>
        <v>abr</v>
      </c>
      <c r="E11768" s="24">
        <v>44681</v>
      </c>
      <c r="F11768" s="23" t="s">
        <v>46</v>
      </c>
      <c r="G11768" s="121">
        <v>1365702.1253644205</v>
      </c>
    </row>
    <row r="11769" spans="1:7" outlineLevel="1" x14ac:dyDescent="0.25">
      <c r="A11769" s="23" t="str">
        <f>VLOOKUP(B11769,Códigos!$A$1:$C$23,2,FALSE)</f>
        <v>Depósitos a Plazo Fijo</v>
      </c>
      <c r="B11769" s="23" t="s">
        <v>8</v>
      </c>
      <c r="C11769">
        <f t="shared" si="185"/>
        <v>2022</v>
      </c>
      <c r="D11769" s="23" t="str">
        <f t="shared" si="184"/>
        <v>abr</v>
      </c>
      <c r="E11769" s="24">
        <v>44681</v>
      </c>
      <c r="F11769" s="23" t="s">
        <v>46</v>
      </c>
      <c r="G11769" s="121">
        <v>147920606.66326526</v>
      </c>
    </row>
    <row r="11770" spans="1:7" outlineLevel="1" x14ac:dyDescent="0.25">
      <c r="A11770" s="23" t="str">
        <f>VLOOKUP(B11770,Códigos!$A$1:$C$23,2,FALSE)</f>
        <v>Pagarés bursátiles</v>
      </c>
      <c r="B11770" s="23" t="s">
        <v>11</v>
      </c>
      <c r="C11770">
        <f t="shared" si="185"/>
        <v>2022</v>
      </c>
      <c r="D11770" s="23" t="str">
        <f t="shared" si="184"/>
        <v>abr</v>
      </c>
      <c r="E11770" s="24">
        <v>44681</v>
      </c>
      <c r="F11770" s="23" t="s">
        <v>46</v>
      </c>
      <c r="G11770" s="121">
        <v>443989.46501457726</v>
      </c>
    </row>
    <row r="11771" spans="1:7" outlineLevel="1" x14ac:dyDescent="0.25">
      <c r="A11771" s="23" t="str">
        <f>VLOOKUP(B11771,Códigos!$A$1:$C$23,2,FALSE)</f>
        <v>Valores de Titularización</v>
      </c>
      <c r="B11771" s="23" t="s">
        <v>12</v>
      </c>
      <c r="C11771">
        <f t="shared" si="185"/>
        <v>2022</v>
      </c>
      <c r="D11771" s="23" t="str">
        <f t="shared" si="184"/>
        <v>abr</v>
      </c>
      <c r="E11771" s="24">
        <v>44681</v>
      </c>
      <c r="F11771" s="23" t="s">
        <v>46</v>
      </c>
      <c r="G11771" s="121">
        <v>9781847.0583090279</v>
      </c>
    </row>
    <row r="11772" spans="1:7" outlineLevel="1" x14ac:dyDescent="0.25">
      <c r="A11772" s="23" t="str">
        <f>VLOOKUP(B11772,Códigos!$A$1:$C$23,2,FALSE)</f>
        <v>Inv. Extranjero</v>
      </c>
      <c r="B11772" s="23" t="s">
        <v>34</v>
      </c>
      <c r="C11772">
        <f t="shared" si="185"/>
        <v>2022</v>
      </c>
      <c r="D11772" s="23" t="str">
        <f t="shared" si="184"/>
        <v>abr</v>
      </c>
      <c r="E11772" s="24">
        <v>44681</v>
      </c>
      <c r="F11772" s="23" t="s">
        <v>46</v>
      </c>
      <c r="G11772" s="121">
        <v>0</v>
      </c>
    </row>
    <row r="11773" spans="1:7" outlineLevel="1" x14ac:dyDescent="0.25">
      <c r="A11773" s="23" t="str">
        <f>VLOOKUP(B11773,Códigos!$A$1:$C$23,2,FALSE)</f>
        <v>Liquidez</v>
      </c>
      <c r="B11773" s="23" t="s">
        <v>13</v>
      </c>
      <c r="C11773">
        <f t="shared" si="185"/>
        <v>2022</v>
      </c>
      <c r="D11773" s="23" t="str">
        <f t="shared" si="184"/>
        <v>abr</v>
      </c>
      <c r="E11773" s="24">
        <v>44681</v>
      </c>
      <c r="F11773" s="23" t="s">
        <v>46</v>
      </c>
      <c r="G11773" s="121">
        <v>94096133.155976683</v>
      </c>
    </row>
    <row r="11774" spans="1:7" outlineLevel="1" x14ac:dyDescent="0.25">
      <c r="A11774" s="23" t="str">
        <f>VLOOKUP(B11774,Códigos!$A$1:$C$23,2,FALSE)</f>
        <v>Inv. sin Oferta Pública</v>
      </c>
      <c r="B11774" s="23" t="s">
        <v>14</v>
      </c>
      <c r="C11774">
        <f t="shared" si="185"/>
        <v>2022</v>
      </c>
      <c r="D11774" s="23" t="str">
        <f t="shared" si="184"/>
        <v>abr</v>
      </c>
      <c r="E11774" s="24">
        <v>44681</v>
      </c>
      <c r="F11774" s="23" t="s">
        <v>46</v>
      </c>
      <c r="G11774" s="121">
        <v>4662538.7813411076</v>
      </c>
    </row>
    <row r="11775" spans="1:7" outlineLevel="1" x14ac:dyDescent="0.25">
      <c r="A11775" s="23" t="str">
        <f>VLOOKUP(B11775,Códigos!$A$1:$C$23,2,FALSE)</f>
        <v>Acciones</v>
      </c>
      <c r="B11775" s="23" t="s">
        <v>0</v>
      </c>
      <c r="C11775">
        <f t="shared" si="185"/>
        <v>2022</v>
      </c>
      <c r="D11775" s="23" t="str">
        <f t="shared" si="184"/>
        <v>abr</v>
      </c>
      <c r="E11775" s="24">
        <v>44681</v>
      </c>
      <c r="F11775" s="23" t="s">
        <v>48</v>
      </c>
      <c r="G11775" s="121">
        <v>0</v>
      </c>
    </row>
    <row r="11776" spans="1:7" outlineLevel="1" x14ac:dyDescent="0.25">
      <c r="A11776" s="23" t="str">
        <f>VLOOKUP(B11776,Códigos!$A$1:$C$23,2,FALSE)</f>
        <v>Bonos Bancarios Bursátiles</v>
      </c>
      <c r="B11776" s="23" t="s">
        <v>1</v>
      </c>
      <c r="C11776">
        <f t="shared" si="185"/>
        <v>2022</v>
      </c>
      <c r="D11776" s="23" t="str">
        <f t="shared" si="184"/>
        <v>abr</v>
      </c>
      <c r="E11776" s="24">
        <v>44681</v>
      </c>
      <c r="F11776" s="23" t="s">
        <v>48</v>
      </c>
      <c r="G11776" s="121">
        <v>297089.55334495631</v>
      </c>
    </row>
    <row r="11777" spans="1:7" outlineLevel="1" x14ac:dyDescent="0.25">
      <c r="A11777" s="23" t="str">
        <f>VLOOKUP(B11777,Códigos!$A$1:$C$23,2,FALSE)</f>
        <v>Bonos de Largo Plazo</v>
      </c>
      <c r="B11777" s="23" t="s">
        <v>3</v>
      </c>
      <c r="C11777">
        <f t="shared" si="185"/>
        <v>2022</v>
      </c>
      <c r="D11777" s="23" t="str">
        <f t="shared" si="184"/>
        <v>abr</v>
      </c>
      <c r="E11777" s="24">
        <v>44681</v>
      </c>
      <c r="F11777" s="23" t="s">
        <v>48</v>
      </c>
      <c r="G11777" s="121">
        <v>11846.625587580174</v>
      </c>
    </row>
    <row r="11778" spans="1:7" outlineLevel="1" x14ac:dyDescent="0.25">
      <c r="A11778" s="23" t="str">
        <f>VLOOKUP(B11778,Códigos!$A$1:$C$23,2,FALSE)</f>
        <v>Bonos Municipales</v>
      </c>
      <c r="B11778" s="23" t="s">
        <v>4</v>
      </c>
      <c r="C11778">
        <f t="shared" si="185"/>
        <v>2022</v>
      </c>
      <c r="D11778" s="23" t="str">
        <f t="shared" ref="D11778:D11841" si="186">+TEXT(E11778,"mmm")</f>
        <v>abr</v>
      </c>
      <c r="E11778" s="24">
        <v>44681</v>
      </c>
      <c r="F11778" s="23" t="s">
        <v>48</v>
      </c>
      <c r="G11778" s="121">
        <v>0</v>
      </c>
    </row>
    <row r="11779" spans="1:7" outlineLevel="1" x14ac:dyDescent="0.25">
      <c r="A11779" s="23" t="str">
        <f>VLOOKUP(B11779,Códigos!$A$1:$C$23,2,FALSE)</f>
        <v>Bonos Participativos emitidos por Pymes</v>
      </c>
      <c r="B11779" s="23" t="s">
        <v>5</v>
      </c>
      <c r="C11779">
        <f t="shared" ref="C11779:C11842" si="187">+YEAR(E11779)</f>
        <v>2022</v>
      </c>
      <c r="D11779" s="23" t="str">
        <f t="shared" si="186"/>
        <v>abr</v>
      </c>
      <c r="E11779" s="24">
        <v>44681</v>
      </c>
      <c r="F11779" s="23" t="s">
        <v>48</v>
      </c>
      <c r="G11779" s="121">
        <v>0</v>
      </c>
    </row>
    <row r="11780" spans="1:7" outlineLevel="1" x14ac:dyDescent="0.25">
      <c r="A11780" s="23" t="str">
        <f>VLOOKUP(B11780,Códigos!$A$1:$C$23,2,FALSE)</f>
        <v>Cupones</v>
      </c>
      <c r="B11780" s="23" t="s">
        <v>7</v>
      </c>
      <c r="C11780">
        <f t="shared" si="187"/>
        <v>2022</v>
      </c>
      <c r="D11780" s="23" t="str">
        <f t="shared" si="186"/>
        <v>abr</v>
      </c>
      <c r="E11780" s="24">
        <v>44681</v>
      </c>
      <c r="F11780" s="23" t="s">
        <v>48</v>
      </c>
      <c r="G11780" s="121">
        <v>2508.3355974927113</v>
      </c>
    </row>
    <row r="11781" spans="1:7" outlineLevel="1" x14ac:dyDescent="0.25">
      <c r="A11781" s="23" t="str">
        <f>VLOOKUP(B11781,Códigos!$A$1:$C$23,2,FALSE)</f>
        <v>Depósitos a Plazo Fijo</v>
      </c>
      <c r="B11781" s="23" t="s">
        <v>8</v>
      </c>
      <c r="C11781">
        <f t="shared" si="187"/>
        <v>2022</v>
      </c>
      <c r="D11781" s="23" t="str">
        <f t="shared" si="186"/>
        <v>abr</v>
      </c>
      <c r="E11781" s="24">
        <v>44681</v>
      </c>
      <c r="F11781" s="23" t="s">
        <v>48</v>
      </c>
      <c r="G11781" s="121">
        <v>9246376.4865108654</v>
      </c>
    </row>
    <row r="11782" spans="1:7" outlineLevel="1" x14ac:dyDescent="0.25">
      <c r="A11782" s="23" t="str">
        <f>VLOOKUP(B11782,Códigos!$A$1:$C$23,2,FALSE)</f>
        <v>Pagarés bursátiles</v>
      </c>
      <c r="B11782" s="23" t="s">
        <v>11</v>
      </c>
      <c r="C11782">
        <f t="shared" si="187"/>
        <v>2022</v>
      </c>
      <c r="D11782" s="23" t="str">
        <f t="shared" si="186"/>
        <v>abr</v>
      </c>
      <c r="E11782" s="24">
        <v>44681</v>
      </c>
      <c r="F11782" s="23" t="s">
        <v>48</v>
      </c>
      <c r="G11782" s="121">
        <v>0</v>
      </c>
    </row>
    <row r="11783" spans="1:7" outlineLevel="1" x14ac:dyDescent="0.25">
      <c r="A11783" s="23" t="str">
        <f>VLOOKUP(B11783,Códigos!$A$1:$C$23,2,FALSE)</f>
        <v>Valores de Titularización</v>
      </c>
      <c r="B11783" s="23" t="s">
        <v>12</v>
      </c>
      <c r="C11783">
        <f t="shared" si="187"/>
        <v>2022</v>
      </c>
      <c r="D11783" s="23" t="str">
        <f t="shared" si="186"/>
        <v>abr</v>
      </c>
      <c r="E11783" s="24">
        <v>44681</v>
      </c>
      <c r="F11783" s="23" t="s">
        <v>48</v>
      </c>
      <c r="G11783" s="121">
        <v>0</v>
      </c>
    </row>
    <row r="11784" spans="1:7" outlineLevel="1" x14ac:dyDescent="0.25">
      <c r="A11784" s="23" t="str">
        <f>VLOOKUP(B11784,Códigos!$A$1:$C$23,2,FALSE)</f>
        <v>Inv. Extranjero</v>
      </c>
      <c r="B11784" s="23" t="s">
        <v>34</v>
      </c>
      <c r="C11784">
        <f t="shared" si="187"/>
        <v>2022</v>
      </c>
      <c r="D11784" s="23" t="str">
        <f t="shared" si="186"/>
        <v>abr</v>
      </c>
      <c r="E11784" s="24">
        <v>44681</v>
      </c>
      <c r="F11784" s="23" t="s">
        <v>48</v>
      </c>
      <c r="G11784" s="121">
        <v>0</v>
      </c>
    </row>
    <row r="11785" spans="1:7" outlineLevel="1" x14ac:dyDescent="0.25">
      <c r="A11785" s="23" t="str">
        <f>VLOOKUP(B11785,Códigos!$A$1:$C$23,2,FALSE)</f>
        <v>Liquidez</v>
      </c>
      <c r="B11785" s="23" t="s">
        <v>13</v>
      </c>
      <c r="C11785">
        <f t="shared" si="187"/>
        <v>2022</v>
      </c>
      <c r="D11785" s="23" t="str">
        <f t="shared" si="186"/>
        <v>abr</v>
      </c>
      <c r="E11785" s="24">
        <v>44681</v>
      </c>
      <c r="F11785" s="23" t="s">
        <v>48</v>
      </c>
      <c r="G11785" s="121">
        <v>4927911.6935015162</v>
      </c>
    </row>
    <row r="11786" spans="1:7" outlineLevel="1" x14ac:dyDescent="0.25">
      <c r="A11786" s="23" t="str">
        <f>VLOOKUP(B11786,Códigos!$A$1:$C$23,2,FALSE)</f>
        <v>Inv. sin Oferta Pública</v>
      </c>
      <c r="B11786" s="23" t="s">
        <v>14</v>
      </c>
      <c r="C11786">
        <f t="shared" si="187"/>
        <v>2022</v>
      </c>
      <c r="D11786" s="23" t="str">
        <f t="shared" si="186"/>
        <v>abr</v>
      </c>
      <c r="E11786" s="24">
        <v>44681</v>
      </c>
      <c r="F11786" s="23" t="s">
        <v>48</v>
      </c>
      <c r="G11786" s="121">
        <v>1566.1871464723031</v>
      </c>
    </row>
    <row r="11787" spans="1:7" outlineLevel="1" x14ac:dyDescent="0.25">
      <c r="A11787" s="23" t="str">
        <f>VLOOKUP(B11787,Códigos!$A$1:$C$23,2,FALSE)</f>
        <v>Acciones</v>
      </c>
      <c r="B11787" s="23" t="s">
        <v>0</v>
      </c>
      <c r="C11787">
        <f t="shared" si="187"/>
        <v>2022</v>
      </c>
      <c r="D11787" s="23" t="str">
        <f t="shared" si="186"/>
        <v>abr</v>
      </c>
      <c r="E11787" s="24">
        <v>44681</v>
      </c>
      <c r="F11787" s="23" t="s">
        <v>47</v>
      </c>
      <c r="G11787" s="121">
        <v>1898021</v>
      </c>
    </row>
    <row r="11788" spans="1:7" outlineLevel="1" x14ac:dyDescent="0.25">
      <c r="A11788" s="23" t="str">
        <f>VLOOKUP(B11788,Códigos!$A$1:$C$23,2,FALSE)</f>
        <v>Bonos Bancarios Bursátiles</v>
      </c>
      <c r="B11788" s="23" t="s">
        <v>1</v>
      </c>
      <c r="C11788">
        <f t="shared" si="187"/>
        <v>2022</v>
      </c>
      <c r="D11788" s="23" t="str">
        <f t="shared" si="186"/>
        <v>abr</v>
      </c>
      <c r="E11788" s="24">
        <v>44681</v>
      </c>
      <c r="F11788" s="23" t="s">
        <v>47</v>
      </c>
      <c r="G11788" s="121">
        <v>62175824.289999999</v>
      </c>
    </row>
    <row r="11789" spans="1:7" outlineLevel="1" x14ac:dyDescent="0.25">
      <c r="A11789" s="23" t="str">
        <f>VLOOKUP(B11789,Códigos!$A$1:$C$23,2,FALSE)</f>
        <v>Bonos de Largo Plazo</v>
      </c>
      <c r="B11789" s="23" t="s">
        <v>3</v>
      </c>
      <c r="C11789">
        <f t="shared" si="187"/>
        <v>2022</v>
      </c>
      <c r="D11789" s="23" t="str">
        <f t="shared" si="186"/>
        <v>abr</v>
      </c>
      <c r="E11789" s="24">
        <v>44681</v>
      </c>
      <c r="F11789" s="23" t="s">
        <v>47</v>
      </c>
      <c r="G11789" s="121">
        <v>22328023.420000002</v>
      </c>
    </row>
    <row r="11790" spans="1:7" outlineLevel="1" x14ac:dyDescent="0.25">
      <c r="A11790" s="23" t="str">
        <f>VLOOKUP(B11790,Códigos!$A$1:$C$23,2,FALSE)</f>
        <v>Bonos Municipales</v>
      </c>
      <c r="B11790" s="23" t="s">
        <v>4</v>
      </c>
      <c r="C11790">
        <f t="shared" si="187"/>
        <v>2022</v>
      </c>
      <c r="D11790" s="23" t="str">
        <f t="shared" si="186"/>
        <v>abr</v>
      </c>
      <c r="E11790" s="24">
        <v>44681</v>
      </c>
      <c r="F11790" s="23" t="s">
        <v>47</v>
      </c>
      <c r="G11790" s="121">
        <v>572174.93000000005</v>
      </c>
    </row>
    <row r="11791" spans="1:7" outlineLevel="1" x14ac:dyDescent="0.25">
      <c r="A11791" s="23" t="str">
        <f>VLOOKUP(B11791,Códigos!$A$1:$C$23,2,FALSE)</f>
        <v>Bonos Participativos emitidos por Pymes</v>
      </c>
      <c r="B11791" s="23" t="s">
        <v>5</v>
      </c>
      <c r="C11791">
        <f t="shared" si="187"/>
        <v>2022</v>
      </c>
      <c r="D11791" s="23" t="str">
        <f t="shared" si="186"/>
        <v>abr</v>
      </c>
      <c r="E11791" s="24">
        <v>44681</v>
      </c>
      <c r="F11791" s="23" t="s">
        <v>47</v>
      </c>
      <c r="G11791" s="121">
        <v>0</v>
      </c>
    </row>
    <row r="11792" spans="1:7" outlineLevel="1" x14ac:dyDescent="0.25">
      <c r="A11792" s="23" t="str">
        <f>VLOOKUP(B11792,Códigos!$A$1:$C$23,2,FALSE)</f>
        <v>Cupones</v>
      </c>
      <c r="B11792" s="23" t="s">
        <v>7</v>
      </c>
      <c r="C11792">
        <f t="shared" si="187"/>
        <v>2022</v>
      </c>
      <c r="D11792" s="23" t="str">
        <f t="shared" si="186"/>
        <v>abr</v>
      </c>
      <c r="E11792" s="24">
        <v>44681</v>
      </c>
      <c r="F11792" s="23" t="s">
        <v>47</v>
      </c>
      <c r="G11792" s="121">
        <v>354975.87</v>
      </c>
    </row>
    <row r="11793" spans="1:7" outlineLevel="1" x14ac:dyDescent="0.25">
      <c r="A11793" s="23" t="str">
        <f>VLOOKUP(B11793,Códigos!$A$1:$C$23,2,FALSE)</f>
        <v>Depósitos a Plazo Fijo</v>
      </c>
      <c r="B11793" s="23" t="s">
        <v>8</v>
      </c>
      <c r="C11793">
        <f t="shared" si="187"/>
        <v>2022</v>
      </c>
      <c r="D11793" s="23" t="str">
        <f t="shared" si="186"/>
        <v>abr</v>
      </c>
      <c r="E11793" s="24">
        <v>44681</v>
      </c>
      <c r="F11793" s="23" t="s">
        <v>47</v>
      </c>
      <c r="G11793" s="121">
        <v>268900645.13999999</v>
      </c>
    </row>
    <row r="11794" spans="1:7" outlineLevel="1" x14ac:dyDescent="0.25">
      <c r="A11794" s="23" t="str">
        <f>VLOOKUP(B11794,Códigos!$A$1:$C$23,2,FALSE)</f>
        <v>Pagarés bursátiles</v>
      </c>
      <c r="B11794" s="23" t="s">
        <v>11</v>
      </c>
      <c r="C11794">
        <f t="shared" si="187"/>
        <v>2022</v>
      </c>
      <c r="D11794" s="23" t="str">
        <f t="shared" si="186"/>
        <v>abr</v>
      </c>
      <c r="E11794" s="24">
        <v>44681</v>
      </c>
      <c r="F11794" s="23" t="s">
        <v>47</v>
      </c>
      <c r="G11794" s="121">
        <v>16951630.870000001</v>
      </c>
    </row>
    <row r="11795" spans="1:7" outlineLevel="1" x14ac:dyDescent="0.25">
      <c r="A11795" s="23" t="str">
        <f>VLOOKUP(B11795,Códigos!$A$1:$C$23,2,FALSE)</f>
        <v>Valores de Titularización</v>
      </c>
      <c r="B11795" s="23" t="s">
        <v>12</v>
      </c>
      <c r="C11795">
        <f t="shared" si="187"/>
        <v>2022</v>
      </c>
      <c r="D11795" s="23" t="str">
        <f t="shared" si="186"/>
        <v>abr</v>
      </c>
      <c r="E11795" s="24">
        <v>44681</v>
      </c>
      <c r="F11795" s="23" t="s">
        <v>47</v>
      </c>
      <c r="G11795" s="121">
        <v>78575.070000000007</v>
      </c>
    </row>
    <row r="11796" spans="1:7" outlineLevel="1" x14ac:dyDescent="0.25">
      <c r="A11796" s="23" t="str">
        <f>VLOOKUP(B11796,Códigos!$A$1:$C$23,2,FALSE)</f>
        <v>Inv. Extranjero</v>
      </c>
      <c r="B11796" s="23" t="s">
        <v>34</v>
      </c>
      <c r="C11796">
        <f t="shared" si="187"/>
        <v>2022</v>
      </c>
      <c r="D11796" s="23" t="str">
        <f t="shared" si="186"/>
        <v>abr</v>
      </c>
      <c r="E11796" s="24">
        <v>44681</v>
      </c>
      <c r="F11796" s="23" t="s">
        <v>47</v>
      </c>
      <c r="G11796" s="121">
        <v>75207763.189999983</v>
      </c>
    </row>
    <row r="11797" spans="1:7" outlineLevel="1" x14ac:dyDescent="0.25">
      <c r="A11797" s="23" t="str">
        <f>VLOOKUP(B11797,Códigos!$A$1:$C$23,2,FALSE)</f>
        <v>Liquidez</v>
      </c>
      <c r="B11797" s="23" t="s">
        <v>13</v>
      </c>
      <c r="C11797">
        <f t="shared" si="187"/>
        <v>2022</v>
      </c>
      <c r="D11797" s="23" t="str">
        <f t="shared" si="186"/>
        <v>abr</v>
      </c>
      <c r="E11797" s="24">
        <v>44681</v>
      </c>
      <c r="F11797" s="23" t="s">
        <v>47</v>
      </c>
      <c r="G11797" s="121">
        <v>112500839.64999999</v>
      </c>
    </row>
    <row r="11798" spans="1:7" outlineLevel="1" x14ac:dyDescent="0.25">
      <c r="A11798" s="23" t="str">
        <f>VLOOKUP(B11798,Códigos!$A$1:$C$23,2,FALSE)</f>
        <v>Inv. sin Oferta Pública</v>
      </c>
      <c r="B11798" s="23" t="s">
        <v>14</v>
      </c>
      <c r="C11798">
        <f t="shared" si="187"/>
        <v>2022</v>
      </c>
      <c r="D11798" s="23" t="str">
        <f t="shared" si="186"/>
        <v>abr</v>
      </c>
      <c r="E11798" s="24">
        <v>44681</v>
      </c>
      <c r="F11798" s="23" t="s">
        <v>47</v>
      </c>
      <c r="G11798" s="121">
        <v>403413.21</v>
      </c>
    </row>
    <row r="11799" spans="1:7" outlineLevel="1" x14ac:dyDescent="0.25">
      <c r="A11799" s="23" t="str">
        <f>VLOOKUP(B11799,Códigos!$A$1:$C$23,2,FALSE)</f>
        <v>Acciones</v>
      </c>
      <c r="B11799" s="23" t="s">
        <v>0</v>
      </c>
      <c r="C11799">
        <f t="shared" si="187"/>
        <v>2022</v>
      </c>
      <c r="D11799" s="23" t="str">
        <f t="shared" si="186"/>
        <v>abr</v>
      </c>
      <c r="E11799" s="24">
        <v>44681</v>
      </c>
      <c r="F11799" s="23" t="s">
        <v>49</v>
      </c>
      <c r="G11799" s="121">
        <v>236517.52186588926</v>
      </c>
    </row>
    <row r="11800" spans="1:7" outlineLevel="1" x14ac:dyDescent="0.25">
      <c r="A11800" s="23" t="str">
        <f>VLOOKUP(B11800,Códigos!$A$1:$C$23,2,FALSE)</f>
        <v>Bonos Bancarios Bursátiles</v>
      </c>
      <c r="B11800" s="23" t="s">
        <v>1</v>
      </c>
      <c r="C11800">
        <f t="shared" si="187"/>
        <v>2022</v>
      </c>
      <c r="D11800" s="23" t="str">
        <f t="shared" si="186"/>
        <v>abr</v>
      </c>
      <c r="E11800" s="24">
        <v>44681</v>
      </c>
      <c r="F11800" s="23" t="s">
        <v>49</v>
      </c>
      <c r="G11800" s="121">
        <v>24220957.03352771</v>
      </c>
    </row>
    <row r="11801" spans="1:7" outlineLevel="1" x14ac:dyDescent="0.25">
      <c r="A11801" s="23" t="str">
        <f>VLOOKUP(B11801,Códigos!$A$1:$C$23,2,FALSE)</f>
        <v>Bonos de Largo Plazo</v>
      </c>
      <c r="B11801" s="23" t="s">
        <v>3</v>
      </c>
      <c r="C11801">
        <f t="shared" si="187"/>
        <v>2022</v>
      </c>
      <c r="D11801" s="23" t="str">
        <f t="shared" si="186"/>
        <v>abr</v>
      </c>
      <c r="E11801" s="24">
        <v>44681</v>
      </c>
      <c r="F11801" s="23" t="s">
        <v>49</v>
      </c>
      <c r="G11801" s="121">
        <v>11524172.209912527</v>
      </c>
    </row>
    <row r="11802" spans="1:7" outlineLevel="1" x14ac:dyDescent="0.25">
      <c r="A11802" s="23" t="str">
        <f>VLOOKUP(B11802,Códigos!$A$1:$C$23,2,FALSE)</f>
        <v>Bonos Municipales</v>
      </c>
      <c r="B11802" s="23" t="s">
        <v>4</v>
      </c>
      <c r="C11802">
        <f t="shared" si="187"/>
        <v>2022</v>
      </c>
      <c r="D11802" s="23" t="str">
        <f t="shared" si="186"/>
        <v>abr</v>
      </c>
      <c r="E11802" s="24">
        <v>44681</v>
      </c>
      <c r="F11802" s="23" t="s">
        <v>49</v>
      </c>
      <c r="G11802" s="121">
        <v>114434.98542274053</v>
      </c>
    </row>
    <row r="11803" spans="1:7" outlineLevel="1" x14ac:dyDescent="0.25">
      <c r="A11803" s="23" t="str">
        <f>VLOOKUP(B11803,Códigos!$A$1:$C$23,2,FALSE)</f>
        <v>Bonos Participativos emitidos por Pymes</v>
      </c>
      <c r="B11803" s="23" t="s">
        <v>5</v>
      </c>
      <c r="C11803">
        <f t="shared" si="187"/>
        <v>2022</v>
      </c>
      <c r="D11803" s="23" t="str">
        <f t="shared" si="186"/>
        <v>abr</v>
      </c>
      <c r="E11803" s="24">
        <v>44681</v>
      </c>
      <c r="F11803" s="23" t="s">
        <v>49</v>
      </c>
      <c r="G11803" s="121">
        <v>199530.24781341109</v>
      </c>
    </row>
    <row r="11804" spans="1:7" outlineLevel="1" x14ac:dyDescent="0.25">
      <c r="A11804" s="23" t="str">
        <f>VLOOKUP(B11804,Códigos!$A$1:$C$23,2,FALSE)</f>
        <v>Cupones</v>
      </c>
      <c r="B11804" s="23" t="s">
        <v>7</v>
      </c>
      <c r="C11804">
        <f t="shared" si="187"/>
        <v>2022</v>
      </c>
      <c r="D11804" s="23" t="str">
        <f t="shared" si="186"/>
        <v>abr</v>
      </c>
      <c r="E11804" s="24">
        <v>44681</v>
      </c>
      <c r="F11804" s="23" t="s">
        <v>49</v>
      </c>
      <c r="G11804" s="121">
        <v>455929.86880466522</v>
      </c>
    </row>
    <row r="11805" spans="1:7" outlineLevel="1" x14ac:dyDescent="0.25">
      <c r="A11805" s="23" t="str">
        <f>VLOOKUP(B11805,Códigos!$A$1:$C$23,2,FALSE)</f>
        <v>Depósitos a Plazo Fijo</v>
      </c>
      <c r="B11805" s="23" t="s">
        <v>8</v>
      </c>
      <c r="C11805">
        <f t="shared" si="187"/>
        <v>2022</v>
      </c>
      <c r="D11805" s="23" t="str">
        <f t="shared" si="186"/>
        <v>abr</v>
      </c>
      <c r="E11805" s="24">
        <v>44681</v>
      </c>
      <c r="F11805" s="23" t="s">
        <v>49</v>
      </c>
      <c r="G11805" s="121">
        <v>60839703.304664552</v>
      </c>
    </row>
    <row r="11806" spans="1:7" outlineLevel="1" x14ac:dyDescent="0.25">
      <c r="A11806" s="23" t="str">
        <f>VLOOKUP(B11806,Códigos!$A$1:$C$23,2,FALSE)</f>
        <v>Pagarés bursátiles</v>
      </c>
      <c r="B11806" s="23" t="s">
        <v>11</v>
      </c>
      <c r="C11806">
        <f t="shared" si="187"/>
        <v>2022</v>
      </c>
      <c r="D11806" s="23" t="str">
        <f t="shared" si="186"/>
        <v>abr</v>
      </c>
      <c r="E11806" s="24">
        <v>44681</v>
      </c>
      <c r="F11806" s="23" t="s">
        <v>49</v>
      </c>
      <c r="G11806" s="121">
        <v>0</v>
      </c>
    </row>
    <row r="11807" spans="1:7" outlineLevel="1" x14ac:dyDescent="0.25">
      <c r="A11807" s="23" t="str">
        <f>VLOOKUP(B11807,Códigos!$A$1:$C$23,2,FALSE)</f>
        <v>Valores de Titularización</v>
      </c>
      <c r="B11807" s="23" t="s">
        <v>12</v>
      </c>
      <c r="C11807">
        <f t="shared" si="187"/>
        <v>2022</v>
      </c>
      <c r="D11807" s="23" t="str">
        <f t="shared" si="186"/>
        <v>abr</v>
      </c>
      <c r="E11807" s="24">
        <v>44681</v>
      </c>
      <c r="F11807" s="23" t="s">
        <v>49</v>
      </c>
      <c r="G11807" s="121">
        <v>1615444.2653061214</v>
      </c>
    </row>
    <row r="11808" spans="1:7" outlineLevel="1" x14ac:dyDescent="0.25">
      <c r="A11808" s="23" t="str">
        <f>VLOOKUP(B11808,Códigos!$A$1:$C$23,2,FALSE)</f>
        <v>Inv. Extranjero</v>
      </c>
      <c r="B11808" s="23" t="s">
        <v>34</v>
      </c>
      <c r="C11808">
        <f t="shared" si="187"/>
        <v>2022</v>
      </c>
      <c r="D11808" s="23" t="str">
        <f t="shared" si="186"/>
        <v>abr</v>
      </c>
      <c r="E11808" s="24">
        <v>44681</v>
      </c>
      <c r="F11808" s="23" t="s">
        <v>49</v>
      </c>
      <c r="G11808" s="121">
        <v>0</v>
      </c>
    </row>
    <row r="11809" spans="1:7" outlineLevel="1" x14ac:dyDescent="0.25">
      <c r="A11809" s="23" t="str">
        <f>VLOOKUP(B11809,Códigos!$A$1:$C$23,2,FALSE)</f>
        <v>Liquidez</v>
      </c>
      <c r="B11809" s="23" t="s">
        <v>13</v>
      </c>
      <c r="C11809">
        <f t="shared" si="187"/>
        <v>2022</v>
      </c>
      <c r="D11809" s="23" t="str">
        <f t="shared" si="186"/>
        <v>abr</v>
      </c>
      <c r="E11809" s="24">
        <v>44681</v>
      </c>
      <c r="F11809" s="23" t="s">
        <v>49</v>
      </c>
      <c r="G11809" s="121">
        <v>18217197.441690959</v>
      </c>
    </row>
    <row r="11810" spans="1:7" outlineLevel="1" x14ac:dyDescent="0.25">
      <c r="A11810" s="23" t="str">
        <f>VLOOKUP(B11810,Códigos!$A$1:$C$23,2,FALSE)</f>
        <v>Inv. sin Oferta Pública</v>
      </c>
      <c r="B11810" s="23" t="s">
        <v>14</v>
      </c>
      <c r="C11810">
        <f t="shared" si="187"/>
        <v>2022</v>
      </c>
      <c r="D11810" s="23" t="str">
        <f t="shared" si="186"/>
        <v>abr</v>
      </c>
      <c r="E11810" s="24">
        <v>44681</v>
      </c>
      <c r="F11810" s="23" t="s">
        <v>49</v>
      </c>
      <c r="G11810" s="121">
        <v>2975256.8906705538</v>
      </c>
    </row>
    <row r="11811" spans="1:7" outlineLevel="1" x14ac:dyDescent="0.25">
      <c r="A11811" s="23" t="str">
        <f>VLOOKUP(B11811,Códigos!$A$1:$C$23,2,FALSE)</f>
        <v>Acciones</v>
      </c>
      <c r="B11811" s="23" t="s">
        <v>0</v>
      </c>
      <c r="C11811">
        <f t="shared" si="187"/>
        <v>2022</v>
      </c>
      <c r="D11811" s="23" t="str">
        <f t="shared" si="186"/>
        <v>abr</v>
      </c>
      <c r="E11811" s="24">
        <v>44681</v>
      </c>
      <c r="F11811" s="23" t="s">
        <v>50</v>
      </c>
      <c r="G11811" s="121">
        <v>0</v>
      </c>
    </row>
    <row r="11812" spans="1:7" outlineLevel="1" x14ac:dyDescent="0.25">
      <c r="A11812" s="23" t="str">
        <f>VLOOKUP(B11812,Códigos!$A$1:$C$23,2,FALSE)</f>
        <v>Bonos Bancarios Bursátiles</v>
      </c>
      <c r="B11812" s="23" t="s">
        <v>1</v>
      </c>
      <c r="C11812">
        <f t="shared" si="187"/>
        <v>2022</v>
      </c>
      <c r="D11812" s="23" t="str">
        <f t="shared" si="186"/>
        <v>abr</v>
      </c>
      <c r="E11812" s="24">
        <v>44681</v>
      </c>
      <c r="F11812" s="23" t="s">
        <v>50</v>
      </c>
      <c r="G11812" s="121">
        <v>1670522.2</v>
      </c>
    </row>
    <row r="11813" spans="1:7" outlineLevel="1" x14ac:dyDescent="0.25">
      <c r="A11813" s="23" t="str">
        <f>VLOOKUP(B11813,Códigos!$A$1:$C$23,2,FALSE)</f>
        <v>Bonos de Largo Plazo</v>
      </c>
      <c r="B11813" s="23" t="s">
        <v>3</v>
      </c>
      <c r="C11813">
        <f t="shared" si="187"/>
        <v>2022</v>
      </c>
      <c r="D11813" s="23" t="str">
        <f t="shared" si="186"/>
        <v>abr</v>
      </c>
      <c r="E11813" s="24">
        <v>44681</v>
      </c>
      <c r="F11813" s="23" t="s">
        <v>50</v>
      </c>
      <c r="G11813" s="121">
        <v>266306.74</v>
      </c>
    </row>
    <row r="11814" spans="1:7" outlineLevel="1" x14ac:dyDescent="0.25">
      <c r="A11814" s="23" t="str">
        <f>VLOOKUP(B11814,Códigos!$A$1:$C$23,2,FALSE)</f>
        <v>Bonos Municipales</v>
      </c>
      <c r="B11814" s="23" t="s">
        <v>4</v>
      </c>
      <c r="C11814">
        <f t="shared" si="187"/>
        <v>2022</v>
      </c>
      <c r="D11814" s="23" t="str">
        <f t="shared" si="186"/>
        <v>abr</v>
      </c>
      <c r="E11814" s="24">
        <v>44681</v>
      </c>
      <c r="F11814" s="23" t="s">
        <v>50</v>
      </c>
      <c r="G11814" s="121">
        <v>0</v>
      </c>
    </row>
    <row r="11815" spans="1:7" outlineLevel="1" x14ac:dyDescent="0.25">
      <c r="A11815" s="23" t="str">
        <f>VLOOKUP(B11815,Códigos!$A$1:$C$23,2,FALSE)</f>
        <v>Bonos Participativos emitidos por Pymes</v>
      </c>
      <c r="B11815" s="23" t="s">
        <v>5</v>
      </c>
      <c r="C11815">
        <f t="shared" si="187"/>
        <v>2022</v>
      </c>
      <c r="D11815" s="23" t="str">
        <f t="shared" si="186"/>
        <v>abr</v>
      </c>
      <c r="E11815" s="24">
        <v>44681</v>
      </c>
      <c r="F11815" s="23" t="s">
        <v>50</v>
      </c>
      <c r="G11815" s="121">
        <v>63849.68</v>
      </c>
    </row>
    <row r="11816" spans="1:7" outlineLevel="1" x14ac:dyDescent="0.25">
      <c r="A11816" s="23" t="str">
        <f>VLOOKUP(B11816,Códigos!$A$1:$C$23,2,FALSE)</f>
        <v>Cupones</v>
      </c>
      <c r="B11816" s="23" t="s">
        <v>7</v>
      </c>
      <c r="C11816">
        <f t="shared" si="187"/>
        <v>2022</v>
      </c>
      <c r="D11816" s="23" t="str">
        <f t="shared" si="186"/>
        <v>abr</v>
      </c>
      <c r="E11816" s="24">
        <v>44681</v>
      </c>
      <c r="F11816" s="23" t="s">
        <v>50</v>
      </c>
      <c r="G11816" s="121">
        <v>0</v>
      </c>
    </row>
    <row r="11817" spans="1:7" outlineLevel="1" x14ac:dyDescent="0.25">
      <c r="A11817" s="23" t="str">
        <f>VLOOKUP(B11817,Códigos!$A$1:$C$23,2,FALSE)</f>
        <v>Depósitos a Plazo Fijo</v>
      </c>
      <c r="B11817" s="23" t="s">
        <v>8</v>
      </c>
      <c r="C11817">
        <f t="shared" si="187"/>
        <v>2022</v>
      </c>
      <c r="D11817" s="23" t="str">
        <f t="shared" si="186"/>
        <v>abr</v>
      </c>
      <c r="E11817" s="24">
        <v>44681</v>
      </c>
      <c r="F11817" s="23" t="s">
        <v>50</v>
      </c>
      <c r="G11817" s="121">
        <v>7490964.4800000004</v>
      </c>
    </row>
    <row r="11818" spans="1:7" outlineLevel="1" x14ac:dyDescent="0.25">
      <c r="A11818" s="23" t="str">
        <f>VLOOKUP(B11818,Códigos!$A$1:$C$23,2,FALSE)</f>
        <v>Pagarés bursátiles</v>
      </c>
      <c r="B11818" s="23" t="s">
        <v>11</v>
      </c>
      <c r="C11818">
        <f t="shared" si="187"/>
        <v>2022</v>
      </c>
      <c r="D11818" s="23" t="str">
        <f t="shared" si="186"/>
        <v>abr</v>
      </c>
      <c r="E11818" s="24">
        <v>44681</v>
      </c>
      <c r="F11818" s="23" t="s">
        <v>50</v>
      </c>
      <c r="G11818" s="121">
        <v>0</v>
      </c>
    </row>
    <row r="11819" spans="1:7" outlineLevel="1" x14ac:dyDescent="0.25">
      <c r="A11819" s="23" t="str">
        <f>VLOOKUP(B11819,Códigos!$A$1:$C$23,2,FALSE)</f>
        <v>Valores de Titularización</v>
      </c>
      <c r="B11819" s="23" t="s">
        <v>12</v>
      </c>
      <c r="C11819">
        <f t="shared" si="187"/>
        <v>2022</v>
      </c>
      <c r="D11819" s="23" t="str">
        <f t="shared" si="186"/>
        <v>abr</v>
      </c>
      <c r="E11819" s="24">
        <v>44681</v>
      </c>
      <c r="F11819" s="23" t="s">
        <v>50</v>
      </c>
      <c r="G11819" s="121">
        <v>0</v>
      </c>
    </row>
    <row r="11820" spans="1:7" outlineLevel="1" x14ac:dyDescent="0.25">
      <c r="A11820" s="23" t="str">
        <f>VLOOKUP(B11820,Códigos!$A$1:$C$23,2,FALSE)</f>
        <v>Inv. Extranjero</v>
      </c>
      <c r="B11820" s="23" t="s">
        <v>34</v>
      </c>
      <c r="C11820">
        <f t="shared" si="187"/>
        <v>2022</v>
      </c>
      <c r="D11820" s="23" t="str">
        <f t="shared" si="186"/>
        <v>abr</v>
      </c>
      <c r="E11820" s="24">
        <v>44681</v>
      </c>
      <c r="F11820" s="23" t="s">
        <v>50</v>
      </c>
      <c r="G11820" s="121">
        <v>1917709.4</v>
      </c>
    </row>
    <row r="11821" spans="1:7" outlineLevel="1" x14ac:dyDescent="0.25">
      <c r="A11821" s="23" t="str">
        <f>VLOOKUP(B11821,Códigos!$A$1:$C$23,2,FALSE)</f>
        <v>Liquidez</v>
      </c>
      <c r="B11821" s="23" t="s">
        <v>13</v>
      </c>
      <c r="C11821">
        <f t="shared" si="187"/>
        <v>2022</v>
      </c>
      <c r="D11821" s="23" t="str">
        <f t="shared" si="186"/>
        <v>abr</v>
      </c>
      <c r="E11821" s="24">
        <v>44681</v>
      </c>
      <c r="F11821" s="23" t="s">
        <v>50</v>
      </c>
      <c r="G11821" s="121">
        <v>854515.44</v>
      </c>
    </row>
    <row r="11822" spans="1:7" outlineLevel="1" x14ac:dyDescent="0.25">
      <c r="A11822" s="23" t="str">
        <f>VLOOKUP(B11822,Códigos!$A$1:$C$23,2,FALSE)</f>
        <v>Inv. sin Oferta Pública</v>
      </c>
      <c r="B11822" s="23" t="s">
        <v>14</v>
      </c>
      <c r="C11822">
        <f t="shared" si="187"/>
        <v>2022</v>
      </c>
      <c r="D11822" s="23" t="str">
        <f t="shared" si="186"/>
        <v>abr</v>
      </c>
      <c r="E11822" s="24">
        <v>44681</v>
      </c>
      <c r="F11822" s="23" t="s">
        <v>50</v>
      </c>
      <c r="G11822" s="121">
        <v>5805.25</v>
      </c>
    </row>
    <row r="11823" spans="1:7" outlineLevel="1" x14ac:dyDescent="0.25">
      <c r="A11823" s="23" t="str">
        <f>VLOOKUP(B11823,Códigos!$A$1:$C$23,2,FALSE)</f>
        <v>Acciones</v>
      </c>
      <c r="B11823" s="23" t="s">
        <v>0</v>
      </c>
      <c r="C11823">
        <f t="shared" si="187"/>
        <v>2022</v>
      </c>
      <c r="D11823" s="23" t="str">
        <f t="shared" si="186"/>
        <v>abr</v>
      </c>
      <c r="E11823" s="24">
        <v>44681</v>
      </c>
      <c r="F11823" s="23" t="s">
        <v>53</v>
      </c>
      <c r="G11823" s="121">
        <v>9387673.8306122459</v>
      </c>
    </row>
    <row r="11824" spans="1:7" outlineLevel="1" x14ac:dyDescent="0.25">
      <c r="A11824" s="23" t="str">
        <f>VLOOKUP(B11824,Códigos!$A$1:$C$23,2,FALSE)</f>
        <v>Bonos Bancarios Bursátiles</v>
      </c>
      <c r="B11824" s="23" t="s">
        <v>1</v>
      </c>
      <c r="C11824">
        <f t="shared" si="187"/>
        <v>2022</v>
      </c>
      <c r="D11824" s="23" t="str">
        <f t="shared" si="186"/>
        <v>abr</v>
      </c>
      <c r="E11824" s="24">
        <v>44681</v>
      </c>
      <c r="F11824" s="23" t="s">
        <v>53</v>
      </c>
      <c r="G11824" s="121">
        <v>143142376.87112924</v>
      </c>
    </row>
    <row r="11825" spans="1:8" outlineLevel="1" x14ac:dyDescent="0.25">
      <c r="A11825" s="23" t="str">
        <f>VLOOKUP(B11825,Códigos!$A$1:$C$23,2,FALSE)</f>
        <v>Bonos de Largo Plazo</v>
      </c>
      <c r="B11825" s="23" t="s">
        <v>3</v>
      </c>
      <c r="C11825">
        <f t="shared" si="187"/>
        <v>2022</v>
      </c>
      <c r="D11825" s="23" t="str">
        <f t="shared" si="186"/>
        <v>abr</v>
      </c>
      <c r="E11825" s="24">
        <v>44681</v>
      </c>
      <c r="F11825" s="23" t="s">
        <v>53</v>
      </c>
      <c r="G11825" s="121">
        <v>62035947.28447973</v>
      </c>
    </row>
    <row r="11826" spans="1:8" outlineLevel="1" x14ac:dyDescent="0.25">
      <c r="A11826" s="23" t="str">
        <f>VLOOKUP(B11826,Códigos!$A$1:$C$23,2,FALSE)</f>
        <v>Bonos Municipales</v>
      </c>
      <c r="B11826" s="23" t="s">
        <v>4</v>
      </c>
      <c r="C11826">
        <f t="shared" si="187"/>
        <v>2022</v>
      </c>
      <c r="D11826" s="23" t="str">
        <f t="shared" si="186"/>
        <v>abr</v>
      </c>
      <c r="E11826" s="24">
        <v>44681</v>
      </c>
      <c r="F11826" s="23" t="s">
        <v>53</v>
      </c>
      <c r="G11826" s="121">
        <v>1756577.0291253643</v>
      </c>
    </row>
    <row r="11827" spans="1:8" outlineLevel="1" x14ac:dyDescent="0.25">
      <c r="A11827" s="23" t="str">
        <f>VLOOKUP(B11827,Códigos!$A$1:$C$23,2,FALSE)</f>
        <v>Bonos Participativos emitidos por Pymes</v>
      </c>
      <c r="B11827" s="23" t="s">
        <v>5</v>
      </c>
      <c r="C11827">
        <f t="shared" si="187"/>
        <v>2022</v>
      </c>
      <c r="D11827" s="23" t="str">
        <f t="shared" si="186"/>
        <v>abr</v>
      </c>
      <c r="E11827" s="24">
        <v>44681</v>
      </c>
      <c r="F11827" s="23" t="s">
        <v>53</v>
      </c>
      <c r="G11827" s="121">
        <v>399060.49632653064</v>
      </c>
    </row>
    <row r="11828" spans="1:8" outlineLevel="1" x14ac:dyDescent="0.25">
      <c r="A11828" s="23" t="str">
        <f>VLOOKUP(B11828,Códigos!$A$1:$C$23,2,FALSE)</f>
        <v>Cupones</v>
      </c>
      <c r="B11828" s="23" t="s">
        <v>7</v>
      </c>
      <c r="C11828">
        <f t="shared" si="187"/>
        <v>2022</v>
      </c>
      <c r="D11828" s="23" t="str">
        <f t="shared" si="186"/>
        <v>abr</v>
      </c>
      <c r="E11828" s="24">
        <v>44681</v>
      </c>
      <c r="F11828" s="23" t="s">
        <v>53</v>
      </c>
      <c r="G11828" s="121">
        <v>2193690.4997665784</v>
      </c>
    </row>
    <row r="11829" spans="1:8" outlineLevel="1" x14ac:dyDescent="0.25">
      <c r="A11829" s="23" t="str">
        <f>VLOOKUP(B11829,Códigos!$A$1:$C$23,2,FALSE)</f>
        <v>Depósitos a Plazo Fijo</v>
      </c>
      <c r="B11829" s="23" t="s">
        <v>8</v>
      </c>
      <c r="C11829">
        <f t="shared" si="187"/>
        <v>2022</v>
      </c>
      <c r="D11829" s="23" t="str">
        <f t="shared" si="186"/>
        <v>abr</v>
      </c>
      <c r="E11829" s="24">
        <v>44681</v>
      </c>
      <c r="F11829" s="23" t="s">
        <v>53</v>
      </c>
      <c r="G11829" s="121">
        <v>671612466.2948482</v>
      </c>
    </row>
    <row r="11830" spans="1:8" outlineLevel="1" x14ac:dyDescent="0.25">
      <c r="A11830" s="23" t="str">
        <f>VLOOKUP(B11830,Códigos!$A$1:$C$23,2,FALSE)</f>
        <v>Pagarés bursátiles</v>
      </c>
      <c r="B11830" s="23" t="s">
        <v>11</v>
      </c>
      <c r="C11830">
        <f t="shared" si="187"/>
        <v>2022</v>
      </c>
      <c r="D11830" s="23" t="str">
        <f t="shared" si="186"/>
        <v>abr</v>
      </c>
      <c r="E11830" s="24">
        <v>44681</v>
      </c>
      <c r="F11830" s="23" t="s">
        <v>53</v>
      </c>
      <c r="G11830" s="121">
        <v>20963371.386413995</v>
      </c>
    </row>
    <row r="11831" spans="1:8" outlineLevel="1" x14ac:dyDescent="0.25">
      <c r="A11831" s="23" t="str">
        <f>VLOOKUP(B11831,Códigos!$A$1:$C$23,2,FALSE)</f>
        <v>Valores de Titularización</v>
      </c>
      <c r="B11831" s="23" t="s">
        <v>12</v>
      </c>
      <c r="C11831">
        <f t="shared" si="187"/>
        <v>2022</v>
      </c>
      <c r="D11831" s="23" t="str">
        <f t="shared" si="186"/>
        <v>abr</v>
      </c>
      <c r="E11831" s="24">
        <v>44681</v>
      </c>
      <c r="F11831" s="23" t="s">
        <v>53</v>
      </c>
      <c r="G11831" s="121">
        <v>12831154.071457714</v>
      </c>
    </row>
    <row r="11832" spans="1:8" outlineLevel="1" x14ac:dyDescent="0.25">
      <c r="A11832" s="23" t="str">
        <f>VLOOKUP(B11832,Códigos!$A$1:$C$23,2,FALSE)</f>
        <v>Inv. Extranjero</v>
      </c>
      <c r="B11832" s="23" t="s">
        <v>34</v>
      </c>
      <c r="C11832">
        <f t="shared" si="187"/>
        <v>2022</v>
      </c>
      <c r="D11832" s="23" t="str">
        <f t="shared" si="186"/>
        <v>abr</v>
      </c>
      <c r="E11832" s="24">
        <v>44681</v>
      </c>
      <c r="F11832" s="23" t="s">
        <v>53</v>
      </c>
      <c r="G11832" s="121">
        <v>92936816.069999993</v>
      </c>
    </row>
    <row r="11833" spans="1:8" outlineLevel="1" x14ac:dyDescent="0.25">
      <c r="A11833" s="23" t="str">
        <f>VLOOKUP(B11833,Códigos!$A$1:$C$23,2,FALSE)</f>
        <v>Liquidez</v>
      </c>
      <c r="B11833" s="23" t="s">
        <v>13</v>
      </c>
      <c r="C11833">
        <f t="shared" si="187"/>
        <v>2022</v>
      </c>
      <c r="D11833" s="23" t="str">
        <f t="shared" si="186"/>
        <v>abr</v>
      </c>
      <c r="E11833" s="24">
        <v>44681</v>
      </c>
      <c r="F11833" s="23" t="s">
        <v>53</v>
      </c>
      <c r="G11833" s="121">
        <v>392424462.47822458</v>
      </c>
    </row>
    <row r="11834" spans="1:8" outlineLevel="1" x14ac:dyDescent="0.25">
      <c r="A11834" s="23" t="str">
        <f>VLOOKUP(B11834,Códigos!$A$1:$C$23,2,FALSE)</f>
        <v>Inv. sin Oferta Pública</v>
      </c>
      <c r="B11834" s="23" t="s">
        <v>14</v>
      </c>
      <c r="C11834">
        <f t="shared" si="187"/>
        <v>2022</v>
      </c>
      <c r="D11834" s="23" t="str">
        <f t="shared" si="186"/>
        <v>abr</v>
      </c>
      <c r="E11834" s="24">
        <v>44681</v>
      </c>
      <c r="F11834" s="23" t="s">
        <v>53</v>
      </c>
      <c r="G11834" s="121">
        <v>8037607.9370006993</v>
      </c>
    </row>
    <row r="11835" spans="1:8" outlineLevel="1" x14ac:dyDescent="0.25">
      <c r="A11835" s="23" t="str">
        <f>VLOOKUP(B11835,Códigos!$A$1:$C$23,2,FALSE)</f>
        <v>Acciones</v>
      </c>
      <c r="B11835" s="23" t="s">
        <v>0</v>
      </c>
      <c r="C11835">
        <f t="shared" si="187"/>
        <v>2022</v>
      </c>
      <c r="D11835" s="23" t="str">
        <f t="shared" si="186"/>
        <v>may</v>
      </c>
      <c r="E11835" s="24">
        <v>44712</v>
      </c>
      <c r="F11835" s="23" t="s">
        <v>51</v>
      </c>
      <c r="G11835" s="121">
        <v>6039467.3200000003</v>
      </c>
      <c r="H11835" t="s">
        <v>148</v>
      </c>
    </row>
    <row r="11836" spans="1:8" outlineLevel="1" x14ac:dyDescent="0.25">
      <c r="A11836" s="23" t="str">
        <f>VLOOKUP(B11836,Códigos!$A$1:$C$23,2,FALSE)</f>
        <v>Bonos Bancarios Bursátiles</v>
      </c>
      <c r="B11836" s="23" t="s">
        <v>1</v>
      </c>
      <c r="C11836">
        <f t="shared" si="187"/>
        <v>2022</v>
      </c>
      <c r="D11836" s="23" t="str">
        <f t="shared" si="186"/>
        <v>may</v>
      </c>
      <c r="E11836" s="24">
        <v>44712</v>
      </c>
      <c r="F11836" s="23" t="s">
        <v>51</v>
      </c>
      <c r="G11836" s="121">
        <v>75438913.429999992</v>
      </c>
    </row>
    <row r="11837" spans="1:8" outlineLevel="1" x14ac:dyDescent="0.25">
      <c r="A11837" s="23" t="str">
        <f>VLOOKUP(B11837,Códigos!$A$1:$C$23,2,FALSE)</f>
        <v>Bonos de Largo Plazo</v>
      </c>
      <c r="B11837" s="23" t="s">
        <v>3</v>
      </c>
      <c r="C11837">
        <f t="shared" si="187"/>
        <v>2022</v>
      </c>
      <c r="D11837" s="23" t="str">
        <f t="shared" si="186"/>
        <v>may</v>
      </c>
      <c r="E11837" s="24">
        <v>44712</v>
      </c>
      <c r="F11837" s="23" t="s">
        <v>51</v>
      </c>
      <c r="G11837" s="121">
        <v>39869005.799999997</v>
      </c>
    </row>
    <row r="11838" spans="1:8" outlineLevel="1" x14ac:dyDescent="0.25">
      <c r="A11838" s="23" t="str">
        <f>VLOOKUP(B11838,Códigos!$A$1:$C$23,2,FALSE)</f>
        <v>Bonos Municipales</v>
      </c>
      <c r="B11838" s="23" t="s">
        <v>4</v>
      </c>
      <c r="C11838">
        <f t="shared" si="187"/>
        <v>2022</v>
      </c>
      <c r="D11838" s="23" t="str">
        <f t="shared" si="186"/>
        <v>may</v>
      </c>
      <c r="E11838" s="24">
        <v>44712</v>
      </c>
      <c r="F11838" s="23" t="s">
        <v>51</v>
      </c>
      <c r="G11838" s="121">
        <v>1033150.28</v>
      </c>
    </row>
    <row r="11839" spans="1:8" outlineLevel="1" x14ac:dyDescent="0.25">
      <c r="A11839" s="23" t="str">
        <f>VLOOKUP(B11839,Códigos!$A$1:$C$23,2,FALSE)</f>
        <v>Bonos Participativos emitidos por Pymes</v>
      </c>
      <c r="B11839" s="23" t="s">
        <v>5</v>
      </c>
      <c r="C11839">
        <f t="shared" si="187"/>
        <v>2022</v>
      </c>
      <c r="D11839" s="23" t="str">
        <f t="shared" si="186"/>
        <v>may</v>
      </c>
      <c r="E11839" s="24">
        <v>44712</v>
      </c>
      <c r="F11839" s="23" t="s">
        <v>51</v>
      </c>
      <c r="G11839" s="121">
        <v>336892.65</v>
      </c>
    </row>
    <row r="11840" spans="1:8" outlineLevel="1" x14ac:dyDescent="0.25">
      <c r="A11840" s="23" t="str">
        <f>VLOOKUP(B11840,Códigos!$A$1:$C$23,2,FALSE)</f>
        <v>Bonos del Tesoro</v>
      </c>
      <c r="B11840" s="23" t="s">
        <v>6</v>
      </c>
      <c r="C11840">
        <f t="shared" si="187"/>
        <v>2022</v>
      </c>
      <c r="D11840" s="23" t="str">
        <f t="shared" si="186"/>
        <v>may</v>
      </c>
      <c r="E11840" s="24">
        <v>44712</v>
      </c>
      <c r="F11840" s="23" t="s">
        <v>51</v>
      </c>
      <c r="G11840" s="121">
        <v>291343.82</v>
      </c>
    </row>
    <row r="11841" spans="1:7" outlineLevel="1" x14ac:dyDescent="0.25">
      <c r="A11841" s="23" t="str">
        <f>VLOOKUP(B11841,Códigos!$A$1:$C$23,2,FALSE)</f>
        <v>Cupones</v>
      </c>
      <c r="B11841" s="23" t="s">
        <v>7</v>
      </c>
      <c r="C11841">
        <f t="shared" si="187"/>
        <v>2022</v>
      </c>
      <c r="D11841" s="23" t="str">
        <f t="shared" si="186"/>
        <v>may</v>
      </c>
      <c r="E11841" s="24">
        <v>44712</v>
      </c>
      <c r="F11841" s="23" t="s">
        <v>51</v>
      </c>
      <c r="G11841" s="121">
        <v>456329.48</v>
      </c>
    </row>
    <row r="11842" spans="1:7" outlineLevel="1" x14ac:dyDescent="0.25">
      <c r="A11842" s="23" t="str">
        <f>VLOOKUP(B11842,Códigos!$A$1:$C$23,2,FALSE)</f>
        <v>Depósitos a Plazo Fijo</v>
      </c>
      <c r="B11842" s="23" t="s">
        <v>8</v>
      </c>
      <c r="C11842">
        <f t="shared" si="187"/>
        <v>2022</v>
      </c>
      <c r="D11842" s="23" t="str">
        <f t="shared" ref="D11842:D11905" si="188">+TEXT(E11842,"mmm")</f>
        <v>may</v>
      </c>
      <c r="E11842" s="24">
        <v>44712</v>
      </c>
      <c r="F11842" s="23" t="s">
        <v>51</v>
      </c>
      <c r="G11842" s="121">
        <v>368101350.70999998</v>
      </c>
    </row>
    <row r="11843" spans="1:7" outlineLevel="1" x14ac:dyDescent="0.25">
      <c r="A11843" s="23" t="str">
        <f>VLOOKUP(B11843,Códigos!$A$1:$C$23,2,FALSE)</f>
        <v>Pagarés bursátiles</v>
      </c>
      <c r="B11843" s="23" t="s">
        <v>11</v>
      </c>
      <c r="C11843">
        <f t="shared" ref="C11843:C11906" si="189">+YEAR(E11843)</f>
        <v>2022</v>
      </c>
      <c r="D11843" s="23" t="str">
        <f t="shared" si="188"/>
        <v>may</v>
      </c>
      <c r="E11843" s="24">
        <v>44712</v>
      </c>
      <c r="F11843" s="23" t="s">
        <v>51</v>
      </c>
      <c r="G11843" s="121">
        <v>2029357.8299999998</v>
      </c>
    </row>
    <row r="11844" spans="1:7" outlineLevel="1" x14ac:dyDescent="0.25">
      <c r="A11844" s="23" t="str">
        <f>VLOOKUP(B11844,Códigos!$A$1:$C$23,2,FALSE)</f>
        <v>Valores de Titularización</v>
      </c>
      <c r="B11844" s="23" t="s">
        <v>12</v>
      </c>
      <c r="C11844">
        <f t="shared" si="189"/>
        <v>2022</v>
      </c>
      <c r="D11844" s="23" t="str">
        <f t="shared" si="188"/>
        <v>may</v>
      </c>
      <c r="E11844" s="24">
        <v>44712</v>
      </c>
      <c r="F11844" s="23" t="s">
        <v>51</v>
      </c>
      <c r="G11844" s="121">
        <v>12295705.300000001</v>
      </c>
    </row>
    <row r="11845" spans="1:7" outlineLevel="1" x14ac:dyDescent="0.25">
      <c r="A11845" s="23" t="str">
        <f>VLOOKUP(B11845,Códigos!$A$1:$C$23,2,FALSE)</f>
        <v>Inv. Extranjero</v>
      </c>
      <c r="B11845" s="23" t="s">
        <v>34</v>
      </c>
      <c r="C11845">
        <f t="shared" si="189"/>
        <v>2022</v>
      </c>
      <c r="D11845" s="23" t="str">
        <f t="shared" si="188"/>
        <v>may</v>
      </c>
      <c r="E11845" s="24">
        <v>44712</v>
      </c>
      <c r="F11845" s="23" t="s">
        <v>51</v>
      </c>
      <c r="G11845" s="121">
        <v>1000224.7507288629</v>
      </c>
    </row>
    <row r="11846" spans="1:7" outlineLevel="1" x14ac:dyDescent="0.25">
      <c r="A11846" s="23" t="str">
        <f>VLOOKUP(B11846,Códigos!$A$1:$C$23,2,FALSE)</f>
        <v>Liquidez</v>
      </c>
      <c r="B11846" s="23" t="s">
        <v>13</v>
      </c>
      <c r="C11846">
        <f t="shared" si="189"/>
        <v>2022</v>
      </c>
      <c r="D11846" s="23" t="str">
        <f t="shared" si="188"/>
        <v>may</v>
      </c>
      <c r="E11846" s="24">
        <v>44712</v>
      </c>
      <c r="F11846" s="23" t="s">
        <v>51</v>
      </c>
      <c r="G11846" s="121">
        <v>160467717.53061223</v>
      </c>
    </row>
    <row r="11847" spans="1:7" outlineLevel="1" x14ac:dyDescent="0.25">
      <c r="A11847" s="23" t="str">
        <f>VLOOKUP(B11847,Códigos!$A$1:$C$23,2,FALSE)</f>
        <v>Inv. sin Oferta Pública</v>
      </c>
      <c r="B11847" s="23" t="s">
        <v>14</v>
      </c>
      <c r="C11847">
        <f t="shared" si="189"/>
        <v>2022</v>
      </c>
      <c r="D11847" s="23" t="str">
        <f t="shared" si="188"/>
        <v>may</v>
      </c>
      <c r="E11847" s="24">
        <v>44712</v>
      </c>
      <c r="F11847" s="23" t="s">
        <v>51</v>
      </c>
      <c r="G11847" s="121">
        <v>8343849.5699708462</v>
      </c>
    </row>
    <row r="11848" spans="1:7" outlineLevel="1" x14ac:dyDescent="0.25">
      <c r="A11848" s="23" t="str">
        <f>VLOOKUP(B11848,Códigos!$A$1:$C$23,2,FALSE)</f>
        <v>Acciones</v>
      </c>
      <c r="B11848" s="23" t="s">
        <v>0</v>
      </c>
      <c r="C11848">
        <f t="shared" si="189"/>
        <v>2022</v>
      </c>
      <c r="D11848" s="23" t="str">
        <f t="shared" si="188"/>
        <v>may</v>
      </c>
      <c r="E11848" s="24">
        <v>44712</v>
      </c>
      <c r="F11848" s="23" t="s">
        <v>52</v>
      </c>
      <c r="G11848" s="121">
        <v>3456083.0100000002</v>
      </c>
    </row>
    <row r="11849" spans="1:7" outlineLevel="1" x14ac:dyDescent="0.25">
      <c r="A11849" s="23" t="str">
        <f>VLOOKUP(B11849,Códigos!$A$1:$C$23,2,FALSE)</f>
        <v>Bonos Bancarios Bursátiles</v>
      </c>
      <c r="B11849" s="23" t="s">
        <v>1</v>
      </c>
      <c r="C11849">
        <f t="shared" si="189"/>
        <v>2022</v>
      </c>
      <c r="D11849" s="23" t="str">
        <f t="shared" si="188"/>
        <v>may</v>
      </c>
      <c r="E11849" s="24">
        <v>44712</v>
      </c>
      <c r="F11849" s="23" t="s">
        <v>52</v>
      </c>
      <c r="G11849" s="121">
        <v>67507717.390000015</v>
      </c>
    </row>
    <row r="11850" spans="1:7" outlineLevel="1" x14ac:dyDescent="0.25">
      <c r="A11850" s="23" t="str">
        <f>VLOOKUP(B11850,Códigos!$A$1:$C$23,2,FALSE)</f>
        <v>Bonos de Largo Plazo</v>
      </c>
      <c r="B11850" s="23" t="s">
        <v>3</v>
      </c>
      <c r="C11850">
        <f t="shared" si="189"/>
        <v>2022</v>
      </c>
      <c r="D11850" s="23" t="str">
        <f t="shared" si="188"/>
        <v>may</v>
      </c>
      <c r="E11850" s="24">
        <v>44712</v>
      </c>
      <c r="F11850" s="23" t="s">
        <v>52</v>
      </c>
      <c r="G11850" s="121">
        <v>25715002.039999999</v>
      </c>
    </row>
    <row r="11851" spans="1:7" outlineLevel="1" x14ac:dyDescent="0.25">
      <c r="A11851" s="23" t="str">
        <f>VLOOKUP(B11851,Códigos!$A$1:$C$23,2,FALSE)</f>
        <v>Bonos Municipales</v>
      </c>
      <c r="B11851" s="23" t="s">
        <v>4</v>
      </c>
      <c r="C11851">
        <f t="shared" si="189"/>
        <v>2022</v>
      </c>
      <c r="D11851" s="23" t="str">
        <f t="shared" si="188"/>
        <v>may</v>
      </c>
      <c r="E11851" s="24">
        <v>44712</v>
      </c>
      <c r="F11851" s="23" t="s">
        <v>52</v>
      </c>
      <c r="G11851" s="121">
        <v>499106.41</v>
      </c>
    </row>
    <row r="11852" spans="1:7" outlineLevel="1" x14ac:dyDescent="0.25">
      <c r="A11852" s="23" t="str">
        <f>VLOOKUP(B11852,Códigos!$A$1:$C$23,2,FALSE)</f>
        <v>Bonos Participativos emitidos por Pymes</v>
      </c>
      <c r="B11852" s="23" t="s">
        <v>5</v>
      </c>
      <c r="C11852">
        <f t="shared" si="189"/>
        <v>2022</v>
      </c>
      <c r="D11852" s="23" t="str">
        <f t="shared" si="188"/>
        <v>may</v>
      </c>
      <c r="E11852" s="24">
        <v>44712</v>
      </c>
      <c r="F11852" s="23" t="s">
        <v>52</v>
      </c>
      <c r="G11852" s="121">
        <v>64169.959999999992</v>
      </c>
    </row>
    <row r="11853" spans="1:7" outlineLevel="1" x14ac:dyDescent="0.25">
      <c r="A11853" s="23" t="str">
        <f>VLOOKUP(B11853,Códigos!$A$1:$C$23,2,FALSE)</f>
        <v>Bonos del Tesoro</v>
      </c>
      <c r="B11853" s="23" t="s">
        <v>6</v>
      </c>
      <c r="C11853">
        <f t="shared" si="189"/>
        <v>2022</v>
      </c>
      <c r="D11853" s="23" t="str">
        <f t="shared" si="188"/>
        <v>may</v>
      </c>
      <c r="E11853" s="24">
        <v>44712</v>
      </c>
      <c r="F11853" s="23" t="s">
        <v>52</v>
      </c>
      <c r="G11853" s="121">
        <v>0</v>
      </c>
    </row>
    <row r="11854" spans="1:7" outlineLevel="1" x14ac:dyDescent="0.25">
      <c r="A11854" s="23" t="str">
        <f>VLOOKUP(B11854,Códigos!$A$1:$C$23,2,FALSE)</f>
        <v>Cupones</v>
      </c>
      <c r="B11854" s="23" t="s">
        <v>7</v>
      </c>
      <c r="C11854">
        <f t="shared" si="189"/>
        <v>2022</v>
      </c>
      <c r="D11854" s="23" t="str">
        <f t="shared" si="188"/>
        <v>may</v>
      </c>
      <c r="E11854" s="24">
        <v>44712</v>
      </c>
      <c r="F11854" s="23" t="s">
        <v>52</v>
      </c>
      <c r="G11854" s="121">
        <v>46120.1</v>
      </c>
    </row>
    <row r="11855" spans="1:7" outlineLevel="1" x14ac:dyDescent="0.25">
      <c r="A11855" s="23" t="str">
        <f>VLOOKUP(B11855,Códigos!$A$1:$C$23,2,FALSE)</f>
        <v>Depósitos a Plazo Fijo</v>
      </c>
      <c r="B11855" s="23" t="s">
        <v>8</v>
      </c>
      <c r="C11855">
        <f t="shared" si="189"/>
        <v>2022</v>
      </c>
      <c r="D11855" s="23" t="str">
        <f t="shared" si="188"/>
        <v>may</v>
      </c>
      <c r="E11855" s="24">
        <v>44712</v>
      </c>
      <c r="F11855" s="23" t="s">
        <v>52</v>
      </c>
      <c r="G11855" s="121">
        <v>357019616.63999999</v>
      </c>
    </row>
    <row r="11856" spans="1:7" outlineLevel="1" x14ac:dyDescent="0.25">
      <c r="A11856" s="23" t="str">
        <f>VLOOKUP(B11856,Códigos!$A$1:$C$23,2,FALSE)</f>
        <v>Pagarés bursátiles</v>
      </c>
      <c r="B11856" s="23" t="s">
        <v>11</v>
      </c>
      <c r="C11856">
        <f t="shared" si="189"/>
        <v>2022</v>
      </c>
      <c r="D11856" s="23" t="str">
        <f t="shared" si="188"/>
        <v>may</v>
      </c>
      <c r="E11856" s="24">
        <v>44712</v>
      </c>
      <c r="F11856" s="23" t="s">
        <v>52</v>
      </c>
      <c r="G11856" s="121">
        <v>15044435.309999999</v>
      </c>
    </row>
    <row r="11857" spans="1:7" outlineLevel="1" x14ac:dyDescent="0.25">
      <c r="A11857" s="23" t="str">
        <f>VLOOKUP(B11857,Códigos!$A$1:$C$23,2,FALSE)</f>
        <v>Valores de Titularización</v>
      </c>
      <c r="B11857" s="23" t="s">
        <v>12</v>
      </c>
      <c r="C11857">
        <f t="shared" si="189"/>
        <v>2022</v>
      </c>
      <c r="D11857" s="23" t="str">
        <f t="shared" si="188"/>
        <v>may</v>
      </c>
      <c r="E11857" s="24">
        <v>44712</v>
      </c>
      <c r="F11857" s="23" t="s">
        <v>52</v>
      </c>
      <c r="G11857" s="121">
        <v>79091.839999999997</v>
      </c>
    </row>
    <row r="11858" spans="1:7" outlineLevel="1" x14ac:dyDescent="0.25">
      <c r="A11858" s="23" t="str">
        <f>VLOOKUP(B11858,Códigos!$A$1:$C$23,2,FALSE)</f>
        <v>Inv. Extranjero</v>
      </c>
      <c r="B11858" s="23" t="s">
        <v>34</v>
      </c>
      <c r="C11858">
        <f t="shared" si="189"/>
        <v>2022</v>
      </c>
      <c r="D11858" s="23" t="str">
        <f t="shared" si="188"/>
        <v>may</v>
      </c>
      <c r="E11858" s="24">
        <v>44712</v>
      </c>
      <c r="F11858" s="23" t="s">
        <v>52</v>
      </c>
      <c r="G11858" s="121">
        <v>95137213.570000008</v>
      </c>
    </row>
    <row r="11859" spans="1:7" outlineLevel="1" x14ac:dyDescent="0.25">
      <c r="A11859" s="23" t="str">
        <f>VLOOKUP(B11859,Códigos!$A$1:$C$23,2,FALSE)</f>
        <v>Liquidez</v>
      </c>
      <c r="B11859" s="23" t="s">
        <v>13</v>
      </c>
      <c r="C11859">
        <f t="shared" si="189"/>
        <v>2022</v>
      </c>
      <c r="D11859" s="23" t="str">
        <f t="shared" si="188"/>
        <v>may</v>
      </c>
      <c r="E11859" s="24">
        <v>44712</v>
      </c>
      <c r="F11859" s="23" t="s">
        <v>52</v>
      </c>
      <c r="G11859" s="121">
        <v>161376717.56999996</v>
      </c>
    </row>
    <row r="11860" spans="1:7" outlineLevel="1" x14ac:dyDescent="0.25">
      <c r="A11860" s="23" t="str">
        <f>VLOOKUP(B11860,Códigos!$A$1:$C$23,2,FALSE)</f>
        <v>Inv. sin Oferta Pública</v>
      </c>
      <c r="B11860" s="23" t="s">
        <v>14</v>
      </c>
      <c r="C11860">
        <f t="shared" si="189"/>
        <v>2022</v>
      </c>
      <c r="D11860" s="23" t="str">
        <f t="shared" si="188"/>
        <v>may</v>
      </c>
      <c r="E11860" s="24">
        <v>44712</v>
      </c>
      <c r="F11860" s="23" t="s">
        <v>52</v>
      </c>
      <c r="G11860" s="121">
        <v>526745.13</v>
      </c>
    </row>
    <row r="11861" spans="1:7" outlineLevel="1" x14ac:dyDescent="0.25">
      <c r="A11861" s="23" t="str">
        <f>VLOOKUP(B11861,Códigos!$A$1:$C$23,2,FALSE)</f>
        <v>Acciones</v>
      </c>
      <c r="B11861" s="23" t="s">
        <v>0</v>
      </c>
      <c r="C11861">
        <f t="shared" si="189"/>
        <v>2022</v>
      </c>
      <c r="D11861" s="23" t="str">
        <f t="shared" si="188"/>
        <v>may</v>
      </c>
      <c r="E11861" s="24">
        <v>44712</v>
      </c>
      <c r="F11861" s="23" t="s">
        <v>44</v>
      </c>
      <c r="G11861" s="121">
        <v>150462.43</v>
      </c>
    </row>
    <row r="11862" spans="1:7" outlineLevel="1" x14ac:dyDescent="0.25">
      <c r="A11862" s="23" t="str">
        <f>VLOOKUP(B11862,Códigos!$A$1:$C$23,2,FALSE)</f>
        <v>Bonos Bancarios Bursátiles</v>
      </c>
      <c r="B11862" s="23" t="s">
        <v>1</v>
      </c>
      <c r="C11862">
        <f t="shared" si="189"/>
        <v>2022</v>
      </c>
      <c r="D11862" s="23" t="str">
        <f t="shared" si="188"/>
        <v>may</v>
      </c>
      <c r="E11862" s="24">
        <v>44712</v>
      </c>
      <c r="F11862" s="23" t="s">
        <v>44</v>
      </c>
      <c r="G11862" s="121">
        <v>8309030.8099999987</v>
      </c>
    </row>
    <row r="11863" spans="1:7" outlineLevel="1" x14ac:dyDescent="0.25">
      <c r="A11863" s="23" t="str">
        <f>VLOOKUP(B11863,Códigos!$A$1:$C$23,2,FALSE)</f>
        <v>Bonos de Largo Plazo</v>
      </c>
      <c r="B11863" s="23" t="s">
        <v>3</v>
      </c>
      <c r="C11863">
        <f t="shared" si="189"/>
        <v>2022</v>
      </c>
      <c r="D11863" s="23" t="str">
        <f t="shared" si="188"/>
        <v>may</v>
      </c>
      <c r="E11863" s="24">
        <v>44712</v>
      </c>
      <c r="F11863" s="23" t="s">
        <v>44</v>
      </c>
      <c r="G11863" s="121">
        <v>4698180.84</v>
      </c>
    </row>
    <row r="11864" spans="1:7" outlineLevel="1" x14ac:dyDescent="0.25">
      <c r="A11864" s="23" t="str">
        <f>VLOOKUP(B11864,Códigos!$A$1:$C$23,2,FALSE)</f>
        <v>Bonos Municipales</v>
      </c>
      <c r="B11864" s="23" t="s">
        <v>4</v>
      </c>
      <c r="C11864">
        <f t="shared" si="189"/>
        <v>2022</v>
      </c>
      <c r="D11864" s="23" t="str">
        <f t="shared" si="188"/>
        <v>may</v>
      </c>
      <c r="E11864" s="24">
        <v>44712</v>
      </c>
      <c r="F11864" s="23" t="s">
        <v>44</v>
      </c>
      <c r="G11864" s="121">
        <v>0</v>
      </c>
    </row>
    <row r="11865" spans="1:7" outlineLevel="1" x14ac:dyDescent="0.25">
      <c r="A11865" s="23" t="str">
        <f>VLOOKUP(B11865,Códigos!$A$1:$C$23,2,FALSE)</f>
        <v>Bonos Participativos emitidos por Pymes</v>
      </c>
      <c r="B11865" s="23" t="s">
        <v>5</v>
      </c>
      <c r="C11865">
        <f t="shared" si="189"/>
        <v>2022</v>
      </c>
      <c r="D11865" s="23" t="str">
        <f t="shared" si="188"/>
        <v>may</v>
      </c>
      <c r="E11865" s="24">
        <v>44712</v>
      </c>
      <c r="F11865" s="23" t="s">
        <v>44</v>
      </c>
      <c r="G11865" s="121">
        <v>0</v>
      </c>
    </row>
    <row r="11866" spans="1:7" outlineLevel="1" x14ac:dyDescent="0.25">
      <c r="A11866" s="23" t="str">
        <f>VLOOKUP(B11866,Códigos!$A$1:$C$23,2,FALSE)</f>
        <v>Bonos del Tesoro</v>
      </c>
      <c r="B11866" s="23" t="s">
        <v>6</v>
      </c>
      <c r="C11866">
        <f t="shared" si="189"/>
        <v>2022</v>
      </c>
      <c r="D11866" s="23" t="str">
        <f t="shared" si="188"/>
        <v>may</v>
      </c>
      <c r="E11866" s="24">
        <v>44712</v>
      </c>
      <c r="F11866" s="23" t="s">
        <v>44</v>
      </c>
      <c r="G11866" s="121">
        <v>0</v>
      </c>
    </row>
    <row r="11867" spans="1:7" outlineLevel="1" x14ac:dyDescent="0.25">
      <c r="A11867" s="23" t="str">
        <f>VLOOKUP(B11867,Códigos!$A$1:$C$23,2,FALSE)</f>
        <v>Cupones</v>
      </c>
      <c r="B11867" s="23" t="s">
        <v>7</v>
      </c>
      <c r="C11867">
        <f t="shared" si="189"/>
        <v>2022</v>
      </c>
      <c r="D11867" s="23" t="str">
        <f t="shared" si="188"/>
        <v>may</v>
      </c>
      <c r="E11867" s="24">
        <v>44712</v>
      </c>
      <c r="F11867" s="23" t="s">
        <v>44</v>
      </c>
      <c r="G11867" s="121">
        <v>0</v>
      </c>
    </row>
    <row r="11868" spans="1:7" outlineLevel="1" x14ac:dyDescent="0.25">
      <c r="A11868" s="23" t="str">
        <f>VLOOKUP(B11868,Códigos!$A$1:$C$23,2,FALSE)</f>
        <v>Depósitos a Plazo Fijo</v>
      </c>
      <c r="B11868" s="23" t="s">
        <v>8</v>
      </c>
      <c r="C11868">
        <f t="shared" si="189"/>
        <v>2022</v>
      </c>
      <c r="D11868" s="23" t="str">
        <f t="shared" si="188"/>
        <v>may</v>
      </c>
      <c r="E11868" s="24">
        <v>44712</v>
      </c>
      <c r="F11868" s="23" t="s">
        <v>44</v>
      </c>
      <c r="G11868" s="121">
        <v>147452483.40999994</v>
      </c>
    </row>
    <row r="11869" spans="1:7" outlineLevel="1" x14ac:dyDescent="0.25">
      <c r="A11869" s="23" t="str">
        <f>VLOOKUP(B11869,Códigos!$A$1:$C$23,2,FALSE)</f>
        <v>Pagarés bursátiles</v>
      </c>
      <c r="B11869" s="23" t="s">
        <v>11</v>
      </c>
      <c r="C11869">
        <f t="shared" si="189"/>
        <v>2022</v>
      </c>
      <c r="D11869" s="23" t="str">
        <f t="shared" si="188"/>
        <v>may</v>
      </c>
      <c r="E11869" s="24">
        <v>44712</v>
      </c>
      <c r="F11869" s="23" t="s">
        <v>44</v>
      </c>
      <c r="G11869" s="121">
        <v>1583743.2599999998</v>
      </c>
    </row>
    <row r="11870" spans="1:7" outlineLevel="1" x14ac:dyDescent="0.25">
      <c r="A11870" s="23" t="str">
        <f>VLOOKUP(B11870,Códigos!$A$1:$C$23,2,FALSE)</f>
        <v>Valores de Titularización</v>
      </c>
      <c r="B11870" s="23" t="s">
        <v>12</v>
      </c>
      <c r="C11870">
        <f t="shared" si="189"/>
        <v>2022</v>
      </c>
      <c r="D11870" s="23" t="str">
        <f t="shared" si="188"/>
        <v>may</v>
      </c>
      <c r="E11870" s="24">
        <v>44712</v>
      </c>
      <c r="F11870" s="23" t="s">
        <v>44</v>
      </c>
      <c r="G11870" s="121">
        <v>1170227.1400000001</v>
      </c>
    </row>
    <row r="11871" spans="1:7" outlineLevel="1" x14ac:dyDescent="0.25">
      <c r="A11871" s="23" t="str">
        <f>VLOOKUP(B11871,Códigos!$A$1:$C$23,2,FALSE)</f>
        <v>Inv. Extranjero</v>
      </c>
      <c r="B11871" s="23" t="s">
        <v>34</v>
      </c>
      <c r="C11871">
        <f t="shared" si="189"/>
        <v>2022</v>
      </c>
      <c r="D11871" s="23" t="str">
        <f t="shared" si="188"/>
        <v>may</v>
      </c>
      <c r="E11871" s="24">
        <v>44712</v>
      </c>
      <c r="F11871" s="23" t="s">
        <v>44</v>
      </c>
      <c r="G11871" s="121">
        <v>0</v>
      </c>
    </row>
    <row r="11872" spans="1:7" outlineLevel="1" x14ac:dyDescent="0.25">
      <c r="A11872" s="23" t="str">
        <f>VLOOKUP(B11872,Códigos!$A$1:$C$23,2,FALSE)</f>
        <v>Liquidez</v>
      </c>
      <c r="B11872" s="23" t="s">
        <v>13</v>
      </c>
      <c r="C11872">
        <f t="shared" si="189"/>
        <v>2022</v>
      </c>
      <c r="D11872" s="23" t="str">
        <f t="shared" si="188"/>
        <v>may</v>
      </c>
      <c r="E11872" s="24">
        <v>44712</v>
      </c>
      <c r="F11872" s="23" t="s">
        <v>44</v>
      </c>
      <c r="G11872" s="121">
        <v>76356913.259475216</v>
      </c>
    </row>
    <row r="11873" spans="1:7" outlineLevel="1" x14ac:dyDescent="0.25">
      <c r="A11873" s="23" t="str">
        <f>VLOOKUP(B11873,Códigos!$A$1:$C$23,2,FALSE)</f>
        <v>Inv. sin Oferta Pública</v>
      </c>
      <c r="B11873" s="23" t="s">
        <v>14</v>
      </c>
      <c r="C11873">
        <f t="shared" si="189"/>
        <v>2022</v>
      </c>
      <c r="D11873" s="23" t="str">
        <f t="shared" si="188"/>
        <v>may</v>
      </c>
      <c r="E11873" s="24">
        <v>44712</v>
      </c>
      <c r="F11873" s="23" t="s">
        <v>44</v>
      </c>
      <c r="G11873" s="121">
        <v>25337.905247813411</v>
      </c>
    </row>
    <row r="11874" spans="1:7" outlineLevel="1" x14ac:dyDescent="0.25">
      <c r="A11874" s="23" t="str">
        <f>VLOOKUP(B11874,Códigos!$A$1:$C$23,2,FALSE)</f>
        <v>Acciones</v>
      </c>
      <c r="B11874" s="23" t="s">
        <v>0</v>
      </c>
      <c r="C11874">
        <f t="shared" si="189"/>
        <v>2022</v>
      </c>
      <c r="D11874" s="23" t="str">
        <f t="shared" si="188"/>
        <v>may</v>
      </c>
      <c r="E11874" s="24">
        <v>44712</v>
      </c>
      <c r="F11874" s="23" t="s">
        <v>45</v>
      </c>
      <c r="G11874" s="121">
        <v>1514976.8</v>
      </c>
    </row>
    <row r="11875" spans="1:7" outlineLevel="1" x14ac:dyDescent="0.25">
      <c r="A11875" s="23" t="str">
        <f>VLOOKUP(B11875,Códigos!$A$1:$C$23,2,FALSE)</f>
        <v>Bonos Bancarios Bursátiles</v>
      </c>
      <c r="B11875" s="23" t="s">
        <v>1</v>
      </c>
      <c r="C11875">
        <f t="shared" si="189"/>
        <v>2022</v>
      </c>
      <c r="D11875" s="23" t="str">
        <f t="shared" si="188"/>
        <v>may</v>
      </c>
      <c r="E11875" s="24">
        <v>44712</v>
      </c>
      <c r="F11875" s="23" t="s">
        <v>45</v>
      </c>
      <c r="G11875" s="121">
        <v>5788816.8200000003</v>
      </c>
    </row>
    <row r="11876" spans="1:7" outlineLevel="1" x14ac:dyDescent="0.25">
      <c r="A11876" s="23" t="str">
        <f>VLOOKUP(B11876,Códigos!$A$1:$C$23,2,FALSE)</f>
        <v>Bonos de Largo Plazo</v>
      </c>
      <c r="B11876" s="23" t="s">
        <v>3</v>
      </c>
      <c r="C11876">
        <f t="shared" si="189"/>
        <v>2022</v>
      </c>
      <c r="D11876" s="23" t="str">
        <f t="shared" si="188"/>
        <v>may</v>
      </c>
      <c r="E11876" s="24">
        <v>44712</v>
      </c>
      <c r="F11876" s="23" t="s">
        <v>45</v>
      </c>
      <c r="G11876" s="121">
        <v>3883400.32</v>
      </c>
    </row>
    <row r="11877" spans="1:7" outlineLevel="1" x14ac:dyDescent="0.25">
      <c r="A11877" s="23" t="str">
        <f>VLOOKUP(B11877,Códigos!$A$1:$C$23,2,FALSE)</f>
        <v>Bonos Municipales</v>
      </c>
      <c r="B11877" s="23" t="s">
        <v>4</v>
      </c>
      <c r="C11877">
        <f t="shared" si="189"/>
        <v>2022</v>
      </c>
      <c r="D11877" s="23" t="str">
        <f t="shared" si="188"/>
        <v>may</v>
      </c>
      <c r="E11877" s="24">
        <v>44712</v>
      </c>
      <c r="F11877" s="23" t="s">
        <v>45</v>
      </c>
      <c r="G11877" s="121">
        <v>0</v>
      </c>
    </row>
    <row r="11878" spans="1:7" outlineLevel="1" x14ac:dyDescent="0.25">
      <c r="A11878" s="23" t="str">
        <f>VLOOKUP(B11878,Códigos!$A$1:$C$23,2,FALSE)</f>
        <v>Bonos Participativos emitidos por Pymes</v>
      </c>
      <c r="B11878" s="23" t="s">
        <v>5</v>
      </c>
      <c r="C11878">
        <f t="shared" si="189"/>
        <v>2022</v>
      </c>
      <c r="D11878" s="23" t="str">
        <f t="shared" si="188"/>
        <v>may</v>
      </c>
      <c r="E11878" s="24">
        <v>44712</v>
      </c>
      <c r="F11878" s="23" t="s">
        <v>45</v>
      </c>
      <c r="G11878" s="121">
        <v>0</v>
      </c>
    </row>
    <row r="11879" spans="1:7" outlineLevel="1" x14ac:dyDescent="0.25">
      <c r="A11879" s="23" t="str">
        <f>VLOOKUP(B11879,Códigos!$A$1:$C$23,2,FALSE)</f>
        <v>Bonos del Tesoro</v>
      </c>
      <c r="B11879" s="23" t="s">
        <v>6</v>
      </c>
      <c r="C11879">
        <f t="shared" si="189"/>
        <v>2022</v>
      </c>
      <c r="D11879" s="23" t="str">
        <f t="shared" si="188"/>
        <v>may</v>
      </c>
      <c r="E11879" s="24">
        <v>44712</v>
      </c>
      <c r="F11879" s="23" t="s">
        <v>45</v>
      </c>
      <c r="G11879" s="121">
        <v>0</v>
      </c>
    </row>
    <row r="11880" spans="1:7" outlineLevel="1" x14ac:dyDescent="0.25">
      <c r="A11880" s="23" t="str">
        <f>VLOOKUP(B11880,Códigos!$A$1:$C$23,2,FALSE)</f>
        <v>Cupones</v>
      </c>
      <c r="B11880" s="23" t="s">
        <v>7</v>
      </c>
      <c r="C11880">
        <f t="shared" si="189"/>
        <v>2022</v>
      </c>
      <c r="D11880" s="23" t="str">
        <f t="shared" si="188"/>
        <v>may</v>
      </c>
      <c r="E11880" s="24">
        <v>44712</v>
      </c>
      <c r="F11880" s="23" t="s">
        <v>45</v>
      </c>
      <c r="G11880" s="121">
        <v>0</v>
      </c>
    </row>
    <row r="11881" spans="1:7" outlineLevel="1" x14ac:dyDescent="0.25">
      <c r="A11881" s="23" t="str">
        <f>VLOOKUP(B11881,Códigos!$A$1:$C$23,2,FALSE)</f>
        <v>Depósitos a Plazo Fijo</v>
      </c>
      <c r="B11881" s="23" t="s">
        <v>8</v>
      </c>
      <c r="C11881">
        <f t="shared" si="189"/>
        <v>2022</v>
      </c>
      <c r="D11881" s="23" t="str">
        <f t="shared" si="188"/>
        <v>may</v>
      </c>
      <c r="E11881" s="24">
        <v>44712</v>
      </c>
      <c r="F11881" s="23" t="s">
        <v>45</v>
      </c>
      <c r="G11881" s="121">
        <v>71594047.950000018</v>
      </c>
    </row>
    <row r="11882" spans="1:7" outlineLevel="1" x14ac:dyDescent="0.25">
      <c r="A11882" s="23" t="str">
        <f>VLOOKUP(B11882,Códigos!$A$1:$C$23,2,FALSE)</f>
        <v>Pagarés bursátiles</v>
      </c>
      <c r="B11882" s="23" t="s">
        <v>11</v>
      </c>
      <c r="C11882">
        <f t="shared" si="189"/>
        <v>2022</v>
      </c>
      <c r="D11882" s="23" t="str">
        <f t="shared" si="188"/>
        <v>may</v>
      </c>
      <c r="E11882" s="24">
        <v>44712</v>
      </c>
      <c r="F11882" s="23" t="s">
        <v>45</v>
      </c>
      <c r="G11882" s="121">
        <v>2577055.09</v>
      </c>
    </row>
    <row r="11883" spans="1:7" outlineLevel="1" x14ac:dyDescent="0.25">
      <c r="A11883" s="23" t="str">
        <f>VLOOKUP(B11883,Códigos!$A$1:$C$23,2,FALSE)</f>
        <v>Valores de Titularización</v>
      </c>
      <c r="B11883" s="23" t="s">
        <v>12</v>
      </c>
      <c r="C11883">
        <f t="shared" si="189"/>
        <v>2022</v>
      </c>
      <c r="D11883" s="23" t="str">
        <f t="shared" si="188"/>
        <v>may</v>
      </c>
      <c r="E11883" s="24">
        <v>44712</v>
      </c>
      <c r="F11883" s="23" t="s">
        <v>45</v>
      </c>
      <c r="G11883" s="121">
        <v>0</v>
      </c>
    </row>
    <row r="11884" spans="1:7" outlineLevel="1" x14ac:dyDescent="0.25">
      <c r="A11884" s="23" t="str">
        <f>VLOOKUP(B11884,Códigos!$A$1:$C$23,2,FALSE)</f>
        <v>Inv. Extranjero</v>
      </c>
      <c r="B11884" s="23" t="s">
        <v>34</v>
      </c>
      <c r="C11884">
        <f t="shared" si="189"/>
        <v>2022</v>
      </c>
      <c r="D11884" s="23" t="str">
        <f t="shared" si="188"/>
        <v>may</v>
      </c>
      <c r="E11884" s="24">
        <v>44712</v>
      </c>
      <c r="F11884" s="23" t="s">
        <v>45</v>
      </c>
      <c r="G11884" s="121">
        <v>15947162.380000001</v>
      </c>
    </row>
    <row r="11885" spans="1:7" outlineLevel="1" x14ac:dyDescent="0.25">
      <c r="A11885" s="23" t="str">
        <f>VLOOKUP(B11885,Códigos!$A$1:$C$23,2,FALSE)</f>
        <v>Liquidez</v>
      </c>
      <c r="B11885" s="23" t="s">
        <v>13</v>
      </c>
      <c r="C11885">
        <f t="shared" si="189"/>
        <v>2022</v>
      </c>
      <c r="D11885" s="23" t="str">
        <f t="shared" si="188"/>
        <v>may</v>
      </c>
      <c r="E11885" s="24">
        <v>44712</v>
      </c>
      <c r="F11885" s="23" t="s">
        <v>45</v>
      </c>
      <c r="G11885" s="121">
        <v>47948705.920000002</v>
      </c>
    </row>
    <row r="11886" spans="1:7" outlineLevel="1" x14ac:dyDescent="0.25">
      <c r="A11886" s="23" t="str">
        <f>VLOOKUP(B11886,Códigos!$A$1:$C$23,2,FALSE)</f>
        <v>Inv. sin Oferta Pública</v>
      </c>
      <c r="B11886" s="23" t="s">
        <v>14</v>
      </c>
      <c r="C11886">
        <f t="shared" si="189"/>
        <v>2022</v>
      </c>
      <c r="D11886" s="23" t="str">
        <f t="shared" si="188"/>
        <v>may</v>
      </c>
      <c r="E11886" s="24">
        <v>44712</v>
      </c>
      <c r="F11886" s="23" t="s">
        <v>45</v>
      </c>
      <c r="G11886" s="121">
        <v>-34690.32</v>
      </c>
    </row>
    <row r="11887" spans="1:7" outlineLevel="1" x14ac:dyDescent="0.25">
      <c r="A11887" s="23" t="str">
        <f>VLOOKUP(B11887,Códigos!$A$1:$C$23,2,FALSE)</f>
        <v>Acciones</v>
      </c>
      <c r="B11887" s="23" t="s">
        <v>0</v>
      </c>
      <c r="C11887">
        <f t="shared" si="189"/>
        <v>2022</v>
      </c>
      <c r="D11887" s="23" t="str">
        <f t="shared" si="188"/>
        <v>may</v>
      </c>
      <c r="E11887" s="24">
        <v>44712</v>
      </c>
      <c r="F11887" s="23" t="s">
        <v>46</v>
      </c>
      <c r="G11887" s="121">
        <v>5652487.3700000001</v>
      </c>
    </row>
    <row r="11888" spans="1:7" outlineLevel="1" x14ac:dyDescent="0.25">
      <c r="A11888" s="23" t="str">
        <f>VLOOKUP(B11888,Códigos!$A$1:$C$23,2,FALSE)</f>
        <v>Bonos Bancarios Bursátiles</v>
      </c>
      <c r="B11888" s="23" t="s">
        <v>1</v>
      </c>
      <c r="C11888">
        <f t="shared" si="189"/>
        <v>2022</v>
      </c>
      <c r="D11888" s="23" t="str">
        <f t="shared" si="188"/>
        <v>may</v>
      </c>
      <c r="E11888" s="24">
        <v>44712</v>
      </c>
      <c r="F11888" s="23" t="s">
        <v>46</v>
      </c>
      <c r="G11888" s="121">
        <v>42556736.800000012</v>
      </c>
    </row>
    <row r="11889" spans="1:7" outlineLevel="1" x14ac:dyDescent="0.25">
      <c r="A11889" s="23" t="str">
        <f>VLOOKUP(B11889,Códigos!$A$1:$C$23,2,FALSE)</f>
        <v>Bonos de Largo Plazo</v>
      </c>
      <c r="B11889" s="23" t="s">
        <v>3</v>
      </c>
      <c r="C11889">
        <f t="shared" si="189"/>
        <v>2022</v>
      </c>
      <c r="D11889" s="23" t="str">
        <f t="shared" si="188"/>
        <v>may</v>
      </c>
      <c r="E11889" s="24">
        <v>44712</v>
      </c>
      <c r="F11889" s="23" t="s">
        <v>46</v>
      </c>
      <c r="G11889" s="121">
        <v>23520888.679999996</v>
      </c>
    </row>
    <row r="11890" spans="1:7" outlineLevel="1" x14ac:dyDescent="0.25">
      <c r="A11890" s="23" t="str">
        <f>VLOOKUP(B11890,Códigos!$A$1:$C$23,2,FALSE)</f>
        <v>Bonos Municipales</v>
      </c>
      <c r="B11890" s="23" t="s">
        <v>4</v>
      </c>
      <c r="C11890">
        <f t="shared" si="189"/>
        <v>2022</v>
      </c>
      <c r="D11890" s="23" t="str">
        <f t="shared" si="188"/>
        <v>may</v>
      </c>
      <c r="E11890" s="24">
        <v>44712</v>
      </c>
      <c r="F11890" s="23" t="s">
        <v>46</v>
      </c>
      <c r="G11890" s="121">
        <v>933329</v>
      </c>
    </row>
    <row r="11891" spans="1:7" outlineLevel="1" x14ac:dyDescent="0.25">
      <c r="A11891" s="23" t="str">
        <f>VLOOKUP(B11891,Códigos!$A$1:$C$23,2,FALSE)</f>
        <v>Bonos Participativos emitidos por Pymes</v>
      </c>
      <c r="B11891" s="23" t="s">
        <v>5</v>
      </c>
      <c r="C11891">
        <f t="shared" si="189"/>
        <v>2022</v>
      </c>
      <c r="D11891" s="23" t="str">
        <f t="shared" si="188"/>
        <v>may</v>
      </c>
      <c r="E11891" s="24">
        <v>44712</v>
      </c>
      <c r="F11891" s="23" t="s">
        <v>46</v>
      </c>
      <c r="G11891" s="121">
        <v>136361.31</v>
      </c>
    </row>
    <row r="11892" spans="1:7" outlineLevel="1" x14ac:dyDescent="0.25">
      <c r="A11892" s="23" t="str">
        <f>VLOOKUP(B11892,Códigos!$A$1:$C$23,2,FALSE)</f>
        <v>Bonos del Tesoro</v>
      </c>
      <c r="B11892" s="23" t="s">
        <v>6</v>
      </c>
      <c r="C11892">
        <f t="shared" si="189"/>
        <v>2022</v>
      </c>
      <c r="D11892" s="23" t="str">
        <f t="shared" si="188"/>
        <v>may</v>
      </c>
      <c r="E11892" s="24">
        <v>44712</v>
      </c>
      <c r="F11892" s="23" t="s">
        <v>46</v>
      </c>
      <c r="G11892" s="121">
        <v>145671.91</v>
      </c>
    </row>
    <row r="11893" spans="1:7" outlineLevel="1" x14ac:dyDescent="0.25">
      <c r="A11893" s="23" t="str">
        <f>VLOOKUP(B11893,Códigos!$A$1:$C$23,2,FALSE)</f>
        <v>Cupones</v>
      </c>
      <c r="B11893" s="23" t="s">
        <v>7</v>
      </c>
      <c r="C11893">
        <f t="shared" si="189"/>
        <v>2022</v>
      </c>
      <c r="D11893" s="23" t="str">
        <f t="shared" si="188"/>
        <v>may</v>
      </c>
      <c r="E11893" s="24">
        <v>44712</v>
      </c>
      <c r="F11893" s="23" t="s">
        <v>46</v>
      </c>
      <c r="G11893" s="121">
        <v>0</v>
      </c>
    </row>
    <row r="11894" spans="1:7" outlineLevel="1" x14ac:dyDescent="0.25">
      <c r="A11894" s="23" t="str">
        <f>VLOOKUP(B11894,Códigos!$A$1:$C$23,2,FALSE)</f>
        <v>Depósitos a Plazo Fijo</v>
      </c>
      <c r="B11894" s="23" t="s">
        <v>8</v>
      </c>
      <c r="C11894">
        <f t="shared" si="189"/>
        <v>2022</v>
      </c>
      <c r="D11894" s="23" t="str">
        <f t="shared" si="188"/>
        <v>may</v>
      </c>
      <c r="E11894" s="24">
        <v>44712</v>
      </c>
      <c r="F11894" s="23" t="s">
        <v>46</v>
      </c>
      <c r="G11894" s="121">
        <v>160453452.90999997</v>
      </c>
    </row>
    <row r="11895" spans="1:7" outlineLevel="1" x14ac:dyDescent="0.25">
      <c r="A11895" s="23" t="str">
        <f>VLOOKUP(B11895,Códigos!$A$1:$C$23,2,FALSE)</f>
        <v>Pagarés bursátiles</v>
      </c>
      <c r="B11895" s="23" t="s">
        <v>11</v>
      </c>
      <c r="C11895">
        <f t="shared" si="189"/>
        <v>2022</v>
      </c>
      <c r="D11895" s="23" t="str">
        <f t="shared" si="188"/>
        <v>may</v>
      </c>
      <c r="E11895" s="24">
        <v>44712</v>
      </c>
      <c r="F11895" s="23" t="s">
        <v>46</v>
      </c>
      <c r="G11895" s="121">
        <v>445614.57</v>
      </c>
    </row>
    <row r="11896" spans="1:7" outlineLevel="1" x14ac:dyDescent="0.25">
      <c r="A11896" s="23" t="str">
        <f>VLOOKUP(B11896,Códigos!$A$1:$C$23,2,FALSE)</f>
        <v>Valores de Titularización</v>
      </c>
      <c r="B11896" s="23" t="s">
        <v>12</v>
      </c>
      <c r="C11896">
        <f t="shared" si="189"/>
        <v>2022</v>
      </c>
      <c r="D11896" s="23" t="str">
        <f t="shared" si="188"/>
        <v>may</v>
      </c>
      <c r="E11896" s="24">
        <v>44712</v>
      </c>
      <c r="F11896" s="23" t="s">
        <v>46</v>
      </c>
      <c r="G11896" s="121">
        <v>9513804.8599999994</v>
      </c>
    </row>
    <row r="11897" spans="1:7" outlineLevel="1" x14ac:dyDescent="0.25">
      <c r="A11897" s="23" t="str">
        <f>VLOOKUP(B11897,Códigos!$A$1:$C$23,2,FALSE)</f>
        <v>Inv. Extranjero</v>
      </c>
      <c r="B11897" s="23" t="s">
        <v>34</v>
      </c>
      <c r="C11897">
        <f t="shared" si="189"/>
        <v>2022</v>
      </c>
      <c r="D11897" s="23" t="str">
        <f t="shared" si="188"/>
        <v>may</v>
      </c>
      <c r="E11897" s="24">
        <v>44712</v>
      </c>
      <c r="F11897" s="23" t="s">
        <v>46</v>
      </c>
      <c r="G11897" s="121">
        <v>1000224.7507288629</v>
      </c>
    </row>
    <row r="11898" spans="1:7" outlineLevel="1" x14ac:dyDescent="0.25">
      <c r="A11898" s="23" t="str">
        <f>VLOOKUP(B11898,Códigos!$A$1:$C$23,2,FALSE)</f>
        <v>Liquidez</v>
      </c>
      <c r="B11898" s="23" t="s">
        <v>13</v>
      </c>
      <c r="C11898">
        <f t="shared" si="189"/>
        <v>2022</v>
      </c>
      <c r="D11898" s="23" t="str">
        <f t="shared" si="188"/>
        <v>may</v>
      </c>
      <c r="E11898" s="24">
        <v>44712</v>
      </c>
      <c r="F11898" s="23" t="s">
        <v>46</v>
      </c>
      <c r="G11898" s="121">
        <v>66334098.237609327</v>
      </c>
    </row>
    <row r="11899" spans="1:7" outlineLevel="1" x14ac:dyDescent="0.25">
      <c r="A11899" s="23" t="str">
        <f>VLOOKUP(B11899,Códigos!$A$1:$C$23,2,FALSE)</f>
        <v>Inv. sin Oferta Pública</v>
      </c>
      <c r="B11899" s="23" t="s">
        <v>14</v>
      </c>
      <c r="C11899">
        <f t="shared" si="189"/>
        <v>2022</v>
      </c>
      <c r="D11899" s="23" t="str">
        <f t="shared" si="188"/>
        <v>may</v>
      </c>
      <c r="E11899" s="24">
        <v>44712</v>
      </c>
      <c r="F11899" s="23" t="s">
        <v>46</v>
      </c>
      <c r="G11899" s="121">
        <v>4294796.9475218663</v>
      </c>
    </row>
    <row r="11900" spans="1:7" outlineLevel="1" x14ac:dyDescent="0.25">
      <c r="A11900" s="23" t="str">
        <f>VLOOKUP(B11900,Códigos!$A$1:$C$23,2,FALSE)</f>
        <v>Acciones</v>
      </c>
      <c r="B11900" s="23" t="s">
        <v>0</v>
      </c>
      <c r="C11900">
        <f t="shared" si="189"/>
        <v>2022</v>
      </c>
      <c r="D11900" s="23" t="str">
        <f t="shared" si="188"/>
        <v>may</v>
      </c>
      <c r="E11900" s="24">
        <v>44712</v>
      </c>
      <c r="F11900" s="23" t="s">
        <v>48</v>
      </c>
      <c r="G11900" s="121">
        <v>0</v>
      </c>
    </row>
    <row r="11901" spans="1:7" outlineLevel="1" x14ac:dyDescent="0.25">
      <c r="A11901" s="23" t="str">
        <f>VLOOKUP(B11901,Códigos!$A$1:$C$23,2,FALSE)</f>
        <v>Bonos Bancarios Bursátiles</v>
      </c>
      <c r="B11901" s="23" t="s">
        <v>1</v>
      </c>
      <c r="C11901">
        <f t="shared" si="189"/>
        <v>2022</v>
      </c>
      <c r="D11901" s="23" t="str">
        <f t="shared" si="188"/>
        <v>may</v>
      </c>
      <c r="E11901" s="24">
        <v>44712</v>
      </c>
      <c r="F11901" s="23" t="s">
        <v>48</v>
      </c>
      <c r="G11901" s="121">
        <v>290950.08</v>
      </c>
    </row>
    <row r="11902" spans="1:7" outlineLevel="1" x14ac:dyDescent="0.25">
      <c r="A11902" s="23" t="str">
        <f>VLOOKUP(B11902,Códigos!$A$1:$C$23,2,FALSE)</f>
        <v>Bonos de Largo Plazo</v>
      </c>
      <c r="B11902" s="23" t="s">
        <v>3</v>
      </c>
      <c r="C11902">
        <f t="shared" si="189"/>
        <v>2022</v>
      </c>
      <c r="D11902" s="23" t="str">
        <f t="shared" si="188"/>
        <v>may</v>
      </c>
      <c r="E11902" s="24">
        <v>44712</v>
      </c>
      <c r="F11902" s="23" t="s">
        <v>48</v>
      </c>
      <c r="G11902" s="121">
        <v>11890.15</v>
      </c>
    </row>
    <row r="11903" spans="1:7" outlineLevel="1" x14ac:dyDescent="0.25">
      <c r="A11903" s="23" t="str">
        <f>VLOOKUP(B11903,Códigos!$A$1:$C$23,2,FALSE)</f>
        <v>Bonos Municipales</v>
      </c>
      <c r="B11903" s="23" t="s">
        <v>4</v>
      </c>
      <c r="C11903">
        <f t="shared" si="189"/>
        <v>2022</v>
      </c>
      <c r="D11903" s="23" t="str">
        <f t="shared" si="188"/>
        <v>may</v>
      </c>
      <c r="E11903" s="24">
        <v>44712</v>
      </c>
      <c r="F11903" s="23" t="s">
        <v>48</v>
      </c>
      <c r="G11903" s="121">
        <v>0</v>
      </c>
    </row>
    <row r="11904" spans="1:7" outlineLevel="1" x14ac:dyDescent="0.25">
      <c r="A11904" s="23" t="str">
        <f>VLOOKUP(B11904,Códigos!$A$1:$C$23,2,FALSE)</f>
        <v>Bonos Participativos emitidos por Pymes</v>
      </c>
      <c r="B11904" s="23" t="s">
        <v>5</v>
      </c>
      <c r="C11904">
        <f t="shared" si="189"/>
        <v>2022</v>
      </c>
      <c r="D11904" s="23" t="str">
        <f t="shared" si="188"/>
        <v>may</v>
      </c>
      <c r="E11904" s="24">
        <v>44712</v>
      </c>
      <c r="F11904" s="23" t="s">
        <v>48</v>
      </c>
      <c r="G11904" s="121">
        <v>0</v>
      </c>
    </row>
    <row r="11905" spans="1:7" outlineLevel="1" x14ac:dyDescent="0.25">
      <c r="A11905" s="23" t="str">
        <f>VLOOKUP(B11905,Códigos!$A$1:$C$23,2,FALSE)</f>
        <v>Bonos del Tesoro</v>
      </c>
      <c r="B11905" s="23" t="s">
        <v>6</v>
      </c>
      <c r="C11905">
        <f t="shared" si="189"/>
        <v>2022</v>
      </c>
      <c r="D11905" s="23" t="str">
        <f t="shared" si="188"/>
        <v>may</v>
      </c>
      <c r="E11905" s="24">
        <v>44712</v>
      </c>
      <c r="F11905" s="23" t="s">
        <v>48</v>
      </c>
      <c r="G11905" s="121">
        <v>0</v>
      </c>
    </row>
    <row r="11906" spans="1:7" outlineLevel="1" x14ac:dyDescent="0.25">
      <c r="A11906" s="23" t="str">
        <f>VLOOKUP(B11906,Códigos!$A$1:$C$23,2,FALSE)</f>
        <v>Cupones</v>
      </c>
      <c r="B11906" s="23" t="s">
        <v>7</v>
      </c>
      <c r="C11906">
        <f t="shared" si="189"/>
        <v>2022</v>
      </c>
      <c r="D11906" s="23" t="str">
        <f t="shared" ref="D11906:D11969" si="190">+TEXT(E11906,"mmm")</f>
        <v>may</v>
      </c>
      <c r="E11906" s="24">
        <v>44712</v>
      </c>
      <c r="F11906" s="23" t="s">
        <v>48</v>
      </c>
      <c r="G11906" s="121">
        <v>0</v>
      </c>
    </row>
    <row r="11907" spans="1:7" outlineLevel="1" x14ac:dyDescent="0.25">
      <c r="A11907" s="23" t="str">
        <f>VLOOKUP(B11907,Códigos!$A$1:$C$23,2,FALSE)</f>
        <v>Depósitos a Plazo Fijo</v>
      </c>
      <c r="B11907" s="23" t="s">
        <v>8</v>
      </c>
      <c r="C11907">
        <f t="shared" ref="C11907:C11970" si="191">+YEAR(E11907)</f>
        <v>2022</v>
      </c>
      <c r="D11907" s="23" t="str">
        <f t="shared" si="190"/>
        <v>may</v>
      </c>
      <c r="E11907" s="24">
        <v>44712</v>
      </c>
      <c r="F11907" s="23" t="s">
        <v>48</v>
      </c>
      <c r="G11907" s="121">
        <v>9268359.1199999992</v>
      </c>
    </row>
    <row r="11908" spans="1:7" outlineLevel="1" x14ac:dyDescent="0.25">
      <c r="A11908" s="23" t="str">
        <f>VLOOKUP(B11908,Códigos!$A$1:$C$23,2,FALSE)</f>
        <v>Pagarés bursátiles</v>
      </c>
      <c r="B11908" s="23" t="s">
        <v>11</v>
      </c>
      <c r="C11908">
        <f t="shared" si="191"/>
        <v>2022</v>
      </c>
      <c r="D11908" s="23" t="str">
        <f t="shared" si="190"/>
        <v>may</v>
      </c>
      <c r="E11908" s="24">
        <v>44712</v>
      </c>
      <c r="F11908" s="23" t="s">
        <v>48</v>
      </c>
      <c r="G11908" s="121">
        <v>0</v>
      </c>
    </row>
    <row r="11909" spans="1:7" outlineLevel="1" x14ac:dyDescent="0.25">
      <c r="A11909" s="23" t="str">
        <f>VLOOKUP(B11909,Códigos!$A$1:$C$23,2,FALSE)</f>
        <v>Valores de Titularización</v>
      </c>
      <c r="B11909" s="23" t="s">
        <v>12</v>
      </c>
      <c r="C11909">
        <f t="shared" si="191"/>
        <v>2022</v>
      </c>
      <c r="D11909" s="23" t="str">
        <f t="shared" si="190"/>
        <v>may</v>
      </c>
      <c r="E11909" s="24">
        <v>44712</v>
      </c>
      <c r="F11909" s="23" t="s">
        <v>48</v>
      </c>
      <c r="G11909" s="121">
        <v>0</v>
      </c>
    </row>
    <row r="11910" spans="1:7" outlineLevel="1" x14ac:dyDescent="0.25">
      <c r="A11910" s="23" t="str">
        <f>VLOOKUP(B11910,Códigos!$A$1:$C$23,2,FALSE)</f>
        <v>Inv. Extranjero</v>
      </c>
      <c r="B11910" s="23" t="s">
        <v>34</v>
      </c>
      <c r="C11910">
        <f t="shared" si="191"/>
        <v>2022</v>
      </c>
      <c r="D11910" s="23" t="str">
        <f t="shared" si="190"/>
        <v>may</v>
      </c>
      <c r="E11910" s="24">
        <v>44712</v>
      </c>
      <c r="F11910" s="23" t="s">
        <v>48</v>
      </c>
      <c r="G11910" s="121">
        <v>0</v>
      </c>
    </row>
    <row r="11911" spans="1:7" outlineLevel="1" x14ac:dyDescent="0.25">
      <c r="A11911" s="23" t="str">
        <f>VLOOKUP(B11911,Códigos!$A$1:$C$23,2,FALSE)</f>
        <v>Liquidez</v>
      </c>
      <c r="B11911" s="23" t="s">
        <v>13</v>
      </c>
      <c r="C11911">
        <f t="shared" si="191"/>
        <v>2022</v>
      </c>
      <c r="D11911" s="23" t="str">
        <f t="shared" si="190"/>
        <v>may</v>
      </c>
      <c r="E11911" s="24">
        <v>44712</v>
      </c>
      <c r="F11911" s="23" t="s">
        <v>48</v>
      </c>
      <c r="G11911" s="121">
        <v>5126015.4641797086</v>
      </c>
    </row>
    <row r="11912" spans="1:7" outlineLevel="1" x14ac:dyDescent="0.25">
      <c r="A11912" s="23" t="str">
        <f>VLOOKUP(B11912,Códigos!$A$1:$C$23,2,FALSE)</f>
        <v>Inv. sin Oferta Pública</v>
      </c>
      <c r="B11912" s="23" t="s">
        <v>14</v>
      </c>
      <c r="C11912">
        <f t="shared" si="191"/>
        <v>2022</v>
      </c>
      <c r="D11912" s="23" t="str">
        <f t="shared" si="190"/>
        <v>may</v>
      </c>
      <c r="E11912" s="24">
        <v>44712</v>
      </c>
      <c r="F11912" s="23" t="s">
        <v>48</v>
      </c>
      <c r="G11912" s="121">
        <v>1036.3433110787173</v>
      </c>
    </row>
    <row r="11913" spans="1:7" outlineLevel="1" x14ac:dyDescent="0.25">
      <c r="A11913" s="23" t="str">
        <f>VLOOKUP(B11913,Códigos!$A$1:$C$23,2,FALSE)</f>
        <v>Acciones</v>
      </c>
      <c r="B11913" s="23" t="s">
        <v>0</v>
      </c>
      <c r="C11913">
        <f t="shared" si="191"/>
        <v>2022</v>
      </c>
      <c r="D11913" s="23" t="str">
        <f t="shared" si="190"/>
        <v>may</v>
      </c>
      <c r="E11913" s="24">
        <v>44712</v>
      </c>
      <c r="F11913" s="23" t="s">
        <v>47</v>
      </c>
      <c r="G11913" s="121">
        <v>1941106.21</v>
      </c>
    </row>
    <row r="11914" spans="1:7" outlineLevel="1" x14ac:dyDescent="0.25">
      <c r="A11914" s="23" t="str">
        <f>VLOOKUP(B11914,Códigos!$A$1:$C$23,2,FALSE)</f>
        <v>Bonos Bancarios Bursátiles</v>
      </c>
      <c r="B11914" s="23" t="s">
        <v>1</v>
      </c>
      <c r="C11914">
        <f t="shared" si="191"/>
        <v>2022</v>
      </c>
      <c r="D11914" s="23" t="str">
        <f t="shared" si="190"/>
        <v>may</v>
      </c>
      <c r="E11914" s="24">
        <v>44712</v>
      </c>
      <c r="F11914" s="23" t="s">
        <v>47</v>
      </c>
      <c r="G11914" s="121">
        <v>60054936.079999991</v>
      </c>
    </row>
    <row r="11915" spans="1:7" outlineLevel="1" x14ac:dyDescent="0.25">
      <c r="A11915" s="23" t="str">
        <f>VLOOKUP(B11915,Códigos!$A$1:$C$23,2,FALSE)</f>
        <v>Bonos de Largo Plazo</v>
      </c>
      <c r="B11915" s="23" t="s">
        <v>3</v>
      </c>
      <c r="C11915">
        <f t="shared" si="191"/>
        <v>2022</v>
      </c>
      <c r="D11915" s="23" t="str">
        <f t="shared" si="190"/>
        <v>may</v>
      </c>
      <c r="E11915" s="24">
        <v>44712</v>
      </c>
      <c r="F11915" s="23" t="s">
        <v>47</v>
      </c>
      <c r="G11915" s="121">
        <v>21564477.900000002</v>
      </c>
    </row>
    <row r="11916" spans="1:7" outlineLevel="1" x14ac:dyDescent="0.25">
      <c r="A11916" s="23" t="str">
        <f>VLOOKUP(B11916,Códigos!$A$1:$C$23,2,FALSE)</f>
        <v>Bonos Municipales</v>
      </c>
      <c r="B11916" s="23" t="s">
        <v>4</v>
      </c>
      <c r="C11916">
        <f t="shared" si="191"/>
        <v>2022</v>
      </c>
      <c r="D11916" s="23" t="str">
        <f t="shared" si="190"/>
        <v>may</v>
      </c>
      <c r="E11916" s="24">
        <v>44712</v>
      </c>
      <c r="F11916" s="23" t="s">
        <v>47</v>
      </c>
      <c r="G11916" s="121">
        <v>499106.41</v>
      </c>
    </row>
    <row r="11917" spans="1:7" outlineLevel="1" x14ac:dyDescent="0.25">
      <c r="A11917" s="23" t="str">
        <f>VLOOKUP(B11917,Códigos!$A$1:$C$23,2,FALSE)</f>
        <v>Bonos Participativos emitidos por Pymes</v>
      </c>
      <c r="B11917" s="23" t="s">
        <v>5</v>
      </c>
      <c r="C11917">
        <f t="shared" si="191"/>
        <v>2022</v>
      </c>
      <c r="D11917" s="23" t="str">
        <f t="shared" si="190"/>
        <v>may</v>
      </c>
      <c r="E11917" s="24">
        <v>44712</v>
      </c>
      <c r="F11917" s="23" t="s">
        <v>47</v>
      </c>
      <c r="G11917" s="121">
        <v>0</v>
      </c>
    </row>
    <row r="11918" spans="1:7" outlineLevel="1" x14ac:dyDescent="0.25">
      <c r="A11918" s="23" t="str">
        <f>VLOOKUP(B11918,Códigos!$A$1:$C$23,2,FALSE)</f>
        <v>Bonos del Tesoro</v>
      </c>
      <c r="B11918" s="23" t="s">
        <v>6</v>
      </c>
      <c r="C11918">
        <f t="shared" si="191"/>
        <v>2022</v>
      </c>
      <c r="D11918" s="23" t="str">
        <f t="shared" si="190"/>
        <v>may</v>
      </c>
      <c r="E11918" s="24">
        <v>44712</v>
      </c>
      <c r="F11918" s="23" t="s">
        <v>47</v>
      </c>
      <c r="G11918" s="121">
        <v>0</v>
      </c>
    </row>
    <row r="11919" spans="1:7" outlineLevel="1" x14ac:dyDescent="0.25">
      <c r="A11919" s="23" t="str">
        <f>VLOOKUP(B11919,Códigos!$A$1:$C$23,2,FALSE)</f>
        <v>Cupones</v>
      </c>
      <c r="B11919" s="23" t="s">
        <v>7</v>
      </c>
      <c r="C11919">
        <f t="shared" si="191"/>
        <v>2022</v>
      </c>
      <c r="D11919" s="23" t="str">
        <f t="shared" si="190"/>
        <v>may</v>
      </c>
      <c r="E11919" s="24">
        <v>44712</v>
      </c>
      <c r="F11919" s="23" t="s">
        <v>47</v>
      </c>
      <c r="G11919" s="121">
        <v>46120.1</v>
      </c>
    </row>
    <row r="11920" spans="1:7" outlineLevel="1" x14ac:dyDescent="0.25">
      <c r="A11920" s="23" t="str">
        <f>VLOOKUP(B11920,Códigos!$A$1:$C$23,2,FALSE)</f>
        <v>Depósitos a Plazo Fijo</v>
      </c>
      <c r="B11920" s="23" t="s">
        <v>8</v>
      </c>
      <c r="C11920">
        <f t="shared" si="191"/>
        <v>2022</v>
      </c>
      <c r="D11920" s="23" t="str">
        <f t="shared" si="190"/>
        <v>may</v>
      </c>
      <c r="E11920" s="24">
        <v>44712</v>
      </c>
      <c r="F11920" s="23" t="s">
        <v>47</v>
      </c>
      <c r="G11920" s="121">
        <v>277923708.24000001</v>
      </c>
    </row>
    <row r="11921" spans="1:7" outlineLevel="1" x14ac:dyDescent="0.25">
      <c r="A11921" s="23" t="str">
        <f>VLOOKUP(B11921,Códigos!$A$1:$C$23,2,FALSE)</f>
        <v>Pagarés bursátiles</v>
      </c>
      <c r="B11921" s="23" t="s">
        <v>11</v>
      </c>
      <c r="C11921">
        <f t="shared" si="191"/>
        <v>2022</v>
      </c>
      <c r="D11921" s="23" t="str">
        <f t="shared" si="190"/>
        <v>may</v>
      </c>
      <c r="E11921" s="24">
        <v>44712</v>
      </c>
      <c r="F11921" s="23" t="s">
        <v>47</v>
      </c>
      <c r="G11921" s="121">
        <v>12467380.219999999</v>
      </c>
    </row>
    <row r="11922" spans="1:7" outlineLevel="1" x14ac:dyDescent="0.25">
      <c r="A11922" s="23" t="str">
        <f>VLOOKUP(B11922,Códigos!$A$1:$C$23,2,FALSE)</f>
        <v>Valores de Titularización</v>
      </c>
      <c r="B11922" s="23" t="s">
        <v>12</v>
      </c>
      <c r="C11922">
        <f t="shared" si="191"/>
        <v>2022</v>
      </c>
      <c r="D11922" s="23" t="str">
        <f t="shared" si="190"/>
        <v>may</v>
      </c>
      <c r="E11922" s="24">
        <v>44712</v>
      </c>
      <c r="F11922" s="23" t="s">
        <v>47</v>
      </c>
      <c r="G11922" s="121">
        <v>79091.839999999997</v>
      </c>
    </row>
    <row r="11923" spans="1:7" outlineLevel="1" x14ac:dyDescent="0.25">
      <c r="A11923" s="23" t="str">
        <f>VLOOKUP(B11923,Códigos!$A$1:$C$23,2,FALSE)</f>
        <v>Inv. Extranjero</v>
      </c>
      <c r="B11923" s="23" t="s">
        <v>34</v>
      </c>
      <c r="C11923">
        <f t="shared" si="191"/>
        <v>2022</v>
      </c>
      <c r="D11923" s="23" t="str">
        <f t="shared" si="190"/>
        <v>may</v>
      </c>
      <c r="E11923" s="24">
        <v>44712</v>
      </c>
      <c r="F11923" s="23" t="s">
        <v>47</v>
      </c>
      <c r="G11923" s="121">
        <v>77276589.390000001</v>
      </c>
    </row>
    <row r="11924" spans="1:7" outlineLevel="1" x14ac:dyDescent="0.25">
      <c r="A11924" s="23" t="str">
        <f>VLOOKUP(B11924,Códigos!$A$1:$C$23,2,FALSE)</f>
        <v>Liquidez</v>
      </c>
      <c r="B11924" s="23" t="s">
        <v>13</v>
      </c>
      <c r="C11924">
        <f t="shared" si="191"/>
        <v>2022</v>
      </c>
      <c r="D11924" s="23" t="str">
        <f t="shared" si="190"/>
        <v>may</v>
      </c>
      <c r="E11924" s="24">
        <v>44712</v>
      </c>
      <c r="F11924" s="23" t="s">
        <v>47</v>
      </c>
      <c r="G11924" s="121">
        <v>112588956.53999999</v>
      </c>
    </row>
    <row r="11925" spans="1:7" outlineLevel="1" x14ac:dyDescent="0.25">
      <c r="A11925" s="23" t="str">
        <f>VLOOKUP(B11925,Códigos!$A$1:$C$23,2,FALSE)</f>
        <v>Inv. sin Oferta Pública</v>
      </c>
      <c r="B11925" s="23" t="s">
        <v>14</v>
      </c>
      <c r="C11925">
        <f t="shared" si="191"/>
        <v>2022</v>
      </c>
      <c r="D11925" s="23" t="str">
        <f t="shared" si="190"/>
        <v>may</v>
      </c>
      <c r="E11925" s="24">
        <v>44712</v>
      </c>
      <c r="F11925" s="23" t="s">
        <v>47</v>
      </c>
      <c r="G11925" s="121">
        <v>551384.72</v>
      </c>
    </row>
    <row r="11926" spans="1:7" outlineLevel="1" x14ac:dyDescent="0.25">
      <c r="A11926" s="23" t="str">
        <f>VLOOKUP(B11926,Códigos!$A$1:$C$23,2,FALSE)</f>
        <v>Acciones</v>
      </c>
      <c r="B11926" s="23" t="s">
        <v>0</v>
      </c>
      <c r="C11926">
        <f t="shared" si="191"/>
        <v>2022</v>
      </c>
      <c r="D11926" s="23" t="str">
        <f t="shared" si="190"/>
        <v>may</v>
      </c>
      <c r="E11926" s="24">
        <v>44712</v>
      </c>
      <c r="F11926" s="23" t="s">
        <v>49</v>
      </c>
      <c r="G11926" s="121">
        <v>236517.52</v>
      </c>
    </row>
    <row r="11927" spans="1:7" outlineLevel="1" x14ac:dyDescent="0.25">
      <c r="A11927" s="23" t="str">
        <f>VLOOKUP(B11927,Códigos!$A$1:$C$23,2,FALSE)</f>
        <v>Bonos Bancarios Bursátiles</v>
      </c>
      <c r="B11927" s="23" t="s">
        <v>1</v>
      </c>
      <c r="C11927">
        <f t="shared" si="191"/>
        <v>2022</v>
      </c>
      <c r="D11927" s="23" t="str">
        <f t="shared" si="190"/>
        <v>may</v>
      </c>
      <c r="E11927" s="24">
        <v>44712</v>
      </c>
      <c r="F11927" s="23" t="s">
        <v>49</v>
      </c>
      <c r="G11927" s="121">
        <v>24573145.82</v>
      </c>
    </row>
    <row r="11928" spans="1:7" outlineLevel="1" x14ac:dyDescent="0.25">
      <c r="A11928" s="23" t="str">
        <f>VLOOKUP(B11928,Códigos!$A$1:$C$23,2,FALSE)</f>
        <v>Bonos de Largo Plazo</v>
      </c>
      <c r="B11928" s="23" t="s">
        <v>3</v>
      </c>
      <c r="C11928">
        <f t="shared" si="191"/>
        <v>2022</v>
      </c>
      <c r="D11928" s="23" t="str">
        <f t="shared" si="190"/>
        <v>may</v>
      </c>
      <c r="E11928" s="24">
        <v>44712</v>
      </c>
      <c r="F11928" s="23" t="s">
        <v>49</v>
      </c>
      <c r="G11928" s="121">
        <v>11649936.279999999</v>
      </c>
    </row>
    <row r="11929" spans="1:7" outlineLevel="1" x14ac:dyDescent="0.25">
      <c r="A11929" s="23" t="str">
        <f>VLOOKUP(B11929,Códigos!$A$1:$C$23,2,FALSE)</f>
        <v>Bonos Municipales</v>
      </c>
      <c r="B11929" s="23" t="s">
        <v>4</v>
      </c>
      <c r="C11929">
        <f t="shared" si="191"/>
        <v>2022</v>
      </c>
      <c r="D11929" s="23" t="str">
        <f t="shared" si="190"/>
        <v>may</v>
      </c>
      <c r="E11929" s="24">
        <v>44712</v>
      </c>
      <c r="F11929" s="23" t="s">
        <v>49</v>
      </c>
      <c r="G11929" s="121">
        <v>99821.28</v>
      </c>
    </row>
    <row r="11930" spans="1:7" outlineLevel="1" x14ac:dyDescent="0.25">
      <c r="A11930" s="23" t="str">
        <f>VLOOKUP(B11930,Códigos!$A$1:$C$23,2,FALSE)</f>
        <v>Bonos Participativos emitidos por Pymes</v>
      </c>
      <c r="B11930" s="23" t="s">
        <v>5</v>
      </c>
      <c r="C11930">
        <f t="shared" si="191"/>
        <v>2022</v>
      </c>
      <c r="D11930" s="23" t="str">
        <f t="shared" si="190"/>
        <v>may</v>
      </c>
      <c r="E11930" s="24">
        <v>44712</v>
      </c>
      <c r="F11930" s="23" t="s">
        <v>49</v>
      </c>
      <c r="G11930" s="121">
        <v>200531.34</v>
      </c>
    </row>
    <row r="11931" spans="1:7" outlineLevel="1" x14ac:dyDescent="0.25">
      <c r="A11931" s="23" t="str">
        <f>VLOOKUP(B11931,Códigos!$A$1:$C$23,2,FALSE)</f>
        <v>Bonos del Tesoro</v>
      </c>
      <c r="B11931" s="23" t="s">
        <v>6</v>
      </c>
      <c r="C11931">
        <f t="shared" si="191"/>
        <v>2022</v>
      </c>
      <c r="D11931" s="23" t="str">
        <f t="shared" si="190"/>
        <v>may</v>
      </c>
      <c r="E11931" s="24">
        <v>44712</v>
      </c>
      <c r="F11931" s="23" t="s">
        <v>49</v>
      </c>
      <c r="G11931" s="121">
        <v>145671.91</v>
      </c>
    </row>
    <row r="11932" spans="1:7" outlineLevel="1" x14ac:dyDescent="0.25">
      <c r="A11932" s="23" t="str">
        <f>VLOOKUP(B11932,Códigos!$A$1:$C$23,2,FALSE)</f>
        <v>Cupones</v>
      </c>
      <c r="B11932" s="23" t="s">
        <v>7</v>
      </c>
      <c r="C11932">
        <f t="shared" si="191"/>
        <v>2022</v>
      </c>
      <c r="D11932" s="23" t="str">
        <f t="shared" si="190"/>
        <v>may</v>
      </c>
      <c r="E11932" s="24">
        <v>44712</v>
      </c>
      <c r="F11932" s="23" t="s">
        <v>49</v>
      </c>
      <c r="G11932" s="121">
        <v>456329.48</v>
      </c>
    </row>
    <row r="11933" spans="1:7" outlineLevel="1" x14ac:dyDescent="0.25">
      <c r="A11933" s="23" t="str">
        <f>VLOOKUP(B11933,Códigos!$A$1:$C$23,2,FALSE)</f>
        <v>Depósitos a Plazo Fijo</v>
      </c>
      <c r="B11933" s="23" t="s">
        <v>8</v>
      </c>
      <c r="C11933">
        <f t="shared" si="191"/>
        <v>2022</v>
      </c>
      <c r="D11933" s="23" t="str">
        <f t="shared" si="190"/>
        <v>may</v>
      </c>
      <c r="E11933" s="24">
        <v>44712</v>
      </c>
      <c r="F11933" s="23" t="s">
        <v>49</v>
      </c>
      <c r="G11933" s="121">
        <v>60195414.390000008</v>
      </c>
    </row>
    <row r="11934" spans="1:7" outlineLevel="1" x14ac:dyDescent="0.25">
      <c r="A11934" s="23" t="str">
        <f>VLOOKUP(B11934,Códigos!$A$1:$C$23,2,FALSE)</f>
        <v>Pagarés bursátiles</v>
      </c>
      <c r="B11934" s="23" t="s">
        <v>11</v>
      </c>
      <c r="C11934">
        <f t="shared" si="191"/>
        <v>2022</v>
      </c>
      <c r="D11934" s="23" t="str">
        <f t="shared" si="190"/>
        <v>may</v>
      </c>
      <c r="E11934" s="24">
        <v>44712</v>
      </c>
      <c r="F11934" s="23" t="s">
        <v>49</v>
      </c>
      <c r="G11934" s="121">
        <v>0</v>
      </c>
    </row>
    <row r="11935" spans="1:7" outlineLevel="1" x14ac:dyDescent="0.25">
      <c r="A11935" s="23" t="str">
        <f>VLOOKUP(B11935,Códigos!$A$1:$C$23,2,FALSE)</f>
        <v>Valores de Titularización</v>
      </c>
      <c r="B11935" s="23" t="s">
        <v>12</v>
      </c>
      <c r="C11935">
        <f t="shared" si="191"/>
        <v>2022</v>
      </c>
      <c r="D11935" s="23" t="str">
        <f t="shared" si="190"/>
        <v>may</v>
      </c>
      <c r="E11935" s="24">
        <v>44712</v>
      </c>
      <c r="F11935" s="23" t="s">
        <v>49</v>
      </c>
      <c r="G11935" s="121">
        <v>1611673.3</v>
      </c>
    </row>
    <row r="11936" spans="1:7" outlineLevel="1" x14ac:dyDescent="0.25">
      <c r="A11936" s="23" t="str">
        <f>VLOOKUP(B11936,Códigos!$A$1:$C$23,2,FALSE)</f>
        <v>Inv. Extranjero</v>
      </c>
      <c r="B11936" s="23" t="s">
        <v>34</v>
      </c>
      <c r="C11936">
        <f t="shared" si="191"/>
        <v>2022</v>
      </c>
      <c r="D11936" s="23" t="str">
        <f t="shared" si="190"/>
        <v>may</v>
      </c>
      <c r="E11936" s="24">
        <v>44712</v>
      </c>
      <c r="F11936" s="23" t="s">
        <v>49</v>
      </c>
      <c r="G11936" s="121">
        <v>0</v>
      </c>
    </row>
    <row r="11937" spans="1:7" outlineLevel="1" x14ac:dyDescent="0.25">
      <c r="A11937" s="23" t="str">
        <f>VLOOKUP(B11937,Códigos!$A$1:$C$23,2,FALSE)</f>
        <v>Liquidez</v>
      </c>
      <c r="B11937" s="23" t="s">
        <v>13</v>
      </c>
      <c r="C11937">
        <f t="shared" si="191"/>
        <v>2022</v>
      </c>
      <c r="D11937" s="23" t="str">
        <f t="shared" si="190"/>
        <v>may</v>
      </c>
      <c r="E11937" s="24">
        <v>44712</v>
      </c>
      <c r="F11937" s="23" t="s">
        <v>49</v>
      </c>
      <c r="G11937" s="121">
        <v>17776706.033527695</v>
      </c>
    </row>
    <row r="11938" spans="1:7" outlineLevel="1" x14ac:dyDescent="0.25">
      <c r="A11938" s="23" t="str">
        <f>VLOOKUP(B11938,Códigos!$A$1:$C$23,2,FALSE)</f>
        <v>Inv. sin Oferta Pública</v>
      </c>
      <c r="B11938" s="23" t="s">
        <v>14</v>
      </c>
      <c r="C11938">
        <f t="shared" si="191"/>
        <v>2022</v>
      </c>
      <c r="D11938" s="23" t="str">
        <f t="shared" si="190"/>
        <v>may</v>
      </c>
      <c r="E11938" s="24">
        <v>44712</v>
      </c>
      <c r="F11938" s="23" t="s">
        <v>49</v>
      </c>
      <c r="G11938" s="121">
        <v>4023714.7172011663</v>
      </c>
    </row>
    <row r="11939" spans="1:7" outlineLevel="1" x14ac:dyDescent="0.25">
      <c r="A11939" s="23" t="str">
        <f>VLOOKUP(B11939,Códigos!$A$1:$C$23,2,FALSE)</f>
        <v>Acciones</v>
      </c>
      <c r="B11939" s="23" t="s">
        <v>0</v>
      </c>
      <c r="C11939">
        <f t="shared" si="191"/>
        <v>2022</v>
      </c>
      <c r="D11939" s="23" t="str">
        <f t="shared" si="190"/>
        <v>may</v>
      </c>
      <c r="E11939" s="24">
        <v>44712</v>
      </c>
      <c r="F11939" s="23" t="s">
        <v>50</v>
      </c>
      <c r="G11939" s="121">
        <v>0</v>
      </c>
    </row>
    <row r="11940" spans="1:7" outlineLevel="1" x14ac:dyDescent="0.25">
      <c r="A11940" s="23" t="str">
        <f>VLOOKUP(B11940,Códigos!$A$1:$C$23,2,FALSE)</f>
        <v>Bonos Bancarios Bursátiles</v>
      </c>
      <c r="B11940" s="23" t="s">
        <v>1</v>
      </c>
      <c r="C11940">
        <f t="shared" si="191"/>
        <v>2022</v>
      </c>
      <c r="D11940" s="23" t="str">
        <f t="shared" si="190"/>
        <v>may</v>
      </c>
      <c r="E11940" s="24">
        <v>44712</v>
      </c>
      <c r="F11940" s="23" t="s">
        <v>50</v>
      </c>
      <c r="G11940" s="121">
        <v>1663964.4900000002</v>
      </c>
    </row>
    <row r="11941" spans="1:7" outlineLevel="1" x14ac:dyDescent="0.25">
      <c r="A11941" s="23" t="str">
        <f>VLOOKUP(B11941,Códigos!$A$1:$C$23,2,FALSE)</f>
        <v>Bonos de Largo Plazo</v>
      </c>
      <c r="B11941" s="23" t="s">
        <v>3</v>
      </c>
      <c r="C11941">
        <f t="shared" si="191"/>
        <v>2022</v>
      </c>
      <c r="D11941" s="23" t="str">
        <f t="shared" si="190"/>
        <v>may</v>
      </c>
      <c r="E11941" s="24">
        <v>44712</v>
      </c>
      <c r="F11941" s="23" t="s">
        <v>50</v>
      </c>
      <c r="G11941" s="121">
        <v>267123.82</v>
      </c>
    </row>
    <row r="11942" spans="1:7" outlineLevel="1" x14ac:dyDescent="0.25">
      <c r="A11942" s="23" t="str">
        <f>VLOOKUP(B11942,Códigos!$A$1:$C$23,2,FALSE)</f>
        <v>Bonos Municipales</v>
      </c>
      <c r="B11942" s="23" t="s">
        <v>4</v>
      </c>
      <c r="C11942">
        <f t="shared" si="191"/>
        <v>2022</v>
      </c>
      <c r="D11942" s="23" t="str">
        <f t="shared" si="190"/>
        <v>may</v>
      </c>
      <c r="E11942" s="24">
        <v>44712</v>
      </c>
      <c r="F11942" s="23" t="s">
        <v>50</v>
      </c>
      <c r="G11942" s="121">
        <v>0</v>
      </c>
    </row>
    <row r="11943" spans="1:7" outlineLevel="1" x14ac:dyDescent="0.25">
      <c r="A11943" s="23" t="str">
        <f>VLOOKUP(B11943,Códigos!$A$1:$C$23,2,FALSE)</f>
        <v>Bonos Participativos emitidos por Pymes</v>
      </c>
      <c r="B11943" s="23" t="s">
        <v>5</v>
      </c>
      <c r="C11943">
        <f t="shared" si="191"/>
        <v>2022</v>
      </c>
      <c r="D11943" s="23" t="str">
        <f t="shared" si="190"/>
        <v>may</v>
      </c>
      <c r="E11943" s="24">
        <v>44712</v>
      </c>
      <c r="F11943" s="23" t="s">
        <v>50</v>
      </c>
      <c r="G11943" s="121">
        <v>64169.959999999992</v>
      </c>
    </row>
    <row r="11944" spans="1:7" outlineLevel="1" x14ac:dyDescent="0.25">
      <c r="A11944" s="23" t="str">
        <f>VLOOKUP(B11944,Códigos!$A$1:$C$23,2,FALSE)</f>
        <v>Bonos del Tesoro</v>
      </c>
      <c r="B11944" s="23" t="s">
        <v>6</v>
      </c>
      <c r="C11944">
        <f t="shared" si="191"/>
        <v>2022</v>
      </c>
      <c r="D11944" s="23" t="str">
        <f t="shared" si="190"/>
        <v>may</v>
      </c>
      <c r="E11944" s="24">
        <v>44712</v>
      </c>
      <c r="F11944" s="23" t="s">
        <v>50</v>
      </c>
      <c r="G11944" s="121">
        <v>0</v>
      </c>
    </row>
    <row r="11945" spans="1:7" outlineLevel="1" x14ac:dyDescent="0.25">
      <c r="A11945" s="23" t="str">
        <f>VLOOKUP(B11945,Códigos!$A$1:$C$23,2,FALSE)</f>
        <v>Cupones</v>
      </c>
      <c r="B11945" s="23" t="s">
        <v>7</v>
      </c>
      <c r="C11945">
        <f t="shared" si="191"/>
        <v>2022</v>
      </c>
      <c r="D11945" s="23" t="str">
        <f t="shared" si="190"/>
        <v>may</v>
      </c>
      <c r="E11945" s="24">
        <v>44712</v>
      </c>
      <c r="F11945" s="23" t="s">
        <v>50</v>
      </c>
      <c r="G11945" s="121">
        <v>0</v>
      </c>
    </row>
    <row r="11946" spans="1:7" outlineLevel="1" x14ac:dyDescent="0.25">
      <c r="A11946" s="23" t="str">
        <f>VLOOKUP(B11946,Códigos!$A$1:$C$23,2,FALSE)</f>
        <v>Depósitos a Plazo Fijo</v>
      </c>
      <c r="B11946" s="23" t="s">
        <v>8</v>
      </c>
      <c r="C11946">
        <f t="shared" si="191"/>
        <v>2022</v>
      </c>
      <c r="D11946" s="23" t="str">
        <f t="shared" si="190"/>
        <v>may</v>
      </c>
      <c r="E11946" s="24">
        <v>44712</v>
      </c>
      <c r="F11946" s="23" t="s">
        <v>50</v>
      </c>
      <c r="G11946" s="121">
        <v>7501860.4500000011</v>
      </c>
    </row>
    <row r="11947" spans="1:7" outlineLevel="1" x14ac:dyDescent="0.25">
      <c r="A11947" s="23" t="str">
        <f>VLOOKUP(B11947,Códigos!$A$1:$C$23,2,FALSE)</f>
        <v>Pagarés bursátiles</v>
      </c>
      <c r="B11947" s="23" t="s">
        <v>11</v>
      </c>
      <c r="C11947">
        <f t="shared" si="191"/>
        <v>2022</v>
      </c>
      <c r="D11947" s="23" t="str">
        <f t="shared" si="190"/>
        <v>may</v>
      </c>
      <c r="E11947" s="24">
        <v>44712</v>
      </c>
      <c r="F11947" s="23" t="s">
        <v>50</v>
      </c>
      <c r="G11947" s="121">
        <v>0</v>
      </c>
    </row>
    <row r="11948" spans="1:7" outlineLevel="1" x14ac:dyDescent="0.25">
      <c r="A11948" s="23" t="str">
        <f>VLOOKUP(B11948,Códigos!$A$1:$C$23,2,FALSE)</f>
        <v>Valores de Titularización</v>
      </c>
      <c r="B11948" s="23" t="s">
        <v>12</v>
      </c>
      <c r="C11948">
        <f t="shared" si="191"/>
        <v>2022</v>
      </c>
      <c r="D11948" s="23" t="str">
        <f t="shared" si="190"/>
        <v>may</v>
      </c>
      <c r="E11948" s="24">
        <v>44712</v>
      </c>
      <c r="F11948" s="23" t="s">
        <v>50</v>
      </c>
      <c r="G11948" s="121">
        <v>0</v>
      </c>
    </row>
    <row r="11949" spans="1:7" outlineLevel="1" x14ac:dyDescent="0.25">
      <c r="A11949" s="23" t="str">
        <f>VLOOKUP(B11949,Códigos!$A$1:$C$23,2,FALSE)</f>
        <v>Inv. Extranjero</v>
      </c>
      <c r="B11949" s="23" t="s">
        <v>34</v>
      </c>
      <c r="C11949">
        <f t="shared" si="191"/>
        <v>2022</v>
      </c>
      <c r="D11949" s="23" t="str">
        <f t="shared" si="190"/>
        <v>may</v>
      </c>
      <c r="E11949" s="24">
        <v>44712</v>
      </c>
      <c r="F11949" s="23" t="s">
        <v>50</v>
      </c>
      <c r="G11949" s="121">
        <v>1913461.8</v>
      </c>
    </row>
    <row r="11950" spans="1:7" outlineLevel="1" x14ac:dyDescent="0.25">
      <c r="A11950" s="23" t="str">
        <f>VLOOKUP(B11950,Códigos!$A$1:$C$23,2,FALSE)</f>
        <v>Liquidez</v>
      </c>
      <c r="B11950" s="23" t="s">
        <v>13</v>
      </c>
      <c r="C11950">
        <f t="shared" si="191"/>
        <v>2022</v>
      </c>
      <c r="D11950" s="23" t="str">
        <f t="shared" si="190"/>
        <v>may</v>
      </c>
      <c r="E11950" s="24">
        <v>44712</v>
      </c>
      <c r="F11950" s="23" t="s">
        <v>50</v>
      </c>
      <c r="G11950" s="121">
        <v>839055.11</v>
      </c>
    </row>
    <row r="11951" spans="1:7" outlineLevel="1" x14ac:dyDescent="0.25">
      <c r="A11951" s="23" t="str">
        <f>VLOOKUP(B11951,Códigos!$A$1:$C$23,2,FALSE)</f>
        <v>Inv. sin Oferta Pública</v>
      </c>
      <c r="B11951" s="23" t="s">
        <v>14</v>
      </c>
      <c r="C11951">
        <f t="shared" si="191"/>
        <v>2022</v>
      </c>
      <c r="D11951" s="23" t="str">
        <f t="shared" si="190"/>
        <v>may</v>
      </c>
      <c r="E11951" s="24">
        <v>44712</v>
      </c>
      <c r="F11951" s="23" t="s">
        <v>50</v>
      </c>
      <c r="G11951" s="121">
        <v>10050.73</v>
      </c>
    </row>
    <row r="11952" spans="1:7" outlineLevel="1" x14ac:dyDescent="0.25">
      <c r="A11952" s="23" t="str">
        <f>VLOOKUP(B11952,Códigos!$A$1:$C$23,2,FALSE)</f>
        <v>Acciones</v>
      </c>
      <c r="B11952" s="23" t="s">
        <v>0</v>
      </c>
      <c r="C11952">
        <f t="shared" si="191"/>
        <v>2022</v>
      </c>
      <c r="D11952" s="23" t="str">
        <f t="shared" si="190"/>
        <v>may</v>
      </c>
      <c r="E11952" s="24">
        <v>44712</v>
      </c>
      <c r="F11952" s="23" t="s">
        <v>53</v>
      </c>
      <c r="G11952" s="121">
        <v>9495550.3299999982</v>
      </c>
    </row>
    <row r="11953" spans="1:8" outlineLevel="1" x14ac:dyDescent="0.25">
      <c r="A11953" s="23" t="str">
        <f>VLOOKUP(B11953,Códigos!$A$1:$C$23,2,FALSE)</f>
        <v>Bonos Bancarios Bursátiles</v>
      </c>
      <c r="B11953" s="23" t="s">
        <v>1</v>
      </c>
      <c r="C11953">
        <f t="shared" si="191"/>
        <v>2022</v>
      </c>
      <c r="D11953" s="23" t="str">
        <f t="shared" si="190"/>
        <v>may</v>
      </c>
      <c r="E11953" s="24">
        <v>44712</v>
      </c>
      <c r="F11953" s="23" t="s">
        <v>53</v>
      </c>
      <c r="G11953" s="121">
        <v>143237580.90000001</v>
      </c>
    </row>
    <row r="11954" spans="1:8" outlineLevel="1" x14ac:dyDescent="0.25">
      <c r="A11954" s="23" t="str">
        <f>VLOOKUP(B11954,Códigos!$A$1:$C$23,2,FALSE)</f>
        <v>Bonos de Largo Plazo</v>
      </c>
      <c r="B11954" s="23" t="s">
        <v>3</v>
      </c>
      <c r="C11954">
        <f t="shared" si="191"/>
        <v>2022</v>
      </c>
      <c r="D11954" s="23" t="str">
        <f t="shared" si="190"/>
        <v>may</v>
      </c>
      <c r="E11954" s="24">
        <v>44712</v>
      </c>
      <c r="F11954" s="23" t="s">
        <v>53</v>
      </c>
      <c r="G11954" s="121">
        <v>65595897.990000002</v>
      </c>
    </row>
    <row r="11955" spans="1:8" outlineLevel="1" x14ac:dyDescent="0.25">
      <c r="A11955" s="23" t="str">
        <f>VLOOKUP(B11955,Códigos!$A$1:$C$23,2,FALSE)</f>
        <v>Bonos Municipales</v>
      </c>
      <c r="B11955" s="23" t="s">
        <v>4</v>
      </c>
      <c r="C11955">
        <f t="shared" si="191"/>
        <v>2022</v>
      </c>
      <c r="D11955" s="23" t="str">
        <f t="shared" si="190"/>
        <v>may</v>
      </c>
      <c r="E11955" s="24">
        <v>44712</v>
      </c>
      <c r="F11955" s="23" t="s">
        <v>53</v>
      </c>
      <c r="G11955" s="121">
        <v>1532256.69</v>
      </c>
    </row>
    <row r="11956" spans="1:8" outlineLevel="1" x14ac:dyDescent="0.25">
      <c r="A11956" s="23" t="str">
        <f>VLOOKUP(B11956,Códigos!$A$1:$C$23,2,FALSE)</f>
        <v>Bonos Participativos emitidos por Pymes</v>
      </c>
      <c r="B11956" s="23" t="s">
        <v>5</v>
      </c>
      <c r="C11956">
        <f t="shared" si="191"/>
        <v>2022</v>
      </c>
      <c r="D11956" s="23" t="str">
        <f t="shared" si="190"/>
        <v>may</v>
      </c>
      <c r="E11956" s="24">
        <v>44712</v>
      </c>
      <c r="F11956" s="23" t="s">
        <v>53</v>
      </c>
      <c r="G11956" s="121">
        <v>401062.61</v>
      </c>
    </row>
    <row r="11957" spans="1:8" outlineLevel="1" x14ac:dyDescent="0.25">
      <c r="A11957" s="23" t="str">
        <f>VLOOKUP(B11957,Códigos!$A$1:$C$23,2,FALSE)</f>
        <v>Bonos del Tesoro</v>
      </c>
      <c r="B11957" s="23" t="s">
        <v>6</v>
      </c>
      <c r="C11957">
        <f t="shared" si="191"/>
        <v>2022</v>
      </c>
      <c r="D11957" s="23" t="str">
        <f t="shared" si="190"/>
        <v>may</v>
      </c>
      <c r="E11957" s="24">
        <v>44712</v>
      </c>
      <c r="F11957" s="23" t="s">
        <v>53</v>
      </c>
      <c r="G11957" s="121">
        <v>291343.82</v>
      </c>
    </row>
    <row r="11958" spans="1:8" outlineLevel="1" x14ac:dyDescent="0.25">
      <c r="A11958" s="23" t="str">
        <f>VLOOKUP(B11958,Códigos!$A$1:$C$23,2,FALSE)</f>
        <v>Cupones</v>
      </c>
      <c r="B11958" s="23" t="s">
        <v>7</v>
      </c>
      <c r="C11958">
        <f t="shared" si="191"/>
        <v>2022</v>
      </c>
      <c r="D11958" s="23" t="str">
        <f t="shared" si="190"/>
        <v>may</v>
      </c>
      <c r="E11958" s="24">
        <v>44712</v>
      </c>
      <c r="F11958" s="23" t="s">
        <v>53</v>
      </c>
      <c r="G11958" s="121">
        <v>502449.57999999996</v>
      </c>
    </row>
    <row r="11959" spans="1:8" outlineLevel="1" x14ac:dyDescent="0.25">
      <c r="A11959" s="23" t="str">
        <f>VLOOKUP(B11959,Códigos!$A$1:$C$23,2,FALSE)</f>
        <v>Depósitos a Plazo Fijo</v>
      </c>
      <c r="B11959" s="23" t="s">
        <v>8</v>
      </c>
      <c r="C11959">
        <f t="shared" si="191"/>
        <v>2022</v>
      </c>
      <c r="D11959" s="23" t="str">
        <f t="shared" si="190"/>
        <v>may</v>
      </c>
      <c r="E11959" s="24">
        <v>44712</v>
      </c>
      <c r="F11959" s="23" t="s">
        <v>53</v>
      </c>
      <c r="G11959" s="121">
        <v>734389326.46999991</v>
      </c>
    </row>
    <row r="11960" spans="1:8" outlineLevel="1" x14ac:dyDescent="0.25">
      <c r="A11960" s="23" t="str">
        <f>VLOOKUP(B11960,Códigos!$A$1:$C$23,2,FALSE)</f>
        <v>Pagarés bursátiles</v>
      </c>
      <c r="B11960" s="23" t="s">
        <v>11</v>
      </c>
      <c r="C11960">
        <f t="shared" si="191"/>
        <v>2022</v>
      </c>
      <c r="D11960" s="23" t="str">
        <f t="shared" si="190"/>
        <v>may</v>
      </c>
      <c r="E11960" s="24">
        <v>44712</v>
      </c>
      <c r="F11960" s="23" t="s">
        <v>53</v>
      </c>
      <c r="G11960" s="121">
        <v>17073793.140000001</v>
      </c>
    </row>
    <row r="11961" spans="1:8" outlineLevel="1" x14ac:dyDescent="0.25">
      <c r="A11961" s="23" t="str">
        <f>VLOOKUP(B11961,Códigos!$A$1:$C$23,2,FALSE)</f>
        <v>Valores de Titularización</v>
      </c>
      <c r="B11961" s="23" t="s">
        <v>12</v>
      </c>
      <c r="C11961">
        <f t="shared" si="191"/>
        <v>2022</v>
      </c>
      <c r="D11961" s="23" t="str">
        <f t="shared" si="190"/>
        <v>may</v>
      </c>
      <c r="E11961" s="24">
        <v>44712</v>
      </c>
      <c r="F11961" s="23" t="s">
        <v>53</v>
      </c>
      <c r="G11961" s="121">
        <v>12374797.140000001</v>
      </c>
    </row>
    <row r="11962" spans="1:8" outlineLevel="1" x14ac:dyDescent="0.25">
      <c r="A11962" s="23" t="str">
        <f>VLOOKUP(B11962,Códigos!$A$1:$C$23,2,FALSE)</f>
        <v>Inv. Extranjero</v>
      </c>
      <c r="B11962" s="23" t="s">
        <v>34</v>
      </c>
      <c r="C11962">
        <f t="shared" si="191"/>
        <v>2022</v>
      </c>
      <c r="D11962" s="23" t="str">
        <f t="shared" si="190"/>
        <v>may</v>
      </c>
      <c r="E11962" s="24">
        <v>44712</v>
      </c>
      <c r="F11962" s="23" t="s">
        <v>53</v>
      </c>
      <c r="G11962" s="121">
        <v>96137438.320728853</v>
      </c>
    </row>
    <row r="11963" spans="1:8" outlineLevel="1" x14ac:dyDescent="0.25">
      <c r="A11963" s="23" t="str">
        <f>VLOOKUP(B11963,Códigos!$A$1:$C$23,2,FALSE)</f>
        <v>Liquidez</v>
      </c>
      <c r="B11963" s="23" t="s">
        <v>13</v>
      </c>
      <c r="C11963">
        <f t="shared" si="191"/>
        <v>2022</v>
      </c>
      <c r="D11963" s="23" t="str">
        <f t="shared" si="190"/>
        <v>may</v>
      </c>
      <c r="E11963" s="24">
        <v>44712</v>
      </c>
      <c r="F11963" s="23" t="s">
        <v>53</v>
      </c>
      <c r="G11963" s="121">
        <v>326970450.56479192</v>
      </c>
    </row>
    <row r="11964" spans="1:8" outlineLevel="1" x14ac:dyDescent="0.25">
      <c r="A11964" s="23" t="str">
        <f>VLOOKUP(B11964,Códigos!$A$1:$C$23,2,FALSE)</f>
        <v>Inv. sin Oferta Pública</v>
      </c>
      <c r="B11964" s="23" t="s">
        <v>14</v>
      </c>
      <c r="C11964">
        <f t="shared" si="191"/>
        <v>2022</v>
      </c>
      <c r="D11964" s="23" t="str">
        <f t="shared" si="190"/>
        <v>may</v>
      </c>
      <c r="E11964" s="24">
        <v>44712</v>
      </c>
      <c r="F11964" s="23" t="s">
        <v>53</v>
      </c>
      <c r="G11964" s="121">
        <v>8871631.0432819258</v>
      </c>
    </row>
    <row r="11965" spans="1:8" outlineLevel="1" x14ac:dyDescent="0.25">
      <c r="A11965" s="23" t="str">
        <f>VLOOKUP(B11965,Códigos!$A$1:$C$23,2,FALSE)</f>
        <v>Acciones</v>
      </c>
      <c r="B11965" s="23" t="s">
        <v>0</v>
      </c>
      <c r="C11965">
        <f t="shared" si="191"/>
        <v>2022</v>
      </c>
      <c r="D11965" s="23" t="str">
        <f t="shared" si="190"/>
        <v>jun</v>
      </c>
      <c r="E11965" s="24">
        <v>44742</v>
      </c>
      <c r="F11965" s="23" t="s">
        <v>51</v>
      </c>
      <c r="G11965" s="121">
        <v>6025429.1516034966</v>
      </c>
      <c r="H11965" t="s">
        <v>149</v>
      </c>
    </row>
    <row r="11966" spans="1:8" outlineLevel="1" x14ac:dyDescent="0.25">
      <c r="A11966" s="23" t="str">
        <f>VLOOKUP(B11966,Códigos!$A$1:$C$23,2,FALSE)</f>
        <v>Bonos Bancarios Bursátiles</v>
      </c>
      <c r="B11966" s="23" t="s">
        <v>1</v>
      </c>
      <c r="C11966">
        <f t="shared" si="191"/>
        <v>2022</v>
      </c>
      <c r="D11966" s="23" t="str">
        <f t="shared" si="190"/>
        <v>jun</v>
      </c>
      <c r="E11966" s="24">
        <v>44742</v>
      </c>
      <c r="F11966" s="23" t="s">
        <v>51</v>
      </c>
      <c r="G11966" s="121">
        <v>77642311.71865885</v>
      </c>
    </row>
    <row r="11967" spans="1:8" outlineLevel="1" x14ac:dyDescent="0.25">
      <c r="A11967" s="23" t="str">
        <f>VLOOKUP(B11967,Códigos!$A$1:$C$23,2,FALSE)</f>
        <v>Bonos de Largo Plazo</v>
      </c>
      <c r="B11967" s="23" t="s">
        <v>3</v>
      </c>
      <c r="C11967">
        <f t="shared" si="191"/>
        <v>2022</v>
      </c>
      <c r="D11967" s="23" t="str">
        <f t="shared" si="190"/>
        <v>jun</v>
      </c>
      <c r="E11967" s="24">
        <v>44742</v>
      </c>
      <c r="F11967" s="23" t="s">
        <v>51</v>
      </c>
      <c r="G11967" s="121">
        <v>38833532.902332336</v>
      </c>
    </row>
    <row r="11968" spans="1:8" outlineLevel="1" x14ac:dyDescent="0.25">
      <c r="A11968" s="23" t="str">
        <f>VLOOKUP(B11968,Códigos!$A$1:$C$23,2,FALSE)</f>
        <v>Bonos Municipales</v>
      </c>
      <c r="B11968" s="23" t="s">
        <v>4</v>
      </c>
      <c r="C11968">
        <f t="shared" si="191"/>
        <v>2022</v>
      </c>
      <c r="D11968" s="23" t="str">
        <f t="shared" si="190"/>
        <v>jun</v>
      </c>
      <c r="E11968" s="24">
        <v>44742</v>
      </c>
      <c r="F11968" s="23" t="s">
        <v>51</v>
      </c>
      <c r="G11968" s="121">
        <v>1041637.3177842565</v>
      </c>
    </row>
    <row r="11969" spans="1:7" outlineLevel="1" x14ac:dyDescent="0.25">
      <c r="A11969" s="23" t="str">
        <f>VLOOKUP(B11969,Códigos!$A$1:$C$23,2,FALSE)</f>
        <v>Bonos Participativos emitidos por Pymes</v>
      </c>
      <c r="B11969" s="23" t="s">
        <v>5</v>
      </c>
      <c r="C11969">
        <f t="shared" si="191"/>
        <v>2022</v>
      </c>
      <c r="D11969" s="23" t="str">
        <f t="shared" si="190"/>
        <v>jun</v>
      </c>
      <c r="E11969" s="24">
        <v>44742</v>
      </c>
      <c r="F11969" s="23" t="s">
        <v>51</v>
      </c>
      <c r="G11969" s="121">
        <v>338535.91836734698</v>
      </c>
    </row>
    <row r="11970" spans="1:7" outlineLevel="1" x14ac:dyDescent="0.25">
      <c r="A11970" s="23" t="str">
        <f>VLOOKUP(B11970,Códigos!$A$1:$C$23,2,FALSE)</f>
        <v>Cupones</v>
      </c>
      <c r="B11970" s="23" t="s">
        <v>7</v>
      </c>
      <c r="C11970">
        <f t="shared" si="191"/>
        <v>2022</v>
      </c>
      <c r="D11970" s="23" t="str">
        <f t="shared" ref="D11970:D12033" si="192">+TEXT(E11970,"mmm")</f>
        <v>jun</v>
      </c>
      <c r="E11970" s="24">
        <v>44742</v>
      </c>
      <c r="F11970" s="23" t="s">
        <v>51</v>
      </c>
      <c r="G11970" s="121">
        <v>561050.79446064273</v>
      </c>
    </row>
    <row r="11971" spans="1:7" outlineLevel="1" x14ac:dyDescent="0.25">
      <c r="A11971" s="23" t="str">
        <f>VLOOKUP(B11971,Códigos!$A$1:$C$23,2,FALSE)</f>
        <v>Depósitos a Plazo Fijo</v>
      </c>
      <c r="B11971" s="23" t="s">
        <v>8</v>
      </c>
      <c r="C11971">
        <f t="shared" ref="C11971:C12034" si="193">+YEAR(E11971)</f>
        <v>2022</v>
      </c>
      <c r="D11971" s="23" t="str">
        <f t="shared" si="192"/>
        <v>jun</v>
      </c>
      <c r="E11971" s="24">
        <v>44742</v>
      </c>
      <c r="F11971" s="23" t="s">
        <v>51</v>
      </c>
      <c r="G11971" s="121">
        <v>353690406.26093435</v>
      </c>
    </row>
    <row r="11972" spans="1:7" outlineLevel="1" x14ac:dyDescent="0.25">
      <c r="A11972" s="23" t="str">
        <f>VLOOKUP(B11972,Códigos!$A$1:$C$23,2,FALSE)</f>
        <v>Pagarés bursátiles</v>
      </c>
      <c r="B11972" s="23" t="s">
        <v>11</v>
      </c>
      <c r="C11972">
        <f t="shared" si="193"/>
        <v>2022</v>
      </c>
      <c r="D11972" s="23" t="str">
        <f t="shared" si="192"/>
        <v>jun</v>
      </c>
      <c r="E11972" s="24">
        <v>44742</v>
      </c>
      <c r="F11972" s="23" t="s">
        <v>51</v>
      </c>
      <c r="G11972" s="121">
        <v>2037288.9489795924</v>
      </c>
    </row>
    <row r="11973" spans="1:7" outlineLevel="1" x14ac:dyDescent="0.25">
      <c r="A11973" s="23" t="str">
        <f>VLOOKUP(B11973,Códigos!$A$1:$C$23,2,FALSE)</f>
        <v>Valores de Titularización</v>
      </c>
      <c r="B11973" s="23" t="s">
        <v>12</v>
      </c>
      <c r="C11973">
        <f t="shared" si="193"/>
        <v>2022</v>
      </c>
      <c r="D11973" s="23" t="str">
        <f t="shared" si="192"/>
        <v>jun</v>
      </c>
      <c r="E11973" s="24">
        <v>44742</v>
      </c>
      <c r="F11973" s="23" t="s">
        <v>51</v>
      </c>
      <c r="G11973" s="121">
        <v>12001619.470845466</v>
      </c>
    </row>
    <row r="11974" spans="1:7" outlineLevel="1" x14ac:dyDescent="0.25">
      <c r="A11974" s="23" t="str">
        <f>VLOOKUP(B11974,Códigos!$A$1:$C$23,2,FALSE)</f>
        <v>Inv. Extranjero</v>
      </c>
      <c r="B11974" s="23" t="s">
        <v>34</v>
      </c>
      <c r="C11974">
        <f t="shared" si="193"/>
        <v>2022</v>
      </c>
      <c r="D11974" s="23" t="str">
        <f t="shared" si="192"/>
        <v>jun</v>
      </c>
      <c r="E11974" s="24">
        <v>44742</v>
      </c>
      <c r="F11974" s="23" t="s">
        <v>51</v>
      </c>
      <c r="G11974" s="121">
        <v>1000333.0306122449</v>
      </c>
    </row>
    <row r="11975" spans="1:7" outlineLevel="1" x14ac:dyDescent="0.25">
      <c r="A11975" s="23" t="str">
        <f>VLOOKUP(B11975,Códigos!$A$1:$C$23,2,FALSE)</f>
        <v>Liquidez</v>
      </c>
      <c r="B11975" s="23" t="s">
        <v>13</v>
      </c>
      <c r="C11975">
        <f t="shared" si="193"/>
        <v>2022</v>
      </c>
      <c r="D11975" s="23" t="str">
        <f t="shared" si="192"/>
        <v>jun</v>
      </c>
      <c r="E11975" s="24">
        <v>44742</v>
      </c>
      <c r="F11975" s="23" t="s">
        <v>51</v>
      </c>
      <c r="G11975" s="121">
        <v>143582301.52040815</v>
      </c>
    </row>
    <row r="11976" spans="1:7" outlineLevel="1" x14ac:dyDescent="0.25">
      <c r="A11976" s="23" t="str">
        <f>VLOOKUP(B11976,Códigos!$A$1:$C$23,2,FALSE)</f>
        <v>Inv. sin Oferta Pública</v>
      </c>
      <c r="B11976" s="23" t="s">
        <v>14</v>
      </c>
      <c r="C11976">
        <f t="shared" si="193"/>
        <v>2022</v>
      </c>
      <c r="D11976" s="23" t="str">
        <f t="shared" si="192"/>
        <v>jun</v>
      </c>
      <c r="E11976" s="24">
        <v>44742</v>
      </c>
      <c r="F11976" s="23" t="s">
        <v>51</v>
      </c>
      <c r="G11976" s="121">
        <v>9293793.7274052482</v>
      </c>
    </row>
    <row r="11977" spans="1:7" outlineLevel="1" x14ac:dyDescent="0.25">
      <c r="A11977" s="23" t="str">
        <f>VLOOKUP(B11977,Códigos!$A$1:$C$23,2,FALSE)</f>
        <v>Acciones</v>
      </c>
      <c r="B11977" s="23" t="s">
        <v>0</v>
      </c>
      <c r="C11977">
        <f t="shared" si="193"/>
        <v>2022</v>
      </c>
      <c r="D11977" s="23" t="str">
        <f t="shared" si="192"/>
        <v>jun</v>
      </c>
      <c r="E11977" s="24">
        <v>44742</v>
      </c>
      <c r="F11977" s="23" t="s">
        <v>52</v>
      </c>
      <c r="G11977" s="121">
        <v>3456083.0100000002</v>
      </c>
    </row>
    <row r="11978" spans="1:7" outlineLevel="1" x14ac:dyDescent="0.25">
      <c r="A11978" s="23" t="str">
        <f>VLOOKUP(B11978,Códigos!$A$1:$C$23,2,FALSE)</f>
        <v>Bonos Bancarios Bursátiles</v>
      </c>
      <c r="B11978" s="23" t="s">
        <v>1</v>
      </c>
      <c r="C11978">
        <f t="shared" si="193"/>
        <v>2022</v>
      </c>
      <c r="D11978" s="23" t="str">
        <f t="shared" si="192"/>
        <v>jun</v>
      </c>
      <c r="E11978" s="24">
        <v>44742</v>
      </c>
      <c r="F11978" s="23" t="s">
        <v>52</v>
      </c>
      <c r="G11978" s="121">
        <v>67481450.219999999</v>
      </c>
    </row>
    <row r="11979" spans="1:7" outlineLevel="1" x14ac:dyDescent="0.25">
      <c r="A11979" s="23" t="str">
        <f>VLOOKUP(B11979,Códigos!$A$1:$C$23,2,FALSE)</f>
        <v>Bonos de Largo Plazo</v>
      </c>
      <c r="B11979" s="23" t="s">
        <v>3</v>
      </c>
      <c r="C11979">
        <f t="shared" si="193"/>
        <v>2022</v>
      </c>
      <c r="D11979" s="23" t="str">
        <f t="shared" si="192"/>
        <v>jun</v>
      </c>
      <c r="E11979" s="24">
        <v>44742</v>
      </c>
      <c r="F11979" s="23" t="s">
        <v>52</v>
      </c>
      <c r="G11979" s="121">
        <v>26059623.879999999</v>
      </c>
    </row>
    <row r="11980" spans="1:7" outlineLevel="1" x14ac:dyDescent="0.25">
      <c r="A11980" s="23" t="str">
        <f>VLOOKUP(B11980,Códigos!$A$1:$C$23,2,FALSE)</f>
        <v>Bonos Municipales</v>
      </c>
      <c r="B11980" s="23" t="s">
        <v>4</v>
      </c>
      <c r="C11980">
        <f t="shared" si="193"/>
        <v>2022</v>
      </c>
      <c r="D11980" s="23" t="str">
        <f t="shared" si="192"/>
        <v>jun</v>
      </c>
      <c r="E11980" s="24">
        <v>44742</v>
      </c>
      <c r="F11980" s="23" t="s">
        <v>52</v>
      </c>
      <c r="G11980" s="121">
        <v>500787.17</v>
      </c>
    </row>
    <row r="11981" spans="1:7" outlineLevel="1" x14ac:dyDescent="0.25">
      <c r="A11981" s="23" t="str">
        <f>VLOOKUP(B11981,Códigos!$A$1:$C$23,2,FALSE)</f>
        <v>Bonos Participativos emitidos por Pymes</v>
      </c>
      <c r="B11981" s="23" t="s">
        <v>5</v>
      </c>
      <c r="C11981">
        <f t="shared" si="193"/>
        <v>2022</v>
      </c>
      <c r="D11981" s="23" t="str">
        <f t="shared" si="192"/>
        <v>jun</v>
      </c>
      <c r="E11981" s="24">
        <v>44742</v>
      </c>
      <c r="F11981" s="23" t="s">
        <v>52</v>
      </c>
      <c r="G11981" s="121">
        <v>64482.96</v>
      </c>
    </row>
    <row r="11982" spans="1:7" outlineLevel="1" x14ac:dyDescent="0.25">
      <c r="A11982" s="23" t="str">
        <f>VLOOKUP(B11982,Códigos!$A$1:$C$23,2,FALSE)</f>
        <v>Cupones</v>
      </c>
      <c r="B11982" s="23" t="s">
        <v>7</v>
      </c>
      <c r="C11982">
        <f t="shared" si="193"/>
        <v>2022</v>
      </c>
      <c r="D11982" s="23" t="str">
        <f t="shared" si="192"/>
        <v>jun</v>
      </c>
      <c r="E11982" s="24">
        <v>44742</v>
      </c>
      <c r="F11982" s="23" t="s">
        <v>52</v>
      </c>
      <c r="G11982" s="121">
        <v>46157.91</v>
      </c>
    </row>
    <row r="11983" spans="1:7" outlineLevel="1" x14ac:dyDescent="0.25">
      <c r="A11983" s="23" t="str">
        <f>VLOOKUP(B11983,Códigos!$A$1:$C$23,2,FALSE)</f>
        <v>Depósitos a Plazo Fijo</v>
      </c>
      <c r="B11983" s="23" t="s">
        <v>8</v>
      </c>
      <c r="C11983">
        <f t="shared" si="193"/>
        <v>2022</v>
      </c>
      <c r="D11983" s="23" t="str">
        <f t="shared" si="192"/>
        <v>jun</v>
      </c>
      <c r="E11983" s="24">
        <v>44742</v>
      </c>
      <c r="F11983" s="23" t="s">
        <v>52</v>
      </c>
      <c r="G11983" s="121">
        <v>360205496.65999997</v>
      </c>
    </row>
    <row r="11984" spans="1:7" outlineLevel="1" x14ac:dyDescent="0.25">
      <c r="A11984" s="23" t="str">
        <f>VLOOKUP(B11984,Códigos!$A$1:$C$23,2,FALSE)</f>
        <v>Pagarés bursátiles</v>
      </c>
      <c r="B11984" s="23" t="s">
        <v>11</v>
      </c>
      <c r="C11984">
        <f t="shared" si="193"/>
        <v>2022</v>
      </c>
      <c r="D11984" s="23" t="str">
        <f t="shared" si="192"/>
        <v>jun</v>
      </c>
      <c r="E11984" s="24">
        <v>44742</v>
      </c>
      <c r="F11984" s="23" t="s">
        <v>52</v>
      </c>
      <c r="G11984" s="121">
        <v>15067612.989999998</v>
      </c>
    </row>
    <row r="11985" spans="1:7" outlineLevel="1" x14ac:dyDescent="0.25">
      <c r="A11985" s="23" t="str">
        <f>VLOOKUP(B11985,Códigos!$A$1:$C$23,2,FALSE)</f>
        <v>Valores de Titularización</v>
      </c>
      <c r="B11985" s="23" t="s">
        <v>12</v>
      </c>
      <c r="C11985">
        <f t="shared" si="193"/>
        <v>2022</v>
      </c>
      <c r="D11985" s="23" t="str">
        <f t="shared" si="192"/>
        <v>jun</v>
      </c>
      <c r="E11985" s="24">
        <v>44742</v>
      </c>
      <c r="F11985" s="23" t="s">
        <v>52</v>
      </c>
      <c r="G11985" s="121">
        <v>79598.399999999994</v>
      </c>
    </row>
    <row r="11986" spans="1:7" outlineLevel="1" x14ac:dyDescent="0.25">
      <c r="A11986" s="23" t="str">
        <f>VLOOKUP(B11986,Códigos!$A$1:$C$23,2,FALSE)</f>
        <v>Inv. Extranjero</v>
      </c>
      <c r="B11986" s="23" t="s">
        <v>34</v>
      </c>
      <c r="C11986">
        <f t="shared" si="193"/>
        <v>2022</v>
      </c>
      <c r="D11986" s="23" t="str">
        <f t="shared" si="192"/>
        <v>jun</v>
      </c>
      <c r="E11986" s="24">
        <v>44742</v>
      </c>
      <c r="F11986" s="23" t="s">
        <v>52</v>
      </c>
      <c r="G11986" s="121">
        <v>95708979.700000003</v>
      </c>
    </row>
    <row r="11987" spans="1:7" outlineLevel="1" x14ac:dyDescent="0.25">
      <c r="A11987" s="23" t="str">
        <f>VLOOKUP(B11987,Códigos!$A$1:$C$23,2,FALSE)</f>
        <v>Liquidez</v>
      </c>
      <c r="B11987" s="23" t="s">
        <v>13</v>
      </c>
      <c r="C11987">
        <f t="shared" si="193"/>
        <v>2022</v>
      </c>
      <c r="D11987" s="23" t="str">
        <f t="shared" si="192"/>
        <v>jun</v>
      </c>
      <c r="E11987" s="24">
        <v>44742</v>
      </c>
      <c r="F11987" s="23" t="s">
        <v>52</v>
      </c>
      <c r="G11987" s="121">
        <v>153911181.77000001</v>
      </c>
    </row>
    <row r="11988" spans="1:7" outlineLevel="1" x14ac:dyDescent="0.25">
      <c r="A11988" s="23" t="str">
        <f>VLOOKUP(B11988,Códigos!$A$1:$C$23,2,FALSE)</f>
        <v>Inv. sin Oferta Pública</v>
      </c>
      <c r="B11988" s="23" t="s">
        <v>14</v>
      </c>
      <c r="C11988">
        <f t="shared" si="193"/>
        <v>2022</v>
      </c>
      <c r="D11988" s="23" t="str">
        <f t="shared" si="192"/>
        <v>jun</v>
      </c>
      <c r="E11988" s="24">
        <v>44742</v>
      </c>
      <c r="F11988" s="23" t="s">
        <v>52</v>
      </c>
      <c r="G11988" s="121">
        <v>392568.06000000006</v>
      </c>
    </row>
    <row r="11989" spans="1:7" outlineLevel="1" x14ac:dyDescent="0.25">
      <c r="A11989" s="23" t="str">
        <f>VLOOKUP(B11989,Códigos!$A$1:$C$23,2,FALSE)</f>
        <v>Acciones</v>
      </c>
      <c r="B11989" s="23" t="s">
        <v>0</v>
      </c>
      <c r="C11989">
        <f t="shared" si="193"/>
        <v>2022</v>
      </c>
      <c r="D11989" s="23" t="str">
        <f t="shared" si="192"/>
        <v>jun</v>
      </c>
      <c r="E11989" s="24">
        <v>44742</v>
      </c>
      <c r="F11989" s="23" t="s">
        <v>44</v>
      </c>
      <c r="G11989" s="121">
        <v>139437.66763848398</v>
      </c>
    </row>
    <row r="11990" spans="1:7" outlineLevel="1" x14ac:dyDescent="0.25">
      <c r="A11990" s="23" t="str">
        <f>VLOOKUP(B11990,Códigos!$A$1:$C$23,2,FALSE)</f>
        <v>Bonos Bancarios Bursátiles</v>
      </c>
      <c r="B11990" s="23" t="s">
        <v>1</v>
      </c>
      <c r="C11990">
        <f t="shared" si="193"/>
        <v>2022</v>
      </c>
      <c r="D11990" s="23" t="str">
        <f t="shared" si="192"/>
        <v>jun</v>
      </c>
      <c r="E11990" s="24">
        <v>44742</v>
      </c>
      <c r="F11990" s="23" t="s">
        <v>44</v>
      </c>
      <c r="G11990" s="121">
        <v>8463116.8206997085</v>
      </c>
    </row>
    <row r="11991" spans="1:7" outlineLevel="1" x14ac:dyDescent="0.25">
      <c r="A11991" s="23" t="str">
        <f>VLOOKUP(B11991,Códigos!$A$1:$C$23,2,FALSE)</f>
        <v>Bonos de Largo Plazo</v>
      </c>
      <c r="B11991" s="23" t="s">
        <v>3</v>
      </c>
      <c r="C11991">
        <f t="shared" si="193"/>
        <v>2022</v>
      </c>
      <c r="D11991" s="23" t="str">
        <f t="shared" si="192"/>
        <v>jun</v>
      </c>
      <c r="E11991" s="24">
        <v>44742</v>
      </c>
      <c r="F11991" s="23" t="s">
        <v>44</v>
      </c>
      <c r="G11991" s="121">
        <v>4550450.0524781328</v>
      </c>
    </row>
    <row r="11992" spans="1:7" outlineLevel="1" x14ac:dyDescent="0.25">
      <c r="A11992" s="23" t="str">
        <f>VLOOKUP(B11992,Códigos!$A$1:$C$23,2,FALSE)</f>
        <v>Bonos Municipales</v>
      </c>
      <c r="B11992" s="23" t="s">
        <v>4</v>
      </c>
      <c r="C11992">
        <f t="shared" si="193"/>
        <v>2022</v>
      </c>
      <c r="D11992" s="23" t="str">
        <f t="shared" si="192"/>
        <v>jun</v>
      </c>
      <c r="E11992" s="24">
        <v>44742</v>
      </c>
      <c r="F11992" s="23" t="s">
        <v>44</v>
      </c>
      <c r="G11992" s="121">
        <v>0</v>
      </c>
    </row>
    <row r="11993" spans="1:7" outlineLevel="1" x14ac:dyDescent="0.25">
      <c r="A11993" s="23" t="str">
        <f>VLOOKUP(B11993,Códigos!$A$1:$C$23,2,FALSE)</f>
        <v>Bonos Participativos emitidos por Pymes</v>
      </c>
      <c r="B11993" s="23" t="s">
        <v>5</v>
      </c>
      <c r="C11993">
        <f t="shared" si="193"/>
        <v>2022</v>
      </c>
      <c r="D11993" s="23" t="str">
        <f t="shared" si="192"/>
        <v>jun</v>
      </c>
      <c r="E11993" s="24">
        <v>44742</v>
      </c>
      <c r="F11993" s="23" t="s">
        <v>44</v>
      </c>
      <c r="G11993" s="121">
        <v>0</v>
      </c>
    </row>
    <row r="11994" spans="1:7" outlineLevel="1" x14ac:dyDescent="0.25">
      <c r="A11994" s="23" t="str">
        <f>VLOOKUP(B11994,Códigos!$A$1:$C$23,2,FALSE)</f>
        <v>Cupones</v>
      </c>
      <c r="B11994" s="23" t="s">
        <v>7</v>
      </c>
      <c r="C11994">
        <f t="shared" si="193"/>
        <v>2022</v>
      </c>
      <c r="D11994" s="23" t="str">
        <f t="shared" si="192"/>
        <v>jun</v>
      </c>
      <c r="E11994" s="24">
        <v>44742</v>
      </c>
      <c r="F11994" s="23" t="s">
        <v>44</v>
      </c>
      <c r="G11994" s="121">
        <v>0</v>
      </c>
    </row>
    <row r="11995" spans="1:7" outlineLevel="1" x14ac:dyDescent="0.25">
      <c r="A11995" s="23" t="str">
        <f>VLOOKUP(B11995,Códigos!$A$1:$C$23,2,FALSE)</f>
        <v>Depósitos a Plazo Fijo</v>
      </c>
      <c r="B11995" s="23" t="s">
        <v>8</v>
      </c>
      <c r="C11995">
        <f t="shared" si="193"/>
        <v>2022</v>
      </c>
      <c r="D11995" s="23" t="str">
        <f t="shared" si="192"/>
        <v>jun</v>
      </c>
      <c r="E11995" s="24">
        <v>44742</v>
      </c>
      <c r="F11995" s="23" t="s">
        <v>44</v>
      </c>
      <c r="G11995" s="121">
        <v>141319724.22157481</v>
      </c>
    </row>
    <row r="11996" spans="1:7" outlineLevel="1" x14ac:dyDescent="0.25">
      <c r="A11996" s="23" t="str">
        <f>VLOOKUP(B11996,Códigos!$A$1:$C$23,2,FALSE)</f>
        <v>Pagarés bursátiles</v>
      </c>
      <c r="B11996" s="23" t="s">
        <v>11</v>
      </c>
      <c r="C11996">
        <f t="shared" si="193"/>
        <v>2022</v>
      </c>
      <c r="D11996" s="23" t="str">
        <f t="shared" si="192"/>
        <v>jun</v>
      </c>
      <c r="E11996" s="24">
        <v>44742</v>
      </c>
      <c r="F11996" s="23" t="s">
        <v>44</v>
      </c>
      <c r="G11996" s="121">
        <v>1590093.3760932949</v>
      </c>
    </row>
    <row r="11997" spans="1:7" outlineLevel="1" x14ac:dyDescent="0.25">
      <c r="A11997" s="23" t="str">
        <f>VLOOKUP(B11997,Códigos!$A$1:$C$23,2,FALSE)</f>
        <v>Valores de Titularización</v>
      </c>
      <c r="B11997" s="23" t="s">
        <v>12</v>
      </c>
      <c r="C11997">
        <f t="shared" si="193"/>
        <v>2022</v>
      </c>
      <c r="D11997" s="23" t="str">
        <f t="shared" si="192"/>
        <v>jun</v>
      </c>
      <c r="E11997" s="24">
        <v>44742</v>
      </c>
      <c r="F11997" s="23" t="s">
        <v>44</v>
      </c>
      <c r="G11997" s="121">
        <v>1237332.972303207</v>
      </c>
    </row>
    <row r="11998" spans="1:7" outlineLevel="1" x14ac:dyDescent="0.25">
      <c r="A11998" s="23" t="str">
        <f>VLOOKUP(B11998,Códigos!$A$1:$C$23,2,FALSE)</f>
        <v>Inv. Extranjero</v>
      </c>
      <c r="B11998" s="23" t="s">
        <v>34</v>
      </c>
      <c r="C11998">
        <f t="shared" si="193"/>
        <v>2022</v>
      </c>
      <c r="D11998" s="23" t="str">
        <f t="shared" si="192"/>
        <v>jun</v>
      </c>
      <c r="E11998" s="24">
        <v>44742</v>
      </c>
      <c r="F11998" s="23" t="s">
        <v>44</v>
      </c>
      <c r="G11998" s="121">
        <v>0</v>
      </c>
    </row>
    <row r="11999" spans="1:7" outlineLevel="1" x14ac:dyDescent="0.25">
      <c r="A11999" s="23" t="str">
        <f>VLOOKUP(B11999,Códigos!$A$1:$C$23,2,FALSE)</f>
        <v>Liquidez</v>
      </c>
      <c r="B11999" s="23" t="s">
        <v>13</v>
      </c>
      <c r="C11999">
        <f t="shared" si="193"/>
        <v>2022</v>
      </c>
      <c r="D11999" s="23" t="str">
        <f t="shared" si="192"/>
        <v>jun</v>
      </c>
      <c r="E11999" s="24">
        <v>44742</v>
      </c>
      <c r="F11999" s="23" t="s">
        <v>44</v>
      </c>
      <c r="G11999" s="121">
        <v>56121807.724489801</v>
      </c>
    </row>
    <row r="12000" spans="1:7" outlineLevel="1" x14ac:dyDescent="0.25">
      <c r="A12000" s="23" t="str">
        <f>VLOOKUP(B12000,Códigos!$A$1:$C$23,2,FALSE)</f>
        <v>Inv. sin Oferta Pública</v>
      </c>
      <c r="B12000" s="23" t="s">
        <v>14</v>
      </c>
      <c r="C12000">
        <f t="shared" si="193"/>
        <v>2022</v>
      </c>
      <c r="D12000" s="23" t="str">
        <f t="shared" si="192"/>
        <v>jun</v>
      </c>
      <c r="E12000" s="24">
        <v>44742</v>
      </c>
      <c r="F12000" s="23" t="s">
        <v>44</v>
      </c>
      <c r="G12000" s="121">
        <v>-1320.8279883381947</v>
      </c>
    </row>
    <row r="12001" spans="1:7" outlineLevel="1" x14ac:dyDescent="0.25">
      <c r="A12001" s="23" t="str">
        <f>VLOOKUP(B12001,Códigos!$A$1:$C$23,2,FALSE)</f>
        <v>Acciones</v>
      </c>
      <c r="B12001" s="23" t="s">
        <v>0</v>
      </c>
      <c r="C12001">
        <f t="shared" si="193"/>
        <v>2022</v>
      </c>
      <c r="D12001" s="23" t="str">
        <f t="shared" si="192"/>
        <v>jun</v>
      </c>
      <c r="E12001" s="24">
        <v>44742</v>
      </c>
      <c r="F12001" s="23" t="s">
        <v>45</v>
      </c>
      <c r="G12001" s="121">
        <v>1514976.8</v>
      </c>
    </row>
    <row r="12002" spans="1:7" outlineLevel="1" x14ac:dyDescent="0.25">
      <c r="A12002" s="23" t="str">
        <f>VLOOKUP(B12002,Códigos!$A$1:$C$23,2,FALSE)</f>
        <v>Bonos Bancarios Bursátiles</v>
      </c>
      <c r="B12002" s="23" t="s">
        <v>1</v>
      </c>
      <c r="C12002">
        <f t="shared" si="193"/>
        <v>2022</v>
      </c>
      <c r="D12002" s="23" t="str">
        <f t="shared" si="192"/>
        <v>jun</v>
      </c>
      <c r="E12002" s="24">
        <v>44742</v>
      </c>
      <c r="F12002" s="23" t="s">
        <v>45</v>
      </c>
      <c r="G12002" s="121">
        <v>6011570.6500000004</v>
      </c>
    </row>
    <row r="12003" spans="1:7" outlineLevel="1" x14ac:dyDescent="0.25">
      <c r="A12003" s="23" t="str">
        <f>VLOOKUP(B12003,Códigos!$A$1:$C$23,2,FALSE)</f>
        <v>Bonos de Largo Plazo</v>
      </c>
      <c r="B12003" s="23" t="s">
        <v>3</v>
      </c>
      <c r="C12003">
        <f t="shared" si="193"/>
        <v>2022</v>
      </c>
      <c r="D12003" s="23" t="str">
        <f t="shared" si="192"/>
        <v>jun</v>
      </c>
      <c r="E12003" s="24">
        <v>44742</v>
      </c>
      <c r="F12003" s="23" t="s">
        <v>45</v>
      </c>
      <c r="G12003" s="121">
        <v>3882227.35</v>
      </c>
    </row>
    <row r="12004" spans="1:7" outlineLevel="1" x14ac:dyDescent="0.25">
      <c r="A12004" s="23" t="str">
        <f>VLOOKUP(B12004,Códigos!$A$1:$C$23,2,FALSE)</f>
        <v>Bonos Municipales</v>
      </c>
      <c r="B12004" s="23" t="s">
        <v>4</v>
      </c>
      <c r="C12004">
        <f t="shared" si="193"/>
        <v>2022</v>
      </c>
      <c r="D12004" s="23" t="str">
        <f t="shared" si="192"/>
        <v>jun</v>
      </c>
      <c r="E12004" s="24">
        <v>44742</v>
      </c>
      <c r="F12004" s="23" t="s">
        <v>45</v>
      </c>
      <c r="G12004" s="121">
        <v>0</v>
      </c>
    </row>
    <row r="12005" spans="1:7" outlineLevel="1" x14ac:dyDescent="0.25">
      <c r="A12005" s="23" t="str">
        <f>VLOOKUP(B12005,Códigos!$A$1:$C$23,2,FALSE)</f>
        <v>Bonos Participativos emitidos por Pymes</v>
      </c>
      <c r="B12005" s="23" t="s">
        <v>5</v>
      </c>
      <c r="C12005">
        <f t="shared" si="193"/>
        <v>2022</v>
      </c>
      <c r="D12005" s="23" t="str">
        <f t="shared" si="192"/>
        <v>jun</v>
      </c>
      <c r="E12005" s="24">
        <v>44742</v>
      </c>
      <c r="F12005" s="23" t="s">
        <v>45</v>
      </c>
      <c r="G12005" s="121">
        <v>0</v>
      </c>
    </row>
    <row r="12006" spans="1:7" outlineLevel="1" x14ac:dyDescent="0.25">
      <c r="A12006" s="23" t="str">
        <f>VLOOKUP(B12006,Códigos!$A$1:$C$23,2,FALSE)</f>
        <v>Cupones</v>
      </c>
      <c r="B12006" s="23" t="s">
        <v>7</v>
      </c>
      <c r="C12006">
        <f t="shared" si="193"/>
        <v>2022</v>
      </c>
      <c r="D12006" s="23" t="str">
        <f t="shared" si="192"/>
        <v>jun</v>
      </c>
      <c r="E12006" s="24">
        <v>44742</v>
      </c>
      <c r="F12006" s="23" t="s">
        <v>45</v>
      </c>
      <c r="G12006" s="121">
        <v>0</v>
      </c>
    </row>
    <row r="12007" spans="1:7" outlineLevel="1" x14ac:dyDescent="0.25">
      <c r="A12007" s="23" t="str">
        <f>VLOOKUP(B12007,Códigos!$A$1:$C$23,2,FALSE)</f>
        <v>Depósitos a Plazo Fijo</v>
      </c>
      <c r="B12007" s="23" t="s">
        <v>8</v>
      </c>
      <c r="C12007">
        <f t="shared" si="193"/>
        <v>2022</v>
      </c>
      <c r="D12007" s="23" t="str">
        <f t="shared" si="192"/>
        <v>jun</v>
      </c>
      <c r="E12007" s="24">
        <v>44742</v>
      </c>
      <c r="F12007" s="23" t="s">
        <v>45</v>
      </c>
      <c r="G12007" s="121">
        <v>71303374.75999999</v>
      </c>
    </row>
    <row r="12008" spans="1:7" outlineLevel="1" x14ac:dyDescent="0.25">
      <c r="A12008" s="23" t="str">
        <f>VLOOKUP(B12008,Códigos!$A$1:$C$23,2,FALSE)</f>
        <v>Pagarés bursátiles</v>
      </c>
      <c r="B12008" s="23" t="s">
        <v>11</v>
      </c>
      <c r="C12008">
        <f t="shared" si="193"/>
        <v>2022</v>
      </c>
      <c r="D12008" s="23" t="str">
        <f t="shared" si="192"/>
        <v>jun</v>
      </c>
      <c r="E12008" s="24">
        <v>44742</v>
      </c>
      <c r="F12008" s="23" t="s">
        <v>45</v>
      </c>
      <c r="G12008" s="121">
        <v>2580902.6</v>
      </c>
    </row>
    <row r="12009" spans="1:7" outlineLevel="1" x14ac:dyDescent="0.25">
      <c r="A12009" s="23" t="str">
        <f>VLOOKUP(B12009,Códigos!$A$1:$C$23,2,FALSE)</f>
        <v>Valores de Titularización</v>
      </c>
      <c r="B12009" s="23" t="s">
        <v>12</v>
      </c>
      <c r="C12009">
        <f t="shared" si="193"/>
        <v>2022</v>
      </c>
      <c r="D12009" s="23" t="str">
        <f t="shared" si="192"/>
        <v>jun</v>
      </c>
      <c r="E12009" s="24">
        <v>44742</v>
      </c>
      <c r="F12009" s="23" t="s">
        <v>45</v>
      </c>
      <c r="G12009" s="121">
        <v>0</v>
      </c>
    </row>
    <row r="12010" spans="1:7" outlineLevel="1" x14ac:dyDescent="0.25">
      <c r="A12010" s="23" t="str">
        <f>VLOOKUP(B12010,Códigos!$A$1:$C$23,2,FALSE)</f>
        <v>Inv. Extranjero</v>
      </c>
      <c r="B12010" s="23" t="s">
        <v>34</v>
      </c>
      <c r="C12010">
        <f t="shared" si="193"/>
        <v>2022</v>
      </c>
      <c r="D12010" s="23" t="str">
        <f t="shared" si="192"/>
        <v>jun</v>
      </c>
      <c r="E12010" s="24">
        <v>44742</v>
      </c>
      <c r="F12010" s="23" t="s">
        <v>45</v>
      </c>
      <c r="G12010" s="121">
        <v>15949896.77</v>
      </c>
    </row>
    <row r="12011" spans="1:7" outlineLevel="1" x14ac:dyDescent="0.25">
      <c r="A12011" s="23" t="str">
        <f>VLOOKUP(B12011,Códigos!$A$1:$C$23,2,FALSE)</f>
        <v>Liquidez</v>
      </c>
      <c r="B12011" s="23" t="s">
        <v>13</v>
      </c>
      <c r="C12011">
        <f t="shared" si="193"/>
        <v>2022</v>
      </c>
      <c r="D12011" s="23" t="str">
        <f t="shared" si="192"/>
        <v>jun</v>
      </c>
      <c r="E12011" s="24">
        <v>44742</v>
      </c>
      <c r="F12011" s="23" t="s">
        <v>45</v>
      </c>
      <c r="G12011" s="121">
        <v>47644145.539999999</v>
      </c>
    </row>
    <row r="12012" spans="1:7" outlineLevel="1" x14ac:dyDescent="0.25">
      <c r="A12012" s="23" t="str">
        <f>VLOOKUP(B12012,Códigos!$A$1:$C$23,2,FALSE)</f>
        <v>Inv. sin Oferta Pública</v>
      </c>
      <c r="B12012" s="23" t="s">
        <v>14</v>
      </c>
      <c r="C12012">
        <f t="shared" si="193"/>
        <v>2022</v>
      </c>
      <c r="D12012" s="23" t="str">
        <f t="shared" si="192"/>
        <v>jun</v>
      </c>
      <c r="E12012" s="24">
        <v>44742</v>
      </c>
      <c r="F12012" s="23" t="s">
        <v>45</v>
      </c>
      <c r="G12012" s="121">
        <v>-144556.03</v>
      </c>
    </row>
    <row r="12013" spans="1:7" outlineLevel="1" x14ac:dyDescent="0.25">
      <c r="A12013" s="23" t="str">
        <f>VLOOKUP(B12013,Códigos!$A$1:$C$23,2,FALSE)</f>
        <v>Acciones</v>
      </c>
      <c r="B12013" s="23" t="s">
        <v>0</v>
      </c>
      <c r="C12013">
        <f t="shared" si="193"/>
        <v>2022</v>
      </c>
      <c r="D12013" s="23" t="str">
        <f t="shared" si="192"/>
        <v>jun</v>
      </c>
      <c r="E12013" s="24">
        <v>44742</v>
      </c>
      <c r="F12013" s="23" t="s">
        <v>46</v>
      </c>
      <c r="G12013" s="121">
        <v>5649473.9620991237</v>
      </c>
    </row>
    <row r="12014" spans="1:7" outlineLevel="1" x14ac:dyDescent="0.25">
      <c r="A12014" s="23" t="str">
        <f>VLOOKUP(B12014,Códigos!$A$1:$C$23,2,FALSE)</f>
        <v>Bonos Bancarios Bursátiles</v>
      </c>
      <c r="B12014" s="23" t="s">
        <v>1</v>
      </c>
      <c r="C12014">
        <f t="shared" si="193"/>
        <v>2022</v>
      </c>
      <c r="D12014" s="23" t="str">
        <f t="shared" si="192"/>
        <v>jun</v>
      </c>
      <c r="E12014" s="24">
        <v>44742</v>
      </c>
      <c r="F12014" s="23" t="s">
        <v>46</v>
      </c>
      <c r="G12014" s="121">
        <v>43821399.867346905</v>
      </c>
    </row>
    <row r="12015" spans="1:7" outlineLevel="1" x14ac:dyDescent="0.25">
      <c r="A12015" s="23" t="str">
        <f>VLOOKUP(B12015,Códigos!$A$1:$C$23,2,FALSE)</f>
        <v>Bonos de Largo Plazo</v>
      </c>
      <c r="B12015" s="23" t="s">
        <v>3</v>
      </c>
      <c r="C12015">
        <f t="shared" si="193"/>
        <v>2022</v>
      </c>
      <c r="D12015" s="23" t="str">
        <f t="shared" si="192"/>
        <v>jun</v>
      </c>
      <c r="E12015" s="24">
        <v>44742</v>
      </c>
      <c r="F12015" s="23" t="s">
        <v>46</v>
      </c>
      <c r="G12015" s="121">
        <v>22519944.752186589</v>
      </c>
    </row>
    <row r="12016" spans="1:7" outlineLevel="1" x14ac:dyDescent="0.25">
      <c r="A12016" s="23" t="str">
        <f>VLOOKUP(B12016,Códigos!$A$1:$C$23,2,FALSE)</f>
        <v>Bonos Municipales</v>
      </c>
      <c r="B12016" s="23" t="s">
        <v>4</v>
      </c>
      <c r="C12016">
        <f t="shared" si="193"/>
        <v>2022</v>
      </c>
      <c r="D12016" s="23" t="str">
        <f t="shared" si="192"/>
        <v>jun</v>
      </c>
      <c r="E12016" s="24">
        <v>44742</v>
      </c>
      <c r="F12016" s="23" t="s">
        <v>46</v>
      </c>
      <c r="G12016" s="121">
        <v>941479.88338192413</v>
      </c>
    </row>
    <row r="12017" spans="1:7" outlineLevel="1" x14ac:dyDescent="0.25">
      <c r="A12017" s="23" t="str">
        <f>VLOOKUP(B12017,Códigos!$A$1:$C$23,2,FALSE)</f>
        <v>Bonos Participativos emitidos por Pymes</v>
      </c>
      <c r="B12017" s="23" t="s">
        <v>5</v>
      </c>
      <c r="C12017">
        <f t="shared" si="193"/>
        <v>2022</v>
      </c>
      <c r="D12017" s="23" t="str">
        <f t="shared" si="192"/>
        <v>jun</v>
      </c>
      <c r="E12017" s="24">
        <v>44742</v>
      </c>
      <c r="F12017" s="23" t="s">
        <v>46</v>
      </c>
      <c r="G12017" s="121">
        <v>137026.44314868803</v>
      </c>
    </row>
    <row r="12018" spans="1:7" outlineLevel="1" x14ac:dyDescent="0.25">
      <c r="A12018" s="23" t="str">
        <f>VLOOKUP(B12018,Códigos!$A$1:$C$23,2,FALSE)</f>
        <v>Cupones</v>
      </c>
      <c r="B12018" s="23" t="s">
        <v>7</v>
      </c>
      <c r="C12018">
        <f t="shared" si="193"/>
        <v>2022</v>
      </c>
      <c r="D12018" s="23" t="str">
        <f t="shared" si="192"/>
        <v>jun</v>
      </c>
      <c r="E12018" s="24">
        <v>44742</v>
      </c>
      <c r="F12018" s="23" t="s">
        <v>46</v>
      </c>
      <c r="G12018" s="121">
        <v>141768.14139941731</v>
      </c>
    </row>
    <row r="12019" spans="1:7" outlineLevel="1" x14ac:dyDescent="0.25">
      <c r="A12019" s="23" t="str">
        <f>VLOOKUP(B12019,Códigos!$A$1:$C$23,2,FALSE)</f>
        <v>Depósitos a Plazo Fijo</v>
      </c>
      <c r="B12019" s="23" t="s">
        <v>8</v>
      </c>
      <c r="C12019">
        <f t="shared" si="193"/>
        <v>2022</v>
      </c>
      <c r="D12019" s="23" t="str">
        <f t="shared" si="192"/>
        <v>jun</v>
      </c>
      <c r="E12019" s="24">
        <v>44742</v>
      </c>
      <c r="F12019" s="23" t="s">
        <v>46</v>
      </c>
      <c r="G12019" s="121">
        <v>152712826.5860064</v>
      </c>
    </row>
    <row r="12020" spans="1:7" outlineLevel="1" x14ac:dyDescent="0.25">
      <c r="A12020" s="23" t="str">
        <f>VLOOKUP(B12020,Códigos!$A$1:$C$23,2,FALSE)</f>
        <v>Pagarés bursátiles</v>
      </c>
      <c r="B12020" s="23" t="s">
        <v>11</v>
      </c>
      <c r="C12020">
        <f t="shared" si="193"/>
        <v>2022</v>
      </c>
      <c r="D12020" s="23" t="str">
        <f t="shared" si="192"/>
        <v>jun</v>
      </c>
      <c r="E12020" s="24">
        <v>44742</v>
      </c>
      <c r="F12020" s="23" t="s">
        <v>46</v>
      </c>
      <c r="G12020" s="121">
        <v>447195.57288629742</v>
      </c>
    </row>
    <row r="12021" spans="1:7" outlineLevel="1" x14ac:dyDescent="0.25">
      <c r="A12021" s="23" t="str">
        <f>VLOOKUP(B12021,Códigos!$A$1:$C$23,2,FALSE)</f>
        <v>Valores de Titularización</v>
      </c>
      <c r="B12021" s="23" t="s">
        <v>12</v>
      </c>
      <c r="C12021">
        <f t="shared" si="193"/>
        <v>2022</v>
      </c>
      <c r="D12021" s="23" t="str">
        <f t="shared" si="192"/>
        <v>jun</v>
      </c>
      <c r="E12021" s="24">
        <v>44742</v>
      </c>
      <c r="F12021" s="23" t="s">
        <v>46</v>
      </c>
      <c r="G12021" s="121">
        <v>9161614.5204081498</v>
      </c>
    </row>
    <row r="12022" spans="1:7" outlineLevel="1" x14ac:dyDescent="0.25">
      <c r="A12022" s="23" t="str">
        <f>VLOOKUP(B12022,Códigos!$A$1:$C$23,2,FALSE)</f>
        <v>Inv. Extranjero</v>
      </c>
      <c r="B12022" s="23" t="s">
        <v>34</v>
      </c>
      <c r="C12022">
        <f t="shared" si="193"/>
        <v>2022</v>
      </c>
      <c r="D12022" s="23" t="str">
        <f t="shared" si="192"/>
        <v>jun</v>
      </c>
      <c r="E12022" s="24">
        <v>44742</v>
      </c>
      <c r="F12022" s="23" t="s">
        <v>46</v>
      </c>
      <c r="G12022" s="121">
        <v>1000333.0306122449</v>
      </c>
    </row>
    <row r="12023" spans="1:7" outlineLevel="1" x14ac:dyDescent="0.25">
      <c r="A12023" s="23" t="str">
        <f>VLOOKUP(B12023,Códigos!$A$1:$C$23,2,FALSE)</f>
        <v>Liquidez</v>
      </c>
      <c r="B12023" s="23" t="s">
        <v>13</v>
      </c>
      <c r="C12023">
        <f t="shared" si="193"/>
        <v>2022</v>
      </c>
      <c r="D12023" s="23" t="str">
        <f t="shared" si="192"/>
        <v>jun</v>
      </c>
      <c r="E12023" s="24">
        <v>44742</v>
      </c>
      <c r="F12023" s="23" t="s">
        <v>46</v>
      </c>
      <c r="G12023" s="121">
        <v>68937042.690962106</v>
      </c>
    </row>
    <row r="12024" spans="1:7" outlineLevel="1" x14ac:dyDescent="0.25">
      <c r="A12024" s="23" t="str">
        <f>VLOOKUP(B12024,Códigos!$A$1:$C$23,2,FALSE)</f>
        <v>Inv. sin Oferta Pública</v>
      </c>
      <c r="B12024" s="23" t="s">
        <v>14</v>
      </c>
      <c r="C12024">
        <f t="shared" si="193"/>
        <v>2022</v>
      </c>
      <c r="D12024" s="23" t="str">
        <f t="shared" si="192"/>
        <v>jun</v>
      </c>
      <c r="E12024" s="24">
        <v>44742</v>
      </c>
      <c r="F12024" s="23" t="s">
        <v>46</v>
      </c>
      <c r="G12024" s="121">
        <v>5338680.7244897969</v>
      </c>
    </row>
    <row r="12025" spans="1:7" outlineLevel="1" x14ac:dyDescent="0.25">
      <c r="A12025" s="23" t="str">
        <f>VLOOKUP(B12025,Códigos!$A$1:$C$23,2,FALSE)</f>
        <v>Acciones</v>
      </c>
      <c r="B12025" s="23" t="s">
        <v>0</v>
      </c>
      <c r="C12025">
        <f t="shared" si="193"/>
        <v>2022</v>
      </c>
      <c r="D12025" s="23" t="str">
        <f t="shared" si="192"/>
        <v>jun</v>
      </c>
      <c r="E12025" s="24">
        <v>44742</v>
      </c>
      <c r="F12025" s="23" t="s">
        <v>48</v>
      </c>
      <c r="G12025" s="121">
        <v>0</v>
      </c>
    </row>
    <row r="12026" spans="1:7" outlineLevel="1" x14ac:dyDescent="0.25">
      <c r="A12026" s="23" t="str">
        <f>VLOOKUP(B12026,Códigos!$A$1:$C$23,2,FALSE)</f>
        <v>Bonos Bancarios Bursátiles</v>
      </c>
      <c r="B12026" s="23" t="s">
        <v>1</v>
      </c>
      <c r="C12026">
        <f t="shared" si="193"/>
        <v>2022</v>
      </c>
      <c r="D12026" s="23" t="str">
        <f t="shared" si="192"/>
        <v>jun</v>
      </c>
      <c r="E12026" s="24">
        <v>44742</v>
      </c>
      <c r="F12026" s="23" t="s">
        <v>48</v>
      </c>
      <c r="G12026" s="121">
        <v>347720.43008180801</v>
      </c>
    </row>
    <row r="12027" spans="1:7" outlineLevel="1" x14ac:dyDescent="0.25">
      <c r="A12027" s="23" t="str">
        <f>VLOOKUP(B12027,Códigos!$A$1:$C$23,2,FALSE)</f>
        <v>Bonos de Largo Plazo</v>
      </c>
      <c r="B12027" s="23" t="s">
        <v>3</v>
      </c>
      <c r="C12027">
        <f t="shared" si="193"/>
        <v>2022</v>
      </c>
      <c r="D12027" s="23" t="str">
        <f t="shared" si="192"/>
        <v>jun</v>
      </c>
      <c r="E12027" s="24">
        <v>44742</v>
      </c>
      <c r="F12027" s="23" t="s">
        <v>48</v>
      </c>
      <c r="G12027" s="121">
        <v>11932.548403148689</v>
      </c>
    </row>
    <row r="12028" spans="1:7" outlineLevel="1" x14ac:dyDescent="0.25">
      <c r="A12028" s="23" t="str">
        <f>VLOOKUP(B12028,Códigos!$A$1:$C$23,2,FALSE)</f>
        <v>Bonos Municipales</v>
      </c>
      <c r="B12028" s="23" t="s">
        <v>4</v>
      </c>
      <c r="C12028">
        <f t="shared" si="193"/>
        <v>2022</v>
      </c>
      <c r="D12028" s="23" t="str">
        <f t="shared" si="192"/>
        <v>jun</v>
      </c>
      <c r="E12028" s="24">
        <v>44742</v>
      </c>
      <c r="F12028" s="23" t="s">
        <v>48</v>
      </c>
      <c r="G12028" s="121">
        <v>0</v>
      </c>
    </row>
    <row r="12029" spans="1:7" outlineLevel="1" x14ac:dyDescent="0.25">
      <c r="A12029" s="23" t="str">
        <f>VLOOKUP(B12029,Códigos!$A$1:$C$23,2,FALSE)</f>
        <v>Bonos Participativos emitidos por Pymes</v>
      </c>
      <c r="B12029" s="23" t="s">
        <v>5</v>
      </c>
      <c r="C12029">
        <f t="shared" si="193"/>
        <v>2022</v>
      </c>
      <c r="D12029" s="23" t="str">
        <f t="shared" si="192"/>
        <v>jun</v>
      </c>
      <c r="E12029" s="24">
        <v>44742</v>
      </c>
      <c r="F12029" s="23" t="s">
        <v>48</v>
      </c>
      <c r="G12029" s="121">
        <v>0</v>
      </c>
    </row>
    <row r="12030" spans="1:7" outlineLevel="1" x14ac:dyDescent="0.25">
      <c r="A12030" s="23" t="str">
        <f>VLOOKUP(B12030,Códigos!$A$1:$C$23,2,FALSE)</f>
        <v>Cupones</v>
      </c>
      <c r="B12030" s="23" t="s">
        <v>7</v>
      </c>
      <c r="C12030">
        <f t="shared" si="193"/>
        <v>2022</v>
      </c>
      <c r="D12030" s="23" t="str">
        <f t="shared" si="192"/>
        <v>jun</v>
      </c>
      <c r="E12030" s="24">
        <v>44742</v>
      </c>
      <c r="F12030" s="23" t="s">
        <v>48</v>
      </c>
      <c r="G12030" s="121">
        <v>0</v>
      </c>
    </row>
    <row r="12031" spans="1:7" outlineLevel="1" x14ac:dyDescent="0.25">
      <c r="A12031" s="23" t="str">
        <f>VLOOKUP(B12031,Códigos!$A$1:$C$23,2,FALSE)</f>
        <v>Depósitos a Plazo Fijo</v>
      </c>
      <c r="B12031" s="23" t="s">
        <v>8</v>
      </c>
      <c r="C12031">
        <f t="shared" si="193"/>
        <v>2022</v>
      </c>
      <c r="D12031" s="23" t="str">
        <f t="shared" si="192"/>
        <v>jun</v>
      </c>
      <c r="E12031" s="24">
        <v>44742</v>
      </c>
      <c r="F12031" s="23" t="s">
        <v>48</v>
      </c>
      <c r="G12031" s="121">
        <v>10342614.509145556</v>
      </c>
    </row>
    <row r="12032" spans="1:7" outlineLevel="1" x14ac:dyDescent="0.25">
      <c r="A12032" s="23" t="str">
        <f>VLOOKUP(B12032,Códigos!$A$1:$C$23,2,FALSE)</f>
        <v>Pagarés bursátiles</v>
      </c>
      <c r="B12032" s="23" t="s">
        <v>11</v>
      </c>
      <c r="C12032">
        <f t="shared" si="193"/>
        <v>2022</v>
      </c>
      <c r="D12032" s="23" t="str">
        <f t="shared" si="192"/>
        <v>jun</v>
      </c>
      <c r="E12032" s="24">
        <v>44742</v>
      </c>
      <c r="F12032" s="23" t="s">
        <v>48</v>
      </c>
      <c r="G12032" s="121">
        <v>0</v>
      </c>
    </row>
    <row r="12033" spans="1:7" outlineLevel="1" x14ac:dyDescent="0.25">
      <c r="A12033" s="23" t="str">
        <f>VLOOKUP(B12033,Códigos!$A$1:$C$23,2,FALSE)</f>
        <v>Valores de Titularización</v>
      </c>
      <c r="B12033" s="23" t="s">
        <v>12</v>
      </c>
      <c r="C12033">
        <f t="shared" si="193"/>
        <v>2022</v>
      </c>
      <c r="D12033" s="23" t="str">
        <f t="shared" si="192"/>
        <v>jun</v>
      </c>
      <c r="E12033" s="24">
        <v>44742</v>
      </c>
      <c r="F12033" s="23" t="s">
        <v>48</v>
      </c>
      <c r="G12033" s="121">
        <v>0</v>
      </c>
    </row>
    <row r="12034" spans="1:7" outlineLevel="1" x14ac:dyDescent="0.25">
      <c r="A12034" s="23" t="str">
        <f>VLOOKUP(B12034,Códigos!$A$1:$C$23,2,FALSE)</f>
        <v>Inv. Extranjero</v>
      </c>
      <c r="B12034" s="23" t="s">
        <v>34</v>
      </c>
      <c r="C12034">
        <f t="shared" si="193"/>
        <v>2022</v>
      </c>
      <c r="D12034" s="23" t="str">
        <f t="shared" ref="D12034:D12097" si="194">+TEXT(E12034,"mmm")</f>
        <v>jun</v>
      </c>
      <c r="E12034" s="24">
        <v>44742</v>
      </c>
      <c r="F12034" s="23" t="s">
        <v>48</v>
      </c>
      <c r="G12034" s="121">
        <v>0</v>
      </c>
    </row>
    <row r="12035" spans="1:7" outlineLevel="1" x14ac:dyDescent="0.25">
      <c r="A12035" s="23" t="str">
        <f>VLOOKUP(B12035,Códigos!$A$1:$C$23,2,FALSE)</f>
        <v>Liquidez</v>
      </c>
      <c r="B12035" s="23" t="s">
        <v>13</v>
      </c>
      <c r="C12035">
        <f t="shared" ref="C12035:C12098" si="195">+YEAR(E12035)</f>
        <v>2022</v>
      </c>
      <c r="D12035" s="23" t="str">
        <f t="shared" si="194"/>
        <v>jun</v>
      </c>
      <c r="E12035" s="24">
        <v>44742</v>
      </c>
      <c r="F12035" s="23" t="s">
        <v>48</v>
      </c>
      <c r="G12035" s="121">
        <v>3036690.5631060642</v>
      </c>
    </row>
    <row r="12036" spans="1:7" outlineLevel="1" x14ac:dyDescent="0.25">
      <c r="A12036" s="23" t="str">
        <f>VLOOKUP(B12036,Códigos!$A$1:$C$23,2,FALSE)</f>
        <v>Inv. sin Oferta Pública</v>
      </c>
      <c r="B12036" s="23" t="s">
        <v>14</v>
      </c>
      <c r="C12036">
        <f t="shared" si="195"/>
        <v>2022</v>
      </c>
      <c r="D12036" s="23" t="str">
        <f t="shared" si="194"/>
        <v>jun</v>
      </c>
      <c r="E12036" s="24">
        <v>44742</v>
      </c>
      <c r="F12036" s="23" t="s">
        <v>48</v>
      </c>
      <c r="G12036" s="121">
        <v>-2271.6041326530612</v>
      </c>
    </row>
    <row r="12037" spans="1:7" outlineLevel="1" x14ac:dyDescent="0.25">
      <c r="A12037" s="23" t="str">
        <f>VLOOKUP(B12037,Códigos!$A$1:$C$23,2,FALSE)</f>
        <v>Acciones</v>
      </c>
      <c r="B12037" s="23" t="s">
        <v>0</v>
      </c>
      <c r="C12037">
        <f t="shared" si="195"/>
        <v>2022</v>
      </c>
      <c r="D12037" s="23" t="str">
        <f t="shared" si="194"/>
        <v>jun</v>
      </c>
      <c r="E12037" s="24">
        <v>44742</v>
      </c>
      <c r="F12037" s="23" t="s">
        <v>47</v>
      </c>
      <c r="G12037" s="121">
        <v>1941106.21</v>
      </c>
    </row>
    <row r="12038" spans="1:7" outlineLevel="1" x14ac:dyDescent="0.25">
      <c r="A12038" s="23" t="str">
        <f>VLOOKUP(B12038,Códigos!$A$1:$C$23,2,FALSE)</f>
        <v>Bonos Bancarios Bursátiles</v>
      </c>
      <c r="B12038" s="23" t="s">
        <v>1</v>
      </c>
      <c r="C12038">
        <f t="shared" si="195"/>
        <v>2022</v>
      </c>
      <c r="D12038" s="23" t="str">
        <f t="shared" si="194"/>
        <v>jun</v>
      </c>
      <c r="E12038" s="24">
        <v>44742</v>
      </c>
      <c r="F12038" s="23" t="s">
        <v>47</v>
      </c>
      <c r="G12038" s="121">
        <v>59801967.61999999</v>
      </c>
    </row>
    <row r="12039" spans="1:7" outlineLevel="1" x14ac:dyDescent="0.25">
      <c r="A12039" s="23" t="str">
        <f>VLOOKUP(B12039,Códigos!$A$1:$C$23,2,FALSE)</f>
        <v>Bonos de Largo Plazo</v>
      </c>
      <c r="B12039" s="23" t="s">
        <v>3</v>
      </c>
      <c r="C12039">
        <f t="shared" si="195"/>
        <v>2022</v>
      </c>
      <c r="D12039" s="23" t="str">
        <f t="shared" si="194"/>
        <v>jun</v>
      </c>
      <c r="E12039" s="24">
        <v>44742</v>
      </c>
      <c r="F12039" s="23" t="s">
        <v>47</v>
      </c>
      <c r="G12039" s="121">
        <v>21912182.759999998</v>
      </c>
    </row>
    <row r="12040" spans="1:7" outlineLevel="1" x14ac:dyDescent="0.25">
      <c r="A12040" s="23" t="str">
        <f>VLOOKUP(B12040,Códigos!$A$1:$C$23,2,FALSE)</f>
        <v>Bonos Municipales</v>
      </c>
      <c r="B12040" s="23" t="s">
        <v>4</v>
      </c>
      <c r="C12040">
        <f t="shared" si="195"/>
        <v>2022</v>
      </c>
      <c r="D12040" s="23" t="str">
        <f t="shared" si="194"/>
        <v>jun</v>
      </c>
      <c r="E12040" s="24">
        <v>44742</v>
      </c>
      <c r="F12040" s="23" t="s">
        <v>47</v>
      </c>
      <c r="G12040" s="121">
        <v>500787.17</v>
      </c>
    </row>
    <row r="12041" spans="1:7" outlineLevel="1" x14ac:dyDescent="0.25">
      <c r="A12041" s="23" t="str">
        <f>VLOOKUP(B12041,Códigos!$A$1:$C$23,2,FALSE)</f>
        <v>Bonos Participativos emitidos por Pymes</v>
      </c>
      <c r="B12041" s="23" t="s">
        <v>5</v>
      </c>
      <c r="C12041">
        <f t="shared" si="195"/>
        <v>2022</v>
      </c>
      <c r="D12041" s="23" t="str">
        <f t="shared" si="194"/>
        <v>jun</v>
      </c>
      <c r="E12041" s="24">
        <v>44742</v>
      </c>
      <c r="F12041" s="23" t="s">
        <v>47</v>
      </c>
      <c r="G12041" s="121">
        <v>0</v>
      </c>
    </row>
    <row r="12042" spans="1:7" outlineLevel="1" x14ac:dyDescent="0.25">
      <c r="A12042" s="23" t="str">
        <f>VLOOKUP(B12042,Códigos!$A$1:$C$23,2,FALSE)</f>
        <v>Cupones</v>
      </c>
      <c r="B12042" s="23" t="s">
        <v>7</v>
      </c>
      <c r="C12042">
        <f t="shared" si="195"/>
        <v>2022</v>
      </c>
      <c r="D12042" s="23" t="str">
        <f t="shared" si="194"/>
        <v>jun</v>
      </c>
      <c r="E12042" s="24">
        <v>44742</v>
      </c>
      <c r="F12042" s="23" t="s">
        <v>47</v>
      </c>
      <c r="G12042" s="121">
        <v>46157.91</v>
      </c>
    </row>
    <row r="12043" spans="1:7" outlineLevel="1" x14ac:dyDescent="0.25">
      <c r="A12043" s="23" t="str">
        <f>VLOOKUP(B12043,Códigos!$A$1:$C$23,2,FALSE)</f>
        <v>Depósitos a Plazo Fijo</v>
      </c>
      <c r="B12043" s="23" t="s">
        <v>8</v>
      </c>
      <c r="C12043">
        <f t="shared" si="195"/>
        <v>2022</v>
      </c>
      <c r="D12043" s="23" t="str">
        <f t="shared" si="194"/>
        <v>jun</v>
      </c>
      <c r="E12043" s="24">
        <v>44742</v>
      </c>
      <c r="F12043" s="23" t="s">
        <v>47</v>
      </c>
      <c r="G12043" s="121">
        <v>280823571.90000004</v>
      </c>
    </row>
    <row r="12044" spans="1:7" outlineLevel="1" x14ac:dyDescent="0.25">
      <c r="A12044" s="23" t="str">
        <f>VLOOKUP(B12044,Códigos!$A$1:$C$23,2,FALSE)</f>
        <v>Pagarés bursátiles</v>
      </c>
      <c r="B12044" s="23" t="s">
        <v>11</v>
      </c>
      <c r="C12044">
        <f t="shared" si="195"/>
        <v>2022</v>
      </c>
      <c r="D12044" s="23" t="str">
        <f t="shared" si="194"/>
        <v>jun</v>
      </c>
      <c r="E12044" s="24">
        <v>44742</v>
      </c>
      <c r="F12044" s="23" t="s">
        <v>47</v>
      </c>
      <c r="G12044" s="121">
        <v>12486710.390000001</v>
      </c>
    </row>
    <row r="12045" spans="1:7" outlineLevel="1" x14ac:dyDescent="0.25">
      <c r="A12045" s="23" t="str">
        <f>VLOOKUP(B12045,Códigos!$A$1:$C$23,2,FALSE)</f>
        <v>Valores de Titularización</v>
      </c>
      <c r="B12045" s="23" t="s">
        <v>12</v>
      </c>
      <c r="C12045">
        <f t="shared" si="195"/>
        <v>2022</v>
      </c>
      <c r="D12045" s="23" t="str">
        <f t="shared" si="194"/>
        <v>jun</v>
      </c>
      <c r="E12045" s="24">
        <v>44742</v>
      </c>
      <c r="F12045" s="23" t="s">
        <v>47</v>
      </c>
      <c r="G12045" s="121">
        <v>79598.399999999994</v>
      </c>
    </row>
    <row r="12046" spans="1:7" outlineLevel="1" x14ac:dyDescent="0.25">
      <c r="A12046" s="23" t="str">
        <f>VLOOKUP(B12046,Códigos!$A$1:$C$23,2,FALSE)</f>
        <v>Inv. Extranjero</v>
      </c>
      <c r="B12046" s="23" t="s">
        <v>34</v>
      </c>
      <c r="C12046">
        <f t="shared" si="195"/>
        <v>2022</v>
      </c>
      <c r="D12046" s="23" t="str">
        <f t="shared" si="194"/>
        <v>jun</v>
      </c>
      <c r="E12046" s="24">
        <v>44742</v>
      </c>
      <c r="F12046" s="23" t="s">
        <v>47</v>
      </c>
      <c r="G12046" s="121">
        <v>77847088.430000007</v>
      </c>
    </row>
    <row r="12047" spans="1:7" outlineLevel="1" x14ac:dyDescent="0.25">
      <c r="A12047" s="23" t="str">
        <f>VLOOKUP(B12047,Códigos!$A$1:$C$23,2,FALSE)</f>
        <v>Liquidez</v>
      </c>
      <c r="B12047" s="23" t="s">
        <v>13</v>
      </c>
      <c r="C12047">
        <f t="shared" si="195"/>
        <v>2022</v>
      </c>
      <c r="D12047" s="23" t="str">
        <f t="shared" si="194"/>
        <v>jun</v>
      </c>
      <c r="E12047" s="24">
        <v>44742</v>
      </c>
      <c r="F12047" s="23" t="s">
        <v>47</v>
      </c>
      <c r="G12047" s="121">
        <v>105514683.75999999</v>
      </c>
    </row>
    <row r="12048" spans="1:7" outlineLevel="1" x14ac:dyDescent="0.25">
      <c r="A12048" s="23" t="str">
        <f>VLOOKUP(B12048,Códigos!$A$1:$C$23,2,FALSE)</f>
        <v>Inv. sin Oferta Pública</v>
      </c>
      <c r="B12048" s="23" t="s">
        <v>14</v>
      </c>
      <c r="C12048">
        <f t="shared" si="195"/>
        <v>2022</v>
      </c>
      <c r="D12048" s="23" t="str">
        <f t="shared" si="194"/>
        <v>jun</v>
      </c>
      <c r="E12048" s="24">
        <v>44742</v>
      </c>
      <c r="F12048" s="23" t="s">
        <v>47</v>
      </c>
      <c r="G12048" s="121">
        <v>536483.27</v>
      </c>
    </row>
    <row r="12049" spans="1:7" outlineLevel="1" x14ac:dyDescent="0.25">
      <c r="A12049" s="23" t="str">
        <f>VLOOKUP(B12049,Códigos!$A$1:$C$23,2,FALSE)</f>
        <v>Acciones</v>
      </c>
      <c r="B12049" s="23" t="s">
        <v>0</v>
      </c>
      <c r="C12049">
        <f t="shared" si="195"/>
        <v>2022</v>
      </c>
      <c r="D12049" s="23" t="str">
        <f t="shared" si="194"/>
        <v>jun</v>
      </c>
      <c r="E12049" s="24">
        <v>44742</v>
      </c>
      <c r="F12049" s="23" t="s">
        <v>49</v>
      </c>
      <c r="G12049" s="121">
        <v>236517.52186588926</v>
      </c>
    </row>
    <row r="12050" spans="1:7" outlineLevel="1" x14ac:dyDescent="0.25">
      <c r="A12050" s="23" t="str">
        <f>VLOOKUP(B12050,Códigos!$A$1:$C$23,2,FALSE)</f>
        <v>Bonos Bancarios Bursátiles</v>
      </c>
      <c r="B12050" s="23" t="s">
        <v>1</v>
      </c>
      <c r="C12050">
        <f t="shared" si="195"/>
        <v>2022</v>
      </c>
      <c r="D12050" s="23" t="str">
        <f t="shared" si="194"/>
        <v>jun</v>
      </c>
      <c r="E12050" s="24">
        <v>44742</v>
      </c>
      <c r="F12050" s="23" t="s">
        <v>49</v>
      </c>
      <c r="G12050" s="121">
        <v>25357795.030612241</v>
      </c>
    </row>
    <row r="12051" spans="1:7" outlineLevel="1" x14ac:dyDescent="0.25">
      <c r="A12051" s="23" t="str">
        <f>VLOOKUP(B12051,Códigos!$A$1:$C$23,2,FALSE)</f>
        <v>Bonos de Largo Plazo</v>
      </c>
      <c r="B12051" s="23" t="s">
        <v>3</v>
      </c>
      <c r="C12051">
        <f t="shared" si="195"/>
        <v>2022</v>
      </c>
      <c r="D12051" s="23" t="str">
        <f t="shared" si="194"/>
        <v>jun</v>
      </c>
      <c r="E12051" s="24">
        <v>44742</v>
      </c>
      <c r="F12051" s="23" t="s">
        <v>49</v>
      </c>
      <c r="G12051" s="121">
        <v>11763138.097667621</v>
      </c>
    </row>
    <row r="12052" spans="1:7" outlineLevel="1" x14ac:dyDescent="0.25">
      <c r="A12052" s="23" t="str">
        <f>VLOOKUP(B12052,Códigos!$A$1:$C$23,2,FALSE)</f>
        <v>Bonos Municipales</v>
      </c>
      <c r="B12052" s="23" t="s">
        <v>4</v>
      </c>
      <c r="C12052">
        <f t="shared" si="195"/>
        <v>2022</v>
      </c>
      <c r="D12052" s="23" t="str">
        <f t="shared" si="194"/>
        <v>jun</v>
      </c>
      <c r="E12052" s="24">
        <v>44742</v>
      </c>
      <c r="F12052" s="23" t="s">
        <v>49</v>
      </c>
      <c r="G12052" s="121">
        <v>100157.43440233236</v>
      </c>
    </row>
    <row r="12053" spans="1:7" outlineLevel="1" x14ac:dyDescent="0.25">
      <c r="A12053" s="23" t="str">
        <f>VLOOKUP(B12053,Códigos!$A$1:$C$23,2,FALSE)</f>
        <v>Bonos Participativos emitidos por Pymes</v>
      </c>
      <c r="B12053" s="23" t="s">
        <v>5</v>
      </c>
      <c r="C12053">
        <f t="shared" si="195"/>
        <v>2022</v>
      </c>
      <c r="D12053" s="23" t="str">
        <f t="shared" si="194"/>
        <v>jun</v>
      </c>
      <c r="E12053" s="24">
        <v>44742</v>
      </c>
      <c r="F12053" s="23" t="s">
        <v>49</v>
      </c>
      <c r="G12053" s="121">
        <v>201509.47521865892</v>
      </c>
    </row>
    <row r="12054" spans="1:7" outlineLevel="1" x14ac:dyDescent="0.25">
      <c r="A12054" s="23" t="str">
        <f>VLOOKUP(B12054,Códigos!$A$1:$C$23,2,FALSE)</f>
        <v>Cupones</v>
      </c>
      <c r="B12054" s="23" t="s">
        <v>7</v>
      </c>
      <c r="C12054">
        <f t="shared" si="195"/>
        <v>2022</v>
      </c>
      <c r="D12054" s="23" t="str">
        <f t="shared" si="194"/>
        <v>jun</v>
      </c>
      <c r="E12054" s="24">
        <v>44742</v>
      </c>
      <c r="F12054" s="23" t="s">
        <v>49</v>
      </c>
      <c r="G12054" s="121">
        <v>419282.65306122543</v>
      </c>
    </row>
    <row r="12055" spans="1:7" outlineLevel="1" x14ac:dyDescent="0.25">
      <c r="A12055" s="23" t="str">
        <f>VLOOKUP(B12055,Códigos!$A$1:$C$23,2,FALSE)</f>
        <v>Depósitos a Plazo Fijo</v>
      </c>
      <c r="B12055" s="23" t="s">
        <v>8</v>
      </c>
      <c r="C12055">
        <f t="shared" si="195"/>
        <v>2022</v>
      </c>
      <c r="D12055" s="23" t="str">
        <f t="shared" si="194"/>
        <v>jun</v>
      </c>
      <c r="E12055" s="24">
        <v>44742</v>
      </c>
      <c r="F12055" s="23" t="s">
        <v>49</v>
      </c>
      <c r="G12055" s="121">
        <v>59657855.4533531</v>
      </c>
    </row>
    <row r="12056" spans="1:7" outlineLevel="1" x14ac:dyDescent="0.25">
      <c r="A12056" s="23" t="str">
        <f>VLOOKUP(B12056,Códigos!$A$1:$C$23,2,FALSE)</f>
        <v>Pagarés bursátiles</v>
      </c>
      <c r="B12056" s="23" t="s">
        <v>11</v>
      </c>
      <c r="C12056">
        <f t="shared" si="195"/>
        <v>2022</v>
      </c>
      <c r="D12056" s="23" t="str">
        <f t="shared" si="194"/>
        <v>jun</v>
      </c>
      <c r="E12056" s="24">
        <v>44742</v>
      </c>
      <c r="F12056" s="23" t="s">
        <v>49</v>
      </c>
      <c r="G12056" s="121">
        <v>0</v>
      </c>
    </row>
    <row r="12057" spans="1:7" outlineLevel="1" x14ac:dyDescent="0.25">
      <c r="A12057" s="23" t="str">
        <f>VLOOKUP(B12057,Códigos!$A$1:$C$23,2,FALSE)</f>
        <v>Valores de Titularización</v>
      </c>
      <c r="B12057" s="23" t="s">
        <v>12</v>
      </c>
      <c r="C12057">
        <f t="shared" si="195"/>
        <v>2022</v>
      </c>
      <c r="D12057" s="23" t="str">
        <f t="shared" si="194"/>
        <v>jun</v>
      </c>
      <c r="E12057" s="24">
        <v>44742</v>
      </c>
      <c r="F12057" s="23" t="s">
        <v>49</v>
      </c>
      <c r="G12057" s="121">
        <v>1602671.9781341101</v>
      </c>
    </row>
    <row r="12058" spans="1:7" outlineLevel="1" x14ac:dyDescent="0.25">
      <c r="A12058" s="23" t="str">
        <f>VLOOKUP(B12058,Códigos!$A$1:$C$23,2,FALSE)</f>
        <v>Inv. Extranjero</v>
      </c>
      <c r="B12058" s="23" t="s">
        <v>34</v>
      </c>
      <c r="C12058">
        <f t="shared" si="195"/>
        <v>2022</v>
      </c>
      <c r="D12058" s="23" t="str">
        <f t="shared" si="194"/>
        <v>jun</v>
      </c>
      <c r="E12058" s="24">
        <v>44742</v>
      </c>
      <c r="F12058" s="23" t="s">
        <v>49</v>
      </c>
      <c r="G12058" s="121">
        <v>0</v>
      </c>
    </row>
    <row r="12059" spans="1:7" outlineLevel="1" x14ac:dyDescent="0.25">
      <c r="A12059" s="23" t="str">
        <f>VLOOKUP(B12059,Códigos!$A$1:$C$23,2,FALSE)</f>
        <v>Liquidez</v>
      </c>
      <c r="B12059" s="23" t="s">
        <v>13</v>
      </c>
      <c r="C12059">
        <f t="shared" si="195"/>
        <v>2022</v>
      </c>
      <c r="D12059" s="23" t="str">
        <f t="shared" si="194"/>
        <v>jun</v>
      </c>
      <c r="E12059" s="24">
        <v>44742</v>
      </c>
      <c r="F12059" s="23" t="s">
        <v>49</v>
      </c>
      <c r="G12059" s="121">
        <v>18523451.104956266</v>
      </c>
    </row>
    <row r="12060" spans="1:7" outlineLevel="1" x14ac:dyDescent="0.25">
      <c r="A12060" s="23" t="str">
        <f>VLOOKUP(B12060,Códigos!$A$1:$C$23,2,FALSE)</f>
        <v>Inv. sin Oferta Pública</v>
      </c>
      <c r="B12060" s="23" t="s">
        <v>14</v>
      </c>
      <c r="C12060">
        <f t="shared" si="195"/>
        <v>2022</v>
      </c>
      <c r="D12060" s="23" t="str">
        <f t="shared" si="194"/>
        <v>jun</v>
      </c>
      <c r="E12060" s="24">
        <v>44742</v>
      </c>
      <c r="F12060" s="23" t="s">
        <v>49</v>
      </c>
      <c r="G12060" s="121">
        <v>3956433.8309037895</v>
      </c>
    </row>
    <row r="12061" spans="1:7" outlineLevel="1" x14ac:dyDescent="0.25">
      <c r="A12061" s="23" t="str">
        <f>VLOOKUP(B12061,Códigos!$A$1:$C$23,2,FALSE)</f>
        <v>Acciones</v>
      </c>
      <c r="B12061" s="23" t="s">
        <v>0</v>
      </c>
      <c r="C12061">
        <f t="shared" si="195"/>
        <v>2022</v>
      </c>
      <c r="D12061" s="23" t="str">
        <f t="shared" si="194"/>
        <v>jun</v>
      </c>
      <c r="E12061" s="24">
        <v>44742</v>
      </c>
      <c r="F12061" s="23" t="s">
        <v>50</v>
      </c>
      <c r="G12061" s="121">
        <v>0</v>
      </c>
    </row>
    <row r="12062" spans="1:7" outlineLevel="1" x14ac:dyDescent="0.25">
      <c r="A12062" s="23" t="str">
        <f>VLOOKUP(B12062,Códigos!$A$1:$C$23,2,FALSE)</f>
        <v>Bonos Bancarios Bursátiles</v>
      </c>
      <c r="B12062" s="23" t="s">
        <v>1</v>
      </c>
      <c r="C12062">
        <f t="shared" si="195"/>
        <v>2022</v>
      </c>
      <c r="D12062" s="23" t="str">
        <f t="shared" si="194"/>
        <v>jun</v>
      </c>
      <c r="E12062" s="24">
        <v>44742</v>
      </c>
      <c r="F12062" s="23" t="s">
        <v>50</v>
      </c>
      <c r="G12062" s="121">
        <v>1667911.95</v>
      </c>
    </row>
    <row r="12063" spans="1:7" outlineLevel="1" x14ac:dyDescent="0.25">
      <c r="A12063" s="23" t="str">
        <f>VLOOKUP(B12063,Códigos!$A$1:$C$23,2,FALSE)</f>
        <v>Bonos de Largo Plazo</v>
      </c>
      <c r="B12063" s="23" t="s">
        <v>3</v>
      </c>
      <c r="C12063">
        <f t="shared" si="195"/>
        <v>2022</v>
      </c>
      <c r="D12063" s="23" t="str">
        <f t="shared" si="194"/>
        <v>jun</v>
      </c>
      <c r="E12063" s="24">
        <v>44742</v>
      </c>
      <c r="F12063" s="23" t="s">
        <v>50</v>
      </c>
      <c r="G12063" s="121">
        <v>265213.77</v>
      </c>
    </row>
    <row r="12064" spans="1:7" outlineLevel="1" x14ac:dyDescent="0.25">
      <c r="A12064" s="23" t="str">
        <f>VLOOKUP(B12064,Códigos!$A$1:$C$23,2,FALSE)</f>
        <v>Bonos Municipales</v>
      </c>
      <c r="B12064" s="23" t="s">
        <v>4</v>
      </c>
      <c r="C12064">
        <f t="shared" si="195"/>
        <v>2022</v>
      </c>
      <c r="D12064" s="23" t="str">
        <f t="shared" si="194"/>
        <v>jun</v>
      </c>
      <c r="E12064" s="24">
        <v>44742</v>
      </c>
      <c r="F12064" s="23" t="s">
        <v>50</v>
      </c>
      <c r="G12064" s="121">
        <v>0</v>
      </c>
    </row>
    <row r="12065" spans="1:7" outlineLevel="1" x14ac:dyDescent="0.25">
      <c r="A12065" s="23" t="str">
        <f>VLOOKUP(B12065,Códigos!$A$1:$C$23,2,FALSE)</f>
        <v>Bonos Participativos emitidos por Pymes</v>
      </c>
      <c r="B12065" s="23" t="s">
        <v>5</v>
      </c>
      <c r="C12065">
        <f t="shared" si="195"/>
        <v>2022</v>
      </c>
      <c r="D12065" s="23" t="str">
        <f t="shared" si="194"/>
        <v>jun</v>
      </c>
      <c r="E12065" s="24">
        <v>44742</v>
      </c>
      <c r="F12065" s="23" t="s">
        <v>50</v>
      </c>
      <c r="G12065" s="121">
        <v>64482.96</v>
      </c>
    </row>
    <row r="12066" spans="1:7" outlineLevel="1" x14ac:dyDescent="0.25">
      <c r="A12066" s="23" t="str">
        <f>VLOOKUP(B12066,Códigos!$A$1:$C$23,2,FALSE)</f>
        <v>Cupones</v>
      </c>
      <c r="B12066" s="23" t="s">
        <v>7</v>
      </c>
      <c r="C12066">
        <f t="shared" si="195"/>
        <v>2022</v>
      </c>
      <c r="D12066" s="23" t="str">
        <f t="shared" si="194"/>
        <v>jun</v>
      </c>
      <c r="E12066" s="24">
        <v>44742</v>
      </c>
      <c r="F12066" s="23" t="s">
        <v>50</v>
      </c>
      <c r="G12066" s="121">
        <v>0</v>
      </c>
    </row>
    <row r="12067" spans="1:7" outlineLevel="1" x14ac:dyDescent="0.25">
      <c r="A12067" s="23" t="str">
        <f>VLOOKUP(B12067,Códigos!$A$1:$C$23,2,FALSE)</f>
        <v>Depósitos a Plazo Fijo</v>
      </c>
      <c r="B12067" s="23" t="s">
        <v>8</v>
      </c>
      <c r="C12067">
        <f t="shared" si="195"/>
        <v>2022</v>
      </c>
      <c r="D12067" s="23" t="str">
        <f t="shared" si="194"/>
        <v>jun</v>
      </c>
      <c r="E12067" s="24">
        <v>44742</v>
      </c>
      <c r="F12067" s="23" t="s">
        <v>50</v>
      </c>
      <c r="G12067" s="121">
        <v>8078550</v>
      </c>
    </row>
    <row r="12068" spans="1:7" outlineLevel="1" x14ac:dyDescent="0.25">
      <c r="A12068" s="23" t="str">
        <f>VLOOKUP(B12068,Códigos!$A$1:$C$23,2,FALSE)</f>
        <v>Pagarés bursátiles</v>
      </c>
      <c r="B12068" s="23" t="s">
        <v>11</v>
      </c>
      <c r="C12068">
        <f t="shared" si="195"/>
        <v>2022</v>
      </c>
      <c r="D12068" s="23" t="str">
        <f t="shared" si="194"/>
        <v>jun</v>
      </c>
      <c r="E12068" s="24">
        <v>44742</v>
      </c>
      <c r="F12068" s="23" t="s">
        <v>50</v>
      </c>
      <c r="G12068" s="121">
        <v>0</v>
      </c>
    </row>
    <row r="12069" spans="1:7" outlineLevel="1" x14ac:dyDescent="0.25">
      <c r="A12069" s="23" t="str">
        <f>VLOOKUP(B12069,Códigos!$A$1:$C$23,2,FALSE)</f>
        <v>Valores de Titularización</v>
      </c>
      <c r="B12069" s="23" t="s">
        <v>12</v>
      </c>
      <c r="C12069">
        <f t="shared" si="195"/>
        <v>2022</v>
      </c>
      <c r="D12069" s="23" t="str">
        <f t="shared" si="194"/>
        <v>jun</v>
      </c>
      <c r="E12069" s="24">
        <v>44742</v>
      </c>
      <c r="F12069" s="23" t="s">
        <v>50</v>
      </c>
      <c r="G12069" s="121">
        <v>0</v>
      </c>
    </row>
    <row r="12070" spans="1:7" outlineLevel="1" x14ac:dyDescent="0.25">
      <c r="A12070" s="23" t="str">
        <f>VLOOKUP(B12070,Códigos!$A$1:$C$23,2,FALSE)</f>
        <v>Inv. Extranjero</v>
      </c>
      <c r="B12070" s="23" t="s">
        <v>34</v>
      </c>
      <c r="C12070">
        <f t="shared" si="195"/>
        <v>2022</v>
      </c>
      <c r="D12070" s="23" t="str">
        <f t="shared" si="194"/>
        <v>jun</v>
      </c>
      <c r="E12070" s="24">
        <v>44742</v>
      </c>
      <c r="F12070" s="23" t="s">
        <v>50</v>
      </c>
      <c r="G12070" s="121">
        <v>1911994.5</v>
      </c>
    </row>
    <row r="12071" spans="1:7" outlineLevel="1" x14ac:dyDescent="0.25">
      <c r="A12071" s="23" t="str">
        <f>VLOOKUP(B12071,Códigos!$A$1:$C$23,2,FALSE)</f>
        <v>Liquidez</v>
      </c>
      <c r="B12071" s="23" t="s">
        <v>13</v>
      </c>
      <c r="C12071">
        <f t="shared" si="195"/>
        <v>2022</v>
      </c>
      <c r="D12071" s="23" t="str">
        <f t="shared" si="194"/>
        <v>jun</v>
      </c>
      <c r="E12071" s="24">
        <v>44742</v>
      </c>
      <c r="F12071" s="23" t="s">
        <v>50</v>
      </c>
      <c r="G12071" s="121">
        <v>752352.47</v>
      </c>
    </row>
    <row r="12072" spans="1:7" outlineLevel="1" x14ac:dyDescent="0.25">
      <c r="A12072" s="23" t="str">
        <f>VLOOKUP(B12072,Códigos!$A$1:$C$23,2,FALSE)</f>
        <v>Inv. sin Oferta Pública</v>
      </c>
      <c r="B12072" s="23" t="s">
        <v>14</v>
      </c>
      <c r="C12072">
        <f t="shared" si="195"/>
        <v>2022</v>
      </c>
      <c r="D12072" s="23" t="str">
        <f t="shared" si="194"/>
        <v>jun</v>
      </c>
      <c r="E12072" s="24">
        <v>44742</v>
      </c>
      <c r="F12072" s="23" t="s">
        <v>50</v>
      </c>
      <c r="G12072" s="121">
        <v>640.82000000000005</v>
      </c>
    </row>
    <row r="12073" spans="1:7" outlineLevel="1" x14ac:dyDescent="0.25">
      <c r="A12073" s="23" t="str">
        <f>VLOOKUP(B12073,Códigos!$A$1:$C$23,2,FALSE)</f>
        <v>Acciones</v>
      </c>
      <c r="B12073" s="23" t="s">
        <v>0</v>
      </c>
      <c r="C12073">
        <f t="shared" si="195"/>
        <v>2022</v>
      </c>
      <c r="D12073" s="23" t="str">
        <f t="shared" si="194"/>
        <v>jun</v>
      </c>
      <c r="E12073" s="24">
        <v>44742</v>
      </c>
      <c r="F12073" s="23" t="s">
        <v>53</v>
      </c>
      <c r="G12073" s="121">
        <v>9481512.1616034973</v>
      </c>
    </row>
    <row r="12074" spans="1:7" outlineLevel="1" x14ac:dyDescent="0.25">
      <c r="A12074" s="23" t="str">
        <f>VLOOKUP(B12074,Códigos!$A$1:$C$23,2,FALSE)</f>
        <v>Bonos Bancarios Bursátiles</v>
      </c>
      <c r="B12074" s="23" t="s">
        <v>1</v>
      </c>
      <c r="C12074">
        <f t="shared" si="195"/>
        <v>2022</v>
      </c>
      <c r="D12074" s="23" t="str">
        <f t="shared" si="194"/>
        <v>jun</v>
      </c>
      <c r="E12074" s="24">
        <v>44742</v>
      </c>
      <c r="F12074" s="23" t="s">
        <v>53</v>
      </c>
      <c r="G12074" s="121">
        <v>145471482.36874062</v>
      </c>
    </row>
    <row r="12075" spans="1:7" outlineLevel="1" x14ac:dyDescent="0.25">
      <c r="A12075" s="23" t="str">
        <f>VLOOKUP(B12075,Códigos!$A$1:$C$23,2,FALSE)</f>
        <v>Bonos de Largo Plazo</v>
      </c>
      <c r="B12075" s="23" t="s">
        <v>3</v>
      </c>
      <c r="C12075">
        <f t="shared" si="195"/>
        <v>2022</v>
      </c>
      <c r="D12075" s="23" t="str">
        <f t="shared" si="194"/>
        <v>jun</v>
      </c>
      <c r="E12075" s="24">
        <v>44742</v>
      </c>
      <c r="F12075" s="23" t="s">
        <v>53</v>
      </c>
      <c r="G12075" s="121">
        <v>64905089.33073549</v>
      </c>
    </row>
    <row r="12076" spans="1:7" outlineLevel="1" x14ac:dyDescent="0.25">
      <c r="A12076" s="23" t="str">
        <f>VLOOKUP(B12076,Códigos!$A$1:$C$23,2,FALSE)</f>
        <v>Bonos Municipales</v>
      </c>
      <c r="B12076" s="23" t="s">
        <v>4</v>
      </c>
      <c r="C12076">
        <f t="shared" si="195"/>
        <v>2022</v>
      </c>
      <c r="D12076" s="23" t="str">
        <f t="shared" si="194"/>
        <v>jun</v>
      </c>
      <c r="E12076" s="24">
        <v>44742</v>
      </c>
      <c r="F12076" s="23" t="s">
        <v>53</v>
      </c>
      <c r="G12076" s="121">
        <v>1542424.4877842565</v>
      </c>
    </row>
    <row r="12077" spans="1:7" outlineLevel="1" x14ac:dyDescent="0.25">
      <c r="A12077" s="23" t="str">
        <f>VLOOKUP(B12077,Códigos!$A$1:$C$23,2,FALSE)</f>
        <v>Bonos Participativos emitidos por Pymes</v>
      </c>
      <c r="B12077" s="23" t="s">
        <v>5</v>
      </c>
      <c r="C12077">
        <f t="shared" si="195"/>
        <v>2022</v>
      </c>
      <c r="D12077" s="23" t="str">
        <f t="shared" si="194"/>
        <v>jun</v>
      </c>
      <c r="E12077" s="24">
        <v>44742</v>
      </c>
      <c r="F12077" s="23" t="s">
        <v>53</v>
      </c>
      <c r="G12077" s="121">
        <v>403018.878367347</v>
      </c>
    </row>
    <row r="12078" spans="1:7" outlineLevel="1" x14ac:dyDescent="0.25">
      <c r="A12078" s="23" t="str">
        <f>VLOOKUP(B12078,Códigos!$A$1:$C$23,2,FALSE)</f>
        <v>Cupones</v>
      </c>
      <c r="B12078" s="23" t="s">
        <v>7</v>
      </c>
      <c r="C12078">
        <f t="shared" si="195"/>
        <v>2022</v>
      </c>
      <c r="D12078" s="23" t="str">
        <f t="shared" si="194"/>
        <v>jun</v>
      </c>
      <c r="E12078" s="24">
        <v>44742</v>
      </c>
      <c r="F12078" s="23" t="s">
        <v>53</v>
      </c>
      <c r="G12078" s="121">
        <v>607208.70446064277</v>
      </c>
    </row>
    <row r="12079" spans="1:7" outlineLevel="1" x14ac:dyDescent="0.25">
      <c r="A12079" s="23" t="str">
        <f>VLOOKUP(B12079,Códigos!$A$1:$C$23,2,FALSE)</f>
        <v>Depósitos a Plazo Fijo</v>
      </c>
      <c r="B12079" s="23" t="s">
        <v>8</v>
      </c>
      <c r="C12079">
        <f t="shared" si="195"/>
        <v>2022</v>
      </c>
      <c r="D12079" s="23" t="str">
        <f t="shared" si="194"/>
        <v>jun</v>
      </c>
      <c r="E12079" s="24">
        <v>44742</v>
      </c>
      <c r="F12079" s="23" t="s">
        <v>53</v>
      </c>
      <c r="G12079" s="121">
        <v>724238517.43007982</v>
      </c>
    </row>
    <row r="12080" spans="1:7" outlineLevel="1" x14ac:dyDescent="0.25">
      <c r="A12080" s="23" t="str">
        <f>VLOOKUP(B12080,Códigos!$A$1:$C$23,2,FALSE)</f>
        <v>Pagarés bursátiles</v>
      </c>
      <c r="B12080" s="23" t="s">
        <v>11</v>
      </c>
      <c r="C12080">
        <f t="shared" si="195"/>
        <v>2022</v>
      </c>
      <c r="D12080" s="23" t="str">
        <f t="shared" si="194"/>
        <v>jun</v>
      </c>
      <c r="E12080" s="24">
        <v>44742</v>
      </c>
      <c r="F12080" s="23" t="s">
        <v>53</v>
      </c>
      <c r="G12080" s="121">
        <v>17104901.938979592</v>
      </c>
    </row>
    <row r="12081" spans="1:8" outlineLevel="1" x14ac:dyDescent="0.25">
      <c r="A12081" s="23" t="str">
        <f>VLOOKUP(B12081,Códigos!$A$1:$C$23,2,FALSE)</f>
        <v>Valores de Titularización</v>
      </c>
      <c r="B12081" s="23" t="s">
        <v>12</v>
      </c>
      <c r="C12081">
        <f t="shared" si="195"/>
        <v>2022</v>
      </c>
      <c r="D12081" s="23" t="str">
        <f t="shared" si="194"/>
        <v>jun</v>
      </c>
      <c r="E12081" s="24">
        <v>44742</v>
      </c>
      <c r="F12081" s="23" t="s">
        <v>53</v>
      </c>
      <c r="G12081" s="121">
        <v>12081217.870845469</v>
      </c>
    </row>
    <row r="12082" spans="1:8" outlineLevel="1" x14ac:dyDescent="0.25">
      <c r="A12082" s="23" t="str">
        <f>VLOOKUP(B12082,Códigos!$A$1:$C$23,2,FALSE)</f>
        <v>Inv. Extranjero</v>
      </c>
      <c r="B12082" s="23" t="s">
        <v>34</v>
      </c>
      <c r="C12082">
        <f t="shared" si="195"/>
        <v>2022</v>
      </c>
      <c r="D12082" s="23" t="str">
        <f t="shared" si="194"/>
        <v>jun</v>
      </c>
      <c r="E12082" s="24">
        <v>44742</v>
      </c>
      <c r="F12082" s="23" t="s">
        <v>53</v>
      </c>
      <c r="G12082" s="121">
        <v>96709312.730612248</v>
      </c>
    </row>
    <row r="12083" spans="1:8" outlineLevel="1" x14ac:dyDescent="0.25">
      <c r="A12083" s="23" t="str">
        <f>VLOOKUP(B12083,Códigos!$A$1:$C$23,2,FALSE)</f>
        <v>Liquidez</v>
      </c>
      <c r="B12083" s="23" t="s">
        <v>13</v>
      </c>
      <c r="C12083">
        <f t="shared" si="195"/>
        <v>2022</v>
      </c>
      <c r="D12083" s="23" t="str">
        <f t="shared" si="194"/>
        <v>jun</v>
      </c>
      <c r="E12083" s="24">
        <v>44742</v>
      </c>
      <c r="F12083" s="23" t="s">
        <v>53</v>
      </c>
      <c r="G12083" s="121">
        <v>300530173.85351425</v>
      </c>
    </row>
    <row r="12084" spans="1:8" outlineLevel="1" x14ac:dyDescent="0.25">
      <c r="A12084" s="23" t="str">
        <f>VLOOKUP(B12084,Códigos!$A$1:$C$23,2,FALSE)</f>
        <v>Inv. sin Oferta Pública</v>
      </c>
      <c r="B12084" s="23" t="s">
        <v>14</v>
      </c>
      <c r="C12084">
        <f t="shared" si="195"/>
        <v>2022</v>
      </c>
      <c r="D12084" s="23" t="str">
        <f t="shared" si="194"/>
        <v>jun</v>
      </c>
      <c r="E12084" s="24">
        <v>44742</v>
      </c>
      <c r="F12084" s="23" t="s">
        <v>53</v>
      </c>
      <c r="G12084" s="121">
        <v>9684090.1832725946</v>
      </c>
    </row>
    <row r="12085" spans="1:8" outlineLevel="1" x14ac:dyDescent="0.25">
      <c r="A12085" s="23" t="str">
        <f>VLOOKUP(B12085,Códigos!$A$1:$C$23,2,FALSE)</f>
        <v>Acciones</v>
      </c>
      <c r="B12085" s="23" t="s">
        <v>0</v>
      </c>
      <c r="C12085">
        <f t="shared" si="195"/>
        <v>2022</v>
      </c>
      <c r="D12085" s="23" t="str">
        <f t="shared" si="194"/>
        <v>jul</v>
      </c>
      <c r="E12085" s="24">
        <v>44773</v>
      </c>
      <c r="F12085" s="23" t="s">
        <v>51</v>
      </c>
      <c r="G12085" s="121">
        <v>6216351.756559764</v>
      </c>
      <c r="H12085" t="s">
        <v>150</v>
      </c>
    </row>
    <row r="12086" spans="1:8" outlineLevel="1" x14ac:dyDescent="0.25">
      <c r="A12086" s="23" t="str">
        <f>VLOOKUP(B12086,Códigos!$A$1:$C$23,2,FALSE)</f>
        <v>Bonos Bancarios Bursátiles</v>
      </c>
      <c r="B12086" s="23" t="s">
        <v>1</v>
      </c>
      <c r="C12086">
        <f t="shared" si="195"/>
        <v>2022</v>
      </c>
      <c r="D12086" s="23" t="str">
        <f t="shared" si="194"/>
        <v>jul</v>
      </c>
      <c r="E12086" s="24">
        <v>44773</v>
      </c>
      <c r="F12086" s="23" t="s">
        <v>51</v>
      </c>
      <c r="G12086" s="121">
        <v>74674728.087463662</v>
      </c>
    </row>
    <row r="12087" spans="1:8" outlineLevel="1" x14ac:dyDescent="0.25">
      <c r="A12087" s="23" t="str">
        <f>VLOOKUP(B12087,Códigos!$A$1:$C$23,2,FALSE)</f>
        <v>Bonos de Largo Plazo</v>
      </c>
      <c r="B12087" s="23" t="s">
        <v>3</v>
      </c>
      <c r="C12087">
        <f t="shared" si="195"/>
        <v>2022</v>
      </c>
      <c r="D12087" s="23" t="str">
        <f t="shared" si="194"/>
        <v>jul</v>
      </c>
      <c r="E12087" s="24">
        <v>44773</v>
      </c>
      <c r="F12087" s="23" t="s">
        <v>51</v>
      </c>
      <c r="G12087" s="121">
        <v>38501697.556851342</v>
      </c>
    </row>
    <row r="12088" spans="1:8" outlineLevel="1" x14ac:dyDescent="0.25">
      <c r="A12088" s="23" t="str">
        <f>VLOOKUP(B12088,Códigos!$A$1:$C$23,2,FALSE)</f>
        <v>Bonos Municipales</v>
      </c>
      <c r="B12088" s="23" t="s">
        <v>4</v>
      </c>
      <c r="C12088">
        <f t="shared" si="195"/>
        <v>2022</v>
      </c>
      <c r="D12088" s="23" t="str">
        <f t="shared" si="194"/>
        <v>jul</v>
      </c>
      <c r="E12088" s="24">
        <v>44773</v>
      </c>
      <c r="F12088" s="23" t="s">
        <v>51</v>
      </c>
      <c r="G12088" s="121">
        <v>1045275.8017492711</v>
      </c>
    </row>
    <row r="12089" spans="1:8" outlineLevel="1" x14ac:dyDescent="0.25">
      <c r="A12089" s="23" t="str">
        <f>VLOOKUP(B12089,Códigos!$A$1:$C$23,2,FALSE)</f>
        <v>Bonos Participativos emitidos por Pymes</v>
      </c>
      <c r="B12089" s="23" t="s">
        <v>5</v>
      </c>
      <c r="C12089">
        <f t="shared" si="195"/>
        <v>2022</v>
      </c>
      <c r="D12089" s="23" t="str">
        <f t="shared" si="194"/>
        <v>jul</v>
      </c>
      <c r="E12089" s="24">
        <v>44773</v>
      </c>
      <c r="F12089" s="23" t="s">
        <v>51</v>
      </c>
      <c r="G12089" s="121">
        <v>283229.38775510201</v>
      </c>
    </row>
    <row r="12090" spans="1:8" outlineLevel="1" x14ac:dyDescent="0.25">
      <c r="A12090" s="23" t="str">
        <f>VLOOKUP(B12090,Códigos!$A$1:$C$23,2,FALSE)</f>
        <v>Cupones</v>
      </c>
      <c r="B12090" s="23" t="s">
        <v>7</v>
      </c>
      <c r="C12090">
        <f t="shared" si="195"/>
        <v>2022</v>
      </c>
      <c r="D12090" s="23" t="str">
        <f t="shared" si="194"/>
        <v>jul</v>
      </c>
      <c r="E12090" s="24">
        <v>44773</v>
      </c>
      <c r="F12090" s="23" t="s">
        <v>51</v>
      </c>
      <c r="G12090" s="121">
        <v>604102.93002915452</v>
      </c>
    </row>
    <row r="12091" spans="1:8" outlineLevel="1" x14ac:dyDescent="0.25">
      <c r="A12091" s="23" t="str">
        <f>VLOOKUP(B12091,Códigos!$A$1:$C$23,2,FALSE)</f>
        <v>Depósitos a Plazo Fijo</v>
      </c>
      <c r="B12091" s="23" t="s">
        <v>8</v>
      </c>
      <c r="C12091">
        <f t="shared" si="195"/>
        <v>2022</v>
      </c>
      <c r="D12091" s="23" t="str">
        <f t="shared" si="194"/>
        <v>jul</v>
      </c>
      <c r="E12091" s="24">
        <v>44773</v>
      </c>
      <c r="F12091" s="23" t="s">
        <v>51</v>
      </c>
      <c r="G12091" s="121">
        <v>351636879.20553845</v>
      </c>
    </row>
    <row r="12092" spans="1:8" outlineLevel="1" x14ac:dyDescent="0.25">
      <c r="A12092" s="23" t="str">
        <f>VLOOKUP(B12092,Códigos!$A$1:$C$23,2,FALSE)</f>
        <v>Pagarés bursátiles</v>
      </c>
      <c r="B12092" s="23" t="s">
        <v>11</v>
      </c>
      <c r="C12092">
        <f t="shared" si="195"/>
        <v>2022</v>
      </c>
      <c r="D12092" s="23" t="str">
        <f t="shared" si="194"/>
        <v>jul</v>
      </c>
      <c r="E12092" s="24">
        <v>44773</v>
      </c>
      <c r="F12092" s="23" t="s">
        <v>51</v>
      </c>
      <c r="G12092" s="121">
        <v>1553940.8032069975</v>
      </c>
    </row>
    <row r="12093" spans="1:8" outlineLevel="1" x14ac:dyDescent="0.25">
      <c r="A12093" s="23" t="str">
        <f>VLOOKUP(B12093,Códigos!$A$1:$C$23,2,FALSE)</f>
        <v>Valores de Titularización</v>
      </c>
      <c r="B12093" s="23" t="s">
        <v>12</v>
      </c>
      <c r="C12093">
        <f t="shared" si="195"/>
        <v>2022</v>
      </c>
      <c r="D12093" s="23" t="str">
        <f t="shared" si="194"/>
        <v>jul</v>
      </c>
      <c r="E12093" s="24">
        <v>44773</v>
      </c>
      <c r="F12093" s="23" t="s">
        <v>51</v>
      </c>
      <c r="G12093" s="121">
        <v>18321887.60787173</v>
      </c>
    </row>
    <row r="12094" spans="1:8" outlineLevel="1" x14ac:dyDescent="0.25">
      <c r="A12094" s="23" t="str">
        <f>VLOOKUP(B12094,Códigos!$A$1:$C$23,2,FALSE)</f>
        <v>Inv. Extranjero</v>
      </c>
      <c r="B12094" s="23" t="s">
        <v>34</v>
      </c>
      <c r="C12094">
        <f t="shared" si="195"/>
        <v>2022</v>
      </c>
      <c r="D12094" s="23" t="str">
        <f t="shared" si="194"/>
        <v>jul</v>
      </c>
      <c r="E12094" s="24">
        <v>44773</v>
      </c>
      <c r="F12094" s="23" t="s">
        <v>51</v>
      </c>
      <c r="G12094" s="121">
        <v>5501423.3790087467</v>
      </c>
    </row>
    <row r="12095" spans="1:8" outlineLevel="1" x14ac:dyDescent="0.25">
      <c r="A12095" s="23" t="str">
        <f>VLOOKUP(B12095,Códigos!$A$1:$C$23,2,FALSE)</f>
        <v>Liquidez</v>
      </c>
      <c r="B12095" s="23" t="s">
        <v>13</v>
      </c>
      <c r="C12095">
        <f t="shared" si="195"/>
        <v>2022</v>
      </c>
      <c r="D12095" s="23" t="str">
        <f t="shared" si="194"/>
        <v>jul</v>
      </c>
      <c r="E12095" s="24">
        <v>44773</v>
      </c>
      <c r="F12095" s="23" t="s">
        <v>51</v>
      </c>
      <c r="G12095" s="121">
        <v>138956340.66763848</v>
      </c>
    </row>
    <row r="12096" spans="1:8" outlineLevel="1" x14ac:dyDescent="0.25">
      <c r="A12096" s="23" t="str">
        <f>VLOOKUP(B12096,Códigos!$A$1:$C$23,2,FALSE)</f>
        <v>Inv. sin Oferta Pública</v>
      </c>
      <c r="B12096" s="23" t="s">
        <v>14</v>
      </c>
      <c r="C12096">
        <f t="shared" si="195"/>
        <v>2022</v>
      </c>
      <c r="D12096" s="23" t="str">
        <f t="shared" si="194"/>
        <v>jul</v>
      </c>
      <c r="E12096" s="24">
        <v>44773</v>
      </c>
      <c r="F12096" s="23" t="s">
        <v>51</v>
      </c>
      <c r="G12096" s="121">
        <v>10973360.706997084</v>
      </c>
    </row>
    <row r="12097" spans="1:7" outlineLevel="1" x14ac:dyDescent="0.25">
      <c r="A12097" s="23" t="str">
        <f>VLOOKUP(B12097,Códigos!$A$1:$C$23,2,FALSE)</f>
        <v>Acciones</v>
      </c>
      <c r="B12097" s="23" t="s">
        <v>0</v>
      </c>
      <c r="C12097">
        <f t="shared" si="195"/>
        <v>2022</v>
      </c>
      <c r="D12097" s="23" t="str">
        <f t="shared" si="194"/>
        <v>jul</v>
      </c>
      <c r="E12097" s="24">
        <v>44773</v>
      </c>
      <c r="F12097" s="23" t="s">
        <v>52</v>
      </c>
      <c r="G12097" s="121">
        <v>3484007.6100000003</v>
      </c>
    </row>
    <row r="12098" spans="1:7" outlineLevel="1" x14ac:dyDescent="0.25">
      <c r="A12098" s="23" t="str">
        <f>VLOOKUP(B12098,Códigos!$A$1:$C$23,2,FALSE)</f>
        <v>Bonos Bancarios Bursátiles</v>
      </c>
      <c r="B12098" s="23" t="s">
        <v>1</v>
      </c>
      <c r="C12098">
        <f t="shared" si="195"/>
        <v>2022</v>
      </c>
      <c r="D12098" s="23" t="str">
        <f t="shared" ref="D12098:D12161" si="196">+TEXT(E12098,"mmm")</f>
        <v>jul</v>
      </c>
      <c r="E12098" s="24">
        <v>44773</v>
      </c>
      <c r="F12098" s="23" t="s">
        <v>52</v>
      </c>
      <c r="G12098" s="121">
        <v>65977634.590000004</v>
      </c>
    </row>
    <row r="12099" spans="1:7" outlineLevel="1" x14ac:dyDescent="0.25">
      <c r="A12099" s="23" t="str">
        <f>VLOOKUP(B12099,Códigos!$A$1:$C$23,2,FALSE)</f>
        <v>Bonos de Largo Plazo</v>
      </c>
      <c r="B12099" s="23" t="s">
        <v>3</v>
      </c>
      <c r="C12099">
        <f t="shared" ref="C12099:C12162" si="197">+YEAR(E12099)</f>
        <v>2022</v>
      </c>
      <c r="D12099" s="23" t="str">
        <f t="shared" si="196"/>
        <v>jul</v>
      </c>
      <c r="E12099" s="24">
        <v>44773</v>
      </c>
      <c r="F12099" s="23" t="s">
        <v>52</v>
      </c>
      <c r="G12099" s="121">
        <v>25383204.629999999</v>
      </c>
    </row>
    <row r="12100" spans="1:7" outlineLevel="1" x14ac:dyDescent="0.25">
      <c r="A12100" s="23" t="str">
        <f>VLOOKUP(B12100,Códigos!$A$1:$C$23,2,FALSE)</f>
        <v>Bonos Municipales</v>
      </c>
      <c r="B12100" s="23" t="s">
        <v>4</v>
      </c>
      <c r="C12100">
        <f t="shared" si="197"/>
        <v>2022</v>
      </c>
      <c r="D12100" s="23" t="str">
        <f t="shared" si="196"/>
        <v>jul</v>
      </c>
      <c r="E12100" s="24">
        <v>44773</v>
      </c>
      <c r="F12100" s="23" t="s">
        <v>52</v>
      </c>
      <c r="G12100" s="121">
        <v>502536.44</v>
      </c>
    </row>
    <row r="12101" spans="1:7" outlineLevel="1" x14ac:dyDescent="0.25">
      <c r="A12101" s="23" t="str">
        <f>VLOOKUP(B12101,Códigos!$A$1:$C$23,2,FALSE)</f>
        <v>Bonos Participativos emitidos por Pymes</v>
      </c>
      <c r="B12101" s="23" t="s">
        <v>5</v>
      </c>
      <c r="C12101">
        <f t="shared" si="197"/>
        <v>2022</v>
      </c>
      <c r="D12101" s="23" t="str">
        <f t="shared" si="196"/>
        <v>jul</v>
      </c>
      <c r="E12101" s="24">
        <v>44773</v>
      </c>
      <c r="F12101" s="23" t="s">
        <v>52</v>
      </c>
      <c r="G12101" s="121">
        <v>53948.38</v>
      </c>
    </row>
    <row r="12102" spans="1:7" outlineLevel="1" x14ac:dyDescent="0.25">
      <c r="A12102" s="23" t="str">
        <f>VLOOKUP(B12102,Códigos!$A$1:$C$23,2,FALSE)</f>
        <v>Cupones</v>
      </c>
      <c r="B12102" s="23" t="s">
        <v>7</v>
      </c>
      <c r="C12102">
        <f t="shared" si="197"/>
        <v>2022</v>
      </c>
      <c r="D12102" s="23" t="str">
        <f t="shared" si="196"/>
        <v>jul</v>
      </c>
      <c r="E12102" s="24">
        <v>44773</v>
      </c>
      <c r="F12102" s="23" t="s">
        <v>52</v>
      </c>
      <c r="G12102" s="121">
        <v>46194.29</v>
      </c>
    </row>
    <row r="12103" spans="1:7" outlineLevel="1" x14ac:dyDescent="0.25">
      <c r="A12103" s="23" t="str">
        <f>VLOOKUP(B12103,Códigos!$A$1:$C$23,2,FALSE)</f>
        <v>Depósitos a Plazo Fijo</v>
      </c>
      <c r="B12103" s="23" t="s">
        <v>8</v>
      </c>
      <c r="C12103">
        <f t="shared" si="197"/>
        <v>2022</v>
      </c>
      <c r="D12103" s="23" t="str">
        <f t="shared" si="196"/>
        <v>jul</v>
      </c>
      <c r="E12103" s="24">
        <v>44773</v>
      </c>
      <c r="F12103" s="23" t="s">
        <v>52</v>
      </c>
      <c r="G12103" s="121">
        <v>372532321.11000001</v>
      </c>
    </row>
    <row r="12104" spans="1:7" outlineLevel="1" x14ac:dyDescent="0.25">
      <c r="A12104" s="23" t="str">
        <f>VLOOKUP(B12104,Códigos!$A$1:$C$23,2,FALSE)</f>
        <v>Pagarés bursátiles</v>
      </c>
      <c r="B12104" s="23" t="s">
        <v>11</v>
      </c>
      <c r="C12104">
        <f t="shared" si="197"/>
        <v>2022</v>
      </c>
      <c r="D12104" s="23" t="str">
        <f t="shared" si="196"/>
        <v>jul</v>
      </c>
      <c r="E12104" s="24">
        <v>44773</v>
      </c>
      <c r="F12104" s="23" t="s">
        <v>52</v>
      </c>
      <c r="G12104" s="121">
        <v>17276237.920000002</v>
      </c>
    </row>
    <row r="12105" spans="1:7" outlineLevel="1" x14ac:dyDescent="0.25">
      <c r="A12105" s="23" t="str">
        <f>VLOOKUP(B12105,Códigos!$A$1:$C$23,2,FALSE)</f>
        <v>Valores de Titularización</v>
      </c>
      <c r="B12105" s="23" t="s">
        <v>12</v>
      </c>
      <c r="C12105">
        <f t="shared" si="197"/>
        <v>2022</v>
      </c>
      <c r="D12105" s="23" t="str">
        <f t="shared" si="196"/>
        <v>jul</v>
      </c>
      <c r="E12105" s="24">
        <v>44773</v>
      </c>
      <c r="F12105" s="23" t="s">
        <v>52</v>
      </c>
      <c r="G12105" s="121">
        <v>169402.68</v>
      </c>
    </row>
    <row r="12106" spans="1:7" outlineLevel="1" x14ac:dyDescent="0.25">
      <c r="A12106" s="23" t="str">
        <f>VLOOKUP(B12106,Códigos!$A$1:$C$23,2,FALSE)</f>
        <v>Inv. Extranjero</v>
      </c>
      <c r="B12106" s="23" t="s">
        <v>34</v>
      </c>
      <c r="C12106">
        <f t="shared" si="197"/>
        <v>2022</v>
      </c>
      <c r="D12106" s="23" t="str">
        <f t="shared" si="196"/>
        <v>jul</v>
      </c>
      <c r="E12106" s="24">
        <v>44773</v>
      </c>
      <c r="F12106" s="23" t="s">
        <v>52</v>
      </c>
      <c r="G12106" s="121">
        <v>93370269.840000004</v>
      </c>
    </row>
    <row r="12107" spans="1:7" outlineLevel="1" x14ac:dyDescent="0.25">
      <c r="A12107" s="23" t="str">
        <f>VLOOKUP(B12107,Códigos!$A$1:$C$23,2,FALSE)</f>
        <v>Liquidez</v>
      </c>
      <c r="B12107" s="23" t="s">
        <v>13</v>
      </c>
      <c r="C12107">
        <f t="shared" si="197"/>
        <v>2022</v>
      </c>
      <c r="D12107" s="23" t="str">
        <f t="shared" si="196"/>
        <v>jul</v>
      </c>
      <c r="E12107" s="24">
        <v>44773</v>
      </c>
      <c r="F12107" s="23" t="s">
        <v>52</v>
      </c>
      <c r="G12107" s="121">
        <v>140114452.78000003</v>
      </c>
    </row>
    <row r="12108" spans="1:7" outlineLevel="1" x14ac:dyDescent="0.25">
      <c r="A12108" s="23" t="str">
        <f>VLOOKUP(B12108,Códigos!$A$1:$C$23,2,FALSE)</f>
        <v>Inv. sin Oferta Pública</v>
      </c>
      <c r="B12108" s="23" t="s">
        <v>14</v>
      </c>
      <c r="C12108">
        <f t="shared" si="197"/>
        <v>2022</v>
      </c>
      <c r="D12108" s="23" t="str">
        <f t="shared" si="196"/>
        <v>jul</v>
      </c>
      <c r="E12108" s="24">
        <v>44773</v>
      </c>
      <c r="F12108" s="23" t="s">
        <v>52</v>
      </c>
      <c r="G12108" s="121">
        <v>655213.9</v>
      </c>
    </row>
    <row r="12109" spans="1:7" outlineLevel="1" x14ac:dyDescent="0.25">
      <c r="A12109" s="23" t="str">
        <f>VLOOKUP(B12109,Códigos!$A$1:$C$23,2,FALSE)</f>
        <v>Acciones</v>
      </c>
      <c r="B12109" s="23" t="s">
        <v>0</v>
      </c>
      <c r="C12109">
        <f t="shared" si="197"/>
        <v>2022</v>
      </c>
      <c r="D12109" s="23" t="str">
        <f t="shared" si="196"/>
        <v>jul</v>
      </c>
      <c r="E12109" s="24">
        <v>44773</v>
      </c>
      <c r="F12109" s="23" t="s">
        <v>44</v>
      </c>
      <c r="G12109" s="121">
        <v>139437.66763848398</v>
      </c>
    </row>
    <row r="12110" spans="1:7" outlineLevel="1" x14ac:dyDescent="0.25">
      <c r="A12110" s="23" t="str">
        <f>VLOOKUP(B12110,Códigos!$A$1:$C$23,2,FALSE)</f>
        <v>Bonos Bancarios Bursátiles</v>
      </c>
      <c r="B12110" s="23" t="s">
        <v>1</v>
      </c>
      <c r="C12110">
        <f t="shared" si="197"/>
        <v>2022</v>
      </c>
      <c r="D12110" s="23" t="str">
        <f t="shared" si="196"/>
        <v>jul</v>
      </c>
      <c r="E12110" s="24">
        <v>44773</v>
      </c>
      <c r="F12110" s="23" t="s">
        <v>44</v>
      </c>
      <c r="G12110" s="121">
        <v>7798659.4241982475</v>
      </c>
    </row>
    <row r="12111" spans="1:7" outlineLevel="1" x14ac:dyDescent="0.25">
      <c r="A12111" s="23" t="str">
        <f>VLOOKUP(B12111,Códigos!$A$1:$C$23,2,FALSE)</f>
        <v>Bonos de Largo Plazo</v>
      </c>
      <c r="B12111" s="23" t="s">
        <v>3</v>
      </c>
      <c r="C12111">
        <f t="shared" si="197"/>
        <v>2022</v>
      </c>
      <c r="D12111" s="23" t="str">
        <f t="shared" si="196"/>
        <v>jul</v>
      </c>
      <c r="E12111" s="24">
        <v>44773</v>
      </c>
      <c r="F12111" s="23" t="s">
        <v>44</v>
      </c>
      <c r="G12111" s="121">
        <v>4756754.1209912561</v>
      </c>
    </row>
    <row r="12112" spans="1:7" outlineLevel="1" x14ac:dyDescent="0.25">
      <c r="A12112" s="23" t="str">
        <f>VLOOKUP(B12112,Códigos!$A$1:$C$23,2,FALSE)</f>
        <v>Bonos Municipales</v>
      </c>
      <c r="B12112" s="23" t="s">
        <v>4</v>
      </c>
      <c r="C12112">
        <f t="shared" si="197"/>
        <v>2022</v>
      </c>
      <c r="D12112" s="23" t="str">
        <f t="shared" si="196"/>
        <v>jul</v>
      </c>
      <c r="E12112" s="24">
        <v>44773</v>
      </c>
      <c r="F12112" s="23" t="s">
        <v>44</v>
      </c>
      <c r="G12112" s="121">
        <v>0</v>
      </c>
    </row>
    <row r="12113" spans="1:7" outlineLevel="1" x14ac:dyDescent="0.25">
      <c r="A12113" s="23" t="str">
        <f>VLOOKUP(B12113,Códigos!$A$1:$C$23,2,FALSE)</f>
        <v>Bonos Participativos emitidos por Pymes</v>
      </c>
      <c r="B12113" s="23" t="s">
        <v>5</v>
      </c>
      <c r="C12113">
        <f t="shared" si="197"/>
        <v>2022</v>
      </c>
      <c r="D12113" s="23" t="str">
        <f t="shared" si="196"/>
        <v>jul</v>
      </c>
      <c r="E12113" s="24">
        <v>44773</v>
      </c>
      <c r="F12113" s="23" t="s">
        <v>44</v>
      </c>
      <c r="G12113" s="121">
        <v>0</v>
      </c>
    </row>
    <row r="12114" spans="1:7" outlineLevel="1" x14ac:dyDescent="0.25">
      <c r="A12114" s="23" t="str">
        <f>VLOOKUP(B12114,Códigos!$A$1:$C$23,2,FALSE)</f>
        <v>Cupones</v>
      </c>
      <c r="B12114" s="23" t="s">
        <v>7</v>
      </c>
      <c r="C12114">
        <f t="shared" si="197"/>
        <v>2022</v>
      </c>
      <c r="D12114" s="23" t="str">
        <f t="shared" si="196"/>
        <v>jul</v>
      </c>
      <c r="E12114" s="24">
        <v>44773</v>
      </c>
      <c r="F12114" s="23" t="s">
        <v>44</v>
      </c>
      <c r="G12114" s="121">
        <v>0</v>
      </c>
    </row>
    <row r="12115" spans="1:7" outlineLevel="1" x14ac:dyDescent="0.25">
      <c r="A12115" s="23" t="str">
        <f>VLOOKUP(B12115,Códigos!$A$1:$C$23,2,FALSE)</f>
        <v>Depósitos a Plazo Fijo</v>
      </c>
      <c r="B12115" s="23" t="s">
        <v>8</v>
      </c>
      <c r="C12115">
        <f t="shared" si="197"/>
        <v>2022</v>
      </c>
      <c r="D12115" s="23" t="str">
        <f t="shared" si="196"/>
        <v>jul</v>
      </c>
      <c r="E12115" s="24">
        <v>44773</v>
      </c>
      <c r="F12115" s="23" t="s">
        <v>44</v>
      </c>
      <c r="G12115" s="121">
        <v>136367447.12827972</v>
      </c>
    </row>
    <row r="12116" spans="1:7" outlineLevel="1" x14ac:dyDescent="0.25">
      <c r="A12116" s="23" t="str">
        <f>VLOOKUP(B12116,Códigos!$A$1:$C$23,2,FALSE)</f>
        <v>Pagarés bursátiles</v>
      </c>
      <c r="B12116" s="23" t="s">
        <v>11</v>
      </c>
      <c r="C12116">
        <f t="shared" si="197"/>
        <v>2022</v>
      </c>
      <c r="D12116" s="23" t="str">
        <f t="shared" si="196"/>
        <v>jul</v>
      </c>
      <c r="E12116" s="24">
        <v>44773</v>
      </c>
      <c r="F12116" s="23" t="s">
        <v>44</v>
      </c>
      <c r="G12116" s="121">
        <v>1335100.8746355688</v>
      </c>
    </row>
    <row r="12117" spans="1:7" outlineLevel="1" x14ac:dyDescent="0.25">
      <c r="A12117" s="23" t="str">
        <f>VLOOKUP(B12117,Códigos!$A$1:$C$23,2,FALSE)</f>
        <v>Valores de Titularización</v>
      </c>
      <c r="B12117" s="23" t="s">
        <v>12</v>
      </c>
      <c r="C12117">
        <f t="shared" si="197"/>
        <v>2022</v>
      </c>
      <c r="D12117" s="23" t="str">
        <f t="shared" si="196"/>
        <v>jul</v>
      </c>
      <c r="E12117" s="24">
        <v>44773</v>
      </c>
      <c r="F12117" s="23" t="s">
        <v>44</v>
      </c>
      <c r="G12117" s="121">
        <v>3871411.3556851312</v>
      </c>
    </row>
    <row r="12118" spans="1:7" outlineLevel="1" x14ac:dyDescent="0.25">
      <c r="A12118" s="23" t="str">
        <f>VLOOKUP(B12118,Códigos!$A$1:$C$23,2,FALSE)</f>
        <v>Inv. Extranjero</v>
      </c>
      <c r="B12118" s="23" t="s">
        <v>34</v>
      </c>
      <c r="C12118">
        <f t="shared" si="197"/>
        <v>2022</v>
      </c>
      <c r="D12118" s="23" t="str">
        <f t="shared" si="196"/>
        <v>jul</v>
      </c>
      <c r="E12118" s="24">
        <v>44773</v>
      </c>
      <c r="F12118" s="23" t="s">
        <v>44</v>
      </c>
      <c r="G12118" s="121">
        <v>0</v>
      </c>
    </row>
    <row r="12119" spans="1:7" outlineLevel="1" x14ac:dyDescent="0.25">
      <c r="A12119" s="23" t="str">
        <f>VLOOKUP(B12119,Códigos!$A$1:$C$23,2,FALSE)</f>
        <v>Liquidez</v>
      </c>
      <c r="B12119" s="23" t="s">
        <v>13</v>
      </c>
      <c r="C12119">
        <f t="shared" si="197"/>
        <v>2022</v>
      </c>
      <c r="D12119" s="23" t="str">
        <f t="shared" si="196"/>
        <v>jul</v>
      </c>
      <c r="E12119" s="24">
        <v>44773</v>
      </c>
      <c r="F12119" s="23" t="s">
        <v>44</v>
      </c>
      <c r="G12119" s="121">
        <v>58415058.247813404</v>
      </c>
    </row>
    <row r="12120" spans="1:7" outlineLevel="1" x14ac:dyDescent="0.25">
      <c r="A12120" s="23" t="str">
        <f>VLOOKUP(B12120,Códigos!$A$1:$C$23,2,FALSE)</f>
        <v>Inv. sin Oferta Pública</v>
      </c>
      <c r="B12120" s="23" t="s">
        <v>14</v>
      </c>
      <c r="C12120">
        <f t="shared" si="197"/>
        <v>2022</v>
      </c>
      <c r="D12120" s="23" t="str">
        <f t="shared" si="196"/>
        <v>jul</v>
      </c>
      <c r="E12120" s="24">
        <v>44773</v>
      </c>
      <c r="F12120" s="23" t="s">
        <v>44</v>
      </c>
      <c r="G12120" s="121">
        <v>30056.776967930033</v>
      </c>
    </row>
    <row r="12121" spans="1:7" outlineLevel="1" x14ac:dyDescent="0.25">
      <c r="A12121" s="23" t="str">
        <f>VLOOKUP(B12121,Códigos!$A$1:$C$23,2,FALSE)</f>
        <v>Acciones</v>
      </c>
      <c r="B12121" s="23" t="s">
        <v>0</v>
      </c>
      <c r="C12121">
        <f t="shared" si="197"/>
        <v>2022</v>
      </c>
      <c r="D12121" s="23" t="str">
        <f t="shared" si="196"/>
        <v>jul</v>
      </c>
      <c r="E12121" s="24">
        <v>44773</v>
      </c>
      <c r="F12121" s="23" t="s">
        <v>45</v>
      </c>
      <c r="G12121" s="121">
        <v>1529906.06</v>
      </c>
    </row>
    <row r="12122" spans="1:7" outlineLevel="1" x14ac:dyDescent="0.25">
      <c r="A12122" s="23" t="str">
        <f>VLOOKUP(B12122,Códigos!$A$1:$C$23,2,FALSE)</f>
        <v>Bonos Bancarios Bursátiles</v>
      </c>
      <c r="B12122" s="23" t="s">
        <v>1</v>
      </c>
      <c r="C12122">
        <f t="shared" si="197"/>
        <v>2022</v>
      </c>
      <c r="D12122" s="23" t="str">
        <f t="shared" si="196"/>
        <v>jul</v>
      </c>
      <c r="E12122" s="24">
        <v>44773</v>
      </c>
      <c r="F12122" s="23" t="s">
        <v>45</v>
      </c>
      <c r="G12122" s="121">
        <v>5985687.4499999993</v>
      </c>
    </row>
    <row r="12123" spans="1:7" outlineLevel="1" x14ac:dyDescent="0.25">
      <c r="A12123" s="23" t="str">
        <f>VLOOKUP(B12123,Códigos!$A$1:$C$23,2,FALSE)</f>
        <v>Bonos de Largo Plazo</v>
      </c>
      <c r="B12123" s="23" t="s">
        <v>3</v>
      </c>
      <c r="C12123">
        <f t="shared" si="197"/>
        <v>2022</v>
      </c>
      <c r="D12123" s="23" t="str">
        <f t="shared" si="196"/>
        <v>jul</v>
      </c>
      <c r="E12123" s="24">
        <v>44773</v>
      </c>
      <c r="F12123" s="23" t="s">
        <v>45</v>
      </c>
      <c r="G12123" s="121">
        <v>3888347.85</v>
      </c>
    </row>
    <row r="12124" spans="1:7" outlineLevel="1" x14ac:dyDescent="0.25">
      <c r="A12124" s="23" t="str">
        <f>VLOOKUP(B12124,Códigos!$A$1:$C$23,2,FALSE)</f>
        <v>Bonos Municipales</v>
      </c>
      <c r="B12124" s="23" t="s">
        <v>4</v>
      </c>
      <c r="C12124">
        <f t="shared" si="197"/>
        <v>2022</v>
      </c>
      <c r="D12124" s="23" t="str">
        <f t="shared" si="196"/>
        <v>jul</v>
      </c>
      <c r="E12124" s="24">
        <v>44773</v>
      </c>
      <c r="F12124" s="23" t="s">
        <v>45</v>
      </c>
      <c r="G12124" s="121">
        <v>0</v>
      </c>
    </row>
    <row r="12125" spans="1:7" outlineLevel="1" x14ac:dyDescent="0.25">
      <c r="A12125" s="23" t="str">
        <f>VLOOKUP(B12125,Códigos!$A$1:$C$23,2,FALSE)</f>
        <v>Bonos Participativos emitidos por Pymes</v>
      </c>
      <c r="B12125" s="23" t="s">
        <v>5</v>
      </c>
      <c r="C12125">
        <f t="shared" si="197"/>
        <v>2022</v>
      </c>
      <c r="D12125" s="23" t="str">
        <f t="shared" si="196"/>
        <v>jul</v>
      </c>
      <c r="E12125" s="24">
        <v>44773</v>
      </c>
      <c r="F12125" s="23" t="s">
        <v>45</v>
      </c>
      <c r="G12125" s="121">
        <v>0</v>
      </c>
    </row>
    <row r="12126" spans="1:7" outlineLevel="1" x14ac:dyDescent="0.25">
      <c r="A12126" s="23" t="str">
        <f>VLOOKUP(B12126,Códigos!$A$1:$C$23,2,FALSE)</f>
        <v>Cupones</v>
      </c>
      <c r="B12126" s="23" t="s">
        <v>7</v>
      </c>
      <c r="C12126">
        <f t="shared" si="197"/>
        <v>2022</v>
      </c>
      <c r="D12126" s="23" t="str">
        <f t="shared" si="196"/>
        <v>jul</v>
      </c>
      <c r="E12126" s="24">
        <v>44773</v>
      </c>
      <c r="F12126" s="23" t="s">
        <v>45</v>
      </c>
      <c r="G12126" s="121">
        <v>0</v>
      </c>
    </row>
    <row r="12127" spans="1:7" outlineLevel="1" x14ac:dyDescent="0.25">
      <c r="A12127" s="23" t="str">
        <f>VLOOKUP(B12127,Códigos!$A$1:$C$23,2,FALSE)</f>
        <v>Depósitos a Plazo Fijo</v>
      </c>
      <c r="B12127" s="23" t="s">
        <v>8</v>
      </c>
      <c r="C12127">
        <f t="shared" si="197"/>
        <v>2022</v>
      </c>
      <c r="D12127" s="23" t="str">
        <f t="shared" si="196"/>
        <v>jul</v>
      </c>
      <c r="E12127" s="24">
        <v>44773</v>
      </c>
      <c r="F12127" s="23" t="s">
        <v>45</v>
      </c>
      <c r="G12127" s="121">
        <v>69302210.469999999</v>
      </c>
    </row>
    <row r="12128" spans="1:7" outlineLevel="1" x14ac:dyDescent="0.25">
      <c r="A12128" s="23" t="str">
        <f>VLOOKUP(B12128,Códigos!$A$1:$C$23,2,FALSE)</f>
        <v>Pagarés bursátiles</v>
      </c>
      <c r="B12128" s="23" t="s">
        <v>11</v>
      </c>
      <c r="C12128">
        <f t="shared" si="197"/>
        <v>2022</v>
      </c>
      <c r="D12128" s="23" t="str">
        <f t="shared" si="196"/>
        <v>jul</v>
      </c>
      <c r="E12128" s="24">
        <v>44773</v>
      </c>
      <c r="F12128" s="23" t="s">
        <v>45</v>
      </c>
      <c r="G12128" s="121">
        <v>3558175</v>
      </c>
    </row>
    <row r="12129" spans="1:7" outlineLevel="1" x14ac:dyDescent="0.25">
      <c r="A12129" s="23" t="str">
        <f>VLOOKUP(B12129,Códigos!$A$1:$C$23,2,FALSE)</f>
        <v>Valores de Titularización</v>
      </c>
      <c r="B12129" s="23" t="s">
        <v>12</v>
      </c>
      <c r="C12129">
        <f t="shared" si="197"/>
        <v>2022</v>
      </c>
      <c r="D12129" s="23" t="str">
        <f t="shared" si="196"/>
        <v>jul</v>
      </c>
      <c r="E12129" s="24">
        <v>44773</v>
      </c>
      <c r="F12129" s="23" t="s">
        <v>45</v>
      </c>
      <c r="G12129" s="121">
        <v>0</v>
      </c>
    </row>
    <row r="12130" spans="1:7" outlineLevel="1" x14ac:dyDescent="0.25">
      <c r="A12130" s="23" t="str">
        <f>VLOOKUP(B12130,Códigos!$A$1:$C$23,2,FALSE)</f>
        <v>Inv. Extranjero</v>
      </c>
      <c r="B12130" s="23" t="s">
        <v>34</v>
      </c>
      <c r="C12130">
        <f t="shared" si="197"/>
        <v>2022</v>
      </c>
      <c r="D12130" s="23" t="str">
        <f t="shared" si="196"/>
        <v>jul</v>
      </c>
      <c r="E12130" s="24">
        <v>44773</v>
      </c>
      <c r="F12130" s="23" t="s">
        <v>45</v>
      </c>
      <c r="G12130" s="121">
        <v>15914912.67</v>
      </c>
    </row>
    <row r="12131" spans="1:7" outlineLevel="1" x14ac:dyDescent="0.25">
      <c r="A12131" s="23" t="str">
        <f>VLOOKUP(B12131,Códigos!$A$1:$C$23,2,FALSE)</f>
        <v>Liquidez</v>
      </c>
      <c r="B12131" s="23" t="s">
        <v>13</v>
      </c>
      <c r="C12131">
        <f t="shared" si="197"/>
        <v>2022</v>
      </c>
      <c r="D12131" s="23" t="str">
        <f t="shared" si="196"/>
        <v>jul</v>
      </c>
      <c r="E12131" s="24">
        <v>44773</v>
      </c>
      <c r="F12131" s="23" t="s">
        <v>45</v>
      </c>
      <c r="G12131" s="121">
        <v>48824406.379999995</v>
      </c>
    </row>
    <row r="12132" spans="1:7" outlineLevel="1" x14ac:dyDescent="0.25">
      <c r="A12132" s="23" t="str">
        <f>VLOOKUP(B12132,Códigos!$A$1:$C$23,2,FALSE)</f>
        <v>Inv. sin Oferta Pública</v>
      </c>
      <c r="B12132" s="23" t="s">
        <v>14</v>
      </c>
      <c r="C12132">
        <f t="shared" si="197"/>
        <v>2022</v>
      </c>
      <c r="D12132" s="23" t="str">
        <f t="shared" si="196"/>
        <v>jul</v>
      </c>
      <c r="E12132" s="24">
        <v>44773</v>
      </c>
      <c r="F12132" s="23" t="s">
        <v>45</v>
      </c>
      <c r="G12132" s="121">
        <v>-63320.430000000008</v>
      </c>
    </row>
    <row r="12133" spans="1:7" outlineLevel="1" x14ac:dyDescent="0.25">
      <c r="A12133" s="23" t="str">
        <f>VLOOKUP(B12133,Códigos!$A$1:$C$23,2,FALSE)</f>
        <v>Acciones</v>
      </c>
      <c r="B12133" s="23" t="s">
        <v>0</v>
      </c>
      <c r="C12133">
        <f t="shared" si="197"/>
        <v>2022</v>
      </c>
      <c r="D12133" s="23" t="str">
        <f t="shared" si="196"/>
        <v>jul</v>
      </c>
      <c r="E12133" s="24">
        <v>44773</v>
      </c>
      <c r="F12133" s="23" t="s">
        <v>46</v>
      </c>
      <c r="G12133" s="121">
        <v>5830207.3702623881</v>
      </c>
    </row>
    <row r="12134" spans="1:7" outlineLevel="1" x14ac:dyDescent="0.25">
      <c r="A12134" s="23" t="str">
        <f>VLOOKUP(B12134,Códigos!$A$1:$C$23,2,FALSE)</f>
        <v>Bonos Bancarios Bursátiles</v>
      </c>
      <c r="B12134" s="23" t="s">
        <v>1</v>
      </c>
      <c r="C12134">
        <f t="shared" si="197"/>
        <v>2022</v>
      </c>
      <c r="D12134" s="23" t="str">
        <f t="shared" si="196"/>
        <v>jul</v>
      </c>
      <c r="E12134" s="24">
        <v>44773</v>
      </c>
      <c r="F12134" s="23" t="s">
        <v>46</v>
      </c>
      <c r="G12134" s="121">
        <v>43648686.176384911</v>
      </c>
    </row>
    <row r="12135" spans="1:7" outlineLevel="1" x14ac:dyDescent="0.25">
      <c r="A12135" s="23" t="str">
        <f>VLOOKUP(B12135,Códigos!$A$1:$C$23,2,FALSE)</f>
        <v>Bonos de Largo Plazo</v>
      </c>
      <c r="B12135" s="23" t="s">
        <v>3</v>
      </c>
      <c r="C12135">
        <f t="shared" si="197"/>
        <v>2022</v>
      </c>
      <c r="D12135" s="23" t="str">
        <f t="shared" si="196"/>
        <v>jul</v>
      </c>
      <c r="E12135" s="24">
        <v>44773</v>
      </c>
      <c r="F12135" s="23" t="s">
        <v>46</v>
      </c>
      <c r="G12135" s="121">
        <v>22111473.266763844</v>
      </c>
    </row>
    <row r="12136" spans="1:7" outlineLevel="1" x14ac:dyDescent="0.25">
      <c r="A12136" s="23" t="str">
        <f>VLOOKUP(B12136,Códigos!$A$1:$C$23,2,FALSE)</f>
        <v>Bonos Municipales</v>
      </c>
      <c r="B12136" s="23" t="s">
        <v>4</v>
      </c>
      <c r="C12136">
        <f t="shared" si="197"/>
        <v>2022</v>
      </c>
      <c r="D12136" s="23" t="str">
        <f t="shared" si="196"/>
        <v>jul</v>
      </c>
      <c r="E12136" s="24">
        <v>44773</v>
      </c>
      <c r="F12136" s="23" t="s">
        <v>46</v>
      </c>
      <c r="G12136" s="121">
        <v>944768.51311953354</v>
      </c>
    </row>
    <row r="12137" spans="1:7" outlineLevel="1" x14ac:dyDescent="0.25">
      <c r="A12137" s="23" t="str">
        <f>VLOOKUP(B12137,Códigos!$A$1:$C$23,2,FALSE)</f>
        <v>Bonos Participativos emitidos por Pymes</v>
      </c>
      <c r="B12137" s="23" t="s">
        <v>5</v>
      </c>
      <c r="C12137">
        <f t="shared" si="197"/>
        <v>2022</v>
      </c>
      <c r="D12137" s="23" t="str">
        <f t="shared" si="196"/>
        <v>jul</v>
      </c>
      <c r="E12137" s="24">
        <v>44773</v>
      </c>
      <c r="F12137" s="23" t="s">
        <v>46</v>
      </c>
      <c r="G12137" s="121">
        <v>114640.4664723032</v>
      </c>
    </row>
    <row r="12138" spans="1:7" outlineLevel="1" x14ac:dyDescent="0.25">
      <c r="A12138" s="23" t="str">
        <f>VLOOKUP(B12138,Códigos!$A$1:$C$23,2,FALSE)</f>
        <v>Cupones</v>
      </c>
      <c r="B12138" s="23" t="s">
        <v>7</v>
      </c>
      <c r="C12138">
        <f t="shared" si="197"/>
        <v>2022</v>
      </c>
      <c r="D12138" s="23" t="str">
        <f t="shared" si="196"/>
        <v>jul</v>
      </c>
      <c r="E12138" s="24">
        <v>44773</v>
      </c>
      <c r="F12138" s="23" t="s">
        <v>46</v>
      </c>
      <c r="G12138" s="121">
        <v>142375.52478134175</v>
      </c>
    </row>
    <row r="12139" spans="1:7" outlineLevel="1" x14ac:dyDescent="0.25">
      <c r="A12139" s="23" t="str">
        <f>VLOOKUP(B12139,Códigos!$A$1:$C$23,2,FALSE)</f>
        <v>Depósitos a Plazo Fijo</v>
      </c>
      <c r="B12139" s="23" t="s">
        <v>8</v>
      </c>
      <c r="C12139">
        <f t="shared" si="197"/>
        <v>2022</v>
      </c>
      <c r="D12139" s="23" t="str">
        <f t="shared" si="196"/>
        <v>jul</v>
      </c>
      <c r="E12139" s="24">
        <v>44773</v>
      </c>
      <c r="F12139" s="23" t="s">
        <v>46</v>
      </c>
      <c r="G12139" s="121">
        <v>150552848.60932866</v>
      </c>
    </row>
    <row r="12140" spans="1:7" outlineLevel="1" x14ac:dyDescent="0.25">
      <c r="A12140" s="23" t="str">
        <f>VLOOKUP(B12140,Códigos!$A$1:$C$23,2,FALSE)</f>
        <v>Pagarés bursátiles</v>
      </c>
      <c r="B12140" s="23" t="s">
        <v>11</v>
      </c>
      <c r="C12140">
        <f t="shared" si="197"/>
        <v>2022</v>
      </c>
      <c r="D12140" s="23" t="str">
        <f t="shared" si="196"/>
        <v>jul</v>
      </c>
      <c r="E12140" s="24">
        <v>44773</v>
      </c>
      <c r="F12140" s="23" t="s">
        <v>46</v>
      </c>
      <c r="G12140" s="121">
        <v>218839.92857142858</v>
      </c>
    </row>
    <row r="12141" spans="1:7" outlineLevel="1" x14ac:dyDescent="0.25">
      <c r="A12141" s="23" t="str">
        <f>VLOOKUP(B12141,Códigos!$A$1:$C$23,2,FALSE)</f>
        <v>Valores de Titularización</v>
      </c>
      <c r="B12141" s="23" t="s">
        <v>12</v>
      </c>
      <c r="C12141">
        <f t="shared" si="197"/>
        <v>2022</v>
      </c>
      <c r="D12141" s="23" t="str">
        <f t="shared" si="196"/>
        <v>jul</v>
      </c>
      <c r="E12141" s="24">
        <v>44773</v>
      </c>
      <c r="F12141" s="23" t="s">
        <v>46</v>
      </c>
      <c r="G12141" s="121">
        <v>12690650.704081642</v>
      </c>
    </row>
    <row r="12142" spans="1:7" outlineLevel="1" x14ac:dyDescent="0.25">
      <c r="A12142" s="23" t="str">
        <f>VLOOKUP(B12142,Códigos!$A$1:$C$23,2,FALSE)</f>
        <v>Inv. Extranjero</v>
      </c>
      <c r="B12142" s="23" t="s">
        <v>34</v>
      </c>
      <c r="C12142">
        <f t="shared" si="197"/>
        <v>2022</v>
      </c>
      <c r="D12142" s="23" t="str">
        <f t="shared" si="196"/>
        <v>jul</v>
      </c>
      <c r="E12142" s="24">
        <v>44773</v>
      </c>
      <c r="F12142" s="23" t="s">
        <v>46</v>
      </c>
      <c r="G12142" s="121">
        <v>5501423.3790087467</v>
      </c>
    </row>
    <row r="12143" spans="1:7" outlineLevel="1" x14ac:dyDescent="0.25">
      <c r="A12143" s="23" t="str">
        <f>VLOOKUP(B12143,Códigos!$A$1:$C$23,2,FALSE)</f>
        <v>Liquidez</v>
      </c>
      <c r="B12143" s="23" t="s">
        <v>13</v>
      </c>
      <c r="C12143">
        <f t="shared" si="197"/>
        <v>2022</v>
      </c>
      <c r="D12143" s="23" t="str">
        <f t="shared" si="196"/>
        <v>jul</v>
      </c>
      <c r="E12143" s="24">
        <v>44773</v>
      </c>
      <c r="F12143" s="23" t="s">
        <v>46</v>
      </c>
      <c r="G12143" s="121">
        <v>63007361.217201158</v>
      </c>
    </row>
    <row r="12144" spans="1:7" outlineLevel="1" x14ac:dyDescent="0.25">
      <c r="A12144" s="23" t="str">
        <f>VLOOKUP(B12144,Códigos!$A$1:$C$23,2,FALSE)</f>
        <v>Inv. sin Oferta Pública</v>
      </c>
      <c r="B12144" s="23" t="s">
        <v>14</v>
      </c>
      <c r="C12144">
        <f t="shared" si="197"/>
        <v>2022</v>
      </c>
      <c r="D12144" s="23" t="str">
        <f t="shared" si="196"/>
        <v>jul</v>
      </c>
      <c r="E12144" s="24">
        <v>44773</v>
      </c>
      <c r="F12144" s="23" t="s">
        <v>46</v>
      </c>
      <c r="G12144" s="121">
        <v>6688948.9868804663</v>
      </c>
    </row>
    <row r="12145" spans="1:7" outlineLevel="1" x14ac:dyDescent="0.25">
      <c r="A12145" s="23" t="str">
        <f>VLOOKUP(B12145,Códigos!$A$1:$C$23,2,FALSE)</f>
        <v>Acciones</v>
      </c>
      <c r="B12145" s="23" t="s">
        <v>0</v>
      </c>
      <c r="C12145">
        <f t="shared" si="197"/>
        <v>2022</v>
      </c>
      <c r="D12145" s="23" t="str">
        <f t="shared" si="196"/>
        <v>jul</v>
      </c>
      <c r="E12145" s="24">
        <v>44773</v>
      </c>
      <c r="F12145" s="23" t="s">
        <v>48</v>
      </c>
      <c r="G12145" s="121">
        <v>0</v>
      </c>
    </row>
    <row r="12146" spans="1:7" outlineLevel="1" x14ac:dyDescent="0.25">
      <c r="A12146" s="23" t="str">
        <f>VLOOKUP(B12146,Códigos!$A$1:$C$23,2,FALSE)</f>
        <v>Bonos Bancarios Bursátiles</v>
      </c>
      <c r="B12146" s="23" t="s">
        <v>1</v>
      </c>
      <c r="C12146">
        <f t="shared" si="197"/>
        <v>2022</v>
      </c>
      <c r="D12146" s="23" t="str">
        <f t="shared" si="196"/>
        <v>jul</v>
      </c>
      <c r="E12146" s="24">
        <v>44773</v>
      </c>
      <c r="F12146" s="23" t="s">
        <v>48</v>
      </c>
      <c r="G12146" s="121">
        <v>292851.26544752187</v>
      </c>
    </row>
    <row r="12147" spans="1:7" outlineLevel="1" x14ac:dyDescent="0.25">
      <c r="A12147" s="23" t="str">
        <f>VLOOKUP(B12147,Códigos!$A$1:$C$23,2,FALSE)</f>
        <v>Bonos de Largo Plazo</v>
      </c>
      <c r="B12147" s="23" t="s">
        <v>3</v>
      </c>
      <c r="C12147">
        <f t="shared" si="197"/>
        <v>2022</v>
      </c>
      <c r="D12147" s="23" t="str">
        <f t="shared" si="196"/>
        <v>jul</v>
      </c>
      <c r="E12147" s="24">
        <v>44773</v>
      </c>
      <c r="F12147" s="23" t="s">
        <v>48</v>
      </c>
      <c r="G12147" s="121">
        <v>11976.69867877551</v>
      </c>
    </row>
    <row r="12148" spans="1:7" outlineLevel="1" x14ac:dyDescent="0.25">
      <c r="A12148" s="23" t="str">
        <f>VLOOKUP(B12148,Códigos!$A$1:$C$23,2,FALSE)</f>
        <v>Bonos Municipales</v>
      </c>
      <c r="B12148" s="23" t="s">
        <v>4</v>
      </c>
      <c r="C12148">
        <f t="shared" si="197"/>
        <v>2022</v>
      </c>
      <c r="D12148" s="23" t="str">
        <f t="shared" si="196"/>
        <v>jul</v>
      </c>
      <c r="E12148" s="24">
        <v>44773</v>
      </c>
      <c r="F12148" s="23" t="s">
        <v>48</v>
      </c>
      <c r="G12148" s="121">
        <v>0</v>
      </c>
    </row>
    <row r="12149" spans="1:7" outlineLevel="1" x14ac:dyDescent="0.25">
      <c r="A12149" s="23" t="str">
        <f>VLOOKUP(B12149,Códigos!$A$1:$C$23,2,FALSE)</f>
        <v>Bonos Participativos emitidos por Pymes</v>
      </c>
      <c r="B12149" s="23" t="s">
        <v>5</v>
      </c>
      <c r="C12149">
        <f t="shared" si="197"/>
        <v>2022</v>
      </c>
      <c r="D12149" s="23" t="str">
        <f t="shared" si="196"/>
        <v>jul</v>
      </c>
      <c r="E12149" s="24">
        <v>44773</v>
      </c>
      <c r="F12149" s="23" t="s">
        <v>48</v>
      </c>
      <c r="G12149" s="121">
        <v>0</v>
      </c>
    </row>
    <row r="12150" spans="1:7" outlineLevel="1" x14ac:dyDescent="0.25">
      <c r="A12150" s="23" t="str">
        <f>VLOOKUP(B12150,Códigos!$A$1:$C$23,2,FALSE)</f>
        <v>Cupones</v>
      </c>
      <c r="B12150" s="23" t="s">
        <v>7</v>
      </c>
      <c r="C12150">
        <f t="shared" si="197"/>
        <v>2022</v>
      </c>
      <c r="D12150" s="23" t="str">
        <f t="shared" si="196"/>
        <v>jul</v>
      </c>
      <c r="E12150" s="24">
        <v>44773</v>
      </c>
      <c r="F12150" s="23" t="s">
        <v>48</v>
      </c>
      <c r="G12150" s="121">
        <v>0</v>
      </c>
    </row>
    <row r="12151" spans="1:7" outlineLevel="1" x14ac:dyDescent="0.25">
      <c r="A12151" s="23" t="str">
        <f>VLOOKUP(B12151,Códigos!$A$1:$C$23,2,FALSE)</f>
        <v>Depósitos a Plazo Fijo</v>
      </c>
      <c r="B12151" s="23" t="s">
        <v>8</v>
      </c>
      <c r="C12151">
        <f t="shared" si="197"/>
        <v>2022</v>
      </c>
      <c r="D12151" s="23" t="str">
        <f t="shared" si="196"/>
        <v>jul</v>
      </c>
      <c r="E12151" s="24">
        <v>44773</v>
      </c>
      <c r="F12151" s="23" t="s">
        <v>48</v>
      </c>
      <c r="G12151" s="121">
        <v>10144945.300996475</v>
      </c>
    </row>
    <row r="12152" spans="1:7" outlineLevel="1" x14ac:dyDescent="0.25">
      <c r="A12152" s="23" t="str">
        <f>VLOOKUP(B12152,Códigos!$A$1:$C$23,2,FALSE)</f>
        <v>Pagarés bursátiles</v>
      </c>
      <c r="B12152" s="23" t="s">
        <v>11</v>
      </c>
      <c r="C12152">
        <f t="shared" si="197"/>
        <v>2022</v>
      </c>
      <c r="D12152" s="23" t="str">
        <f t="shared" si="196"/>
        <v>jul</v>
      </c>
      <c r="E12152" s="24">
        <v>44773</v>
      </c>
      <c r="F12152" s="23" t="s">
        <v>48</v>
      </c>
      <c r="G12152" s="121">
        <v>0</v>
      </c>
    </row>
    <row r="12153" spans="1:7" outlineLevel="1" x14ac:dyDescent="0.25">
      <c r="A12153" s="23" t="str">
        <f>VLOOKUP(B12153,Códigos!$A$1:$C$23,2,FALSE)</f>
        <v>Valores de Titularización</v>
      </c>
      <c r="B12153" s="23" t="s">
        <v>12</v>
      </c>
      <c r="C12153">
        <f t="shared" si="197"/>
        <v>2022</v>
      </c>
      <c r="D12153" s="23" t="str">
        <f t="shared" si="196"/>
        <v>jul</v>
      </c>
      <c r="E12153" s="24">
        <v>44773</v>
      </c>
      <c r="F12153" s="23" t="s">
        <v>48</v>
      </c>
      <c r="G12153" s="121">
        <v>0</v>
      </c>
    </row>
    <row r="12154" spans="1:7" outlineLevel="1" x14ac:dyDescent="0.25">
      <c r="A12154" s="23" t="str">
        <f>VLOOKUP(B12154,Códigos!$A$1:$C$23,2,FALSE)</f>
        <v>Inv. Extranjero</v>
      </c>
      <c r="B12154" s="23" t="s">
        <v>34</v>
      </c>
      <c r="C12154">
        <f t="shared" si="197"/>
        <v>2022</v>
      </c>
      <c r="D12154" s="23" t="str">
        <f t="shared" si="196"/>
        <v>jul</v>
      </c>
      <c r="E12154" s="24">
        <v>44773</v>
      </c>
      <c r="F12154" s="23" t="s">
        <v>48</v>
      </c>
      <c r="G12154" s="121">
        <v>0</v>
      </c>
    </row>
    <row r="12155" spans="1:7" outlineLevel="1" x14ac:dyDescent="0.25">
      <c r="A12155" s="23" t="str">
        <f>VLOOKUP(B12155,Códigos!$A$1:$C$23,2,FALSE)</f>
        <v>Liquidez</v>
      </c>
      <c r="B12155" s="23" t="s">
        <v>13</v>
      </c>
      <c r="C12155">
        <f t="shared" si="197"/>
        <v>2022</v>
      </c>
      <c r="D12155" s="23" t="str">
        <f t="shared" si="196"/>
        <v>jul</v>
      </c>
      <c r="E12155" s="24">
        <v>44773</v>
      </c>
      <c r="F12155" s="23" t="s">
        <v>48</v>
      </c>
      <c r="G12155" s="121">
        <v>3340864.4618901019</v>
      </c>
    </row>
    <row r="12156" spans="1:7" outlineLevel="1" x14ac:dyDescent="0.25">
      <c r="A12156" s="23" t="str">
        <f>VLOOKUP(B12156,Códigos!$A$1:$C$23,2,FALSE)</f>
        <v>Inv. sin Oferta Pública</v>
      </c>
      <c r="B12156" s="23" t="s">
        <v>14</v>
      </c>
      <c r="C12156">
        <f t="shared" si="197"/>
        <v>2022</v>
      </c>
      <c r="D12156" s="23" t="str">
        <f t="shared" si="196"/>
        <v>jul</v>
      </c>
      <c r="E12156" s="24">
        <v>44773</v>
      </c>
      <c r="F12156" s="23" t="s">
        <v>48</v>
      </c>
      <c r="G12156" s="121">
        <v>-1279.6297604373176</v>
      </c>
    </row>
    <row r="12157" spans="1:7" outlineLevel="1" x14ac:dyDescent="0.25">
      <c r="A12157" s="23" t="str">
        <f>VLOOKUP(B12157,Códigos!$A$1:$C$23,2,FALSE)</f>
        <v>Acciones</v>
      </c>
      <c r="B12157" s="23" t="s">
        <v>0</v>
      </c>
      <c r="C12157">
        <f t="shared" si="197"/>
        <v>2022</v>
      </c>
      <c r="D12157" s="23" t="str">
        <f t="shared" si="196"/>
        <v>jul</v>
      </c>
      <c r="E12157" s="24">
        <v>44773</v>
      </c>
      <c r="F12157" s="23" t="s">
        <v>47</v>
      </c>
      <c r="G12157" s="121">
        <v>1954101.55</v>
      </c>
    </row>
    <row r="12158" spans="1:7" outlineLevel="1" x14ac:dyDescent="0.25">
      <c r="A12158" s="23" t="str">
        <f>VLOOKUP(B12158,Códigos!$A$1:$C$23,2,FALSE)</f>
        <v>Bonos Bancarios Bursátiles</v>
      </c>
      <c r="B12158" s="23" t="s">
        <v>1</v>
      </c>
      <c r="C12158">
        <f t="shared" si="197"/>
        <v>2022</v>
      </c>
      <c r="D12158" s="23" t="str">
        <f t="shared" si="196"/>
        <v>jul</v>
      </c>
      <c r="E12158" s="24">
        <v>44773</v>
      </c>
      <c r="F12158" s="23" t="s">
        <v>47</v>
      </c>
      <c r="G12158" s="121">
        <v>58378518.980000004</v>
      </c>
    </row>
    <row r="12159" spans="1:7" outlineLevel="1" x14ac:dyDescent="0.25">
      <c r="A12159" s="23" t="str">
        <f>VLOOKUP(B12159,Códigos!$A$1:$C$23,2,FALSE)</f>
        <v>Bonos de Largo Plazo</v>
      </c>
      <c r="B12159" s="23" t="s">
        <v>3</v>
      </c>
      <c r="C12159">
        <f t="shared" si="197"/>
        <v>2022</v>
      </c>
      <c r="D12159" s="23" t="str">
        <f t="shared" si="196"/>
        <v>jul</v>
      </c>
      <c r="E12159" s="24">
        <v>44773</v>
      </c>
      <c r="F12159" s="23" t="s">
        <v>47</v>
      </c>
      <c r="G12159" s="121">
        <v>21231029.48</v>
      </c>
    </row>
    <row r="12160" spans="1:7" outlineLevel="1" x14ac:dyDescent="0.25">
      <c r="A12160" s="23" t="str">
        <f>VLOOKUP(B12160,Códigos!$A$1:$C$23,2,FALSE)</f>
        <v>Bonos Municipales</v>
      </c>
      <c r="B12160" s="23" t="s">
        <v>4</v>
      </c>
      <c r="C12160">
        <f t="shared" si="197"/>
        <v>2022</v>
      </c>
      <c r="D12160" s="23" t="str">
        <f t="shared" si="196"/>
        <v>jul</v>
      </c>
      <c r="E12160" s="24">
        <v>44773</v>
      </c>
      <c r="F12160" s="23" t="s">
        <v>47</v>
      </c>
      <c r="G12160" s="121">
        <v>502536.44</v>
      </c>
    </row>
    <row r="12161" spans="1:7" outlineLevel="1" x14ac:dyDescent="0.25">
      <c r="A12161" s="23" t="str">
        <f>VLOOKUP(B12161,Códigos!$A$1:$C$23,2,FALSE)</f>
        <v>Bonos Participativos emitidos por Pymes</v>
      </c>
      <c r="B12161" s="23" t="s">
        <v>5</v>
      </c>
      <c r="C12161">
        <f t="shared" si="197"/>
        <v>2022</v>
      </c>
      <c r="D12161" s="23" t="str">
        <f t="shared" si="196"/>
        <v>jul</v>
      </c>
      <c r="E12161" s="24">
        <v>44773</v>
      </c>
      <c r="F12161" s="23" t="s">
        <v>47</v>
      </c>
      <c r="G12161" s="121">
        <v>0</v>
      </c>
    </row>
    <row r="12162" spans="1:7" outlineLevel="1" x14ac:dyDescent="0.25">
      <c r="A12162" s="23" t="str">
        <f>VLOOKUP(B12162,Códigos!$A$1:$C$23,2,FALSE)</f>
        <v>Cupones</v>
      </c>
      <c r="B12162" s="23" t="s">
        <v>7</v>
      </c>
      <c r="C12162">
        <f t="shared" si="197"/>
        <v>2022</v>
      </c>
      <c r="D12162" s="23" t="str">
        <f t="shared" ref="D12162:D12225" si="198">+TEXT(E12162,"mmm")</f>
        <v>jul</v>
      </c>
      <c r="E12162" s="24">
        <v>44773</v>
      </c>
      <c r="F12162" s="23" t="s">
        <v>47</v>
      </c>
      <c r="G12162" s="121">
        <v>46194.29</v>
      </c>
    </row>
    <row r="12163" spans="1:7" outlineLevel="1" x14ac:dyDescent="0.25">
      <c r="A12163" s="23" t="str">
        <f>VLOOKUP(B12163,Códigos!$A$1:$C$23,2,FALSE)</f>
        <v>Depósitos a Plazo Fijo</v>
      </c>
      <c r="B12163" s="23" t="s">
        <v>8</v>
      </c>
      <c r="C12163">
        <f t="shared" ref="C12163:C12226" si="199">+YEAR(E12163)</f>
        <v>2022</v>
      </c>
      <c r="D12163" s="23" t="str">
        <f t="shared" si="198"/>
        <v>jul</v>
      </c>
      <c r="E12163" s="24">
        <v>44773</v>
      </c>
      <c r="F12163" s="23" t="s">
        <v>47</v>
      </c>
      <c r="G12163" s="121">
        <v>294765018.38999999</v>
      </c>
    </row>
    <row r="12164" spans="1:7" outlineLevel="1" x14ac:dyDescent="0.25">
      <c r="A12164" s="23" t="str">
        <f>VLOOKUP(B12164,Códigos!$A$1:$C$23,2,FALSE)</f>
        <v>Pagarés bursátiles</v>
      </c>
      <c r="B12164" s="23" t="s">
        <v>11</v>
      </c>
      <c r="C12164">
        <f t="shared" si="199"/>
        <v>2022</v>
      </c>
      <c r="D12164" s="23" t="str">
        <f t="shared" si="198"/>
        <v>jul</v>
      </c>
      <c r="E12164" s="24">
        <v>44773</v>
      </c>
      <c r="F12164" s="23" t="s">
        <v>47</v>
      </c>
      <c r="G12164" s="121">
        <v>13718062.920000002</v>
      </c>
    </row>
    <row r="12165" spans="1:7" outlineLevel="1" x14ac:dyDescent="0.25">
      <c r="A12165" s="23" t="str">
        <f>VLOOKUP(B12165,Códigos!$A$1:$C$23,2,FALSE)</f>
        <v>Valores de Titularización</v>
      </c>
      <c r="B12165" s="23" t="s">
        <v>12</v>
      </c>
      <c r="C12165">
        <f t="shared" si="199"/>
        <v>2022</v>
      </c>
      <c r="D12165" s="23" t="str">
        <f t="shared" si="198"/>
        <v>jul</v>
      </c>
      <c r="E12165" s="24">
        <v>44773</v>
      </c>
      <c r="F12165" s="23" t="s">
        <v>47</v>
      </c>
      <c r="G12165" s="121">
        <v>169402.68</v>
      </c>
    </row>
    <row r="12166" spans="1:7" outlineLevel="1" x14ac:dyDescent="0.25">
      <c r="A12166" s="23" t="str">
        <f>VLOOKUP(B12166,Códigos!$A$1:$C$23,2,FALSE)</f>
        <v>Inv. Extranjero</v>
      </c>
      <c r="B12166" s="23" t="s">
        <v>34</v>
      </c>
      <c r="C12166">
        <f t="shared" si="199"/>
        <v>2022</v>
      </c>
      <c r="D12166" s="23" t="str">
        <f t="shared" si="198"/>
        <v>jul</v>
      </c>
      <c r="E12166" s="24">
        <v>44773</v>
      </c>
      <c r="F12166" s="23" t="s">
        <v>47</v>
      </c>
      <c r="G12166" s="121">
        <v>75537734.769999996</v>
      </c>
    </row>
    <row r="12167" spans="1:7" outlineLevel="1" x14ac:dyDescent="0.25">
      <c r="A12167" s="23" t="str">
        <f>VLOOKUP(B12167,Códigos!$A$1:$C$23,2,FALSE)</f>
        <v>Liquidez</v>
      </c>
      <c r="B12167" s="23" t="s">
        <v>13</v>
      </c>
      <c r="C12167">
        <f t="shared" si="199"/>
        <v>2022</v>
      </c>
      <c r="D12167" s="23" t="str">
        <f t="shared" si="198"/>
        <v>jul</v>
      </c>
      <c r="E12167" s="24">
        <v>44773</v>
      </c>
      <c r="F12167" s="23" t="s">
        <v>47</v>
      </c>
      <c r="G12167" s="121">
        <v>90441675.109999999</v>
      </c>
    </row>
    <row r="12168" spans="1:7" outlineLevel="1" x14ac:dyDescent="0.25">
      <c r="A12168" s="23" t="str">
        <f>VLOOKUP(B12168,Códigos!$A$1:$C$23,2,FALSE)</f>
        <v>Inv. sin Oferta Pública</v>
      </c>
      <c r="B12168" s="23" t="s">
        <v>14</v>
      </c>
      <c r="C12168">
        <f t="shared" si="199"/>
        <v>2022</v>
      </c>
      <c r="D12168" s="23" t="str">
        <f t="shared" si="198"/>
        <v>jul</v>
      </c>
      <c r="E12168" s="24">
        <v>44773</v>
      </c>
      <c r="F12168" s="23" t="s">
        <v>47</v>
      </c>
      <c r="G12168" s="121">
        <v>718110.41999999993</v>
      </c>
    </row>
    <row r="12169" spans="1:7" outlineLevel="1" x14ac:dyDescent="0.25">
      <c r="A12169" s="23" t="str">
        <f>VLOOKUP(B12169,Códigos!$A$1:$C$23,2,FALSE)</f>
        <v>Acciones</v>
      </c>
      <c r="B12169" s="23" t="s">
        <v>0</v>
      </c>
      <c r="C12169">
        <f t="shared" si="199"/>
        <v>2022</v>
      </c>
      <c r="D12169" s="23" t="str">
        <f t="shared" si="198"/>
        <v>jul</v>
      </c>
      <c r="E12169" s="24">
        <v>44773</v>
      </c>
      <c r="F12169" s="23" t="s">
        <v>49</v>
      </c>
      <c r="G12169" s="121">
        <v>246706.71865889212</v>
      </c>
    </row>
    <row r="12170" spans="1:7" outlineLevel="1" x14ac:dyDescent="0.25">
      <c r="A12170" s="23" t="str">
        <f>VLOOKUP(B12170,Códigos!$A$1:$C$23,2,FALSE)</f>
        <v>Bonos Bancarios Bursátiles</v>
      </c>
      <c r="B12170" s="23" t="s">
        <v>1</v>
      </c>
      <c r="C12170">
        <f t="shared" si="199"/>
        <v>2022</v>
      </c>
      <c r="D12170" s="23" t="str">
        <f t="shared" si="198"/>
        <v>jul</v>
      </c>
      <c r="E12170" s="24">
        <v>44773</v>
      </c>
      <c r="F12170" s="23" t="s">
        <v>49</v>
      </c>
      <c r="G12170" s="121">
        <v>23227382.486880496</v>
      </c>
    </row>
    <row r="12171" spans="1:7" outlineLevel="1" x14ac:dyDescent="0.25">
      <c r="A12171" s="23" t="str">
        <f>VLOOKUP(B12171,Códigos!$A$1:$C$23,2,FALSE)</f>
        <v>Bonos de Largo Plazo</v>
      </c>
      <c r="B12171" s="23" t="s">
        <v>3</v>
      </c>
      <c r="C12171">
        <f t="shared" si="199"/>
        <v>2022</v>
      </c>
      <c r="D12171" s="23" t="str">
        <f t="shared" si="198"/>
        <v>jul</v>
      </c>
      <c r="E12171" s="24">
        <v>44773</v>
      </c>
      <c r="F12171" s="23" t="s">
        <v>49</v>
      </c>
      <c r="G12171" s="121">
        <v>11633470.16909625</v>
      </c>
    </row>
    <row r="12172" spans="1:7" outlineLevel="1" x14ac:dyDescent="0.25">
      <c r="A12172" s="23" t="str">
        <f>VLOOKUP(B12172,Códigos!$A$1:$C$23,2,FALSE)</f>
        <v>Bonos Municipales</v>
      </c>
      <c r="B12172" s="23" t="s">
        <v>4</v>
      </c>
      <c r="C12172">
        <f t="shared" si="199"/>
        <v>2022</v>
      </c>
      <c r="D12172" s="23" t="str">
        <f t="shared" si="198"/>
        <v>jul</v>
      </c>
      <c r="E12172" s="24">
        <v>44773</v>
      </c>
      <c r="F12172" s="23" t="s">
        <v>49</v>
      </c>
      <c r="G12172" s="121">
        <v>100507.28862973762</v>
      </c>
    </row>
    <row r="12173" spans="1:7" outlineLevel="1" x14ac:dyDescent="0.25">
      <c r="A12173" s="23" t="str">
        <f>VLOOKUP(B12173,Códigos!$A$1:$C$23,2,FALSE)</f>
        <v>Bonos Participativos emitidos por Pymes</v>
      </c>
      <c r="B12173" s="23" t="s">
        <v>5</v>
      </c>
      <c r="C12173">
        <f t="shared" si="199"/>
        <v>2022</v>
      </c>
      <c r="D12173" s="23" t="str">
        <f t="shared" si="198"/>
        <v>jul</v>
      </c>
      <c r="E12173" s="24">
        <v>44773</v>
      </c>
      <c r="F12173" s="23" t="s">
        <v>49</v>
      </c>
      <c r="G12173" s="121">
        <v>168588.92128279884</v>
      </c>
    </row>
    <row r="12174" spans="1:7" outlineLevel="1" x14ac:dyDescent="0.25">
      <c r="A12174" s="23" t="str">
        <f>VLOOKUP(B12174,Códigos!$A$1:$C$23,2,FALSE)</f>
        <v>Cupones</v>
      </c>
      <c r="B12174" s="23" t="s">
        <v>7</v>
      </c>
      <c r="C12174">
        <f t="shared" si="199"/>
        <v>2022</v>
      </c>
      <c r="D12174" s="23" t="str">
        <f t="shared" si="198"/>
        <v>jul</v>
      </c>
      <c r="E12174" s="24">
        <v>44773</v>
      </c>
      <c r="F12174" s="23" t="s">
        <v>49</v>
      </c>
      <c r="G12174" s="121">
        <v>461727.40524781274</v>
      </c>
    </row>
    <row r="12175" spans="1:7" outlineLevel="1" x14ac:dyDescent="0.25">
      <c r="A12175" s="23" t="str">
        <f>VLOOKUP(B12175,Códigos!$A$1:$C$23,2,FALSE)</f>
        <v>Depósitos a Plazo Fijo</v>
      </c>
      <c r="B12175" s="23" t="s">
        <v>8</v>
      </c>
      <c r="C12175">
        <f t="shared" si="199"/>
        <v>2022</v>
      </c>
      <c r="D12175" s="23" t="str">
        <f t="shared" si="198"/>
        <v>jul</v>
      </c>
      <c r="E12175" s="24">
        <v>44773</v>
      </c>
      <c r="F12175" s="23" t="s">
        <v>49</v>
      </c>
      <c r="G12175" s="121">
        <v>64716583.467930101</v>
      </c>
    </row>
    <row r="12176" spans="1:7" outlineLevel="1" x14ac:dyDescent="0.25">
      <c r="A12176" s="23" t="str">
        <f>VLOOKUP(B12176,Códigos!$A$1:$C$23,2,FALSE)</f>
        <v>Pagarés bursátiles</v>
      </c>
      <c r="B12176" s="23" t="s">
        <v>11</v>
      </c>
      <c r="C12176">
        <f t="shared" si="199"/>
        <v>2022</v>
      </c>
      <c r="D12176" s="23" t="str">
        <f t="shared" si="198"/>
        <v>jul</v>
      </c>
      <c r="E12176" s="24">
        <v>44773</v>
      </c>
      <c r="F12176" s="23" t="s">
        <v>49</v>
      </c>
      <c r="G12176" s="121">
        <v>0</v>
      </c>
    </row>
    <row r="12177" spans="1:7" outlineLevel="1" x14ac:dyDescent="0.25">
      <c r="A12177" s="23" t="str">
        <f>VLOOKUP(B12177,Códigos!$A$1:$C$23,2,FALSE)</f>
        <v>Valores de Titularización</v>
      </c>
      <c r="B12177" s="23" t="s">
        <v>12</v>
      </c>
      <c r="C12177">
        <f t="shared" si="199"/>
        <v>2022</v>
      </c>
      <c r="D12177" s="23" t="str">
        <f t="shared" si="198"/>
        <v>jul</v>
      </c>
      <c r="E12177" s="24">
        <v>44773</v>
      </c>
      <c r="F12177" s="23" t="s">
        <v>49</v>
      </c>
      <c r="G12177" s="121">
        <v>1759825.5481049551</v>
      </c>
    </row>
    <row r="12178" spans="1:7" outlineLevel="1" x14ac:dyDescent="0.25">
      <c r="A12178" s="23" t="str">
        <f>VLOOKUP(B12178,Códigos!$A$1:$C$23,2,FALSE)</f>
        <v>Inv. Extranjero</v>
      </c>
      <c r="B12178" s="23" t="s">
        <v>34</v>
      </c>
      <c r="C12178">
        <f t="shared" si="199"/>
        <v>2022</v>
      </c>
      <c r="D12178" s="23" t="str">
        <f t="shared" si="198"/>
        <v>jul</v>
      </c>
      <c r="E12178" s="24">
        <v>44773</v>
      </c>
      <c r="F12178" s="23" t="s">
        <v>49</v>
      </c>
      <c r="G12178" s="121">
        <v>0</v>
      </c>
    </row>
    <row r="12179" spans="1:7" outlineLevel="1" x14ac:dyDescent="0.25">
      <c r="A12179" s="23" t="str">
        <f>VLOOKUP(B12179,Códigos!$A$1:$C$23,2,FALSE)</f>
        <v>Liquidez</v>
      </c>
      <c r="B12179" s="23" t="s">
        <v>13</v>
      </c>
      <c r="C12179">
        <f t="shared" si="199"/>
        <v>2022</v>
      </c>
      <c r="D12179" s="23" t="str">
        <f t="shared" si="198"/>
        <v>jul</v>
      </c>
      <c r="E12179" s="24">
        <v>44773</v>
      </c>
      <c r="F12179" s="23" t="s">
        <v>49</v>
      </c>
      <c r="G12179" s="121">
        <v>17533921.202623907</v>
      </c>
    </row>
    <row r="12180" spans="1:7" outlineLevel="1" x14ac:dyDescent="0.25">
      <c r="A12180" s="23" t="str">
        <f>VLOOKUP(B12180,Códigos!$A$1:$C$23,2,FALSE)</f>
        <v>Inv. sin Oferta Pública</v>
      </c>
      <c r="B12180" s="23" t="s">
        <v>14</v>
      </c>
      <c r="C12180">
        <f t="shared" si="199"/>
        <v>2022</v>
      </c>
      <c r="D12180" s="23" t="str">
        <f t="shared" si="198"/>
        <v>jul</v>
      </c>
      <c r="E12180" s="24">
        <v>44773</v>
      </c>
      <c r="F12180" s="23" t="s">
        <v>49</v>
      </c>
      <c r="G12180" s="121">
        <v>4254354.9431486875</v>
      </c>
    </row>
    <row r="12181" spans="1:7" outlineLevel="1" x14ac:dyDescent="0.25">
      <c r="A12181" s="23" t="str">
        <f>VLOOKUP(B12181,Códigos!$A$1:$C$23,2,FALSE)</f>
        <v>Acciones</v>
      </c>
      <c r="B12181" s="23" t="s">
        <v>0</v>
      </c>
      <c r="C12181">
        <f t="shared" si="199"/>
        <v>2022</v>
      </c>
      <c r="D12181" s="23" t="str">
        <f t="shared" si="198"/>
        <v>jul</v>
      </c>
      <c r="E12181" s="24">
        <v>44773</v>
      </c>
      <c r="F12181" s="23" t="s">
        <v>50</v>
      </c>
      <c r="G12181" s="121">
        <v>0</v>
      </c>
    </row>
    <row r="12182" spans="1:7" outlineLevel="1" x14ac:dyDescent="0.25">
      <c r="A12182" s="23" t="str">
        <f>VLOOKUP(B12182,Códigos!$A$1:$C$23,2,FALSE)</f>
        <v>Bonos Bancarios Bursátiles</v>
      </c>
      <c r="B12182" s="23" t="s">
        <v>1</v>
      </c>
      <c r="C12182">
        <f t="shared" si="199"/>
        <v>2022</v>
      </c>
      <c r="D12182" s="23" t="str">
        <f t="shared" si="198"/>
        <v>jul</v>
      </c>
      <c r="E12182" s="24">
        <v>44773</v>
      </c>
      <c r="F12182" s="23" t="s">
        <v>50</v>
      </c>
      <c r="G12182" s="121">
        <v>1613428.16</v>
      </c>
    </row>
    <row r="12183" spans="1:7" outlineLevel="1" x14ac:dyDescent="0.25">
      <c r="A12183" s="23" t="str">
        <f>VLOOKUP(B12183,Códigos!$A$1:$C$23,2,FALSE)</f>
        <v>Bonos de Largo Plazo</v>
      </c>
      <c r="B12183" s="23" t="s">
        <v>3</v>
      </c>
      <c r="C12183">
        <f t="shared" si="199"/>
        <v>2022</v>
      </c>
      <c r="D12183" s="23" t="str">
        <f t="shared" si="198"/>
        <v>jul</v>
      </c>
      <c r="E12183" s="24">
        <v>44773</v>
      </c>
      <c r="F12183" s="23" t="s">
        <v>50</v>
      </c>
      <c r="G12183" s="121">
        <v>263827.3</v>
      </c>
    </row>
    <row r="12184" spans="1:7" outlineLevel="1" x14ac:dyDescent="0.25">
      <c r="A12184" s="23" t="str">
        <f>VLOOKUP(B12184,Códigos!$A$1:$C$23,2,FALSE)</f>
        <v>Bonos Municipales</v>
      </c>
      <c r="B12184" s="23" t="s">
        <v>4</v>
      </c>
      <c r="C12184">
        <f t="shared" si="199"/>
        <v>2022</v>
      </c>
      <c r="D12184" s="23" t="str">
        <f t="shared" si="198"/>
        <v>jul</v>
      </c>
      <c r="E12184" s="24">
        <v>44773</v>
      </c>
      <c r="F12184" s="23" t="s">
        <v>50</v>
      </c>
      <c r="G12184" s="121">
        <v>0</v>
      </c>
    </row>
    <row r="12185" spans="1:7" outlineLevel="1" x14ac:dyDescent="0.25">
      <c r="A12185" s="23" t="str">
        <f>VLOOKUP(B12185,Códigos!$A$1:$C$23,2,FALSE)</f>
        <v>Bonos Participativos emitidos por Pymes</v>
      </c>
      <c r="B12185" s="23" t="s">
        <v>5</v>
      </c>
      <c r="C12185">
        <f t="shared" si="199"/>
        <v>2022</v>
      </c>
      <c r="D12185" s="23" t="str">
        <f t="shared" si="198"/>
        <v>jul</v>
      </c>
      <c r="E12185" s="24">
        <v>44773</v>
      </c>
      <c r="F12185" s="23" t="s">
        <v>50</v>
      </c>
      <c r="G12185" s="121">
        <v>53948.38</v>
      </c>
    </row>
    <row r="12186" spans="1:7" outlineLevel="1" x14ac:dyDescent="0.25">
      <c r="A12186" s="23" t="str">
        <f>VLOOKUP(B12186,Códigos!$A$1:$C$23,2,FALSE)</f>
        <v>Cupones</v>
      </c>
      <c r="B12186" s="23" t="s">
        <v>7</v>
      </c>
      <c r="C12186">
        <f t="shared" si="199"/>
        <v>2022</v>
      </c>
      <c r="D12186" s="23" t="str">
        <f t="shared" si="198"/>
        <v>jul</v>
      </c>
      <c r="E12186" s="24">
        <v>44773</v>
      </c>
      <c r="F12186" s="23" t="s">
        <v>50</v>
      </c>
      <c r="G12186" s="121">
        <v>0</v>
      </c>
    </row>
    <row r="12187" spans="1:7" outlineLevel="1" x14ac:dyDescent="0.25">
      <c r="A12187" s="23" t="str">
        <f>VLOOKUP(B12187,Códigos!$A$1:$C$23,2,FALSE)</f>
        <v>Depósitos a Plazo Fijo</v>
      </c>
      <c r="B12187" s="23" t="s">
        <v>8</v>
      </c>
      <c r="C12187">
        <f t="shared" si="199"/>
        <v>2022</v>
      </c>
      <c r="D12187" s="23" t="str">
        <f t="shared" si="198"/>
        <v>jul</v>
      </c>
      <c r="E12187" s="24">
        <v>44773</v>
      </c>
      <c r="F12187" s="23" t="s">
        <v>50</v>
      </c>
      <c r="G12187" s="121">
        <v>8465092.25</v>
      </c>
    </row>
    <row r="12188" spans="1:7" outlineLevel="1" x14ac:dyDescent="0.25">
      <c r="A12188" s="23" t="str">
        <f>VLOOKUP(B12188,Códigos!$A$1:$C$23,2,FALSE)</f>
        <v>Pagarés bursátiles</v>
      </c>
      <c r="B12188" s="23" t="s">
        <v>11</v>
      </c>
      <c r="C12188">
        <f t="shared" si="199"/>
        <v>2022</v>
      </c>
      <c r="D12188" s="23" t="str">
        <f t="shared" si="198"/>
        <v>jul</v>
      </c>
      <c r="E12188" s="24">
        <v>44773</v>
      </c>
      <c r="F12188" s="23" t="s">
        <v>50</v>
      </c>
      <c r="G12188" s="121">
        <v>0</v>
      </c>
    </row>
    <row r="12189" spans="1:7" outlineLevel="1" x14ac:dyDescent="0.25">
      <c r="A12189" s="23" t="str">
        <f>VLOOKUP(B12189,Códigos!$A$1:$C$23,2,FALSE)</f>
        <v>Valores de Titularización</v>
      </c>
      <c r="B12189" s="23" t="s">
        <v>12</v>
      </c>
      <c r="C12189">
        <f t="shared" si="199"/>
        <v>2022</v>
      </c>
      <c r="D12189" s="23" t="str">
        <f t="shared" si="198"/>
        <v>jul</v>
      </c>
      <c r="E12189" s="24">
        <v>44773</v>
      </c>
      <c r="F12189" s="23" t="s">
        <v>50</v>
      </c>
      <c r="G12189" s="121">
        <v>0</v>
      </c>
    </row>
    <row r="12190" spans="1:7" outlineLevel="1" x14ac:dyDescent="0.25">
      <c r="A12190" s="23" t="str">
        <f>VLOOKUP(B12190,Códigos!$A$1:$C$23,2,FALSE)</f>
        <v>Inv. Extranjero</v>
      </c>
      <c r="B12190" s="23" t="s">
        <v>34</v>
      </c>
      <c r="C12190">
        <f t="shared" si="199"/>
        <v>2022</v>
      </c>
      <c r="D12190" s="23" t="str">
        <f t="shared" si="198"/>
        <v>jul</v>
      </c>
      <c r="E12190" s="24">
        <v>44773</v>
      </c>
      <c r="F12190" s="23" t="s">
        <v>50</v>
      </c>
      <c r="G12190" s="121">
        <v>1917622.4</v>
      </c>
    </row>
    <row r="12191" spans="1:7" outlineLevel="1" x14ac:dyDescent="0.25">
      <c r="A12191" s="23" t="str">
        <f>VLOOKUP(B12191,Códigos!$A$1:$C$23,2,FALSE)</f>
        <v>Liquidez</v>
      </c>
      <c r="B12191" s="23" t="s">
        <v>13</v>
      </c>
      <c r="C12191">
        <f t="shared" si="199"/>
        <v>2022</v>
      </c>
      <c r="D12191" s="23" t="str">
        <f t="shared" si="198"/>
        <v>jul</v>
      </c>
      <c r="E12191" s="24">
        <v>44773</v>
      </c>
      <c r="F12191" s="23" t="s">
        <v>50</v>
      </c>
      <c r="G12191" s="121">
        <v>848371.29</v>
      </c>
    </row>
    <row r="12192" spans="1:7" outlineLevel="1" x14ac:dyDescent="0.25">
      <c r="A12192" s="23" t="str">
        <f>VLOOKUP(B12192,Códigos!$A$1:$C$23,2,FALSE)</f>
        <v>Inv. sin Oferta Pública</v>
      </c>
      <c r="B12192" s="23" t="s">
        <v>14</v>
      </c>
      <c r="C12192">
        <f t="shared" si="199"/>
        <v>2022</v>
      </c>
      <c r="D12192" s="23" t="str">
        <f t="shared" si="198"/>
        <v>jul</v>
      </c>
      <c r="E12192" s="24">
        <v>44773</v>
      </c>
      <c r="F12192" s="23" t="s">
        <v>50</v>
      </c>
      <c r="G12192" s="121">
        <v>423.91</v>
      </c>
    </row>
    <row r="12193" spans="1:8" outlineLevel="1" x14ac:dyDescent="0.25">
      <c r="A12193" s="23" t="str">
        <f>VLOOKUP(B12193,Códigos!$A$1:$C$23,2,FALSE)</f>
        <v>Acciones</v>
      </c>
      <c r="B12193" s="23" t="s">
        <v>0</v>
      </c>
      <c r="C12193">
        <f t="shared" si="199"/>
        <v>2022</v>
      </c>
      <c r="D12193" s="23" t="str">
        <f t="shared" si="198"/>
        <v>jul</v>
      </c>
      <c r="E12193" s="24">
        <v>44773</v>
      </c>
      <c r="F12193" s="23" t="s">
        <v>53</v>
      </c>
      <c r="G12193" s="121">
        <v>9700359.3665597644</v>
      </c>
    </row>
    <row r="12194" spans="1:8" outlineLevel="1" x14ac:dyDescent="0.25">
      <c r="A12194" s="23" t="str">
        <f>VLOOKUP(B12194,Códigos!$A$1:$C$23,2,FALSE)</f>
        <v>Bonos Bancarios Bursátiles</v>
      </c>
      <c r="B12194" s="23" t="s">
        <v>1</v>
      </c>
      <c r="C12194">
        <f t="shared" si="199"/>
        <v>2022</v>
      </c>
      <c r="D12194" s="23" t="str">
        <f t="shared" si="198"/>
        <v>jul</v>
      </c>
      <c r="E12194" s="24">
        <v>44773</v>
      </c>
      <c r="F12194" s="23" t="s">
        <v>53</v>
      </c>
      <c r="G12194" s="121">
        <v>140945213.94291118</v>
      </c>
    </row>
    <row r="12195" spans="1:8" outlineLevel="1" x14ac:dyDescent="0.25">
      <c r="A12195" s="23" t="str">
        <f>VLOOKUP(B12195,Códigos!$A$1:$C$23,2,FALSE)</f>
        <v>Bonos de Largo Plazo</v>
      </c>
      <c r="B12195" s="23" t="s">
        <v>3</v>
      </c>
      <c r="C12195">
        <f t="shared" si="199"/>
        <v>2022</v>
      </c>
      <c r="D12195" s="23" t="str">
        <f t="shared" si="198"/>
        <v>jul</v>
      </c>
      <c r="E12195" s="24">
        <v>44773</v>
      </c>
      <c r="F12195" s="23" t="s">
        <v>53</v>
      </c>
      <c r="G12195" s="121">
        <v>63896878.885530114</v>
      </c>
    </row>
    <row r="12196" spans="1:8" outlineLevel="1" x14ac:dyDescent="0.25">
      <c r="A12196" s="23" t="str">
        <f>VLOOKUP(B12196,Códigos!$A$1:$C$23,2,FALSE)</f>
        <v>Bonos Municipales</v>
      </c>
      <c r="B12196" s="23" t="s">
        <v>4</v>
      </c>
      <c r="C12196">
        <f t="shared" si="199"/>
        <v>2022</v>
      </c>
      <c r="D12196" s="23" t="str">
        <f t="shared" si="198"/>
        <v>jul</v>
      </c>
      <c r="E12196" s="24">
        <v>44773</v>
      </c>
      <c r="F12196" s="23" t="s">
        <v>53</v>
      </c>
      <c r="G12196" s="121">
        <v>1547812.2417492713</v>
      </c>
    </row>
    <row r="12197" spans="1:8" outlineLevel="1" x14ac:dyDescent="0.25">
      <c r="A12197" s="23" t="str">
        <f>VLOOKUP(B12197,Códigos!$A$1:$C$23,2,FALSE)</f>
        <v>Bonos Participativos emitidos por Pymes</v>
      </c>
      <c r="B12197" s="23" t="s">
        <v>5</v>
      </c>
      <c r="C12197">
        <f t="shared" si="199"/>
        <v>2022</v>
      </c>
      <c r="D12197" s="23" t="str">
        <f t="shared" si="198"/>
        <v>jul</v>
      </c>
      <c r="E12197" s="24">
        <v>44773</v>
      </c>
      <c r="F12197" s="23" t="s">
        <v>53</v>
      </c>
      <c r="G12197" s="121">
        <v>337177.76775510202</v>
      </c>
    </row>
    <row r="12198" spans="1:8" outlineLevel="1" x14ac:dyDescent="0.25">
      <c r="A12198" s="23" t="str">
        <f>VLOOKUP(B12198,Códigos!$A$1:$C$23,2,FALSE)</f>
        <v>Cupones</v>
      </c>
      <c r="B12198" s="23" t="s">
        <v>7</v>
      </c>
      <c r="C12198">
        <f t="shared" si="199"/>
        <v>2022</v>
      </c>
      <c r="D12198" s="23" t="str">
        <f t="shared" si="198"/>
        <v>jul</v>
      </c>
      <c r="E12198" s="24">
        <v>44773</v>
      </c>
      <c r="F12198" s="23" t="s">
        <v>53</v>
      </c>
      <c r="G12198" s="121">
        <v>650297.22002915456</v>
      </c>
    </row>
    <row r="12199" spans="1:8" outlineLevel="1" x14ac:dyDescent="0.25">
      <c r="A12199" s="23" t="str">
        <f>VLOOKUP(B12199,Códigos!$A$1:$C$23,2,FALSE)</f>
        <v>Depósitos a Plazo Fijo</v>
      </c>
      <c r="B12199" s="23" t="s">
        <v>8</v>
      </c>
      <c r="C12199">
        <f t="shared" si="199"/>
        <v>2022</v>
      </c>
      <c r="D12199" s="23" t="str">
        <f t="shared" si="198"/>
        <v>jul</v>
      </c>
      <c r="E12199" s="24">
        <v>44773</v>
      </c>
      <c r="F12199" s="23" t="s">
        <v>53</v>
      </c>
      <c r="G12199" s="121">
        <v>734314145.61653495</v>
      </c>
    </row>
    <row r="12200" spans="1:8" outlineLevel="1" x14ac:dyDescent="0.25">
      <c r="A12200" s="23" t="str">
        <f>VLOOKUP(B12200,Códigos!$A$1:$C$23,2,FALSE)</f>
        <v>Pagarés bursátiles</v>
      </c>
      <c r="B12200" s="23" t="s">
        <v>11</v>
      </c>
      <c r="C12200">
        <f t="shared" si="199"/>
        <v>2022</v>
      </c>
      <c r="D12200" s="23" t="str">
        <f t="shared" si="198"/>
        <v>jul</v>
      </c>
      <c r="E12200" s="24">
        <v>44773</v>
      </c>
      <c r="F12200" s="23" t="s">
        <v>53</v>
      </c>
      <c r="G12200" s="121">
        <v>18830178.723206997</v>
      </c>
    </row>
    <row r="12201" spans="1:8" outlineLevel="1" x14ac:dyDescent="0.25">
      <c r="A12201" s="23" t="str">
        <f>VLOOKUP(B12201,Códigos!$A$1:$C$23,2,FALSE)</f>
        <v>Valores de Titularización</v>
      </c>
      <c r="B12201" s="23" t="s">
        <v>12</v>
      </c>
      <c r="C12201">
        <f t="shared" si="199"/>
        <v>2022</v>
      </c>
      <c r="D12201" s="23" t="str">
        <f t="shared" si="198"/>
        <v>jul</v>
      </c>
      <c r="E12201" s="24">
        <v>44773</v>
      </c>
      <c r="F12201" s="23" t="s">
        <v>53</v>
      </c>
      <c r="G12201" s="121">
        <v>18491290.28787173</v>
      </c>
    </row>
    <row r="12202" spans="1:8" outlineLevel="1" x14ac:dyDescent="0.25">
      <c r="A12202" s="23" t="str">
        <f>VLOOKUP(B12202,Códigos!$A$1:$C$23,2,FALSE)</f>
        <v>Inv. Extranjero</v>
      </c>
      <c r="B12202" s="23" t="s">
        <v>34</v>
      </c>
      <c r="C12202">
        <f t="shared" si="199"/>
        <v>2022</v>
      </c>
      <c r="D12202" s="23" t="str">
        <f t="shared" si="198"/>
        <v>jul</v>
      </c>
      <c r="E12202" s="24">
        <v>44773</v>
      </c>
      <c r="F12202" s="23" t="s">
        <v>53</v>
      </c>
      <c r="G12202" s="121">
        <v>98871693.219008744</v>
      </c>
    </row>
    <row r="12203" spans="1:8" outlineLevel="1" x14ac:dyDescent="0.25">
      <c r="A12203" s="23" t="str">
        <f>VLOOKUP(B12203,Códigos!$A$1:$C$23,2,FALSE)</f>
        <v>Liquidez</v>
      </c>
      <c r="B12203" s="23" t="s">
        <v>13</v>
      </c>
      <c r="C12203">
        <f t="shared" si="199"/>
        <v>2022</v>
      </c>
      <c r="D12203" s="23" t="str">
        <f t="shared" si="198"/>
        <v>jul</v>
      </c>
      <c r="E12203" s="24">
        <v>44773</v>
      </c>
      <c r="F12203" s="23" t="s">
        <v>53</v>
      </c>
      <c r="G12203" s="121">
        <v>282411657.90952861</v>
      </c>
    </row>
    <row r="12204" spans="1:8" outlineLevel="1" x14ac:dyDescent="0.25">
      <c r="A12204" s="23" t="str">
        <f>VLOOKUP(B12204,Códigos!$A$1:$C$23,2,FALSE)</f>
        <v>Inv. sin Oferta Pública</v>
      </c>
      <c r="B12204" s="23" t="s">
        <v>14</v>
      </c>
      <c r="C12204">
        <f t="shared" si="199"/>
        <v>2022</v>
      </c>
      <c r="D12204" s="23" t="str">
        <f t="shared" si="198"/>
        <v>jul</v>
      </c>
      <c r="E12204" s="24">
        <v>44773</v>
      </c>
      <c r="F12204" s="23" t="s">
        <v>53</v>
      </c>
      <c r="G12204" s="121">
        <v>11627294.977236647</v>
      </c>
    </row>
    <row r="12205" spans="1:8" outlineLevel="1" x14ac:dyDescent="0.25">
      <c r="A12205" s="23" t="str">
        <f>VLOOKUP(B12205,Códigos!$A$1:$C$23,2,FALSE)</f>
        <v>Acciones</v>
      </c>
      <c r="B12205" s="23" t="s">
        <v>0</v>
      </c>
      <c r="C12205">
        <f t="shared" si="199"/>
        <v>2022</v>
      </c>
      <c r="D12205" s="23" t="str">
        <f t="shared" si="198"/>
        <v>ago</v>
      </c>
      <c r="E12205" s="24">
        <v>44804</v>
      </c>
      <c r="F12205" s="23" t="s">
        <v>51</v>
      </c>
      <c r="G12205" s="121">
        <v>6146570.4110787082</v>
      </c>
      <c r="H12205" t="s">
        <v>151</v>
      </c>
    </row>
    <row r="12206" spans="1:8" outlineLevel="1" x14ac:dyDescent="0.25">
      <c r="A12206" s="23" t="str">
        <f>VLOOKUP(B12206,Códigos!$A$1:$C$23,2,FALSE)</f>
        <v>Bonos Bancarios Bursátiles</v>
      </c>
      <c r="B12206" s="23" t="s">
        <v>1</v>
      </c>
      <c r="C12206">
        <f t="shared" si="199"/>
        <v>2022</v>
      </c>
      <c r="D12206" s="23" t="str">
        <f t="shared" si="198"/>
        <v>ago</v>
      </c>
      <c r="E12206" s="24">
        <v>44804</v>
      </c>
      <c r="F12206" s="23" t="s">
        <v>51</v>
      </c>
      <c r="G12206" s="121">
        <v>69154795.680758059</v>
      </c>
    </row>
    <row r="12207" spans="1:8" outlineLevel="1" x14ac:dyDescent="0.25">
      <c r="A12207" s="23" t="str">
        <f>VLOOKUP(B12207,Códigos!$A$1:$C$23,2,FALSE)</f>
        <v>Bonos de Largo Plazo</v>
      </c>
      <c r="B12207" s="23" t="s">
        <v>3</v>
      </c>
      <c r="C12207">
        <f t="shared" si="199"/>
        <v>2022</v>
      </c>
      <c r="D12207" s="23" t="str">
        <f t="shared" si="198"/>
        <v>ago</v>
      </c>
      <c r="E12207" s="24">
        <v>44804</v>
      </c>
      <c r="F12207" s="23" t="s">
        <v>51</v>
      </c>
      <c r="G12207" s="121">
        <v>38581200.603498481</v>
      </c>
    </row>
    <row r="12208" spans="1:8" outlineLevel="1" x14ac:dyDescent="0.25">
      <c r="A12208" s="23" t="str">
        <f>VLOOKUP(B12208,Códigos!$A$1:$C$23,2,FALSE)</f>
        <v>Bonos Municipales</v>
      </c>
      <c r="B12208" s="23" t="s">
        <v>4</v>
      </c>
      <c r="C12208">
        <f t="shared" si="199"/>
        <v>2022</v>
      </c>
      <c r="D12208" s="23" t="str">
        <f t="shared" si="198"/>
        <v>ago</v>
      </c>
      <c r="E12208" s="24">
        <v>44804</v>
      </c>
      <c r="F12208" s="23" t="s">
        <v>51</v>
      </c>
      <c r="G12208" s="121">
        <v>1048940.0583090379</v>
      </c>
    </row>
    <row r="12209" spans="1:7" outlineLevel="1" x14ac:dyDescent="0.25">
      <c r="A12209" s="23" t="str">
        <f>VLOOKUP(B12209,Códigos!$A$1:$C$23,2,FALSE)</f>
        <v>Bonos Participativos emitidos por Pymes</v>
      </c>
      <c r="B12209" s="23" t="s">
        <v>5</v>
      </c>
      <c r="C12209">
        <f t="shared" si="199"/>
        <v>2022</v>
      </c>
      <c r="D12209" s="23" t="str">
        <f t="shared" si="198"/>
        <v>ago</v>
      </c>
      <c r="E12209" s="24">
        <v>44804</v>
      </c>
      <c r="F12209" s="23" t="s">
        <v>51</v>
      </c>
      <c r="G12209" s="121">
        <v>284630.20408163266</v>
      </c>
    </row>
    <row r="12210" spans="1:7" outlineLevel="1" x14ac:dyDescent="0.25">
      <c r="A12210" s="23" t="str">
        <f>VLOOKUP(B12210,Códigos!$A$1:$C$23,2,FALSE)</f>
        <v>Cupones</v>
      </c>
      <c r="B12210" s="23" t="s">
        <v>7</v>
      </c>
      <c r="C12210">
        <f t="shared" si="199"/>
        <v>2022</v>
      </c>
      <c r="D12210" s="23" t="str">
        <f t="shared" si="198"/>
        <v>ago</v>
      </c>
      <c r="E12210" s="24">
        <v>44804</v>
      </c>
      <c r="F12210" s="23" t="s">
        <v>51</v>
      </c>
      <c r="G12210" s="121">
        <v>156672.8236151608</v>
      </c>
    </row>
    <row r="12211" spans="1:7" outlineLevel="1" x14ac:dyDescent="0.25">
      <c r="A12211" s="23" t="str">
        <f>VLOOKUP(B12211,Códigos!$A$1:$C$23,2,FALSE)</f>
        <v>Depósitos a Plazo Fijo</v>
      </c>
      <c r="B12211" s="23" t="s">
        <v>8</v>
      </c>
      <c r="C12211">
        <f t="shared" si="199"/>
        <v>2022</v>
      </c>
      <c r="D12211" s="23" t="str">
        <f t="shared" si="198"/>
        <v>ago</v>
      </c>
      <c r="E12211" s="24">
        <v>44804</v>
      </c>
      <c r="F12211" s="23" t="s">
        <v>51</v>
      </c>
      <c r="G12211" s="121">
        <v>359687562.79300028</v>
      </c>
    </row>
    <row r="12212" spans="1:7" outlineLevel="1" x14ac:dyDescent="0.25">
      <c r="A12212" s="23" t="str">
        <f>VLOOKUP(B12212,Códigos!$A$1:$C$23,2,FALSE)</f>
        <v>Pagarés bursátiles</v>
      </c>
      <c r="B12212" s="23" t="s">
        <v>11</v>
      </c>
      <c r="C12212">
        <f t="shared" si="199"/>
        <v>2022</v>
      </c>
      <c r="D12212" s="23" t="str">
        <f t="shared" si="198"/>
        <v>ago</v>
      </c>
      <c r="E12212" s="24">
        <v>44804</v>
      </c>
      <c r="F12212" s="23" t="s">
        <v>51</v>
      </c>
      <c r="G12212" s="121">
        <v>1560523.6501457728</v>
      </c>
    </row>
    <row r="12213" spans="1:7" outlineLevel="1" x14ac:dyDescent="0.25">
      <c r="A12213" s="23" t="str">
        <f>VLOOKUP(B12213,Códigos!$A$1:$C$23,2,FALSE)</f>
        <v>Valores de Titularización</v>
      </c>
      <c r="B12213" s="23" t="s">
        <v>12</v>
      </c>
      <c r="C12213">
        <f t="shared" si="199"/>
        <v>2022</v>
      </c>
      <c r="D12213" s="23" t="str">
        <f t="shared" si="198"/>
        <v>ago</v>
      </c>
      <c r="E12213" s="24">
        <v>44804</v>
      </c>
      <c r="F12213" s="23" t="s">
        <v>51</v>
      </c>
      <c r="G12213" s="121">
        <v>17898950.785714291</v>
      </c>
    </row>
    <row r="12214" spans="1:7" outlineLevel="1" x14ac:dyDescent="0.25">
      <c r="A12214" s="23" t="str">
        <f>VLOOKUP(B12214,Códigos!$A$1:$C$23,2,FALSE)</f>
        <v>Inv. Extranjero</v>
      </c>
      <c r="B12214" s="23" t="s">
        <v>34</v>
      </c>
      <c r="C12214">
        <f t="shared" si="199"/>
        <v>2022</v>
      </c>
      <c r="D12214" s="23" t="str">
        <f t="shared" si="198"/>
        <v>ago</v>
      </c>
      <c r="E12214" s="24">
        <v>44804</v>
      </c>
      <c r="F12214" s="23" t="s">
        <v>51</v>
      </c>
      <c r="G12214" s="121">
        <v>1000592.1793002916</v>
      </c>
    </row>
    <row r="12215" spans="1:7" outlineLevel="1" x14ac:dyDescent="0.25">
      <c r="A12215" s="23" t="str">
        <f>VLOOKUP(B12215,Códigos!$A$1:$C$23,2,FALSE)</f>
        <v>Liquidez</v>
      </c>
      <c r="B12215" s="23" t="s">
        <v>13</v>
      </c>
      <c r="C12215">
        <f t="shared" si="199"/>
        <v>2022</v>
      </c>
      <c r="D12215" s="23" t="str">
        <f t="shared" si="198"/>
        <v>ago</v>
      </c>
      <c r="E12215" s="24">
        <v>44804</v>
      </c>
      <c r="F12215" s="23" t="s">
        <v>51</v>
      </c>
      <c r="G12215" s="121">
        <v>145683093.92857146</v>
      </c>
    </row>
    <row r="12216" spans="1:7" outlineLevel="1" x14ac:dyDescent="0.25">
      <c r="A12216" s="23" t="str">
        <f>VLOOKUP(B12216,Códigos!$A$1:$C$23,2,FALSE)</f>
        <v>Inv. sin Oferta Pública</v>
      </c>
      <c r="B12216" s="23" t="s">
        <v>14</v>
      </c>
      <c r="C12216">
        <f t="shared" si="199"/>
        <v>2022</v>
      </c>
      <c r="D12216" s="23" t="str">
        <f t="shared" si="198"/>
        <v>ago</v>
      </c>
      <c r="E12216" s="24">
        <v>44804</v>
      </c>
      <c r="F12216" s="23" t="s">
        <v>51</v>
      </c>
      <c r="G12216" s="121">
        <v>10614974.492711369</v>
      </c>
    </row>
    <row r="12217" spans="1:7" outlineLevel="1" x14ac:dyDescent="0.25">
      <c r="A12217" s="23" t="str">
        <f>VLOOKUP(B12217,Códigos!$A$1:$C$23,2,FALSE)</f>
        <v>Acciones</v>
      </c>
      <c r="B12217" s="23" t="s">
        <v>0</v>
      </c>
      <c r="C12217">
        <f t="shared" si="199"/>
        <v>2022</v>
      </c>
      <c r="D12217" s="23" t="str">
        <f t="shared" si="198"/>
        <v>ago</v>
      </c>
      <c r="E12217" s="24">
        <v>44804</v>
      </c>
      <c r="F12217" s="23" t="s">
        <v>52</v>
      </c>
      <c r="G12217" s="121">
        <v>3573604.13</v>
      </c>
    </row>
    <row r="12218" spans="1:7" outlineLevel="1" x14ac:dyDescent="0.25">
      <c r="A12218" s="23" t="str">
        <f>VLOOKUP(B12218,Códigos!$A$1:$C$23,2,FALSE)</f>
        <v>Bonos Bancarios Bursátiles</v>
      </c>
      <c r="B12218" s="23" t="s">
        <v>1</v>
      </c>
      <c r="C12218">
        <f t="shared" si="199"/>
        <v>2022</v>
      </c>
      <c r="D12218" s="23" t="str">
        <f t="shared" si="198"/>
        <v>ago</v>
      </c>
      <c r="E12218" s="24">
        <v>44804</v>
      </c>
      <c r="F12218" s="23" t="s">
        <v>52</v>
      </c>
      <c r="G12218" s="121">
        <v>59916175.980000004</v>
      </c>
    </row>
    <row r="12219" spans="1:7" outlineLevel="1" x14ac:dyDescent="0.25">
      <c r="A12219" s="23" t="str">
        <f>VLOOKUP(B12219,Códigos!$A$1:$C$23,2,FALSE)</f>
        <v>Bonos de Largo Plazo</v>
      </c>
      <c r="B12219" s="23" t="s">
        <v>3</v>
      </c>
      <c r="C12219">
        <f t="shared" si="199"/>
        <v>2022</v>
      </c>
      <c r="D12219" s="23" t="str">
        <f t="shared" si="198"/>
        <v>ago</v>
      </c>
      <c r="E12219" s="24">
        <v>44804</v>
      </c>
      <c r="F12219" s="23" t="s">
        <v>52</v>
      </c>
      <c r="G12219" s="121">
        <v>27408445.839999996</v>
      </c>
    </row>
    <row r="12220" spans="1:7" outlineLevel="1" x14ac:dyDescent="0.25">
      <c r="A12220" s="23" t="str">
        <f>VLOOKUP(B12220,Códigos!$A$1:$C$23,2,FALSE)</f>
        <v>Bonos Municipales</v>
      </c>
      <c r="B12220" s="23" t="s">
        <v>4</v>
      </c>
      <c r="C12220">
        <f t="shared" si="199"/>
        <v>2022</v>
      </c>
      <c r="D12220" s="23" t="str">
        <f t="shared" si="198"/>
        <v>ago</v>
      </c>
      <c r="E12220" s="24">
        <v>44804</v>
      </c>
      <c r="F12220" s="23" t="s">
        <v>52</v>
      </c>
      <c r="G12220" s="121">
        <v>504298.1</v>
      </c>
    </row>
    <row r="12221" spans="1:7" outlineLevel="1" x14ac:dyDescent="0.25">
      <c r="A12221" s="23" t="str">
        <f>VLOOKUP(B12221,Códigos!$A$1:$C$23,2,FALSE)</f>
        <v>Bonos Participativos emitidos por Pymes</v>
      </c>
      <c r="B12221" s="23" t="s">
        <v>5</v>
      </c>
      <c r="C12221">
        <f t="shared" si="199"/>
        <v>2022</v>
      </c>
      <c r="D12221" s="23" t="str">
        <f t="shared" si="198"/>
        <v>ago</v>
      </c>
      <c r="E12221" s="24">
        <v>44804</v>
      </c>
      <c r="F12221" s="23" t="s">
        <v>52</v>
      </c>
      <c r="G12221" s="121">
        <v>54215.21</v>
      </c>
    </row>
    <row r="12222" spans="1:7" outlineLevel="1" x14ac:dyDescent="0.25">
      <c r="A12222" s="23" t="str">
        <f>VLOOKUP(B12222,Códigos!$A$1:$C$23,2,FALSE)</f>
        <v>Cupones</v>
      </c>
      <c r="B12222" s="23" t="s">
        <v>7</v>
      </c>
      <c r="C12222">
        <f t="shared" si="199"/>
        <v>2022</v>
      </c>
      <c r="D12222" s="23" t="str">
        <f t="shared" si="198"/>
        <v>ago</v>
      </c>
      <c r="E12222" s="24">
        <v>44804</v>
      </c>
      <c r="F12222" s="23" t="s">
        <v>52</v>
      </c>
      <c r="G12222" s="121">
        <v>46222.06</v>
      </c>
    </row>
    <row r="12223" spans="1:7" outlineLevel="1" x14ac:dyDescent="0.25">
      <c r="A12223" s="23" t="str">
        <f>VLOOKUP(B12223,Códigos!$A$1:$C$23,2,FALSE)</f>
        <v>Depósitos a Plazo Fijo</v>
      </c>
      <c r="B12223" s="23" t="s">
        <v>8</v>
      </c>
      <c r="C12223">
        <f t="shared" si="199"/>
        <v>2022</v>
      </c>
      <c r="D12223" s="23" t="str">
        <f t="shared" si="198"/>
        <v>ago</v>
      </c>
      <c r="E12223" s="24">
        <v>44804</v>
      </c>
      <c r="F12223" s="23" t="s">
        <v>52</v>
      </c>
      <c r="G12223" s="121">
        <v>366145428.85000002</v>
      </c>
    </row>
    <row r="12224" spans="1:7" outlineLevel="1" x14ac:dyDescent="0.25">
      <c r="A12224" s="23" t="str">
        <f>VLOOKUP(B12224,Códigos!$A$1:$C$23,2,FALSE)</f>
        <v>Pagarés bursátiles</v>
      </c>
      <c r="B12224" s="23" t="s">
        <v>11</v>
      </c>
      <c r="C12224">
        <f t="shared" si="199"/>
        <v>2022</v>
      </c>
      <c r="D12224" s="23" t="str">
        <f t="shared" si="198"/>
        <v>ago</v>
      </c>
      <c r="E12224" s="24">
        <v>44804</v>
      </c>
      <c r="F12224" s="23" t="s">
        <v>52</v>
      </c>
      <c r="G12224" s="121">
        <v>17211932.130000003</v>
      </c>
    </row>
    <row r="12225" spans="1:7" outlineLevel="1" x14ac:dyDescent="0.25">
      <c r="A12225" s="23" t="str">
        <f>VLOOKUP(B12225,Códigos!$A$1:$C$23,2,FALSE)</f>
        <v>Valores de Titularización</v>
      </c>
      <c r="B12225" s="23" t="s">
        <v>12</v>
      </c>
      <c r="C12225">
        <f t="shared" si="199"/>
        <v>2022</v>
      </c>
      <c r="D12225" s="23" t="str">
        <f t="shared" si="198"/>
        <v>ago</v>
      </c>
      <c r="E12225" s="24">
        <v>44804</v>
      </c>
      <c r="F12225" s="23" t="s">
        <v>52</v>
      </c>
      <c r="G12225" s="121">
        <v>294699.52000000002</v>
      </c>
    </row>
    <row r="12226" spans="1:7" outlineLevel="1" x14ac:dyDescent="0.25">
      <c r="A12226" s="23" t="str">
        <f>VLOOKUP(B12226,Códigos!$A$1:$C$23,2,FALSE)</f>
        <v>Inv. Extranjero</v>
      </c>
      <c r="B12226" s="23" t="s">
        <v>34</v>
      </c>
      <c r="C12226">
        <f t="shared" si="199"/>
        <v>2022</v>
      </c>
      <c r="D12226" s="23" t="str">
        <f t="shared" ref="D12226:D12289" si="200">+TEXT(E12226,"mmm")</f>
        <v>ago</v>
      </c>
      <c r="E12226" s="24">
        <v>44804</v>
      </c>
      <c r="F12226" s="23" t="s">
        <v>52</v>
      </c>
      <c r="G12226" s="121">
        <v>96641602.779999986</v>
      </c>
    </row>
    <row r="12227" spans="1:7" outlineLevel="1" x14ac:dyDescent="0.25">
      <c r="A12227" s="23" t="str">
        <f>VLOOKUP(B12227,Códigos!$A$1:$C$23,2,FALSE)</f>
        <v>Liquidez</v>
      </c>
      <c r="B12227" s="23" t="s">
        <v>13</v>
      </c>
      <c r="C12227">
        <f t="shared" ref="C12227:C12290" si="201">+YEAR(E12227)</f>
        <v>2022</v>
      </c>
      <c r="D12227" s="23" t="str">
        <f t="shared" si="200"/>
        <v>ago</v>
      </c>
      <c r="E12227" s="24">
        <v>44804</v>
      </c>
      <c r="F12227" s="23" t="s">
        <v>52</v>
      </c>
      <c r="G12227" s="121">
        <v>154351717.34</v>
      </c>
    </row>
    <row r="12228" spans="1:7" outlineLevel="1" x14ac:dyDescent="0.25">
      <c r="A12228" s="23" t="str">
        <f>VLOOKUP(B12228,Códigos!$A$1:$C$23,2,FALSE)</f>
        <v>Inv. sin Oferta Pública</v>
      </c>
      <c r="B12228" s="23" t="s">
        <v>14</v>
      </c>
      <c r="C12228">
        <f t="shared" si="201"/>
        <v>2022</v>
      </c>
      <c r="D12228" s="23" t="str">
        <f t="shared" si="200"/>
        <v>ago</v>
      </c>
      <c r="E12228" s="24">
        <v>44804</v>
      </c>
      <c r="F12228" s="23" t="s">
        <v>52</v>
      </c>
      <c r="G12228" s="121">
        <v>862583.02</v>
      </c>
    </row>
    <row r="12229" spans="1:7" outlineLevel="1" x14ac:dyDescent="0.25">
      <c r="A12229" s="23" t="str">
        <f>VLOOKUP(B12229,Códigos!$A$1:$C$23,2,FALSE)</f>
        <v>Acciones</v>
      </c>
      <c r="B12229" s="23" t="s">
        <v>0</v>
      </c>
      <c r="C12229">
        <f t="shared" si="201"/>
        <v>2022</v>
      </c>
      <c r="D12229" s="23" t="str">
        <f t="shared" si="200"/>
        <v>ago</v>
      </c>
      <c r="E12229" s="24">
        <v>44804</v>
      </c>
      <c r="F12229" s="23" t="s">
        <v>44</v>
      </c>
      <c r="G12229" s="121">
        <v>130200.04373177844</v>
      </c>
    </row>
    <row r="12230" spans="1:7" outlineLevel="1" x14ac:dyDescent="0.25">
      <c r="A12230" s="23" t="str">
        <f>VLOOKUP(B12230,Códigos!$A$1:$C$23,2,FALSE)</f>
        <v>Bonos Bancarios Bursátiles</v>
      </c>
      <c r="B12230" s="23" t="s">
        <v>1</v>
      </c>
      <c r="C12230">
        <f t="shared" si="201"/>
        <v>2022</v>
      </c>
      <c r="D12230" s="23" t="str">
        <f t="shared" si="200"/>
        <v>ago</v>
      </c>
      <c r="E12230" s="24">
        <v>44804</v>
      </c>
      <c r="F12230" s="23" t="s">
        <v>44</v>
      </c>
      <c r="G12230" s="121">
        <v>5963715.8454810567</v>
      </c>
    </row>
    <row r="12231" spans="1:7" outlineLevel="1" x14ac:dyDescent="0.25">
      <c r="A12231" s="23" t="str">
        <f>VLOOKUP(B12231,Códigos!$A$1:$C$23,2,FALSE)</f>
        <v>Bonos de Largo Plazo</v>
      </c>
      <c r="B12231" s="23" t="s">
        <v>3</v>
      </c>
      <c r="C12231">
        <f t="shared" si="201"/>
        <v>2022</v>
      </c>
      <c r="D12231" s="23" t="str">
        <f t="shared" si="200"/>
        <v>ago</v>
      </c>
      <c r="E12231" s="24">
        <v>44804</v>
      </c>
      <c r="F12231" s="23" t="s">
        <v>44</v>
      </c>
      <c r="G12231" s="121">
        <v>5196088.1326530529</v>
      </c>
    </row>
    <row r="12232" spans="1:7" outlineLevel="1" x14ac:dyDescent="0.25">
      <c r="A12232" s="23" t="str">
        <f>VLOOKUP(B12232,Códigos!$A$1:$C$23,2,FALSE)</f>
        <v>Bonos Municipales</v>
      </c>
      <c r="B12232" s="23" t="s">
        <v>4</v>
      </c>
      <c r="C12232">
        <f t="shared" si="201"/>
        <v>2022</v>
      </c>
      <c r="D12232" s="23" t="str">
        <f t="shared" si="200"/>
        <v>ago</v>
      </c>
      <c r="E12232" s="24">
        <v>44804</v>
      </c>
      <c r="F12232" s="23" t="s">
        <v>44</v>
      </c>
      <c r="G12232" s="121">
        <v>0</v>
      </c>
    </row>
    <row r="12233" spans="1:7" outlineLevel="1" x14ac:dyDescent="0.25">
      <c r="A12233" s="23" t="str">
        <f>VLOOKUP(B12233,Códigos!$A$1:$C$23,2,FALSE)</f>
        <v>Bonos Participativos emitidos por Pymes</v>
      </c>
      <c r="B12233" s="23" t="s">
        <v>5</v>
      </c>
      <c r="C12233">
        <f t="shared" si="201"/>
        <v>2022</v>
      </c>
      <c r="D12233" s="23" t="str">
        <f t="shared" si="200"/>
        <v>ago</v>
      </c>
      <c r="E12233" s="24">
        <v>44804</v>
      </c>
      <c r="F12233" s="23" t="s">
        <v>44</v>
      </c>
      <c r="G12233" s="121">
        <v>0</v>
      </c>
    </row>
    <row r="12234" spans="1:7" outlineLevel="1" x14ac:dyDescent="0.25">
      <c r="A12234" s="23" t="str">
        <f>VLOOKUP(B12234,Códigos!$A$1:$C$23,2,FALSE)</f>
        <v>Cupones</v>
      </c>
      <c r="B12234" s="23" t="s">
        <v>7</v>
      </c>
      <c r="C12234">
        <f t="shared" si="201"/>
        <v>2022</v>
      </c>
      <c r="D12234" s="23" t="str">
        <f t="shared" si="200"/>
        <v>ago</v>
      </c>
      <c r="E12234" s="24">
        <v>44804</v>
      </c>
      <c r="F12234" s="23" t="s">
        <v>44</v>
      </c>
      <c r="G12234" s="121">
        <v>0</v>
      </c>
    </row>
    <row r="12235" spans="1:7" outlineLevel="1" x14ac:dyDescent="0.25">
      <c r="A12235" s="23" t="str">
        <f>VLOOKUP(B12235,Códigos!$A$1:$C$23,2,FALSE)</f>
        <v>Depósitos a Plazo Fijo</v>
      </c>
      <c r="B12235" s="23" t="s">
        <v>8</v>
      </c>
      <c r="C12235">
        <f t="shared" si="201"/>
        <v>2022</v>
      </c>
      <c r="D12235" s="23" t="str">
        <f t="shared" si="200"/>
        <v>ago</v>
      </c>
      <c r="E12235" s="24">
        <v>44804</v>
      </c>
      <c r="F12235" s="23" t="s">
        <v>44</v>
      </c>
      <c r="G12235" s="121">
        <v>137637649.53789893</v>
      </c>
    </row>
    <row r="12236" spans="1:7" outlineLevel="1" x14ac:dyDescent="0.25">
      <c r="A12236" s="23" t="str">
        <f>VLOOKUP(B12236,Códigos!$A$1:$C$23,2,FALSE)</f>
        <v>Pagarés bursátiles</v>
      </c>
      <c r="B12236" s="23" t="s">
        <v>11</v>
      </c>
      <c r="C12236">
        <f t="shared" si="201"/>
        <v>2022</v>
      </c>
      <c r="D12236" s="23" t="str">
        <f t="shared" si="200"/>
        <v>ago</v>
      </c>
      <c r="E12236" s="24">
        <v>44804</v>
      </c>
      <c r="F12236" s="23" t="s">
        <v>44</v>
      </c>
      <c r="G12236" s="121">
        <v>1340818.2215743442</v>
      </c>
    </row>
    <row r="12237" spans="1:7" outlineLevel="1" x14ac:dyDescent="0.25">
      <c r="A12237" s="23" t="str">
        <f>VLOOKUP(B12237,Códigos!$A$1:$C$23,2,FALSE)</f>
        <v>Valores de Titularización</v>
      </c>
      <c r="B12237" s="23" t="s">
        <v>12</v>
      </c>
      <c r="C12237">
        <f t="shared" si="201"/>
        <v>2022</v>
      </c>
      <c r="D12237" s="23" t="str">
        <f t="shared" si="200"/>
        <v>ago</v>
      </c>
      <c r="E12237" s="24">
        <v>44804</v>
      </c>
      <c r="F12237" s="23" t="s">
        <v>44</v>
      </c>
      <c r="G12237" s="121">
        <v>3771451.5247813426</v>
      </c>
    </row>
    <row r="12238" spans="1:7" outlineLevel="1" x14ac:dyDescent="0.25">
      <c r="A12238" s="23" t="str">
        <f>VLOOKUP(B12238,Códigos!$A$1:$C$23,2,FALSE)</f>
        <v>Inv. Extranjero</v>
      </c>
      <c r="B12238" s="23" t="s">
        <v>34</v>
      </c>
      <c r="C12238">
        <f t="shared" si="201"/>
        <v>2022</v>
      </c>
      <c r="D12238" s="23" t="str">
        <f t="shared" si="200"/>
        <v>ago</v>
      </c>
      <c r="E12238" s="24">
        <v>44804</v>
      </c>
      <c r="F12238" s="23" t="s">
        <v>44</v>
      </c>
      <c r="G12238" s="121">
        <v>0</v>
      </c>
    </row>
    <row r="12239" spans="1:7" outlineLevel="1" x14ac:dyDescent="0.25">
      <c r="A12239" s="23" t="str">
        <f>VLOOKUP(B12239,Códigos!$A$1:$C$23,2,FALSE)</f>
        <v>Liquidez</v>
      </c>
      <c r="B12239" s="23" t="s">
        <v>13</v>
      </c>
      <c r="C12239">
        <f t="shared" si="201"/>
        <v>2022</v>
      </c>
      <c r="D12239" s="23" t="str">
        <f t="shared" si="200"/>
        <v>ago</v>
      </c>
      <c r="E12239" s="24">
        <v>44804</v>
      </c>
      <c r="F12239" s="23" t="s">
        <v>44</v>
      </c>
      <c r="G12239" s="121">
        <v>64025651.78862974</v>
      </c>
    </row>
    <row r="12240" spans="1:7" outlineLevel="1" x14ac:dyDescent="0.25">
      <c r="A12240" s="23" t="str">
        <f>VLOOKUP(B12240,Códigos!$A$1:$C$23,2,FALSE)</f>
        <v>Inv. sin Oferta Pública</v>
      </c>
      <c r="B12240" s="23" t="s">
        <v>14</v>
      </c>
      <c r="C12240">
        <f t="shared" si="201"/>
        <v>2022</v>
      </c>
      <c r="D12240" s="23" t="str">
        <f t="shared" si="200"/>
        <v>ago</v>
      </c>
      <c r="E12240" s="24">
        <v>44804</v>
      </c>
      <c r="F12240" s="23" t="s">
        <v>44</v>
      </c>
      <c r="G12240" s="121">
        <v>22533.479591836731</v>
      </c>
    </row>
    <row r="12241" spans="1:7" outlineLevel="1" x14ac:dyDescent="0.25">
      <c r="A12241" s="23" t="str">
        <f>VLOOKUP(B12241,Códigos!$A$1:$C$23,2,FALSE)</f>
        <v>Acciones</v>
      </c>
      <c r="B12241" s="23" t="s">
        <v>0</v>
      </c>
      <c r="C12241">
        <f t="shared" si="201"/>
        <v>2022</v>
      </c>
      <c r="D12241" s="23" t="str">
        <f t="shared" si="200"/>
        <v>ago</v>
      </c>
      <c r="E12241" s="24">
        <v>44804</v>
      </c>
      <c r="F12241" s="23" t="s">
        <v>45</v>
      </c>
      <c r="G12241" s="121">
        <v>1603375.45</v>
      </c>
    </row>
    <row r="12242" spans="1:7" outlineLevel="1" x14ac:dyDescent="0.25">
      <c r="A12242" s="23" t="str">
        <f>VLOOKUP(B12242,Códigos!$A$1:$C$23,2,FALSE)</f>
        <v>Bonos Bancarios Bursátiles</v>
      </c>
      <c r="B12242" s="23" t="s">
        <v>1</v>
      </c>
      <c r="C12242">
        <f t="shared" si="201"/>
        <v>2022</v>
      </c>
      <c r="D12242" s="23" t="str">
        <f t="shared" si="200"/>
        <v>ago</v>
      </c>
      <c r="E12242" s="24">
        <v>44804</v>
      </c>
      <c r="F12242" s="23" t="s">
        <v>45</v>
      </c>
      <c r="G12242" s="121">
        <v>6628126.04</v>
      </c>
    </row>
    <row r="12243" spans="1:7" outlineLevel="1" x14ac:dyDescent="0.25">
      <c r="A12243" s="23" t="str">
        <f>VLOOKUP(B12243,Códigos!$A$1:$C$23,2,FALSE)</f>
        <v>Bonos de Largo Plazo</v>
      </c>
      <c r="B12243" s="23" t="s">
        <v>3</v>
      </c>
      <c r="C12243">
        <f t="shared" si="201"/>
        <v>2022</v>
      </c>
      <c r="D12243" s="23" t="str">
        <f t="shared" si="200"/>
        <v>ago</v>
      </c>
      <c r="E12243" s="24">
        <v>44804</v>
      </c>
      <c r="F12243" s="23" t="s">
        <v>45</v>
      </c>
      <c r="G12243" s="121">
        <v>6028932.6799999997</v>
      </c>
    </row>
    <row r="12244" spans="1:7" outlineLevel="1" x14ac:dyDescent="0.25">
      <c r="A12244" s="23" t="str">
        <f>VLOOKUP(B12244,Códigos!$A$1:$C$23,2,FALSE)</f>
        <v>Bonos Municipales</v>
      </c>
      <c r="B12244" s="23" t="s">
        <v>4</v>
      </c>
      <c r="C12244">
        <f t="shared" si="201"/>
        <v>2022</v>
      </c>
      <c r="D12244" s="23" t="str">
        <f t="shared" si="200"/>
        <v>ago</v>
      </c>
      <c r="E12244" s="24">
        <v>44804</v>
      </c>
      <c r="F12244" s="23" t="s">
        <v>45</v>
      </c>
      <c r="G12244" s="121">
        <v>0</v>
      </c>
    </row>
    <row r="12245" spans="1:7" outlineLevel="1" x14ac:dyDescent="0.25">
      <c r="A12245" s="23" t="str">
        <f>VLOOKUP(B12245,Códigos!$A$1:$C$23,2,FALSE)</f>
        <v>Bonos Participativos emitidos por Pymes</v>
      </c>
      <c r="B12245" s="23" t="s">
        <v>5</v>
      </c>
      <c r="C12245">
        <f t="shared" si="201"/>
        <v>2022</v>
      </c>
      <c r="D12245" s="23" t="str">
        <f t="shared" si="200"/>
        <v>ago</v>
      </c>
      <c r="E12245" s="24">
        <v>44804</v>
      </c>
      <c r="F12245" s="23" t="s">
        <v>45</v>
      </c>
      <c r="G12245" s="121">
        <v>0</v>
      </c>
    </row>
    <row r="12246" spans="1:7" outlineLevel="1" x14ac:dyDescent="0.25">
      <c r="A12246" s="23" t="str">
        <f>VLOOKUP(B12246,Códigos!$A$1:$C$23,2,FALSE)</f>
        <v>Cupones</v>
      </c>
      <c r="B12246" s="23" t="s">
        <v>7</v>
      </c>
      <c r="C12246">
        <f t="shared" si="201"/>
        <v>2022</v>
      </c>
      <c r="D12246" s="23" t="str">
        <f t="shared" si="200"/>
        <v>ago</v>
      </c>
      <c r="E12246" s="24">
        <v>44804</v>
      </c>
      <c r="F12246" s="23" t="s">
        <v>45</v>
      </c>
      <c r="G12246" s="121">
        <v>0</v>
      </c>
    </row>
    <row r="12247" spans="1:7" outlineLevel="1" x14ac:dyDescent="0.25">
      <c r="A12247" s="23" t="str">
        <f>VLOOKUP(B12247,Códigos!$A$1:$C$23,2,FALSE)</f>
        <v>Depósitos a Plazo Fijo</v>
      </c>
      <c r="B12247" s="23" t="s">
        <v>8</v>
      </c>
      <c r="C12247">
        <f t="shared" si="201"/>
        <v>2022</v>
      </c>
      <c r="D12247" s="23" t="str">
        <f t="shared" si="200"/>
        <v>ago</v>
      </c>
      <c r="E12247" s="24">
        <v>44804</v>
      </c>
      <c r="F12247" s="23" t="s">
        <v>45</v>
      </c>
      <c r="G12247" s="121">
        <v>68744017.290000007</v>
      </c>
    </row>
    <row r="12248" spans="1:7" outlineLevel="1" x14ac:dyDescent="0.25">
      <c r="A12248" s="23" t="str">
        <f>VLOOKUP(B12248,Códigos!$A$1:$C$23,2,FALSE)</f>
        <v>Pagarés bursátiles</v>
      </c>
      <c r="B12248" s="23" t="s">
        <v>11</v>
      </c>
      <c r="C12248">
        <f t="shared" si="201"/>
        <v>2022</v>
      </c>
      <c r="D12248" s="23" t="str">
        <f t="shared" si="200"/>
        <v>ago</v>
      </c>
      <c r="E12248" s="24">
        <v>44804</v>
      </c>
      <c r="F12248" s="23" t="s">
        <v>45</v>
      </c>
      <c r="G12248" s="121">
        <v>4932309.87</v>
      </c>
    </row>
    <row r="12249" spans="1:7" outlineLevel="1" x14ac:dyDescent="0.25">
      <c r="A12249" s="23" t="str">
        <f>VLOOKUP(B12249,Códigos!$A$1:$C$23,2,FALSE)</f>
        <v>Valores de Titularización</v>
      </c>
      <c r="B12249" s="23" t="s">
        <v>12</v>
      </c>
      <c r="C12249">
        <f t="shared" si="201"/>
        <v>2022</v>
      </c>
      <c r="D12249" s="23" t="str">
        <f t="shared" si="200"/>
        <v>ago</v>
      </c>
      <c r="E12249" s="24">
        <v>44804</v>
      </c>
      <c r="F12249" s="23" t="s">
        <v>45</v>
      </c>
      <c r="G12249" s="121">
        <v>0</v>
      </c>
    </row>
    <row r="12250" spans="1:7" outlineLevel="1" x14ac:dyDescent="0.25">
      <c r="A12250" s="23" t="str">
        <f>VLOOKUP(B12250,Códigos!$A$1:$C$23,2,FALSE)</f>
        <v>Inv. Extranjero</v>
      </c>
      <c r="B12250" s="23" t="s">
        <v>34</v>
      </c>
      <c r="C12250">
        <f t="shared" si="201"/>
        <v>2022</v>
      </c>
      <c r="D12250" s="23" t="str">
        <f t="shared" si="200"/>
        <v>ago</v>
      </c>
      <c r="E12250" s="24">
        <v>44804</v>
      </c>
      <c r="F12250" s="23" t="s">
        <v>45</v>
      </c>
      <c r="G12250" s="121">
        <v>16439534.569999998</v>
      </c>
    </row>
    <row r="12251" spans="1:7" outlineLevel="1" x14ac:dyDescent="0.25">
      <c r="A12251" s="23" t="str">
        <f>VLOOKUP(B12251,Códigos!$A$1:$C$23,2,FALSE)</f>
        <v>Liquidez</v>
      </c>
      <c r="B12251" s="23" t="s">
        <v>13</v>
      </c>
      <c r="C12251">
        <f t="shared" si="201"/>
        <v>2022</v>
      </c>
      <c r="D12251" s="23" t="str">
        <f t="shared" si="200"/>
        <v>ago</v>
      </c>
      <c r="E12251" s="24">
        <v>44804</v>
      </c>
      <c r="F12251" s="23" t="s">
        <v>45</v>
      </c>
      <c r="G12251" s="121">
        <v>55688532</v>
      </c>
    </row>
    <row r="12252" spans="1:7" outlineLevel="1" x14ac:dyDescent="0.25">
      <c r="A12252" s="23" t="str">
        <f>VLOOKUP(B12252,Códigos!$A$1:$C$23,2,FALSE)</f>
        <v>Inv. sin Oferta Pública</v>
      </c>
      <c r="B12252" s="23" t="s">
        <v>14</v>
      </c>
      <c r="C12252">
        <f t="shared" si="201"/>
        <v>2022</v>
      </c>
      <c r="D12252" s="23" t="str">
        <f t="shared" si="200"/>
        <v>ago</v>
      </c>
      <c r="E12252" s="24">
        <v>44804</v>
      </c>
      <c r="F12252" s="23" t="s">
        <v>45</v>
      </c>
      <c r="G12252" s="121">
        <v>11578.91</v>
      </c>
    </row>
    <row r="12253" spans="1:7" outlineLevel="1" x14ac:dyDescent="0.25">
      <c r="A12253" s="23" t="str">
        <f>VLOOKUP(B12253,Códigos!$A$1:$C$23,2,FALSE)</f>
        <v>Acciones</v>
      </c>
      <c r="B12253" s="23" t="s">
        <v>0</v>
      </c>
      <c r="C12253">
        <f t="shared" si="201"/>
        <v>2022</v>
      </c>
      <c r="D12253" s="23" t="str">
        <f t="shared" si="200"/>
        <v>ago</v>
      </c>
      <c r="E12253" s="24">
        <v>44804</v>
      </c>
      <c r="F12253" s="23" t="s">
        <v>46</v>
      </c>
      <c r="G12253" s="121">
        <v>5769663.6486880379</v>
      </c>
    </row>
    <row r="12254" spans="1:7" outlineLevel="1" x14ac:dyDescent="0.25">
      <c r="A12254" s="23" t="str">
        <f>VLOOKUP(B12254,Códigos!$A$1:$C$23,2,FALSE)</f>
        <v>Bonos Bancarios Bursátiles</v>
      </c>
      <c r="B12254" s="23" t="s">
        <v>1</v>
      </c>
      <c r="C12254">
        <f t="shared" si="201"/>
        <v>2022</v>
      </c>
      <c r="D12254" s="23" t="str">
        <f t="shared" si="200"/>
        <v>ago</v>
      </c>
      <c r="E12254" s="24">
        <v>44804</v>
      </c>
      <c r="F12254" s="23" t="s">
        <v>46</v>
      </c>
      <c r="G12254" s="121">
        <v>40101608.868804686</v>
      </c>
    </row>
    <row r="12255" spans="1:7" outlineLevel="1" x14ac:dyDescent="0.25">
      <c r="A12255" s="23" t="str">
        <f>VLOOKUP(B12255,Códigos!$A$1:$C$23,2,FALSE)</f>
        <v>Bonos de Largo Plazo</v>
      </c>
      <c r="B12255" s="23" t="s">
        <v>3</v>
      </c>
      <c r="C12255">
        <f t="shared" si="201"/>
        <v>2022</v>
      </c>
      <c r="D12255" s="23" t="str">
        <f t="shared" si="200"/>
        <v>ago</v>
      </c>
      <c r="E12255" s="24">
        <v>44804</v>
      </c>
      <c r="F12255" s="23" t="s">
        <v>46</v>
      </c>
      <c r="G12255" s="121">
        <v>21279658.055393558</v>
      </c>
    </row>
    <row r="12256" spans="1:7" outlineLevel="1" x14ac:dyDescent="0.25">
      <c r="A12256" s="23" t="str">
        <f>VLOOKUP(B12256,Códigos!$A$1:$C$23,2,FALSE)</f>
        <v>Bonos Municipales</v>
      </c>
      <c r="B12256" s="23" t="s">
        <v>4</v>
      </c>
      <c r="C12256">
        <f t="shared" si="201"/>
        <v>2022</v>
      </c>
      <c r="D12256" s="23" t="str">
        <f t="shared" si="200"/>
        <v>ago</v>
      </c>
      <c r="E12256" s="24">
        <v>44804</v>
      </c>
      <c r="F12256" s="23" t="s">
        <v>46</v>
      </c>
      <c r="G12256" s="121">
        <v>948080.43731778429</v>
      </c>
    </row>
    <row r="12257" spans="1:7" outlineLevel="1" x14ac:dyDescent="0.25">
      <c r="A12257" s="23" t="str">
        <f>VLOOKUP(B12257,Códigos!$A$1:$C$23,2,FALSE)</f>
        <v>Bonos Participativos emitidos por Pymes</v>
      </c>
      <c r="B12257" s="23" t="s">
        <v>5</v>
      </c>
      <c r="C12257">
        <f t="shared" si="201"/>
        <v>2022</v>
      </c>
      <c r="D12257" s="23" t="str">
        <f t="shared" si="200"/>
        <v>ago</v>
      </c>
      <c r="E12257" s="24">
        <v>44804</v>
      </c>
      <c r="F12257" s="23" t="s">
        <v>46</v>
      </c>
      <c r="G12257" s="121">
        <v>115207.46355685132</v>
      </c>
    </row>
    <row r="12258" spans="1:7" outlineLevel="1" x14ac:dyDescent="0.25">
      <c r="A12258" s="23" t="str">
        <f>VLOOKUP(B12258,Códigos!$A$1:$C$23,2,FALSE)</f>
        <v>Cupones</v>
      </c>
      <c r="B12258" s="23" t="s">
        <v>7</v>
      </c>
      <c r="C12258">
        <f t="shared" si="201"/>
        <v>2022</v>
      </c>
      <c r="D12258" s="23" t="str">
        <f t="shared" si="200"/>
        <v>ago</v>
      </c>
      <c r="E12258" s="24">
        <v>44804</v>
      </c>
      <c r="F12258" s="23" t="s">
        <v>46</v>
      </c>
      <c r="G12258" s="121">
        <v>6523.9241982507219</v>
      </c>
    </row>
    <row r="12259" spans="1:7" outlineLevel="1" x14ac:dyDescent="0.25">
      <c r="A12259" s="23" t="str">
        <f>VLOOKUP(B12259,Códigos!$A$1:$C$23,2,FALSE)</f>
        <v>Depósitos a Plazo Fijo</v>
      </c>
      <c r="B12259" s="23" t="s">
        <v>8</v>
      </c>
      <c r="C12259">
        <f t="shared" si="201"/>
        <v>2022</v>
      </c>
      <c r="D12259" s="23" t="str">
        <f t="shared" si="200"/>
        <v>ago</v>
      </c>
      <c r="E12259" s="24">
        <v>44804</v>
      </c>
      <c r="F12259" s="23" t="s">
        <v>46</v>
      </c>
      <c r="G12259" s="121">
        <v>158685025.71865827</v>
      </c>
    </row>
    <row r="12260" spans="1:7" outlineLevel="1" x14ac:dyDescent="0.25">
      <c r="A12260" s="23" t="str">
        <f>VLOOKUP(B12260,Códigos!$A$1:$C$23,2,FALSE)</f>
        <v>Pagarés bursátiles</v>
      </c>
      <c r="B12260" s="23" t="s">
        <v>11</v>
      </c>
      <c r="C12260">
        <f t="shared" si="201"/>
        <v>2022</v>
      </c>
      <c r="D12260" s="23" t="str">
        <f t="shared" si="200"/>
        <v>ago</v>
      </c>
      <c r="E12260" s="24">
        <v>44804</v>
      </c>
      <c r="F12260" s="23" t="s">
        <v>46</v>
      </c>
      <c r="G12260" s="121">
        <v>219705.42857142858</v>
      </c>
    </row>
    <row r="12261" spans="1:7" outlineLevel="1" x14ac:dyDescent="0.25">
      <c r="A12261" s="23" t="str">
        <f>VLOOKUP(B12261,Códigos!$A$1:$C$23,2,FALSE)</f>
        <v>Valores de Titularización</v>
      </c>
      <c r="B12261" s="23" t="s">
        <v>12</v>
      </c>
      <c r="C12261">
        <f t="shared" si="201"/>
        <v>2022</v>
      </c>
      <c r="D12261" s="23" t="str">
        <f t="shared" si="200"/>
        <v>ago</v>
      </c>
      <c r="E12261" s="24">
        <v>44804</v>
      </c>
      <c r="F12261" s="23" t="s">
        <v>46</v>
      </c>
      <c r="G12261" s="121">
        <v>12386227.201166186</v>
      </c>
    </row>
    <row r="12262" spans="1:7" outlineLevel="1" x14ac:dyDescent="0.25">
      <c r="A12262" s="23" t="str">
        <f>VLOOKUP(B12262,Códigos!$A$1:$C$23,2,FALSE)</f>
        <v>Inv. Extranjero</v>
      </c>
      <c r="B12262" s="23" t="s">
        <v>34</v>
      </c>
      <c r="C12262">
        <f t="shared" si="201"/>
        <v>2022</v>
      </c>
      <c r="D12262" s="23" t="str">
        <f t="shared" si="200"/>
        <v>ago</v>
      </c>
      <c r="E12262" s="24">
        <v>44804</v>
      </c>
      <c r="F12262" s="23" t="s">
        <v>46</v>
      </c>
      <c r="G12262" s="121">
        <v>1000592.1793002916</v>
      </c>
    </row>
    <row r="12263" spans="1:7" outlineLevel="1" x14ac:dyDescent="0.25">
      <c r="A12263" s="23" t="str">
        <f>VLOOKUP(B12263,Códigos!$A$1:$C$23,2,FALSE)</f>
        <v>Liquidez</v>
      </c>
      <c r="B12263" s="23" t="s">
        <v>13</v>
      </c>
      <c r="C12263">
        <f t="shared" si="201"/>
        <v>2022</v>
      </c>
      <c r="D12263" s="23" t="str">
        <f t="shared" si="200"/>
        <v>ago</v>
      </c>
      <c r="E12263" s="24">
        <v>44804</v>
      </c>
      <c r="F12263" s="23" t="s">
        <v>46</v>
      </c>
      <c r="G12263" s="121">
        <v>63534347.170553938</v>
      </c>
    </row>
    <row r="12264" spans="1:7" outlineLevel="1" x14ac:dyDescent="0.25">
      <c r="A12264" s="23" t="str">
        <f>VLOOKUP(B12264,Códigos!$A$1:$C$23,2,FALSE)</f>
        <v>Inv. sin Oferta Pública</v>
      </c>
      <c r="B12264" s="23" t="s">
        <v>14</v>
      </c>
      <c r="C12264">
        <f t="shared" si="201"/>
        <v>2022</v>
      </c>
      <c r="D12264" s="23" t="str">
        <f t="shared" si="200"/>
        <v>ago</v>
      </c>
      <c r="E12264" s="24">
        <v>44804</v>
      </c>
      <c r="F12264" s="23" t="s">
        <v>46</v>
      </c>
      <c r="G12264" s="121">
        <v>6176976.8483965015</v>
      </c>
    </row>
    <row r="12265" spans="1:7" outlineLevel="1" x14ac:dyDescent="0.25">
      <c r="A12265" s="23" t="str">
        <f>VLOOKUP(B12265,Códigos!$A$1:$C$23,2,FALSE)</f>
        <v>Acciones</v>
      </c>
      <c r="B12265" s="23" t="s">
        <v>0</v>
      </c>
      <c r="C12265">
        <f t="shared" si="201"/>
        <v>2022</v>
      </c>
      <c r="D12265" s="23" t="str">
        <f t="shared" si="200"/>
        <v>ago</v>
      </c>
      <c r="E12265" s="24">
        <v>44804</v>
      </c>
      <c r="F12265" s="23" t="s">
        <v>48</v>
      </c>
      <c r="G12265" s="121">
        <v>0</v>
      </c>
    </row>
    <row r="12266" spans="1:7" outlineLevel="1" x14ac:dyDescent="0.25">
      <c r="A12266" s="23" t="str">
        <f>VLOOKUP(B12266,Códigos!$A$1:$C$23,2,FALSE)</f>
        <v>Bonos Bancarios Bursátiles</v>
      </c>
      <c r="B12266" s="23" t="s">
        <v>1</v>
      </c>
      <c r="C12266">
        <f t="shared" si="201"/>
        <v>2022</v>
      </c>
      <c r="D12266" s="23" t="str">
        <f t="shared" si="200"/>
        <v>ago</v>
      </c>
      <c r="E12266" s="24">
        <v>44804</v>
      </c>
      <c r="F12266" s="23" t="s">
        <v>48</v>
      </c>
      <c r="G12266" s="121">
        <v>293827.74156653066</v>
      </c>
    </row>
    <row r="12267" spans="1:7" outlineLevel="1" x14ac:dyDescent="0.25">
      <c r="A12267" s="23" t="str">
        <f>VLOOKUP(B12267,Códigos!$A$1:$C$23,2,FALSE)</f>
        <v>Bonos de Largo Plazo</v>
      </c>
      <c r="B12267" s="23" t="s">
        <v>3</v>
      </c>
      <c r="C12267">
        <f t="shared" si="201"/>
        <v>2022</v>
      </c>
      <c r="D12267" s="23" t="str">
        <f t="shared" si="200"/>
        <v>ago</v>
      </c>
      <c r="E12267" s="24">
        <v>44804</v>
      </c>
      <c r="F12267" s="23" t="s">
        <v>48</v>
      </c>
      <c r="G12267" s="121">
        <v>5890.9154551020401</v>
      </c>
    </row>
    <row r="12268" spans="1:7" outlineLevel="1" x14ac:dyDescent="0.25">
      <c r="A12268" s="23" t="str">
        <f>VLOOKUP(B12268,Códigos!$A$1:$C$23,2,FALSE)</f>
        <v>Bonos Municipales</v>
      </c>
      <c r="B12268" s="23" t="s">
        <v>4</v>
      </c>
      <c r="C12268">
        <f t="shared" si="201"/>
        <v>2022</v>
      </c>
      <c r="D12268" s="23" t="str">
        <f t="shared" si="200"/>
        <v>ago</v>
      </c>
      <c r="E12268" s="24">
        <v>44804</v>
      </c>
      <c r="F12268" s="23" t="s">
        <v>48</v>
      </c>
      <c r="G12268" s="121">
        <v>0</v>
      </c>
    </row>
    <row r="12269" spans="1:7" outlineLevel="1" x14ac:dyDescent="0.25">
      <c r="A12269" s="23" t="str">
        <f>VLOOKUP(B12269,Códigos!$A$1:$C$23,2,FALSE)</f>
        <v>Bonos Participativos emitidos por Pymes</v>
      </c>
      <c r="B12269" s="23" t="s">
        <v>5</v>
      </c>
      <c r="C12269">
        <f t="shared" si="201"/>
        <v>2022</v>
      </c>
      <c r="D12269" s="23" t="str">
        <f t="shared" si="200"/>
        <v>ago</v>
      </c>
      <c r="E12269" s="24">
        <v>44804</v>
      </c>
      <c r="F12269" s="23" t="s">
        <v>48</v>
      </c>
      <c r="G12269" s="121">
        <v>0</v>
      </c>
    </row>
    <row r="12270" spans="1:7" outlineLevel="1" x14ac:dyDescent="0.25">
      <c r="A12270" s="23" t="str">
        <f>VLOOKUP(B12270,Códigos!$A$1:$C$23,2,FALSE)</f>
        <v>Cupones</v>
      </c>
      <c r="B12270" s="23" t="s">
        <v>7</v>
      </c>
      <c r="C12270">
        <f t="shared" si="201"/>
        <v>2022</v>
      </c>
      <c r="D12270" s="23" t="str">
        <f t="shared" si="200"/>
        <v>ago</v>
      </c>
      <c r="E12270" s="24">
        <v>44804</v>
      </c>
      <c r="F12270" s="23" t="s">
        <v>48</v>
      </c>
      <c r="G12270" s="121">
        <v>0</v>
      </c>
    </row>
    <row r="12271" spans="1:7" outlineLevel="1" x14ac:dyDescent="0.25">
      <c r="A12271" s="23" t="str">
        <f>VLOOKUP(B12271,Códigos!$A$1:$C$23,2,FALSE)</f>
        <v>Depósitos a Plazo Fijo</v>
      </c>
      <c r="B12271" s="23" t="s">
        <v>8</v>
      </c>
      <c r="C12271">
        <f t="shared" si="201"/>
        <v>2022</v>
      </c>
      <c r="D12271" s="23" t="str">
        <f t="shared" si="200"/>
        <v>ago</v>
      </c>
      <c r="E12271" s="24">
        <v>44804</v>
      </c>
      <c r="F12271" s="23" t="s">
        <v>48</v>
      </c>
      <c r="G12271" s="121">
        <v>10174408.84715729</v>
      </c>
    </row>
    <row r="12272" spans="1:7" outlineLevel="1" x14ac:dyDescent="0.25">
      <c r="A12272" s="23" t="str">
        <f>VLOOKUP(B12272,Códigos!$A$1:$C$23,2,FALSE)</f>
        <v>Pagarés bursátiles</v>
      </c>
      <c r="B12272" s="23" t="s">
        <v>11</v>
      </c>
      <c r="C12272">
        <f t="shared" si="201"/>
        <v>2022</v>
      </c>
      <c r="D12272" s="23" t="str">
        <f t="shared" si="200"/>
        <v>ago</v>
      </c>
      <c r="E12272" s="24">
        <v>44804</v>
      </c>
      <c r="F12272" s="23" t="s">
        <v>48</v>
      </c>
      <c r="G12272" s="121">
        <v>0</v>
      </c>
    </row>
    <row r="12273" spans="1:7" outlineLevel="1" x14ac:dyDescent="0.25">
      <c r="A12273" s="23" t="str">
        <f>VLOOKUP(B12273,Códigos!$A$1:$C$23,2,FALSE)</f>
        <v>Valores de Titularización</v>
      </c>
      <c r="B12273" s="23" t="s">
        <v>12</v>
      </c>
      <c r="C12273">
        <f t="shared" si="201"/>
        <v>2022</v>
      </c>
      <c r="D12273" s="23" t="str">
        <f t="shared" si="200"/>
        <v>ago</v>
      </c>
      <c r="E12273" s="24">
        <v>44804</v>
      </c>
      <c r="F12273" s="23" t="s">
        <v>48</v>
      </c>
      <c r="G12273" s="121">
        <v>0</v>
      </c>
    </row>
    <row r="12274" spans="1:7" outlineLevel="1" x14ac:dyDescent="0.25">
      <c r="A12274" s="23" t="str">
        <f>VLOOKUP(B12274,Códigos!$A$1:$C$23,2,FALSE)</f>
        <v>Inv. Extranjero</v>
      </c>
      <c r="B12274" s="23" t="s">
        <v>34</v>
      </c>
      <c r="C12274">
        <f t="shared" si="201"/>
        <v>2022</v>
      </c>
      <c r="D12274" s="23" t="str">
        <f t="shared" si="200"/>
        <v>ago</v>
      </c>
      <c r="E12274" s="24">
        <v>44804</v>
      </c>
      <c r="F12274" s="23" t="s">
        <v>48</v>
      </c>
      <c r="G12274" s="121">
        <v>0</v>
      </c>
    </row>
    <row r="12275" spans="1:7" outlineLevel="1" x14ac:dyDescent="0.25">
      <c r="A12275" s="23" t="str">
        <f>VLOOKUP(B12275,Códigos!$A$1:$C$23,2,FALSE)</f>
        <v>Liquidez</v>
      </c>
      <c r="B12275" s="23" t="s">
        <v>13</v>
      </c>
      <c r="C12275">
        <f t="shared" si="201"/>
        <v>2022</v>
      </c>
      <c r="D12275" s="23" t="str">
        <f t="shared" si="200"/>
        <v>ago</v>
      </c>
      <c r="E12275" s="24">
        <v>44804</v>
      </c>
      <c r="F12275" s="23" t="s">
        <v>48</v>
      </c>
      <c r="G12275" s="121">
        <v>3305525.6588043733</v>
      </c>
    </row>
    <row r="12276" spans="1:7" outlineLevel="1" x14ac:dyDescent="0.25">
      <c r="A12276" s="23" t="str">
        <f>VLOOKUP(B12276,Códigos!$A$1:$C$23,2,FALSE)</f>
        <v>Inv. sin Oferta Pública</v>
      </c>
      <c r="B12276" s="23" t="s">
        <v>14</v>
      </c>
      <c r="C12276">
        <f t="shared" si="201"/>
        <v>2022</v>
      </c>
      <c r="D12276" s="23" t="str">
        <f t="shared" si="200"/>
        <v>ago</v>
      </c>
      <c r="E12276" s="24">
        <v>44804</v>
      </c>
      <c r="F12276" s="23" t="s">
        <v>48</v>
      </c>
      <c r="G12276" s="121">
        <v>6449.6695938192415</v>
      </c>
    </row>
    <row r="12277" spans="1:7" outlineLevel="1" x14ac:dyDescent="0.25">
      <c r="A12277" s="23" t="str">
        <f>VLOOKUP(B12277,Códigos!$A$1:$C$23,2,FALSE)</f>
        <v>Acciones</v>
      </c>
      <c r="B12277" s="23" t="s">
        <v>0</v>
      </c>
      <c r="C12277">
        <f t="shared" si="201"/>
        <v>2022</v>
      </c>
      <c r="D12277" s="23" t="str">
        <f t="shared" si="200"/>
        <v>ago</v>
      </c>
      <c r="E12277" s="24">
        <v>44804</v>
      </c>
      <c r="F12277" s="23" t="s">
        <v>47</v>
      </c>
      <c r="G12277" s="121">
        <v>1970228.68</v>
      </c>
    </row>
    <row r="12278" spans="1:7" outlineLevel="1" x14ac:dyDescent="0.25">
      <c r="A12278" s="23" t="str">
        <f>VLOOKUP(B12278,Códigos!$A$1:$C$23,2,FALSE)</f>
        <v>Bonos Bancarios Bursátiles</v>
      </c>
      <c r="B12278" s="23" t="s">
        <v>1</v>
      </c>
      <c r="C12278">
        <f t="shared" si="201"/>
        <v>2022</v>
      </c>
      <c r="D12278" s="23" t="str">
        <f t="shared" si="200"/>
        <v>ago</v>
      </c>
      <c r="E12278" s="24">
        <v>44804</v>
      </c>
      <c r="F12278" s="23" t="s">
        <v>47</v>
      </c>
      <c r="G12278" s="121">
        <v>52036140.600000001</v>
      </c>
    </row>
    <row r="12279" spans="1:7" outlineLevel="1" x14ac:dyDescent="0.25">
      <c r="A12279" s="23" t="str">
        <f>VLOOKUP(B12279,Códigos!$A$1:$C$23,2,FALSE)</f>
        <v>Bonos de Largo Plazo</v>
      </c>
      <c r="B12279" s="23" t="s">
        <v>3</v>
      </c>
      <c r="C12279">
        <f t="shared" si="201"/>
        <v>2022</v>
      </c>
      <c r="D12279" s="23" t="str">
        <f t="shared" si="200"/>
        <v>ago</v>
      </c>
      <c r="E12279" s="24">
        <v>44804</v>
      </c>
      <c r="F12279" s="23" t="s">
        <v>47</v>
      </c>
      <c r="G12279" s="121">
        <v>21014700.25</v>
      </c>
    </row>
    <row r="12280" spans="1:7" outlineLevel="1" x14ac:dyDescent="0.25">
      <c r="A12280" s="23" t="str">
        <f>VLOOKUP(B12280,Códigos!$A$1:$C$23,2,FALSE)</f>
        <v>Bonos Municipales</v>
      </c>
      <c r="B12280" s="23" t="s">
        <v>4</v>
      </c>
      <c r="C12280">
        <f t="shared" si="201"/>
        <v>2022</v>
      </c>
      <c r="D12280" s="23" t="str">
        <f t="shared" si="200"/>
        <v>ago</v>
      </c>
      <c r="E12280" s="24">
        <v>44804</v>
      </c>
      <c r="F12280" s="23" t="s">
        <v>47</v>
      </c>
      <c r="G12280" s="121">
        <v>504298.1</v>
      </c>
    </row>
    <row r="12281" spans="1:7" outlineLevel="1" x14ac:dyDescent="0.25">
      <c r="A12281" s="23" t="str">
        <f>VLOOKUP(B12281,Códigos!$A$1:$C$23,2,FALSE)</f>
        <v>Bonos Participativos emitidos por Pymes</v>
      </c>
      <c r="B12281" s="23" t="s">
        <v>5</v>
      </c>
      <c r="C12281">
        <f t="shared" si="201"/>
        <v>2022</v>
      </c>
      <c r="D12281" s="23" t="str">
        <f t="shared" si="200"/>
        <v>ago</v>
      </c>
      <c r="E12281" s="24">
        <v>44804</v>
      </c>
      <c r="F12281" s="23" t="s">
        <v>47</v>
      </c>
      <c r="G12281" s="121">
        <v>0</v>
      </c>
    </row>
    <row r="12282" spans="1:7" outlineLevel="1" x14ac:dyDescent="0.25">
      <c r="A12282" s="23" t="str">
        <f>VLOOKUP(B12282,Códigos!$A$1:$C$23,2,FALSE)</f>
        <v>Cupones</v>
      </c>
      <c r="B12282" s="23" t="s">
        <v>7</v>
      </c>
      <c r="C12282">
        <f t="shared" si="201"/>
        <v>2022</v>
      </c>
      <c r="D12282" s="23" t="str">
        <f t="shared" si="200"/>
        <v>ago</v>
      </c>
      <c r="E12282" s="24">
        <v>44804</v>
      </c>
      <c r="F12282" s="23" t="s">
        <v>47</v>
      </c>
      <c r="G12282" s="121">
        <v>46222.06</v>
      </c>
    </row>
    <row r="12283" spans="1:7" outlineLevel="1" x14ac:dyDescent="0.25">
      <c r="A12283" s="23" t="str">
        <f>VLOOKUP(B12283,Códigos!$A$1:$C$23,2,FALSE)</f>
        <v>Depósitos a Plazo Fijo</v>
      </c>
      <c r="B12283" s="23" t="s">
        <v>8</v>
      </c>
      <c r="C12283">
        <f t="shared" si="201"/>
        <v>2022</v>
      </c>
      <c r="D12283" s="23" t="str">
        <f t="shared" si="200"/>
        <v>ago</v>
      </c>
      <c r="E12283" s="24">
        <v>44804</v>
      </c>
      <c r="F12283" s="23" t="s">
        <v>47</v>
      </c>
      <c r="G12283" s="121">
        <v>288784272.09000003</v>
      </c>
    </row>
    <row r="12284" spans="1:7" outlineLevel="1" x14ac:dyDescent="0.25">
      <c r="A12284" s="23" t="str">
        <f>VLOOKUP(B12284,Códigos!$A$1:$C$23,2,FALSE)</f>
        <v>Pagarés bursátiles</v>
      </c>
      <c r="B12284" s="23" t="s">
        <v>11</v>
      </c>
      <c r="C12284">
        <f t="shared" si="201"/>
        <v>2022</v>
      </c>
      <c r="D12284" s="23" t="str">
        <f t="shared" si="200"/>
        <v>ago</v>
      </c>
      <c r="E12284" s="24">
        <v>44804</v>
      </c>
      <c r="F12284" s="23" t="s">
        <v>47</v>
      </c>
      <c r="G12284" s="121">
        <v>12279622.26</v>
      </c>
    </row>
    <row r="12285" spans="1:7" outlineLevel="1" x14ac:dyDescent="0.25">
      <c r="A12285" s="23" t="str">
        <f>VLOOKUP(B12285,Códigos!$A$1:$C$23,2,FALSE)</f>
        <v>Valores de Titularización</v>
      </c>
      <c r="B12285" s="23" t="s">
        <v>12</v>
      </c>
      <c r="C12285">
        <f t="shared" si="201"/>
        <v>2022</v>
      </c>
      <c r="D12285" s="23" t="str">
        <f t="shared" si="200"/>
        <v>ago</v>
      </c>
      <c r="E12285" s="24">
        <v>44804</v>
      </c>
      <c r="F12285" s="23" t="s">
        <v>47</v>
      </c>
      <c r="G12285" s="121">
        <v>294699.52000000002</v>
      </c>
    </row>
    <row r="12286" spans="1:7" outlineLevel="1" x14ac:dyDescent="0.25">
      <c r="A12286" s="23" t="str">
        <f>VLOOKUP(B12286,Códigos!$A$1:$C$23,2,FALSE)</f>
        <v>Inv. Extranjero</v>
      </c>
      <c r="B12286" s="23" t="s">
        <v>34</v>
      </c>
      <c r="C12286">
        <f t="shared" si="201"/>
        <v>2022</v>
      </c>
      <c r="D12286" s="23" t="str">
        <f t="shared" si="200"/>
        <v>ago</v>
      </c>
      <c r="E12286" s="24">
        <v>44804</v>
      </c>
      <c r="F12286" s="23" t="s">
        <v>47</v>
      </c>
      <c r="G12286" s="121">
        <v>78288473.609999999</v>
      </c>
    </row>
    <row r="12287" spans="1:7" outlineLevel="1" x14ac:dyDescent="0.25">
      <c r="A12287" s="23" t="str">
        <f>VLOOKUP(B12287,Códigos!$A$1:$C$23,2,FALSE)</f>
        <v>Liquidez</v>
      </c>
      <c r="B12287" s="23" t="s">
        <v>13</v>
      </c>
      <c r="C12287">
        <f t="shared" si="201"/>
        <v>2022</v>
      </c>
      <c r="D12287" s="23" t="str">
        <f t="shared" si="200"/>
        <v>ago</v>
      </c>
      <c r="E12287" s="24">
        <v>44804</v>
      </c>
      <c r="F12287" s="23" t="s">
        <v>47</v>
      </c>
      <c r="G12287" s="121">
        <v>97017896.790000007</v>
      </c>
    </row>
    <row r="12288" spans="1:7" outlineLevel="1" x14ac:dyDescent="0.25">
      <c r="A12288" s="23" t="str">
        <f>VLOOKUP(B12288,Códigos!$A$1:$C$23,2,FALSE)</f>
        <v>Inv. sin Oferta Pública</v>
      </c>
      <c r="B12288" s="23" t="s">
        <v>14</v>
      </c>
      <c r="C12288">
        <f t="shared" si="201"/>
        <v>2022</v>
      </c>
      <c r="D12288" s="23" t="str">
        <f t="shared" si="200"/>
        <v>ago</v>
      </c>
      <c r="E12288" s="24">
        <v>44804</v>
      </c>
      <c r="F12288" s="23" t="s">
        <v>47</v>
      </c>
      <c r="G12288" s="121">
        <v>850797.11</v>
      </c>
    </row>
    <row r="12289" spans="1:7" outlineLevel="1" x14ac:dyDescent="0.25">
      <c r="A12289" s="23" t="str">
        <f>VLOOKUP(B12289,Códigos!$A$1:$C$23,2,FALSE)</f>
        <v>Acciones</v>
      </c>
      <c r="B12289" s="23" t="s">
        <v>0</v>
      </c>
      <c r="C12289">
        <f t="shared" si="201"/>
        <v>2022</v>
      </c>
      <c r="D12289" s="23" t="str">
        <f t="shared" si="200"/>
        <v>ago</v>
      </c>
      <c r="E12289" s="24">
        <v>44804</v>
      </c>
      <c r="F12289" s="23" t="s">
        <v>49</v>
      </c>
      <c r="G12289" s="121">
        <v>246706.71865889212</v>
      </c>
    </row>
    <row r="12290" spans="1:7" outlineLevel="1" x14ac:dyDescent="0.25">
      <c r="A12290" s="23" t="str">
        <f>VLOOKUP(B12290,Códigos!$A$1:$C$23,2,FALSE)</f>
        <v>Bonos Bancarios Bursátiles</v>
      </c>
      <c r="B12290" s="23" t="s">
        <v>1</v>
      </c>
      <c r="C12290">
        <f t="shared" si="201"/>
        <v>2022</v>
      </c>
      <c r="D12290" s="23" t="str">
        <f t="shared" ref="D12290:D12353" si="202">+TEXT(E12290,"mmm")</f>
        <v>ago</v>
      </c>
      <c r="E12290" s="24">
        <v>44804</v>
      </c>
      <c r="F12290" s="23" t="s">
        <v>49</v>
      </c>
      <c r="G12290" s="121">
        <v>23089470.966472313</v>
      </c>
    </row>
    <row r="12291" spans="1:7" outlineLevel="1" x14ac:dyDescent="0.25">
      <c r="A12291" s="23" t="str">
        <f>VLOOKUP(B12291,Códigos!$A$1:$C$23,2,FALSE)</f>
        <v>Bonos de Largo Plazo</v>
      </c>
      <c r="B12291" s="23" t="s">
        <v>3</v>
      </c>
      <c r="C12291">
        <f t="shared" ref="C12291:C12354" si="203">+YEAR(E12291)</f>
        <v>2022</v>
      </c>
      <c r="D12291" s="23" t="str">
        <f t="shared" si="202"/>
        <v>ago</v>
      </c>
      <c r="E12291" s="24">
        <v>44804</v>
      </c>
      <c r="F12291" s="23" t="s">
        <v>49</v>
      </c>
      <c r="G12291" s="121">
        <v>12105454.415451869</v>
      </c>
    </row>
    <row r="12292" spans="1:7" outlineLevel="1" x14ac:dyDescent="0.25">
      <c r="A12292" s="23" t="str">
        <f>VLOOKUP(B12292,Códigos!$A$1:$C$23,2,FALSE)</f>
        <v>Bonos Municipales</v>
      </c>
      <c r="B12292" s="23" t="s">
        <v>4</v>
      </c>
      <c r="C12292">
        <f t="shared" si="203"/>
        <v>2022</v>
      </c>
      <c r="D12292" s="23" t="str">
        <f t="shared" si="202"/>
        <v>ago</v>
      </c>
      <c r="E12292" s="24">
        <v>44804</v>
      </c>
      <c r="F12292" s="23" t="s">
        <v>49</v>
      </c>
      <c r="G12292" s="121">
        <v>100859.62099125366</v>
      </c>
    </row>
    <row r="12293" spans="1:7" outlineLevel="1" x14ac:dyDescent="0.25">
      <c r="A12293" s="23" t="str">
        <f>VLOOKUP(B12293,Códigos!$A$1:$C$23,2,FALSE)</f>
        <v>Bonos Participativos emitidos por Pymes</v>
      </c>
      <c r="B12293" s="23" t="s">
        <v>5</v>
      </c>
      <c r="C12293">
        <f t="shared" si="203"/>
        <v>2022</v>
      </c>
      <c r="D12293" s="23" t="str">
        <f t="shared" si="202"/>
        <v>ago</v>
      </c>
      <c r="E12293" s="24">
        <v>44804</v>
      </c>
      <c r="F12293" s="23" t="s">
        <v>49</v>
      </c>
      <c r="G12293" s="121">
        <v>169422.74052478134</v>
      </c>
    </row>
    <row r="12294" spans="1:7" outlineLevel="1" x14ac:dyDescent="0.25">
      <c r="A12294" s="23" t="str">
        <f>VLOOKUP(B12294,Códigos!$A$1:$C$23,2,FALSE)</f>
        <v>Cupones</v>
      </c>
      <c r="B12294" s="23" t="s">
        <v>7</v>
      </c>
      <c r="C12294">
        <f t="shared" si="203"/>
        <v>2022</v>
      </c>
      <c r="D12294" s="23" t="str">
        <f t="shared" si="202"/>
        <v>ago</v>
      </c>
      <c r="E12294" s="24">
        <v>44804</v>
      </c>
      <c r="F12294" s="23" t="s">
        <v>49</v>
      </c>
      <c r="G12294" s="121">
        <v>150148.89941691008</v>
      </c>
    </row>
    <row r="12295" spans="1:7" outlineLevel="1" x14ac:dyDescent="0.25">
      <c r="A12295" s="23" t="str">
        <f>VLOOKUP(B12295,Códigos!$A$1:$C$23,2,FALSE)</f>
        <v>Depósitos a Plazo Fijo</v>
      </c>
      <c r="B12295" s="23" t="s">
        <v>8</v>
      </c>
      <c r="C12295">
        <f t="shared" si="203"/>
        <v>2022</v>
      </c>
      <c r="D12295" s="23" t="str">
        <f t="shared" si="202"/>
        <v>ago</v>
      </c>
      <c r="E12295" s="24">
        <v>44804</v>
      </c>
      <c r="F12295" s="23" t="s">
        <v>49</v>
      </c>
      <c r="G12295" s="121">
        <v>63364887.536443099</v>
      </c>
    </row>
    <row r="12296" spans="1:7" outlineLevel="1" x14ac:dyDescent="0.25">
      <c r="A12296" s="23" t="str">
        <f>VLOOKUP(B12296,Códigos!$A$1:$C$23,2,FALSE)</f>
        <v>Pagarés bursátiles</v>
      </c>
      <c r="B12296" s="23" t="s">
        <v>11</v>
      </c>
      <c r="C12296">
        <f t="shared" si="203"/>
        <v>2022</v>
      </c>
      <c r="D12296" s="23" t="str">
        <f t="shared" si="202"/>
        <v>ago</v>
      </c>
      <c r="E12296" s="24">
        <v>44804</v>
      </c>
      <c r="F12296" s="23" t="s">
        <v>49</v>
      </c>
      <c r="G12296" s="121">
        <v>0</v>
      </c>
    </row>
    <row r="12297" spans="1:7" outlineLevel="1" x14ac:dyDescent="0.25">
      <c r="A12297" s="23" t="str">
        <f>VLOOKUP(B12297,Códigos!$A$1:$C$23,2,FALSE)</f>
        <v>Valores de Titularización</v>
      </c>
      <c r="B12297" s="23" t="s">
        <v>12</v>
      </c>
      <c r="C12297">
        <f t="shared" si="203"/>
        <v>2022</v>
      </c>
      <c r="D12297" s="23" t="str">
        <f t="shared" si="202"/>
        <v>ago</v>
      </c>
      <c r="E12297" s="24">
        <v>44804</v>
      </c>
      <c r="F12297" s="23" t="s">
        <v>49</v>
      </c>
      <c r="G12297" s="121">
        <v>1741272.0597667634</v>
      </c>
    </row>
    <row r="12298" spans="1:7" outlineLevel="1" x14ac:dyDescent="0.25">
      <c r="A12298" s="23" t="str">
        <f>VLOOKUP(B12298,Códigos!$A$1:$C$23,2,FALSE)</f>
        <v>Inv. Extranjero</v>
      </c>
      <c r="B12298" s="23" t="s">
        <v>34</v>
      </c>
      <c r="C12298">
        <f t="shared" si="203"/>
        <v>2022</v>
      </c>
      <c r="D12298" s="23" t="str">
        <f t="shared" si="202"/>
        <v>ago</v>
      </c>
      <c r="E12298" s="24">
        <v>44804</v>
      </c>
      <c r="F12298" s="23" t="s">
        <v>49</v>
      </c>
      <c r="G12298" s="121">
        <v>0</v>
      </c>
    </row>
    <row r="12299" spans="1:7" outlineLevel="1" x14ac:dyDescent="0.25">
      <c r="A12299" s="23" t="str">
        <f>VLOOKUP(B12299,Códigos!$A$1:$C$23,2,FALSE)</f>
        <v>Liquidez</v>
      </c>
      <c r="B12299" s="23" t="s">
        <v>13</v>
      </c>
      <c r="C12299">
        <f t="shared" si="203"/>
        <v>2022</v>
      </c>
      <c r="D12299" s="23" t="str">
        <f t="shared" si="202"/>
        <v>ago</v>
      </c>
      <c r="E12299" s="24">
        <v>44804</v>
      </c>
      <c r="F12299" s="23" t="s">
        <v>49</v>
      </c>
      <c r="G12299" s="121">
        <v>18123094.969387755</v>
      </c>
    </row>
    <row r="12300" spans="1:7" outlineLevel="1" x14ac:dyDescent="0.25">
      <c r="A12300" s="23" t="str">
        <f>VLOOKUP(B12300,Códigos!$A$1:$C$23,2,FALSE)</f>
        <v>Inv. sin Oferta Pública</v>
      </c>
      <c r="B12300" s="23" t="s">
        <v>14</v>
      </c>
      <c r="C12300">
        <f t="shared" si="203"/>
        <v>2022</v>
      </c>
      <c r="D12300" s="23" t="str">
        <f t="shared" si="202"/>
        <v>ago</v>
      </c>
      <c r="E12300" s="24">
        <v>44804</v>
      </c>
      <c r="F12300" s="23" t="s">
        <v>49</v>
      </c>
      <c r="G12300" s="121">
        <v>4415464.1647230322</v>
      </c>
    </row>
    <row r="12301" spans="1:7" outlineLevel="1" x14ac:dyDescent="0.25">
      <c r="A12301" s="23" t="str">
        <f>VLOOKUP(B12301,Códigos!$A$1:$C$23,2,FALSE)</f>
        <v>Acciones</v>
      </c>
      <c r="B12301" s="23" t="s">
        <v>0</v>
      </c>
      <c r="C12301">
        <f t="shared" si="203"/>
        <v>2022</v>
      </c>
      <c r="D12301" s="23" t="str">
        <f t="shared" si="202"/>
        <v>ago</v>
      </c>
      <c r="E12301" s="24">
        <v>44804</v>
      </c>
      <c r="F12301" s="23" t="s">
        <v>50</v>
      </c>
      <c r="G12301" s="121">
        <v>0</v>
      </c>
    </row>
    <row r="12302" spans="1:7" outlineLevel="1" x14ac:dyDescent="0.25">
      <c r="A12302" s="23" t="str">
        <f>VLOOKUP(B12302,Códigos!$A$1:$C$23,2,FALSE)</f>
        <v>Bonos Bancarios Bursátiles</v>
      </c>
      <c r="B12302" s="23" t="s">
        <v>1</v>
      </c>
      <c r="C12302">
        <f t="shared" si="203"/>
        <v>2022</v>
      </c>
      <c r="D12302" s="23" t="str">
        <f t="shared" si="202"/>
        <v>ago</v>
      </c>
      <c r="E12302" s="24">
        <v>44804</v>
      </c>
      <c r="F12302" s="23" t="s">
        <v>50</v>
      </c>
      <c r="G12302" s="121">
        <v>1251909.3400000001</v>
      </c>
    </row>
    <row r="12303" spans="1:7" outlineLevel="1" x14ac:dyDescent="0.25">
      <c r="A12303" s="23" t="str">
        <f>VLOOKUP(B12303,Códigos!$A$1:$C$23,2,FALSE)</f>
        <v>Bonos de Largo Plazo</v>
      </c>
      <c r="B12303" s="23" t="s">
        <v>3</v>
      </c>
      <c r="C12303">
        <f t="shared" si="203"/>
        <v>2022</v>
      </c>
      <c r="D12303" s="23" t="str">
        <f t="shared" si="202"/>
        <v>ago</v>
      </c>
      <c r="E12303" s="24">
        <v>44804</v>
      </c>
      <c r="F12303" s="23" t="s">
        <v>50</v>
      </c>
      <c r="G12303" s="121">
        <v>364812.91</v>
      </c>
    </row>
    <row r="12304" spans="1:7" outlineLevel="1" x14ac:dyDescent="0.25">
      <c r="A12304" s="23" t="str">
        <f>VLOOKUP(B12304,Códigos!$A$1:$C$23,2,FALSE)</f>
        <v>Bonos Municipales</v>
      </c>
      <c r="B12304" s="23" t="s">
        <v>4</v>
      </c>
      <c r="C12304">
        <f t="shared" si="203"/>
        <v>2022</v>
      </c>
      <c r="D12304" s="23" t="str">
        <f t="shared" si="202"/>
        <v>ago</v>
      </c>
      <c r="E12304" s="24">
        <v>44804</v>
      </c>
      <c r="F12304" s="23" t="s">
        <v>50</v>
      </c>
      <c r="G12304" s="121">
        <v>0</v>
      </c>
    </row>
    <row r="12305" spans="1:7" outlineLevel="1" x14ac:dyDescent="0.25">
      <c r="A12305" s="23" t="str">
        <f>VLOOKUP(B12305,Códigos!$A$1:$C$23,2,FALSE)</f>
        <v>Bonos Participativos emitidos por Pymes</v>
      </c>
      <c r="B12305" s="23" t="s">
        <v>5</v>
      </c>
      <c r="C12305">
        <f t="shared" si="203"/>
        <v>2022</v>
      </c>
      <c r="D12305" s="23" t="str">
        <f t="shared" si="202"/>
        <v>ago</v>
      </c>
      <c r="E12305" s="24">
        <v>44804</v>
      </c>
      <c r="F12305" s="23" t="s">
        <v>50</v>
      </c>
      <c r="G12305" s="121">
        <v>54215.21</v>
      </c>
    </row>
    <row r="12306" spans="1:7" outlineLevel="1" x14ac:dyDescent="0.25">
      <c r="A12306" s="23" t="str">
        <f>VLOOKUP(B12306,Códigos!$A$1:$C$23,2,FALSE)</f>
        <v>Cupones</v>
      </c>
      <c r="B12306" s="23" t="s">
        <v>7</v>
      </c>
      <c r="C12306">
        <f t="shared" si="203"/>
        <v>2022</v>
      </c>
      <c r="D12306" s="23" t="str">
        <f t="shared" si="202"/>
        <v>ago</v>
      </c>
      <c r="E12306" s="24">
        <v>44804</v>
      </c>
      <c r="F12306" s="23" t="s">
        <v>50</v>
      </c>
      <c r="G12306" s="121">
        <v>0</v>
      </c>
    </row>
    <row r="12307" spans="1:7" outlineLevel="1" x14ac:dyDescent="0.25">
      <c r="A12307" s="23" t="str">
        <f>VLOOKUP(B12307,Códigos!$A$1:$C$23,2,FALSE)</f>
        <v>Depósitos a Plazo Fijo</v>
      </c>
      <c r="B12307" s="23" t="s">
        <v>8</v>
      </c>
      <c r="C12307">
        <f t="shared" si="203"/>
        <v>2022</v>
      </c>
      <c r="D12307" s="23" t="str">
        <f t="shared" si="202"/>
        <v>ago</v>
      </c>
      <c r="E12307" s="24">
        <v>44804</v>
      </c>
      <c r="F12307" s="23" t="s">
        <v>50</v>
      </c>
      <c r="G12307" s="121">
        <v>8617139.4700000007</v>
      </c>
    </row>
    <row r="12308" spans="1:7" outlineLevel="1" x14ac:dyDescent="0.25">
      <c r="A12308" s="23" t="str">
        <f>VLOOKUP(B12308,Códigos!$A$1:$C$23,2,FALSE)</f>
        <v>Pagarés bursátiles</v>
      </c>
      <c r="B12308" s="23" t="s">
        <v>11</v>
      </c>
      <c r="C12308">
        <f t="shared" si="203"/>
        <v>2022</v>
      </c>
      <c r="D12308" s="23" t="str">
        <f t="shared" si="202"/>
        <v>ago</v>
      </c>
      <c r="E12308" s="24">
        <v>44804</v>
      </c>
      <c r="F12308" s="23" t="s">
        <v>50</v>
      </c>
      <c r="G12308" s="121">
        <v>0</v>
      </c>
    </row>
    <row r="12309" spans="1:7" outlineLevel="1" x14ac:dyDescent="0.25">
      <c r="A12309" s="23" t="str">
        <f>VLOOKUP(B12309,Códigos!$A$1:$C$23,2,FALSE)</f>
        <v>Valores de Titularización</v>
      </c>
      <c r="B12309" s="23" t="s">
        <v>12</v>
      </c>
      <c r="C12309">
        <f t="shared" si="203"/>
        <v>2022</v>
      </c>
      <c r="D12309" s="23" t="str">
        <f t="shared" si="202"/>
        <v>ago</v>
      </c>
      <c r="E12309" s="24">
        <v>44804</v>
      </c>
      <c r="F12309" s="23" t="s">
        <v>50</v>
      </c>
      <c r="G12309" s="121">
        <v>0</v>
      </c>
    </row>
    <row r="12310" spans="1:7" outlineLevel="1" x14ac:dyDescent="0.25">
      <c r="A12310" s="23" t="str">
        <f>VLOOKUP(B12310,Códigos!$A$1:$C$23,2,FALSE)</f>
        <v>Inv. Extranjero</v>
      </c>
      <c r="B12310" s="23" t="s">
        <v>34</v>
      </c>
      <c r="C12310">
        <f t="shared" si="203"/>
        <v>2022</v>
      </c>
      <c r="D12310" s="23" t="str">
        <f t="shared" si="202"/>
        <v>ago</v>
      </c>
      <c r="E12310" s="24">
        <v>44804</v>
      </c>
      <c r="F12310" s="23" t="s">
        <v>50</v>
      </c>
      <c r="G12310" s="121">
        <v>1913594.6</v>
      </c>
    </row>
    <row r="12311" spans="1:7" outlineLevel="1" x14ac:dyDescent="0.25">
      <c r="A12311" s="23" t="str">
        <f>VLOOKUP(B12311,Códigos!$A$1:$C$23,2,FALSE)</f>
        <v>Liquidez</v>
      </c>
      <c r="B12311" s="23" t="s">
        <v>13</v>
      </c>
      <c r="C12311">
        <f t="shared" si="203"/>
        <v>2022</v>
      </c>
      <c r="D12311" s="23" t="str">
        <f t="shared" si="202"/>
        <v>ago</v>
      </c>
      <c r="E12311" s="24">
        <v>44804</v>
      </c>
      <c r="F12311" s="23" t="s">
        <v>50</v>
      </c>
      <c r="G12311" s="121">
        <v>1645288.55</v>
      </c>
    </row>
    <row r="12312" spans="1:7" outlineLevel="1" x14ac:dyDescent="0.25">
      <c r="A12312" s="23" t="str">
        <f>VLOOKUP(B12312,Códigos!$A$1:$C$23,2,FALSE)</f>
        <v>Inv. sin Oferta Pública</v>
      </c>
      <c r="B12312" s="23" t="s">
        <v>14</v>
      </c>
      <c r="C12312">
        <f t="shared" si="203"/>
        <v>2022</v>
      </c>
      <c r="D12312" s="23" t="str">
        <f t="shared" si="202"/>
        <v>ago</v>
      </c>
      <c r="E12312" s="24">
        <v>44804</v>
      </c>
      <c r="F12312" s="23" t="s">
        <v>50</v>
      </c>
      <c r="G12312" s="121">
        <v>207</v>
      </c>
    </row>
    <row r="12313" spans="1:7" outlineLevel="1" x14ac:dyDescent="0.25">
      <c r="A12313" s="23" t="str">
        <f>VLOOKUP(B12313,Códigos!$A$1:$C$23,2,FALSE)</f>
        <v>Acciones</v>
      </c>
      <c r="B12313" s="23" t="s">
        <v>0</v>
      </c>
      <c r="C12313">
        <f t="shared" si="203"/>
        <v>2022</v>
      </c>
      <c r="D12313" s="23" t="str">
        <f t="shared" si="202"/>
        <v>ago</v>
      </c>
      <c r="E12313" s="24">
        <v>44804</v>
      </c>
      <c r="F12313" s="23" t="s">
        <v>53</v>
      </c>
      <c r="G12313" s="121">
        <v>9720174.5410787091</v>
      </c>
    </row>
    <row r="12314" spans="1:7" outlineLevel="1" x14ac:dyDescent="0.25">
      <c r="A12314" s="23" t="str">
        <f>VLOOKUP(B12314,Códigos!$A$1:$C$23,2,FALSE)</f>
        <v>Bonos Bancarios Bursátiles</v>
      </c>
      <c r="B12314" s="23" t="s">
        <v>1</v>
      </c>
      <c r="C12314">
        <f t="shared" si="203"/>
        <v>2022</v>
      </c>
      <c r="D12314" s="23" t="str">
        <f t="shared" si="202"/>
        <v>ago</v>
      </c>
      <c r="E12314" s="24">
        <v>44804</v>
      </c>
      <c r="F12314" s="23" t="s">
        <v>53</v>
      </c>
      <c r="G12314" s="121">
        <v>129364799.40232459</v>
      </c>
    </row>
    <row r="12315" spans="1:7" outlineLevel="1" x14ac:dyDescent="0.25">
      <c r="A12315" s="23" t="str">
        <f>VLOOKUP(B12315,Códigos!$A$1:$C$23,2,FALSE)</f>
        <v>Bonos de Largo Plazo</v>
      </c>
      <c r="B12315" s="23" t="s">
        <v>3</v>
      </c>
      <c r="C12315">
        <f t="shared" si="203"/>
        <v>2022</v>
      </c>
      <c r="D12315" s="23" t="str">
        <f t="shared" si="202"/>
        <v>ago</v>
      </c>
      <c r="E12315" s="24">
        <v>44804</v>
      </c>
      <c r="F12315" s="23" t="s">
        <v>53</v>
      </c>
      <c r="G12315" s="121">
        <v>65995537.35895358</v>
      </c>
    </row>
    <row r="12316" spans="1:7" outlineLevel="1" x14ac:dyDescent="0.25">
      <c r="A12316" s="23" t="str">
        <f>VLOOKUP(B12316,Códigos!$A$1:$C$23,2,FALSE)</f>
        <v>Bonos Municipales</v>
      </c>
      <c r="B12316" s="23" t="s">
        <v>4</v>
      </c>
      <c r="C12316">
        <f t="shared" si="203"/>
        <v>2022</v>
      </c>
      <c r="D12316" s="23" t="str">
        <f t="shared" si="202"/>
        <v>ago</v>
      </c>
      <c r="E12316" s="24">
        <v>44804</v>
      </c>
      <c r="F12316" s="23" t="s">
        <v>53</v>
      </c>
      <c r="G12316" s="121">
        <v>1553238.158309038</v>
      </c>
    </row>
    <row r="12317" spans="1:7" outlineLevel="1" x14ac:dyDescent="0.25">
      <c r="A12317" s="23" t="str">
        <f>VLOOKUP(B12317,Códigos!$A$1:$C$23,2,FALSE)</f>
        <v>Bonos Participativos emitidos por Pymes</v>
      </c>
      <c r="B12317" s="23" t="s">
        <v>5</v>
      </c>
      <c r="C12317">
        <f t="shared" si="203"/>
        <v>2022</v>
      </c>
      <c r="D12317" s="23" t="str">
        <f t="shared" si="202"/>
        <v>ago</v>
      </c>
      <c r="E12317" s="24">
        <v>44804</v>
      </c>
      <c r="F12317" s="23" t="s">
        <v>53</v>
      </c>
      <c r="G12317" s="121">
        <v>338845.41408163268</v>
      </c>
    </row>
    <row r="12318" spans="1:7" outlineLevel="1" x14ac:dyDescent="0.25">
      <c r="A12318" s="23" t="str">
        <f>VLOOKUP(B12318,Códigos!$A$1:$C$23,2,FALSE)</f>
        <v>Cupones</v>
      </c>
      <c r="B12318" s="23" t="s">
        <v>7</v>
      </c>
      <c r="C12318">
        <f t="shared" si="203"/>
        <v>2022</v>
      </c>
      <c r="D12318" s="23" t="str">
        <f t="shared" si="202"/>
        <v>ago</v>
      </c>
      <c r="E12318" s="24">
        <v>44804</v>
      </c>
      <c r="F12318" s="23" t="s">
        <v>53</v>
      </c>
      <c r="G12318" s="121">
        <v>202894.8836151608</v>
      </c>
    </row>
    <row r="12319" spans="1:7" outlineLevel="1" x14ac:dyDescent="0.25">
      <c r="A12319" s="23" t="str">
        <f>VLOOKUP(B12319,Códigos!$A$1:$C$23,2,FALSE)</f>
        <v>Depósitos a Plazo Fijo</v>
      </c>
      <c r="B12319" s="23" t="s">
        <v>8</v>
      </c>
      <c r="C12319">
        <f t="shared" si="203"/>
        <v>2022</v>
      </c>
      <c r="D12319" s="23" t="str">
        <f t="shared" si="202"/>
        <v>ago</v>
      </c>
      <c r="E12319" s="24">
        <v>44804</v>
      </c>
      <c r="F12319" s="23" t="s">
        <v>53</v>
      </c>
      <c r="G12319" s="121">
        <v>736007400.49015772</v>
      </c>
    </row>
    <row r="12320" spans="1:7" outlineLevel="1" x14ac:dyDescent="0.25">
      <c r="A12320" s="23" t="str">
        <f>VLOOKUP(B12320,Códigos!$A$1:$C$23,2,FALSE)</f>
        <v>Pagarés bursátiles</v>
      </c>
      <c r="B12320" s="23" t="s">
        <v>11</v>
      </c>
      <c r="C12320">
        <f t="shared" si="203"/>
        <v>2022</v>
      </c>
      <c r="D12320" s="23" t="str">
        <f t="shared" si="202"/>
        <v>ago</v>
      </c>
      <c r="E12320" s="24">
        <v>44804</v>
      </c>
      <c r="F12320" s="23" t="s">
        <v>53</v>
      </c>
      <c r="G12320" s="121">
        <v>18772455.780145772</v>
      </c>
    </row>
    <row r="12321" spans="1:8" outlineLevel="1" x14ac:dyDescent="0.25">
      <c r="A12321" s="23" t="str">
        <f>VLOOKUP(B12321,Códigos!$A$1:$C$23,2,FALSE)</f>
        <v>Valores de Titularización</v>
      </c>
      <c r="B12321" s="23" t="s">
        <v>12</v>
      </c>
      <c r="C12321">
        <f t="shared" si="203"/>
        <v>2022</v>
      </c>
      <c r="D12321" s="23" t="str">
        <f t="shared" si="202"/>
        <v>ago</v>
      </c>
      <c r="E12321" s="24">
        <v>44804</v>
      </c>
      <c r="F12321" s="23" t="s">
        <v>53</v>
      </c>
      <c r="G12321" s="121">
        <v>18193650.305714291</v>
      </c>
    </row>
    <row r="12322" spans="1:8" outlineLevel="1" x14ac:dyDescent="0.25">
      <c r="A12322" s="23" t="str">
        <f>VLOOKUP(B12322,Códigos!$A$1:$C$23,2,FALSE)</f>
        <v>Inv. Extranjero</v>
      </c>
      <c r="B12322" s="23" t="s">
        <v>34</v>
      </c>
      <c r="C12322">
        <f t="shared" si="203"/>
        <v>2022</v>
      </c>
      <c r="D12322" s="23" t="str">
        <f t="shared" si="202"/>
        <v>ago</v>
      </c>
      <c r="E12322" s="24">
        <v>44804</v>
      </c>
      <c r="F12322" s="23" t="s">
        <v>53</v>
      </c>
      <c r="G12322" s="121">
        <v>97642194.95930028</v>
      </c>
    </row>
    <row r="12323" spans="1:8" outlineLevel="1" x14ac:dyDescent="0.25">
      <c r="A12323" s="23" t="str">
        <f>VLOOKUP(B12323,Códigos!$A$1:$C$23,2,FALSE)</f>
        <v>Liquidez</v>
      </c>
      <c r="B12323" s="23" t="s">
        <v>13</v>
      </c>
      <c r="C12323">
        <f t="shared" si="203"/>
        <v>2022</v>
      </c>
      <c r="D12323" s="23" t="str">
        <f t="shared" si="202"/>
        <v>ago</v>
      </c>
      <c r="E12323" s="24">
        <v>44804</v>
      </c>
      <c r="F12323" s="23" t="s">
        <v>53</v>
      </c>
      <c r="G12323" s="121">
        <v>303340336.92737585</v>
      </c>
    </row>
    <row r="12324" spans="1:8" outlineLevel="1" x14ac:dyDescent="0.25">
      <c r="A12324" s="23" t="str">
        <f>VLOOKUP(B12324,Códigos!$A$1:$C$23,2,FALSE)</f>
        <v>Inv. sin Oferta Pública</v>
      </c>
      <c r="B12324" s="23" t="s">
        <v>14</v>
      </c>
      <c r="C12324">
        <f t="shared" si="203"/>
        <v>2022</v>
      </c>
      <c r="D12324" s="23" t="str">
        <f t="shared" si="202"/>
        <v>ago</v>
      </c>
      <c r="E12324" s="24">
        <v>44804</v>
      </c>
      <c r="F12324" s="23" t="s">
        <v>53</v>
      </c>
      <c r="G12324" s="121">
        <v>11484007.182305191</v>
      </c>
    </row>
    <row r="12325" spans="1:8" outlineLevel="1" x14ac:dyDescent="0.25">
      <c r="A12325" s="23" t="str">
        <f>VLOOKUP(B12325,Códigos!$A$1:$C$23,2,FALSE)</f>
        <v>Acciones</v>
      </c>
      <c r="B12325" s="23" t="s">
        <v>0</v>
      </c>
      <c r="C12325">
        <f t="shared" si="203"/>
        <v>2022</v>
      </c>
      <c r="D12325" s="23" t="str">
        <f t="shared" si="202"/>
        <v>sept</v>
      </c>
      <c r="E12325" s="24">
        <v>44834</v>
      </c>
      <c r="F12325" s="23" t="s">
        <v>51</v>
      </c>
      <c r="G12325" s="121">
        <v>6015849.9810495581</v>
      </c>
      <c r="H12325" t="s">
        <v>152</v>
      </c>
    </row>
    <row r="12326" spans="1:8" outlineLevel="1" x14ac:dyDescent="0.25">
      <c r="A12326" s="23" t="str">
        <f>VLOOKUP(B12326,Códigos!$A$1:$C$23,2,FALSE)</f>
        <v>Bonos Bancarios Bursátiles</v>
      </c>
      <c r="B12326" s="23" t="s">
        <v>1</v>
      </c>
      <c r="C12326">
        <f t="shared" si="203"/>
        <v>2022</v>
      </c>
      <c r="D12326" s="23" t="str">
        <f t="shared" si="202"/>
        <v>sept</v>
      </c>
      <c r="E12326" s="24">
        <v>44834</v>
      </c>
      <c r="F12326" s="23" t="s">
        <v>51</v>
      </c>
      <c r="G12326" s="121">
        <v>67222352.8017492</v>
      </c>
    </row>
    <row r="12327" spans="1:8" outlineLevel="1" x14ac:dyDescent="0.25">
      <c r="A12327" s="23" t="str">
        <f>VLOOKUP(B12327,Códigos!$A$1:$C$23,2,FALSE)</f>
        <v>Bonos de Largo Plazo</v>
      </c>
      <c r="B12327" s="23" t="s">
        <v>3</v>
      </c>
      <c r="C12327">
        <f t="shared" si="203"/>
        <v>2022</v>
      </c>
      <c r="D12327" s="23" t="str">
        <f t="shared" si="202"/>
        <v>sept</v>
      </c>
      <c r="E12327" s="24">
        <v>44834</v>
      </c>
      <c r="F12327" s="23" t="s">
        <v>51</v>
      </c>
      <c r="G12327" s="121">
        <v>42918345.425655976</v>
      </c>
    </row>
    <row r="12328" spans="1:8" outlineLevel="1" x14ac:dyDescent="0.25">
      <c r="A12328" s="23" t="str">
        <f>VLOOKUP(B12328,Códigos!$A$1:$C$23,2,FALSE)</f>
        <v>Bonos Municipales</v>
      </c>
      <c r="B12328" s="23" t="s">
        <v>4</v>
      </c>
      <c r="C12328">
        <f t="shared" si="203"/>
        <v>2022</v>
      </c>
      <c r="D12328" s="23" t="str">
        <f t="shared" si="202"/>
        <v>sept</v>
      </c>
      <c r="E12328" s="24">
        <v>44834</v>
      </c>
      <c r="F12328" s="23" t="s">
        <v>51</v>
      </c>
      <c r="G12328" s="121">
        <v>1052510.3206997085</v>
      </c>
    </row>
    <row r="12329" spans="1:8" outlineLevel="1" x14ac:dyDescent="0.25">
      <c r="A12329" s="23" t="str">
        <f>VLOOKUP(B12329,Códigos!$A$1:$C$23,2,FALSE)</f>
        <v>Bonos Participativos emitidos por Pymes</v>
      </c>
      <c r="B12329" s="23" t="s">
        <v>5</v>
      </c>
      <c r="C12329">
        <f t="shared" si="203"/>
        <v>2022</v>
      </c>
      <c r="D12329" s="23" t="str">
        <f t="shared" si="202"/>
        <v>sept</v>
      </c>
      <c r="E12329" s="24">
        <v>44834</v>
      </c>
      <c r="F12329" s="23" t="s">
        <v>51</v>
      </c>
      <c r="G12329" s="121">
        <v>285998.57142857148</v>
      </c>
    </row>
    <row r="12330" spans="1:8" outlineLevel="1" x14ac:dyDescent="0.25">
      <c r="A12330" s="23" t="str">
        <f>VLOOKUP(B12330,Códigos!$A$1:$C$23,2,FALSE)</f>
        <v>Cupones</v>
      </c>
      <c r="B12330" s="23" t="s">
        <v>7</v>
      </c>
      <c r="C12330">
        <f t="shared" si="203"/>
        <v>2022</v>
      </c>
      <c r="D12330" s="23" t="str">
        <f t="shared" si="202"/>
        <v>sept</v>
      </c>
      <c r="E12330" s="24">
        <v>44834</v>
      </c>
      <c r="F12330" s="23" t="s">
        <v>51</v>
      </c>
      <c r="G12330" s="121">
        <v>150291.54518950408</v>
      </c>
    </row>
    <row r="12331" spans="1:8" outlineLevel="1" x14ac:dyDescent="0.25">
      <c r="A12331" s="23" t="str">
        <f>VLOOKUP(B12331,Códigos!$A$1:$C$23,2,FALSE)</f>
        <v>Depósitos a Plazo Fijo</v>
      </c>
      <c r="B12331" s="23" t="s">
        <v>8</v>
      </c>
      <c r="C12331">
        <f t="shared" si="203"/>
        <v>2022</v>
      </c>
      <c r="D12331" s="23" t="str">
        <f t="shared" si="202"/>
        <v>sept</v>
      </c>
      <c r="E12331" s="24">
        <v>44834</v>
      </c>
      <c r="F12331" s="23" t="s">
        <v>51</v>
      </c>
      <c r="G12331" s="121">
        <v>378872307.44897962</v>
      </c>
    </row>
    <row r="12332" spans="1:8" outlineLevel="1" x14ac:dyDescent="0.25">
      <c r="A12332" s="23" t="str">
        <f>VLOOKUP(B12332,Códigos!$A$1:$C$23,2,FALSE)</f>
        <v>Pagarés bursátiles</v>
      </c>
      <c r="B12332" s="23" t="s">
        <v>11</v>
      </c>
      <c r="C12332">
        <f t="shared" si="203"/>
        <v>2022</v>
      </c>
      <c r="D12332" s="23" t="str">
        <f t="shared" si="202"/>
        <v>sept</v>
      </c>
      <c r="E12332" s="24">
        <v>44834</v>
      </c>
      <c r="F12332" s="23" t="s">
        <v>51</v>
      </c>
      <c r="G12332" s="121">
        <v>1566926.0918367351</v>
      </c>
    </row>
    <row r="12333" spans="1:8" outlineLevel="1" x14ac:dyDescent="0.25">
      <c r="A12333" s="23" t="str">
        <f>VLOOKUP(B12333,Códigos!$A$1:$C$23,2,FALSE)</f>
        <v>Valores de Titularización</v>
      </c>
      <c r="B12333" s="23" t="s">
        <v>12</v>
      </c>
      <c r="C12333">
        <f t="shared" si="203"/>
        <v>2022</v>
      </c>
      <c r="D12333" s="23" t="str">
        <f t="shared" si="202"/>
        <v>sept</v>
      </c>
      <c r="E12333" s="24">
        <v>44834</v>
      </c>
      <c r="F12333" s="23" t="s">
        <v>51</v>
      </c>
      <c r="G12333" s="121">
        <v>17437873.403790079</v>
      </c>
    </row>
    <row r="12334" spans="1:8" outlineLevel="1" x14ac:dyDescent="0.25">
      <c r="A12334" s="23" t="str">
        <f>VLOOKUP(B12334,Códigos!$A$1:$C$23,2,FALSE)</f>
        <v>Inv. Extranjero</v>
      </c>
      <c r="B12334" s="23" t="s">
        <v>34</v>
      </c>
      <c r="C12334">
        <f t="shared" si="203"/>
        <v>2022</v>
      </c>
      <c r="D12334" s="23" t="str">
        <f t="shared" si="202"/>
        <v>sept</v>
      </c>
      <c r="E12334" s="24">
        <v>44834</v>
      </c>
      <c r="F12334" s="23" t="s">
        <v>51</v>
      </c>
      <c r="G12334" s="121">
        <v>4600576.2696793005</v>
      </c>
    </row>
    <row r="12335" spans="1:8" outlineLevel="1" x14ac:dyDescent="0.25">
      <c r="A12335" s="23" t="str">
        <f>VLOOKUP(B12335,Códigos!$A$1:$C$23,2,FALSE)</f>
        <v>Liquidez</v>
      </c>
      <c r="B12335" s="23" t="s">
        <v>13</v>
      </c>
      <c r="C12335">
        <f t="shared" si="203"/>
        <v>2022</v>
      </c>
      <c r="D12335" s="23" t="str">
        <f t="shared" si="202"/>
        <v>sept</v>
      </c>
      <c r="E12335" s="24">
        <v>44834</v>
      </c>
      <c r="F12335" s="23" t="s">
        <v>51</v>
      </c>
      <c r="G12335" s="121">
        <v>137856535.34985426</v>
      </c>
    </row>
    <row r="12336" spans="1:8" outlineLevel="1" x14ac:dyDescent="0.25">
      <c r="A12336" s="23" t="str">
        <f>VLOOKUP(B12336,Códigos!$A$1:$C$23,2,FALSE)</f>
        <v>Inv. sin Oferta Pública</v>
      </c>
      <c r="B12336" s="23" t="s">
        <v>14</v>
      </c>
      <c r="C12336">
        <f t="shared" si="203"/>
        <v>2022</v>
      </c>
      <c r="D12336" s="23" t="str">
        <f t="shared" si="202"/>
        <v>sept</v>
      </c>
      <c r="E12336" s="24">
        <v>44834</v>
      </c>
      <c r="F12336" s="23" t="s">
        <v>51</v>
      </c>
      <c r="G12336" s="121">
        <v>12711239.517492712</v>
      </c>
    </row>
    <row r="12337" spans="1:7" outlineLevel="1" x14ac:dyDescent="0.25">
      <c r="A12337" s="23" t="str">
        <f>VLOOKUP(B12337,Códigos!$A$1:$C$23,2,FALSE)</f>
        <v>Acciones</v>
      </c>
      <c r="B12337" s="23" t="s">
        <v>0</v>
      </c>
      <c r="C12337">
        <f t="shared" si="203"/>
        <v>2022</v>
      </c>
      <c r="D12337" s="23" t="str">
        <f t="shared" si="202"/>
        <v>sept</v>
      </c>
      <c r="E12337" s="24">
        <v>44834</v>
      </c>
      <c r="F12337" s="23" t="s">
        <v>52</v>
      </c>
      <c r="G12337" s="121">
        <v>3704802</v>
      </c>
    </row>
    <row r="12338" spans="1:7" outlineLevel="1" x14ac:dyDescent="0.25">
      <c r="A12338" s="23" t="str">
        <f>VLOOKUP(B12338,Códigos!$A$1:$C$23,2,FALSE)</f>
        <v>Bonos Bancarios Bursátiles</v>
      </c>
      <c r="B12338" s="23" t="s">
        <v>1</v>
      </c>
      <c r="C12338">
        <f t="shared" si="203"/>
        <v>2022</v>
      </c>
      <c r="D12338" s="23" t="str">
        <f t="shared" si="202"/>
        <v>sept</v>
      </c>
      <c r="E12338" s="24">
        <v>44834</v>
      </c>
      <c r="F12338" s="23" t="s">
        <v>52</v>
      </c>
      <c r="G12338" s="121">
        <v>56631212.650000006</v>
      </c>
    </row>
    <row r="12339" spans="1:7" outlineLevel="1" x14ac:dyDescent="0.25">
      <c r="A12339" s="23" t="str">
        <f>VLOOKUP(B12339,Códigos!$A$1:$C$23,2,FALSE)</f>
        <v>Bonos de Largo Plazo</v>
      </c>
      <c r="B12339" s="23" t="s">
        <v>3</v>
      </c>
      <c r="C12339">
        <f t="shared" si="203"/>
        <v>2022</v>
      </c>
      <c r="D12339" s="23" t="str">
        <f t="shared" si="202"/>
        <v>sept</v>
      </c>
      <c r="E12339" s="24">
        <v>44834</v>
      </c>
      <c r="F12339" s="23" t="s">
        <v>52</v>
      </c>
      <c r="G12339" s="121">
        <v>27095666.850000001</v>
      </c>
    </row>
    <row r="12340" spans="1:7" outlineLevel="1" x14ac:dyDescent="0.25">
      <c r="A12340" s="23" t="str">
        <f>VLOOKUP(B12340,Códigos!$A$1:$C$23,2,FALSE)</f>
        <v>Bonos Municipales</v>
      </c>
      <c r="B12340" s="23" t="s">
        <v>4</v>
      </c>
      <c r="C12340">
        <f t="shared" si="203"/>
        <v>2022</v>
      </c>
      <c r="D12340" s="23" t="str">
        <f t="shared" si="202"/>
        <v>sept</v>
      </c>
      <c r="E12340" s="24">
        <v>44834</v>
      </c>
      <c r="F12340" s="23" t="s">
        <v>52</v>
      </c>
      <c r="G12340" s="121">
        <v>506014.58</v>
      </c>
    </row>
    <row r="12341" spans="1:7" outlineLevel="1" x14ac:dyDescent="0.25">
      <c r="A12341" s="23" t="str">
        <f>VLOOKUP(B12341,Códigos!$A$1:$C$23,2,FALSE)</f>
        <v>Bonos Participativos emitidos por Pymes</v>
      </c>
      <c r="B12341" s="23" t="s">
        <v>5</v>
      </c>
      <c r="C12341">
        <f t="shared" si="203"/>
        <v>2022</v>
      </c>
      <c r="D12341" s="23" t="str">
        <f t="shared" si="202"/>
        <v>sept</v>
      </c>
      <c r="E12341" s="24">
        <v>44834</v>
      </c>
      <c r="F12341" s="23" t="s">
        <v>52</v>
      </c>
      <c r="G12341" s="121">
        <v>54475.92</v>
      </c>
    </row>
    <row r="12342" spans="1:7" outlineLevel="1" x14ac:dyDescent="0.25">
      <c r="A12342" s="23" t="str">
        <f>VLOOKUP(B12342,Códigos!$A$1:$C$23,2,FALSE)</f>
        <v>Cupones</v>
      </c>
      <c r="B12342" s="23" t="s">
        <v>7</v>
      </c>
      <c r="C12342">
        <f t="shared" si="203"/>
        <v>2022</v>
      </c>
      <c r="D12342" s="23" t="str">
        <f t="shared" si="202"/>
        <v>sept</v>
      </c>
      <c r="E12342" s="24">
        <v>44834</v>
      </c>
      <c r="F12342" s="23" t="s">
        <v>52</v>
      </c>
      <c r="G12342" s="121">
        <v>46253.89</v>
      </c>
    </row>
    <row r="12343" spans="1:7" outlineLevel="1" x14ac:dyDescent="0.25">
      <c r="A12343" s="23" t="str">
        <f>VLOOKUP(B12343,Códigos!$A$1:$C$23,2,FALSE)</f>
        <v>Depósitos a Plazo Fijo</v>
      </c>
      <c r="B12343" s="23" t="s">
        <v>8</v>
      </c>
      <c r="C12343">
        <f t="shared" si="203"/>
        <v>2022</v>
      </c>
      <c r="D12343" s="23" t="str">
        <f t="shared" si="202"/>
        <v>sept</v>
      </c>
      <c r="E12343" s="24">
        <v>44834</v>
      </c>
      <c r="F12343" s="23" t="s">
        <v>52</v>
      </c>
      <c r="G12343" s="121">
        <v>379007752.20999998</v>
      </c>
    </row>
    <row r="12344" spans="1:7" outlineLevel="1" x14ac:dyDescent="0.25">
      <c r="A12344" s="23" t="str">
        <f>VLOOKUP(B12344,Códigos!$A$1:$C$23,2,FALSE)</f>
        <v>Pagarés bursátiles</v>
      </c>
      <c r="B12344" s="23" t="s">
        <v>11</v>
      </c>
      <c r="C12344">
        <f t="shared" si="203"/>
        <v>2022</v>
      </c>
      <c r="D12344" s="23" t="str">
        <f t="shared" si="202"/>
        <v>sept</v>
      </c>
      <c r="E12344" s="24">
        <v>44834</v>
      </c>
      <c r="F12344" s="23" t="s">
        <v>52</v>
      </c>
      <c r="G12344" s="121">
        <v>18839130.829999998</v>
      </c>
    </row>
    <row r="12345" spans="1:7" outlineLevel="1" x14ac:dyDescent="0.25">
      <c r="A12345" s="23" t="str">
        <f>VLOOKUP(B12345,Códigos!$A$1:$C$23,2,FALSE)</f>
        <v>Valores de Titularización</v>
      </c>
      <c r="B12345" s="23" t="s">
        <v>12</v>
      </c>
      <c r="C12345">
        <f t="shared" si="203"/>
        <v>2022</v>
      </c>
      <c r="D12345" s="23" t="str">
        <f t="shared" si="202"/>
        <v>sept</v>
      </c>
      <c r="E12345" s="24">
        <v>44834</v>
      </c>
      <c r="F12345" s="23" t="s">
        <v>52</v>
      </c>
      <c r="G12345" s="121">
        <v>273933.74</v>
      </c>
    </row>
    <row r="12346" spans="1:7" outlineLevel="1" x14ac:dyDescent="0.25">
      <c r="A12346" s="23" t="str">
        <f>VLOOKUP(B12346,Códigos!$A$1:$C$23,2,FALSE)</f>
        <v>Inv. Extranjero</v>
      </c>
      <c r="B12346" s="23" t="s">
        <v>34</v>
      </c>
      <c r="C12346">
        <f t="shared" si="203"/>
        <v>2022</v>
      </c>
      <c r="D12346" s="23" t="str">
        <f t="shared" si="202"/>
        <v>sept</v>
      </c>
      <c r="E12346" s="24">
        <v>44834</v>
      </c>
      <c r="F12346" s="23" t="s">
        <v>52</v>
      </c>
      <c r="G12346" s="121">
        <v>95241161.269999996</v>
      </c>
    </row>
    <row r="12347" spans="1:7" outlineLevel="1" x14ac:dyDescent="0.25">
      <c r="A12347" s="23" t="str">
        <f>VLOOKUP(B12347,Códigos!$A$1:$C$23,2,FALSE)</f>
        <v>Liquidez</v>
      </c>
      <c r="B12347" s="23" t="s">
        <v>13</v>
      </c>
      <c r="C12347">
        <f t="shared" si="203"/>
        <v>2022</v>
      </c>
      <c r="D12347" s="23" t="str">
        <f t="shared" si="202"/>
        <v>sept</v>
      </c>
      <c r="E12347" s="24">
        <v>44834</v>
      </c>
      <c r="F12347" s="23" t="s">
        <v>52</v>
      </c>
      <c r="G12347" s="121">
        <v>144514338.95999998</v>
      </c>
    </row>
    <row r="12348" spans="1:7" outlineLevel="1" x14ac:dyDescent="0.25">
      <c r="A12348" s="23" t="str">
        <f>VLOOKUP(B12348,Códigos!$A$1:$C$23,2,FALSE)</f>
        <v>Inv. sin Oferta Pública</v>
      </c>
      <c r="B12348" s="23" t="s">
        <v>14</v>
      </c>
      <c r="C12348">
        <f t="shared" si="203"/>
        <v>2022</v>
      </c>
      <c r="D12348" s="23" t="str">
        <f t="shared" si="202"/>
        <v>sept</v>
      </c>
      <c r="E12348" s="24">
        <v>44834</v>
      </c>
      <c r="F12348" s="23" t="s">
        <v>52</v>
      </c>
      <c r="G12348" s="121">
        <v>896530.52999999991</v>
      </c>
    </row>
    <row r="12349" spans="1:7" outlineLevel="1" x14ac:dyDescent="0.25">
      <c r="A12349" s="23" t="str">
        <f>VLOOKUP(B12349,Códigos!$A$1:$C$23,2,FALSE)</f>
        <v>Acciones</v>
      </c>
      <c r="B12349" s="23" t="s">
        <v>0</v>
      </c>
      <c r="C12349">
        <f t="shared" si="203"/>
        <v>2022</v>
      </c>
      <c r="D12349" s="23" t="str">
        <f t="shared" si="202"/>
        <v>sept</v>
      </c>
      <c r="E12349" s="24">
        <v>44834</v>
      </c>
      <c r="F12349" s="23" t="s">
        <v>44</v>
      </c>
      <c r="G12349" s="121">
        <v>130668.389212828</v>
      </c>
    </row>
    <row r="12350" spans="1:7" outlineLevel="1" x14ac:dyDescent="0.25">
      <c r="A12350" s="23" t="str">
        <f>VLOOKUP(B12350,Códigos!$A$1:$C$23,2,FALSE)</f>
        <v>Bonos Bancarios Bursátiles</v>
      </c>
      <c r="B12350" s="23" t="s">
        <v>1</v>
      </c>
      <c r="C12350">
        <f t="shared" si="203"/>
        <v>2022</v>
      </c>
      <c r="D12350" s="23" t="str">
        <f t="shared" si="202"/>
        <v>sept</v>
      </c>
      <c r="E12350" s="24">
        <v>44834</v>
      </c>
      <c r="F12350" s="23" t="s">
        <v>44</v>
      </c>
      <c r="G12350" s="121">
        <v>5651577.0801749201</v>
      </c>
    </row>
    <row r="12351" spans="1:7" outlineLevel="1" x14ac:dyDescent="0.25">
      <c r="A12351" s="23" t="str">
        <f>VLOOKUP(B12351,Códigos!$A$1:$C$23,2,FALSE)</f>
        <v>Bonos de Largo Plazo</v>
      </c>
      <c r="B12351" s="23" t="s">
        <v>3</v>
      </c>
      <c r="C12351">
        <f t="shared" si="203"/>
        <v>2022</v>
      </c>
      <c r="D12351" s="23" t="str">
        <f t="shared" si="202"/>
        <v>sept</v>
      </c>
      <c r="E12351" s="24">
        <v>44834</v>
      </c>
      <c r="F12351" s="23" t="s">
        <v>44</v>
      </c>
      <c r="G12351" s="121">
        <v>5209695.1530612232</v>
      </c>
    </row>
    <row r="12352" spans="1:7" outlineLevel="1" x14ac:dyDescent="0.25">
      <c r="A12352" s="23" t="str">
        <f>VLOOKUP(B12352,Códigos!$A$1:$C$23,2,FALSE)</f>
        <v>Bonos Municipales</v>
      </c>
      <c r="B12352" s="23" t="s">
        <v>4</v>
      </c>
      <c r="C12352">
        <f t="shared" si="203"/>
        <v>2022</v>
      </c>
      <c r="D12352" s="23" t="str">
        <f t="shared" si="202"/>
        <v>sept</v>
      </c>
      <c r="E12352" s="24">
        <v>44834</v>
      </c>
      <c r="F12352" s="23" t="s">
        <v>44</v>
      </c>
      <c r="G12352" s="121">
        <v>0</v>
      </c>
    </row>
    <row r="12353" spans="1:7" outlineLevel="1" x14ac:dyDescent="0.25">
      <c r="A12353" s="23" t="str">
        <f>VLOOKUP(B12353,Códigos!$A$1:$C$23,2,FALSE)</f>
        <v>Bonos Participativos emitidos por Pymes</v>
      </c>
      <c r="B12353" s="23" t="s">
        <v>5</v>
      </c>
      <c r="C12353">
        <f t="shared" si="203"/>
        <v>2022</v>
      </c>
      <c r="D12353" s="23" t="str">
        <f t="shared" si="202"/>
        <v>sept</v>
      </c>
      <c r="E12353" s="24">
        <v>44834</v>
      </c>
      <c r="F12353" s="23" t="s">
        <v>44</v>
      </c>
      <c r="G12353" s="121">
        <v>0</v>
      </c>
    </row>
    <row r="12354" spans="1:7" outlineLevel="1" x14ac:dyDescent="0.25">
      <c r="A12354" s="23" t="str">
        <f>VLOOKUP(B12354,Códigos!$A$1:$C$23,2,FALSE)</f>
        <v>Cupones</v>
      </c>
      <c r="B12354" s="23" t="s">
        <v>7</v>
      </c>
      <c r="C12354">
        <f t="shared" si="203"/>
        <v>2022</v>
      </c>
      <c r="D12354" s="23" t="str">
        <f t="shared" ref="D12354:D12417" si="204">+TEXT(E12354,"mmm")</f>
        <v>sept</v>
      </c>
      <c r="E12354" s="24">
        <v>44834</v>
      </c>
      <c r="F12354" s="23" t="s">
        <v>44</v>
      </c>
      <c r="G12354" s="121">
        <v>0</v>
      </c>
    </row>
    <row r="12355" spans="1:7" outlineLevel="1" x14ac:dyDescent="0.25">
      <c r="A12355" s="23" t="str">
        <f>VLOOKUP(B12355,Códigos!$A$1:$C$23,2,FALSE)</f>
        <v>Depósitos a Plazo Fijo</v>
      </c>
      <c r="B12355" s="23" t="s">
        <v>8</v>
      </c>
      <c r="C12355">
        <f t="shared" ref="C12355:C12418" si="205">+YEAR(E12355)</f>
        <v>2022</v>
      </c>
      <c r="D12355" s="23" t="str">
        <f t="shared" si="204"/>
        <v>sept</v>
      </c>
      <c r="E12355" s="24">
        <v>44834</v>
      </c>
      <c r="F12355" s="23" t="s">
        <v>44</v>
      </c>
      <c r="G12355" s="121">
        <v>150673475.29446158</v>
      </c>
    </row>
    <row r="12356" spans="1:7" outlineLevel="1" x14ac:dyDescent="0.25">
      <c r="A12356" s="23" t="str">
        <f>VLOOKUP(B12356,Códigos!$A$1:$C$23,2,FALSE)</f>
        <v>Pagarés bursátiles</v>
      </c>
      <c r="B12356" s="23" t="s">
        <v>11</v>
      </c>
      <c r="C12356">
        <f t="shared" si="205"/>
        <v>2022</v>
      </c>
      <c r="D12356" s="23" t="str">
        <f t="shared" si="204"/>
        <v>sept</v>
      </c>
      <c r="E12356" s="24">
        <v>44834</v>
      </c>
      <c r="F12356" s="23" t="s">
        <v>44</v>
      </c>
      <c r="G12356" s="121">
        <v>1346379.5918367351</v>
      </c>
    </row>
    <row r="12357" spans="1:7" outlineLevel="1" x14ac:dyDescent="0.25">
      <c r="A12357" s="23" t="str">
        <f>VLOOKUP(B12357,Códigos!$A$1:$C$23,2,FALSE)</f>
        <v>Valores de Titularización</v>
      </c>
      <c r="B12357" s="23" t="s">
        <v>12</v>
      </c>
      <c r="C12357">
        <f t="shared" si="205"/>
        <v>2022</v>
      </c>
      <c r="D12357" s="23" t="str">
        <f t="shared" si="204"/>
        <v>sept</v>
      </c>
      <c r="E12357" s="24">
        <v>44834</v>
      </c>
      <c r="F12357" s="23" t="s">
        <v>44</v>
      </c>
      <c r="G12357" s="121">
        <v>3678158.7653061235</v>
      </c>
    </row>
    <row r="12358" spans="1:7" outlineLevel="1" x14ac:dyDescent="0.25">
      <c r="A12358" s="23" t="str">
        <f>VLOOKUP(B12358,Códigos!$A$1:$C$23,2,FALSE)</f>
        <v>Inv. Extranjero</v>
      </c>
      <c r="B12358" s="23" t="s">
        <v>34</v>
      </c>
      <c r="C12358">
        <f t="shared" si="205"/>
        <v>2022</v>
      </c>
      <c r="D12358" s="23" t="str">
        <f t="shared" si="204"/>
        <v>sept</v>
      </c>
      <c r="E12358" s="24">
        <v>44834</v>
      </c>
      <c r="F12358" s="23" t="s">
        <v>44</v>
      </c>
      <c r="G12358" s="121">
        <v>0</v>
      </c>
    </row>
    <row r="12359" spans="1:7" outlineLevel="1" x14ac:dyDescent="0.25">
      <c r="A12359" s="23" t="str">
        <f>VLOOKUP(B12359,Códigos!$A$1:$C$23,2,FALSE)</f>
        <v>Liquidez</v>
      </c>
      <c r="B12359" s="23" t="s">
        <v>13</v>
      </c>
      <c r="C12359">
        <f t="shared" si="205"/>
        <v>2022</v>
      </c>
      <c r="D12359" s="23" t="str">
        <f t="shared" si="204"/>
        <v>sept</v>
      </c>
      <c r="E12359" s="24">
        <v>44834</v>
      </c>
      <c r="F12359" s="23" t="s">
        <v>44</v>
      </c>
      <c r="G12359" s="121">
        <v>69553766.027696803</v>
      </c>
    </row>
    <row r="12360" spans="1:7" outlineLevel="1" x14ac:dyDescent="0.25">
      <c r="A12360" s="23" t="str">
        <f>VLOOKUP(B12360,Códigos!$A$1:$C$23,2,FALSE)</f>
        <v>Inv. sin Oferta Pública</v>
      </c>
      <c r="B12360" s="23" t="s">
        <v>14</v>
      </c>
      <c r="C12360">
        <f t="shared" si="205"/>
        <v>2022</v>
      </c>
      <c r="D12360" s="23" t="str">
        <f t="shared" si="204"/>
        <v>sept</v>
      </c>
      <c r="E12360" s="24">
        <v>44834</v>
      </c>
      <c r="F12360" s="23" t="s">
        <v>44</v>
      </c>
      <c r="G12360" s="121">
        <v>68022.739067055401</v>
      </c>
    </row>
    <row r="12361" spans="1:7" outlineLevel="1" x14ac:dyDescent="0.25">
      <c r="A12361" s="23" t="str">
        <f>VLOOKUP(B12361,Códigos!$A$1:$C$23,2,FALSE)</f>
        <v>Acciones</v>
      </c>
      <c r="B12361" s="23" t="s">
        <v>0</v>
      </c>
      <c r="C12361">
        <f t="shared" si="205"/>
        <v>2022</v>
      </c>
      <c r="D12361" s="23" t="str">
        <f t="shared" si="204"/>
        <v>sept</v>
      </c>
      <c r="E12361" s="24">
        <v>44834</v>
      </c>
      <c r="F12361" s="23" t="s">
        <v>45</v>
      </c>
      <c r="G12361" s="121">
        <v>1734564.23</v>
      </c>
    </row>
    <row r="12362" spans="1:7" outlineLevel="1" x14ac:dyDescent="0.25">
      <c r="A12362" s="23" t="str">
        <f>VLOOKUP(B12362,Códigos!$A$1:$C$23,2,FALSE)</f>
        <v>Bonos Bancarios Bursátiles</v>
      </c>
      <c r="B12362" s="23" t="s">
        <v>1</v>
      </c>
      <c r="C12362">
        <f t="shared" si="205"/>
        <v>2022</v>
      </c>
      <c r="D12362" s="23" t="str">
        <f t="shared" si="204"/>
        <v>sept</v>
      </c>
      <c r="E12362" s="24">
        <v>44834</v>
      </c>
      <c r="F12362" s="23" t="s">
        <v>45</v>
      </c>
      <c r="G12362" s="121">
        <v>6215059.0300000003</v>
      </c>
    </row>
    <row r="12363" spans="1:7" outlineLevel="1" x14ac:dyDescent="0.25">
      <c r="A12363" s="23" t="str">
        <f>VLOOKUP(B12363,Códigos!$A$1:$C$23,2,FALSE)</f>
        <v>Bonos de Largo Plazo</v>
      </c>
      <c r="B12363" s="23" t="s">
        <v>3</v>
      </c>
      <c r="C12363">
        <f t="shared" si="205"/>
        <v>2022</v>
      </c>
      <c r="D12363" s="23" t="str">
        <f t="shared" si="204"/>
        <v>sept</v>
      </c>
      <c r="E12363" s="24">
        <v>44834</v>
      </c>
      <c r="F12363" s="23" t="s">
        <v>45</v>
      </c>
      <c r="G12363" s="121">
        <v>6544280.2299999995</v>
      </c>
    </row>
    <row r="12364" spans="1:7" outlineLevel="1" x14ac:dyDescent="0.25">
      <c r="A12364" s="23" t="str">
        <f>VLOOKUP(B12364,Códigos!$A$1:$C$23,2,FALSE)</f>
        <v>Bonos Municipales</v>
      </c>
      <c r="B12364" s="23" t="s">
        <v>4</v>
      </c>
      <c r="C12364">
        <f t="shared" si="205"/>
        <v>2022</v>
      </c>
      <c r="D12364" s="23" t="str">
        <f t="shared" si="204"/>
        <v>sept</v>
      </c>
      <c r="E12364" s="24">
        <v>44834</v>
      </c>
      <c r="F12364" s="23" t="s">
        <v>45</v>
      </c>
      <c r="G12364" s="121">
        <v>0</v>
      </c>
    </row>
    <row r="12365" spans="1:7" outlineLevel="1" x14ac:dyDescent="0.25">
      <c r="A12365" s="23" t="str">
        <f>VLOOKUP(B12365,Códigos!$A$1:$C$23,2,FALSE)</f>
        <v>Bonos Participativos emitidos por Pymes</v>
      </c>
      <c r="B12365" s="23" t="s">
        <v>5</v>
      </c>
      <c r="C12365">
        <f t="shared" si="205"/>
        <v>2022</v>
      </c>
      <c r="D12365" s="23" t="str">
        <f t="shared" si="204"/>
        <v>sept</v>
      </c>
      <c r="E12365" s="24">
        <v>44834</v>
      </c>
      <c r="F12365" s="23" t="s">
        <v>45</v>
      </c>
      <c r="G12365" s="121">
        <v>0</v>
      </c>
    </row>
    <row r="12366" spans="1:7" outlineLevel="1" x14ac:dyDescent="0.25">
      <c r="A12366" s="23" t="str">
        <f>VLOOKUP(B12366,Códigos!$A$1:$C$23,2,FALSE)</f>
        <v>Cupones</v>
      </c>
      <c r="B12366" s="23" t="s">
        <v>7</v>
      </c>
      <c r="C12366">
        <f t="shared" si="205"/>
        <v>2022</v>
      </c>
      <c r="D12366" s="23" t="str">
        <f t="shared" si="204"/>
        <v>sept</v>
      </c>
      <c r="E12366" s="24">
        <v>44834</v>
      </c>
      <c r="F12366" s="23" t="s">
        <v>45</v>
      </c>
      <c r="G12366" s="121">
        <v>0</v>
      </c>
    </row>
    <row r="12367" spans="1:7" outlineLevel="1" x14ac:dyDescent="0.25">
      <c r="A12367" s="23" t="str">
        <f>VLOOKUP(B12367,Códigos!$A$1:$C$23,2,FALSE)</f>
        <v>Depósitos a Plazo Fijo</v>
      </c>
      <c r="B12367" s="23" t="s">
        <v>8</v>
      </c>
      <c r="C12367">
        <f t="shared" si="205"/>
        <v>2022</v>
      </c>
      <c r="D12367" s="23" t="str">
        <f t="shared" si="204"/>
        <v>sept</v>
      </c>
      <c r="E12367" s="24">
        <v>44834</v>
      </c>
      <c r="F12367" s="23" t="s">
        <v>45</v>
      </c>
      <c r="G12367" s="121">
        <v>70909447.399999991</v>
      </c>
    </row>
    <row r="12368" spans="1:7" outlineLevel="1" x14ac:dyDescent="0.25">
      <c r="A12368" s="23" t="str">
        <f>VLOOKUP(B12368,Códigos!$A$1:$C$23,2,FALSE)</f>
        <v>Pagarés bursátiles</v>
      </c>
      <c r="B12368" s="23" t="s">
        <v>11</v>
      </c>
      <c r="C12368">
        <f t="shared" si="205"/>
        <v>2022</v>
      </c>
      <c r="D12368" s="23" t="str">
        <f t="shared" si="204"/>
        <v>sept</v>
      </c>
      <c r="E12368" s="24">
        <v>44834</v>
      </c>
      <c r="F12368" s="23" t="s">
        <v>45</v>
      </c>
      <c r="G12368" s="121">
        <v>6042349.5700000003</v>
      </c>
    </row>
    <row r="12369" spans="1:7" outlineLevel="1" x14ac:dyDescent="0.25">
      <c r="A12369" s="23" t="str">
        <f>VLOOKUP(B12369,Códigos!$A$1:$C$23,2,FALSE)</f>
        <v>Valores de Titularización</v>
      </c>
      <c r="B12369" s="23" t="s">
        <v>12</v>
      </c>
      <c r="C12369">
        <f t="shared" si="205"/>
        <v>2022</v>
      </c>
      <c r="D12369" s="23" t="str">
        <f t="shared" si="204"/>
        <v>sept</v>
      </c>
      <c r="E12369" s="24">
        <v>44834</v>
      </c>
      <c r="F12369" s="23" t="s">
        <v>45</v>
      </c>
      <c r="G12369" s="121">
        <v>0</v>
      </c>
    </row>
    <row r="12370" spans="1:7" outlineLevel="1" x14ac:dyDescent="0.25">
      <c r="A12370" s="23" t="str">
        <f>VLOOKUP(B12370,Códigos!$A$1:$C$23,2,FALSE)</f>
        <v>Inv. Extranjero</v>
      </c>
      <c r="B12370" s="23" t="s">
        <v>34</v>
      </c>
      <c r="C12370">
        <f t="shared" si="205"/>
        <v>2022</v>
      </c>
      <c r="D12370" s="23" t="str">
        <f t="shared" si="204"/>
        <v>sept</v>
      </c>
      <c r="E12370" s="24">
        <v>44834</v>
      </c>
      <c r="F12370" s="23" t="s">
        <v>45</v>
      </c>
      <c r="G12370" s="121">
        <v>15591216.369999999</v>
      </c>
    </row>
    <row r="12371" spans="1:7" outlineLevel="1" x14ac:dyDescent="0.25">
      <c r="A12371" s="23" t="str">
        <f>VLOOKUP(B12371,Códigos!$A$1:$C$23,2,FALSE)</f>
        <v>Liquidez</v>
      </c>
      <c r="B12371" s="23" t="s">
        <v>13</v>
      </c>
      <c r="C12371">
        <f t="shared" si="205"/>
        <v>2022</v>
      </c>
      <c r="D12371" s="23" t="str">
        <f t="shared" si="204"/>
        <v>sept</v>
      </c>
      <c r="E12371" s="24">
        <v>44834</v>
      </c>
      <c r="F12371" s="23" t="s">
        <v>45</v>
      </c>
      <c r="G12371" s="121">
        <v>55373957.350000009</v>
      </c>
    </row>
    <row r="12372" spans="1:7" outlineLevel="1" x14ac:dyDescent="0.25">
      <c r="A12372" s="23" t="str">
        <f>VLOOKUP(B12372,Códigos!$A$1:$C$23,2,FALSE)</f>
        <v>Inv. sin Oferta Pública</v>
      </c>
      <c r="B12372" s="23" t="s">
        <v>14</v>
      </c>
      <c r="C12372">
        <f t="shared" si="205"/>
        <v>2022</v>
      </c>
      <c r="D12372" s="23" t="str">
        <f t="shared" si="204"/>
        <v>sept</v>
      </c>
      <c r="E12372" s="24">
        <v>44834</v>
      </c>
      <c r="F12372" s="23" t="s">
        <v>45</v>
      </c>
      <c r="G12372" s="121">
        <v>-29931.83</v>
      </c>
    </row>
    <row r="12373" spans="1:7" outlineLevel="1" x14ac:dyDescent="0.25">
      <c r="A12373" s="23" t="str">
        <f>VLOOKUP(B12373,Códigos!$A$1:$C$23,2,FALSE)</f>
        <v>Acciones</v>
      </c>
      <c r="B12373" s="23" t="s">
        <v>0</v>
      </c>
      <c r="C12373">
        <f t="shared" si="205"/>
        <v>2022</v>
      </c>
      <c r="D12373" s="23" t="str">
        <f t="shared" si="204"/>
        <v>sept</v>
      </c>
      <c r="E12373" s="24">
        <v>44834</v>
      </c>
      <c r="F12373" s="23" t="s">
        <v>46</v>
      </c>
      <c r="G12373" s="121">
        <v>5638474.8731778385</v>
      </c>
    </row>
    <row r="12374" spans="1:7" outlineLevel="1" x14ac:dyDescent="0.25">
      <c r="A12374" s="23" t="str">
        <f>VLOOKUP(B12374,Códigos!$A$1:$C$23,2,FALSE)</f>
        <v>Bonos Bancarios Bursátiles</v>
      </c>
      <c r="B12374" s="23" t="s">
        <v>1</v>
      </c>
      <c r="C12374">
        <f t="shared" si="205"/>
        <v>2022</v>
      </c>
      <c r="D12374" s="23" t="str">
        <f t="shared" si="204"/>
        <v>sept</v>
      </c>
      <c r="E12374" s="24">
        <v>44834</v>
      </c>
      <c r="F12374" s="23" t="s">
        <v>46</v>
      </c>
      <c r="G12374" s="121">
        <v>39290791.021865867</v>
      </c>
    </row>
    <row r="12375" spans="1:7" outlineLevel="1" x14ac:dyDescent="0.25">
      <c r="A12375" s="23" t="str">
        <f>VLOOKUP(B12375,Códigos!$A$1:$C$23,2,FALSE)</f>
        <v>Bonos de Largo Plazo</v>
      </c>
      <c r="B12375" s="23" t="s">
        <v>3</v>
      </c>
      <c r="C12375">
        <f t="shared" si="205"/>
        <v>2022</v>
      </c>
      <c r="D12375" s="23" t="str">
        <f t="shared" si="204"/>
        <v>sept</v>
      </c>
      <c r="E12375" s="24">
        <v>44834</v>
      </c>
      <c r="F12375" s="23" t="s">
        <v>46</v>
      </c>
      <c r="G12375" s="121">
        <v>22858016.440233257</v>
      </c>
    </row>
    <row r="12376" spans="1:7" outlineLevel="1" x14ac:dyDescent="0.25">
      <c r="A12376" s="23" t="str">
        <f>VLOOKUP(B12376,Códigos!$A$1:$C$23,2,FALSE)</f>
        <v>Bonos Municipales</v>
      </c>
      <c r="B12376" s="23" t="s">
        <v>4</v>
      </c>
      <c r="C12376">
        <f t="shared" si="205"/>
        <v>2022</v>
      </c>
      <c r="D12376" s="23" t="str">
        <f t="shared" si="204"/>
        <v>sept</v>
      </c>
      <c r="E12376" s="24">
        <v>44834</v>
      </c>
      <c r="F12376" s="23" t="s">
        <v>46</v>
      </c>
      <c r="G12376" s="121">
        <v>951307.40524781332</v>
      </c>
    </row>
    <row r="12377" spans="1:7" outlineLevel="1" x14ac:dyDescent="0.25">
      <c r="A12377" s="23" t="str">
        <f>VLOOKUP(B12377,Códigos!$A$1:$C$23,2,FALSE)</f>
        <v>Bonos Participativos emitidos por Pymes</v>
      </c>
      <c r="B12377" s="23" t="s">
        <v>5</v>
      </c>
      <c r="C12377">
        <f t="shared" si="205"/>
        <v>2022</v>
      </c>
      <c r="D12377" s="23" t="str">
        <f t="shared" si="204"/>
        <v>sept</v>
      </c>
      <c r="E12377" s="24">
        <v>44834</v>
      </c>
      <c r="F12377" s="23" t="s">
        <v>46</v>
      </c>
      <c r="G12377" s="121">
        <v>115761.32653061225</v>
      </c>
    </row>
    <row r="12378" spans="1:7" outlineLevel="1" x14ac:dyDescent="0.25">
      <c r="A12378" s="23" t="str">
        <f>VLOOKUP(B12378,Códigos!$A$1:$C$23,2,FALSE)</f>
        <v>Cupones</v>
      </c>
      <c r="B12378" s="23" t="s">
        <v>7</v>
      </c>
      <c r="C12378">
        <f t="shared" si="205"/>
        <v>2022</v>
      </c>
      <c r="D12378" s="23" t="str">
        <f t="shared" si="204"/>
        <v>sept</v>
      </c>
      <c r="E12378" s="24">
        <v>44834</v>
      </c>
      <c r="F12378" s="23" t="s">
        <v>46</v>
      </c>
      <c r="G12378" s="121">
        <v>0</v>
      </c>
    </row>
    <row r="12379" spans="1:7" outlineLevel="1" x14ac:dyDescent="0.25">
      <c r="A12379" s="23" t="str">
        <f>VLOOKUP(B12379,Códigos!$A$1:$C$23,2,FALSE)</f>
        <v>Depósitos a Plazo Fijo</v>
      </c>
      <c r="B12379" s="23" t="s">
        <v>8</v>
      </c>
      <c r="C12379">
        <f t="shared" si="205"/>
        <v>2022</v>
      </c>
      <c r="D12379" s="23" t="str">
        <f t="shared" si="204"/>
        <v>sept</v>
      </c>
      <c r="E12379" s="24">
        <v>44834</v>
      </c>
      <c r="F12379" s="23" t="s">
        <v>46</v>
      </c>
      <c r="G12379" s="121">
        <v>161393245.54081604</v>
      </c>
    </row>
    <row r="12380" spans="1:7" outlineLevel="1" x14ac:dyDescent="0.25">
      <c r="A12380" s="23" t="str">
        <f>VLOOKUP(B12380,Códigos!$A$1:$C$23,2,FALSE)</f>
        <v>Pagarés bursátiles</v>
      </c>
      <c r="B12380" s="23" t="s">
        <v>11</v>
      </c>
      <c r="C12380">
        <f t="shared" si="205"/>
        <v>2022</v>
      </c>
      <c r="D12380" s="23" t="str">
        <f t="shared" si="204"/>
        <v>sept</v>
      </c>
      <c r="E12380" s="24">
        <v>44834</v>
      </c>
      <c r="F12380" s="23" t="s">
        <v>46</v>
      </c>
      <c r="G12380" s="121">
        <v>220546.5</v>
      </c>
    </row>
    <row r="12381" spans="1:7" outlineLevel="1" x14ac:dyDescent="0.25">
      <c r="A12381" s="23" t="str">
        <f>VLOOKUP(B12381,Códigos!$A$1:$C$23,2,FALSE)</f>
        <v>Valores de Titularización</v>
      </c>
      <c r="B12381" s="23" t="s">
        <v>12</v>
      </c>
      <c r="C12381">
        <f t="shared" si="205"/>
        <v>2022</v>
      </c>
      <c r="D12381" s="23" t="str">
        <f t="shared" si="204"/>
        <v>sept</v>
      </c>
      <c r="E12381" s="24">
        <v>44834</v>
      </c>
      <c r="F12381" s="23" t="s">
        <v>46</v>
      </c>
      <c r="G12381" s="121">
        <v>12063333.741982497</v>
      </c>
    </row>
    <row r="12382" spans="1:7" outlineLevel="1" x14ac:dyDescent="0.25">
      <c r="A12382" s="23" t="str">
        <f>VLOOKUP(B12382,Códigos!$A$1:$C$23,2,FALSE)</f>
        <v>Inv. Extranjero</v>
      </c>
      <c r="B12382" s="23" t="s">
        <v>34</v>
      </c>
      <c r="C12382">
        <f t="shared" si="205"/>
        <v>2022</v>
      </c>
      <c r="D12382" s="23" t="str">
        <f t="shared" si="204"/>
        <v>sept</v>
      </c>
      <c r="E12382" s="24">
        <v>44834</v>
      </c>
      <c r="F12382" s="23" t="s">
        <v>46</v>
      </c>
      <c r="G12382" s="121">
        <v>4600576.2696793005</v>
      </c>
    </row>
    <row r="12383" spans="1:7" outlineLevel="1" x14ac:dyDescent="0.25">
      <c r="A12383" s="23" t="str">
        <f>VLOOKUP(B12383,Códigos!$A$1:$C$23,2,FALSE)</f>
        <v>Liquidez</v>
      </c>
      <c r="B12383" s="23" t="s">
        <v>13</v>
      </c>
      <c r="C12383">
        <f t="shared" si="205"/>
        <v>2022</v>
      </c>
      <c r="D12383" s="23" t="str">
        <f t="shared" si="204"/>
        <v>sept</v>
      </c>
      <c r="E12383" s="24">
        <v>44834</v>
      </c>
      <c r="F12383" s="23" t="s">
        <v>46</v>
      </c>
      <c r="G12383" s="121">
        <v>54122404.192419827</v>
      </c>
    </row>
    <row r="12384" spans="1:7" outlineLevel="1" x14ac:dyDescent="0.25">
      <c r="A12384" s="23" t="str">
        <f>VLOOKUP(B12384,Códigos!$A$1:$C$23,2,FALSE)</f>
        <v>Inv. sin Oferta Pública</v>
      </c>
      <c r="B12384" s="23" t="s">
        <v>14</v>
      </c>
      <c r="C12384">
        <f t="shared" si="205"/>
        <v>2022</v>
      </c>
      <c r="D12384" s="23" t="str">
        <f t="shared" si="204"/>
        <v>sept</v>
      </c>
      <c r="E12384" s="24">
        <v>44834</v>
      </c>
      <c r="F12384" s="23" t="s">
        <v>46</v>
      </c>
      <c r="G12384" s="121">
        <v>8312202.1865889207</v>
      </c>
    </row>
    <row r="12385" spans="1:7" outlineLevel="1" x14ac:dyDescent="0.25">
      <c r="A12385" s="23" t="str">
        <f>VLOOKUP(B12385,Códigos!$A$1:$C$23,2,FALSE)</f>
        <v>Acciones</v>
      </c>
      <c r="B12385" s="23" t="s">
        <v>0</v>
      </c>
      <c r="C12385">
        <f t="shared" si="205"/>
        <v>2022</v>
      </c>
      <c r="D12385" s="23" t="str">
        <f t="shared" si="204"/>
        <v>sept</v>
      </c>
      <c r="E12385" s="24">
        <v>44834</v>
      </c>
      <c r="F12385" s="23" t="s">
        <v>48</v>
      </c>
      <c r="G12385" s="121">
        <v>0</v>
      </c>
    </row>
    <row r="12386" spans="1:7" outlineLevel="1" x14ac:dyDescent="0.25">
      <c r="A12386" s="23" t="str">
        <f>VLOOKUP(B12386,Códigos!$A$1:$C$23,2,FALSE)</f>
        <v>Bonos Bancarios Bursátiles</v>
      </c>
      <c r="B12386" s="23" t="s">
        <v>1</v>
      </c>
      <c r="C12386">
        <f t="shared" si="205"/>
        <v>2022</v>
      </c>
      <c r="D12386" s="23" t="str">
        <f t="shared" si="204"/>
        <v>sept</v>
      </c>
      <c r="E12386" s="24">
        <v>44834</v>
      </c>
      <c r="F12386" s="23" t="s">
        <v>48</v>
      </c>
      <c r="G12386" s="121">
        <v>294777.76109743444</v>
      </c>
    </row>
    <row r="12387" spans="1:7" outlineLevel="1" x14ac:dyDescent="0.25">
      <c r="A12387" s="23" t="str">
        <f>VLOOKUP(B12387,Códigos!$A$1:$C$23,2,FALSE)</f>
        <v>Bonos de Largo Plazo</v>
      </c>
      <c r="B12387" s="23" t="s">
        <v>3</v>
      </c>
      <c r="C12387">
        <f t="shared" si="205"/>
        <v>2022</v>
      </c>
      <c r="D12387" s="23" t="str">
        <f t="shared" si="204"/>
        <v>sept</v>
      </c>
      <c r="E12387" s="24">
        <v>44834</v>
      </c>
      <c r="F12387" s="23" t="s">
        <v>48</v>
      </c>
      <c r="G12387" s="121">
        <v>482125.65889206983</v>
      </c>
    </row>
    <row r="12388" spans="1:7" outlineLevel="1" x14ac:dyDescent="0.25">
      <c r="A12388" s="23" t="str">
        <f>VLOOKUP(B12388,Códigos!$A$1:$C$23,2,FALSE)</f>
        <v>Bonos Municipales</v>
      </c>
      <c r="B12388" s="23" t="s">
        <v>4</v>
      </c>
      <c r="C12388">
        <f t="shared" si="205"/>
        <v>2022</v>
      </c>
      <c r="D12388" s="23" t="str">
        <f t="shared" si="204"/>
        <v>sept</v>
      </c>
      <c r="E12388" s="24">
        <v>44834</v>
      </c>
      <c r="F12388" s="23" t="s">
        <v>48</v>
      </c>
      <c r="G12388" s="121">
        <v>0</v>
      </c>
    </row>
    <row r="12389" spans="1:7" outlineLevel="1" x14ac:dyDescent="0.25">
      <c r="A12389" s="23" t="str">
        <f>VLOOKUP(B12389,Códigos!$A$1:$C$23,2,FALSE)</f>
        <v>Bonos Participativos emitidos por Pymes</v>
      </c>
      <c r="B12389" s="23" t="s">
        <v>5</v>
      </c>
      <c r="C12389">
        <f t="shared" si="205"/>
        <v>2022</v>
      </c>
      <c r="D12389" s="23" t="str">
        <f t="shared" si="204"/>
        <v>sept</v>
      </c>
      <c r="E12389" s="24">
        <v>44834</v>
      </c>
      <c r="F12389" s="23" t="s">
        <v>48</v>
      </c>
      <c r="G12389" s="121">
        <v>0</v>
      </c>
    </row>
    <row r="12390" spans="1:7" outlineLevel="1" x14ac:dyDescent="0.25">
      <c r="A12390" s="23" t="str">
        <f>VLOOKUP(B12390,Códigos!$A$1:$C$23,2,FALSE)</f>
        <v>Cupones</v>
      </c>
      <c r="B12390" s="23" t="s">
        <v>7</v>
      </c>
      <c r="C12390">
        <f t="shared" si="205"/>
        <v>2022</v>
      </c>
      <c r="D12390" s="23" t="str">
        <f t="shared" si="204"/>
        <v>sept</v>
      </c>
      <c r="E12390" s="24">
        <v>44834</v>
      </c>
      <c r="F12390" s="23" t="s">
        <v>48</v>
      </c>
      <c r="G12390" s="121">
        <v>0</v>
      </c>
    </row>
    <row r="12391" spans="1:7" outlineLevel="1" x14ac:dyDescent="0.25">
      <c r="A12391" s="23" t="str">
        <f>VLOOKUP(B12391,Códigos!$A$1:$C$23,2,FALSE)</f>
        <v>Depósitos a Plazo Fijo</v>
      </c>
      <c r="B12391" s="23" t="s">
        <v>8</v>
      </c>
      <c r="C12391">
        <f t="shared" si="205"/>
        <v>2022</v>
      </c>
      <c r="D12391" s="23" t="str">
        <f t="shared" si="204"/>
        <v>sept</v>
      </c>
      <c r="E12391" s="24">
        <v>44834</v>
      </c>
      <c r="F12391" s="23" t="s">
        <v>48</v>
      </c>
      <c r="G12391" s="121">
        <v>12858229.330500649</v>
      </c>
    </row>
    <row r="12392" spans="1:7" outlineLevel="1" x14ac:dyDescent="0.25">
      <c r="A12392" s="23" t="str">
        <f>VLOOKUP(B12392,Códigos!$A$1:$C$23,2,FALSE)</f>
        <v>Pagarés bursátiles</v>
      </c>
      <c r="B12392" s="23" t="s">
        <v>11</v>
      </c>
      <c r="C12392">
        <f t="shared" si="205"/>
        <v>2022</v>
      </c>
      <c r="D12392" s="23" t="str">
        <f t="shared" si="204"/>
        <v>sept</v>
      </c>
      <c r="E12392" s="24">
        <v>44834</v>
      </c>
      <c r="F12392" s="23" t="s">
        <v>48</v>
      </c>
      <c r="G12392" s="121">
        <v>0</v>
      </c>
    </row>
    <row r="12393" spans="1:7" outlineLevel="1" x14ac:dyDescent="0.25">
      <c r="A12393" s="23" t="str">
        <f>VLOOKUP(B12393,Códigos!$A$1:$C$23,2,FALSE)</f>
        <v>Valores de Titularización</v>
      </c>
      <c r="B12393" s="23" t="s">
        <v>12</v>
      </c>
      <c r="C12393">
        <f t="shared" si="205"/>
        <v>2022</v>
      </c>
      <c r="D12393" s="23" t="str">
        <f t="shared" si="204"/>
        <v>sept</v>
      </c>
      <c r="E12393" s="24">
        <v>44834</v>
      </c>
      <c r="F12393" s="23" t="s">
        <v>48</v>
      </c>
      <c r="G12393" s="121">
        <v>0</v>
      </c>
    </row>
    <row r="12394" spans="1:7" outlineLevel="1" x14ac:dyDescent="0.25">
      <c r="A12394" s="23" t="str">
        <f>VLOOKUP(B12394,Códigos!$A$1:$C$23,2,FALSE)</f>
        <v>Inv. Extranjero</v>
      </c>
      <c r="B12394" s="23" t="s">
        <v>34</v>
      </c>
      <c r="C12394">
        <f t="shared" si="205"/>
        <v>2022</v>
      </c>
      <c r="D12394" s="23" t="str">
        <f t="shared" si="204"/>
        <v>sept</v>
      </c>
      <c r="E12394" s="24">
        <v>44834</v>
      </c>
      <c r="F12394" s="23" t="s">
        <v>48</v>
      </c>
      <c r="G12394" s="121">
        <v>0</v>
      </c>
    </row>
    <row r="12395" spans="1:7" outlineLevel="1" x14ac:dyDescent="0.25">
      <c r="A12395" s="23" t="str">
        <f>VLOOKUP(B12395,Códigos!$A$1:$C$23,2,FALSE)</f>
        <v>Liquidez</v>
      </c>
      <c r="B12395" s="23" t="s">
        <v>13</v>
      </c>
      <c r="C12395">
        <f t="shared" si="205"/>
        <v>2022</v>
      </c>
      <c r="D12395" s="23" t="str">
        <f t="shared" si="204"/>
        <v>sept</v>
      </c>
      <c r="E12395" s="24">
        <v>44834</v>
      </c>
      <c r="F12395" s="23" t="s">
        <v>48</v>
      </c>
      <c r="G12395" s="121">
        <v>718219.36951600586</v>
      </c>
    </row>
    <row r="12396" spans="1:7" outlineLevel="1" x14ac:dyDescent="0.25">
      <c r="A12396" s="23" t="str">
        <f>VLOOKUP(B12396,Códigos!$A$1:$C$23,2,FALSE)</f>
        <v>Inv. sin Oferta Pública</v>
      </c>
      <c r="B12396" s="23" t="s">
        <v>14</v>
      </c>
      <c r="C12396">
        <f t="shared" si="205"/>
        <v>2022</v>
      </c>
      <c r="D12396" s="23" t="str">
        <f t="shared" si="204"/>
        <v>sept</v>
      </c>
      <c r="E12396" s="24">
        <v>44834</v>
      </c>
      <c r="F12396" s="23" t="s">
        <v>48</v>
      </c>
      <c r="G12396" s="121">
        <v>14810.485550291545</v>
      </c>
    </row>
    <row r="12397" spans="1:7" outlineLevel="1" x14ac:dyDescent="0.25">
      <c r="A12397" s="23" t="str">
        <f>VLOOKUP(B12397,Códigos!$A$1:$C$23,2,FALSE)</f>
        <v>Acciones</v>
      </c>
      <c r="B12397" s="23" t="s">
        <v>0</v>
      </c>
      <c r="C12397">
        <f t="shared" si="205"/>
        <v>2022</v>
      </c>
      <c r="D12397" s="23" t="str">
        <f t="shared" si="204"/>
        <v>sept</v>
      </c>
      <c r="E12397" s="24">
        <v>44834</v>
      </c>
      <c r="F12397" s="23" t="s">
        <v>47</v>
      </c>
      <c r="G12397" s="121">
        <v>1970237.77</v>
      </c>
    </row>
    <row r="12398" spans="1:7" outlineLevel="1" x14ac:dyDescent="0.25">
      <c r="A12398" s="23" t="str">
        <f>VLOOKUP(B12398,Códigos!$A$1:$C$23,2,FALSE)</f>
        <v>Bonos Bancarios Bursátiles</v>
      </c>
      <c r="B12398" s="23" t="s">
        <v>1</v>
      </c>
      <c r="C12398">
        <f t="shared" si="205"/>
        <v>2022</v>
      </c>
      <c r="D12398" s="23" t="str">
        <f t="shared" si="204"/>
        <v>sept</v>
      </c>
      <c r="E12398" s="24">
        <v>44834</v>
      </c>
      <c r="F12398" s="23" t="s">
        <v>47</v>
      </c>
      <c r="G12398" s="121">
        <v>49247701.030000001</v>
      </c>
    </row>
    <row r="12399" spans="1:7" outlineLevel="1" x14ac:dyDescent="0.25">
      <c r="A12399" s="23" t="str">
        <f>VLOOKUP(B12399,Códigos!$A$1:$C$23,2,FALSE)</f>
        <v>Bonos de Largo Plazo</v>
      </c>
      <c r="B12399" s="23" t="s">
        <v>3</v>
      </c>
      <c r="C12399">
        <f t="shared" si="205"/>
        <v>2022</v>
      </c>
      <c r="D12399" s="23" t="str">
        <f t="shared" si="204"/>
        <v>sept</v>
      </c>
      <c r="E12399" s="24">
        <v>44834</v>
      </c>
      <c r="F12399" s="23" t="s">
        <v>47</v>
      </c>
      <c r="G12399" s="121">
        <v>20200982.660000004</v>
      </c>
    </row>
    <row r="12400" spans="1:7" outlineLevel="1" x14ac:dyDescent="0.25">
      <c r="A12400" s="23" t="str">
        <f>VLOOKUP(B12400,Códigos!$A$1:$C$23,2,FALSE)</f>
        <v>Bonos Municipales</v>
      </c>
      <c r="B12400" s="23" t="s">
        <v>4</v>
      </c>
      <c r="C12400">
        <f t="shared" si="205"/>
        <v>2022</v>
      </c>
      <c r="D12400" s="23" t="str">
        <f t="shared" si="204"/>
        <v>sept</v>
      </c>
      <c r="E12400" s="24">
        <v>44834</v>
      </c>
      <c r="F12400" s="23" t="s">
        <v>47</v>
      </c>
      <c r="G12400" s="121">
        <v>506014.58</v>
      </c>
    </row>
    <row r="12401" spans="1:7" outlineLevel="1" x14ac:dyDescent="0.25">
      <c r="A12401" s="23" t="str">
        <f>VLOOKUP(B12401,Códigos!$A$1:$C$23,2,FALSE)</f>
        <v>Bonos Participativos emitidos por Pymes</v>
      </c>
      <c r="B12401" s="23" t="s">
        <v>5</v>
      </c>
      <c r="C12401">
        <f t="shared" si="205"/>
        <v>2022</v>
      </c>
      <c r="D12401" s="23" t="str">
        <f t="shared" si="204"/>
        <v>sept</v>
      </c>
      <c r="E12401" s="24">
        <v>44834</v>
      </c>
      <c r="F12401" s="23" t="s">
        <v>47</v>
      </c>
      <c r="G12401" s="121">
        <v>0</v>
      </c>
    </row>
    <row r="12402" spans="1:7" outlineLevel="1" x14ac:dyDescent="0.25">
      <c r="A12402" s="23" t="str">
        <f>VLOOKUP(B12402,Códigos!$A$1:$C$23,2,FALSE)</f>
        <v>Cupones</v>
      </c>
      <c r="B12402" s="23" t="s">
        <v>7</v>
      </c>
      <c r="C12402">
        <f t="shared" si="205"/>
        <v>2022</v>
      </c>
      <c r="D12402" s="23" t="str">
        <f t="shared" si="204"/>
        <v>sept</v>
      </c>
      <c r="E12402" s="24">
        <v>44834</v>
      </c>
      <c r="F12402" s="23" t="s">
        <v>47</v>
      </c>
      <c r="G12402" s="121">
        <v>46253.89</v>
      </c>
    </row>
    <row r="12403" spans="1:7" outlineLevel="1" x14ac:dyDescent="0.25">
      <c r="A12403" s="23" t="str">
        <f>VLOOKUP(B12403,Códigos!$A$1:$C$23,2,FALSE)</f>
        <v>Depósitos a Plazo Fijo</v>
      </c>
      <c r="B12403" s="23" t="s">
        <v>8</v>
      </c>
      <c r="C12403">
        <f t="shared" si="205"/>
        <v>2022</v>
      </c>
      <c r="D12403" s="23" t="str">
        <f t="shared" si="204"/>
        <v>sept</v>
      </c>
      <c r="E12403" s="24">
        <v>44834</v>
      </c>
      <c r="F12403" s="23" t="s">
        <v>47</v>
      </c>
      <c r="G12403" s="121">
        <v>298943724.35999995</v>
      </c>
    </row>
    <row r="12404" spans="1:7" outlineLevel="1" x14ac:dyDescent="0.25">
      <c r="A12404" s="23" t="str">
        <f>VLOOKUP(B12404,Códigos!$A$1:$C$23,2,FALSE)</f>
        <v>Pagarés bursátiles</v>
      </c>
      <c r="B12404" s="23" t="s">
        <v>11</v>
      </c>
      <c r="C12404">
        <f t="shared" si="205"/>
        <v>2022</v>
      </c>
      <c r="D12404" s="23" t="str">
        <f t="shared" si="204"/>
        <v>sept</v>
      </c>
      <c r="E12404" s="24">
        <v>44834</v>
      </c>
      <c r="F12404" s="23" t="s">
        <v>47</v>
      </c>
      <c r="G12404" s="121">
        <v>12796781.26</v>
      </c>
    </row>
    <row r="12405" spans="1:7" outlineLevel="1" x14ac:dyDescent="0.25">
      <c r="A12405" s="23" t="str">
        <f>VLOOKUP(B12405,Códigos!$A$1:$C$23,2,FALSE)</f>
        <v>Valores de Titularización</v>
      </c>
      <c r="B12405" s="23" t="s">
        <v>12</v>
      </c>
      <c r="C12405">
        <f t="shared" si="205"/>
        <v>2022</v>
      </c>
      <c r="D12405" s="23" t="str">
        <f t="shared" si="204"/>
        <v>sept</v>
      </c>
      <c r="E12405" s="24">
        <v>44834</v>
      </c>
      <c r="F12405" s="23" t="s">
        <v>47</v>
      </c>
      <c r="G12405" s="121">
        <v>273933.74</v>
      </c>
    </row>
    <row r="12406" spans="1:7" outlineLevel="1" x14ac:dyDescent="0.25">
      <c r="A12406" s="23" t="str">
        <f>VLOOKUP(B12406,Códigos!$A$1:$C$23,2,FALSE)</f>
        <v>Inv. Extranjero</v>
      </c>
      <c r="B12406" s="23" t="s">
        <v>34</v>
      </c>
      <c r="C12406">
        <f t="shared" si="205"/>
        <v>2022</v>
      </c>
      <c r="D12406" s="23" t="str">
        <f t="shared" si="204"/>
        <v>sept</v>
      </c>
      <c r="E12406" s="24">
        <v>44834</v>
      </c>
      <c r="F12406" s="23" t="s">
        <v>47</v>
      </c>
      <c r="G12406" s="121">
        <v>77737566.699999988</v>
      </c>
    </row>
    <row r="12407" spans="1:7" outlineLevel="1" x14ac:dyDescent="0.25">
      <c r="A12407" s="23" t="str">
        <f>VLOOKUP(B12407,Códigos!$A$1:$C$23,2,FALSE)</f>
        <v>Liquidez</v>
      </c>
      <c r="B12407" s="23" t="s">
        <v>13</v>
      </c>
      <c r="C12407">
        <f t="shared" si="205"/>
        <v>2022</v>
      </c>
      <c r="D12407" s="23" t="str">
        <f t="shared" si="204"/>
        <v>sept</v>
      </c>
      <c r="E12407" s="24">
        <v>44834</v>
      </c>
      <c r="F12407" s="23" t="s">
        <v>47</v>
      </c>
      <c r="G12407" s="121">
        <v>88273231.450000003</v>
      </c>
    </row>
    <row r="12408" spans="1:7" outlineLevel="1" x14ac:dyDescent="0.25">
      <c r="A12408" s="23" t="str">
        <f>VLOOKUP(B12408,Códigos!$A$1:$C$23,2,FALSE)</f>
        <v>Inv. sin Oferta Pública</v>
      </c>
      <c r="B12408" s="23" t="s">
        <v>14</v>
      </c>
      <c r="C12408">
        <f t="shared" si="205"/>
        <v>2022</v>
      </c>
      <c r="D12408" s="23" t="str">
        <f t="shared" si="204"/>
        <v>sept</v>
      </c>
      <c r="E12408" s="24">
        <v>44834</v>
      </c>
      <c r="F12408" s="23" t="s">
        <v>47</v>
      </c>
      <c r="G12408" s="121">
        <v>926462.36</v>
      </c>
    </row>
    <row r="12409" spans="1:7" outlineLevel="1" x14ac:dyDescent="0.25">
      <c r="A12409" s="23" t="str">
        <f>VLOOKUP(B12409,Códigos!$A$1:$C$23,2,FALSE)</f>
        <v>Acciones</v>
      </c>
      <c r="B12409" s="23" t="s">
        <v>0</v>
      </c>
      <c r="C12409">
        <f t="shared" si="205"/>
        <v>2022</v>
      </c>
      <c r="D12409" s="23" t="str">
        <f t="shared" si="204"/>
        <v>sept</v>
      </c>
      <c r="E12409" s="24">
        <v>44834</v>
      </c>
      <c r="F12409" s="23" t="s">
        <v>49</v>
      </c>
      <c r="G12409" s="121">
        <v>246706.71865889212</v>
      </c>
    </row>
    <row r="12410" spans="1:7" outlineLevel="1" x14ac:dyDescent="0.25">
      <c r="A12410" s="23" t="str">
        <f>VLOOKUP(B12410,Códigos!$A$1:$C$23,2,FALSE)</f>
        <v>Bonos Bancarios Bursátiles</v>
      </c>
      <c r="B12410" s="23" t="s">
        <v>1</v>
      </c>
      <c r="C12410">
        <f t="shared" si="205"/>
        <v>2022</v>
      </c>
      <c r="D12410" s="23" t="str">
        <f t="shared" si="204"/>
        <v>sept</v>
      </c>
      <c r="E12410" s="24">
        <v>44834</v>
      </c>
      <c r="F12410" s="23" t="s">
        <v>49</v>
      </c>
      <c r="G12410" s="121">
        <v>22279984.699708432</v>
      </c>
    </row>
    <row r="12411" spans="1:7" outlineLevel="1" x14ac:dyDescent="0.25">
      <c r="A12411" s="23" t="str">
        <f>VLOOKUP(B12411,Códigos!$A$1:$C$23,2,FALSE)</f>
        <v>Bonos de Largo Plazo</v>
      </c>
      <c r="B12411" s="23" t="s">
        <v>3</v>
      </c>
      <c r="C12411">
        <f t="shared" si="205"/>
        <v>2022</v>
      </c>
      <c r="D12411" s="23" t="str">
        <f t="shared" si="204"/>
        <v>sept</v>
      </c>
      <c r="E12411" s="24">
        <v>44834</v>
      </c>
      <c r="F12411" s="23" t="s">
        <v>49</v>
      </c>
      <c r="G12411" s="121">
        <v>14850633.832361501</v>
      </c>
    </row>
    <row r="12412" spans="1:7" outlineLevel="1" x14ac:dyDescent="0.25">
      <c r="A12412" s="23" t="str">
        <f>VLOOKUP(B12412,Códigos!$A$1:$C$23,2,FALSE)</f>
        <v>Bonos Municipales</v>
      </c>
      <c r="B12412" s="23" t="s">
        <v>4</v>
      </c>
      <c r="C12412">
        <f t="shared" si="205"/>
        <v>2022</v>
      </c>
      <c r="D12412" s="23" t="str">
        <f t="shared" si="204"/>
        <v>sept</v>
      </c>
      <c r="E12412" s="24">
        <v>44834</v>
      </c>
      <c r="F12412" s="23" t="s">
        <v>49</v>
      </c>
      <c r="G12412" s="121">
        <v>101202.91545189505</v>
      </c>
    </row>
    <row r="12413" spans="1:7" outlineLevel="1" x14ac:dyDescent="0.25">
      <c r="A12413" s="23" t="str">
        <f>VLOOKUP(B12413,Códigos!$A$1:$C$23,2,FALSE)</f>
        <v>Bonos Participativos emitidos por Pymes</v>
      </c>
      <c r="B12413" s="23" t="s">
        <v>5</v>
      </c>
      <c r="C12413">
        <f t="shared" si="205"/>
        <v>2022</v>
      </c>
      <c r="D12413" s="23" t="str">
        <f t="shared" si="204"/>
        <v>sept</v>
      </c>
      <c r="E12413" s="24">
        <v>44834</v>
      </c>
      <c r="F12413" s="23" t="s">
        <v>49</v>
      </c>
      <c r="G12413" s="121">
        <v>170237.2448979592</v>
      </c>
    </row>
    <row r="12414" spans="1:7" outlineLevel="1" x14ac:dyDescent="0.25">
      <c r="A12414" s="23" t="str">
        <f>VLOOKUP(B12414,Códigos!$A$1:$C$23,2,FALSE)</f>
        <v>Cupones</v>
      </c>
      <c r="B12414" s="23" t="s">
        <v>7</v>
      </c>
      <c r="C12414">
        <f t="shared" si="205"/>
        <v>2022</v>
      </c>
      <c r="D12414" s="23" t="str">
        <f t="shared" si="204"/>
        <v>sept</v>
      </c>
      <c r="E12414" s="24">
        <v>44834</v>
      </c>
      <c r="F12414" s="23" t="s">
        <v>49</v>
      </c>
      <c r="G12414" s="121">
        <v>150291.54518950408</v>
      </c>
    </row>
    <row r="12415" spans="1:7" outlineLevel="1" x14ac:dyDescent="0.25">
      <c r="A12415" s="23" t="str">
        <f>VLOOKUP(B12415,Códigos!$A$1:$C$23,2,FALSE)</f>
        <v>Depósitos a Plazo Fijo</v>
      </c>
      <c r="B12415" s="23" t="s">
        <v>8</v>
      </c>
      <c r="C12415">
        <f t="shared" si="205"/>
        <v>2022</v>
      </c>
      <c r="D12415" s="23" t="str">
        <f t="shared" si="204"/>
        <v>sept</v>
      </c>
      <c r="E12415" s="24">
        <v>44834</v>
      </c>
      <c r="F12415" s="23" t="s">
        <v>49</v>
      </c>
      <c r="G12415" s="121">
        <v>66805586.613701969</v>
      </c>
    </row>
    <row r="12416" spans="1:7" outlineLevel="1" x14ac:dyDescent="0.25">
      <c r="A12416" s="23" t="str">
        <f>VLOOKUP(B12416,Códigos!$A$1:$C$23,2,FALSE)</f>
        <v>Pagarés bursátiles</v>
      </c>
      <c r="B12416" s="23" t="s">
        <v>11</v>
      </c>
      <c r="C12416">
        <f t="shared" si="205"/>
        <v>2022</v>
      </c>
      <c r="D12416" s="23" t="str">
        <f t="shared" si="204"/>
        <v>sept</v>
      </c>
      <c r="E12416" s="24">
        <v>44834</v>
      </c>
      <c r="F12416" s="23" t="s">
        <v>49</v>
      </c>
      <c r="G12416" s="121">
        <v>0</v>
      </c>
    </row>
    <row r="12417" spans="1:7" outlineLevel="1" x14ac:dyDescent="0.25">
      <c r="A12417" s="23" t="str">
        <f>VLOOKUP(B12417,Códigos!$A$1:$C$23,2,FALSE)</f>
        <v>Valores de Titularización</v>
      </c>
      <c r="B12417" s="23" t="s">
        <v>12</v>
      </c>
      <c r="C12417">
        <f t="shared" si="205"/>
        <v>2022</v>
      </c>
      <c r="D12417" s="23" t="str">
        <f t="shared" si="204"/>
        <v>sept</v>
      </c>
      <c r="E12417" s="24">
        <v>44834</v>
      </c>
      <c r="F12417" s="23" t="s">
        <v>49</v>
      </c>
      <c r="G12417" s="121">
        <v>1696380.8965014576</v>
      </c>
    </row>
    <row r="12418" spans="1:7" outlineLevel="1" x14ac:dyDescent="0.25">
      <c r="A12418" s="23" t="str">
        <f>VLOOKUP(B12418,Códigos!$A$1:$C$23,2,FALSE)</f>
        <v>Inv. Extranjero</v>
      </c>
      <c r="B12418" s="23" t="s">
        <v>34</v>
      </c>
      <c r="C12418">
        <f t="shared" si="205"/>
        <v>2022</v>
      </c>
      <c r="D12418" s="23" t="str">
        <f t="shared" ref="D12418:D12481" si="206">+TEXT(E12418,"mmm")</f>
        <v>sept</v>
      </c>
      <c r="E12418" s="24">
        <v>44834</v>
      </c>
      <c r="F12418" s="23" t="s">
        <v>49</v>
      </c>
      <c r="G12418" s="121">
        <v>0</v>
      </c>
    </row>
    <row r="12419" spans="1:7" outlineLevel="1" x14ac:dyDescent="0.25">
      <c r="A12419" s="23" t="str">
        <f>VLOOKUP(B12419,Códigos!$A$1:$C$23,2,FALSE)</f>
        <v>Liquidez</v>
      </c>
      <c r="B12419" s="23" t="s">
        <v>13</v>
      </c>
      <c r="C12419">
        <f t="shared" ref="C12419:C12482" si="207">+YEAR(E12419)</f>
        <v>2022</v>
      </c>
      <c r="D12419" s="23" t="str">
        <f t="shared" si="206"/>
        <v>sept</v>
      </c>
      <c r="E12419" s="24">
        <v>44834</v>
      </c>
      <c r="F12419" s="23" t="s">
        <v>49</v>
      </c>
      <c r="G12419" s="121">
        <v>14180365.129737608</v>
      </c>
    </row>
    <row r="12420" spans="1:7" outlineLevel="1" x14ac:dyDescent="0.25">
      <c r="A12420" s="23" t="str">
        <f>VLOOKUP(B12420,Códigos!$A$1:$C$23,2,FALSE)</f>
        <v>Inv. sin Oferta Pública</v>
      </c>
      <c r="B12420" s="23" t="s">
        <v>14</v>
      </c>
      <c r="C12420">
        <f t="shared" si="207"/>
        <v>2022</v>
      </c>
      <c r="D12420" s="23" t="str">
        <f t="shared" si="206"/>
        <v>sept</v>
      </c>
      <c r="E12420" s="24">
        <v>44834</v>
      </c>
      <c r="F12420" s="23" t="s">
        <v>49</v>
      </c>
      <c r="G12420" s="121">
        <v>4331014.5918367356</v>
      </c>
    </row>
    <row r="12421" spans="1:7" outlineLevel="1" x14ac:dyDescent="0.25">
      <c r="A12421" s="23" t="str">
        <f>VLOOKUP(B12421,Códigos!$A$1:$C$23,2,FALSE)</f>
        <v>Acciones</v>
      </c>
      <c r="B12421" s="23" t="s">
        <v>0</v>
      </c>
      <c r="C12421">
        <f t="shared" si="207"/>
        <v>2022</v>
      </c>
      <c r="D12421" s="23" t="str">
        <f t="shared" si="206"/>
        <v>sept</v>
      </c>
      <c r="E12421" s="24">
        <v>44834</v>
      </c>
      <c r="F12421" s="23" t="s">
        <v>50</v>
      </c>
      <c r="G12421" s="121">
        <v>0</v>
      </c>
    </row>
    <row r="12422" spans="1:7" outlineLevel="1" x14ac:dyDescent="0.25">
      <c r="A12422" s="23" t="str">
        <f>VLOOKUP(B12422,Códigos!$A$1:$C$23,2,FALSE)</f>
        <v>Bonos Bancarios Bursátiles</v>
      </c>
      <c r="B12422" s="23" t="s">
        <v>1</v>
      </c>
      <c r="C12422">
        <f t="shared" si="207"/>
        <v>2022</v>
      </c>
      <c r="D12422" s="23" t="str">
        <f t="shared" si="206"/>
        <v>sept</v>
      </c>
      <c r="E12422" s="24">
        <v>44834</v>
      </c>
      <c r="F12422" s="23" t="s">
        <v>50</v>
      </c>
      <c r="G12422" s="121">
        <v>1168452.5900000001</v>
      </c>
    </row>
    <row r="12423" spans="1:7" outlineLevel="1" x14ac:dyDescent="0.25">
      <c r="A12423" s="23" t="str">
        <f>VLOOKUP(B12423,Códigos!$A$1:$C$23,2,FALSE)</f>
        <v>Bonos de Largo Plazo</v>
      </c>
      <c r="B12423" s="23" t="s">
        <v>3</v>
      </c>
      <c r="C12423">
        <f t="shared" si="207"/>
        <v>2022</v>
      </c>
      <c r="D12423" s="23" t="str">
        <f t="shared" si="206"/>
        <v>sept</v>
      </c>
      <c r="E12423" s="24">
        <v>44834</v>
      </c>
      <c r="F12423" s="23" t="s">
        <v>50</v>
      </c>
      <c r="G12423" s="121">
        <v>350403.96</v>
      </c>
    </row>
    <row r="12424" spans="1:7" outlineLevel="1" x14ac:dyDescent="0.25">
      <c r="A12424" s="23" t="str">
        <f>VLOOKUP(B12424,Códigos!$A$1:$C$23,2,FALSE)</f>
        <v>Bonos Municipales</v>
      </c>
      <c r="B12424" s="23" t="s">
        <v>4</v>
      </c>
      <c r="C12424">
        <f t="shared" si="207"/>
        <v>2022</v>
      </c>
      <c r="D12424" s="23" t="str">
        <f t="shared" si="206"/>
        <v>sept</v>
      </c>
      <c r="E12424" s="24">
        <v>44834</v>
      </c>
      <c r="F12424" s="23" t="s">
        <v>50</v>
      </c>
      <c r="G12424" s="121">
        <v>0</v>
      </c>
    </row>
    <row r="12425" spans="1:7" outlineLevel="1" x14ac:dyDescent="0.25">
      <c r="A12425" s="23" t="str">
        <f>VLOOKUP(B12425,Códigos!$A$1:$C$23,2,FALSE)</f>
        <v>Bonos Participativos emitidos por Pymes</v>
      </c>
      <c r="B12425" s="23" t="s">
        <v>5</v>
      </c>
      <c r="C12425">
        <f t="shared" si="207"/>
        <v>2022</v>
      </c>
      <c r="D12425" s="23" t="str">
        <f t="shared" si="206"/>
        <v>sept</v>
      </c>
      <c r="E12425" s="24">
        <v>44834</v>
      </c>
      <c r="F12425" s="23" t="s">
        <v>50</v>
      </c>
      <c r="G12425" s="121">
        <v>54475.92</v>
      </c>
    </row>
    <row r="12426" spans="1:7" outlineLevel="1" x14ac:dyDescent="0.25">
      <c r="A12426" s="23" t="str">
        <f>VLOOKUP(B12426,Códigos!$A$1:$C$23,2,FALSE)</f>
        <v>Cupones</v>
      </c>
      <c r="B12426" s="23" t="s">
        <v>7</v>
      </c>
      <c r="C12426">
        <f t="shared" si="207"/>
        <v>2022</v>
      </c>
      <c r="D12426" s="23" t="str">
        <f t="shared" si="206"/>
        <v>sept</v>
      </c>
      <c r="E12426" s="24">
        <v>44834</v>
      </c>
      <c r="F12426" s="23" t="s">
        <v>50</v>
      </c>
      <c r="G12426" s="121">
        <v>0</v>
      </c>
    </row>
    <row r="12427" spans="1:7" outlineLevel="1" x14ac:dyDescent="0.25">
      <c r="A12427" s="23" t="str">
        <f>VLOOKUP(B12427,Códigos!$A$1:$C$23,2,FALSE)</f>
        <v>Depósitos a Plazo Fijo</v>
      </c>
      <c r="B12427" s="23" t="s">
        <v>8</v>
      </c>
      <c r="C12427">
        <f t="shared" si="207"/>
        <v>2022</v>
      </c>
      <c r="D12427" s="23" t="str">
        <f t="shared" si="206"/>
        <v>sept</v>
      </c>
      <c r="E12427" s="24">
        <v>44834</v>
      </c>
      <c r="F12427" s="23" t="s">
        <v>50</v>
      </c>
      <c r="G12427" s="121">
        <v>9154580.4499999993</v>
      </c>
    </row>
    <row r="12428" spans="1:7" outlineLevel="1" x14ac:dyDescent="0.25">
      <c r="A12428" s="23" t="str">
        <f>VLOOKUP(B12428,Códigos!$A$1:$C$23,2,FALSE)</f>
        <v>Pagarés bursátiles</v>
      </c>
      <c r="B12428" s="23" t="s">
        <v>11</v>
      </c>
      <c r="C12428">
        <f t="shared" si="207"/>
        <v>2022</v>
      </c>
      <c r="D12428" s="23" t="str">
        <f t="shared" si="206"/>
        <v>sept</v>
      </c>
      <c r="E12428" s="24">
        <v>44834</v>
      </c>
      <c r="F12428" s="23" t="s">
        <v>50</v>
      </c>
      <c r="G12428" s="121">
        <v>0</v>
      </c>
    </row>
    <row r="12429" spans="1:7" outlineLevel="1" x14ac:dyDescent="0.25">
      <c r="A12429" s="23" t="str">
        <f>VLOOKUP(B12429,Códigos!$A$1:$C$23,2,FALSE)</f>
        <v>Valores de Titularización</v>
      </c>
      <c r="B12429" s="23" t="s">
        <v>12</v>
      </c>
      <c r="C12429">
        <f t="shared" si="207"/>
        <v>2022</v>
      </c>
      <c r="D12429" s="23" t="str">
        <f t="shared" si="206"/>
        <v>sept</v>
      </c>
      <c r="E12429" s="24">
        <v>44834</v>
      </c>
      <c r="F12429" s="23" t="s">
        <v>50</v>
      </c>
      <c r="G12429" s="121">
        <v>0</v>
      </c>
    </row>
    <row r="12430" spans="1:7" outlineLevel="1" x14ac:dyDescent="0.25">
      <c r="A12430" s="23" t="str">
        <f>VLOOKUP(B12430,Códigos!$A$1:$C$23,2,FALSE)</f>
        <v>Inv. Extranjero</v>
      </c>
      <c r="B12430" s="23" t="s">
        <v>34</v>
      </c>
      <c r="C12430">
        <f t="shared" si="207"/>
        <v>2022</v>
      </c>
      <c r="D12430" s="23" t="str">
        <f t="shared" si="206"/>
        <v>sept</v>
      </c>
      <c r="E12430" s="24">
        <v>44834</v>
      </c>
      <c r="F12430" s="23" t="s">
        <v>50</v>
      </c>
      <c r="G12430" s="121">
        <v>1912378.2</v>
      </c>
    </row>
    <row r="12431" spans="1:7" outlineLevel="1" x14ac:dyDescent="0.25">
      <c r="A12431" s="23" t="str">
        <f>VLOOKUP(B12431,Códigos!$A$1:$C$23,2,FALSE)</f>
        <v>Liquidez</v>
      </c>
      <c r="B12431" s="23" t="s">
        <v>13</v>
      </c>
      <c r="C12431">
        <f t="shared" si="207"/>
        <v>2022</v>
      </c>
      <c r="D12431" s="23" t="str">
        <f t="shared" si="206"/>
        <v>sept</v>
      </c>
      <c r="E12431" s="24">
        <v>44834</v>
      </c>
      <c r="F12431" s="23" t="s">
        <v>50</v>
      </c>
      <c r="G12431" s="121">
        <v>867150.16</v>
      </c>
    </row>
    <row r="12432" spans="1:7" outlineLevel="1" x14ac:dyDescent="0.25">
      <c r="A12432" s="23" t="str">
        <f>VLOOKUP(B12432,Códigos!$A$1:$C$23,2,FALSE)</f>
        <v>Inv. sin Oferta Pública</v>
      </c>
      <c r="B12432" s="23" t="s">
        <v>14</v>
      </c>
      <c r="C12432">
        <f t="shared" si="207"/>
        <v>2022</v>
      </c>
      <c r="D12432" s="23" t="str">
        <f t="shared" si="206"/>
        <v>sept</v>
      </c>
      <c r="E12432" s="24">
        <v>44834</v>
      </c>
      <c r="F12432" s="23" t="s">
        <v>50</v>
      </c>
      <c r="G12432" s="121">
        <v>0</v>
      </c>
    </row>
    <row r="12433" spans="1:7" outlineLevel="1" x14ac:dyDescent="0.25">
      <c r="A12433" s="23" t="str">
        <f>VLOOKUP(B12433,Códigos!$A$1:$C$23,2,FALSE)</f>
        <v>Acciones</v>
      </c>
      <c r="B12433" s="23" t="s">
        <v>0</v>
      </c>
      <c r="C12433">
        <f t="shared" si="207"/>
        <v>2022</v>
      </c>
      <c r="D12433" s="23" t="str">
        <f t="shared" si="206"/>
        <v>sept</v>
      </c>
      <c r="E12433" s="24">
        <v>44834</v>
      </c>
      <c r="F12433" s="23" t="s">
        <v>53</v>
      </c>
      <c r="G12433" s="121">
        <v>9720651.9810495581</v>
      </c>
    </row>
    <row r="12434" spans="1:7" outlineLevel="1" x14ac:dyDescent="0.25">
      <c r="A12434" s="23" t="str">
        <f>VLOOKUP(B12434,Códigos!$A$1:$C$23,2,FALSE)</f>
        <v>Bonos Bancarios Bursátiles</v>
      </c>
      <c r="B12434" s="23" t="s">
        <v>1</v>
      </c>
      <c r="C12434">
        <f t="shared" si="207"/>
        <v>2022</v>
      </c>
      <c r="D12434" s="23" t="str">
        <f t="shared" si="206"/>
        <v>sept</v>
      </c>
      <c r="E12434" s="24">
        <v>44834</v>
      </c>
      <c r="F12434" s="23" t="s">
        <v>53</v>
      </c>
      <c r="G12434" s="121">
        <v>124148343.21284665</v>
      </c>
    </row>
    <row r="12435" spans="1:7" outlineLevel="1" x14ac:dyDescent="0.25">
      <c r="A12435" s="23" t="str">
        <f>VLOOKUP(B12435,Códigos!$A$1:$C$23,2,FALSE)</f>
        <v>Bonos de Largo Plazo</v>
      </c>
      <c r="B12435" s="23" t="s">
        <v>3</v>
      </c>
      <c r="C12435">
        <f t="shared" si="207"/>
        <v>2022</v>
      </c>
      <c r="D12435" s="23" t="str">
        <f t="shared" si="206"/>
        <v>sept</v>
      </c>
      <c r="E12435" s="24">
        <v>44834</v>
      </c>
      <c r="F12435" s="23" t="s">
        <v>53</v>
      </c>
      <c r="G12435" s="121">
        <v>70496137.93454805</v>
      </c>
    </row>
    <row r="12436" spans="1:7" outlineLevel="1" x14ac:dyDescent="0.25">
      <c r="A12436" s="23" t="str">
        <f>VLOOKUP(B12436,Códigos!$A$1:$C$23,2,FALSE)</f>
        <v>Bonos Municipales</v>
      </c>
      <c r="B12436" s="23" t="s">
        <v>4</v>
      </c>
      <c r="C12436">
        <f t="shared" si="207"/>
        <v>2022</v>
      </c>
      <c r="D12436" s="23" t="str">
        <f t="shared" si="206"/>
        <v>sept</v>
      </c>
      <c r="E12436" s="24">
        <v>44834</v>
      </c>
      <c r="F12436" s="23" t="s">
        <v>53</v>
      </c>
      <c r="G12436" s="121">
        <v>1558524.9006997084</v>
      </c>
    </row>
    <row r="12437" spans="1:7" outlineLevel="1" x14ac:dyDescent="0.25">
      <c r="A12437" s="23" t="str">
        <f>VLOOKUP(B12437,Códigos!$A$1:$C$23,2,FALSE)</f>
        <v>Bonos Participativos emitidos por Pymes</v>
      </c>
      <c r="B12437" s="23" t="s">
        <v>5</v>
      </c>
      <c r="C12437">
        <f t="shared" si="207"/>
        <v>2022</v>
      </c>
      <c r="D12437" s="23" t="str">
        <f t="shared" si="206"/>
        <v>sept</v>
      </c>
      <c r="E12437" s="24">
        <v>44834</v>
      </c>
      <c r="F12437" s="23" t="s">
        <v>53</v>
      </c>
      <c r="G12437" s="121">
        <v>340474.49142857146</v>
      </c>
    </row>
    <row r="12438" spans="1:7" outlineLevel="1" x14ac:dyDescent="0.25">
      <c r="A12438" s="23" t="str">
        <f>VLOOKUP(B12438,Códigos!$A$1:$C$23,2,FALSE)</f>
        <v>Cupones</v>
      </c>
      <c r="B12438" s="23" t="s">
        <v>7</v>
      </c>
      <c r="C12438">
        <f t="shared" si="207"/>
        <v>2022</v>
      </c>
      <c r="D12438" s="23" t="str">
        <f t="shared" si="206"/>
        <v>sept</v>
      </c>
      <c r="E12438" s="24">
        <v>44834</v>
      </c>
      <c r="F12438" s="23" t="s">
        <v>53</v>
      </c>
      <c r="G12438" s="121">
        <v>196545.43518950406</v>
      </c>
    </row>
    <row r="12439" spans="1:7" outlineLevel="1" x14ac:dyDescent="0.25">
      <c r="A12439" s="23" t="str">
        <f>VLOOKUP(B12439,Códigos!$A$1:$C$23,2,FALSE)</f>
        <v>Depósitos a Plazo Fijo</v>
      </c>
      <c r="B12439" s="23" t="s">
        <v>8</v>
      </c>
      <c r="C12439">
        <f t="shared" si="207"/>
        <v>2022</v>
      </c>
      <c r="D12439" s="23" t="str">
        <f t="shared" si="206"/>
        <v>sept</v>
      </c>
      <c r="E12439" s="24">
        <v>44834</v>
      </c>
      <c r="F12439" s="23" t="s">
        <v>53</v>
      </c>
      <c r="G12439" s="121">
        <v>770738288.98948026</v>
      </c>
    </row>
    <row r="12440" spans="1:7" outlineLevel="1" x14ac:dyDescent="0.25">
      <c r="A12440" s="23" t="str">
        <f>VLOOKUP(B12440,Códigos!$A$1:$C$23,2,FALSE)</f>
        <v>Pagarés bursátiles</v>
      </c>
      <c r="B12440" s="23" t="s">
        <v>11</v>
      </c>
      <c r="C12440">
        <f t="shared" si="207"/>
        <v>2022</v>
      </c>
      <c r="D12440" s="23" t="str">
        <f t="shared" si="206"/>
        <v>sept</v>
      </c>
      <c r="E12440" s="24">
        <v>44834</v>
      </c>
      <c r="F12440" s="23" t="s">
        <v>53</v>
      </c>
      <c r="G12440" s="121">
        <v>20406056.921836734</v>
      </c>
    </row>
    <row r="12441" spans="1:7" outlineLevel="1" x14ac:dyDescent="0.25">
      <c r="A12441" s="23" t="str">
        <f>VLOOKUP(B12441,Códigos!$A$1:$C$23,2,FALSE)</f>
        <v>Valores de Titularización</v>
      </c>
      <c r="B12441" s="23" t="s">
        <v>12</v>
      </c>
      <c r="C12441">
        <f t="shared" si="207"/>
        <v>2022</v>
      </c>
      <c r="D12441" s="23" t="str">
        <f t="shared" si="206"/>
        <v>sept</v>
      </c>
      <c r="E12441" s="24">
        <v>44834</v>
      </c>
      <c r="F12441" s="23" t="s">
        <v>53</v>
      </c>
      <c r="G12441" s="121">
        <v>17711807.143790077</v>
      </c>
    </row>
    <row r="12442" spans="1:7" outlineLevel="1" x14ac:dyDescent="0.25">
      <c r="A12442" s="23" t="str">
        <f>VLOOKUP(B12442,Códigos!$A$1:$C$23,2,FALSE)</f>
        <v>Inv. Extranjero</v>
      </c>
      <c r="B12442" s="23" t="s">
        <v>34</v>
      </c>
      <c r="C12442">
        <f t="shared" si="207"/>
        <v>2022</v>
      </c>
      <c r="D12442" s="23" t="str">
        <f t="shared" si="206"/>
        <v>sept</v>
      </c>
      <c r="E12442" s="24">
        <v>44834</v>
      </c>
      <c r="F12442" s="23" t="s">
        <v>53</v>
      </c>
      <c r="G12442" s="121">
        <v>99841737.539679289</v>
      </c>
    </row>
    <row r="12443" spans="1:7" outlineLevel="1" x14ac:dyDescent="0.25">
      <c r="A12443" s="23" t="str">
        <f>VLOOKUP(B12443,Códigos!$A$1:$C$23,2,FALSE)</f>
        <v>Liquidez</v>
      </c>
      <c r="B12443" s="23" t="s">
        <v>13</v>
      </c>
      <c r="C12443">
        <f t="shared" si="207"/>
        <v>2022</v>
      </c>
      <c r="D12443" s="23" t="str">
        <f t="shared" si="206"/>
        <v>sept</v>
      </c>
      <c r="E12443" s="24">
        <v>44834</v>
      </c>
      <c r="F12443" s="23" t="s">
        <v>53</v>
      </c>
      <c r="G12443" s="121">
        <v>283089093.67937028</v>
      </c>
    </row>
    <row r="12444" spans="1:7" outlineLevel="1" x14ac:dyDescent="0.25">
      <c r="A12444" s="23" t="str">
        <f>VLOOKUP(B12444,Códigos!$A$1:$C$23,2,FALSE)</f>
        <v>Inv. sin Oferta Pública</v>
      </c>
      <c r="B12444" s="23" t="s">
        <v>14</v>
      </c>
      <c r="C12444">
        <f t="shared" si="207"/>
        <v>2022</v>
      </c>
      <c r="D12444" s="23" t="str">
        <f t="shared" si="206"/>
        <v>sept</v>
      </c>
      <c r="E12444" s="24">
        <v>44834</v>
      </c>
      <c r="F12444" s="23" t="s">
        <v>53</v>
      </c>
      <c r="G12444" s="121">
        <v>13622580.533043003</v>
      </c>
    </row>
    <row r="12445" spans="1:7" outlineLevel="1" x14ac:dyDescent="0.25">
      <c r="A12445" s="23" t="str">
        <f>VLOOKUP(B12445,Códigos!$A$1:$C$23,2,FALSE)</f>
        <v>Acciones</v>
      </c>
      <c r="B12445" s="23" t="s">
        <v>0</v>
      </c>
      <c r="C12445">
        <f t="shared" si="207"/>
        <v>2022</v>
      </c>
      <c r="D12445" s="23" t="str">
        <f t="shared" si="206"/>
        <v>oct</v>
      </c>
      <c r="E12445" s="24">
        <v>44865</v>
      </c>
      <c r="F12445" s="23" t="s">
        <v>51</v>
      </c>
      <c r="G12445" s="121">
        <v>5986689.3950437503</v>
      </c>
    </row>
    <row r="12446" spans="1:7" outlineLevel="1" x14ac:dyDescent="0.25">
      <c r="A12446" s="23" t="str">
        <f>VLOOKUP(B12446,Códigos!$A$1:$C$23,2,FALSE)</f>
        <v>Bonos Bancarios Bursátiles</v>
      </c>
      <c r="B12446" s="23" t="s">
        <v>1</v>
      </c>
      <c r="C12446">
        <f t="shared" si="207"/>
        <v>2022</v>
      </c>
      <c r="D12446" s="23" t="str">
        <f t="shared" si="206"/>
        <v>oct</v>
      </c>
      <c r="E12446" s="24">
        <v>44865</v>
      </c>
      <c r="F12446" s="23" t="s">
        <v>51</v>
      </c>
      <c r="G12446" s="121">
        <v>66303798.381924249</v>
      </c>
    </row>
    <row r="12447" spans="1:7" outlineLevel="1" x14ac:dyDescent="0.25">
      <c r="A12447" s="23" t="str">
        <f>VLOOKUP(B12447,Códigos!$A$1:$C$23,2,FALSE)</f>
        <v>Bonos de Largo Plazo</v>
      </c>
      <c r="B12447" s="23" t="s">
        <v>3</v>
      </c>
      <c r="C12447">
        <f t="shared" si="207"/>
        <v>2022</v>
      </c>
      <c r="D12447" s="23" t="str">
        <f t="shared" si="206"/>
        <v>oct</v>
      </c>
      <c r="E12447" s="24">
        <v>44865</v>
      </c>
      <c r="F12447" s="23" t="s">
        <v>51</v>
      </c>
      <c r="G12447" s="121">
        <v>42000382.214285739</v>
      </c>
    </row>
    <row r="12448" spans="1:7" outlineLevel="1" x14ac:dyDescent="0.25">
      <c r="A12448" s="23" t="str">
        <f>VLOOKUP(B12448,Códigos!$A$1:$C$23,2,FALSE)</f>
        <v>Bonos Municipales</v>
      </c>
      <c r="B12448" s="23" t="s">
        <v>4</v>
      </c>
      <c r="C12448">
        <f t="shared" si="207"/>
        <v>2022</v>
      </c>
      <c r="D12448" s="23" t="str">
        <f t="shared" si="206"/>
        <v>oct</v>
      </c>
      <c r="E12448" s="24">
        <v>44865</v>
      </c>
      <c r="F12448" s="23" t="s">
        <v>51</v>
      </c>
      <c r="G12448" s="121">
        <v>1056224.6064139942</v>
      </c>
    </row>
    <row r="12449" spans="1:7" outlineLevel="1" x14ac:dyDescent="0.25">
      <c r="A12449" s="23" t="str">
        <f>VLOOKUP(B12449,Códigos!$A$1:$C$23,2,FALSE)</f>
        <v>Bonos Participativos emitidos por Pymes</v>
      </c>
      <c r="B12449" s="23" t="s">
        <v>5</v>
      </c>
      <c r="C12449">
        <f t="shared" si="207"/>
        <v>2022</v>
      </c>
      <c r="D12449" s="23" t="str">
        <f t="shared" si="206"/>
        <v>oct</v>
      </c>
      <c r="E12449" s="24">
        <v>44865</v>
      </c>
      <c r="F12449" s="23" t="s">
        <v>51</v>
      </c>
      <c r="G12449" s="121">
        <v>287426.93877551024</v>
      </c>
    </row>
    <row r="12450" spans="1:7" outlineLevel="1" x14ac:dyDescent="0.25">
      <c r="A12450" s="23" t="str">
        <f>VLOOKUP(B12450,Códigos!$A$1:$C$23,2,FALSE)</f>
        <v>Cupones</v>
      </c>
      <c r="B12450" s="23" t="s">
        <v>7</v>
      </c>
      <c r="C12450">
        <f t="shared" si="207"/>
        <v>2022</v>
      </c>
      <c r="D12450" s="23" t="str">
        <f t="shared" si="206"/>
        <v>oct</v>
      </c>
      <c r="E12450" s="24">
        <v>44865</v>
      </c>
      <c r="F12450" s="23" t="s">
        <v>51</v>
      </c>
      <c r="G12450" s="121">
        <v>617244.89795918402</v>
      </c>
    </row>
    <row r="12451" spans="1:7" outlineLevel="1" x14ac:dyDescent="0.25">
      <c r="A12451" s="23" t="str">
        <f>VLOOKUP(B12451,Códigos!$A$1:$C$23,2,FALSE)</f>
        <v>Depósitos a Plazo Fijo</v>
      </c>
      <c r="B12451" s="23" t="s">
        <v>8</v>
      </c>
      <c r="C12451">
        <f t="shared" si="207"/>
        <v>2022</v>
      </c>
      <c r="D12451" s="23" t="str">
        <f t="shared" si="206"/>
        <v>oct</v>
      </c>
      <c r="E12451" s="24">
        <v>44865</v>
      </c>
      <c r="F12451" s="23" t="s">
        <v>51</v>
      </c>
      <c r="G12451" s="121">
        <v>372750425.98979551</v>
      </c>
    </row>
    <row r="12452" spans="1:7" outlineLevel="1" x14ac:dyDescent="0.25">
      <c r="A12452" s="23" t="str">
        <f>VLOOKUP(B12452,Códigos!$A$1:$C$23,2,FALSE)</f>
        <v>Pagarés bursátiles</v>
      </c>
      <c r="B12452" s="23" t="s">
        <v>11</v>
      </c>
      <c r="C12452">
        <f t="shared" si="207"/>
        <v>2022</v>
      </c>
      <c r="D12452" s="23" t="str">
        <f t="shared" si="206"/>
        <v>oct</v>
      </c>
      <c r="E12452" s="24">
        <v>44865</v>
      </c>
      <c r="F12452" s="23" t="s">
        <v>51</v>
      </c>
      <c r="G12452" s="121">
        <v>2615430.1909620999</v>
      </c>
    </row>
    <row r="12453" spans="1:7" outlineLevel="1" x14ac:dyDescent="0.25">
      <c r="A12453" s="23" t="str">
        <f>VLOOKUP(B12453,Códigos!$A$1:$C$23,2,FALSE)</f>
        <v>Valores de Titularización</v>
      </c>
      <c r="B12453" s="23" t="s">
        <v>12</v>
      </c>
      <c r="C12453">
        <f t="shared" si="207"/>
        <v>2022</v>
      </c>
      <c r="D12453" s="23" t="str">
        <f t="shared" si="206"/>
        <v>oct</v>
      </c>
      <c r="E12453" s="24">
        <v>44865</v>
      </c>
      <c r="F12453" s="23" t="s">
        <v>51</v>
      </c>
      <c r="G12453" s="121">
        <v>17081673.739067063</v>
      </c>
    </row>
    <row r="12454" spans="1:7" outlineLevel="1" x14ac:dyDescent="0.25">
      <c r="A12454" s="23" t="str">
        <f>VLOOKUP(B12454,Códigos!$A$1:$C$23,2,FALSE)</f>
        <v>Inv. Extranjero</v>
      </c>
      <c r="B12454" s="23" t="s">
        <v>34</v>
      </c>
      <c r="C12454">
        <f t="shared" si="207"/>
        <v>2022</v>
      </c>
      <c r="D12454" s="23" t="str">
        <f t="shared" si="206"/>
        <v>oct</v>
      </c>
      <c r="E12454" s="24">
        <v>44865</v>
      </c>
      <c r="F12454" s="23" t="s">
        <v>51</v>
      </c>
      <c r="G12454" s="121">
        <v>6101887.5495626824</v>
      </c>
    </row>
    <row r="12455" spans="1:7" outlineLevel="1" x14ac:dyDescent="0.25">
      <c r="A12455" s="23" t="str">
        <f>VLOOKUP(B12455,Códigos!$A$1:$C$23,2,FALSE)</f>
        <v>Liquidez</v>
      </c>
      <c r="B12455" s="23" t="s">
        <v>13</v>
      </c>
      <c r="C12455">
        <f t="shared" si="207"/>
        <v>2022</v>
      </c>
      <c r="D12455" s="23" t="str">
        <f t="shared" si="206"/>
        <v>oct</v>
      </c>
      <c r="E12455" s="24">
        <v>44865</v>
      </c>
      <c r="F12455" s="23" t="s">
        <v>51</v>
      </c>
      <c r="G12455" s="121">
        <v>147223407.27696791</v>
      </c>
    </row>
    <row r="12456" spans="1:7" outlineLevel="1" x14ac:dyDescent="0.25">
      <c r="A12456" s="23" t="str">
        <f>VLOOKUP(B12456,Códigos!$A$1:$C$23,2,FALSE)</f>
        <v>Inv. sin Oferta Pública</v>
      </c>
      <c r="B12456" s="23" t="s">
        <v>14</v>
      </c>
      <c r="C12456">
        <f t="shared" si="207"/>
        <v>2022</v>
      </c>
      <c r="D12456" s="23" t="str">
        <f t="shared" si="206"/>
        <v>oct</v>
      </c>
      <c r="E12456" s="24">
        <v>44865</v>
      </c>
      <c r="F12456" s="23" t="s">
        <v>51</v>
      </c>
      <c r="G12456" s="121">
        <v>12833390.062682217</v>
      </c>
    </row>
    <row r="12457" spans="1:7" outlineLevel="1" x14ac:dyDescent="0.25">
      <c r="A12457" s="23" t="str">
        <f>VLOOKUP(B12457,Códigos!$A$1:$C$23,2,FALSE)</f>
        <v>Acciones</v>
      </c>
      <c r="B12457" s="23" t="s">
        <v>0</v>
      </c>
      <c r="C12457">
        <f t="shared" si="207"/>
        <v>2022</v>
      </c>
      <c r="D12457" s="23" t="str">
        <f t="shared" si="206"/>
        <v>oct</v>
      </c>
      <c r="E12457" s="24">
        <v>44865</v>
      </c>
      <c r="F12457" s="23" t="s">
        <v>52</v>
      </c>
      <c r="G12457" s="121">
        <v>3684012.7600000002</v>
      </c>
    </row>
    <row r="12458" spans="1:7" outlineLevel="1" x14ac:dyDescent="0.25">
      <c r="A12458" s="23" t="str">
        <f>VLOOKUP(B12458,Códigos!$A$1:$C$23,2,FALSE)</f>
        <v>Bonos Bancarios Bursátiles</v>
      </c>
      <c r="B12458" s="23" t="s">
        <v>1</v>
      </c>
      <c r="C12458">
        <f t="shared" si="207"/>
        <v>2022</v>
      </c>
      <c r="D12458" s="23" t="str">
        <f t="shared" si="206"/>
        <v>oct</v>
      </c>
      <c r="E12458" s="24">
        <v>44865</v>
      </c>
      <c r="F12458" s="23" t="s">
        <v>52</v>
      </c>
      <c r="G12458" s="121">
        <v>56389383.280000001</v>
      </c>
    </row>
    <row r="12459" spans="1:7" outlineLevel="1" x14ac:dyDescent="0.25">
      <c r="A12459" s="23" t="str">
        <f>VLOOKUP(B12459,Códigos!$A$1:$C$23,2,FALSE)</f>
        <v>Bonos de Largo Plazo</v>
      </c>
      <c r="B12459" s="23" t="s">
        <v>3</v>
      </c>
      <c r="C12459">
        <f t="shared" si="207"/>
        <v>2022</v>
      </c>
      <c r="D12459" s="23" t="str">
        <f t="shared" si="206"/>
        <v>oct</v>
      </c>
      <c r="E12459" s="24">
        <v>44865</v>
      </c>
      <c r="F12459" s="23" t="s">
        <v>52</v>
      </c>
      <c r="G12459" s="121">
        <v>26659060.260000002</v>
      </c>
    </row>
    <row r="12460" spans="1:7" outlineLevel="1" x14ac:dyDescent="0.25">
      <c r="A12460" s="23" t="str">
        <f>VLOOKUP(B12460,Códigos!$A$1:$C$23,2,FALSE)</f>
        <v>Bonos Municipales</v>
      </c>
      <c r="B12460" s="23" t="s">
        <v>4</v>
      </c>
      <c r="C12460">
        <f t="shared" si="207"/>
        <v>2022</v>
      </c>
      <c r="D12460" s="23" t="str">
        <f t="shared" si="206"/>
        <v>oct</v>
      </c>
      <c r="E12460" s="24">
        <v>44865</v>
      </c>
      <c r="F12460" s="23" t="s">
        <v>52</v>
      </c>
      <c r="G12460" s="121">
        <v>507800.29</v>
      </c>
    </row>
    <row r="12461" spans="1:7" outlineLevel="1" x14ac:dyDescent="0.25">
      <c r="A12461" s="23" t="str">
        <f>VLOOKUP(B12461,Códigos!$A$1:$C$23,2,FALSE)</f>
        <v>Bonos Participativos emitidos por Pymes</v>
      </c>
      <c r="B12461" s="23" t="s">
        <v>5</v>
      </c>
      <c r="C12461">
        <f t="shared" si="207"/>
        <v>2022</v>
      </c>
      <c r="D12461" s="23" t="str">
        <f t="shared" si="206"/>
        <v>oct</v>
      </c>
      <c r="E12461" s="24">
        <v>44865</v>
      </c>
      <c r="F12461" s="23" t="s">
        <v>52</v>
      </c>
      <c r="G12461" s="121">
        <v>54747.99</v>
      </c>
    </row>
    <row r="12462" spans="1:7" outlineLevel="1" x14ac:dyDescent="0.25">
      <c r="A12462" s="23" t="str">
        <f>VLOOKUP(B12462,Códigos!$A$1:$C$23,2,FALSE)</f>
        <v>Cupones</v>
      </c>
      <c r="B12462" s="23" t="s">
        <v>7</v>
      </c>
      <c r="C12462">
        <f t="shared" si="207"/>
        <v>2022</v>
      </c>
      <c r="D12462" s="23" t="str">
        <f t="shared" si="206"/>
        <v>oct</v>
      </c>
      <c r="E12462" s="24">
        <v>44865</v>
      </c>
      <c r="F12462" s="23" t="s">
        <v>52</v>
      </c>
      <c r="G12462" s="121">
        <v>43300.05</v>
      </c>
    </row>
    <row r="12463" spans="1:7" outlineLevel="1" x14ac:dyDescent="0.25">
      <c r="A12463" s="23" t="str">
        <f>VLOOKUP(B12463,Códigos!$A$1:$C$23,2,FALSE)</f>
        <v>Depósitos a Plazo Fijo</v>
      </c>
      <c r="B12463" s="23" t="s">
        <v>8</v>
      </c>
      <c r="C12463">
        <f t="shared" si="207"/>
        <v>2022</v>
      </c>
      <c r="D12463" s="23" t="str">
        <f t="shared" si="206"/>
        <v>oct</v>
      </c>
      <c r="E12463" s="24">
        <v>44865</v>
      </c>
      <c r="F12463" s="23" t="s">
        <v>52</v>
      </c>
      <c r="G12463" s="121">
        <v>375895590.45999998</v>
      </c>
    </row>
    <row r="12464" spans="1:7" outlineLevel="1" x14ac:dyDescent="0.25">
      <c r="A12464" s="23" t="str">
        <f>VLOOKUP(B12464,Códigos!$A$1:$C$23,2,FALSE)</f>
        <v>Pagarés bursátiles</v>
      </c>
      <c r="B12464" s="23" t="s">
        <v>11</v>
      </c>
      <c r="C12464">
        <f t="shared" si="207"/>
        <v>2022</v>
      </c>
      <c r="D12464" s="23" t="str">
        <f t="shared" si="206"/>
        <v>oct</v>
      </c>
      <c r="E12464" s="24">
        <v>44865</v>
      </c>
      <c r="F12464" s="23" t="s">
        <v>52</v>
      </c>
      <c r="G12464" s="121">
        <v>18446632.350000001</v>
      </c>
    </row>
    <row r="12465" spans="1:7" outlineLevel="1" x14ac:dyDescent="0.25">
      <c r="A12465" s="23" t="str">
        <f>VLOOKUP(B12465,Códigos!$A$1:$C$23,2,FALSE)</f>
        <v>Valores de Titularización</v>
      </c>
      <c r="B12465" s="23" t="s">
        <v>12</v>
      </c>
      <c r="C12465">
        <f t="shared" si="207"/>
        <v>2022</v>
      </c>
      <c r="D12465" s="23" t="str">
        <f t="shared" si="206"/>
        <v>oct</v>
      </c>
      <c r="E12465" s="24">
        <v>44865</v>
      </c>
      <c r="F12465" s="23" t="s">
        <v>52</v>
      </c>
      <c r="G12465" s="121">
        <v>253514.65</v>
      </c>
    </row>
    <row r="12466" spans="1:7" outlineLevel="1" x14ac:dyDescent="0.25">
      <c r="A12466" s="23" t="str">
        <f>VLOOKUP(B12466,Códigos!$A$1:$C$23,2,FALSE)</f>
        <v>Inv. Extranjero</v>
      </c>
      <c r="B12466" s="23" t="s">
        <v>34</v>
      </c>
      <c r="C12466">
        <f t="shared" si="207"/>
        <v>2022</v>
      </c>
      <c r="D12466" s="23" t="str">
        <f t="shared" si="206"/>
        <v>oct</v>
      </c>
      <c r="E12466" s="24">
        <v>44865</v>
      </c>
      <c r="F12466" s="23" t="s">
        <v>52</v>
      </c>
      <c r="G12466" s="121">
        <v>98595712.929999992</v>
      </c>
    </row>
    <row r="12467" spans="1:7" outlineLevel="1" x14ac:dyDescent="0.25">
      <c r="A12467" s="23" t="str">
        <f>VLOOKUP(B12467,Códigos!$A$1:$C$23,2,FALSE)</f>
        <v>Liquidez</v>
      </c>
      <c r="B12467" s="23" t="s">
        <v>13</v>
      </c>
      <c r="C12467">
        <f t="shared" si="207"/>
        <v>2022</v>
      </c>
      <c r="D12467" s="23" t="str">
        <f t="shared" si="206"/>
        <v>oct</v>
      </c>
      <c r="E12467" s="24">
        <v>44865</v>
      </c>
      <c r="F12467" s="23" t="s">
        <v>52</v>
      </c>
      <c r="G12467" s="121">
        <v>145601679.76000002</v>
      </c>
    </row>
    <row r="12468" spans="1:7" outlineLevel="1" x14ac:dyDescent="0.25">
      <c r="A12468" s="23" t="str">
        <f>VLOOKUP(B12468,Códigos!$A$1:$C$23,2,FALSE)</f>
        <v>Inv. sin Oferta Pública</v>
      </c>
      <c r="B12468" s="23" t="s">
        <v>14</v>
      </c>
      <c r="C12468">
        <f t="shared" si="207"/>
        <v>2022</v>
      </c>
      <c r="D12468" s="23" t="str">
        <f t="shared" si="206"/>
        <v>oct</v>
      </c>
      <c r="E12468" s="24">
        <v>44865</v>
      </c>
      <c r="F12468" s="23" t="s">
        <v>52</v>
      </c>
      <c r="G12468" s="121">
        <v>942895.98</v>
      </c>
    </row>
    <row r="12469" spans="1:7" outlineLevel="1" x14ac:dyDescent="0.25">
      <c r="A12469" s="23" t="str">
        <f>VLOOKUP(B12469,Códigos!$A$1:$C$23,2,FALSE)</f>
        <v>Acciones</v>
      </c>
      <c r="B12469" s="23" t="s">
        <v>0</v>
      </c>
      <c r="C12469">
        <f t="shared" si="207"/>
        <v>2022</v>
      </c>
      <c r="D12469" s="23" t="str">
        <f t="shared" si="206"/>
        <v>oct</v>
      </c>
      <c r="E12469" s="24">
        <v>44865</v>
      </c>
      <c r="F12469" s="23" t="s">
        <v>44</v>
      </c>
      <c r="G12469" s="121">
        <v>130668.389212828</v>
      </c>
    </row>
    <row r="12470" spans="1:7" outlineLevel="1" x14ac:dyDescent="0.25">
      <c r="A12470" s="23" t="str">
        <f>VLOOKUP(B12470,Códigos!$A$1:$C$23,2,FALSE)</f>
        <v>Bonos Bancarios Bursátiles</v>
      </c>
      <c r="B12470" s="23" t="s">
        <v>1</v>
      </c>
      <c r="C12470">
        <f t="shared" si="207"/>
        <v>2022</v>
      </c>
      <c r="D12470" s="23" t="str">
        <f t="shared" si="206"/>
        <v>oct</v>
      </c>
      <c r="E12470" s="24">
        <v>44865</v>
      </c>
      <c r="F12470" s="23" t="s">
        <v>44</v>
      </c>
      <c r="G12470" s="121">
        <v>5427845.5787172029</v>
      </c>
    </row>
    <row r="12471" spans="1:7" outlineLevel="1" x14ac:dyDescent="0.25">
      <c r="A12471" s="23" t="str">
        <f>VLOOKUP(B12471,Códigos!$A$1:$C$23,2,FALSE)</f>
        <v>Bonos de Largo Plazo</v>
      </c>
      <c r="B12471" s="23" t="s">
        <v>3</v>
      </c>
      <c r="C12471">
        <f t="shared" si="207"/>
        <v>2022</v>
      </c>
      <c r="D12471" s="23" t="str">
        <f t="shared" si="206"/>
        <v>oct</v>
      </c>
      <c r="E12471" s="24">
        <v>44865</v>
      </c>
      <c r="F12471" s="23" t="s">
        <v>44</v>
      </c>
      <c r="G12471" s="121">
        <v>5431149.9883381957</v>
      </c>
    </row>
    <row r="12472" spans="1:7" outlineLevel="1" x14ac:dyDescent="0.25">
      <c r="A12472" s="23" t="str">
        <f>VLOOKUP(B12472,Códigos!$A$1:$C$23,2,FALSE)</f>
        <v>Bonos Municipales</v>
      </c>
      <c r="B12472" s="23" t="s">
        <v>4</v>
      </c>
      <c r="C12472">
        <f t="shared" si="207"/>
        <v>2022</v>
      </c>
      <c r="D12472" s="23" t="str">
        <f t="shared" si="206"/>
        <v>oct</v>
      </c>
      <c r="E12472" s="24">
        <v>44865</v>
      </c>
      <c r="F12472" s="23" t="s">
        <v>44</v>
      </c>
      <c r="G12472" s="121">
        <v>0</v>
      </c>
    </row>
    <row r="12473" spans="1:7" outlineLevel="1" x14ac:dyDescent="0.25">
      <c r="A12473" s="23" t="str">
        <f>VLOOKUP(B12473,Códigos!$A$1:$C$23,2,FALSE)</f>
        <v>Bonos Participativos emitidos por Pymes</v>
      </c>
      <c r="B12473" s="23" t="s">
        <v>5</v>
      </c>
      <c r="C12473">
        <f t="shared" si="207"/>
        <v>2022</v>
      </c>
      <c r="D12473" s="23" t="str">
        <f t="shared" si="206"/>
        <v>oct</v>
      </c>
      <c r="E12473" s="24">
        <v>44865</v>
      </c>
      <c r="F12473" s="23" t="s">
        <v>44</v>
      </c>
      <c r="G12473" s="121">
        <v>0</v>
      </c>
    </row>
    <row r="12474" spans="1:7" outlineLevel="1" x14ac:dyDescent="0.25">
      <c r="A12474" s="23" t="str">
        <f>VLOOKUP(B12474,Códigos!$A$1:$C$23,2,FALSE)</f>
        <v>Cupones</v>
      </c>
      <c r="B12474" s="23" t="s">
        <v>7</v>
      </c>
      <c r="C12474">
        <f t="shared" si="207"/>
        <v>2022</v>
      </c>
      <c r="D12474" s="23" t="str">
        <f t="shared" si="206"/>
        <v>oct</v>
      </c>
      <c r="E12474" s="24">
        <v>44865</v>
      </c>
      <c r="F12474" s="23" t="s">
        <v>44</v>
      </c>
      <c r="G12474" s="121">
        <v>466836.73469387775</v>
      </c>
    </row>
    <row r="12475" spans="1:7" outlineLevel="1" x14ac:dyDescent="0.25">
      <c r="A12475" s="23" t="str">
        <f>VLOOKUP(B12475,Códigos!$A$1:$C$23,2,FALSE)</f>
        <v>Depósitos a Plazo Fijo</v>
      </c>
      <c r="B12475" s="23" t="s">
        <v>8</v>
      </c>
      <c r="C12475">
        <f t="shared" si="207"/>
        <v>2022</v>
      </c>
      <c r="D12475" s="23" t="str">
        <f t="shared" si="206"/>
        <v>oct</v>
      </c>
      <c r="E12475" s="24">
        <v>44865</v>
      </c>
      <c r="F12475" s="23" t="s">
        <v>44</v>
      </c>
      <c r="G12475" s="121">
        <v>143566838.62390494</v>
      </c>
    </row>
    <row r="12476" spans="1:7" outlineLevel="1" x14ac:dyDescent="0.25">
      <c r="A12476" s="23" t="str">
        <f>VLOOKUP(B12476,Códigos!$A$1:$C$23,2,FALSE)</f>
        <v>Pagarés bursátiles</v>
      </c>
      <c r="B12476" s="23" t="s">
        <v>11</v>
      </c>
      <c r="C12476">
        <f t="shared" si="207"/>
        <v>2022</v>
      </c>
      <c r="D12476" s="23" t="str">
        <f t="shared" si="206"/>
        <v>oct</v>
      </c>
      <c r="E12476" s="24">
        <v>44865</v>
      </c>
      <c r="F12476" s="23" t="s">
        <v>44</v>
      </c>
      <c r="G12476" s="121">
        <v>1352147.2303207</v>
      </c>
    </row>
    <row r="12477" spans="1:7" outlineLevel="1" x14ac:dyDescent="0.25">
      <c r="A12477" s="23" t="str">
        <f>VLOOKUP(B12477,Códigos!$A$1:$C$23,2,FALSE)</f>
        <v>Valores de Titularización</v>
      </c>
      <c r="B12477" s="23" t="s">
        <v>12</v>
      </c>
      <c r="C12477">
        <f t="shared" si="207"/>
        <v>2022</v>
      </c>
      <c r="D12477" s="23" t="str">
        <f t="shared" si="206"/>
        <v>oct</v>
      </c>
      <c r="E12477" s="24">
        <v>44865</v>
      </c>
      <c r="F12477" s="23" t="s">
        <v>44</v>
      </c>
      <c r="G12477" s="121">
        <v>3585081.8892128291</v>
      </c>
    </row>
    <row r="12478" spans="1:7" outlineLevel="1" x14ac:dyDescent="0.25">
      <c r="A12478" s="23" t="str">
        <f>VLOOKUP(B12478,Códigos!$A$1:$C$23,2,FALSE)</f>
        <v>Inv. Extranjero</v>
      </c>
      <c r="B12478" s="23" t="s">
        <v>34</v>
      </c>
      <c r="C12478">
        <f t="shared" si="207"/>
        <v>2022</v>
      </c>
      <c r="D12478" s="23" t="str">
        <f t="shared" si="206"/>
        <v>oct</v>
      </c>
      <c r="E12478" s="24">
        <v>44865</v>
      </c>
      <c r="F12478" s="23" t="s">
        <v>44</v>
      </c>
      <c r="G12478" s="121">
        <v>0</v>
      </c>
    </row>
    <row r="12479" spans="1:7" outlineLevel="1" x14ac:dyDescent="0.25">
      <c r="A12479" s="23" t="str">
        <f>VLOOKUP(B12479,Códigos!$A$1:$C$23,2,FALSE)</f>
        <v>Liquidez</v>
      </c>
      <c r="B12479" s="23" t="s">
        <v>13</v>
      </c>
      <c r="C12479">
        <f t="shared" si="207"/>
        <v>2022</v>
      </c>
      <c r="D12479" s="23" t="str">
        <f t="shared" si="206"/>
        <v>oct</v>
      </c>
      <c r="E12479" s="24">
        <v>44865</v>
      </c>
      <c r="F12479" s="23" t="s">
        <v>44</v>
      </c>
      <c r="G12479" s="121">
        <v>82094407.529154524</v>
      </c>
    </row>
    <row r="12480" spans="1:7" outlineLevel="1" x14ac:dyDescent="0.25">
      <c r="A12480" s="23" t="str">
        <f>VLOOKUP(B12480,Códigos!$A$1:$C$23,2,FALSE)</f>
        <v>Inv. sin Oferta Pública</v>
      </c>
      <c r="B12480" s="23" t="s">
        <v>14</v>
      </c>
      <c r="C12480">
        <f t="shared" si="207"/>
        <v>2022</v>
      </c>
      <c r="D12480" s="23" t="str">
        <f t="shared" si="206"/>
        <v>oct</v>
      </c>
      <c r="E12480" s="24">
        <v>44865</v>
      </c>
      <c r="F12480" s="23" t="s">
        <v>44</v>
      </c>
      <c r="G12480" s="121">
        <v>17661.854227405245</v>
      </c>
    </row>
    <row r="12481" spans="1:7" outlineLevel="1" x14ac:dyDescent="0.25">
      <c r="A12481" s="23" t="str">
        <f>VLOOKUP(B12481,Códigos!$A$1:$C$23,2,FALSE)</f>
        <v>Acciones</v>
      </c>
      <c r="B12481" s="23" t="s">
        <v>0</v>
      </c>
      <c r="C12481">
        <f t="shared" si="207"/>
        <v>2022</v>
      </c>
      <c r="D12481" s="23" t="str">
        <f t="shared" si="206"/>
        <v>oct</v>
      </c>
      <c r="E12481" s="24">
        <v>44865</v>
      </c>
      <c r="F12481" s="23" t="s">
        <v>45</v>
      </c>
      <c r="G12481" s="121">
        <v>1744964.74</v>
      </c>
    </row>
    <row r="12482" spans="1:7" outlineLevel="1" x14ac:dyDescent="0.25">
      <c r="A12482" s="23" t="str">
        <f>VLOOKUP(B12482,Códigos!$A$1:$C$23,2,FALSE)</f>
        <v>Bonos Bancarios Bursátiles</v>
      </c>
      <c r="B12482" s="23" t="s">
        <v>1</v>
      </c>
      <c r="C12482">
        <f t="shared" si="207"/>
        <v>2022</v>
      </c>
      <c r="D12482" s="23" t="str">
        <f t="shared" ref="D12482:D12545" si="208">+TEXT(E12482,"mmm")</f>
        <v>oct</v>
      </c>
      <c r="E12482" s="24">
        <v>44865</v>
      </c>
      <c r="F12482" s="23" t="s">
        <v>45</v>
      </c>
      <c r="G12482" s="121">
        <v>5932229.1299999999</v>
      </c>
    </row>
    <row r="12483" spans="1:7" outlineLevel="1" x14ac:dyDescent="0.25">
      <c r="A12483" s="23" t="str">
        <f>VLOOKUP(B12483,Códigos!$A$1:$C$23,2,FALSE)</f>
        <v>Bonos de Largo Plazo</v>
      </c>
      <c r="B12483" s="23" t="s">
        <v>3</v>
      </c>
      <c r="C12483">
        <f t="shared" ref="C12483:C12546" si="209">+YEAR(E12483)</f>
        <v>2022</v>
      </c>
      <c r="D12483" s="23" t="str">
        <f t="shared" si="208"/>
        <v>oct</v>
      </c>
      <c r="E12483" s="24">
        <v>44865</v>
      </c>
      <c r="F12483" s="23" t="s">
        <v>45</v>
      </c>
      <c r="G12483" s="121">
        <v>5895159.5899999999</v>
      </c>
    </row>
    <row r="12484" spans="1:7" outlineLevel="1" x14ac:dyDescent="0.25">
      <c r="A12484" s="23" t="str">
        <f>VLOOKUP(B12484,Códigos!$A$1:$C$23,2,FALSE)</f>
        <v>Bonos Municipales</v>
      </c>
      <c r="B12484" s="23" t="s">
        <v>4</v>
      </c>
      <c r="C12484">
        <f t="shared" si="209"/>
        <v>2022</v>
      </c>
      <c r="D12484" s="23" t="str">
        <f t="shared" si="208"/>
        <v>oct</v>
      </c>
      <c r="E12484" s="24">
        <v>44865</v>
      </c>
      <c r="F12484" s="23" t="s">
        <v>45</v>
      </c>
      <c r="G12484" s="121">
        <v>0</v>
      </c>
    </row>
    <row r="12485" spans="1:7" outlineLevel="1" x14ac:dyDescent="0.25">
      <c r="A12485" s="23" t="str">
        <f>VLOOKUP(B12485,Códigos!$A$1:$C$23,2,FALSE)</f>
        <v>Bonos Participativos emitidos por Pymes</v>
      </c>
      <c r="B12485" s="23" t="s">
        <v>5</v>
      </c>
      <c r="C12485">
        <f t="shared" si="209"/>
        <v>2022</v>
      </c>
      <c r="D12485" s="23" t="str">
        <f t="shared" si="208"/>
        <v>oct</v>
      </c>
      <c r="E12485" s="24">
        <v>44865</v>
      </c>
      <c r="F12485" s="23" t="s">
        <v>45</v>
      </c>
      <c r="G12485" s="121">
        <v>0</v>
      </c>
    </row>
    <row r="12486" spans="1:7" outlineLevel="1" x14ac:dyDescent="0.25">
      <c r="A12486" s="23" t="str">
        <f>VLOOKUP(B12486,Códigos!$A$1:$C$23,2,FALSE)</f>
        <v>Cupones</v>
      </c>
      <c r="B12486" s="23" t="s">
        <v>7</v>
      </c>
      <c r="C12486">
        <f t="shared" si="209"/>
        <v>2022</v>
      </c>
      <c r="D12486" s="23" t="str">
        <f t="shared" si="208"/>
        <v>oct</v>
      </c>
      <c r="E12486" s="24">
        <v>44865</v>
      </c>
      <c r="F12486" s="23" t="s">
        <v>45</v>
      </c>
      <c r="G12486" s="121">
        <v>0</v>
      </c>
    </row>
    <row r="12487" spans="1:7" outlineLevel="1" x14ac:dyDescent="0.25">
      <c r="A12487" s="23" t="str">
        <f>VLOOKUP(B12487,Códigos!$A$1:$C$23,2,FALSE)</f>
        <v>Depósitos a Plazo Fijo</v>
      </c>
      <c r="B12487" s="23" t="s">
        <v>8</v>
      </c>
      <c r="C12487">
        <f t="shared" si="209"/>
        <v>2022</v>
      </c>
      <c r="D12487" s="23" t="str">
        <f t="shared" si="208"/>
        <v>oct</v>
      </c>
      <c r="E12487" s="24">
        <v>44865</v>
      </c>
      <c r="F12487" s="23" t="s">
        <v>45</v>
      </c>
      <c r="G12487" s="121">
        <v>70815031.5</v>
      </c>
    </row>
    <row r="12488" spans="1:7" outlineLevel="1" x14ac:dyDescent="0.25">
      <c r="A12488" s="23" t="str">
        <f>VLOOKUP(B12488,Códigos!$A$1:$C$23,2,FALSE)</f>
        <v>Pagarés bursátiles</v>
      </c>
      <c r="B12488" s="23" t="s">
        <v>11</v>
      </c>
      <c r="C12488">
        <f t="shared" si="209"/>
        <v>2022</v>
      </c>
      <c r="D12488" s="23" t="str">
        <f t="shared" si="208"/>
        <v>oct</v>
      </c>
      <c r="E12488" s="24">
        <v>44865</v>
      </c>
      <c r="F12488" s="23" t="s">
        <v>45</v>
      </c>
      <c r="G12488" s="121">
        <v>6051600.46</v>
      </c>
    </row>
    <row r="12489" spans="1:7" outlineLevel="1" x14ac:dyDescent="0.25">
      <c r="A12489" s="23" t="str">
        <f>VLOOKUP(B12489,Códigos!$A$1:$C$23,2,FALSE)</f>
        <v>Valores de Titularización</v>
      </c>
      <c r="B12489" s="23" t="s">
        <v>12</v>
      </c>
      <c r="C12489">
        <f t="shared" si="209"/>
        <v>2022</v>
      </c>
      <c r="D12489" s="23" t="str">
        <f t="shared" si="208"/>
        <v>oct</v>
      </c>
      <c r="E12489" s="24">
        <v>44865</v>
      </c>
      <c r="F12489" s="23" t="s">
        <v>45</v>
      </c>
      <c r="G12489" s="121">
        <v>0</v>
      </c>
    </row>
    <row r="12490" spans="1:7" outlineLevel="1" x14ac:dyDescent="0.25">
      <c r="A12490" s="23" t="str">
        <f>VLOOKUP(B12490,Códigos!$A$1:$C$23,2,FALSE)</f>
        <v>Inv. Extranjero</v>
      </c>
      <c r="B12490" s="23" t="s">
        <v>34</v>
      </c>
      <c r="C12490">
        <f t="shared" si="209"/>
        <v>2022</v>
      </c>
      <c r="D12490" s="23" t="str">
        <f t="shared" si="208"/>
        <v>oct</v>
      </c>
      <c r="E12490" s="24">
        <v>44865</v>
      </c>
      <c r="F12490" s="23" t="s">
        <v>45</v>
      </c>
      <c r="G12490" s="121">
        <v>16574379.100000001</v>
      </c>
    </row>
    <row r="12491" spans="1:7" outlineLevel="1" x14ac:dyDescent="0.25">
      <c r="A12491" s="23" t="str">
        <f>VLOOKUP(B12491,Códigos!$A$1:$C$23,2,FALSE)</f>
        <v>Liquidez</v>
      </c>
      <c r="B12491" s="23" t="s">
        <v>13</v>
      </c>
      <c r="C12491">
        <f t="shared" si="209"/>
        <v>2022</v>
      </c>
      <c r="D12491" s="23" t="str">
        <f t="shared" si="208"/>
        <v>oct</v>
      </c>
      <c r="E12491" s="24">
        <v>44865</v>
      </c>
      <c r="F12491" s="23" t="s">
        <v>45</v>
      </c>
      <c r="G12491" s="121">
        <v>56259019.659999996</v>
      </c>
    </row>
    <row r="12492" spans="1:7" outlineLevel="1" x14ac:dyDescent="0.25">
      <c r="A12492" s="23" t="str">
        <f>VLOOKUP(B12492,Códigos!$A$1:$C$23,2,FALSE)</f>
        <v>Inv. sin Oferta Pública</v>
      </c>
      <c r="B12492" s="23" t="s">
        <v>14</v>
      </c>
      <c r="C12492">
        <f t="shared" si="209"/>
        <v>2022</v>
      </c>
      <c r="D12492" s="23" t="str">
        <f t="shared" si="208"/>
        <v>oct</v>
      </c>
      <c r="E12492" s="24">
        <v>44865</v>
      </c>
      <c r="F12492" s="23" t="s">
        <v>45</v>
      </c>
      <c r="G12492" s="121">
        <v>-14073.909999999998</v>
      </c>
    </row>
    <row r="12493" spans="1:7" outlineLevel="1" x14ac:dyDescent="0.25">
      <c r="A12493" s="23" t="str">
        <f>VLOOKUP(B12493,Códigos!$A$1:$C$23,2,FALSE)</f>
        <v>Acciones</v>
      </c>
      <c r="B12493" s="23" t="s">
        <v>0</v>
      </c>
      <c r="C12493">
        <f t="shared" si="209"/>
        <v>2022</v>
      </c>
      <c r="D12493" s="23" t="str">
        <f t="shared" si="208"/>
        <v>oct</v>
      </c>
      <c r="E12493" s="24">
        <v>44865</v>
      </c>
      <c r="F12493" s="23" t="s">
        <v>46</v>
      </c>
      <c r="G12493" s="121">
        <v>5614184.1661807764</v>
      </c>
    </row>
    <row r="12494" spans="1:7" outlineLevel="1" x14ac:dyDescent="0.25">
      <c r="A12494" s="23" t="str">
        <f>VLOOKUP(B12494,Códigos!$A$1:$C$23,2,FALSE)</f>
        <v>Bonos Bancarios Bursátiles</v>
      </c>
      <c r="B12494" s="23" t="s">
        <v>1</v>
      </c>
      <c r="C12494">
        <f t="shared" si="209"/>
        <v>2022</v>
      </c>
      <c r="D12494" s="23" t="str">
        <f t="shared" si="208"/>
        <v>oct</v>
      </c>
      <c r="E12494" s="24">
        <v>44865</v>
      </c>
      <c r="F12494" s="23" t="s">
        <v>46</v>
      </c>
      <c r="G12494" s="121">
        <v>39258055.81924203</v>
      </c>
    </row>
    <row r="12495" spans="1:7" outlineLevel="1" x14ac:dyDescent="0.25">
      <c r="A12495" s="23" t="str">
        <f>VLOOKUP(B12495,Códigos!$A$1:$C$23,2,FALSE)</f>
        <v>Bonos de Largo Plazo</v>
      </c>
      <c r="B12495" s="23" t="s">
        <v>3</v>
      </c>
      <c r="C12495">
        <f t="shared" si="209"/>
        <v>2022</v>
      </c>
      <c r="D12495" s="23" t="str">
        <f t="shared" si="208"/>
        <v>oct</v>
      </c>
      <c r="E12495" s="24">
        <v>44865</v>
      </c>
      <c r="F12495" s="23" t="s">
        <v>46</v>
      </c>
      <c r="G12495" s="121">
        <v>22180428.883381929</v>
      </c>
    </row>
    <row r="12496" spans="1:7" outlineLevel="1" x14ac:dyDescent="0.25">
      <c r="A12496" s="23" t="str">
        <f>VLOOKUP(B12496,Códigos!$A$1:$C$23,2,FALSE)</f>
        <v>Bonos Municipales</v>
      </c>
      <c r="B12496" s="23" t="s">
        <v>4</v>
      </c>
      <c r="C12496">
        <f t="shared" si="209"/>
        <v>2022</v>
      </c>
      <c r="D12496" s="23" t="str">
        <f t="shared" si="208"/>
        <v>oct</v>
      </c>
      <c r="E12496" s="24">
        <v>44865</v>
      </c>
      <c r="F12496" s="23" t="s">
        <v>46</v>
      </c>
      <c r="G12496" s="121">
        <v>954664.54810495628</v>
      </c>
    </row>
    <row r="12497" spans="1:7" outlineLevel="1" x14ac:dyDescent="0.25">
      <c r="A12497" s="23" t="str">
        <f>VLOOKUP(B12497,Códigos!$A$1:$C$23,2,FALSE)</f>
        <v>Bonos Participativos emitidos por Pymes</v>
      </c>
      <c r="B12497" s="23" t="s">
        <v>5</v>
      </c>
      <c r="C12497">
        <f t="shared" si="209"/>
        <v>2022</v>
      </c>
      <c r="D12497" s="23" t="str">
        <f t="shared" si="208"/>
        <v>oct</v>
      </c>
      <c r="E12497" s="24">
        <v>44865</v>
      </c>
      <c r="F12497" s="23" t="s">
        <v>46</v>
      </c>
      <c r="G12497" s="121">
        <v>116339.4752186589</v>
      </c>
    </row>
    <row r="12498" spans="1:7" outlineLevel="1" x14ac:dyDescent="0.25">
      <c r="A12498" s="23" t="str">
        <f>VLOOKUP(B12498,Códigos!$A$1:$C$23,2,FALSE)</f>
        <v>Cupones</v>
      </c>
      <c r="B12498" s="23" t="s">
        <v>7</v>
      </c>
      <c r="C12498">
        <f t="shared" si="209"/>
        <v>2022</v>
      </c>
      <c r="D12498" s="23" t="str">
        <f t="shared" si="208"/>
        <v>oct</v>
      </c>
      <c r="E12498" s="24">
        <v>44865</v>
      </c>
      <c r="F12498" s="23" t="s">
        <v>46</v>
      </c>
      <c r="G12498" s="121">
        <v>0</v>
      </c>
    </row>
    <row r="12499" spans="1:7" outlineLevel="1" x14ac:dyDescent="0.25">
      <c r="A12499" s="23" t="str">
        <f>VLOOKUP(B12499,Códigos!$A$1:$C$23,2,FALSE)</f>
        <v>Depósitos a Plazo Fijo</v>
      </c>
      <c r="B12499" s="23" t="s">
        <v>8</v>
      </c>
      <c r="C12499">
        <f t="shared" si="209"/>
        <v>2022</v>
      </c>
      <c r="D12499" s="23" t="str">
        <f t="shared" si="208"/>
        <v>oct</v>
      </c>
      <c r="E12499" s="24">
        <v>44865</v>
      </c>
      <c r="F12499" s="23" t="s">
        <v>46</v>
      </c>
      <c r="G12499" s="121">
        <v>163492137.20116726</v>
      </c>
    </row>
    <row r="12500" spans="1:7" outlineLevel="1" x14ac:dyDescent="0.25">
      <c r="A12500" s="23" t="str">
        <f>VLOOKUP(B12500,Códigos!$A$1:$C$23,2,FALSE)</f>
        <v>Pagarés bursátiles</v>
      </c>
      <c r="B12500" s="23" t="s">
        <v>11</v>
      </c>
      <c r="C12500">
        <f t="shared" si="209"/>
        <v>2022</v>
      </c>
      <c r="D12500" s="23" t="str">
        <f t="shared" si="208"/>
        <v>oct</v>
      </c>
      <c r="E12500" s="24">
        <v>44865</v>
      </c>
      <c r="F12500" s="23" t="s">
        <v>46</v>
      </c>
      <c r="G12500" s="121">
        <v>1175335.6428571432</v>
      </c>
    </row>
    <row r="12501" spans="1:7" outlineLevel="1" x14ac:dyDescent="0.25">
      <c r="A12501" s="23" t="str">
        <f>VLOOKUP(B12501,Códigos!$A$1:$C$23,2,FALSE)</f>
        <v>Valores de Titularización</v>
      </c>
      <c r="B12501" s="23" t="s">
        <v>12</v>
      </c>
      <c r="C12501">
        <f t="shared" si="209"/>
        <v>2022</v>
      </c>
      <c r="D12501" s="23" t="str">
        <f t="shared" si="208"/>
        <v>oct</v>
      </c>
      <c r="E12501" s="24">
        <v>44865</v>
      </c>
      <c r="F12501" s="23" t="s">
        <v>46</v>
      </c>
      <c r="G12501" s="121">
        <v>11832448.370262392</v>
      </c>
    </row>
    <row r="12502" spans="1:7" outlineLevel="1" x14ac:dyDescent="0.25">
      <c r="A12502" s="23" t="str">
        <f>VLOOKUP(B12502,Códigos!$A$1:$C$23,2,FALSE)</f>
        <v>Inv. Extranjero</v>
      </c>
      <c r="B12502" s="23" t="s">
        <v>34</v>
      </c>
      <c r="C12502">
        <f t="shared" si="209"/>
        <v>2022</v>
      </c>
      <c r="D12502" s="23" t="str">
        <f t="shared" si="208"/>
        <v>oct</v>
      </c>
      <c r="E12502" s="24">
        <v>44865</v>
      </c>
      <c r="F12502" s="23" t="s">
        <v>46</v>
      </c>
      <c r="G12502" s="121">
        <v>6101887.5495626824</v>
      </c>
    </row>
    <row r="12503" spans="1:7" outlineLevel="1" x14ac:dyDescent="0.25">
      <c r="A12503" s="23" t="str">
        <f>VLOOKUP(B12503,Códigos!$A$1:$C$23,2,FALSE)</f>
        <v>Liquidez</v>
      </c>
      <c r="B12503" s="23" t="s">
        <v>13</v>
      </c>
      <c r="C12503">
        <f t="shared" si="209"/>
        <v>2022</v>
      </c>
      <c r="D12503" s="23" t="str">
        <f t="shared" si="208"/>
        <v>oct</v>
      </c>
      <c r="E12503" s="24">
        <v>44865</v>
      </c>
      <c r="F12503" s="23" t="s">
        <v>46</v>
      </c>
      <c r="G12503" s="121">
        <v>50921307.241982512</v>
      </c>
    </row>
    <row r="12504" spans="1:7" outlineLevel="1" x14ac:dyDescent="0.25">
      <c r="A12504" s="23" t="str">
        <f>VLOOKUP(B12504,Códigos!$A$1:$C$23,2,FALSE)</f>
        <v>Inv. sin Oferta Pública</v>
      </c>
      <c r="B12504" s="23" t="s">
        <v>14</v>
      </c>
      <c r="C12504">
        <f t="shared" si="209"/>
        <v>2022</v>
      </c>
      <c r="D12504" s="23" t="str">
        <f t="shared" si="208"/>
        <v>oct</v>
      </c>
      <c r="E12504" s="24">
        <v>44865</v>
      </c>
      <c r="F12504" s="23" t="s">
        <v>46</v>
      </c>
      <c r="G12504" s="121">
        <v>7980364.7069970844</v>
      </c>
    </row>
    <row r="12505" spans="1:7" outlineLevel="1" x14ac:dyDescent="0.25">
      <c r="A12505" s="23" t="str">
        <f>VLOOKUP(B12505,Códigos!$A$1:$C$23,2,FALSE)</f>
        <v>Acciones</v>
      </c>
      <c r="B12505" s="23" t="s">
        <v>0</v>
      </c>
      <c r="C12505">
        <f t="shared" si="209"/>
        <v>2022</v>
      </c>
      <c r="D12505" s="23" t="str">
        <f t="shared" si="208"/>
        <v>oct</v>
      </c>
      <c r="E12505" s="24">
        <v>44865</v>
      </c>
      <c r="F12505" s="23" t="s">
        <v>48</v>
      </c>
      <c r="G12505" s="121">
        <v>0</v>
      </c>
    </row>
    <row r="12506" spans="1:7" outlineLevel="1" x14ac:dyDescent="0.25">
      <c r="A12506" s="23" t="str">
        <f>VLOOKUP(B12506,Códigos!$A$1:$C$23,2,FALSE)</f>
        <v>Bonos Bancarios Bursátiles</v>
      </c>
      <c r="B12506" s="23" t="s">
        <v>1</v>
      </c>
      <c r="C12506">
        <f t="shared" si="209"/>
        <v>2022</v>
      </c>
      <c r="D12506" s="23" t="str">
        <f t="shared" si="208"/>
        <v>oct</v>
      </c>
      <c r="E12506" s="24">
        <v>44865</v>
      </c>
      <c r="F12506" s="23" t="s">
        <v>48</v>
      </c>
      <c r="G12506" s="121">
        <v>295766.88466037903</v>
      </c>
    </row>
    <row r="12507" spans="1:7" outlineLevel="1" x14ac:dyDescent="0.25">
      <c r="A12507" s="23" t="str">
        <f>VLOOKUP(B12507,Códigos!$A$1:$C$23,2,FALSE)</f>
        <v>Bonos de Largo Plazo</v>
      </c>
      <c r="B12507" s="23" t="s">
        <v>3</v>
      </c>
      <c r="C12507">
        <f t="shared" si="209"/>
        <v>2022</v>
      </c>
      <c r="D12507" s="23" t="str">
        <f t="shared" si="208"/>
        <v>oct</v>
      </c>
      <c r="E12507" s="24">
        <v>44865</v>
      </c>
      <c r="F12507" s="23" t="s">
        <v>48</v>
      </c>
      <c r="G12507" s="121">
        <v>484586.68226807559</v>
      </c>
    </row>
    <row r="12508" spans="1:7" outlineLevel="1" x14ac:dyDescent="0.25">
      <c r="A12508" s="23" t="str">
        <f>VLOOKUP(B12508,Códigos!$A$1:$C$23,2,FALSE)</f>
        <v>Bonos Municipales</v>
      </c>
      <c r="B12508" s="23" t="s">
        <v>4</v>
      </c>
      <c r="C12508">
        <f t="shared" si="209"/>
        <v>2022</v>
      </c>
      <c r="D12508" s="23" t="str">
        <f t="shared" si="208"/>
        <v>oct</v>
      </c>
      <c r="E12508" s="24">
        <v>44865</v>
      </c>
      <c r="F12508" s="23" t="s">
        <v>48</v>
      </c>
      <c r="G12508" s="121">
        <v>0</v>
      </c>
    </row>
    <row r="12509" spans="1:7" outlineLevel="1" x14ac:dyDescent="0.25">
      <c r="A12509" s="23" t="str">
        <f>VLOOKUP(B12509,Códigos!$A$1:$C$23,2,FALSE)</f>
        <v>Bonos Participativos emitidos por Pymes</v>
      </c>
      <c r="B12509" s="23" t="s">
        <v>5</v>
      </c>
      <c r="C12509">
        <f t="shared" si="209"/>
        <v>2022</v>
      </c>
      <c r="D12509" s="23" t="str">
        <f t="shared" si="208"/>
        <v>oct</v>
      </c>
      <c r="E12509" s="24">
        <v>44865</v>
      </c>
      <c r="F12509" s="23" t="s">
        <v>48</v>
      </c>
      <c r="G12509" s="121">
        <v>0</v>
      </c>
    </row>
    <row r="12510" spans="1:7" outlineLevel="1" x14ac:dyDescent="0.25">
      <c r="A12510" s="23" t="str">
        <f>VLOOKUP(B12510,Códigos!$A$1:$C$23,2,FALSE)</f>
        <v>Cupones</v>
      </c>
      <c r="B12510" s="23" t="s">
        <v>7</v>
      </c>
      <c r="C12510">
        <f t="shared" si="209"/>
        <v>2022</v>
      </c>
      <c r="D12510" s="23" t="str">
        <f t="shared" si="208"/>
        <v>oct</v>
      </c>
      <c r="E12510" s="24">
        <v>44865</v>
      </c>
      <c r="F12510" s="23" t="s">
        <v>48</v>
      </c>
      <c r="G12510" s="121">
        <v>500519.67935793067</v>
      </c>
    </row>
    <row r="12511" spans="1:7" outlineLevel="1" x14ac:dyDescent="0.25">
      <c r="A12511" s="23" t="str">
        <f>VLOOKUP(B12511,Códigos!$A$1:$C$23,2,FALSE)</f>
        <v>Depósitos a Plazo Fijo</v>
      </c>
      <c r="B12511" s="23" t="s">
        <v>8</v>
      </c>
      <c r="C12511">
        <f t="shared" si="209"/>
        <v>2022</v>
      </c>
      <c r="D12511" s="23" t="str">
        <f t="shared" si="208"/>
        <v>oct</v>
      </c>
      <c r="E12511" s="24">
        <v>44865</v>
      </c>
      <c r="F12511" s="23" t="s">
        <v>48</v>
      </c>
      <c r="G12511" s="121">
        <v>12183717.691293605</v>
      </c>
    </row>
    <row r="12512" spans="1:7" outlineLevel="1" x14ac:dyDescent="0.25">
      <c r="A12512" s="23" t="str">
        <f>VLOOKUP(B12512,Códigos!$A$1:$C$23,2,FALSE)</f>
        <v>Pagarés bursátiles</v>
      </c>
      <c r="B12512" s="23" t="s">
        <v>11</v>
      </c>
      <c r="C12512">
        <f t="shared" si="209"/>
        <v>2022</v>
      </c>
      <c r="D12512" s="23" t="str">
        <f t="shared" si="208"/>
        <v>oct</v>
      </c>
      <c r="E12512" s="24">
        <v>44865</v>
      </c>
      <c r="F12512" s="23" t="s">
        <v>48</v>
      </c>
      <c r="G12512" s="121">
        <v>0</v>
      </c>
    </row>
    <row r="12513" spans="1:7" outlineLevel="1" x14ac:dyDescent="0.25">
      <c r="A12513" s="23" t="str">
        <f>VLOOKUP(B12513,Códigos!$A$1:$C$23,2,FALSE)</f>
        <v>Valores de Titularización</v>
      </c>
      <c r="B12513" s="23" t="s">
        <v>12</v>
      </c>
      <c r="C12513">
        <f t="shared" si="209"/>
        <v>2022</v>
      </c>
      <c r="D12513" s="23" t="str">
        <f t="shared" si="208"/>
        <v>oct</v>
      </c>
      <c r="E12513" s="24">
        <v>44865</v>
      </c>
      <c r="F12513" s="23" t="s">
        <v>48</v>
      </c>
      <c r="G12513" s="121">
        <v>0</v>
      </c>
    </row>
    <row r="12514" spans="1:7" outlineLevel="1" x14ac:dyDescent="0.25">
      <c r="A12514" s="23" t="str">
        <f>VLOOKUP(B12514,Códigos!$A$1:$C$23,2,FALSE)</f>
        <v>Inv. Extranjero</v>
      </c>
      <c r="B12514" s="23" t="s">
        <v>34</v>
      </c>
      <c r="C12514">
        <f t="shared" si="209"/>
        <v>2022</v>
      </c>
      <c r="D12514" s="23" t="str">
        <f t="shared" si="208"/>
        <v>oct</v>
      </c>
      <c r="E12514" s="24">
        <v>44865</v>
      </c>
      <c r="F12514" s="23" t="s">
        <v>48</v>
      </c>
      <c r="G12514" s="121">
        <v>0</v>
      </c>
    </row>
    <row r="12515" spans="1:7" outlineLevel="1" x14ac:dyDescent="0.25">
      <c r="A12515" s="23" t="str">
        <f>VLOOKUP(B12515,Códigos!$A$1:$C$23,2,FALSE)</f>
        <v>Liquidez</v>
      </c>
      <c r="B12515" s="23" t="s">
        <v>13</v>
      </c>
      <c r="C12515">
        <f t="shared" si="209"/>
        <v>2022</v>
      </c>
      <c r="D12515" s="23" t="str">
        <f t="shared" si="208"/>
        <v>oct</v>
      </c>
      <c r="E12515" s="24">
        <v>44865</v>
      </c>
      <c r="F12515" s="23" t="s">
        <v>48</v>
      </c>
      <c r="G12515" s="121">
        <v>918770.19145577261</v>
      </c>
    </row>
    <row r="12516" spans="1:7" outlineLevel="1" x14ac:dyDescent="0.25">
      <c r="A12516" s="23" t="str">
        <f>VLOOKUP(B12516,Códigos!$A$1:$C$23,2,FALSE)</f>
        <v>Inv. sin Oferta Pública</v>
      </c>
      <c r="B12516" s="23" t="s">
        <v>14</v>
      </c>
      <c r="C12516">
        <f t="shared" si="209"/>
        <v>2022</v>
      </c>
      <c r="D12516" s="23" t="str">
        <f t="shared" si="208"/>
        <v>oct</v>
      </c>
      <c r="E12516" s="24">
        <v>44865</v>
      </c>
      <c r="F12516" s="23" t="s">
        <v>48</v>
      </c>
      <c r="G12516" s="121">
        <v>16093.172366180759</v>
      </c>
    </row>
    <row r="12517" spans="1:7" outlineLevel="1" x14ac:dyDescent="0.25">
      <c r="A12517" s="23" t="str">
        <f>VLOOKUP(B12517,Códigos!$A$1:$C$23,2,FALSE)</f>
        <v>Acciones</v>
      </c>
      <c r="B12517" s="23" t="s">
        <v>0</v>
      </c>
      <c r="C12517">
        <f t="shared" si="209"/>
        <v>2022</v>
      </c>
      <c r="D12517" s="23" t="str">
        <f t="shared" si="208"/>
        <v>oct</v>
      </c>
      <c r="E12517" s="24">
        <v>44865</v>
      </c>
      <c r="F12517" s="23" t="s">
        <v>47</v>
      </c>
      <c r="G12517" s="121">
        <v>1939048.02</v>
      </c>
    </row>
    <row r="12518" spans="1:7" outlineLevel="1" x14ac:dyDescent="0.25">
      <c r="A12518" s="23" t="str">
        <f>VLOOKUP(B12518,Códigos!$A$1:$C$23,2,FALSE)</f>
        <v>Bonos Bancarios Bursátiles</v>
      </c>
      <c r="B12518" s="23" t="s">
        <v>1</v>
      </c>
      <c r="C12518">
        <f t="shared" si="209"/>
        <v>2022</v>
      </c>
      <c r="D12518" s="23" t="str">
        <f t="shared" si="208"/>
        <v>oct</v>
      </c>
      <c r="E12518" s="24">
        <v>44865</v>
      </c>
      <c r="F12518" s="23" t="s">
        <v>47</v>
      </c>
      <c r="G12518" s="121">
        <v>49290507.609999999</v>
      </c>
    </row>
    <row r="12519" spans="1:7" outlineLevel="1" x14ac:dyDescent="0.25">
      <c r="A12519" s="23" t="str">
        <f>VLOOKUP(B12519,Códigos!$A$1:$C$23,2,FALSE)</f>
        <v>Bonos de Largo Plazo</v>
      </c>
      <c r="B12519" s="23" t="s">
        <v>3</v>
      </c>
      <c r="C12519">
        <f t="shared" si="209"/>
        <v>2022</v>
      </c>
      <c r="D12519" s="23" t="str">
        <f t="shared" si="208"/>
        <v>oct</v>
      </c>
      <c r="E12519" s="24">
        <v>44865</v>
      </c>
      <c r="F12519" s="23" t="s">
        <v>47</v>
      </c>
      <c r="G12519" s="121">
        <v>20414462.830000002</v>
      </c>
    </row>
    <row r="12520" spans="1:7" outlineLevel="1" x14ac:dyDescent="0.25">
      <c r="A12520" s="23" t="str">
        <f>VLOOKUP(B12520,Códigos!$A$1:$C$23,2,FALSE)</f>
        <v>Bonos Municipales</v>
      </c>
      <c r="B12520" s="23" t="s">
        <v>4</v>
      </c>
      <c r="C12520">
        <f t="shared" si="209"/>
        <v>2022</v>
      </c>
      <c r="D12520" s="23" t="str">
        <f t="shared" si="208"/>
        <v>oct</v>
      </c>
      <c r="E12520" s="24">
        <v>44865</v>
      </c>
      <c r="F12520" s="23" t="s">
        <v>47</v>
      </c>
      <c r="G12520" s="121">
        <v>507800.29</v>
      </c>
    </row>
    <row r="12521" spans="1:7" outlineLevel="1" x14ac:dyDescent="0.25">
      <c r="A12521" s="23" t="str">
        <f>VLOOKUP(B12521,Códigos!$A$1:$C$23,2,FALSE)</f>
        <v>Bonos Participativos emitidos por Pymes</v>
      </c>
      <c r="B12521" s="23" t="s">
        <v>5</v>
      </c>
      <c r="C12521">
        <f t="shared" si="209"/>
        <v>2022</v>
      </c>
      <c r="D12521" s="23" t="str">
        <f t="shared" si="208"/>
        <v>oct</v>
      </c>
      <c r="E12521" s="24">
        <v>44865</v>
      </c>
      <c r="F12521" s="23" t="s">
        <v>47</v>
      </c>
      <c r="G12521" s="121">
        <v>0</v>
      </c>
    </row>
    <row r="12522" spans="1:7" outlineLevel="1" x14ac:dyDescent="0.25">
      <c r="A12522" s="23" t="str">
        <f>VLOOKUP(B12522,Códigos!$A$1:$C$23,2,FALSE)</f>
        <v>Cupones</v>
      </c>
      <c r="B12522" s="23" t="s">
        <v>7</v>
      </c>
      <c r="C12522">
        <f t="shared" si="209"/>
        <v>2022</v>
      </c>
      <c r="D12522" s="23" t="str">
        <f t="shared" si="208"/>
        <v>oct</v>
      </c>
      <c r="E12522" s="24">
        <v>44865</v>
      </c>
      <c r="F12522" s="23" t="s">
        <v>47</v>
      </c>
      <c r="G12522" s="121">
        <v>43300.05</v>
      </c>
    </row>
    <row r="12523" spans="1:7" outlineLevel="1" x14ac:dyDescent="0.25">
      <c r="A12523" s="23" t="str">
        <f>VLOOKUP(B12523,Códigos!$A$1:$C$23,2,FALSE)</f>
        <v>Depósitos a Plazo Fijo</v>
      </c>
      <c r="B12523" s="23" t="s">
        <v>8</v>
      </c>
      <c r="C12523">
        <f t="shared" si="209"/>
        <v>2022</v>
      </c>
      <c r="D12523" s="23" t="str">
        <f t="shared" si="208"/>
        <v>oct</v>
      </c>
      <c r="E12523" s="24">
        <v>44865</v>
      </c>
      <c r="F12523" s="23" t="s">
        <v>47</v>
      </c>
      <c r="G12523" s="121">
        <v>295903364.20999998</v>
      </c>
    </row>
    <row r="12524" spans="1:7" outlineLevel="1" x14ac:dyDescent="0.25">
      <c r="A12524" s="23" t="str">
        <f>VLOOKUP(B12524,Códigos!$A$1:$C$23,2,FALSE)</f>
        <v>Pagarés bursátiles</v>
      </c>
      <c r="B12524" s="23" t="s">
        <v>11</v>
      </c>
      <c r="C12524">
        <f t="shared" si="209"/>
        <v>2022</v>
      </c>
      <c r="D12524" s="23" t="str">
        <f t="shared" si="208"/>
        <v>oct</v>
      </c>
      <c r="E12524" s="24">
        <v>44865</v>
      </c>
      <c r="F12524" s="23" t="s">
        <v>47</v>
      </c>
      <c r="G12524" s="121">
        <v>12395031.889999999</v>
      </c>
    </row>
    <row r="12525" spans="1:7" outlineLevel="1" x14ac:dyDescent="0.25">
      <c r="A12525" s="23" t="str">
        <f>VLOOKUP(B12525,Códigos!$A$1:$C$23,2,FALSE)</f>
        <v>Valores de Titularización</v>
      </c>
      <c r="B12525" s="23" t="s">
        <v>12</v>
      </c>
      <c r="C12525">
        <f t="shared" si="209"/>
        <v>2022</v>
      </c>
      <c r="D12525" s="23" t="str">
        <f t="shared" si="208"/>
        <v>oct</v>
      </c>
      <c r="E12525" s="24">
        <v>44865</v>
      </c>
      <c r="F12525" s="23" t="s">
        <v>47</v>
      </c>
      <c r="G12525" s="121">
        <v>253514.65</v>
      </c>
    </row>
    <row r="12526" spans="1:7" outlineLevel="1" x14ac:dyDescent="0.25">
      <c r="A12526" s="23" t="str">
        <f>VLOOKUP(B12526,Códigos!$A$1:$C$23,2,FALSE)</f>
        <v>Inv. Extranjero</v>
      </c>
      <c r="B12526" s="23" t="s">
        <v>34</v>
      </c>
      <c r="C12526">
        <f t="shared" si="209"/>
        <v>2022</v>
      </c>
      <c r="D12526" s="23" t="str">
        <f t="shared" si="208"/>
        <v>oct</v>
      </c>
      <c r="E12526" s="24">
        <v>44865</v>
      </c>
      <c r="F12526" s="23" t="s">
        <v>47</v>
      </c>
      <c r="G12526" s="121">
        <v>80103388.63000001</v>
      </c>
    </row>
    <row r="12527" spans="1:7" outlineLevel="1" x14ac:dyDescent="0.25">
      <c r="A12527" s="23" t="str">
        <f>VLOOKUP(B12527,Códigos!$A$1:$C$23,2,FALSE)</f>
        <v>Liquidez</v>
      </c>
      <c r="B12527" s="23" t="s">
        <v>13</v>
      </c>
      <c r="C12527">
        <f t="shared" si="209"/>
        <v>2022</v>
      </c>
      <c r="D12527" s="23" t="str">
        <f t="shared" si="208"/>
        <v>oct</v>
      </c>
      <c r="E12527" s="24">
        <v>44865</v>
      </c>
      <c r="F12527" s="23" t="s">
        <v>47</v>
      </c>
      <c r="G12527" s="121">
        <v>88452125.580000013</v>
      </c>
    </row>
    <row r="12528" spans="1:7" outlineLevel="1" x14ac:dyDescent="0.25">
      <c r="A12528" s="23" t="str">
        <f>VLOOKUP(B12528,Códigos!$A$1:$C$23,2,FALSE)</f>
        <v>Inv. sin Oferta Pública</v>
      </c>
      <c r="B12528" s="23" t="s">
        <v>14</v>
      </c>
      <c r="C12528">
        <f t="shared" si="209"/>
        <v>2022</v>
      </c>
      <c r="D12528" s="23" t="str">
        <f t="shared" si="208"/>
        <v>oct</v>
      </c>
      <c r="E12528" s="24">
        <v>44865</v>
      </c>
      <c r="F12528" s="23" t="s">
        <v>47</v>
      </c>
      <c r="G12528" s="121">
        <v>954635.78</v>
      </c>
    </row>
    <row r="12529" spans="1:7" outlineLevel="1" x14ac:dyDescent="0.25">
      <c r="A12529" s="23" t="str">
        <f>VLOOKUP(B12529,Códigos!$A$1:$C$23,2,FALSE)</f>
        <v>Acciones</v>
      </c>
      <c r="B12529" s="23" t="s">
        <v>0</v>
      </c>
      <c r="C12529">
        <f t="shared" si="209"/>
        <v>2022</v>
      </c>
      <c r="D12529" s="23" t="str">
        <f t="shared" si="208"/>
        <v>oct</v>
      </c>
      <c r="E12529" s="24">
        <v>44865</v>
      </c>
      <c r="F12529" s="23" t="s">
        <v>49</v>
      </c>
      <c r="G12529" s="121">
        <v>241836.83965014576</v>
      </c>
    </row>
    <row r="12530" spans="1:7" outlineLevel="1" x14ac:dyDescent="0.25">
      <c r="A12530" s="23" t="str">
        <f>VLOOKUP(B12530,Códigos!$A$1:$C$23,2,FALSE)</f>
        <v>Bonos Bancarios Bursátiles</v>
      </c>
      <c r="B12530" s="23" t="s">
        <v>1</v>
      </c>
      <c r="C12530">
        <f t="shared" si="209"/>
        <v>2022</v>
      </c>
      <c r="D12530" s="23" t="str">
        <f t="shared" si="208"/>
        <v>oct</v>
      </c>
      <c r="E12530" s="24">
        <v>44865</v>
      </c>
      <c r="F12530" s="23" t="s">
        <v>49</v>
      </c>
      <c r="G12530" s="121">
        <v>21617896.983965009</v>
      </c>
    </row>
    <row r="12531" spans="1:7" outlineLevel="1" x14ac:dyDescent="0.25">
      <c r="A12531" s="23" t="str">
        <f>VLOOKUP(B12531,Códigos!$A$1:$C$23,2,FALSE)</f>
        <v>Bonos de Largo Plazo</v>
      </c>
      <c r="B12531" s="23" t="s">
        <v>3</v>
      </c>
      <c r="C12531">
        <f t="shared" si="209"/>
        <v>2022</v>
      </c>
      <c r="D12531" s="23" t="str">
        <f t="shared" si="208"/>
        <v>oct</v>
      </c>
      <c r="E12531" s="24">
        <v>44865</v>
      </c>
      <c r="F12531" s="23" t="s">
        <v>49</v>
      </c>
      <c r="G12531" s="121">
        <v>14388803.342565626</v>
      </c>
    </row>
    <row r="12532" spans="1:7" outlineLevel="1" x14ac:dyDescent="0.25">
      <c r="A12532" s="23" t="str">
        <f>VLOOKUP(B12532,Códigos!$A$1:$C$23,2,FALSE)</f>
        <v>Bonos Municipales</v>
      </c>
      <c r="B12532" s="23" t="s">
        <v>4</v>
      </c>
      <c r="C12532">
        <f t="shared" si="209"/>
        <v>2022</v>
      </c>
      <c r="D12532" s="23" t="str">
        <f t="shared" si="208"/>
        <v>oct</v>
      </c>
      <c r="E12532" s="24">
        <v>44865</v>
      </c>
      <c r="F12532" s="23" t="s">
        <v>49</v>
      </c>
      <c r="G12532" s="121">
        <v>101560.05830903791</v>
      </c>
    </row>
    <row r="12533" spans="1:7" outlineLevel="1" x14ac:dyDescent="0.25">
      <c r="A12533" s="23" t="str">
        <f>VLOOKUP(B12533,Códigos!$A$1:$C$23,2,FALSE)</f>
        <v>Bonos Participativos emitidos por Pymes</v>
      </c>
      <c r="B12533" s="23" t="s">
        <v>5</v>
      </c>
      <c r="C12533">
        <f t="shared" si="209"/>
        <v>2022</v>
      </c>
      <c r="D12533" s="23" t="str">
        <f t="shared" si="208"/>
        <v>oct</v>
      </c>
      <c r="E12533" s="24">
        <v>44865</v>
      </c>
      <c r="F12533" s="23" t="s">
        <v>49</v>
      </c>
      <c r="G12533" s="121">
        <v>171087.46355685132</v>
      </c>
    </row>
    <row r="12534" spans="1:7" outlineLevel="1" x14ac:dyDescent="0.25">
      <c r="A12534" s="23" t="str">
        <f>VLOOKUP(B12534,Códigos!$A$1:$C$23,2,FALSE)</f>
        <v>Cupones</v>
      </c>
      <c r="B12534" s="23" t="s">
        <v>7</v>
      </c>
      <c r="C12534">
        <f t="shared" si="209"/>
        <v>2022</v>
      </c>
      <c r="D12534" s="23" t="str">
        <f t="shared" si="208"/>
        <v>oct</v>
      </c>
      <c r="E12534" s="24">
        <v>44865</v>
      </c>
      <c r="F12534" s="23" t="s">
        <v>49</v>
      </c>
      <c r="G12534" s="121">
        <v>150408.1632653063</v>
      </c>
    </row>
    <row r="12535" spans="1:7" outlineLevel="1" x14ac:dyDescent="0.25">
      <c r="A12535" s="23" t="str">
        <f>VLOOKUP(B12535,Códigos!$A$1:$C$23,2,FALSE)</f>
        <v>Depósitos a Plazo Fijo</v>
      </c>
      <c r="B12535" s="23" t="s">
        <v>8</v>
      </c>
      <c r="C12535">
        <f t="shared" si="209"/>
        <v>2022</v>
      </c>
      <c r="D12535" s="23" t="str">
        <f t="shared" si="208"/>
        <v>oct</v>
      </c>
      <c r="E12535" s="24">
        <v>44865</v>
      </c>
      <c r="F12535" s="23" t="s">
        <v>49</v>
      </c>
      <c r="G12535" s="121">
        <v>65691450.164723396</v>
      </c>
    </row>
    <row r="12536" spans="1:7" outlineLevel="1" x14ac:dyDescent="0.25">
      <c r="A12536" s="23" t="str">
        <f>VLOOKUP(B12536,Códigos!$A$1:$C$23,2,FALSE)</f>
        <v>Pagarés bursátiles</v>
      </c>
      <c r="B12536" s="23" t="s">
        <v>11</v>
      </c>
      <c r="C12536">
        <f t="shared" si="209"/>
        <v>2022</v>
      </c>
      <c r="D12536" s="23" t="str">
        <f t="shared" si="208"/>
        <v>oct</v>
      </c>
      <c r="E12536" s="24">
        <v>44865</v>
      </c>
      <c r="F12536" s="23" t="s">
        <v>49</v>
      </c>
      <c r="G12536" s="121">
        <v>87947.317784256564</v>
      </c>
    </row>
    <row r="12537" spans="1:7" outlineLevel="1" x14ac:dyDescent="0.25">
      <c r="A12537" s="23" t="str">
        <f>VLOOKUP(B12537,Códigos!$A$1:$C$23,2,FALSE)</f>
        <v>Valores de Titularización</v>
      </c>
      <c r="B12537" s="23" t="s">
        <v>12</v>
      </c>
      <c r="C12537">
        <f t="shared" si="209"/>
        <v>2022</v>
      </c>
      <c r="D12537" s="23" t="str">
        <f t="shared" si="208"/>
        <v>oct</v>
      </c>
      <c r="E12537" s="24">
        <v>44865</v>
      </c>
      <c r="F12537" s="23" t="s">
        <v>49</v>
      </c>
      <c r="G12537" s="121">
        <v>1664143.4795918369</v>
      </c>
    </row>
    <row r="12538" spans="1:7" outlineLevel="1" x14ac:dyDescent="0.25">
      <c r="A12538" s="23" t="str">
        <f>VLOOKUP(B12538,Códigos!$A$1:$C$23,2,FALSE)</f>
        <v>Inv. Extranjero</v>
      </c>
      <c r="B12538" s="23" t="s">
        <v>34</v>
      </c>
      <c r="C12538">
        <f t="shared" si="209"/>
        <v>2022</v>
      </c>
      <c r="D12538" s="23" t="str">
        <f t="shared" si="208"/>
        <v>oct</v>
      </c>
      <c r="E12538" s="24">
        <v>44865</v>
      </c>
      <c r="F12538" s="23" t="s">
        <v>49</v>
      </c>
      <c r="G12538" s="121">
        <v>0</v>
      </c>
    </row>
    <row r="12539" spans="1:7" outlineLevel="1" x14ac:dyDescent="0.25">
      <c r="A12539" s="23" t="str">
        <f>VLOOKUP(B12539,Códigos!$A$1:$C$23,2,FALSE)</f>
        <v>Liquidez</v>
      </c>
      <c r="B12539" s="23" t="s">
        <v>13</v>
      </c>
      <c r="C12539">
        <f t="shared" si="209"/>
        <v>2022</v>
      </c>
      <c r="D12539" s="23" t="str">
        <f t="shared" si="208"/>
        <v>oct</v>
      </c>
      <c r="E12539" s="24">
        <v>44865</v>
      </c>
      <c r="F12539" s="23" t="s">
        <v>49</v>
      </c>
      <c r="G12539" s="121">
        <v>14207692.505830906</v>
      </c>
    </row>
    <row r="12540" spans="1:7" outlineLevel="1" x14ac:dyDescent="0.25">
      <c r="A12540" s="23" t="str">
        <f>VLOOKUP(B12540,Códigos!$A$1:$C$23,2,FALSE)</f>
        <v>Inv. sin Oferta Pública</v>
      </c>
      <c r="B12540" s="23" t="s">
        <v>14</v>
      </c>
      <c r="C12540">
        <f t="shared" si="209"/>
        <v>2022</v>
      </c>
      <c r="D12540" s="23" t="str">
        <f t="shared" si="208"/>
        <v>oct</v>
      </c>
      <c r="E12540" s="24">
        <v>44865</v>
      </c>
      <c r="F12540" s="23" t="s">
        <v>49</v>
      </c>
      <c r="G12540" s="121">
        <v>4835363.5014577266</v>
      </c>
    </row>
    <row r="12541" spans="1:7" outlineLevel="1" x14ac:dyDescent="0.25">
      <c r="A12541" s="23" t="str">
        <f>VLOOKUP(B12541,Códigos!$A$1:$C$23,2,FALSE)</f>
        <v>Acciones</v>
      </c>
      <c r="B12541" s="23" t="s">
        <v>0</v>
      </c>
      <c r="C12541">
        <f t="shared" si="209"/>
        <v>2022</v>
      </c>
      <c r="D12541" s="23" t="str">
        <f t="shared" si="208"/>
        <v>oct</v>
      </c>
      <c r="E12541" s="24">
        <v>44865</v>
      </c>
      <c r="F12541" s="23" t="s">
        <v>50</v>
      </c>
      <c r="G12541" s="121">
        <v>0</v>
      </c>
    </row>
    <row r="12542" spans="1:7" outlineLevel="1" x14ac:dyDescent="0.25">
      <c r="A12542" s="23" t="str">
        <f>VLOOKUP(B12542,Códigos!$A$1:$C$23,2,FALSE)</f>
        <v>Bonos Bancarios Bursátiles</v>
      </c>
      <c r="B12542" s="23" t="s">
        <v>1</v>
      </c>
      <c r="C12542">
        <f t="shared" si="209"/>
        <v>2022</v>
      </c>
      <c r="D12542" s="23" t="str">
        <f t="shared" si="208"/>
        <v>oct</v>
      </c>
      <c r="E12542" s="24">
        <v>44865</v>
      </c>
      <c r="F12542" s="23" t="s">
        <v>50</v>
      </c>
      <c r="G12542" s="121">
        <v>1166646.54</v>
      </c>
    </row>
    <row r="12543" spans="1:7" outlineLevel="1" x14ac:dyDescent="0.25">
      <c r="A12543" s="23" t="str">
        <f>VLOOKUP(B12543,Códigos!$A$1:$C$23,2,FALSE)</f>
        <v>Bonos de Largo Plazo</v>
      </c>
      <c r="B12543" s="23" t="s">
        <v>3</v>
      </c>
      <c r="C12543">
        <f t="shared" si="209"/>
        <v>2022</v>
      </c>
      <c r="D12543" s="23" t="str">
        <f t="shared" si="208"/>
        <v>oct</v>
      </c>
      <c r="E12543" s="24">
        <v>44865</v>
      </c>
      <c r="F12543" s="23" t="s">
        <v>50</v>
      </c>
      <c r="G12543" s="121">
        <v>349437.84</v>
      </c>
    </row>
    <row r="12544" spans="1:7" outlineLevel="1" x14ac:dyDescent="0.25">
      <c r="A12544" s="23" t="str">
        <f>VLOOKUP(B12544,Códigos!$A$1:$C$23,2,FALSE)</f>
        <v>Bonos Municipales</v>
      </c>
      <c r="B12544" s="23" t="s">
        <v>4</v>
      </c>
      <c r="C12544">
        <f t="shared" si="209"/>
        <v>2022</v>
      </c>
      <c r="D12544" s="23" t="str">
        <f t="shared" si="208"/>
        <v>oct</v>
      </c>
      <c r="E12544" s="24">
        <v>44865</v>
      </c>
      <c r="F12544" s="23" t="s">
        <v>50</v>
      </c>
      <c r="G12544" s="121">
        <v>0</v>
      </c>
    </row>
    <row r="12545" spans="1:7" outlineLevel="1" x14ac:dyDescent="0.25">
      <c r="A12545" s="23" t="str">
        <f>VLOOKUP(B12545,Códigos!$A$1:$C$23,2,FALSE)</f>
        <v>Bonos Participativos emitidos por Pymes</v>
      </c>
      <c r="B12545" s="23" t="s">
        <v>5</v>
      </c>
      <c r="C12545">
        <f t="shared" si="209"/>
        <v>2022</v>
      </c>
      <c r="D12545" s="23" t="str">
        <f t="shared" si="208"/>
        <v>oct</v>
      </c>
      <c r="E12545" s="24">
        <v>44865</v>
      </c>
      <c r="F12545" s="23" t="s">
        <v>50</v>
      </c>
      <c r="G12545" s="121">
        <v>54747.99</v>
      </c>
    </row>
    <row r="12546" spans="1:7" outlineLevel="1" x14ac:dyDescent="0.25">
      <c r="A12546" s="23" t="str">
        <f>VLOOKUP(B12546,Códigos!$A$1:$C$23,2,FALSE)</f>
        <v>Cupones</v>
      </c>
      <c r="B12546" s="23" t="s">
        <v>7</v>
      </c>
      <c r="C12546">
        <f t="shared" si="209"/>
        <v>2022</v>
      </c>
      <c r="D12546" s="23" t="str">
        <f t="shared" ref="D12546:D12609" si="210">+TEXT(E12546,"mmm")</f>
        <v>oct</v>
      </c>
      <c r="E12546" s="24">
        <v>44865</v>
      </c>
      <c r="F12546" s="23" t="s">
        <v>50</v>
      </c>
      <c r="G12546" s="121">
        <v>0</v>
      </c>
    </row>
    <row r="12547" spans="1:7" outlineLevel="1" x14ac:dyDescent="0.25">
      <c r="A12547" s="23" t="str">
        <f>VLOOKUP(B12547,Códigos!$A$1:$C$23,2,FALSE)</f>
        <v>Depósitos a Plazo Fijo</v>
      </c>
      <c r="B12547" s="23" t="s">
        <v>8</v>
      </c>
      <c r="C12547">
        <f t="shared" ref="C12547:C12610" si="211">+YEAR(E12547)</f>
        <v>2022</v>
      </c>
      <c r="D12547" s="23" t="str">
        <f t="shared" si="210"/>
        <v>oct</v>
      </c>
      <c r="E12547" s="24">
        <v>44865</v>
      </c>
      <c r="F12547" s="23" t="s">
        <v>50</v>
      </c>
      <c r="G12547" s="121">
        <v>9177194.75</v>
      </c>
    </row>
    <row r="12548" spans="1:7" outlineLevel="1" x14ac:dyDescent="0.25">
      <c r="A12548" s="23" t="str">
        <f>VLOOKUP(B12548,Códigos!$A$1:$C$23,2,FALSE)</f>
        <v>Pagarés bursátiles</v>
      </c>
      <c r="B12548" s="23" t="s">
        <v>11</v>
      </c>
      <c r="C12548">
        <f t="shared" si="211"/>
        <v>2022</v>
      </c>
      <c r="D12548" s="23" t="str">
        <f t="shared" si="210"/>
        <v>oct</v>
      </c>
      <c r="E12548" s="24">
        <v>44865</v>
      </c>
      <c r="F12548" s="23" t="s">
        <v>50</v>
      </c>
      <c r="G12548" s="121">
        <v>0</v>
      </c>
    </row>
    <row r="12549" spans="1:7" outlineLevel="1" x14ac:dyDescent="0.25">
      <c r="A12549" s="23" t="str">
        <f>VLOOKUP(B12549,Códigos!$A$1:$C$23,2,FALSE)</f>
        <v>Valores de Titularización</v>
      </c>
      <c r="B12549" s="23" t="s">
        <v>12</v>
      </c>
      <c r="C12549">
        <f t="shared" si="211"/>
        <v>2022</v>
      </c>
      <c r="D12549" s="23" t="str">
        <f t="shared" si="210"/>
        <v>oct</v>
      </c>
      <c r="E12549" s="24">
        <v>44865</v>
      </c>
      <c r="F12549" s="23" t="s">
        <v>50</v>
      </c>
      <c r="G12549" s="121">
        <v>0</v>
      </c>
    </row>
    <row r="12550" spans="1:7" outlineLevel="1" x14ac:dyDescent="0.25">
      <c r="A12550" s="23" t="str">
        <f>VLOOKUP(B12550,Códigos!$A$1:$C$23,2,FALSE)</f>
        <v>Inv. Extranjero</v>
      </c>
      <c r="B12550" s="23" t="s">
        <v>34</v>
      </c>
      <c r="C12550">
        <f t="shared" si="211"/>
        <v>2022</v>
      </c>
      <c r="D12550" s="23" t="str">
        <f t="shared" si="210"/>
        <v>oct</v>
      </c>
      <c r="E12550" s="24">
        <v>44865</v>
      </c>
      <c r="F12550" s="23" t="s">
        <v>50</v>
      </c>
      <c r="G12550" s="121">
        <v>1917945.2</v>
      </c>
    </row>
    <row r="12551" spans="1:7" outlineLevel="1" x14ac:dyDescent="0.25">
      <c r="A12551" s="23" t="str">
        <f>VLOOKUP(B12551,Códigos!$A$1:$C$23,2,FALSE)</f>
        <v>Liquidez</v>
      </c>
      <c r="B12551" s="23" t="s">
        <v>13</v>
      </c>
      <c r="C12551">
        <f t="shared" si="211"/>
        <v>2022</v>
      </c>
      <c r="D12551" s="23" t="str">
        <f t="shared" si="210"/>
        <v>oct</v>
      </c>
      <c r="E12551" s="24">
        <v>44865</v>
      </c>
      <c r="F12551" s="23" t="s">
        <v>50</v>
      </c>
      <c r="G12551" s="121">
        <v>890534.52</v>
      </c>
    </row>
    <row r="12552" spans="1:7" outlineLevel="1" x14ac:dyDescent="0.25">
      <c r="A12552" s="23" t="str">
        <f>VLOOKUP(B12552,Códigos!$A$1:$C$23,2,FALSE)</f>
        <v>Inv. sin Oferta Pública</v>
      </c>
      <c r="B12552" s="23" t="s">
        <v>14</v>
      </c>
      <c r="C12552">
        <f t="shared" si="211"/>
        <v>2022</v>
      </c>
      <c r="D12552" s="23" t="str">
        <f t="shared" si="210"/>
        <v>oct</v>
      </c>
      <c r="E12552" s="24">
        <v>44865</v>
      </c>
      <c r="F12552" s="23" t="s">
        <v>50</v>
      </c>
      <c r="G12552" s="121">
        <v>2334.11</v>
      </c>
    </row>
    <row r="12553" spans="1:7" outlineLevel="1" x14ac:dyDescent="0.25">
      <c r="A12553" s="23" t="str">
        <f>VLOOKUP(B12553,Códigos!$A$1:$C$23,2,FALSE)</f>
        <v>Acciones</v>
      </c>
      <c r="B12553" s="23" t="s">
        <v>0</v>
      </c>
      <c r="C12553">
        <f t="shared" si="211"/>
        <v>2022</v>
      </c>
      <c r="D12553" s="23" t="str">
        <f t="shared" si="210"/>
        <v>oct</v>
      </c>
      <c r="E12553" s="24">
        <v>44865</v>
      </c>
      <c r="F12553" s="23" t="s">
        <v>53</v>
      </c>
      <c r="G12553" s="121">
        <v>9670702.155043751</v>
      </c>
    </row>
    <row r="12554" spans="1:7" outlineLevel="1" x14ac:dyDescent="0.25">
      <c r="A12554" s="23" t="str">
        <f>VLOOKUP(B12554,Códigos!$A$1:$C$23,2,FALSE)</f>
        <v>Bonos Bancarios Bursátiles</v>
      </c>
      <c r="B12554" s="23" t="s">
        <v>1</v>
      </c>
      <c r="C12554">
        <f t="shared" si="211"/>
        <v>2022</v>
      </c>
      <c r="D12554" s="23" t="str">
        <f t="shared" si="210"/>
        <v>oct</v>
      </c>
      <c r="E12554" s="24">
        <v>44865</v>
      </c>
      <c r="F12554" s="23" t="s">
        <v>53</v>
      </c>
      <c r="G12554" s="121">
        <v>122988948.54658462</v>
      </c>
    </row>
    <row r="12555" spans="1:7" outlineLevel="1" x14ac:dyDescent="0.25">
      <c r="A12555" s="23" t="str">
        <f>VLOOKUP(B12555,Códigos!$A$1:$C$23,2,FALSE)</f>
        <v>Bonos de Largo Plazo</v>
      </c>
      <c r="B12555" s="23" t="s">
        <v>3</v>
      </c>
      <c r="C12555">
        <f t="shared" si="211"/>
        <v>2022</v>
      </c>
      <c r="D12555" s="23" t="str">
        <f t="shared" si="210"/>
        <v>oct</v>
      </c>
      <c r="E12555" s="24">
        <v>44865</v>
      </c>
      <c r="F12555" s="23" t="s">
        <v>53</v>
      </c>
      <c r="G12555" s="121">
        <v>69144029.156553835</v>
      </c>
    </row>
    <row r="12556" spans="1:7" outlineLevel="1" x14ac:dyDescent="0.25">
      <c r="A12556" s="23" t="str">
        <f>VLOOKUP(B12556,Códigos!$A$1:$C$23,2,FALSE)</f>
        <v>Bonos Municipales</v>
      </c>
      <c r="B12556" s="23" t="s">
        <v>4</v>
      </c>
      <c r="C12556">
        <f t="shared" si="211"/>
        <v>2022</v>
      </c>
      <c r="D12556" s="23" t="str">
        <f t="shared" si="210"/>
        <v>oct</v>
      </c>
      <c r="E12556" s="24">
        <v>44865</v>
      </c>
      <c r="F12556" s="23" t="s">
        <v>53</v>
      </c>
      <c r="G12556" s="121">
        <v>1564024.8964139943</v>
      </c>
    </row>
    <row r="12557" spans="1:7" outlineLevel="1" x14ac:dyDescent="0.25">
      <c r="A12557" s="23" t="str">
        <f>VLOOKUP(B12557,Códigos!$A$1:$C$23,2,FALSE)</f>
        <v>Bonos Participativos emitidos por Pymes</v>
      </c>
      <c r="B12557" s="23" t="s">
        <v>5</v>
      </c>
      <c r="C12557">
        <f t="shared" si="211"/>
        <v>2022</v>
      </c>
      <c r="D12557" s="23" t="str">
        <f t="shared" si="210"/>
        <v>oct</v>
      </c>
      <c r="E12557" s="24">
        <v>44865</v>
      </c>
      <c r="F12557" s="23" t="s">
        <v>53</v>
      </c>
      <c r="G12557" s="121">
        <v>342174.92877551023</v>
      </c>
    </row>
    <row r="12558" spans="1:7" outlineLevel="1" x14ac:dyDescent="0.25">
      <c r="A12558" s="23" t="str">
        <f>VLOOKUP(B12558,Códigos!$A$1:$C$23,2,FALSE)</f>
        <v>Cupones</v>
      </c>
      <c r="B12558" s="23" t="s">
        <v>7</v>
      </c>
      <c r="C12558">
        <f t="shared" si="211"/>
        <v>2022</v>
      </c>
      <c r="D12558" s="23" t="str">
        <f t="shared" si="210"/>
        <v>oct</v>
      </c>
      <c r="E12558" s="24">
        <v>44865</v>
      </c>
      <c r="F12558" s="23" t="s">
        <v>53</v>
      </c>
      <c r="G12558" s="121">
        <v>1161064.6273171147</v>
      </c>
    </row>
    <row r="12559" spans="1:7" outlineLevel="1" x14ac:dyDescent="0.25">
      <c r="A12559" s="23" t="str">
        <f>VLOOKUP(B12559,Códigos!$A$1:$C$23,2,FALSE)</f>
        <v>Depósitos a Plazo Fijo</v>
      </c>
      <c r="B12559" s="23" t="s">
        <v>8</v>
      </c>
      <c r="C12559">
        <f t="shared" si="211"/>
        <v>2022</v>
      </c>
      <c r="D12559" s="23" t="str">
        <f t="shared" si="210"/>
        <v>oct</v>
      </c>
      <c r="E12559" s="24">
        <v>44865</v>
      </c>
      <c r="F12559" s="23" t="s">
        <v>53</v>
      </c>
      <c r="G12559" s="121">
        <v>760829734.1410892</v>
      </c>
    </row>
    <row r="12560" spans="1:7" outlineLevel="1" x14ac:dyDescent="0.25">
      <c r="A12560" s="23" t="str">
        <f>VLOOKUP(B12560,Códigos!$A$1:$C$23,2,FALSE)</f>
        <v>Pagarés bursátiles</v>
      </c>
      <c r="B12560" s="23" t="s">
        <v>11</v>
      </c>
      <c r="C12560">
        <f t="shared" si="211"/>
        <v>2022</v>
      </c>
      <c r="D12560" s="23" t="str">
        <f t="shared" si="210"/>
        <v>oct</v>
      </c>
      <c r="E12560" s="24">
        <v>44865</v>
      </c>
      <c r="F12560" s="23" t="s">
        <v>53</v>
      </c>
      <c r="G12560" s="121">
        <v>21062062.5409621</v>
      </c>
    </row>
    <row r="12561" spans="1:8" outlineLevel="1" x14ac:dyDescent="0.25">
      <c r="A12561" s="23" t="str">
        <f>VLOOKUP(B12561,Códigos!$A$1:$C$23,2,FALSE)</f>
        <v>Valores de Titularización</v>
      </c>
      <c r="B12561" s="23" t="s">
        <v>12</v>
      </c>
      <c r="C12561">
        <f t="shared" si="211"/>
        <v>2022</v>
      </c>
      <c r="D12561" s="23" t="str">
        <f t="shared" si="210"/>
        <v>oct</v>
      </c>
      <c r="E12561" s="24">
        <v>44865</v>
      </c>
      <c r="F12561" s="23" t="s">
        <v>53</v>
      </c>
      <c r="G12561" s="121">
        <v>17335188.389067058</v>
      </c>
    </row>
    <row r="12562" spans="1:8" outlineLevel="1" x14ac:dyDescent="0.25">
      <c r="A12562" s="23" t="str">
        <f>VLOOKUP(B12562,Códigos!$A$1:$C$23,2,FALSE)</f>
        <v>Inv. Extranjero</v>
      </c>
      <c r="B12562" s="23" t="s">
        <v>34</v>
      </c>
      <c r="C12562">
        <f t="shared" si="211"/>
        <v>2022</v>
      </c>
      <c r="D12562" s="23" t="str">
        <f t="shared" si="210"/>
        <v>oct</v>
      </c>
      <c r="E12562" s="24">
        <v>44865</v>
      </c>
      <c r="F12562" s="23" t="s">
        <v>53</v>
      </c>
      <c r="G12562" s="121">
        <v>104697600.4795627</v>
      </c>
    </row>
    <row r="12563" spans="1:8" outlineLevel="1" x14ac:dyDescent="0.25">
      <c r="A12563" s="23" t="str">
        <f>VLOOKUP(B12563,Códigos!$A$1:$C$23,2,FALSE)</f>
        <v>Liquidez</v>
      </c>
      <c r="B12563" s="23" t="s">
        <v>13</v>
      </c>
      <c r="C12563">
        <f t="shared" si="211"/>
        <v>2022</v>
      </c>
      <c r="D12563" s="23" t="str">
        <f t="shared" si="210"/>
        <v>oct</v>
      </c>
      <c r="E12563" s="24">
        <v>44865</v>
      </c>
      <c r="F12563" s="23" t="s">
        <v>53</v>
      </c>
      <c r="G12563" s="121">
        <v>293743857.22842371</v>
      </c>
    </row>
    <row r="12564" spans="1:8" outlineLevel="1" x14ac:dyDescent="0.25">
      <c r="A12564" s="23" t="str">
        <f>VLOOKUP(B12564,Códigos!$A$1:$C$23,2,FALSE)</f>
        <v>Inv. sin Oferta Pública</v>
      </c>
      <c r="B12564" s="23" t="s">
        <v>14</v>
      </c>
      <c r="C12564">
        <f t="shared" si="211"/>
        <v>2022</v>
      </c>
      <c r="D12564" s="23" t="str">
        <f t="shared" si="210"/>
        <v>oct</v>
      </c>
      <c r="E12564" s="24">
        <v>44865</v>
      </c>
      <c r="F12564" s="23" t="s">
        <v>53</v>
      </c>
      <c r="G12564" s="121">
        <v>13792379.215048395</v>
      </c>
    </row>
    <row r="12565" spans="1:8" outlineLevel="1" x14ac:dyDescent="0.25">
      <c r="A12565" s="23" t="str">
        <f>VLOOKUP(B12565,Códigos!$A$1:$C$23,2,FALSE)</f>
        <v>Acciones</v>
      </c>
      <c r="B12565" s="23" t="s">
        <v>0</v>
      </c>
      <c r="C12565">
        <f t="shared" si="211"/>
        <v>2022</v>
      </c>
      <c r="D12565" s="23" t="str">
        <f t="shared" si="210"/>
        <v>nov</v>
      </c>
      <c r="E12565" s="24">
        <v>44895</v>
      </c>
      <c r="F12565" s="23" t="s">
        <v>51</v>
      </c>
      <c r="G12565" s="121">
        <v>5986689.3950437503</v>
      </c>
      <c r="H12565" t="s">
        <v>153</v>
      </c>
    </row>
    <row r="12566" spans="1:8" outlineLevel="1" x14ac:dyDescent="0.25">
      <c r="A12566" s="23" t="str">
        <f>VLOOKUP(B12566,Códigos!$A$1:$C$23,2,FALSE)</f>
        <v>Bonos Bancarios Bursátiles</v>
      </c>
      <c r="B12566" s="23" t="s">
        <v>1</v>
      </c>
      <c r="C12566">
        <f t="shared" si="211"/>
        <v>2022</v>
      </c>
      <c r="D12566" s="23" t="str">
        <f t="shared" si="210"/>
        <v>nov</v>
      </c>
      <c r="E12566" s="24">
        <v>44895</v>
      </c>
      <c r="F12566" s="23" t="s">
        <v>51</v>
      </c>
      <c r="G12566" s="121">
        <v>70128821.654518917</v>
      </c>
    </row>
    <row r="12567" spans="1:8" outlineLevel="1" x14ac:dyDescent="0.25">
      <c r="A12567" s="23" t="str">
        <f>VLOOKUP(B12567,Códigos!$A$1:$C$23,2,FALSE)</f>
        <v>Bonos de Largo Plazo</v>
      </c>
      <c r="B12567" s="23" t="s">
        <v>3</v>
      </c>
      <c r="C12567">
        <f t="shared" si="211"/>
        <v>2022</v>
      </c>
      <c r="D12567" s="23" t="str">
        <f t="shared" si="210"/>
        <v>nov</v>
      </c>
      <c r="E12567" s="24">
        <v>44895</v>
      </c>
      <c r="F12567" s="23" t="s">
        <v>51</v>
      </c>
      <c r="G12567" s="121">
        <v>40495074.835276991</v>
      </c>
    </row>
    <row r="12568" spans="1:8" outlineLevel="1" x14ac:dyDescent="0.25">
      <c r="A12568" s="23" t="str">
        <f>VLOOKUP(B12568,Códigos!$A$1:$C$23,2,FALSE)</f>
        <v>Bonos Municipales</v>
      </c>
      <c r="B12568" s="23" t="s">
        <v>4</v>
      </c>
      <c r="C12568">
        <f t="shared" si="211"/>
        <v>2022</v>
      </c>
      <c r="D12568" s="23" t="str">
        <f t="shared" si="210"/>
        <v>nov</v>
      </c>
      <c r="E12568" s="24">
        <v>44895</v>
      </c>
      <c r="F12568" s="23" t="s">
        <v>51</v>
      </c>
      <c r="G12568" s="121">
        <v>906881.51603498554</v>
      </c>
    </row>
    <row r="12569" spans="1:8" outlineLevel="1" x14ac:dyDescent="0.25">
      <c r="A12569" s="23" t="str">
        <f>VLOOKUP(B12569,Códigos!$A$1:$C$23,2,FALSE)</f>
        <v>Bonos Participativos emitidos por Pymes</v>
      </c>
      <c r="B12569" s="23" t="s">
        <v>5</v>
      </c>
      <c r="C12569">
        <f t="shared" si="211"/>
        <v>2022</v>
      </c>
      <c r="D12569" s="23" t="str">
        <f t="shared" si="210"/>
        <v>nov</v>
      </c>
      <c r="E12569" s="24">
        <v>44895</v>
      </c>
      <c r="F12569" s="23" t="s">
        <v>51</v>
      </c>
      <c r="G12569" s="121">
        <v>185671.8367346939</v>
      </c>
    </row>
    <row r="12570" spans="1:8" outlineLevel="1" x14ac:dyDescent="0.25">
      <c r="A12570" s="23" t="str">
        <f>VLOOKUP(B12570,Códigos!$A$1:$C$23,2,FALSE)</f>
        <v>Cupones</v>
      </c>
      <c r="B12570" s="23" t="s">
        <v>7</v>
      </c>
      <c r="C12570">
        <f t="shared" si="211"/>
        <v>2022</v>
      </c>
      <c r="D12570" s="23" t="str">
        <f t="shared" si="210"/>
        <v>nov</v>
      </c>
      <c r="E12570" s="24">
        <v>44895</v>
      </c>
      <c r="F12570" s="23" t="s">
        <v>51</v>
      </c>
      <c r="G12570" s="121">
        <v>150524.78134110774</v>
      </c>
    </row>
    <row r="12571" spans="1:8" outlineLevel="1" x14ac:dyDescent="0.25">
      <c r="A12571" s="23" t="str">
        <f>VLOOKUP(B12571,Códigos!$A$1:$C$23,2,FALSE)</f>
        <v>Depósitos a Plazo Fijo</v>
      </c>
      <c r="B12571" s="23" t="s">
        <v>8</v>
      </c>
      <c r="C12571">
        <f t="shared" si="211"/>
        <v>2022</v>
      </c>
      <c r="D12571" s="23" t="str">
        <f t="shared" si="210"/>
        <v>nov</v>
      </c>
      <c r="E12571" s="24">
        <v>44895</v>
      </c>
      <c r="F12571" s="23" t="s">
        <v>51</v>
      </c>
      <c r="G12571" s="121">
        <v>375032525.30466533</v>
      </c>
    </row>
    <row r="12572" spans="1:8" outlineLevel="1" x14ac:dyDescent="0.25">
      <c r="A12572" s="23" t="str">
        <f>VLOOKUP(B12572,Códigos!$A$1:$C$23,2,FALSE)</f>
        <v>Pagarés bursátiles</v>
      </c>
      <c r="B12572" s="23" t="s">
        <v>11</v>
      </c>
      <c r="C12572">
        <f t="shared" si="211"/>
        <v>2022</v>
      </c>
      <c r="D12572" s="23" t="str">
        <f t="shared" si="210"/>
        <v>nov</v>
      </c>
      <c r="E12572" s="24">
        <v>44895</v>
      </c>
      <c r="F12572" s="23" t="s">
        <v>51</v>
      </c>
      <c r="G12572" s="121">
        <v>2625919.135568514</v>
      </c>
    </row>
    <row r="12573" spans="1:8" outlineLevel="1" x14ac:dyDescent="0.25">
      <c r="A12573" s="23" t="str">
        <f>VLOOKUP(B12573,Códigos!$A$1:$C$23,2,FALSE)</f>
        <v>Valores de Titularización</v>
      </c>
      <c r="B12573" s="23" t="s">
        <v>12</v>
      </c>
      <c r="C12573">
        <f t="shared" si="211"/>
        <v>2022</v>
      </c>
      <c r="D12573" s="23" t="str">
        <f t="shared" si="210"/>
        <v>nov</v>
      </c>
      <c r="E12573" s="24">
        <v>44895</v>
      </c>
      <c r="F12573" s="23" t="s">
        <v>51</v>
      </c>
      <c r="G12573" s="121">
        <v>16704329.74489795</v>
      </c>
    </row>
    <row r="12574" spans="1:8" outlineLevel="1" x14ac:dyDescent="0.25">
      <c r="A12574" s="23" t="str">
        <f>VLOOKUP(B12574,Códigos!$A$1:$C$23,2,FALSE)</f>
        <v>Inv. Extranjero</v>
      </c>
      <c r="B12574" s="23" t="s">
        <v>34</v>
      </c>
      <c r="C12574">
        <f t="shared" si="211"/>
        <v>2022</v>
      </c>
      <c r="D12574" s="23" t="str">
        <f t="shared" si="210"/>
        <v>nov</v>
      </c>
      <c r="E12574" s="24">
        <v>44895</v>
      </c>
      <c r="F12574" s="23" t="s">
        <v>51</v>
      </c>
      <c r="G12574" s="121">
        <v>6309260.5102040814</v>
      </c>
    </row>
    <row r="12575" spans="1:8" outlineLevel="1" x14ac:dyDescent="0.25">
      <c r="A12575" s="23" t="str">
        <f>VLOOKUP(B12575,Códigos!$A$1:$C$23,2,FALSE)</f>
        <v>Liquidez</v>
      </c>
      <c r="B12575" s="23" t="s">
        <v>13</v>
      </c>
      <c r="C12575">
        <f t="shared" si="211"/>
        <v>2022</v>
      </c>
      <c r="D12575" s="23" t="str">
        <f t="shared" si="210"/>
        <v>nov</v>
      </c>
      <c r="E12575" s="24">
        <v>44895</v>
      </c>
      <c r="F12575" s="23" t="s">
        <v>51</v>
      </c>
      <c r="G12575" s="121">
        <v>150955001.71574342</v>
      </c>
    </row>
    <row r="12576" spans="1:8" outlineLevel="1" x14ac:dyDescent="0.25">
      <c r="A12576" s="23" t="str">
        <f>VLOOKUP(B12576,Códigos!$A$1:$C$23,2,FALSE)</f>
        <v>Inv. sin Oferta Pública</v>
      </c>
      <c r="B12576" s="23" t="s">
        <v>14</v>
      </c>
      <c r="C12576">
        <f t="shared" si="211"/>
        <v>2022</v>
      </c>
      <c r="D12576" s="23" t="str">
        <f t="shared" si="210"/>
        <v>nov</v>
      </c>
      <c r="E12576" s="24">
        <v>44895</v>
      </c>
      <c r="F12576" s="23" t="s">
        <v>51</v>
      </c>
      <c r="G12576" s="121">
        <v>12543889.342565596</v>
      </c>
    </row>
    <row r="12577" spans="1:7" outlineLevel="1" x14ac:dyDescent="0.25">
      <c r="A12577" s="23" t="str">
        <f>VLOOKUP(B12577,Códigos!$A$1:$C$23,2,FALSE)</f>
        <v>Acciones</v>
      </c>
      <c r="B12577" s="23" t="s">
        <v>0</v>
      </c>
      <c r="C12577">
        <f t="shared" si="211"/>
        <v>2022</v>
      </c>
      <c r="D12577" s="23" t="str">
        <f t="shared" si="210"/>
        <v>nov</v>
      </c>
      <c r="E12577" s="24">
        <v>44895</v>
      </c>
      <c r="F12577" s="23" t="s">
        <v>52</v>
      </c>
      <c r="G12577" s="121">
        <v>3684012.7600000002</v>
      </c>
    </row>
    <row r="12578" spans="1:7" outlineLevel="1" x14ac:dyDescent="0.25">
      <c r="A12578" s="23" t="str">
        <f>VLOOKUP(B12578,Códigos!$A$1:$C$23,2,FALSE)</f>
        <v>Bonos Bancarios Bursátiles</v>
      </c>
      <c r="B12578" s="23" t="s">
        <v>1</v>
      </c>
      <c r="C12578">
        <f t="shared" si="211"/>
        <v>2022</v>
      </c>
      <c r="D12578" s="23" t="str">
        <f t="shared" si="210"/>
        <v>nov</v>
      </c>
      <c r="E12578" s="24">
        <v>44895</v>
      </c>
      <c r="F12578" s="23" t="s">
        <v>52</v>
      </c>
      <c r="G12578" s="121">
        <v>55138060.799999997</v>
      </c>
    </row>
    <row r="12579" spans="1:7" outlineLevel="1" x14ac:dyDescent="0.25">
      <c r="A12579" s="23" t="str">
        <f>VLOOKUP(B12579,Códigos!$A$1:$C$23,2,FALSE)</f>
        <v>Bonos de Largo Plazo</v>
      </c>
      <c r="B12579" s="23" t="s">
        <v>3</v>
      </c>
      <c r="C12579">
        <f t="shared" si="211"/>
        <v>2022</v>
      </c>
      <c r="D12579" s="23" t="str">
        <f t="shared" si="210"/>
        <v>nov</v>
      </c>
      <c r="E12579" s="24">
        <v>44895</v>
      </c>
      <c r="F12579" s="23" t="s">
        <v>52</v>
      </c>
      <c r="G12579" s="121">
        <v>27206377.790000003</v>
      </c>
    </row>
    <row r="12580" spans="1:7" outlineLevel="1" x14ac:dyDescent="0.25">
      <c r="A12580" s="23" t="str">
        <f>VLOOKUP(B12580,Códigos!$A$1:$C$23,2,FALSE)</f>
        <v>Bonos Municipales</v>
      </c>
      <c r="B12580" s="23" t="s">
        <v>4</v>
      </c>
      <c r="C12580">
        <f t="shared" si="211"/>
        <v>2022</v>
      </c>
      <c r="D12580" s="23" t="str">
        <f t="shared" si="210"/>
        <v>nov</v>
      </c>
      <c r="E12580" s="24">
        <v>44895</v>
      </c>
      <c r="F12580" s="23" t="s">
        <v>52</v>
      </c>
      <c r="G12580" s="121">
        <v>436000.73</v>
      </c>
    </row>
    <row r="12581" spans="1:7" outlineLevel="1" x14ac:dyDescent="0.25">
      <c r="A12581" s="23" t="str">
        <f>VLOOKUP(B12581,Códigos!$A$1:$C$23,2,FALSE)</f>
        <v>Bonos Participativos emitidos por Pymes</v>
      </c>
      <c r="B12581" s="23" t="s">
        <v>5</v>
      </c>
      <c r="C12581">
        <f t="shared" si="211"/>
        <v>2022</v>
      </c>
      <c r="D12581" s="23" t="str">
        <f t="shared" si="210"/>
        <v>nov</v>
      </c>
      <c r="E12581" s="24">
        <v>44895</v>
      </c>
      <c r="F12581" s="23" t="s">
        <v>52</v>
      </c>
      <c r="G12581" s="121">
        <v>55013.87</v>
      </c>
    </row>
    <row r="12582" spans="1:7" outlineLevel="1" x14ac:dyDescent="0.25">
      <c r="A12582" s="23" t="str">
        <f>VLOOKUP(B12582,Códigos!$A$1:$C$23,2,FALSE)</f>
        <v>Cupones</v>
      </c>
      <c r="B12582" s="23" t="s">
        <v>7</v>
      </c>
      <c r="C12582">
        <f t="shared" si="211"/>
        <v>2022</v>
      </c>
      <c r="D12582" s="23" t="str">
        <f t="shared" si="210"/>
        <v>nov</v>
      </c>
      <c r="E12582" s="24">
        <v>44895</v>
      </c>
      <c r="F12582" s="23" t="s">
        <v>52</v>
      </c>
      <c r="G12582" s="121">
        <v>43336.43</v>
      </c>
    </row>
    <row r="12583" spans="1:7" outlineLevel="1" x14ac:dyDescent="0.25">
      <c r="A12583" s="23" t="str">
        <f>VLOOKUP(B12583,Códigos!$A$1:$C$23,2,FALSE)</f>
        <v>Depósitos a Plazo Fijo</v>
      </c>
      <c r="B12583" s="23" t="s">
        <v>8</v>
      </c>
      <c r="C12583">
        <f t="shared" si="211"/>
        <v>2022</v>
      </c>
      <c r="D12583" s="23" t="str">
        <f t="shared" si="210"/>
        <v>nov</v>
      </c>
      <c r="E12583" s="24">
        <v>44895</v>
      </c>
      <c r="F12583" s="23" t="s">
        <v>52</v>
      </c>
      <c r="G12583" s="121">
        <v>368237412.51999998</v>
      </c>
    </row>
    <row r="12584" spans="1:7" outlineLevel="1" x14ac:dyDescent="0.25">
      <c r="A12584" s="23" t="str">
        <f>VLOOKUP(B12584,Códigos!$A$1:$C$23,2,FALSE)</f>
        <v>Pagarés bursátiles</v>
      </c>
      <c r="B12584" s="23" t="s">
        <v>11</v>
      </c>
      <c r="C12584">
        <f t="shared" si="211"/>
        <v>2022</v>
      </c>
      <c r="D12584" s="23" t="str">
        <f t="shared" si="210"/>
        <v>nov</v>
      </c>
      <c r="E12584" s="24">
        <v>44895</v>
      </c>
      <c r="F12584" s="23" t="s">
        <v>52</v>
      </c>
      <c r="G12584" s="121">
        <v>14375784.999999998</v>
      </c>
    </row>
    <row r="12585" spans="1:7" outlineLevel="1" x14ac:dyDescent="0.25">
      <c r="A12585" s="23" t="str">
        <f>VLOOKUP(B12585,Códigos!$A$1:$C$23,2,FALSE)</f>
        <v>Valores de Titularización</v>
      </c>
      <c r="B12585" s="23" t="s">
        <v>12</v>
      </c>
      <c r="C12585">
        <f t="shared" si="211"/>
        <v>2022</v>
      </c>
      <c r="D12585" s="23" t="str">
        <f t="shared" si="210"/>
        <v>nov</v>
      </c>
      <c r="E12585" s="24">
        <v>44895</v>
      </c>
      <c r="F12585" s="23" t="s">
        <v>52</v>
      </c>
      <c r="G12585" s="121">
        <v>232801.74</v>
      </c>
    </row>
    <row r="12586" spans="1:7" outlineLevel="1" x14ac:dyDescent="0.25">
      <c r="A12586" s="23" t="str">
        <f>VLOOKUP(B12586,Códigos!$A$1:$C$23,2,FALSE)</f>
        <v>Inv. Extranjero</v>
      </c>
      <c r="B12586" s="23" t="s">
        <v>34</v>
      </c>
      <c r="C12586">
        <f t="shared" si="211"/>
        <v>2022</v>
      </c>
      <c r="D12586" s="23" t="str">
        <f t="shared" si="210"/>
        <v>nov</v>
      </c>
      <c r="E12586" s="24">
        <v>44895</v>
      </c>
      <c r="F12586" s="23" t="s">
        <v>52</v>
      </c>
      <c r="G12586" s="121">
        <v>100757897.03</v>
      </c>
    </row>
    <row r="12587" spans="1:7" outlineLevel="1" x14ac:dyDescent="0.25">
      <c r="A12587" s="23" t="str">
        <f>VLOOKUP(B12587,Códigos!$A$1:$C$23,2,FALSE)</f>
        <v>Liquidez</v>
      </c>
      <c r="B12587" s="23" t="s">
        <v>13</v>
      </c>
      <c r="C12587">
        <f t="shared" si="211"/>
        <v>2022</v>
      </c>
      <c r="D12587" s="23" t="str">
        <f t="shared" si="210"/>
        <v>nov</v>
      </c>
      <c r="E12587" s="24">
        <v>44895</v>
      </c>
      <c r="F12587" s="23" t="s">
        <v>52</v>
      </c>
      <c r="G12587" s="121">
        <v>149414433.68999997</v>
      </c>
    </row>
    <row r="12588" spans="1:7" outlineLevel="1" x14ac:dyDescent="0.25">
      <c r="A12588" s="23" t="str">
        <f>VLOOKUP(B12588,Códigos!$A$1:$C$23,2,FALSE)</f>
        <v>Inv. sin Oferta Pública</v>
      </c>
      <c r="B12588" s="23" t="s">
        <v>14</v>
      </c>
      <c r="C12588">
        <f t="shared" si="211"/>
        <v>2022</v>
      </c>
      <c r="D12588" s="23" t="str">
        <f t="shared" si="210"/>
        <v>nov</v>
      </c>
      <c r="E12588" s="24">
        <v>44895</v>
      </c>
      <c r="F12588" s="23" t="s">
        <v>52</v>
      </c>
      <c r="G12588" s="121">
        <v>985480.07000000007</v>
      </c>
    </row>
    <row r="12589" spans="1:7" outlineLevel="1" x14ac:dyDescent="0.25">
      <c r="A12589" s="23" t="str">
        <f>VLOOKUP(B12589,Códigos!$A$1:$C$23,2,FALSE)</f>
        <v>Acciones</v>
      </c>
      <c r="B12589" s="23" t="s">
        <v>0</v>
      </c>
      <c r="C12589">
        <f t="shared" si="211"/>
        <v>2022</v>
      </c>
      <c r="D12589" s="23" t="str">
        <f t="shared" si="210"/>
        <v>nov</v>
      </c>
      <c r="E12589" s="24">
        <v>44895</v>
      </c>
      <c r="F12589" s="23" t="s">
        <v>44</v>
      </c>
      <c r="G12589" s="121">
        <v>130668.389212828</v>
      </c>
    </row>
    <row r="12590" spans="1:7" outlineLevel="1" x14ac:dyDescent="0.25">
      <c r="A12590" s="23" t="str">
        <f>VLOOKUP(B12590,Códigos!$A$1:$C$23,2,FALSE)</f>
        <v>Bonos Bancarios Bursátiles</v>
      </c>
      <c r="B12590" s="23" t="s">
        <v>1</v>
      </c>
      <c r="C12590">
        <f t="shared" si="211"/>
        <v>2022</v>
      </c>
      <c r="D12590" s="23" t="str">
        <f t="shared" si="210"/>
        <v>nov</v>
      </c>
      <c r="E12590" s="24">
        <v>44895</v>
      </c>
      <c r="F12590" s="23" t="s">
        <v>44</v>
      </c>
      <c r="G12590" s="121">
        <v>5361140.0932944622</v>
      </c>
    </row>
    <row r="12591" spans="1:7" outlineLevel="1" x14ac:dyDescent="0.25">
      <c r="A12591" s="23" t="str">
        <f>VLOOKUP(B12591,Códigos!$A$1:$C$23,2,FALSE)</f>
        <v>Bonos de Largo Plazo</v>
      </c>
      <c r="B12591" s="23" t="s">
        <v>3</v>
      </c>
      <c r="C12591">
        <f t="shared" si="211"/>
        <v>2022</v>
      </c>
      <c r="D12591" s="23" t="str">
        <f t="shared" si="210"/>
        <v>nov</v>
      </c>
      <c r="E12591" s="24">
        <v>44895</v>
      </c>
      <c r="F12591" s="23" t="s">
        <v>44</v>
      </c>
      <c r="G12591" s="121">
        <v>4936174.7405247893</v>
      </c>
    </row>
    <row r="12592" spans="1:7" outlineLevel="1" x14ac:dyDescent="0.25">
      <c r="A12592" s="23" t="str">
        <f>VLOOKUP(B12592,Códigos!$A$1:$C$23,2,FALSE)</f>
        <v>Bonos Municipales</v>
      </c>
      <c r="B12592" s="23" t="s">
        <v>4</v>
      </c>
      <c r="C12592">
        <f t="shared" si="211"/>
        <v>2022</v>
      </c>
      <c r="D12592" s="23" t="str">
        <f t="shared" si="210"/>
        <v>nov</v>
      </c>
      <c r="E12592" s="24">
        <v>44895</v>
      </c>
      <c r="F12592" s="23" t="s">
        <v>44</v>
      </c>
      <c r="G12592" s="121">
        <v>0</v>
      </c>
    </row>
    <row r="12593" spans="1:7" outlineLevel="1" x14ac:dyDescent="0.25">
      <c r="A12593" s="23" t="str">
        <f>VLOOKUP(B12593,Códigos!$A$1:$C$23,2,FALSE)</f>
        <v>Bonos Participativos emitidos por Pymes</v>
      </c>
      <c r="B12593" s="23" t="s">
        <v>5</v>
      </c>
      <c r="C12593">
        <f t="shared" si="211"/>
        <v>2022</v>
      </c>
      <c r="D12593" s="23" t="str">
        <f t="shared" si="210"/>
        <v>nov</v>
      </c>
      <c r="E12593" s="24">
        <v>44895</v>
      </c>
      <c r="F12593" s="23" t="s">
        <v>44</v>
      </c>
      <c r="G12593" s="121">
        <v>0</v>
      </c>
    </row>
    <row r="12594" spans="1:7" outlineLevel="1" x14ac:dyDescent="0.25">
      <c r="A12594" s="23" t="str">
        <f>VLOOKUP(B12594,Códigos!$A$1:$C$23,2,FALSE)</f>
        <v>Cupones</v>
      </c>
      <c r="B12594" s="23" t="s">
        <v>7</v>
      </c>
      <c r="C12594">
        <f t="shared" si="211"/>
        <v>2022</v>
      </c>
      <c r="D12594" s="23" t="str">
        <f t="shared" si="210"/>
        <v>nov</v>
      </c>
      <c r="E12594" s="24">
        <v>44895</v>
      </c>
      <c r="F12594" s="23" t="s">
        <v>44</v>
      </c>
      <c r="G12594" s="121">
        <v>0</v>
      </c>
    </row>
    <row r="12595" spans="1:7" outlineLevel="1" x14ac:dyDescent="0.25">
      <c r="A12595" s="23" t="str">
        <f>VLOOKUP(B12595,Códigos!$A$1:$C$23,2,FALSE)</f>
        <v>Depósitos a Plazo Fijo</v>
      </c>
      <c r="B12595" s="23" t="s">
        <v>8</v>
      </c>
      <c r="C12595">
        <f t="shared" si="211"/>
        <v>2022</v>
      </c>
      <c r="D12595" s="23" t="str">
        <f t="shared" si="210"/>
        <v>nov</v>
      </c>
      <c r="E12595" s="24">
        <v>44895</v>
      </c>
      <c r="F12595" s="23" t="s">
        <v>44</v>
      </c>
      <c r="G12595" s="121">
        <v>141948777.97376189</v>
      </c>
    </row>
    <row r="12596" spans="1:7" outlineLevel="1" x14ac:dyDescent="0.25">
      <c r="A12596" s="23" t="str">
        <f>VLOOKUP(B12596,Códigos!$A$1:$C$23,2,FALSE)</f>
        <v>Pagarés bursátiles</v>
      </c>
      <c r="B12596" s="23" t="s">
        <v>11</v>
      </c>
      <c r="C12596">
        <f t="shared" si="211"/>
        <v>2022</v>
      </c>
      <c r="D12596" s="23" t="str">
        <f t="shared" si="210"/>
        <v>nov</v>
      </c>
      <c r="E12596" s="24">
        <v>44895</v>
      </c>
      <c r="F12596" s="23" t="s">
        <v>44</v>
      </c>
      <c r="G12596" s="121">
        <v>1357750.8746355693</v>
      </c>
    </row>
    <row r="12597" spans="1:7" outlineLevel="1" x14ac:dyDescent="0.25">
      <c r="A12597" s="23" t="str">
        <f>VLOOKUP(B12597,Códigos!$A$1:$C$23,2,FALSE)</f>
        <v>Valores de Titularización</v>
      </c>
      <c r="B12597" s="23" t="s">
        <v>12</v>
      </c>
      <c r="C12597">
        <f t="shared" si="211"/>
        <v>2022</v>
      </c>
      <c r="D12597" s="23" t="str">
        <f t="shared" si="210"/>
        <v>nov</v>
      </c>
      <c r="E12597" s="24">
        <v>44895</v>
      </c>
      <c r="F12597" s="23" t="s">
        <v>44</v>
      </c>
      <c r="G12597" s="121">
        <v>3490331.826530613</v>
      </c>
    </row>
    <row r="12598" spans="1:7" outlineLevel="1" x14ac:dyDescent="0.25">
      <c r="A12598" s="23" t="str">
        <f>VLOOKUP(B12598,Códigos!$A$1:$C$23,2,FALSE)</f>
        <v>Inv. Extranjero</v>
      </c>
      <c r="B12598" s="23" t="s">
        <v>34</v>
      </c>
      <c r="C12598">
        <f t="shared" si="211"/>
        <v>2022</v>
      </c>
      <c r="D12598" s="23" t="str">
        <f t="shared" si="210"/>
        <v>nov</v>
      </c>
      <c r="E12598" s="24">
        <v>44895</v>
      </c>
      <c r="F12598" s="23" t="s">
        <v>44</v>
      </c>
      <c r="G12598" s="121">
        <v>0</v>
      </c>
    </row>
    <row r="12599" spans="1:7" outlineLevel="1" x14ac:dyDescent="0.25">
      <c r="A12599" s="23" t="str">
        <f>VLOOKUP(B12599,Códigos!$A$1:$C$23,2,FALSE)</f>
        <v>Liquidez</v>
      </c>
      <c r="B12599" s="23" t="s">
        <v>13</v>
      </c>
      <c r="C12599">
        <f t="shared" si="211"/>
        <v>2022</v>
      </c>
      <c r="D12599" s="23" t="str">
        <f t="shared" si="210"/>
        <v>nov</v>
      </c>
      <c r="E12599" s="24">
        <v>44895</v>
      </c>
      <c r="F12599" s="23" t="s">
        <v>44</v>
      </c>
      <c r="G12599" s="121">
        <v>89024069.72011663</v>
      </c>
    </row>
    <row r="12600" spans="1:7" outlineLevel="1" x14ac:dyDescent="0.25">
      <c r="A12600" s="23" t="str">
        <f>VLOOKUP(B12600,Códigos!$A$1:$C$23,2,FALSE)</f>
        <v>Inv. sin Oferta Pública</v>
      </c>
      <c r="B12600" s="23" t="s">
        <v>14</v>
      </c>
      <c r="C12600">
        <f t="shared" si="211"/>
        <v>2022</v>
      </c>
      <c r="D12600" s="23" t="str">
        <f t="shared" si="210"/>
        <v>nov</v>
      </c>
      <c r="E12600" s="24">
        <v>44895</v>
      </c>
      <c r="F12600" s="23" t="s">
        <v>44</v>
      </c>
      <c r="G12600" s="121">
        <v>16020.709912536446</v>
      </c>
    </row>
    <row r="12601" spans="1:7" outlineLevel="1" x14ac:dyDescent="0.25">
      <c r="A12601" s="23" t="str">
        <f>VLOOKUP(B12601,Códigos!$A$1:$C$23,2,FALSE)</f>
        <v>Acciones</v>
      </c>
      <c r="B12601" s="23" t="s">
        <v>0</v>
      </c>
      <c r="C12601">
        <f t="shared" si="211"/>
        <v>2022</v>
      </c>
      <c r="D12601" s="23" t="str">
        <f t="shared" si="210"/>
        <v>nov</v>
      </c>
      <c r="E12601" s="24">
        <v>44895</v>
      </c>
      <c r="F12601" s="23" t="s">
        <v>45</v>
      </c>
      <c r="G12601" s="121">
        <v>1744964.74</v>
      </c>
    </row>
    <row r="12602" spans="1:7" outlineLevel="1" x14ac:dyDescent="0.25">
      <c r="A12602" s="23" t="str">
        <f>VLOOKUP(B12602,Códigos!$A$1:$C$23,2,FALSE)</f>
        <v>Bonos Bancarios Bursátiles</v>
      </c>
      <c r="B12602" s="23" t="s">
        <v>1</v>
      </c>
      <c r="C12602">
        <f t="shared" si="211"/>
        <v>2022</v>
      </c>
      <c r="D12602" s="23" t="str">
        <f t="shared" si="210"/>
        <v>nov</v>
      </c>
      <c r="E12602" s="24">
        <v>44895</v>
      </c>
      <c r="F12602" s="23" t="s">
        <v>45</v>
      </c>
      <c r="G12602" s="121">
        <v>5776256.7999999998</v>
      </c>
    </row>
    <row r="12603" spans="1:7" outlineLevel="1" x14ac:dyDescent="0.25">
      <c r="A12603" s="23" t="str">
        <f>VLOOKUP(B12603,Códigos!$A$1:$C$23,2,FALSE)</f>
        <v>Bonos de Largo Plazo</v>
      </c>
      <c r="B12603" s="23" t="s">
        <v>3</v>
      </c>
      <c r="C12603">
        <f t="shared" si="211"/>
        <v>2022</v>
      </c>
      <c r="D12603" s="23" t="str">
        <f t="shared" si="210"/>
        <v>nov</v>
      </c>
      <c r="E12603" s="24">
        <v>44895</v>
      </c>
      <c r="F12603" s="23" t="s">
        <v>45</v>
      </c>
      <c r="G12603" s="121">
        <v>6384519</v>
      </c>
    </row>
    <row r="12604" spans="1:7" outlineLevel="1" x14ac:dyDescent="0.25">
      <c r="A12604" s="23" t="str">
        <f>VLOOKUP(B12604,Códigos!$A$1:$C$23,2,FALSE)</f>
        <v>Bonos Municipales</v>
      </c>
      <c r="B12604" s="23" t="s">
        <v>4</v>
      </c>
      <c r="C12604">
        <f t="shared" si="211"/>
        <v>2022</v>
      </c>
      <c r="D12604" s="23" t="str">
        <f t="shared" si="210"/>
        <v>nov</v>
      </c>
      <c r="E12604" s="24">
        <v>44895</v>
      </c>
      <c r="F12604" s="23" t="s">
        <v>45</v>
      </c>
      <c r="G12604" s="121">
        <v>0</v>
      </c>
    </row>
    <row r="12605" spans="1:7" outlineLevel="1" x14ac:dyDescent="0.25">
      <c r="A12605" s="23" t="str">
        <f>VLOOKUP(B12605,Códigos!$A$1:$C$23,2,FALSE)</f>
        <v>Bonos Participativos emitidos por Pymes</v>
      </c>
      <c r="B12605" s="23" t="s">
        <v>5</v>
      </c>
      <c r="C12605">
        <f t="shared" si="211"/>
        <v>2022</v>
      </c>
      <c r="D12605" s="23" t="str">
        <f t="shared" si="210"/>
        <v>nov</v>
      </c>
      <c r="E12605" s="24">
        <v>44895</v>
      </c>
      <c r="F12605" s="23" t="s">
        <v>45</v>
      </c>
      <c r="G12605" s="121">
        <v>0</v>
      </c>
    </row>
    <row r="12606" spans="1:7" outlineLevel="1" x14ac:dyDescent="0.25">
      <c r="A12606" s="23" t="str">
        <f>VLOOKUP(B12606,Códigos!$A$1:$C$23,2,FALSE)</f>
        <v>Cupones</v>
      </c>
      <c r="B12606" s="23" t="s">
        <v>7</v>
      </c>
      <c r="C12606">
        <f t="shared" si="211"/>
        <v>2022</v>
      </c>
      <c r="D12606" s="23" t="str">
        <f t="shared" si="210"/>
        <v>nov</v>
      </c>
      <c r="E12606" s="24">
        <v>44895</v>
      </c>
      <c r="F12606" s="23" t="s">
        <v>45</v>
      </c>
      <c r="G12606" s="121">
        <v>0</v>
      </c>
    </row>
    <row r="12607" spans="1:7" outlineLevel="1" x14ac:dyDescent="0.25">
      <c r="A12607" s="23" t="str">
        <f>VLOOKUP(B12607,Códigos!$A$1:$C$23,2,FALSE)</f>
        <v>Depósitos a Plazo Fijo</v>
      </c>
      <c r="B12607" s="23" t="s">
        <v>8</v>
      </c>
      <c r="C12607">
        <f t="shared" si="211"/>
        <v>2022</v>
      </c>
      <c r="D12607" s="23" t="str">
        <f t="shared" si="210"/>
        <v>nov</v>
      </c>
      <c r="E12607" s="24">
        <v>44895</v>
      </c>
      <c r="F12607" s="23" t="s">
        <v>45</v>
      </c>
      <c r="G12607" s="121">
        <v>64922546.600000001</v>
      </c>
    </row>
    <row r="12608" spans="1:7" outlineLevel="1" x14ac:dyDescent="0.25">
      <c r="A12608" s="23" t="str">
        <f>VLOOKUP(B12608,Códigos!$A$1:$C$23,2,FALSE)</f>
        <v>Pagarés bursátiles</v>
      </c>
      <c r="B12608" s="23" t="s">
        <v>11</v>
      </c>
      <c r="C12608">
        <f t="shared" si="211"/>
        <v>2022</v>
      </c>
      <c r="D12608" s="23" t="str">
        <f t="shared" si="210"/>
        <v>nov</v>
      </c>
      <c r="E12608" s="24">
        <v>44895</v>
      </c>
      <c r="F12608" s="23" t="s">
        <v>45</v>
      </c>
      <c r="G12608" s="121">
        <v>4522223.5999999996</v>
      </c>
    </row>
    <row r="12609" spans="1:7" outlineLevel="1" x14ac:dyDescent="0.25">
      <c r="A12609" s="23" t="str">
        <f>VLOOKUP(B12609,Códigos!$A$1:$C$23,2,FALSE)</f>
        <v>Valores de Titularización</v>
      </c>
      <c r="B12609" s="23" t="s">
        <v>12</v>
      </c>
      <c r="C12609">
        <f t="shared" si="211"/>
        <v>2022</v>
      </c>
      <c r="D12609" s="23" t="str">
        <f t="shared" si="210"/>
        <v>nov</v>
      </c>
      <c r="E12609" s="24">
        <v>44895</v>
      </c>
      <c r="F12609" s="23" t="s">
        <v>45</v>
      </c>
      <c r="G12609" s="121">
        <v>0</v>
      </c>
    </row>
    <row r="12610" spans="1:7" outlineLevel="1" x14ac:dyDescent="0.25">
      <c r="A12610" s="23" t="str">
        <f>VLOOKUP(B12610,Códigos!$A$1:$C$23,2,FALSE)</f>
        <v>Inv. Extranjero</v>
      </c>
      <c r="B12610" s="23" t="s">
        <v>34</v>
      </c>
      <c r="C12610">
        <f t="shared" si="211"/>
        <v>2022</v>
      </c>
      <c r="D12610" s="23" t="str">
        <f t="shared" ref="D12610:D12673" si="212">+TEXT(E12610,"mmm")</f>
        <v>nov</v>
      </c>
      <c r="E12610" s="24">
        <v>44895</v>
      </c>
      <c r="F12610" s="23" t="s">
        <v>45</v>
      </c>
      <c r="G12610" s="121">
        <v>18790530.759999998</v>
      </c>
    </row>
    <row r="12611" spans="1:7" outlineLevel="1" x14ac:dyDescent="0.25">
      <c r="A12611" s="23" t="str">
        <f>VLOOKUP(B12611,Códigos!$A$1:$C$23,2,FALSE)</f>
        <v>Liquidez</v>
      </c>
      <c r="B12611" s="23" t="s">
        <v>13</v>
      </c>
      <c r="C12611">
        <f t="shared" ref="C12611:C12674" si="213">+YEAR(E12611)</f>
        <v>2022</v>
      </c>
      <c r="D12611" s="23" t="str">
        <f t="shared" si="212"/>
        <v>nov</v>
      </c>
      <c r="E12611" s="24">
        <v>44895</v>
      </c>
      <c r="F12611" s="23" t="s">
        <v>45</v>
      </c>
      <c r="G12611" s="121">
        <v>59196760.869999997</v>
      </c>
    </row>
    <row r="12612" spans="1:7" outlineLevel="1" x14ac:dyDescent="0.25">
      <c r="A12612" s="23" t="str">
        <f>VLOOKUP(B12612,Códigos!$A$1:$C$23,2,FALSE)</f>
        <v>Inv. sin Oferta Pública</v>
      </c>
      <c r="B12612" s="23" t="s">
        <v>14</v>
      </c>
      <c r="C12612">
        <f t="shared" si="213"/>
        <v>2022</v>
      </c>
      <c r="D12612" s="23" t="str">
        <f t="shared" si="212"/>
        <v>nov</v>
      </c>
      <c r="E12612" s="24">
        <v>44895</v>
      </c>
      <c r="F12612" s="23" t="s">
        <v>45</v>
      </c>
      <c r="G12612" s="121">
        <v>-6193</v>
      </c>
    </row>
    <row r="12613" spans="1:7" outlineLevel="1" x14ac:dyDescent="0.25">
      <c r="A12613" s="23" t="str">
        <f>VLOOKUP(B12613,Códigos!$A$1:$C$23,2,FALSE)</f>
        <v>Acciones</v>
      </c>
      <c r="B12613" s="23" t="s">
        <v>0</v>
      </c>
      <c r="C12613">
        <f t="shared" si="213"/>
        <v>2022</v>
      </c>
      <c r="D12613" s="23" t="str">
        <f t="shared" si="212"/>
        <v>nov</v>
      </c>
      <c r="E12613" s="24">
        <v>44895</v>
      </c>
      <c r="F12613" s="23" t="s">
        <v>46</v>
      </c>
      <c r="G12613" s="121">
        <v>5614184.1661807764</v>
      </c>
    </row>
    <row r="12614" spans="1:7" outlineLevel="1" x14ac:dyDescent="0.25">
      <c r="A12614" s="23" t="str">
        <f>VLOOKUP(B12614,Códigos!$A$1:$C$23,2,FALSE)</f>
        <v>Bonos Bancarios Bursátiles</v>
      </c>
      <c r="B12614" s="23" t="s">
        <v>1</v>
      </c>
      <c r="C12614">
        <f t="shared" si="213"/>
        <v>2022</v>
      </c>
      <c r="D12614" s="23" t="str">
        <f t="shared" si="212"/>
        <v>nov</v>
      </c>
      <c r="E12614" s="24">
        <v>44895</v>
      </c>
      <c r="F12614" s="23" t="s">
        <v>46</v>
      </c>
      <c r="G12614" s="121">
        <v>42181630.698250674</v>
      </c>
    </row>
    <row r="12615" spans="1:7" outlineLevel="1" x14ac:dyDescent="0.25">
      <c r="A12615" s="23" t="str">
        <f>VLOOKUP(B12615,Códigos!$A$1:$C$23,2,FALSE)</f>
        <v>Bonos de Largo Plazo</v>
      </c>
      <c r="B12615" s="23" t="s">
        <v>3</v>
      </c>
      <c r="C12615">
        <f t="shared" si="213"/>
        <v>2022</v>
      </c>
      <c r="D12615" s="23" t="str">
        <f t="shared" si="212"/>
        <v>nov</v>
      </c>
      <c r="E12615" s="24">
        <v>44895</v>
      </c>
      <c r="F12615" s="23" t="s">
        <v>46</v>
      </c>
      <c r="G12615" s="121">
        <v>21563679.667638477</v>
      </c>
    </row>
    <row r="12616" spans="1:7" outlineLevel="1" x14ac:dyDescent="0.25">
      <c r="A12616" s="23" t="str">
        <f>VLOOKUP(B12616,Códigos!$A$1:$C$23,2,FALSE)</f>
        <v>Bonos Municipales</v>
      </c>
      <c r="B12616" s="23" t="s">
        <v>4</v>
      </c>
      <c r="C12616">
        <f t="shared" si="213"/>
        <v>2022</v>
      </c>
      <c r="D12616" s="23" t="str">
        <f t="shared" si="212"/>
        <v>nov</v>
      </c>
      <c r="E12616" s="24">
        <v>44895</v>
      </c>
      <c r="F12616" s="23" t="s">
        <v>46</v>
      </c>
      <c r="G12616" s="121">
        <v>819681.37026239082</v>
      </c>
    </row>
    <row r="12617" spans="1:7" outlineLevel="1" x14ac:dyDescent="0.25">
      <c r="A12617" s="23" t="str">
        <f>VLOOKUP(B12617,Códigos!$A$1:$C$23,2,FALSE)</f>
        <v>Bonos Participativos emitidos por Pymes</v>
      </c>
      <c r="B12617" s="23" t="s">
        <v>5</v>
      </c>
      <c r="C12617">
        <f t="shared" si="213"/>
        <v>2022</v>
      </c>
      <c r="D12617" s="23" t="str">
        <f t="shared" si="212"/>
        <v>nov</v>
      </c>
      <c r="E12617" s="24">
        <v>44895</v>
      </c>
      <c r="F12617" s="23" t="s">
        <v>46</v>
      </c>
      <c r="G12617" s="121">
        <v>116904.48979591837</v>
      </c>
    </row>
    <row r="12618" spans="1:7" outlineLevel="1" x14ac:dyDescent="0.25">
      <c r="A12618" s="23" t="str">
        <f>VLOOKUP(B12618,Códigos!$A$1:$C$23,2,FALSE)</f>
        <v>Cupones</v>
      </c>
      <c r="B12618" s="23" t="s">
        <v>7</v>
      </c>
      <c r="C12618">
        <f t="shared" si="213"/>
        <v>2022</v>
      </c>
      <c r="D12618" s="23" t="str">
        <f t="shared" si="212"/>
        <v>nov</v>
      </c>
      <c r="E12618" s="24">
        <v>44895</v>
      </c>
      <c r="F12618" s="23" t="s">
        <v>46</v>
      </c>
      <c r="G12618" s="121">
        <v>0</v>
      </c>
    </row>
    <row r="12619" spans="1:7" outlineLevel="1" x14ac:dyDescent="0.25">
      <c r="A12619" s="23" t="str">
        <f>VLOOKUP(B12619,Códigos!$A$1:$C$23,2,FALSE)</f>
        <v>Depósitos a Plazo Fijo</v>
      </c>
      <c r="B12619" s="23" t="s">
        <v>8</v>
      </c>
      <c r="C12619">
        <f t="shared" si="213"/>
        <v>2022</v>
      </c>
      <c r="D12619" s="23" t="str">
        <f t="shared" si="212"/>
        <v>nov</v>
      </c>
      <c r="E12619" s="24">
        <v>44895</v>
      </c>
      <c r="F12619" s="23" t="s">
        <v>46</v>
      </c>
      <c r="G12619" s="121">
        <v>168829174.9635565</v>
      </c>
    </row>
    <row r="12620" spans="1:7" outlineLevel="1" x14ac:dyDescent="0.25">
      <c r="A12620" s="23" t="str">
        <f>VLOOKUP(B12620,Códigos!$A$1:$C$23,2,FALSE)</f>
        <v>Pagarés bursátiles</v>
      </c>
      <c r="B12620" s="23" t="s">
        <v>11</v>
      </c>
      <c r="C12620">
        <f t="shared" si="213"/>
        <v>2022</v>
      </c>
      <c r="D12620" s="23" t="str">
        <f t="shared" si="212"/>
        <v>nov</v>
      </c>
      <c r="E12620" s="24">
        <v>44895</v>
      </c>
      <c r="F12620" s="23" t="s">
        <v>46</v>
      </c>
      <c r="G12620" s="121">
        <v>1179862.2551020412</v>
      </c>
    </row>
    <row r="12621" spans="1:7" outlineLevel="1" x14ac:dyDescent="0.25">
      <c r="A12621" s="23" t="str">
        <f>VLOOKUP(B12621,Códigos!$A$1:$C$23,2,FALSE)</f>
        <v>Valores de Titularización</v>
      </c>
      <c r="B12621" s="23" t="s">
        <v>12</v>
      </c>
      <c r="C12621">
        <f t="shared" si="213"/>
        <v>2022</v>
      </c>
      <c r="D12621" s="23" t="str">
        <f t="shared" si="212"/>
        <v>nov</v>
      </c>
      <c r="E12621" s="24">
        <v>44895</v>
      </c>
      <c r="F12621" s="23" t="s">
        <v>46</v>
      </c>
      <c r="G12621" s="121">
        <v>11598172.24489795</v>
      </c>
    </row>
    <row r="12622" spans="1:7" outlineLevel="1" x14ac:dyDescent="0.25">
      <c r="A12622" s="23" t="str">
        <f>VLOOKUP(B12622,Códigos!$A$1:$C$23,2,FALSE)</f>
        <v>Inv. Extranjero</v>
      </c>
      <c r="B12622" s="23" t="s">
        <v>34</v>
      </c>
      <c r="C12622">
        <f t="shared" si="213"/>
        <v>2022</v>
      </c>
      <c r="D12622" s="23" t="str">
        <f t="shared" si="212"/>
        <v>nov</v>
      </c>
      <c r="E12622" s="24">
        <v>44895</v>
      </c>
      <c r="F12622" s="23" t="s">
        <v>46</v>
      </c>
      <c r="G12622" s="121">
        <v>6309260.5102040814</v>
      </c>
    </row>
    <row r="12623" spans="1:7" outlineLevel="1" x14ac:dyDescent="0.25">
      <c r="A12623" s="23" t="str">
        <f>VLOOKUP(B12623,Códigos!$A$1:$C$23,2,FALSE)</f>
        <v>Liquidez</v>
      </c>
      <c r="B12623" s="23" t="s">
        <v>13</v>
      </c>
      <c r="C12623">
        <f t="shared" si="213"/>
        <v>2022</v>
      </c>
      <c r="D12623" s="23" t="str">
        <f t="shared" si="212"/>
        <v>nov</v>
      </c>
      <c r="E12623" s="24">
        <v>44895</v>
      </c>
      <c r="F12623" s="23" t="s">
        <v>46</v>
      </c>
      <c r="G12623" s="121">
        <v>47640386.798833817</v>
      </c>
    </row>
    <row r="12624" spans="1:7" outlineLevel="1" x14ac:dyDescent="0.25">
      <c r="A12624" s="23" t="str">
        <f>VLOOKUP(B12624,Códigos!$A$1:$C$23,2,FALSE)</f>
        <v>Inv. sin Oferta Pública</v>
      </c>
      <c r="B12624" s="23" t="s">
        <v>14</v>
      </c>
      <c r="C12624">
        <f t="shared" si="213"/>
        <v>2022</v>
      </c>
      <c r="D12624" s="23" t="str">
        <f t="shared" si="212"/>
        <v>nov</v>
      </c>
      <c r="E12624" s="24">
        <v>44895</v>
      </c>
      <c r="F12624" s="23" t="s">
        <v>46</v>
      </c>
      <c r="G12624" s="121">
        <v>7735762.2317784252</v>
      </c>
    </row>
    <row r="12625" spans="1:7" outlineLevel="1" x14ac:dyDescent="0.25">
      <c r="A12625" s="23" t="str">
        <f>VLOOKUP(B12625,Códigos!$A$1:$C$23,2,FALSE)</f>
        <v>Acciones</v>
      </c>
      <c r="B12625" s="23" t="s">
        <v>0</v>
      </c>
      <c r="C12625">
        <f t="shared" si="213"/>
        <v>2022</v>
      </c>
      <c r="D12625" s="23" t="str">
        <f t="shared" si="212"/>
        <v>nov</v>
      </c>
      <c r="E12625" s="24">
        <v>44895</v>
      </c>
      <c r="F12625" s="23" t="s">
        <v>48</v>
      </c>
      <c r="G12625" s="121">
        <v>0</v>
      </c>
    </row>
    <row r="12626" spans="1:7" outlineLevel="1" x14ac:dyDescent="0.25">
      <c r="A12626" s="23" t="str">
        <f>VLOOKUP(B12626,Códigos!$A$1:$C$23,2,FALSE)</f>
        <v>Bonos Bancarios Bursátiles</v>
      </c>
      <c r="B12626" s="23" t="s">
        <v>1</v>
      </c>
      <c r="C12626">
        <f t="shared" si="213"/>
        <v>2022</v>
      </c>
      <c r="D12626" s="23" t="str">
        <f t="shared" si="212"/>
        <v>nov</v>
      </c>
      <c r="E12626" s="24">
        <v>44895</v>
      </c>
      <c r="F12626" s="23" t="s">
        <v>48</v>
      </c>
      <c r="G12626" s="121">
        <v>145529.09611279884</v>
      </c>
    </row>
    <row r="12627" spans="1:7" outlineLevel="1" x14ac:dyDescent="0.25">
      <c r="A12627" s="23" t="str">
        <f>VLOOKUP(B12627,Códigos!$A$1:$C$23,2,FALSE)</f>
        <v>Bonos de Largo Plazo</v>
      </c>
      <c r="B12627" s="23" t="s">
        <v>3</v>
      </c>
      <c r="C12627">
        <f t="shared" si="213"/>
        <v>2022</v>
      </c>
      <c r="D12627" s="23" t="str">
        <f t="shared" si="212"/>
        <v>nov</v>
      </c>
      <c r="E12627" s="24">
        <v>44895</v>
      </c>
      <c r="F12627" s="23" t="s">
        <v>48</v>
      </c>
      <c r="G12627" s="121">
        <v>486994.83449177846</v>
      </c>
    </row>
    <row r="12628" spans="1:7" outlineLevel="1" x14ac:dyDescent="0.25">
      <c r="A12628" s="23" t="str">
        <f>VLOOKUP(B12628,Códigos!$A$1:$C$23,2,FALSE)</f>
        <v>Bonos Municipales</v>
      </c>
      <c r="B12628" s="23" t="s">
        <v>4</v>
      </c>
      <c r="C12628">
        <f t="shared" si="213"/>
        <v>2022</v>
      </c>
      <c r="D12628" s="23" t="str">
        <f t="shared" si="212"/>
        <v>nov</v>
      </c>
      <c r="E12628" s="24">
        <v>44895</v>
      </c>
      <c r="F12628" s="23" t="s">
        <v>48</v>
      </c>
      <c r="G12628" s="121">
        <v>0</v>
      </c>
    </row>
    <row r="12629" spans="1:7" outlineLevel="1" x14ac:dyDescent="0.25">
      <c r="A12629" s="23" t="str">
        <f>VLOOKUP(B12629,Códigos!$A$1:$C$23,2,FALSE)</f>
        <v>Bonos Participativos emitidos por Pymes</v>
      </c>
      <c r="B12629" s="23" t="s">
        <v>5</v>
      </c>
      <c r="C12629">
        <f t="shared" si="213"/>
        <v>2022</v>
      </c>
      <c r="D12629" s="23" t="str">
        <f t="shared" si="212"/>
        <v>nov</v>
      </c>
      <c r="E12629" s="24">
        <v>44895</v>
      </c>
      <c r="F12629" s="23" t="s">
        <v>48</v>
      </c>
      <c r="G12629" s="121">
        <v>0</v>
      </c>
    </row>
    <row r="12630" spans="1:7" outlineLevel="1" x14ac:dyDescent="0.25">
      <c r="A12630" s="23" t="str">
        <f>VLOOKUP(B12630,Códigos!$A$1:$C$23,2,FALSE)</f>
        <v>Cupones</v>
      </c>
      <c r="B12630" s="23" t="s">
        <v>7</v>
      </c>
      <c r="C12630">
        <f t="shared" si="213"/>
        <v>2022</v>
      </c>
      <c r="D12630" s="23" t="str">
        <f t="shared" si="212"/>
        <v>nov</v>
      </c>
      <c r="E12630" s="24">
        <v>44895</v>
      </c>
      <c r="F12630" s="23" t="s">
        <v>48</v>
      </c>
      <c r="G12630" s="121">
        <v>0</v>
      </c>
    </row>
    <row r="12631" spans="1:7" outlineLevel="1" x14ac:dyDescent="0.25">
      <c r="A12631" s="23" t="str">
        <f>VLOOKUP(B12631,Códigos!$A$1:$C$23,2,FALSE)</f>
        <v>Depósitos a Plazo Fijo</v>
      </c>
      <c r="B12631" s="23" t="s">
        <v>8</v>
      </c>
      <c r="C12631">
        <f t="shared" si="213"/>
        <v>2022</v>
      </c>
      <c r="D12631" s="23" t="str">
        <f t="shared" si="212"/>
        <v>nov</v>
      </c>
      <c r="E12631" s="24">
        <v>44895</v>
      </c>
      <c r="F12631" s="23" t="s">
        <v>48</v>
      </c>
      <c r="G12631" s="121">
        <v>10783832.966207674</v>
      </c>
    </row>
    <row r="12632" spans="1:7" outlineLevel="1" x14ac:dyDescent="0.25">
      <c r="A12632" s="23" t="str">
        <f>VLOOKUP(B12632,Códigos!$A$1:$C$23,2,FALSE)</f>
        <v>Pagarés bursátiles</v>
      </c>
      <c r="B12632" s="23" t="s">
        <v>11</v>
      </c>
      <c r="C12632">
        <f t="shared" si="213"/>
        <v>2022</v>
      </c>
      <c r="D12632" s="23" t="str">
        <f t="shared" si="212"/>
        <v>nov</v>
      </c>
      <c r="E12632" s="24">
        <v>44895</v>
      </c>
      <c r="F12632" s="23" t="s">
        <v>48</v>
      </c>
      <c r="G12632" s="121">
        <v>0</v>
      </c>
    </row>
    <row r="12633" spans="1:7" outlineLevel="1" x14ac:dyDescent="0.25">
      <c r="A12633" s="23" t="str">
        <f>VLOOKUP(B12633,Códigos!$A$1:$C$23,2,FALSE)</f>
        <v>Valores de Titularización</v>
      </c>
      <c r="B12633" s="23" t="s">
        <v>12</v>
      </c>
      <c r="C12633">
        <f t="shared" si="213"/>
        <v>2022</v>
      </c>
      <c r="D12633" s="23" t="str">
        <f t="shared" si="212"/>
        <v>nov</v>
      </c>
      <c r="E12633" s="24">
        <v>44895</v>
      </c>
      <c r="F12633" s="23" t="s">
        <v>48</v>
      </c>
      <c r="G12633" s="121">
        <v>0</v>
      </c>
    </row>
    <row r="12634" spans="1:7" outlineLevel="1" x14ac:dyDescent="0.25">
      <c r="A12634" s="23" t="str">
        <f>VLOOKUP(B12634,Códigos!$A$1:$C$23,2,FALSE)</f>
        <v>Inv. Extranjero</v>
      </c>
      <c r="B12634" s="23" t="s">
        <v>34</v>
      </c>
      <c r="C12634">
        <f t="shared" si="213"/>
        <v>2022</v>
      </c>
      <c r="D12634" s="23" t="str">
        <f t="shared" si="212"/>
        <v>nov</v>
      </c>
      <c r="E12634" s="24">
        <v>44895</v>
      </c>
      <c r="F12634" s="23" t="s">
        <v>48</v>
      </c>
      <c r="G12634" s="121">
        <v>0</v>
      </c>
    </row>
    <row r="12635" spans="1:7" outlineLevel="1" x14ac:dyDescent="0.25">
      <c r="A12635" s="23" t="str">
        <f>VLOOKUP(B12635,Códigos!$A$1:$C$23,2,FALSE)</f>
        <v>Liquidez</v>
      </c>
      <c r="B12635" s="23" t="s">
        <v>13</v>
      </c>
      <c r="C12635">
        <f t="shared" si="213"/>
        <v>2022</v>
      </c>
      <c r="D12635" s="23" t="str">
        <f t="shared" si="212"/>
        <v>nov</v>
      </c>
      <c r="E12635" s="24">
        <v>44895</v>
      </c>
      <c r="F12635" s="23" t="s">
        <v>48</v>
      </c>
      <c r="G12635" s="121">
        <v>2987343.0971905831</v>
      </c>
    </row>
    <row r="12636" spans="1:7" outlineLevel="1" x14ac:dyDescent="0.25">
      <c r="A12636" s="23" t="str">
        <f>VLOOKUP(B12636,Códigos!$A$1:$C$23,2,FALSE)</f>
        <v>Inv. sin Oferta Pública</v>
      </c>
      <c r="B12636" s="23" t="s">
        <v>14</v>
      </c>
      <c r="C12636">
        <f t="shared" si="213"/>
        <v>2022</v>
      </c>
      <c r="D12636" s="23" t="str">
        <f t="shared" si="212"/>
        <v>nov</v>
      </c>
      <c r="E12636" s="24">
        <v>44895</v>
      </c>
      <c r="F12636" s="23" t="s">
        <v>48</v>
      </c>
      <c r="G12636" s="121">
        <v>15917.714328833819</v>
      </c>
    </row>
    <row r="12637" spans="1:7" outlineLevel="1" x14ac:dyDescent="0.25">
      <c r="A12637" s="23" t="str">
        <f>VLOOKUP(B12637,Códigos!$A$1:$C$23,2,FALSE)</f>
        <v>Acciones</v>
      </c>
      <c r="B12637" s="23" t="s">
        <v>0</v>
      </c>
      <c r="C12637">
        <f t="shared" si="213"/>
        <v>2022</v>
      </c>
      <c r="D12637" s="23" t="str">
        <f t="shared" si="212"/>
        <v>nov</v>
      </c>
      <c r="E12637" s="24">
        <v>44895</v>
      </c>
      <c r="F12637" s="23" t="s">
        <v>47</v>
      </c>
      <c r="G12637" s="121">
        <v>1939048.02</v>
      </c>
    </row>
    <row r="12638" spans="1:7" outlineLevel="1" x14ac:dyDescent="0.25">
      <c r="A12638" s="23" t="str">
        <f>VLOOKUP(B12638,Códigos!$A$1:$C$23,2,FALSE)</f>
        <v>Bonos Bancarios Bursátiles</v>
      </c>
      <c r="B12638" s="23" t="s">
        <v>1</v>
      </c>
      <c r="C12638">
        <f t="shared" si="213"/>
        <v>2022</v>
      </c>
      <c r="D12638" s="23" t="str">
        <f t="shared" si="212"/>
        <v>nov</v>
      </c>
      <c r="E12638" s="24">
        <v>44895</v>
      </c>
      <c r="F12638" s="23" t="s">
        <v>47</v>
      </c>
      <c r="G12638" s="121">
        <v>48200759.899999999</v>
      </c>
    </row>
    <row r="12639" spans="1:7" outlineLevel="1" x14ac:dyDescent="0.25">
      <c r="A12639" s="23" t="str">
        <f>VLOOKUP(B12639,Códigos!$A$1:$C$23,2,FALSE)</f>
        <v>Bonos de Largo Plazo</v>
      </c>
      <c r="B12639" s="23" t="s">
        <v>3</v>
      </c>
      <c r="C12639">
        <f t="shared" si="213"/>
        <v>2022</v>
      </c>
      <c r="D12639" s="23" t="str">
        <f t="shared" si="212"/>
        <v>nov</v>
      </c>
      <c r="E12639" s="24">
        <v>44895</v>
      </c>
      <c r="F12639" s="23" t="s">
        <v>47</v>
      </c>
      <c r="G12639" s="121">
        <v>20473863.210000001</v>
      </c>
    </row>
    <row r="12640" spans="1:7" outlineLevel="1" x14ac:dyDescent="0.25">
      <c r="A12640" s="23" t="str">
        <f>VLOOKUP(B12640,Códigos!$A$1:$C$23,2,FALSE)</f>
        <v>Bonos Municipales</v>
      </c>
      <c r="B12640" s="23" t="s">
        <v>4</v>
      </c>
      <c r="C12640">
        <f t="shared" si="213"/>
        <v>2022</v>
      </c>
      <c r="D12640" s="23" t="str">
        <f t="shared" si="212"/>
        <v>nov</v>
      </c>
      <c r="E12640" s="24">
        <v>44895</v>
      </c>
      <c r="F12640" s="23" t="s">
        <v>47</v>
      </c>
      <c r="G12640" s="121">
        <v>436000.73</v>
      </c>
    </row>
    <row r="12641" spans="1:7" outlineLevel="1" x14ac:dyDescent="0.25">
      <c r="A12641" s="23" t="str">
        <f>VLOOKUP(B12641,Códigos!$A$1:$C$23,2,FALSE)</f>
        <v>Bonos Participativos emitidos por Pymes</v>
      </c>
      <c r="B12641" s="23" t="s">
        <v>5</v>
      </c>
      <c r="C12641">
        <f t="shared" si="213"/>
        <v>2022</v>
      </c>
      <c r="D12641" s="23" t="str">
        <f t="shared" si="212"/>
        <v>nov</v>
      </c>
      <c r="E12641" s="24">
        <v>44895</v>
      </c>
      <c r="F12641" s="23" t="s">
        <v>47</v>
      </c>
      <c r="G12641" s="121">
        <v>0</v>
      </c>
    </row>
    <row r="12642" spans="1:7" outlineLevel="1" x14ac:dyDescent="0.25">
      <c r="A12642" s="23" t="str">
        <f>VLOOKUP(B12642,Códigos!$A$1:$C$23,2,FALSE)</f>
        <v>Cupones</v>
      </c>
      <c r="B12642" s="23" t="s">
        <v>7</v>
      </c>
      <c r="C12642">
        <f t="shared" si="213"/>
        <v>2022</v>
      </c>
      <c r="D12642" s="23" t="str">
        <f t="shared" si="212"/>
        <v>nov</v>
      </c>
      <c r="E12642" s="24">
        <v>44895</v>
      </c>
      <c r="F12642" s="23" t="s">
        <v>47</v>
      </c>
      <c r="G12642" s="121">
        <v>43336.43</v>
      </c>
    </row>
    <row r="12643" spans="1:7" outlineLevel="1" x14ac:dyDescent="0.25">
      <c r="A12643" s="23" t="str">
        <f>VLOOKUP(B12643,Códigos!$A$1:$C$23,2,FALSE)</f>
        <v>Depósitos a Plazo Fijo</v>
      </c>
      <c r="B12643" s="23" t="s">
        <v>8</v>
      </c>
      <c r="C12643">
        <f t="shared" si="213"/>
        <v>2022</v>
      </c>
      <c r="D12643" s="23" t="str">
        <f t="shared" si="212"/>
        <v>nov</v>
      </c>
      <c r="E12643" s="24">
        <v>44895</v>
      </c>
      <c r="F12643" s="23" t="s">
        <v>47</v>
      </c>
      <c r="G12643" s="121">
        <v>294102396.29000002</v>
      </c>
    </row>
    <row r="12644" spans="1:7" outlineLevel="1" x14ac:dyDescent="0.25">
      <c r="A12644" s="23" t="str">
        <f>VLOOKUP(B12644,Códigos!$A$1:$C$23,2,FALSE)</f>
        <v>Pagarés bursátiles</v>
      </c>
      <c r="B12644" s="23" t="s">
        <v>11</v>
      </c>
      <c r="C12644">
        <f t="shared" si="213"/>
        <v>2022</v>
      </c>
      <c r="D12644" s="23" t="str">
        <f t="shared" si="212"/>
        <v>nov</v>
      </c>
      <c r="E12644" s="24">
        <v>44895</v>
      </c>
      <c r="F12644" s="23" t="s">
        <v>47</v>
      </c>
      <c r="G12644" s="121">
        <v>9853561.4000000004</v>
      </c>
    </row>
    <row r="12645" spans="1:7" outlineLevel="1" x14ac:dyDescent="0.25">
      <c r="A12645" s="23" t="str">
        <f>VLOOKUP(B12645,Códigos!$A$1:$C$23,2,FALSE)</f>
        <v>Valores de Titularización</v>
      </c>
      <c r="B12645" s="23" t="s">
        <v>12</v>
      </c>
      <c r="C12645">
        <f t="shared" si="213"/>
        <v>2022</v>
      </c>
      <c r="D12645" s="23" t="str">
        <f t="shared" si="212"/>
        <v>nov</v>
      </c>
      <c r="E12645" s="24">
        <v>44895</v>
      </c>
      <c r="F12645" s="23" t="s">
        <v>47</v>
      </c>
      <c r="G12645" s="121">
        <v>232801.74</v>
      </c>
    </row>
    <row r="12646" spans="1:7" outlineLevel="1" x14ac:dyDescent="0.25">
      <c r="A12646" s="23" t="str">
        <f>VLOOKUP(B12646,Códigos!$A$1:$C$23,2,FALSE)</f>
        <v>Inv. Extranjero</v>
      </c>
      <c r="B12646" s="23" t="s">
        <v>34</v>
      </c>
      <c r="C12646">
        <f t="shared" si="213"/>
        <v>2022</v>
      </c>
      <c r="D12646" s="23" t="str">
        <f t="shared" si="212"/>
        <v>nov</v>
      </c>
      <c r="E12646" s="24">
        <v>44895</v>
      </c>
      <c r="F12646" s="23" t="s">
        <v>47</v>
      </c>
      <c r="G12646" s="121">
        <v>80053957.170000002</v>
      </c>
    </row>
    <row r="12647" spans="1:7" outlineLevel="1" x14ac:dyDescent="0.25">
      <c r="A12647" s="23" t="str">
        <f>VLOOKUP(B12647,Códigos!$A$1:$C$23,2,FALSE)</f>
        <v>Liquidez</v>
      </c>
      <c r="B12647" s="23" t="s">
        <v>13</v>
      </c>
      <c r="C12647">
        <f t="shared" si="213"/>
        <v>2022</v>
      </c>
      <c r="D12647" s="23" t="str">
        <f t="shared" si="212"/>
        <v>nov</v>
      </c>
      <c r="E12647" s="24">
        <v>44895</v>
      </c>
      <c r="F12647" s="23" t="s">
        <v>47</v>
      </c>
      <c r="G12647" s="121">
        <v>89019677.979999989</v>
      </c>
    </row>
    <row r="12648" spans="1:7" outlineLevel="1" x14ac:dyDescent="0.25">
      <c r="A12648" s="23" t="str">
        <f>VLOOKUP(B12648,Códigos!$A$1:$C$23,2,FALSE)</f>
        <v>Inv. sin Oferta Pública</v>
      </c>
      <c r="B12648" s="23" t="s">
        <v>14</v>
      </c>
      <c r="C12648">
        <f t="shared" si="213"/>
        <v>2022</v>
      </c>
      <c r="D12648" s="23" t="str">
        <f t="shared" si="212"/>
        <v>nov</v>
      </c>
      <c r="E12648" s="24">
        <v>44895</v>
      </c>
      <c r="F12648" s="23" t="s">
        <v>47</v>
      </c>
      <c r="G12648" s="121">
        <v>980348.87</v>
      </c>
    </row>
    <row r="12649" spans="1:7" outlineLevel="1" x14ac:dyDescent="0.25">
      <c r="A12649" s="23" t="str">
        <f>VLOOKUP(B12649,Códigos!$A$1:$C$23,2,FALSE)</f>
        <v>Acciones</v>
      </c>
      <c r="B12649" s="23" t="s">
        <v>0</v>
      </c>
      <c r="C12649">
        <f t="shared" si="213"/>
        <v>2022</v>
      </c>
      <c r="D12649" s="23" t="str">
        <f t="shared" si="212"/>
        <v>nov</v>
      </c>
      <c r="E12649" s="24">
        <v>44895</v>
      </c>
      <c r="F12649" s="23" t="s">
        <v>49</v>
      </c>
      <c r="G12649" s="121">
        <v>241836.83965014576</v>
      </c>
    </row>
    <row r="12650" spans="1:7" outlineLevel="1" x14ac:dyDescent="0.25">
      <c r="A12650" s="23" t="str">
        <f>VLOOKUP(B12650,Códigos!$A$1:$C$23,2,FALSE)</f>
        <v>Bonos Bancarios Bursátiles</v>
      </c>
      <c r="B12650" s="23" t="s">
        <v>1</v>
      </c>
      <c r="C12650">
        <f t="shared" si="213"/>
        <v>2022</v>
      </c>
      <c r="D12650" s="23" t="str">
        <f t="shared" si="212"/>
        <v>nov</v>
      </c>
      <c r="E12650" s="24">
        <v>44895</v>
      </c>
      <c r="F12650" s="23" t="s">
        <v>49</v>
      </c>
      <c r="G12650" s="121">
        <v>22586050.862973772</v>
      </c>
    </row>
    <row r="12651" spans="1:7" outlineLevel="1" x14ac:dyDescent="0.25">
      <c r="A12651" s="23" t="str">
        <f>VLOOKUP(B12651,Códigos!$A$1:$C$23,2,FALSE)</f>
        <v>Bonos de Largo Plazo</v>
      </c>
      <c r="B12651" s="23" t="s">
        <v>3</v>
      </c>
      <c r="C12651">
        <f t="shared" si="213"/>
        <v>2022</v>
      </c>
      <c r="D12651" s="23" t="str">
        <f t="shared" si="212"/>
        <v>nov</v>
      </c>
      <c r="E12651" s="24">
        <v>44895</v>
      </c>
      <c r="F12651" s="23" t="s">
        <v>49</v>
      </c>
      <c r="G12651" s="121">
        <v>13995220.427113723</v>
      </c>
    </row>
    <row r="12652" spans="1:7" outlineLevel="1" x14ac:dyDescent="0.25">
      <c r="A12652" s="23" t="str">
        <f>VLOOKUP(B12652,Códigos!$A$1:$C$23,2,FALSE)</f>
        <v>Bonos Municipales</v>
      </c>
      <c r="B12652" s="23" t="s">
        <v>4</v>
      </c>
      <c r="C12652">
        <f t="shared" si="213"/>
        <v>2022</v>
      </c>
      <c r="D12652" s="23" t="str">
        <f t="shared" si="212"/>
        <v>nov</v>
      </c>
      <c r="E12652" s="24">
        <v>44895</v>
      </c>
      <c r="F12652" s="23" t="s">
        <v>49</v>
      </c>
      <c r="G12652" s="121">
        <v>87200.145772594755</v>
      </c>
    </row>
    <row r="12653" spans="1:7" outlineLevel="1" x14ac:dyDescent="0.25">
      <c r="A12653" s="23" t="str">
        <f>VLOOKUP(B12653,Códigos!$A$1:$C$23,2,FALSE)</f>
        <v>Bonos Participativos emitidos por Pymes</v>
      </c>
      <c r="B12653" s="23" t="s">
        <v>5</v>
      </c>
      <c r="C12653">
        <f t="shared" si="213"/>
        <v>2022</v>
      </c>
      <c r="D12653" s="23" t="str">
        <f t="shared" si="212"/>
        <v>nov</v>
      </c>
      <c r="E12653" s="24">
        <v>44895</v>
      </c>
      <c r="F12653" s="23" t="s">
        <v>49</v>
      </c>
      <c r="G12653" s="121">
        <v>68767.346938775518</v>
      </c>
    </row>
    <row r="12654" spans="1:7" outlineLevel="1" x14ac:dyDescent="0.25">
      <c r="A12654" s="23" t="str">
        <f>VLOOKUP(B12654,Códigos!$A$1:$C$23,2,FALSE)</f>
        <v>Cupones</v>
      </c>
      <c r="B12654" s="23" t="s">
        <v>7</v>
      </c>
      <c r="C12654">
        <f t="shared" si="213"/>
        <v>2022</v>
      </c>
      <c r="D12654" s="23" t="str">
        <f t="shared" si="212"/>
        <v>nov</v>
      </c>
      <c r="E12654" s="24">
        <v>44895</v>
      </c>
      <c r="F12654" s="23" t="s">
        <v>49</v>
      </c>
      <c r="G12654" s="121">
        <v>150524.78134110774</v>
      </c>
    </row>
    <row r="12655" spans="1:7" outlineLevel="1" x14ac:dyDescent="0.25">
      <c r="A12655" s="23" t="str">
        <f>VLOOKUP(B12655,Códigos!$A$1:$C$23,2,FALSE)</f>
        <v>Depósitos a Plazo Fijo</v>
      </c>
      <c r="B12655" s="23" t="s">
        <v>8</v>
      </c>
      <c r="C12655">
        <f t="shared" si="213"/>
        <v>2022</v>
      </c>
      <c r="D12655" s="23" t="str">
        <f t="shared" si="212"/>
        <v>nov</v>
      </c>
      <c r="E12655" s="24">
        <v>44895</v>
      </c>
      <c r="F12655" s="23" t="s">
        <v>49</v>
      </c>
      <c r="G12655" s="121">
        <v>64254572.36734698</v>
      </c>
    </row>
    <row r="12656" spans="1:7" outlineLevel="1" x14ac:dyDescent="0.25">
      <c r="A12656" s="23" t="str">
        <f>VLOOKUP(B12656,Códigos!$A$1:$C$23,2,FALSE)</f>
        <v>Pagarés bursátiles</v>
      </c>
      <c r="B12656" s="23" t="s">
        <v>11</v>
      </c>
      <c r="C12656">
        <f t="shared" si="213"/>
        <v>2022</v>
      </c>
      <c r="D12656" s="23" t="str">
        <f t="shared" si="212"/>
        <v>nov</v>
      </c>
      <c r="E12656" s="24">
        <v>44895</v>
      </c>
      <c r="F12656" s="23" t="s">
        <v>49</v>
      </c>
      <c r="G12656" s="121">
        <v>88306.0058309038</v>
      </c>
    </row>
    <row r="12657" spans="1:7" outlineLevel="1" x14ac:dyDescent="0.25">
      <c r="A12657" s="23" t="str">
        <f>VLOOKUP(B12657,Códigos!$A$1:$C$23,2,FALSE)</f>
        <v>Valores de Titularización</v>
      </c>
      <c r="B12657" s="23" t="s">
        <v>12</v>
      </c>
      <c r="C12657">
        <f t="shared" si="213"/>
        <v>2022</v>
      </c>
      <c r="D12657" s="23" t="str">
        <f t="shared" si="212"/>
        <v>nov</v>
      </c>
      <c r="E12657" s="24">
        <v>44895</v>
      </c>
      <c r="F12657" s="23" t="s">
        <v>49</v>
      </c>
      <c r="G12657" s="121">
        <v>1615825.6734693868</v>
      </c>
    </row>
    <row r="12658" spans="1:7" outlineLevel="1" x14ac:dyDescent="0.25">
      <c r="A12658" s="23" t="str">
        <f>VLOOKUP(B12658,Códigos!$A$1:$C$23,2,FALSE)</f>
        <v>Inv. Extranjero</v>
      </c>
      <c r="B12658" s="23" t="s">
        <v>34</v>
      </c>
      <c r="C12658">
        <f t="shared" si="213"/>
        <v>2022</v>
      </c>
      <c r="D12658" s="23" t="str">
        <f t="shared" si="212"/>
        <v>nov</v>
      </c>
      <c r="E12658" s="24">
        <v>44895</v>
      </c>
      <c r="F12658" s="23" t="s">
        <v>49</v>
      </c>
      <c r="G12658" s="121">
        <v>0</v>
      </c>
    </row>
    <row r="12659" spans="1:7" outlineLevel="1" x14ac:dyDescent="0.25">
      <c r="A12659" s="23" t="str">
        <f>VLOOKUP(B12659,Códigos!$A$1:$C$23,2,FALSE)</f>
        <v>Liquidez</v>
      </c>
      <c r="B12659" s="23" t="s">
        <v>13</v>
      </c>
      <c r="C12659">
        <f t="shared" si="213"/>
        <v>2022</v>
      </c>
      <c r="D12659" s="23" t="str">
        <f t="shared" si="212"/>
        <v>nov</v>
      </c>
      <c r="E12659" s="24">
        <v>44895</v>
      </c>
      <c r="F12659" s="23" t="s">
        <v>49</v>
      </c>
      <c r="G12659" s="121">
        <v>14290545.196793005</v>
      </c>
    </row>
    <row r="12660" spans="1:7" outlineLevel="1" x14ac:dyDescent="0.25">
      <c r="A12660" s="23" t="str">
        <f>VLOOKUP(B12660,Códigos!$A$1:$C$23,2,FALSE)</f>
        <v>Inv. sin Oferta Pública</v>
      </c>
      <c r="B12660" s="23" t="s">
        <v>14</v>
      </c>
      <c r="C12660">
        <f t="shared" si="213"/>
        <v>2022</v>
      </c>
      <c r="D12660" s="23" t="str">
        <f t="shared" si="212"/>
        <v>nov</v>
      </c>
      <c r="E12660" s="24">
        <v>44895</v>
      </c>
      <c r="F12660" s="23" t="s">
        <v>49</v>
      </c>
      <c r="G12660" s="121">
        <v>4792106.4008746352</v>
      </c>
    </row>
    <row r="12661" spans="1:7" outlineLevel="1" x14ac:dyDescent="0.25">
      <c r="A12661" s="23" t="str">
        <f>VLOOKUP(B12661,Códigos!$A$1:$C$23,2,FALSE)</f>
        <v>Acciones</v>
      </c>
      <c r="B12661" s="23" t="s">
        <v>0</v>
      </c>
      <c r="C12661">
        <f t="shared" si="213"/>
        <v>2022</v>
      </c>
      <c r="D12661" s="23" t="str">
        <f t="shared" si="212"/>
        <v>nov</v>
      </c>
      <c r="E12661" s="24">
        <v>44895</v>
      </c>
      <c r="F12661" s="23" t="s">
        <v>50</v>
      </c>
      <c r="G12661" s="121">
        <v>0</v>
      </c>
    </row>
    <row r="12662" spans="1:7" outlineLevel="1" x14ac:dyDescent="0.25">
      <c r="A12662" s="23" t="str">
        <f>VLOOKUP(B12662,Códigos!$A$1:$C$23,2,FALSE)</f>
        <v>Bonos Bancarios Bursátiles</v>
      </c>
      <c r="B12662" s="23" t="s">
        <v>1</v>
      </c>
      <c r="C12662">
        <f t="shared" si="213"/>
        <v>2022</v>
      </c>
      <c r="D12662" s="23" t="str">
        <f t="shared" si="212"/>
        <v>nov</v>
      </c>
      <c r="E12662" s="24">
        <v>44895</v>
      </c>
      <c r="F12662" s="23" t="s">
        <v>50</v>
      </c>
      <c r="G12662" s="121">
        <v>1161044.1000000001</v>
      </c>
    </row>
    <row r="12663" spans="1:7" outlineLevel="1" x14ac:dyDescent="0.25">
      <c r="A12663" s="23" t="str">
        <f>VLOOKUP(B12663,Códigos!$A$1:$C$23,2,FALSE)</f>
        <v>Bonos de Largo Plazo</v>
      </c>
      <c r="B12663" s="23" t="s">
        <v>3</v>
      </c>
      <c r="C12663">
        <f t="shared" si="213"/>
        <v>2022</v>
      </c>
      <c r="D12663" s="23" t="str">
        <f t="shared" si="212"/>
        <v>nov</v>
      </c>
      <c r="E12663" s="24">
        <v>44895</v>
      </c>
      <c r="F12663" s="23" t="s">
        <v>50</v>
      </c>
      <c r="G12663" s="121">
        <v>347995.58</v>
      </c>
    </row>
    <row r="12664" spans="1:7" outlineLevel="1" x14ac:dyDescent="0.25">
      <c r="A12664" s="23" t="str">
        <f>VLOOKUP(B12664,Códigos!$A$1:$C$23,2,FALSE)</f>
        <v>Bonos Municipales</v>
      </c>
      <c r="B12664" s="23" t="s">
        <v>4</v>
      </c>
      <c r="C12664">
        <f t="shared" si="213"/>
        <v>2022</v>
      </c>
      <c r="D12664" s="23" t="str">
        <f t="shared" si="212"/>
        <v>nov</v>
      </c>
      <c r="E12664" s="24">
        <v>44895</v>
      </c>
      <c r="F12664" s="23" t="s">
        <v>50</v>
      </c>
      <c r="G12664" s="121">
        <v>0</v>
      </c>
    </row>
    <row r="12665" spans="1:7" outlineLevel="1" x14ac:dyDescent="0.25">
      <c r="A12665" s="23" t="str">
        <f>VLOOKUP(B12665,Códigos!$A$1:$C$23,2,FALSE)</f>
        <v>Bonos Participativos emitidos por Pymes</v>
      </c>
      <c r="B12665" s="23" t="s">
        <v>5</v>
      </c>
      <c r="C12665">
        <f t="shared" si="213"/>
        <v>2022</v>
      </c>
      <c r="D12665" s="23" t="str">
        <f t="shared" si="212"/>
        <v>nov</v>
      </c>
      <c r="E12665" s="24">
        <v>44895</v>
      </c>
      <c r="F12665" s="23" t="s">
        <v>50</v>
      </c>
      <c r="G12665" s="121">
        <v>55013.87</v>
      </c>
    </row>
    <row r="12666" spans="1:7" outlineLevel="1" x14ac:dyDescent="0.25">
      <c r="A12666" s="23" t="str">
        <f>VLOOKUP(B12666,Códigos!$A$1:$C$23,2,FALSE)</f>
        <v>Cupones</v>
      </c>
      <c r="B12666" s="23" t="s">
        <v>7</v>
      </c>
      <c r="C12666">
        <f t="shared" si="213"/>
        <v>2022</v>
      </c>
      <c r="D12666" s="23" t="str">
        <f t="shared" si="212"/>
        <v>nov</v>
      </c>
      <c r="E12666" s="24">
        <v>44895</v>
      </c>
      <c r="F12666" s="23" t="s">
        <v>50</v>
      </c>
      <c r="G12666" s="121">
        <v>0</v>
      </c>
    </row>
    <row r="12667" spans="1:7" outlineLevel="1" x14ac:dyDescent="0.25">
      <c r="A12667" s="23" t="str">
        <f>VLOOKUP(B12667,Códigos!$A$1:$C$23,2,FALSE)</f>
        <v>Depósitos a Plazo Fijo</v>
      </c>
      <c r="B12667" s="23" t="s">
        <v>8</v>
      </c>
      <c r="C12667">
        <f t="shared" si="213"/>
        <v>2022</v>
      </c>
      <c r="D12667" s="23" t="str">
        <f t="shared" si="212"/>
        <v>nov</v>
      </c>
      <c r="E12667" s="24">
        <v>44895</v>
      </c>
      <c r="F12667" s="23" t="s">
        <v>50</v>
      </c>
      <c r="G12667" s="121">
        <v>9212469.6300000008</v>
      </c>
    </row>
    <row r="12668" spans="1:7" outlineLevel="1" x14ac:dyDescent="0.25">
      <c r="A12668" s="23" t="str">
        <f>VLOOKUP(B12668,Códigos!$A$1:$C$23,2,FALSE)</f>
        <v>Pagarés bursátiles</v>
      </c>
      <c r="B12668" s="23" t="s">
        <v>11</v>
      </c>
      <c r="C12668">
        <f t="shared" si="213"/>
        <v>2022</v>
      </c>
      <c r="D12668" s="23" t="str">
        <f t="shared" si="212"/>
        <v>nov</v>
      </c>
      <c r="E12668" s="24">
        <v>44895</v>
      </c>
      <c r="F12668" s="23" t="s">
        <v>50</v>
      </c>
      <c r="G12668" s="121">
        <v>0</v>
      </c>
    </row>
    <row r="12669" spans="1:7" outlineLevel="1" x14ac:dyDescent="0.25">
      <c r="A12669" s="23" t="str">
        <f>VLOOKUP(B12669,Códigos!$A$1:$C$23,2,FALSE)</f>
        <v>Valores de Titularización</v>
      </c>
      <c r="B12669" s="23" t="s">
        <v>12</v>
      </c>
      <c r="C12669">
        <f t="shared" si="213"/>
        <v>2022</v>
      </c>
      <c r="D12669" s="23" t="str">
        <f t="shared" si="212"/>
        <v>nov</v>
      </c>
      <c r="E12669" s="24">
        <v>44895</v>
      </c>
      <c r="F12669" s="23" t="s">
        <v>50</v>
      </c>
      <c r="G12669" s="121">
        <v>0</v>
      </c>
    </row>
    <row r="12670" spans="1:7" outlineLevel="1" x14ac:dyDescent="0.25">
      <c r="A12670" s="23" t="str">
        <f>VLOOKUP(B12670,Códigos!$A$1:$C$23,2,FALSE)</f>
        <v>Inv. Extranjero</v>
      </c>
      <c r="B12670" s="23" t="s">
        <v>34</v>
      </c>
      <c r="C12670">
        <f t="shared" si="213"/>
        <v>2022</v>
      </c>
      <c r="D12670" s="23" t="str">
        <f t="shared" si="212"/>
        <v>nov</v>
      </c>
      <c r="E12670" s="24">
        <v>44895</v>
      </c>
      <c r="F12670" s="23" t="s">
        <v>50</v>
      </c>
      <c r="G12670" s="121">
        <v>1913409.1</v>
      </c>
    </row>
    <row r="12671" spans="1:7" outlineLevel="1" x14ac:dyDescent="0.25">
      <c r="A12671" s="23" t="str">
        <f>VLOOKUP(B12671,Códigos!$A$1:$C$23,2,FALSE)</f>
        <v>Liquidez</v>
      </c>
      <c r="B12671" s="23" t="s">
        <v>13</v>
      </c>
      <c r="C12671">
        <f t="shared" si="213"/>
        <v>2022</v>
      </c>
      <c r="D12671" s="23" t="str">
        <f t="shared" si="212"/>
        <v>nov</v>
      </c>
      <c r="E12671" s="24">
        <v>44895</v>
      </c>
      <c r="F12671" s="23" t="s">
        <v>50</v>
      </c>
      <c r="G12671" s="121">
        <v>1197994.8400000001</v>
      </c>
    </row>
    <row r="12672" spans="1:7" outlineLevel="1" x14ac:dyDescent="0.25">
      <c r="A12672" s="23" t="str">
        <f>VLOOKUP(B12672,Códigos!$A$1:$C$23,2,FALSE)</f>
        <v>Inv. sin Oferta Pública</v>
      </c>
      <c r="B12672" s="23" t="s">
        <v>14</v>
      </c>
      <c r="C12672">
        <f t="shared" si="213"/>
        <v>2022</v>
      </c>
      <c r="D12672" s="23" t="str">
        <f t="shared" si="212"/>
        <v>nov</v>
      </c>
      <c r="E12672" s="24">
        <v>44895</v>
      </c>
      <c r="F12672" s="23" t="s">
        <v>50</v>
      </c>
      <c r="G12672" s="121">
        <v>11324.2</v>
      </c>
    </row>
    <row r="12673" spans="1:8" outlineLevel="1" x14ac:dyDescent="0.25">
      <c r="A12673" s="23" t="str">
        <f>VLOOKUP(B12673,Códigos!$A$1:$C$23,2,FALSE)</f>
        <v>Acciones</v>
      </c>
      <c r="B12673" s="23" t="s">
        <v>0</v>
      </c>
      <c r="C12673">
        <f t="shared" si="213"/>
        <v>2022</v>
      </c>
      <c r="D12673" s="23" t="str">
        <f t="shared" si="212"/>
        <v>nov</v>
      </c>
      <c r="E12673" s="24">
        <v>44895</v>
      </c>
      <c r="F12673" s="23" t="s">
        <v>53</v>
      </c>
      <c r="G12673" s="121">
        <v>9670702.155043751</v>
      </c>
    </row>
    <row r="12674" spans="1:8" outlineLevel="1" x14ac:dyDescent="0.25">
      <c r="A12674" s="23" t="str">
        <f>VLOOKUP(B12674,Códigos!$A$1:$C$23,2,FALSE)</f>
        <v>Bonos Bancarios Bursátiles</v>
      </c>
      <c r="B12674" s="23" t="s">
        <v>1</v>
      </c>
      <c r="C12674">
        <f t="shared" si="213"/>
        <v>2022</v>
      </c>
      <c r="D12674" s="23" t="str">
        <f t="shared" ref="D12674:D12737" si="214">+TEXT(E12674,"mmm")</f>
        <v>nov</v>
      </c>
      <c r="E12674" s="24">
        <v>44895</v>
      </c>
      <c r="F12674" s="23" t="s">
        <v>53</v>
      </c>
      <c r="G12674" s="121">
        <v>125412411.5506317</v>
      </c>
    </row>
    <row r="12675" spans="1:8" outlineLevel="1" x14ac:dyDescent="0.25">
      <c r="A12675" s="23" t="str">
        <f>VLOOKUP(B12675,Códigos!$A$1:$C$23,2,FALSE)</f>
        <v>Bonos de Largo Plazo</v>
      </c>
      <c r="B12675" s="23" t="s">
        <v>3</v>
      </c>
      <c r="C12675">
        <f t="shared" ref="C12675:C12738" si="215">+YEAR(E12675)</f>
        <v>2022</v>
      </c>
      <c r="D12675" s="23" t="str">
        <f t="shared" si="214"/>
        <v>nov</v>
      </c>
      <c r="E12675" s="24">
        <v>44895</v>
      </c>
      <c r="F12675" s="23" t="s">
        <v>53</v>
      </c>
      <c r="G12675" s="121">
        <v>68188447.459768772</v>
      </c>
    </row>
    <row r="12676" spans="1:8" outlineLevel="1" x14ac:dyDescent="0.25">
      <c r="A12676" s="23" t="str">
        <f>VLOOKUP(B12676,Códigos!$A$1:$C$23,2,FALSE)</f>
        <v>Bonos Municipales</v>
      </c>
      <c r="B12676" s="23" t="s">
        <v>4</v>
      </c>
      <c r="C12676">
        <f t="shared" si="215"/>
        <v>2022</v>
      </c>
      <c r="D12676" s="23" t="str">
        <f t="shared" si="214"/>
        <v>nov</v>
      </c>
      <c r="E12676" s="24">
        <v>44895</v>
      </c>
      <c r="F12676" s="23" t="s">
        <v>53</v>
      </c>
      <c r="G12676" s="121">
        <v>1342882.2460349856</v>
      </c>
    </row>
    <row r="12677" spans="1:8" outlineLevel="1" x14ac:dyDescent="0.25">
      <c r="A12677" s="23" t="str">
        <f>VLOOKUP(B12677,Códigos!$A$1:$C$23,2,FALSE)</f>
        <v>Bonos Participativos emitidos por Pymes</v>
      </c>
      <c r="B12677" s="23" t="s">
        <v>5</v>
      </c>
      <c r="C12677">
        <f t="shared" si="215"/>
        <v>2022</v>
      </c>
      <c r="D12677" s="23" t="str">
        <f t="shared" si="214"/>
        <v>nov</v>
      </c>
      <c r="E12677" s="24">
        <v>44895</v>
      </c>
      <c r="F12677" s="23" t="s">
        <v>53</v>
      </c>
      <c r="G12677" s="121">
        <v>240685.7067346939</v>
      </c>
    </row>
    <row r="12678" spans="1:8" outlineLevel="1" x14ac:dyDescent="0.25">
      <c r="A12678" s="23" t="str">
        <f>VLOOKUP(B12678,Códigos!$A$1:$C$23,2,FALSE)</f>
        <v>Cupones</v>
      </c>
      <c r="B12678" s="23" t="s">
        <v>7</v>
      </c>
      <c r="C12678">
        <f t="shared" si="215"/>
        <v>2022</v>
      </c>
      <c r="D12678" s="23" t="str">
        <f t="shared" si="214"/>
        <v>nov</v>
      </c>
      <c r="E12678" s="24">
        <v>44895</v>
      </c>
      <c r="F12678" s="23" t="s">
        <v>53</v>
      </c>
      <c r="G12678" s="121">
        <v>193861.21134110773</v>
      </c>
    </row>
    <row r="12679" spans="1:8" outlineLevel="1" x14ac:dyDescent="0.25">
      <c r="A12679" s="23" t="str">
        <f>VLOOKUP(B12679,Códigos!$A$1:$C$23,2,FALSE)</f>
        <v>Depósitos a Plazo Fijo</v>
      </c>
      <c r="B12679" s="23" t="s">
        <v>8</v>
      </c>
      <c r="C12679">
        <f t="shared" si="215"/>
        <v>2022</v>
      </c>
      <c r="D12679" s="23" t="str">
        <f t="shared" si="214"/>
        <v>nov</v>
      </c>
      <c r="E12679" s="24">
        <v>44895</v>
      </c>
      <c r="F12679" s="23" t="s">
        <v>53</v>
      </c>
      <c r="G12679" s="121">
        <v>754053770.79087305</v>
      </c>
    </row>
    <row r="12680" spans="1:8" outlineLevel="1" x14ac:dyDescent="0.25">
      <c r="A12680" s="23" t="str">
        <f>VLOOKUP(B12680,Códigos!$A$1:$C$23,2,FALSE)</f>
        <v>Pagarés bursátiles</v>
      </c>
      <c r="B12680" s="23" t="s">
        <v>11</v>
      </c>
      <c r="C12680">
        <f t="shared" si="215"/>
        <v>2022</v>
      </c>
      <c r="D12680" s="23" t="str">
        <f t="shared" si="214"/>
        <v>nov</v>
      </c>
      <c r="E12680" s="24">
        <v>44895</v>
      </c>
      <c r="F12680" s="23" t="s">
        <v>53</v>
      </c>
      <c r="G12680" s="121">
        <v>17001704.135568514</v>
      </c>
    </row>
    <row r="12681" spans="1:8" outlineLevel="1" x14ac:dyDescent="0.25">
      <c r="A12681" s="23" t="str">
        <f>VLOOKUP(B12681,Códigos!$A$1:$C$23,2,FALSE)</f>
        <v>Valores de Titularización</v>
      </c>
      <c r="B12681" s="23" t="s">
        <v>12</v>
      </c>
      <c r="C12681">
        <f t="shared" si="215"/>
        <v>2022</v>
      </c>
      <c r="D12681" s="23" t="str">
        <f t="shared" si="214"/>
        <v>nov</v>
      </c>
      <c r="E12681" s="24">
        <v>44895</v>
      </c>
      <c r="F12681" s="23" t="s">
        <v>53</v>
      </c>
      <c r="G12681" s="121">
        <v>16937131.484897949</v>
      </c>
    </row>
    <row r="12682" spans="1:8" outlineLevel="1" x14ac:dyDescent="0.25">
      <c r="A12682" s="23" t="str">
        <f>VLOOKUP(B12682,Códigos!$A$1:$C$23,2,FALSE)</f>
        <v>Inv. Extranjero</v>
      </c>
      <c r="B12682" s="23" t="s">
        <v>34</v>
      </c>
      <c r="C12682">
        <f t="shared" si="215"/>
        <v>2022</v>
      </c>
      <c r="D12682" s="23" t="str">
        <f t="shared" si="214"/>
        <v>nov</v>
      </c>
      <c r="E12682" s="24">
        <v>44895</v>
      </c>
      <c r="F12682" s="23" t="s">
        <v>53</v>
      </c>
      <c r="G12682" s="121">
        <v>107067157.54020408</v>
      </c>
    </row>
    <row r="12683" spans="1:8" outlineLevel="1" x14ac:dyDescent="0.25">
      <c r="A12683" s="23" t="str">
        <f>VLOOKUP(B12683,Códigos!$A$1:$C$23,2,FALSE)</f>
        <v>Liquidez</v>
      </c>
      <c r="B12683" s="23" t="s">
        <v>13</v>
      </c>
      <c r="C12683">
        <f t="shared" si="215"/>
        <v>2022</v>
      </c>
      <c r="D12683" s="23" t="str">
        <f t="shared" si="214"/>
        <v>nov</v>
      </c>
      <c r="E12683" s="24">
        <v>44895</v>
      </c>
      <c r="F12683" s="23" t="s">
        <v>53</v>
      </c>
      <c r="G12683" s="121">
        <v>303356778.50293398</v>
      </c>
    </row>
    <row r="12684" spans="1:8" outlineLevel="1" x14ac:dyDescent="0.25">
      <c r="A12684" s="23" t="str">
        <f>VLOOKUP(B12684,Códigos!$A$1:$C$23,2,FALSE)</f>
        <v>Inv. sin Oferta Pública</v>
      </c>
      <c r="B12684" s="23" t="s">
        <v>14</v>
      </c>
      <c r="C12684">
        <f t="shared" si="215"/>
        <v>2022</v>
      </c>
      <c r="D12684" s="23" t="str">
        <f t="shared" si="214"/>
        <v>nov</v>
      </c>
      <c r="E12684" s="24">
        <v>44895</v>
      </c>
      <c r="F12684" s="23" t="s">
        <v>53</v>
      </c>
      <c r="G12684" s="121">
        <v>13545287.126894429</v>
      </c>
    </row>
    <row r="12685" spans="1:8" outlineLevel="1" x14ac:dyDescent="0.25">
      <c r="A12685" s="23" t="str">
        <f>VLOOKUP(B12685,Códigos!$A$1:$C$23,2,FALSE)</f>
        <v>Acciones</v>
      </c>
      <c r="B12685" s="23" t="s">
        <v>0</v>
      </c>
      <c r="C12685">
        <f t="shared" si="215"/>
        <v>2022</v>
      </c>
      <c r="D12685" s="23" t="str">
        <f t="shared" si="214"/>
        <v>dic</v>
      </c>
      <c r="E12685" s="24">
        <v>44926</v>
      </c>
      <c r="F12685" s="23" t="s">
        <v>51</v>
      </c>
      <c r="G12685" s="121">
        <v>6031505.9052478103</v>
      </c>
      <c r="H12685" t="s">
        <v>142</v>
      </c>
    </row>
    <row r="12686" spans="1:8" outlineLevel="1" x14ac:dyDescent="0.25">
      <c r="A12686" s="23" t="str">
        <f>VLOOKUP(B12686,Códigos!$A$1:$C$23,2,FALSE)</f>
        <v>Bonos Bancarios Bursátiles</v>
      </c>
      <c r="B12686" s="23" t="s">
        <v>1</v>
      </c>
      <c r="C12686">
        <f t="shared" si="215"/>
        <v>2022</v>
      </c>
      <c r="D12686" s="23" t="str">
        <f t="shared" si="214"/>
        <v>dic</v>
      </c>
      <c r="E12686" s="24">
        <v>44926</v>
      </c>
      <c r="F12686" s="23" t="s">
        <v>51</v>
      </c>
      <c r="G12686" s="121">
        <v>71038158.940233231</v>
      </c>
    </row>
    <row r="12687" spans="1:8" outlineLevel="1" x14ac:dyDescent="0.25">
      <c r="A12687" s="23" t="str">
        <f>VLOOKUP(B12687,Códigos!$A$1:$C$23,2,FALSE)</f>
        <v>Bonos de Largo Plazo</v>
      </c>
      <c r="B12687" s="23" t="s">
        <v>3</v>
      </c>
      <c r="C12687">
        <f t="shared" si="215"/>
        <v>2022</v>
      </c>
      <c r="D12687" s="23" t="str">
        <f t="shared" si="214"/>
        <v>dic</v>
      </c>
      <c r="E12687" s="24">
        <v>44926</v>
      </c>
      <c r="F12687" s="23" t="s">
        <v>51</v>
      </c>
      <c r="G12687" s="121">
        <v>40223123.177842557</v>
      </c>
    </row>
    <row r="12688" spans="1:8" outlineLevel="1" x14ac:dyDescent="0.25">
      <c r="A12688" s="23" t="str">
        <f>VLOOKUP(B12688,Códigos!$A$1:$C$23,2,FALSE)</f>
        <v>Bonos Municipales</v>
      </c>
      <c r="B12688" s="23" t="s">
        <v>4</v>
      </c>
      <c r="C12688">
        <f t="shared" si="215"/>
        <v>2022</v>
      </c>
      <c r="D12688" s="23" t="str">
        <f t="shared" si="214"/>
        <v>dic</v>
      </c>
      <c r="E12688" s="24">
        <v>44926</v>
      </c>
      <c r="F12688" s="23" t="s">
        <v>51</v>
      </c>
      <c r="G12688" s="121">
        <v>910036.38483965024</v>
      </c>
    </row>
    <row r="12689" spans="1:7" outlineLevel="1" x14ac:dyDescent="0.25">
      <c r="A12689" s="23" t="str">
        <f>VLOOKUP(B12689,Códigos!$A$1:$C$23,2,FALSE)</f>
        <v>Bonos Participativos emitidos por Pymes</v>
      </c>
      <c r="B12689" s="23" t="s">
        <v>5</v>
      </c>
      <c r="C12689">
        <f t="shared" si="215"/>
        <v>2022</v>
      </c>
      <c r="D12689" s="23" t="str">
        <f t="shared" si="214"/>
        <v>dic</v>
      </c>
      <c r="E12689" s="24">
        <v>44926</v>
      </c>
      <c r="F12689" s="23" t="s">
        <v>51</v>
      </c>
      <c r="G12689" s="121">
        <v>186608.17784256561</v>
      </c>
    </row>
    <row r="12690" spans="1:7" outlineLevel="1" x14ac:dyDescent="0.25">
      <c r="A12690" s="23" t="str">
        <f>VLOOKUP(B12690,Códigos!$A$1:$C$23,2,FALSE)</f>
        <v>Cupones</v>
      </c>
      <c r="B12690" s="23" t="s">
        <v>7</v>
      </c>
      <c r="C12690">
        <f t="shared" si="215"/>
        <v>2022</v>
      </c>
      <c r="D12690" s="23" t="str">
        <f t="shared" si="214"/>
        <v>dic</v>
      </c>
      <c r="E12690" s="24">
        <v>44926</v>
      </c>
      <c r="F12690" s="23" t="s">
        <v>51</v>
      </c>
      <c r="G12690" s="121">
        <v>150728.8629737614</v>
      </c>
    </row>
    <row r="12691" spans="1:7" outlineLevel="1" x14ac:dyDescent="0.25">
      <c r="A12691" s="23" t="str">
        <f>VLOOKUP(B12691,Códigos!$A$1:$C$23,2,FALSE)</f>
        <v>Depósitos a Plazo Fijo</v>
      </c>
      <c r="B12691" s="23" t="s">
        <v>8</v>
      </c>
      <c r="C12691">
        <f t="shared" si="215"/>
        <v>2022</v>
      </c>
      <c r="D12691" s="23" t="str">
        <f t="shared" si="214"/>
        <v>dic</v>
      </c>
      <c r="E12691" s="24">
        <v>44926</v>
      </c>
      <c r="F12691" s="23" t="s">
        <v>51</v>
      </c>
      <c r="G12691" s="121">
        <v>375013252.57579982</v>
      </c>
    </row>
    <row r="12692" spans="1:7" outlineLevel="1" x14ac:dyDescent="0.25">
      <c r="A12692" s="23" t="str">
        <f>VLOOKUP(B12692,Códigos!$A$1:$C$23,2,FALSE)</f>
        <v>Pagarés bursátiles</v>
      </c>
      <c r="B12692" s="23" t="s">
        <v>11</v>
      </c>
      <c r="C12692">
        <f t="shared" si="215"/>
        <v>2022</v>
      </c>
      <c r="D12692" s="23" t="str">
        <f t="shared" si="214"/>
        <v>dic</v>
      </c>
      <c r="E12692" s="24">
        <v>44926</v>
      </c>
      <c r="F12692" s="23" t="s">
        <v>51</v>
      </c>
      <c r="G12692" s="121">
        <v>2636806.5072886297</v>
      </c>
    </row>
    <row r="12693" spans="1:7" outlineLevel="1" x14ac:dyDescent="0.25">
      <c r="A12693" s="23" t="str">
        <f>VLOOKUP(B12693,Códigos!$A$1:$C$23,2,FALSE)</f>
        <v>Valores de Titularización</v>
      </c>
      <c r="B12693" s="23" t="s">
        <v>12</v>
      </c>
      <c r="C12693">
        <f t="shared" si="215"/>
        <v>2022</v>
      </c>
      <c r="D12693" s="23" t="str">
        <f t="shared" si="214"/>
        <v>dic</v>
      </c>
      <c r="E12693" s="24">
        <v>44926</v>
      </c>
      <c r="F12693" s="23" t="s">
        <v>51</v>
      </c>
      <c r="G12693" s="121">
        <v>16275717.553935863</v>
      </c>
    </row>
    <row r="12694" spans="1:7" outlineLevel="1" x14ac:dyDescent="0.25">
      <c r="A12694" s="23" t="str">
        <f>VLOOKUP(B12694,Códigos!$A$1:$C$23,2,FALSE)</f>
        <v>Inv. Extranjero</v>
      </c>
      <c r="B12694" s="23" t="s">
        <v>34</v>
      </c>
      <c r="C12694">
        <f t="shared" si="215"/>
        <v>2022</v>
      </c>
      <c r="D12694" s="23" t="str">
        <f t="shared" si="214"/>
        <v>dic</v>
      </c>
      <c r="E12694" s="24">
        <v>44926</v>
      </c>
      <c r="F12694" s="23" t="s">
        <v>51</v>
      </c>
      <c r="G12694" s="121">
        <v>7080081.051020408</v>
      </c>
    </row>
    <row r="12695" spans="1:7" outlineLevel="1" x14ac:dyDescent="0.25">
      <c r="A12695" s="23" t="str">
        <f>VLOOKUP(B12695,Códigos!$A$1:$C$23,2,FALSE)</f>
        <v>Liquidez</v>
      </c>
      <c r="B12695" s="23" t="s">
        <v>13</v>
      </c>
      <c r="C12695">
        <f t="shared" si="215"/>
        <v>2022</v>
      </c>
      <c r="D12695" s="23" t="str">
        <f t="shared" si="214"/>
        <v>dic</v>
      </c>
      <c r="E12695" s="24">
        <v>44926</v>
      </c>
      <c r="F12695" s="23" t="s">
        <v>51</v>
      </c>
      <c r="G12695" s="121">
        <v>166066957.29154515</v>
      </c>
    </row>
    <row r="12696" spans="1:7" outlineLevel="1" x14ac:dyDescent="0.25">
      <c r="A12696" s="23" t="str">
        <f>VLOOKUP(B12696,Códigos!$A$1:$C$23,2,FALSE)</f>
        <v>Inv. sin Oferta Pública</v>
      </c>
      <c r="B12696" s="23" t="s">
        <v>14</v>
      </c>
      <c r="C12696">
        <f t="shared" si="215"/>
        <v>2022</v>
      </c>
      <c r="D12696" s="23" t="str">
        <f t="shared" si="214"/>
        <v>dic</v>
      </c>
      <c r="E12696" s="24">
        <v>44926</v>
      </c>
      <c r="F12696" s="23" t="s">
        <v>51</v>
      </c>
      <c r="G12696" s="121">
        <v>12632923.969387755</v>
      </c>
    </row>
    <row r="12697" spans="1:7" outlineLevel="1" x14ac:dyDescent="0.25">
      <c r="A12697" s="23" t="str">
        <f>VLOOKUP(B12697,Códigos!$A$1:$C$23,2,FALSE)</f>
        <v>Acciones</v>
      </c>
      <c r="B12697" s="23" t="s">
        <v>0</v>
      </c>
      <c r="C12697">
        <f t="shared" si="215"/>
        <v>2022</v>
      </c>
      <c r="D12697" s="23" t="str">
        <f t="shared" si="214"/>
        <v>dic</v>
      </c>
      <c r="E12697" s="24">
        <v>44926</v>
      </c>
      <c r="F12697" s="23" t="s">
        <v>52</v>
      </c>
      <c r="G12697" s="121">
        <v>3684012.7600000002</v>
      </c>
    </row>
    <row r="12698" spans="1:7" outlineLevel="1" x14ac:dyDescent="0.25">
      <c r="A12698" s="23" t="str">
        <f>VLOOKUP(B12698,Códigos!$A$1:$C$23,2,FALSE)</f>
        <v>Bonos Bancarios Bursátiles</v>
      </c>
      <c r="B12698" s="23" t="s">
        <v>1</v>
      </c>
      <c r="C12698">
        <f t="shared" si="215"/>
        <v>2022</v>
      </c>
      <c r="D12698" s="23" t="str">
        <f t="shared" si="214"/>
        <v>dic</v>
      </c>
      <c r="E12698" s="24">
        <v>44926</v>
      </c>
      <c r="F12698" s="23" t="s">
        <v>52</v>
      </c>
      <c r="G12698" s="121">
        <v>54519288.189999998</v>
      </c>
    </row>
    <row r="12699" spans="1:7" outlineLevel="1" x14ac:dyDescent="0.25">
      <c r="A12699" s="23" t="str">
        <f>VLOOKUP(B12699,Códigos!$A$1:$C$23,2,FALSE)</f>
        <v>Bonos de Largo Plazo</v>
      </c>
      <c r="B12699" s="23" t="s">
        <v>3</v>
      </c>
      <c r="C12699">
        <f t="shared" si="215"/>
        <v>2022</v>
      </c>
      <c r="D12699" s="23" t="str">
        <f t="shared" si="214"/>
        <v>dic</v>
      </c>
      <c r="E12699" s="24">
        <v>44926</v>
      </c>
      <c r="F12699" s="23" t="s">
        <v>52</v>
      </c>
      <c r="G12699" s="121">
        <v>26400736.139999997</v>
      </c>
    </row>
    <row r="12700" spans="1:7" outlineLevel="1" x14ac:dyDescent="0.25">
      <c r="A12700" s="23" t="str">
        <f>VLOOKUP(B12700,Códigos!$A$1:$C$23,2,FALSE)</f>
        <v>Bonos Municipales</v>
      </c>
      <c r="B12700" s="23" t="s">
        <v>4</v>
      </c>
      <c r="C12700">
        <f t="shared" si="215"/>
        <v>2022</v>
      </c>
      <c r="D12700" s="23" t="str">
        <f t="shared" si="214"/>
        <v>dic</v>
      </c>
      <c r="E12700" s="24">
        <v>44926</v>
      </c>
      <c r="F12700" s="23" t="s">
        <v>52</v>
      </c>
      <c r="G12700" s="121">
        <v>437517.49</v>
      </c>
    </row>
    <row r="12701" spans="1:7" outlineLevel="1" x14ac:dyDescent="0.25">
      <c r="A12701" s="23" t="str">
        <f>VLOOKUP(B12701,Códigos!$A$1:$C$23,2,FALSE)</f>
        <v>Bonos Participativos emitidos por Pymes</v>
      </c>
      <c r="B12701" s="23" t="s">
        <v>5</v>
      </c>
      <c r="C12701">
        <f t="shared" si="215"/>
        <v>2022</v>
      </c>
      <c r="D12701" s="23" t="str">
        <f t="shared" si="214"/>
        <v>dic</v>
      </c>
      <c r="E12701" s="24">
        <v>44926</v>
      </c>
      <c r="F12701" s="23" t="s">
        <v>52</v>
      </c>
      <c r="G12701" s="121">
        <v>55291.31</v>
      </c>
    </row>
    <row r="12702" spans="1:7" outlineLevel="1" x14ac:dyDescent="0.25">
      <c r="A12702" s="23" t="str">
        <f>VLOOKUP(B12702,Códigos!$A$1:$C$23,2,FALSE)</f>
        <v>Cupones</v>
      </c>
      <c r="B12702" s="23" t="s">
        <v>7</v>
      </c>
      <c r="C12702">
        <f t="shared" si="215"/>
        <v>2022</v>
      </c>
      <c r="D12702" s="23" t="str">
        <f t="shared" si="214"/>
        <v>dic</v>
      </c>
      <c r="E12702" s="24">
        <v>44926</v>
      </c>
      <c r="F12702" s="23" t="s">
        <v>52</v>
      </c>
      <c r="G12702" s="121">
        <v>43388.81</v>
      </c>
    </row>
    <row r="12703" spans="1:7" outlineLevel="1" x14ac:dyDescent="0.25">
      <c r="A12703" s="23" t="str">
        <f>VLOOKUP(B12703,Códigos!$A$1:$C$23,2,FALSE)</f>
        <v>Depósitos a Plazo Fijo</v>
      </c>
      <c r="B12703" s="23" t="s">
        <v>8</v>
      </c>
      <c r="C12703">
        <f t="shared" si="215"/>
        <v>2022</v>
      </c>
      <c r="D12703" s="23" t="str">
        <f t="shared" si="214"/>
        <v>dic</v>
      </c>
      <c r="E12703" s="24">
        <v>44926</v>
      </c>
      <c r="F12703" s="23" t="s">
        <v>52</v>
      </c>
      <c r="G12703" s="121">
        <v>362476866.52999997</v>
      </c>
    </row>
    <row r="12704" spans="1:7" outlineLevel="1" x14ac:dyDescent="0.25">
      <c r="A12704" s="23" t="str">
        <f>VLOOKUP(B12704,Códigos!$A$1:$C$23,2,FALSE)</f>
        <v>Pagarés bursátiles</v>
      </c>
      <c r="B12704" s="23" t="s">
        <v>11</v>
      </c>
      <c r="C12704">
        <f t="shared" si="215"/>
        <v>2022</v>
      </c>
      <c r="D12704" s="23" t="str">
        <f t="shared" si="214"/>
        <v>dic</v>
      </c>
      <c r="E12704" s="24">
        <v>44926</v>
      </c>
      <c r="F12704" s="23" t="s">
        <v>52</v>
      </c>
      <c r="G12704" s="121">
        <v>14398346.379999999</v>
      </c>
    </row>
    <row r="12705" spans="1:7" outlineLevel="1" x14ac:dyDescent="0.25">
      <c r="A12705" s="23" t="str">
        <f>VLOOKUP(B12705,Códigos!$A$1:$C$23,2,FALSE)</f>
        <v>Valores de Titularización</v>
      </c>
      <c r="B12705" s="23" t="s">
        <v>12</v>
      </c>
      <c r="C12705">
        <f t="shared" si="215"/>
        <v>2022</v>
      </c>
      <c r="D12705" s="23" t="str">
        <f t="shared" si="214"/>
        <v>dic</v>
      </c>
      <c r="E12705" s="24">
        <v>44926</v>
      </c>
      <c r="F12705" s="23" t="s">
        <v>52</v>
      </c>
      <c r="G12705" s="121">
        <v>211042.19</v>
      </c>
    </row>
    <row r="12706" spans="1:7" outlineLevel="1" x14ac:dyDescent="0.25">
      <c r="A12706" s="23" t="str">
        <f>VLOOKUP(B12706,Códigos!$A$1:$C$23,2,FALSE)</f>
        <v>Inv. Extranjero</v>
      </c>
      <c r="B12706" s="23" t="s">
        <v>34</v>
      </c>
      <c r="C12706">
        <f t="shared" si="215"/>
        <v>2022</v>
      </c>
      <c r="D12706" s="23" t="str">
        <f t="shared" si="214"/>
        <v>dic</v>
      </c>
      <c r="E12706" s="24">
        <v>44926</v>
      </c>
      <c r="F12706" s="23" t="s">
        <v>52</v>
      </c>
      <c r="G12706" s="121">
        <v>110527617.60000001</v>
      </c>
    </row>
    <row r="12707" spans="1:7" outlineLevel="1" x14ac:dyDescent="0.25">
      <c r="A12707" s="23" t="str">
        <f>VLOOKUP(B12707,Códigos!$A$1:$C$23,2,FALSE)</f>
        <v>Liquidez</v>
      </c>
      <c r="B12707" s="23" t="s">
        <v>13</v>
      </c>
      <c r="C12707">
        <f t="shared" si="215"/>
        <v>2022</v>
      </c>
      <c r="D12707" s="23" t="str">
        <f t="shared" si="214"/>
        <v>dic</v>
      </c>
      <c r="E12707" s="24">
        <v>44926</v>
      </c>
      <c r="F12707" s="23" t="s">
        <v>52</v>
      </c>
      <c r="G12707" s="121">
        <v>140971298.41</v>
      </c>
    </row>
    <row r="12708" spans="1:7" outlineLevel="1" x14ac:dyDescent="0.25">
      <c r="A12708" s="23" t="str">
        <f>VLOOKUP(B12708,Códigos!$A$1:$C$23,2,FALSE)</f>
        <v>Inv. sin Oferta Pública</v>
      </c>
      <c r="B12708" s="23" t="s">
        <v>14</v>
      </c>
      <c r="C12708">
        <f t="shared" si="215"/>
        <v>2022</v>
      </c>
      <c r="D12708" s="23" t="str">
        <f t="shared" si="214"/>
        <v>dic</v>
      </c>
      <c r="E12708" s="24">
        <v>44926</v>
      </c>
      <c r="F12708" s="23" t="s">
        <v>52</v>
      </c>
      <c r="G12708" s="121">
        <v>101210.04</v>
      </c>
    </row>
    <row r="12709" spans="1:7" outlineLevel="1" x14ac:dyDescent="0.25">
      <c r="A12709" s="23" t="str">
        <f>VLOOKUP(B12709,Códigos!$A$1:$C$23,2,FALSE)</f>
        <v>Acciones</v>
      </c>
      <c r="B12709" s="23" t="s">
        <v>0</v>
      </c>
      <c r="C12709">
        <f t="shared" si="215"/>
        <v>2022</v>
      </c>
      <c r="D12709" s="23" t="str">
        <f t="shared" si="214"/>
        <v>dic</v>
      </c>
      <c r="E12709" s="24">
        <v>44926</v>
      </c>
      <c r="F12709" s="23" t="s">
        <v>44</v>
      </c>
      <c r="G12709" s="121">
        <v>130668.389212828</v>
      </c>
    </row>
    <row r="12710" spans="1:7" outlineLevel="1" x14ac:dyDescent="0.25">
      <c r="A12710" s="23" t="str">
        <f>VLOOKUP(B12710,Códigos!$A$1:$C$23,2,FALSE)</f>
        <v>Bonos Bancarios Bursátiles</v>
      </c>
      <c r="B12710" s="23" t="s">
        <v>1</v>
      </c>
      <c r="C12710">
        <f t="shared" si="215"/>
        <v>2022</v>
      </c>
      <c r="D12710" s="23" t="str">
        <f t="shared" si="214"/>
        <v>dic</v>
      </c>
      <c r="E12710" s="24">
        <v>44926</v>
      </c>
      <c r="F12710" s="23" t="s">
        <v>44</v>
      </c>
      <c r="G12710" s="121">
        <v>5214239.1268221838</v>
      </c>
    </row>
    <row r="12711" spans="1:7" outlineLevel="1" x14ac:dyDescent="0.25">
      <c r="A12711" s="23" t="str">
        <f>VLOOKUP(B12711,Códigos!$A$1:$C$23,2,FALSE)</f>
        <v>Bonos de Largo Plazo</v>
      </c>
      <c r="B12711" s="23" t="s">
        <v>3</v>
      </c>
      <c r="C12711">
        <f t="shared" si="215"/>
        <v>2022</v>
      </c>
      <c r="D12711" s="23" t="str">
        <f t="shared" si="214"/>
        <v>dic</v>
      </c>
      <c r="E12711" s="24">
        <v>44926</v>
      </c>
      <c r="F12711" s="23" t="s">
        <v>44</v>
      </c>
      <c r="G12711" s="121">
        <v>4950819.434402328</v>
      </c>
    </row>
    <row r="12712" spans="1:7" outlineLevel="1" x14ac:dyDescent="0.25">
      <c r="A12712" s="23" t="str">
        <f>VLOOKUP(B12712,Códigos!$A$1:$C$23,2,FALSE)</f>
        <v>Bonos Municipales</v>
      </c>
      <c r="B12712" s="23" t="s">
        <v>4</v>
      </c>
      <c r="C12712">
        <f t="shared" si="215"/>
        <v>2022</v>
      </c>
      <c r="D12712" s="23" t="str">
        <f t="shared" si="214"/>
        <v>dic</v>
      </c>
      <c r="E12712" s="24">
        <v>44926</v>
      </c>
      <c r="F12712" s="23" t="s">
        <v>44</v>
      </c>
      <c r="G12712" s="121">
        <v>0</v>
      </c>
    </row>
    <row r="12713" spans="1:7" outlineLevel="1" x14ac:dyDescent="0.25">
      <c r="A12713" s="23" t="str">
        <f>VLOOKUP(B12713,Códigos!$A$1:$C$23,2,FALSE)</f>
        <v>Bonos Participativos emitidos por Pymes</v>
      </c>
      <c r="B12713" s="23" t="s">
        <v>5</v>
      </c>
      <c r="C12713">
        <f t="shared" si="215"/>
        <v>2022</v>
      </c>
      <c r="D12713" s="23" t="str">
        <f t="shared" si="214"/>
        <v>dic</v>
      </c>
      <c r="E12713" s="24">
        <v>44926</v>
      </c>
      <c r="F12713" s="23" t="s">
        <v>44</v>
      </c>
      <c r="G12713" s="121">
        <v>0</v>
      </c>
    </row>
    <row r="12714" spans="1:7" outlineLevel="1" x14ac:dyDescent="0.25">
      <c r="A12714" s="23" t="str">
        <f>VLOOKUP(B12714,Códigos!$A$1:$C$23,2,FALSE)</f>
        <v>Cupones</v>
      </c>
      <c r="B12714" s="23" t="s">
        <v>7</v>
      </c>
      <c r="C12714">
        <f t="shared" si="215"/>
        <v>2022</v>
      </c>
      <c r="D12714" s="23" t="str">
        <f t="shared" si="214"/>
        <v>dic</v>
      </c>
      <c r="E12714" s="24">
        <v>44926</v>
      </c>
      <c r="F12714" s="23" t="s">
        <v>44</v>
      </c>
      <c r="G12714" s="121">
        <v>0</v>
      </c>
    </row>
    <row r="12715" spans="1:7" outlineLevel="1" x14ac:dyDescent="0.25">
      <c r="A12715" s="23" t="str">
        <f>VLOOKUP(B12715,Códigos!$A$1:$C$23,2,FALSE)</f>
        <v>Depósitos a Plazo Fijo</v>
      </c>
      <c r="B12715" s="23" t="s">
        <v>8</v>
      </c>
      <c r="C12715">
        <f t="shared" si="215"/>
        <v>2022</v>
      </c>
      <c r="D12715" s="23" t="str">
        <f t="shared" si="214"/>
        <v>dic</v>
      </c>
      <c r="E12715" s="24">
        <v>44926</v>
      </c>
      <c r="F12715" s="23" t="s">
        <v>44</v>
      </c>
      <c r="G12715" s="121">
        <v>146219638.80757961</v>
      </c>
    </row>
    <row r="12716" spans="1:7" outlineLevel="1" x14ac:dyDescent="0.25">
      <c r="A12716" s="23" t="str">
        <f>VLOOKUP(B12716,Códigos!$A$1:$C$23,2,FALSE)</f>
        <v>Pagarés bursátiles</v>
      </c>
      <c r="B12716" s="23" t="s">
        <v>11</v>
      </c>
      <c r="C12716">
        <f t="shared" si="215"/>
        <v>2022</v>
      </c>
      <c r="D12716" s="23" t="str">
        <f t="shared" si="214"/>
        <v>dic</v>
      </c>
      <c r="E12716" s="24">
        <v>44926</v>
      </c>
      <c r="F12716" s="23" t="s">
        <v>44</v>
      </c>
      <c r="G12716" s="121">
        <v>1363571.2827988339</v>
      </c>
    </row>
    <row r="12717" spans="1:7" outlineLevel="1" x14ac:dyDescent="0.25">
      <c r="A12717" s="23" t="str">
        <f>VLOOKUP(B12717,Códigos!$A$1:$C$23,2,FALSE)</f>
        <v>Valores de Titularización</v>
      </c>
      <c r="B12717" s="23" t="s">
        <v>12</v>
      </c>
      <c r="C12717">
        <f t="shared" si="215"/>
        <v>2022</v>
      </c>
      <c r="D12717" s="23" t="str">
        <f t="shared" si="214"/>
        <v>dic</v>
      </c>
      <c r="E12717" s="24">
        <v>44926</v>
      </c>
      <c r="F12717" s="23" t="s">
        <v>44</v>
      </c>
      <c r="G12717" s="121">
        <v>3396143.8571428582</v>
      </c>
    </row>
    <row r="12718" spans="1:7" outlineLevel="1" x14ac:dyDescent="0.25">
      <c r="A12718" s="23" t="str">
        <f>VLOOKUP(B12718,Códigos!$A$1:$C$23,2,FALSE)</f>
        <v>Inv. Extranjero</v>
      </c>
      <c r="B12718" s="23" t="s">
        <v>34</v>
      </c>
      <c r="C12718">
        <f t="shared" si="215"/>
        <v>2022</v>
      </c>
      <c r="D12718" s="23" t="str">
        <f t="shared" si="214"/>
        <v>dic</v>
      </c>
      <c r="E12718" s="24">
        <v>44926</v>
      </c>
      <c r="F12718" s="23" t="s">
        <v>44</v>
      </c>
      <c r="G12718" s="121">
        <v>0</v>
      </c>
    </row>
    <row r="12719" spans="1:7" outlineLevel="1" x14ac:dyDescent="0.25">
      <c r="A12719" s="23" t="str">
        <f>VLOOKUP(B12719,Códigos!$A$1:$C$23,2,FALSE)</f>
        <v>Liquidez</v>
      </c>
      <c r="B12719" s="23" t="s">
        <v>13</v>
      </c>
      <c r="C12719">
        <f t="shared" si="215"/>
        <v>2022</v>
      </c>
      <c r="D12719" s="23" t="str">
        <f t="shared" si="214"/>
        <v>dic</v>
      </c>
      <c r="E12719" s="24">
        <v>44926</v>
      </c>
      <c r="F12719" s="23" t="s">
        <v>44</v>
      </c>
      <c r="G12719" s="121">
        <v>90119527.113702625</v>
      </c>
    </row>
    <row r="12720" spans="1:7" outlineLevel="1" x14ac:dyDescent="0.25">
      <c r="A12720" s="23" t="str">
        <f>VLOOKUP(B12720,Códigos!$A$1:$C$23,2,FALSE)</f>
        <v>Inv. sin Oferta Pública</v>
      </c>
      <c r="B12720" s="23" t="s">
        <v>14</v>
      </c>
      <c r="C12720">
        <f t="shared" si="215"/>
        <v>2022</v>
      </c>
      <c r="D12720" s="23" t="str">
        <f t="shared" si="214"/>
        <v>dic</v>
      </c>
      <c r="E12720" s="24">
        <v>44926</v>
      </c>
      <c r="F12720" s="23" t="s">
        <v>44</v>
      </c>
      <c r="G12720" s="121">
        <v>25650.797376093295</v>
      </c>
    </row>
    <row r="12721" spans="1:7" outlineLevel="1" x14ac:dyDescent="0.25">
      <c r="A12721" s="23" t="str">
        <f>VLOOKUP(B12721,Códigos!$A$1:$C$23,2,FALSE)</f>
        <v>Acciones</v>
      </c>
      <c r="B12721" s="23" t="s">
        <v>0</v>
      </c>
      <c r="C12721">
        <f t="shared" si="215"/>
        <v>2022</v>
      </c>
      <c r="D12721" s="23" t="str">
        <f t="shared" si="214"/>
        <v>dic</v>
      </c>
      <c r="E12721" s="24">
        <v>44926</v>
      </c>
      <c r="F12721" s="23" t="s">
        <v>45</v>
      </c>
      <c r="G12721" s="121">
        <v>1744964.74</v>
      </c>
    </row>
    <row r="12722" spans="1:7" outlineLevel="1" x14ac:dyDescent="0.25">
      <c r="A12722" s="23" t="str">
        <f>VLOOKUP(B12722,Códigos!$A$1:$C$23,2,FALSE)</f>
        <v>Bonos Bancarios Bursátiles</v>
      </c>
      <c r="B12722" s="23" t="s">
        <v>1</v>
      </c>
      <c r="C12722">
        <f t="shared" si="215"/>
        <v>2022</v>
      </c>
      <c r="D12722" s="23" t="str">
        <f t="shared" si="214"/>
        <v>dic</v>
      </c>
      <c r="E12722" s="24">
        <v>44926</v>
      </c>
      <c r="F12722" s="23" t="s">
        <v>45</v>
      </c>
      <c r="G12722" s="121">
        <v>5823085.2999999998</v>
      </c>
    </row>
    <row r="12723" spans="1:7" outlineLevel="1" x14ac:dyDescent="0.25">
      <c r="A12723" s="23" t="str">
        <f>VLOOKUP(B12723,Códigos!$A$1:$C$23,2,FALSE)</f>
        <v>Bonos de Largo Plazo</v>
      </c>
      <c r="B12723" s="23" t="s">
        <v>3</v>
      </c>
      <c r="C12723">
        <f t="shared" si="215"/>
        <v>2022</v>
      </c>
      <c r="D12723" s="23" t="str">
        <f t="shared" si="214"/>
        <v>dic</v>
      </c>
      <c r="E12723" s="24">
        <v>44926</v>
      </c>
      <c r="F12723" s="23" t="s">
        <v>45</v>
      </c>
      <c r="G12723" s="121">
        <v>5389616.1200000001</v>
      </c>
    </row>
    <row r="12724" spans="1:7" outlineLevel="1" x14ac:dyDescent="0.25">
      <c r="A12724" s="23" t="str">
        <f>VLOOKUP(B12724,Códigos!$A$1:$C$23,2,FALSE)</f>
        <v>Bonos Municipales</v>
      </c>
      <c r="B12724" s="23" t="s">
        <v>4</v>
      </c>
      <c r="C12724">
        <f t="shared" si="215"/>
        <v>2022</v>
      </c>
      <c r="D12724" s="23" t="str">
        <f t="shared" si="214"/>
        <v>dic</v>
      </c>
      <c r="E12724" s="24">
        <v>44926</v>
      </c>
      <c r="F12724" s="23" t="s">
        <v>45</v>
      </c>
      <c r="G12724" s="121">
        <v>0</v>
      </c>
    </row>
    <row r="12725" spans="1:7" outlineLevel="1" x14ac:dyDescent="0.25">
      <c r="A12725" s="23" t="str">
        <f>VLOOKUP(B12725,Códigos!$A$1:$C$23,2,FALSE)</f>
        <v>Bonos Participativos emitidos por Pymes</v>
      </c>
      <c r="B12725" s="23" t="s">
        <v>5</v>
      </c>
      <c r="C12725">
        <f t="shared" si="215"/>
        <v>2022</v>
      </c>
      <c r="D12725" s="23" t="str">
        <f t="shared" si="214"/>
        <v>dic</v>
      </c>
      <c r="E12725" s="24">
        <v>44926</v>
      </c>
      <c r="F12725" s="23" t="s">
        <v>45</v>
      </c>
      <c r="G12725" s="121">
        <v>0</v>
      </c>
    </row>
    <row r="12726" spans="1:7" outlineLevel="1" x14ac:dyDescent="0.25">
      <c r="A12726" s="23" t="str">
        <f>VLOOKUP(B12726,Códigos!$A$1:$C$23,2,FALSE)</f>
        <v>Cupones</v>
      </c>
      <c r="B12726" s="23" t="s">
        <v>7</v>
      </c>
      <c r="C12726">
        <f t="shared" si="215"/>
        <v>2022</v>
      </c>
      <c r="D12726" s="23" t="str">
        <f t="shared" si="214"/>
        <v>dic</v>
      </c>
      <c r="E12726" s="24">
        <v>44926</v>
      </c>
      <c r="F12726" s="23" t="s">
        <v>45</v>
      </c>
      <c r="G12726" s="121">
        <v>0</v>
      </c>
    </row>
    <row r="12727" spans="1:7" outlineLevel="1" x14ac:dyDescent="0.25">
      <c r="A12727" s="23" t="str">
        <f>VLOOKUP(B12727,Códigos!$A$1:$C$23,2,FALSE)</f>
        <v>Depósitos a Plazo Fijo</v>
      </c>
      <c r="B12727" s="23" t="s">
        <v>8</v>
      </c>
      <c r="C12727">
        <f t="shared" si="215"/>
        <v>2022</v>
      </c>
      <c r="D12727" s="23" t="str">
        <f t="shared" si="214"/>
        <v>dic</v>
      </c>
      <c r="E12727" s="24">
        <v>44926</v>
      </c>
      <c r="F12727" s="23" t="s">
        <v>45</v>
      </c>
      <c r="G12727" s="121">
        <v>62651879.219999999</v>
      </c>
    </row>
    <row r="12728" spans="1:7" outlineLevel="1" x14ac:dyDescent="0.25">
      <c r="A12728" s="23" t="str">
        <f>VLOOKUP(B12728,Códigos!$A$1:$C$23,2,FALSE)</f>
        <v>Pagarés bursátiles</v>
      </c>
      <c r="B12728" s="23" t="s">
        <v>11</v>
      </c>
      <c r="C12728">
        <f t="shared" si="215"/>
        <v>2022</v>
      </c>
      <c r="D12728" s="23" t="str">
        <f t="shared" si="214"/>
        <v>dic</v>
      </c>
      <c r="E12728" s="24">
        <v>44926</v>
      </c>
      <c r="F12728" s="23" t="s">
        <v>45</v>
      </c>
      <c r="G12728" s="121">
        <v>4529023.7299999995</v>
      </c>
    </row>
    <row r="12729" spans="1:7" outlineLevel="1" x14ac:dyDescent="0.25">
      <c r="A12729" s="23" t="str">
        <f>VLOOKUP(B12729,Códigos!$A$1:$C$23,2,FALSE)</f>
        <v>Valores de Titularización</v>
      </c>
      <c r="B12729" s="23" t="s">
        <v>12</v>
      </c>
      <c r="C12729">
        <f t="shared" si="215"/>
        <v>2022</v>
      </c>
      <c r="D12729" s="23" t="str">
        <f t="shared" si="214"/>
        <v>dic</v>
      </c>
      <c r="E12729" s="24">
        <v>44926</v>
      </c>
      <c r="F12729" s="23" t="s">
        <v>45</v>
      </c>
      <c r="G12729" s="121">
        <v>0</v>
      </c>
    </row>
    <row r="12730" spans="1:7" outlineLevel="1" x14ac:dyDescent="0.25">
      <c r="A12730" s="23" t="str">
        <f>VLOOKUP(B12730,Códigos!$A$1:$C$23,2,FALSE)</f>
        <v>Inv. Extranjero</v>
      </c>
      <c r="B12730" s="23" t="s">
        <v>34</v>
      </c>
      <c r="C12730">
        <f t="shared" si="215"/>
        <v>2022</v>
      </c>
      <c r="D12730" s="23" t="str">
        <f t="shared" si="214"/>
        <v>dic</v>
      </c>
      <c r="E12730" s="24">
        <v>44926</v>
      </c>
      <c r="F12730" s="23" t="s">
        <v>45</v>
      </c>
      <c r="G12730" s="121">
        <v>18016013.75</v>
      </c>
    </row>
    <row r="12731" spans="1:7" outlineLevel="1" x14ac:dyDescent="0.25">
      <c r="A12731" s="23" t="str">
        <f>VLOOKUP(B12731,Códigos!$A$1:$C$23,2,FALSE)</f>
        <v>Liquidez</v>
      </c>
      <c r="B12731" s="23" t="s">
        <v>13</v>
      </c>
      <c r="C12731">
        <f t="shared" si="215"/>
        <v>2022</v>
      </c>
      <c r="D12731" s="23" t="str">
        <f t="shared" si="214"/>
        <v>dic</v>
      </c>
      <c r="E12731" s="24">
        <v>44926</v>
      </c>
      <c r="F12731" s="23" t="s">
        <v>45</v>
      </c>
      <c r="G12731" s="121">
        <v>59975664.329999991</v>
      </c>
    </row>
    <row r="12732" spans="1:7" outlineLevel="1" x14ac:dyDescent="0.25">
      <c r="A12732" s="23" t="str">
        <f>VLOOKUP(B12732,Códigos!$A$1:$C$23,2,FALSE)</f>
        <v>Inv. sin Oferta Pública</v>
      </c>
      <c r="B12732" s="23" t="s">
        <v>14</v>
      </c>
      <c r="C12732">
        <f t="shared" si="215"/>
        <v>2022</v>
      </c>
      <c r="D12732" s="23" t="str">
        <f t="shared" si="214"/>
        <v>dic</v>
      </c>
      <c r="E12732" s="24">
        <v>44926</v>
      </c>
      <c r="F12732" s="23" t="s">
        <v>45</v>
      </c>
      <c r="G12732" s="121">
        <v>22411.200000000004</v>
      </c>
    </row>
    <row r="12733" spans="1:7" outlineLevel="1" x14ac:dyDescent="0.25">
      <c r="A12733" s="23" t="str">
        <f>VLOOKUP(B12733,Códigos!$A$1:$C$23,2,FALSE)</f>
        <v>Acciones</v>
      </c>
      <c r="B12733" s="23" t="s">
        <v>0</v>
      </c>
      <c r="C12733">
        <f t="shared" si="215"/>
        <v>2022</v>
      </c>
      <c r="D12733" s="23" t="str">
        <f t="shared" si="214"/>
        <v>dic</v>
      </c>
      <c r="E12733" s="24">
        <v>44926</v>
      </c>
      <c r="F12733" s="23" t="s">
        <v>46</v>
      </c>
      <c r="G12733" s="121">
        <v>5659000.6763848364</v>
      </c>
    </row>
    <row r="12734" spans="1:7" outlineLevel="1" x14ac:dyDescent="0.25">
      <c r="A12734" s="23" t="str">
        <f>VLOOKUP(B12734,Códigos!$A$1:$C$23,2,FALSE)</f>
        <v>Bonos Bancarios Bursátiles</v>
      </c>
      <c r="B12734" s="23" t="s">
        <v>1</v>
      </c>
      <c r="C12734">
        <f t="shared" si="215"/>
        <v>2022</v>
      </c>
      <c r="D12734" s="23" t="str">
        <f t="shared" si="214"/>
        <v>dic</v>
      </c>
      <c r="E12734" s="24">
        <v>44926</v>
      </c>
      <c r="F12734" s="23" t="s">
        <v>46</v>
      </c>
      <c r="G12734" s="121">
        <v>42994723.349854194</v>
      </c>
    </row>
    <row r="12735" spans="1:7" outlineLevel="1" x14ac:dyDescent="0.25">
      <c r="A12735" s="23" t="str">
        <f>VLOOKUP(B12735,Códigos!$A$1:$C$23,2,FALSE)</f>
        <v>Bonos de Largo Plazo</v>
      </c>
      <c r="B12735" s="23" t="s">
        <v>3</v>
      </c>
      <c r="C12735">
        <f t="shared" si="215"/>
        <v>2022</v>
      </c>
      <c r="D12735" s="23" t="str">
        <f t="shared" si="214"/>
        <v>dic</v>
      </c>
      <c r="E12735" s="24">
        <v>44926</v>
      </c>
      <c r="F12735" s="23" t="s">
        <v>46</v>
      </c>
      <c r="G12735" s="121">
        <v>21417211.586005829</v>
      </c>
    </row>
    <row r="12736" spans="1:7" outlineLevel="1" x14ac:dyDescent="0.25">
      <c r="A12736" s="23" t="str">
        <f>VLOOKUP(B12736,Códigos!$A$1:$C$23,2,FALSE)</f>
        <v>Bonos Municipales</v>
      </c>
      <c r="B12736" s="23" t="s">
        <v>4</v>
      </c>
      <c r="C12736">
        <f t="shared" si="215"/>
        <v>2022</v>
      </c>
      <c r="D12736" s="23" t="str">
        <f t="shared" si="214"/>
        <v>dic</v>
      </c>
      <c r="E12736" s="24">
        <v>44926</v>
      </c>
      <c r="F12736" s="23" t="s">
        <v>46</v>
      </c>
      <c r="G12736" s="121">
        <v>822532.88629737613</v>
      </c>
    </row>
    <row r="12737" spans="1:7" outlineLevel="1" x14ac:dyDescent="0.25">
      <c r="A12737" s="23" t="str">
        <f>VLOOKUP(B12737,Códigos!$A$1:$C$23,2,FALSE)</f>
        <v>Bonos Participativos emitidos por Pymes</v>
      </c>
      <c r="B12737" s="23" t="s">
        <v>5</v>
      </c>
      <c r="C12737">
        <f t="shared" si="215"/>
        <v>2022</v>
      </c>
      <c r="D12737" s="23" t="str">
        <f t="shared" si="214"/>
        <v>dic</v>
      </c>
      <c r="E12737" s="24">
        <v>44926</v>
      </c>
      <c r="F12737" s="23" t="s">
        <v>46</v>
      </c>
      <c r="G12737" s="121">
        <v>117494.03790087464</v>
      </c>
    </row>
    <row r="12738" spans="1:7" outlineLevel="1" x14ac:dyDescent="0.25">
      <c r="A12738" s="23" t="str">
        <f>VLOOKUP(B12738,Códigos!$A$1:$C$23,2,FALSE)</f>
        <v>Cupones</v>
      </c>
      <c r="B12738" s="23" t="s">
        <v>7</v>
      </c>
      <c r="C12738">
        <f t="shared" si="215"/>
        <v>2022</v>
      </c>
      <c r="D12738" s="23" t="str">
        <f t="shared" ref="D12738:D12801" si="216">+TEXT(E12738,"mmm")</f>
        <v>dic</v>
      </c>
      <c r="E12738" s="24">
        <v>44926</v>
      </c>
      <c r="F12738" s="23" t="s">
        <v>46</v>
      </c>
      <c r="G12738" s="121">
        <v>0</v>
      </c>
    </row>
    <row r="12739" spans="1:7" outlineLevel="1" x14ac:dyDescent="0.25">
      <c r="A12739" s="23" t="str">
        <f>VLOOKUP(B12739,Códigos!$A$1:$C$23,2,FALSE)</f>
        <v>Depósitos a Plazo Fijo</v>
      </c>
      <c r="B12739" s="23" t="s">
        <v>8</v>
      </c>
      <c r="C12739">
        <f t="shared" ref="C12739:C12802" si="217">+YEAR(E12739)</f>
        <v>2022</v>
      </c>
      <c r="D12739" s="23" t="str">
        <f t="shared" si="216"/>
        <v>dic</v>
      </c>
      <c r="E12739" s="24">
        <v>44926</v>
      </c>
      <c r="F12739" s="23" t="s">
        <v>46</v>
      </c>
      <c r="G12739" s="121">
        <v>164402761.3950429</v>
      </c>
    </row>
    <row r="12740" spans="1:7" outlineLevel="1" x14ac:dyDescent="0.25">
      <c r="A12740" s="23" t="str">
        <f>VLOOKUP(B12740,Códigos!$A$1:$C$23,2,FALSE)</f>
        <v>Pagarés bursátiles</v>
      </c>
      <c r="B12740" s="23" t="s">
        <v>11</v>
      </c>
      <c r="C12740">
        <f t="shared" si="217"/>
        <v>2022</v>
      </c>
      <c r="D12740" s="23" t="str">
        <f t="shared" si="216"/>
        <v>dic</v>
      </c>
      <c r="E12740" s="24">
        <v>44926</v>
      </c>
      <c r="F12740" s="23" t="s">
        <v>46</v>
      </c>
      <c r="G12740" s="121">
        <v>1184557.0612244899</v>
      </c>
    </row>
    <row r="12741" spans="1:7" outlineLevel="1" x14ac:dyDescent="0.25">
      <c r="A12741" s="23" t="str">
        <f>VLOOKUP(B12741,Códigos!$A$1:$C$23,2,FALSE)</f>
        <v>Valores de Titularización</v>
      </c>
      <c r="B12741" s="23" t="s">
        <v>12</v>
      </c>
      <c r="C12741">
        <f t="shared" si="217"/>
        <v>2022</v>
      </c>
      <c r="D12741" s="23" t="str">
        <f t="shared" si="216"/>
        <v>dic</v>
      </c>
      <c r="E12741" s="24">
        <v>44926</v>
      </c>
      <c r="F12741" s="23" t="s">
        <v>46</v>
      </c>
      <c r="G12741" s="121">
        <v>11306867.7638484</v>
      </c>
    </row>
    <row r="12742" spans="1:7" outlineLevel="1" x14ac:dyDescent="0.25">
      <c r="A12742" s="23" t="str">
        <f>VLOOKUP(B12742,Códigos!$A$1:$C$23,2,FALSE)</f>
        <v>Inv. Extranjero</v>
      </c>
      <c r="B12742" s="23" t="s">
        <v>34</v>
      </c>
      <c r="C12742">
        <f t="shared" si="217"/>
        <v>2022</v>
      </c>
      <c r="D12742" s="23" t="str">
        <f t="shared" si="216"/>
        <v>dic</v>
      </c>
      <c r="E12742" s="24">
        <v>44926</v>
      </c>
      <c r="F12742" s="23" t="s">
        <v>46</v>
      </c>
      <c r="G12742" s="121">
        <v>7080081.051020408</v>
      </c>
    </row>
    <row r="12743" spans="1:7" outlineLevel="1" x14ac:dyDescent="0.25">
      <c r="A12743" s="23" t="str">
        <f>VLOOKUP(B12743,Códigos!$A$1:$C$23,2,FALSE)</f>
        <v>Liquidez</v>
      </c>
      <c r="B12743" s="23" t="s">
        <v>13</v>
      </c>
      <c r="C12743">
        <f t="shared" si="217"/>
        <v>2022</v>
      </c>
      <c r="D12743" s="23" t="str">
        <f t="shared" si="216"/>
        <v>dic</v>
      </c>
      <c r="E12743" s="24">
        <v>44926</v>
      </c>
      <c r="F12743" s="23" t="s">
        <v>46</v>
      </c>
      <c r="G12743" s="121">
        <v>62133232.733236149</v>
      </c>
    </row>
    <row r="12744" spans="1:7" outlineLevel="1" x14ac:dyDescent="0.25">
      <c r="A12744" s="23" t="str">
        <f>VLOOKUP(B12744,Códigos!$A$1:$C$23,2,FALSE)</f>
        <v>Inv. sin Oferta Pública</v>
      </c>
      <c r="B12744" s="23" t="s">
        <v>14</v>
      </c>
      <c r="C12744">
        <f t="shared" si="217"/>
        <v>2022</v>
      </c>
      <c r="D12744" s="23" t="str">
        <f t="shared" si="216"/>
        <v>dic</v>
      </c>
      <c r="E12744" s="24">
        <v>44926</v>
      </c>
      <c r="F12744" s="23" t="s">
        <v>46</v>
      </c>
      <c r="G12744" s="121">
        <v>7871719.4023323618</v>
      </c>
    </row>
    <row r="12745" spans="1:7" outlineLevel="1" x14ac:dyDescent="0.25">
      <c r="A12745" s="23" t="str">
        <f>VLOOKUP(B12745,Códigos!$A$1:$C$23,2,FALSE)</f>
        <v>Acciones</v>
      </c>
      <c r="B12745" s="23" t="s">
        <v>0</v>
      </c>
      <c r="C12745">
        <f t="shared" si="217"/>
        <v>2022</v>
      </c>
      <c r="D12745" s="23" t="str">
        <f t="shared" si="216"/>
        <v>dic</v>
      </c>
      <c r="E12745" s="24">
        <v>44926</v>
      </c>
      <c r="F12745" s="23" t="s">
        <v>48</v>
      </c>
      <c r="G12745" s="121">
        <v>0</v>
      </c>
    </row>
    <row r="12746" spans="1:7" outlineLevel="1" x14ac:dyDescent="0.25">
      <c r="A12746" s="23" t="str">
        <f>VLOOKUP(B12746,Códigos!$A$1:$C$23,2,FALSE)</f>
        <v>Bonos Bancarios Bursátiles</v>
      </c>
      <c r="B12746" s="23" t="s">
        <v>1</v>
      </c>
      <c r="C12746">
        <f t="shared" si="217"/>
        <v>2022</v>
      </c>
      <c r="D12746" s="23" t="str">
        <f t="shared" si="216"/>
        <v>dic</v>
      </c>
      <c r="E12746" s="24">
        <v>44926</v>
      </c>
      <c r="F12746" s="23" t="s">
        <v>48</v>
      </c>
      <c r="G12746" s="121">
        <v>146011.00633857143</v>
      </c>
    </row>
    <row r="12747" spans="1:7" outlineLevel="1" x14ac:dyDescent="0.25">
      <c r="A12747" s="23" t="str">
        <f>VLOOKUP(B12747,Códigos!$A$1:$C$23,2,FALSE)</f>
        <v>Bonos de Largo Plazo</v>
      </c>
      <c r="B12747" s="23" t="s">
        <v>3</v>
      </c>
      <c r="C12747">
        <f t="shared" si="217"/>
        <v>2022</v>
      </c>
      <c r="D12747" s="23" t="str">
        <f t="shared" si="216"/>
        <v>dic</v>
      </c>
      <c r="E12747" s="24">
        <v>44926</v>
      </c>
      <c r="F12747" s="23" t="s">
        <v>48</v>
      </c>
      <c r="G12747" s="121">
        <v>482347.29823346972</v>
      </c>
    </row>
    <row r="12748" spans="1:7" outlineLevel="1" x14ac:dyDescent="0.25">
      <c r="A12748" s="23" t="str">
        <f>VLOOKUP(B12748,Códigos!$A$1:$C$23,2,FALSE)</f>
        <v>Bonos Municipales</v>
      </c>
      <c r="B12748" s="23" t="s">
        <v>4</v>
      </c>
      <c r="C12748">
        <f t="shared" si="217"/>
        <v>2022</v>
      </c>
      <c r="D12748" s="23" t="str">
        <f t="shared" si="216"/>
        <v>dic</v>
      </c>
      <c r="E12748" s="24">
        <v>44926</v>
      </c>
      <c r="F12748" s="23" t="s">
        <v>48</v>
      </c>
      <c r="G12748" s="121">
        <v>0</v>
      </c>
    </row>
    <row r="12749" spans="1:7" outlineLevel="1" x14ac:dyDescent="0.25">
      <c r="A12749" s="23" t="str">
        <f>VLOOKUP(B12749,Códigos!$A$1:$C$23,2,FALSE)</f>
        <v>Bonos Participativos emitidos por Pymes</v>
      </c>
      <c r="B12749" s="23" t="s">
        <v>5</v>
      </c>
      <c r="C12749">
        <f t="shared" si="217"/>
        <v>2022</v>
      </c>
      <c r="D12749" s="23" t="str">
        <f t="shared" si="216"/>
        <v>dic</v>
      </c>
      <c r="E12749" s="24">
        <v>44926</v>
      </c>
      <c r="F12749" s="23" t="s">
        <v>48</v>
      </c>
      <c r="G12749" s="121">
        <v>0</v>
      </c>
    </row>
    <row r="12750" spans="1:7" outlineLevel="1" x14ac:dyDescent="0.25">
      <c r="A12750" s="23" t="str">
        <f>VLOOKUP(B12750,Códigos!$A$1:$C$23,2,FALSE)</f>
        <v>Cupones</v>
      </c>
      <c r="B12750" s="23" t="s">
        <v>7</v>
      </c>
      <c r="C12750">
        <f t="shared" si="217"/>
        <v>2022</v>
      </c>
      <c r="D12750" s="23" t="str">
        <f t="shared" si="216"/>
        <v>dic</v>
      </c>
      <c r="E12750" s="24">
        <v>44926</v>
      </c>
      <c r="F12750" s="23" t="s">
        <v>48</v>
      </c>
      <c r="G12750" s="121">
        <v>0</v>
      </c>
    </row>
    <row r="12751" spans="1:7" outlineLevel="1" x14ac:dyDescent="0.25">
      <c r="A12751" s="23" t="str">
        <f>VLOOKUP(B12751,Códigos!$A$1:$C$23,2,FALSE)</f>
        <v>Depósitos a Plazo Fijo</v>
      </c>
      <c r="B12751" s="23" t="s">
        <v>8</v>
      </c>
      <c r="C12751">
        <f t="shared" si="217"/>
        <v>2022</v>
      </c>
      <c r="D12751" s="23" t="str">
        <f t="shared" si="216"/>
        <v>dic</v>
      </c>
      <c r="E12751" s="24">
        <v>44926</v>
      </c>
      <c r="F12751" s="23" t="s">
        <v>48</v>
      </c>
      <c r="G12751" s="121">
        <v>12141608.537216039</v>
      </c>
    </row>
    <row r="12752" spans="1:7" outlineLevel="1" x14ac:dyDescent="0.25">
      <c r="A12752" s="23" t="str">
        <f>VLOOKUP(B12752,Códigos!$A$1:$C$23,2,FALSE)</f>
        <v>Pagarés bursátiles</v>
      </c>
      <c r="B12752" s="23" t="s">
        <v>11</v>
      </c>
      <c r="C12752">
        <f t="shared" si="217"/>
        <v>2022</v>
      </c>
      <c r="D12752" s="23" t="str">
        <f t="shared" si="216"/>
        <v>dic</v>
      </c>
      <c r="E12752" s="24">
        <v>44926</v>
      </c>
      <c r="F12752" s="23" t="s">
        <v>48</v>
      </c>
      <c r="G12752" s="121">
        <v>0</v>
      </c>
    </row>
    <row r="12753" spans="1:7" outlineLevel="1" x14ac:dyDescent="0.25">
      <c r="A12753" s="23" t="str">
        <f>VLOOKUP(B12753,Códigos!$A$1:$C$23,2,FALSE)</f>
        <v>Valores de Titularización</v>
      </c>
      <c r="B12753" s="23" t="s">
        <v>12</v>
      </c>
      <c r="C12753">
        <f t="shared" si="217"/>
        <v>2022</v>
      </c>
      <c r="D12753" s="23" t="str">
        <f t="shared" si="216"/>
        <v>dic</v>
      </c>
      <c r="E12753" s="24">
        <v>44926</v>
      </c>
      <c r="F12753" s="23" t="s">
        <v>48</v>
      </c>
      <c r="G12753" s="121">
        <v>0</v>
      </c>
    </row>
    <row r="12754" spans="1:7" outlineLevel="1" x14ac:dyDescent="0.25">
      <c r="A12754" s="23" t="str">
        <f>VLOOKUP(B12754,Códigos!$A$1:$C$23,2,FALSE)</f>
        <v>Inv. Extranjero</v>
      </c>
      <c r="B12754" s="23" t="s">
        <v>34</v>
      </c>
      <c r="C12754">
        <f t="shared" si="217"/>
        <v>2022</v>
      </c>
      <c r="D12754" s="23" t="str">
        <f t="shared" si="216"/>
        <v>dic</v>
      </c>
      <c r="E12754" s="24">
        <v>44926</v>
      </c>
      <c r="F12754" s="23" t="s">
        <v>48</v>
      </c>
      <c r="G12754" s="121">
        <v>0</v>
      </c>
    </row>
    <row r="12755" spans="1:7" outlineLevel="1" x14ac:dyDescent="0.25">
      <c r="A12755" s="23" t="str">
        <f>VLOOKUP(B12755,Códigos!$A$1:$C$23,2,FALSE)</f>
        <v>Liquidez</v>
      </c>
      <c r="B12755" s="23" t="s">
        <v>13</v>
      </c>
      <c r="C12755">
        <f t="shared" si="217"/>
        <v>2022</v>
      </c>
      <c r="D12755" s="23" t="str">
        <f t="shared" si="216"/>
        <v>dic</v>
      </c>
      <c r="E12755" s="24">
        <v>44926</v>
      </c>
      <c r="F12755" s="23" t="s">
        <v>48</v>
      </c>
      <c r="G12755" s="121">
        <v>1743389.9578755102</v>
      </c>
    </row>
    <row r="12756" spans="1:7" outlineLevel="1" x14ac:dyDescent="0.25">
      <c r="A12756" s="23" t="str">
        <f>VLOOKUP(B12756,Códigos!$A$1:$C$23,2,FALSE)</f>
        <v>Inv. sin Oferta Pública</v>
      </c>
      <c r="B12756" s="23" t="s">
        <v>14</v>
      </c>
      <c r="C12756">
        <f t="shared" si="217"/>
        <v>2022</v>
      </c>
      <c r="D12756" s="23" t="str">
        <f t="shared" si="216"/>
        <v>dic</v>
      </c>
      <c r="E12756" s="24">
        <v>44926</v>
      </c>
      <c r="F12756" s="23" t="s">
        <v>48</v>
      </c>
      <c r="G12756" s="121">
        <v>16506.148355102043</v>
      </c>
    </row>
    <row r="12757" spans="1:7" outlineLevel="1" x14ac:dyDescent="0.25">
      <c r="A12757" s="23" t="str">
        <f>VLOOKUP(B12757,Códigos!$A$1:$C$23,2,FALSE)</f>
        <v>Acciones</v>
      </c>
      <c r="B12757" s="23" t="s">
        <v>0</v>
      </c>
      <c r="C12757">
        <f t="shared" si="217"/>
        <v>2022</v>
      </c>
      <c r="D12757" s="23" t="str">
        <f t="shared" si="216"/>
        <v>dic</v>
      </c>
      <c r="E12757" s="24">
        <v>44926</v>
      </c>
      <c r="F12757" s="23" t="s">
        <v>47</v>
      </c>
      <c r="G12757" s="121">
        <v>1939048.02</v>
      </c>
    </row>
    <row r="12758" spans="1:7" outlineLevel="1" x14ac:dyDescent="0.25">
      <c r="A12758" s="23" t="str">
        <f>VLOOKUP(B12758,Códigos!$A$1:$C$23,2,FALSE)</f>
        <v>Bonos Bancarios Bursátiles</v>
      </c>
      <c r="B12758" s="23" t="s">
        <v>1</v>
      </c>
      <c r="C12758">
        <f t="shared" si="217"/>
        <v>2022</v>
      </c>
      <c r="D12758" s="23" t="str">
        <f t="shared" si="216"/>
        <v>dic</v>
      </c>
      <c r="E12758" s="24">
        <v>44926</v>
      </c>
      <c r="F12758" s="23" t="s">
        <v>47</v>
      </c>
      <c r="G12758" s="121">
        <v>47532275.039999999</v>
      </c>
    </row>
    <row r="12759" spans="1:7" outlineLevel="1" x14ac:dyDescent="0.25">
      <c r="A12759" s="23" t="str">
        <f>VLOOKUP(B12759,Códigos!$A$1:$C$23,2,FALSE)</f>
        <v>Bonos de Largo Plazo</v>
      </c>
      <c r="B12759" s="23" t="s">
        <v>3</v>
      </c>
      <c r="C12759">
        <f t="shared" si="217"/>
        <v>2022</v>
      </c>
      <c r="D12759" s="23" t="str">
        <f t="shared" si="216"/>
        <v>dic</v>
      </c>
      <c r="E12759" s="24">
        <v>44926</v>
      </c>
      <c r="F12759" s="23" t="s">
        <v>47</v>
      </c>
      <c r="G12759" s="121">
        <v>20355330.32</v>
      </c>
    </row>
    <row r="12760" spans="1:7" outlineLevel="1" x14ac:dyDescent="0.25">
      <c r="A12760" s="23" t="str">
        <f>VLOOKUP(B12760,Códigos!$A$1:$C$23,2,FALSE)</f>
        <v>Bonos Municipales</v>
      </c>
      <c r="B12760" s="23" t="s">
        <v>4</v>
      </c>
      <c r="C12760">
        <f t="shared" si="217"/>
        <v>2022</v>
      </c>
      <c r="D12760" s="23" t="str">
        <f t="shared" si="216"/>
        <v>dic</v>
      </c>
      <c r="E12760" s="24">
        <v>44926</v>
      </c>
      <c r="F12760" s="23" t="s">
        <v>47</v>
      </c>
      <c r="G12760" s="121">
        <v>437517.49</v>
      </c>
    </row>
    <row r="12761" spans="1:7" outlineLevel="1" x14ac:dyDescent="0.25">
      <c r="A12761" s="23" t="str">
        <f>VLOOKUP(B12761,Códigos!$A$1:$C$23,2,FALSE)</f>
        <v>Bonos Participativos emitidos por Pymes</v>
      </c>
      <c r="B12761" s="23" t="s">
        <v>5</v>
      </c>
      <c r="C12761">
        <f t="shared" si="217"/>
        <v>2022</v>
      </c>
      <c r="D12761" s="23" t="str">
        <f t="shared" si="216"/>
        <v>dic</v>
      </c>
      <c r="E12761" s="24">
        <v>44926</v>
      </c>
      <c r="F12761" s="23" t="s">
        <v>47</v>
      </c>
      <c r="G12761" s="121">
        <v>0</v>
      </c>
    </row>
    <row r="12762" spans="1:7" outlineLevel="1" x14ac:dyDescent="0.25">
      <c r="A12762" s="23" t="str">
        <f>VLOOKUP(B12762,Códigos!$A$1:$C$23,2,FALSE)</f>
        <v>Cupones</v>
      </c>
      <c r="B12762" s="23" t="s">
        <v>7</v>
      </c>
      <c r="C12762">
        <f t="shared" si="217"/>
        <v>2022</v>
      </c>
      <c r="D12762" s="23" t="str">
        <f t="shared" si="216"/>
        <v>dic</v>
      </c>
      <c r="E12762" s="24">
        <v>44926</v>
      </c>
      <c r="F12762" s="23" t="s">
        <v>47</v>
      </c>
      <c r="G12762" s="121">
        <v>43388.81</v>
      </c>
    </row>
    <row r="12763" spans="1:7" outlineLevel="1" x14ac:dyDescent="0.25">
      <c r="A12763" s="23" t="str">
        <f>VLOOKUP(B12763,Códigos!$A$1:$C$23,2,FALSE)</f>
        <v>Depósitos a Plazo Fijo</v>
      </c>
      <c r="B12763" s="23" t="s">
        <v>8</v>
      </c>
      <c r="C12763">
        <f t="shared" si="217"/>
        <v>2022</v>
      </c>
      <c r="D12763" s="23" t="str">
        <f t="shared" si="216"/>
        <v>dic</v>
      </c>
      <c r="E12763" s="24">
        <v>44926</v>
      </c>
      <c r="F12763" s="23" t="s">
        <v>47</v>
      </c>
      <c r="G12763" s="121">
        <v>290742179.18000001</v>
      </c>
    </row>
    <row r="12764" spans="1:7" outlineLevel="1" x14ac:dyDescent="0.25">
      <c r="A12764" s="23" t="str">
        <f>VLOOKUP(B12764,Códigos!$A$1:$C$23,2,FALSE)</f>
        <v>Pagarés bursátiles</v>
      </c>
      <c r="B12764" s="23" t="s">
        <v>11</v>
      </c>
      <c r="C12764">
        <f t="shared" si="217"/>
        <v>2022</v>
      </c>
      <c r="D12764" s="23" t="str">
        <f t="shared" si="216"/>
        <v>dic</v>
      </c>
      <c r="E12764" s="24">
        <v>44926</v>
      </c>
      <c r="F12764" s="23" t="s">
        <v>47</v>
      </c>
      <c r="G12764" s="121">
        <v>9869322.6499999985</v>
      </c>
    </row>
    <row r="12765" spans="1:7" outlineLevel="1" x14ac:dyDescent="0.25">
      <c r="A12765" s="23" t="str">
        <f>VLOOKUP(B12765,Códigos!$A$1:$C$23,2,FALSE)</f>
        <v>Valores de Titularización</v>
      </c>
      <c r="B12765" s="23" t="s">
        <v>12</v>
      </c>
      <c r="C12765">
        <f t="shared" si="217"/>
        <v>2022</v>
      </c>
      <c r="D12765" s="23" t="str">
        <f t="shared" si="216"/>
        <v>dic</v>
      </c>
      <c r="E12765" s="24">
        <v>44926</v>
      </c>
      <c r="F12765" s="23" t="s">
        <v>47</v>
      </c>
      <c r="G12765" s="121">
        <v>211042.19</v>
      </c>
    </row>
    <row r="12766" spans="1:7" outlineLevel="1" x14ac:dyDescent="0.25">
      <c r="A12766" s="23" t="str">
        <f>VLOOKUP(B12766,Códigos!$A$1:$C$23,2,FALSE)</f>
        <v>Inv. Extranjero</v>
      </c>
      <c r="B12766" s="23" t="s">
        <v>34</v>
      </c>
      <c r="C12766">
        <f t="shared" si="217"/>
        <v>2022</v>
      </c>
      <c r="D12766" s="23" t="str">
        <f t="shared" si="216"/>
        <v>dic</v>
      </c>
      <c r="E12766" s="24">
        <v>44926</v>
      </c>
      <c r="F12766" s="23" t="s">
        <v>47</v>
      </c>
      <c r="G12766" s="121">
        <v>90599041.75</v>
      </c>
    </row>
    <row r="12767" spans="1:7" outlineLevel="1" x14ac:dyDescent="0.25">
      <c r="A12767" s="23" t="str">
        <f>VLOOKUP(B12767,Códigos!$A$1:$C$23,2,FALSE)</f>
        <v>Liquidez</v>
      </c>
      <c r="B12767" s="23" t="s">
        <v>13</v>
      </c>
      <c r="C12767">
        <f t="shared" si="217"/>
        <v>2022</v>
      </c>
      <c r="D12767" s="23" t="str">
        <f t="shared" si="216"/>
        <v>dic</v>
      </c>
      <c r="E12767" s="24">
        <v>44926</v>
      </c>
      <c r="F12767" s="23" t="s">
        <v>47</v>
      </c>
      <c r="G12767" s="121">
        <v>79930009.219999999</v>
      </c>
    </row>
    <row r="12768" spans="1:7" outlineLevel="1" x14ac:dyDescent="0.25">
      <c r="A12768" s="23" t="str">
        <f>VLOOKUP(B12768,Códigos!$A$1:$C$23,2,FALSE)</f>
        <v>Inv. sin Oferta Pública</v>
      </c>
      <c r="B12768" s="23" t="s">
        <v>14</v>
      </c>
      <c r="C12768">
        <f t="shared" si="217"/>
        <v>2022</v>
      </c>
      <c r="D12768" s="23" t="str">
        <f t="shared" si="216"/>
        <v>dic</v>
      </c>
      <c r="E12768" s="24">
        <v>44926</v>
      </c>
      <c r="F12768" s="23" t="s">
        <v>47</v>
      </c>
      <c r="G12768" s="121">
        <v>76891.549999999988</v>
      </c>
    </row>
    <row r="12769" spans="1:7" outlineLevel="1" x14ac:dyDescent="0.25">
      <c r="A12769" s="23" t="str">
        <f>VLOOKUP(B12769,Códigos!$A$1:$C$23,2,FALSE)</f>
        <v>Acciones</v>
      </c>
      <c r="B12769" s="23" t="s">
        <v>0</v>
      </c>
      <c r="C12769">
        <f t="shared" si="217"/>
        <v>2022</v>
      </c>
      <c r="D12769" s="23" t="str">
        <f t="shared" si="216"/>
        <v>dic</v>
      </c>
      <c r="E12769" s="24">
        <v>44926</v>
      </c>
      <c r="F12769" s="23" t="s">
        <v>49</v>
      </c>
      <c r="G12769" s="121">
        <v>241836.83965014576</v>
      </c>
    </row>
    <row r="12770" spans="1:7" outlineLevel="1" x14ac:dyDescent="0.25">
      <c r="A12770" s="23" t="str">
        <f>VLOOKUP(B12770,Códigos!$A$1:$C$23,2,FALSE)</f>
        <v>Bonos Bancarios Bursátiles</v>
      </c>
      <c r="B12770" s="23" t="s">
        <v>1</v>
      </c>
      <c r="C12770">
        <f t="shared" si="217"/>
        <v>2022</v>
      </c>
      <c r="D12770" s="23" t="str">
        <f t="shared" si="216"/>
        <v>dic</v>
      </c>
      <c r="E12770" s="24">
        <v>44926</v>
      </c>
      <c r="F12770" s="23" t="s">
        <v>49</v>
      </c>
      <c r="G12770" s="121">
        <v>22829196.463556848</v>
      </c>
    </row>
    <row r="12771" spans="1:7" outlineLevel="1" x14ac:dyDescent="0.25">
      <c r="A12771" s="23" t="str">
        <f>VLOOKUP(B12771,Códigos!$A$1:$C$23,2,FALSE)</f>
        <v>Bonos de Largo Plazo</v>
      </c>
      <c r="B12771" s="23" t="s">
        <v>3</v>
      </c>
      <c r="C12771">
        <f t="shared" si="217"/>
        <v>2022</v>
      </c>
      <c r="D12771" s="23" t="str">
        <f t="shared" si="216"/>
        <v>dic</v>
      </c>
      <c r="E12771" s="24">
        <v>44926</v>
      </c>
      <c r="F12771" s="23" t="s">
        <v>49</v>
      </c>
      <c r="G12771" s="121">
        <v>13855092.157434408</v>
      </c>
    </row>
    <row r="12772" spans="1:7" outlineLevel="1" x14ac:dyDescent="0.25">
      <c r="A12772" s="23" t="str">
        <f>VLOOKUP(B12772,Códigos!$A$1:$C$23,2,FALSE)</f>
        <v>Bonos Municipales</v>
      </c>
      <c r="B12772" s="23" t="s">
        <v>4</v>
      </c>
      <c r="C12772">
        <f t="shared" si="217"/>
        <v>2022</v>
      </c>
      <c r="D12772" s="23" t="str">
        <f t="shared" si="216"/>
        <v>dic</v>
      </c>
      <c r="E12772" s="24">
        <v>44926</v>
      </c>
      <c r="F12772" s="23" t="s">
        <v>49</v>
      </c>
      <c r="G12772" s="121">
        <v>87503.498542274057</v>
      </c>
    </row>
    <row r="12773" spans="1:7" outlineLevel="1" x14ac:dyDescent="0.25">
      <c r="A12773" s="23" t="str">
        <f>VLOOKUP(B12773,Códigos!$A$1:$C$23,2,FALSE)</f>
        <v>Bonos Participativos emitidos por Pymes</v>
      </c>
      <c r="B12773" s="23" t="s">
        <v>5</v>
      </c>
      <c r="C12773">
        <f t="shared" si="217"/>
        <v>2022</v>
      </c>
      <c r="D12773" s="23" t="str">
        <f t="shared" si="216"/>
        <v>dic</v>
      </c>
      <c r="E12773" s="24">
        <v>44926</v>
      </c>
      <c r="F12773" s="23" t="s">
        <v>49</v>
      </c>
      <c r="G12773" s="121">
        <v>69114.13994169097</v>
      </c>
    </row>
    <row r="12774" spans="1:7" outlineLevel="1" x14ac:dyDescent="0.25">
      <c r="A12774" s="23" t="str">
        <f>VLOOKUP(B12774,Códigos!$A$1:$C$23,2,FALSE)</f>
        <v>Cupones</v>
      </c>
      <c r="B12774" s="23" t="s">
        <v>7</v>
      </c>
      <c r="C12774">
        <f t="shared" si="217"/>
        <v>2022</v>
      </c>
      <c r="D12774" s="23" t="str">
        <f t="shared" si="216"/>
        <v>dic</v>
      </c>
      <c r="E12774" s="24">
        <v>44926</v>
      </c>
      <c r="F12774" s="23" t="s">
        <v>49</v>
      </c>
      <c r="G12774" s="121">
        <v>150728.8629737614</v>
      </c>
    </row>
    <row r="12775" spans="1:7" outlineLevel="1" x14ac:dyDescent="0.25">
      <c r="A12775" s="23" t="str">
        <f>VLOOKUP(B12775,Códigos!$A$1:$C$23,2,FALSE)</f>
        <v>Depósitos a Plazo Fijo</v>
      </c>
      <c r="B12775" s="23" t="s">
        <v>8</v>
      </c>
      <c r="C12775">
        <f t="shared" si="217"/>
        <v>2022</v>
      </c>
      <c r="D12775" s="23" t="str">
        <f t="shared" si="216"/>
        <v>dic</v>
      </c>
      <c r="E12775" s="24">
        <v>44926</v>
      </c>
      <c r="F12775" s="23" t="s">
        <v>49</v>
      </c>
      <c r="G12775" s="121">
        <v>64390852.373177297</v>
      </c>
    </row>
    <row r="12776" spans="1:7" outlineLevel="1" x14ac:dyDescent="0.25">
      <c r="A12776" s="23" t="str">
        <f>VLOOKUP(B12776,Códigos!$A$1:$C$23,2,FALSE)</f>
        <v>Pagarés bursátiles</v>
      </c>
      <c r="B12776" s="23" t="s">
        <v>11</v>
      </c>
      <c r="C12776">
        <f t="shared" si="217"/>
        <v>2022</v>
      </c>
      <c r="D12776" s="23" t="str">
        <f t="shared" si="216"/>
        <v>dic</v>
      </c>
      <c r="E12776" s="24">
        <v>44926</v>
      </c>
      <c r="F12776" s="23" t="s">
        <v>49</v>
      </c>
      <c r="G12776" s="121">
        <v>88678.163265306124</v>
      </c>
    </row>
    <row r="12777" spans="1:7" outlineLevel="1" x14ac:dyDescent="0.25">
      <c r="A12777" s="23" t="str">
        <f>VLOOKUP(B12777,Códigos!$A$1:$C$23,2,FALSE)</f>
        <v>Valores de Titularización</v>
      </c>
      <c r="B12777" s="23" t="s">
        <v>12</v>
      </c>
      <c r="C12777">
        <f t="shared" si="217"/>
        <v>2022</v>
      </c>
      <c r="D12777" s="23" t="str">
        <f t="shared" si="216"/>
        <v>dic</v>
      </c>
      <c r="E12777" s="24">
        <v>44926</v>
      </c>
      <c r="F12777" s="23" t="s">
        <v>49</v>
      </c>
      <c r="G12777" s="121">
        <v>1572705.9329446056</v>
      </c>
    </row>
    <row r="12778" spans="1:7" outlineLevel="1" x14ac:dyDescent="0.25">
      <c r="A12778" s="23" t="str">
        <f>VLOOKUP(B12778,Códigos!$A$1:$C$23,2,FALSE)</f>
        <v>Inv. Extranjero</v>
      </c>
      <c r="B12778" s="23" t="s">
        <v>34</v>
      </c>
      <c r="C12778">
        <f t="shared" si="217"/>
        <v>2022</v>
      </c>
      <c r="D12778" s="23" t="str">
        <f t="shared" si="216"/>
        <v>dic</v>
      </c>
      <c r="E12778" s="24">
        <v>44926</v>
      </c>
      <c r="F12778" s="23" t="s">
        <v>49</v>
      </c>
      <c r="G12778" s="121">
        <v>0</v>
      </c>
    </row>
    <row r="12779" spans="1:7" outlineLevel="1" x14ac:dyDescent="0.25">
      <c r="A12779" s="23" t="str">
        <f>VLOOKUP(B12779,Códigos!$A$1:$C$23,2,FALSE)</f>
        <v>Liquidez</v>
      </c>
      <c r="B12779" s="23" t="s">
        <v>13</v>
      </c>
      <c r="C12779">
        <f t="shared" si="217"/>
        <v>2022</v>
      </c>
      <c r="D12779" s="23" t="str">
        <f t="shared" si="216"/>
        <v>dic</v>
      </c>
      <c r="E12779" s="24">
        <v>44926</v>
      </c>
      <c r="F12779" s="23" t="s">
        <v>49</v>
      </c>
      <c r="G12779" s="121">
        <v>13814197.444606416</v>
      </c>
    </row>
    <row r="12780" spans="1:7" outlineLevel="1" x14ac:dyDescent="0.25">
      <c r="A12780" s="23" t="str">
        <f>VLOOKUP(B12780,Códigos!$A$1:$C$23,2,FALSE)</f>
        <v>Inv. sin Oferta Pública</v>
      </c>
      <c r="B12780" s="23" t="s">
        <v>14</v>
      </c>
      <c r="C12780">
        <f t="shared" si="217"/>
        <v>2022</v>
      </c>
      <c r="D12780" s="23" t="str">
        <f t="shared" si="216"/>
        <v>dic</v>
      </c>
      <c r="E12780" s="24">
        <v>44926</v>
      </c>
      <c r="F12780" s="23" t="s">
        <v>49</v>
      </c>
      <c r="G12780" s="121">
        <v>4735553.7696792996</v>
      </c>
    </row>
    <row r="12781" spans="1:7" outlineLevel="1" x14ac:dyDescent="0.25">
      <c r="A12781" s="23" t="str">
        <f>VLOOKUP(B12781,Códigos!$A$1:$C$23,2,FALSE)</f>
        <v>Acciones</v>
      </c>
      <c r="B12781" s="23" t="s">
        <v>0</v>
      </c>
      <c r="C12781">
        <f t="shared" si="217"/>
        <v>2022</v>
      </c>
      <c r="D12781" s="23" t="str">
        <f t="shared" si="216"/>
        <v>dic</v>
      </c>
      <c r="E12781" s="24">
        <v>44926</v>
      </c>
      <c r="F12781" s="23" t="s">
        <v>50</v>
      </c>
      <c r="G12781" s="121">
        <v>0</v>
      </c>
    </row>
    <row r="12782" spans="1:7" outlineLevel="1" x14ac:dyDescent="0.25">
      <c r="A12782" s="23" t="str">
        <f>VLOOKUP(B12782,Códigos!$A$1:$C$23,2,FALSE)</f>
        <v>Bonos Bancarios Bursátiles</v>
      </c>
      <c r="B12782" s="23" t="s">
        <v>1</v>
      </c>
      <c r="C12782">
        <f t="shared" si="217"/>
        <v>2022</v>
      </c>
      <c r="D12782" s="23" t="str">
        <f t="shared" si="216"/>
        <v>dic</v>
      </c>
      <c r="E12782" s="24">
        <v>44926</v>
      </c>
      <c r="F12782" s="23" t="s">
        <v>50</v>
      </c>
      <c r="G12782" s="121">
        <v>1163927.8500000001</v>
      </c>
    </row>
    <row r="12783" spans="1:7" outlineLevel="1" x14ac:dyDescent="0.25">
      <c r="A12783" s="23" t="str">
        <f>VLOOKUP(B12783,Códigos!$A$1:$C$23,2,FALSE)</f>
        <v>Bonos de Largo Plazo</v>
      </c>
      <c r="B12783" s="23" t="s">
        <v>3</v>
      </c>
      <c r="C12783">
        <f t="shared" si="217"/>
        <v>2022</v>
      </c>
      <c r="D12783" s="23" t="str">
        <f t="shared" si="216"/>
        <v>dic</v>
      </c>
      <c r="E12783" s="24">
        <v>44926</v>
      </c>
      <c r="F12783" s="23" t="s">
        <v>50</v>
      </c>
      <c r="G12783" s="121">
        <v>655789.69999999995</v>
      </c>
    </row>
    <row r="12784" spans="1:7" outlineLevel="1" x14ac:dyDescent="0.25">
      <c r="A12784" s="23" t="str">
        <f>VLOOKUP(B12784,Códigos!$A$1:$C$23,2,FALSE)</f>
        <v>Bonos Municipales</v>
      </c>
      <c r="B12784" s="23" t="s">
        <v>4</v>
      </c>
      <c r="C12784">
        <f t="shared" si="217"/>
        <v>2022</v>
      </c>
      <c r="D12784" s="23" t="str">
        <f t="shared" si="216"/>
        <v>dic</v>
      </c>
      <c r="E12784" s="24">
        <v>44926</v>
      </c>
      <c r="F12784" s="23" t="s">
        <v>50</v>
      </c>
      <c r="G12784" s="121">
        <v>0</v>
      </c>
    </row>
    <row r="12785" spans="1:7" outlineLevel="1" x14ac:dyDescent="0.25">
      <c r="A12785" s="23" t="str">
        <f>VLOOKUP(B12785,Códigos!$A$1:$C$23,2,FALSE)</f>
        <v>Bonos Participativos emitidos por Pymes</v>
      </c>
      <c r="B12785" s="23" t="s">
        <v>5</v>
      </c>
      <c r="C12785">
        <f t="shared" si="217"/>
        <v>2022</v>
      </c>
      <c r="D12785" s="23" t="str">
        <f t="shared" si="216"/>
        <v>dic</v>
      </c>
      <c r="E12785" s="24">
        <v>44926</v>
      </c>
      <c r="F12785" s="23" t="s">
        <v>50</v>
      </c>
      <c r="G12785" s="121">
        <v>55291.31</v>
      </c>
    </row>
    <row r="12786" spans="1:7" outlineLevel="1" x14ac:dyDescent="0.25">
      <c r="A12786" s="23" t="str">
        <f>VLOOKUP(B12786,Códigos!$A$1:$C$23,2,FALSE)</f>
        <v>Cupones</v>
      </c>
      <c r="B12786" s="23" t="s">
        <v>7</v>
      </c>
      <c r="C12786">
        <f t="shared" si="217"/>
        <v>2022</v>
      </c>
      <c r="D12786" s="23" t="str">
        <f t="shared" si="216"/>
        <v>dic</v>
      </c>
      <c r="E12786" s="24">
        <v>44926</v>
      </c>
      <c r="F12786" s="23" t="s">
        <v>50</v>
      </c>
      <c r="G12786" s="121">
        <v>0</v>
      </c>
    </row>
    <row r="12787" spans="1:7" outlineLevel="1" x14ac:dyDescent="0.25">
      <c r="A12787" s="23" t="str">
        <f>VLOOKUP(B12787,Códigos!$A$1:$C$23,2,FALSE)</f>
        <v>Depósitos a Plazo Fijo</v>
      </c>
      <c r="B12787" s="23" t="s">
        <v>8</v>
      </c>
      <c r="C12787">
        <f t="shared" si="217"/>
        <v>2022</v>
      </c>
      <c r="D12787" s="23" t="str">
        <f t="shared" si="216"/>
        <v>dic</v>
      </c>
      <c r="E12787" s="24">
        <v>44926</v>
      </c>
      <c r="F12787" s="23" t="s">
        <v>50</v>
      </c>
      <c r="G12787" s="121">
        <v>9082808.1300000008</v>
      </c>
    </row>
    <row r="12788" spans="1:7" outlineLevel="1" x14ac:dyDescent="0.25">
      <c r="A12788" s="23" t="str">
        <f>VLOOKUP(B12788,Códigos!$A$1:$C$23,2,FALSE)</f>
        <v>Pagarés bursátiles</v>
      </c>
      <c r="B12788" s="23" t="s">
        <v>11</v>
      </c>
      <c r="C12788">
        <f t="shared" si="217"/>
        <v>2022</v>
      </c>
      <c r="D12788" s="23" t="str">
        <f t="shared" si="216"/>
        <v>dic</v>
      </c>
      <c r="E12788" s="24">
        <v>44926</v>
      </c>
      <c r="F12788" s="23" t="s">
        <v>50</v>
      </c>
      <c r="G12788" s="121">
        <v>0</v>
      </c>
    </row>
    <row r="12789" spans="1:7" outlineLevel="1" x14ac:dyDescent="0.25">
      <c r="A12789" s="23" t="str">
        <f>VLOOKUP(B12789,Códigos!$A$1:$C$23,2,FALSE)</f>
        <v>Valores de Titularización</v>
      </c>
      <c r="B12789" s="23" t="s">
        <v>12</v>
      </c>
      <c r="C12789">
        <f t="shared" si="217"/>
        <v>2022</v>
      </c>
      <c r="D12789" s="23" t="str">
        <f t="shared" si="216"/>
        <v>dic</v>
      </c>
      <c r="E12789" s="24">
        <v>44926</v>
      </c>
      <c r="F12789" s="23" t="s">
        <v>50</v>
      </c>
      <c r="G12789" s="121">
        <v>0</v>
      </c>
    </row>
    <row r="12790" spans="1:7" outlineLevel="1" x14ac:dyDescent="0.25">
      <c r="A12790" s="23" t="str">
        <f>VLOOKUP(B12790,Códigos!$A$1:$C$23,2,FALSE)</f>
        <v>Inv. Extranjero</v>
      </c>
      <c r="B12790" s="23" t="s">
        <v>34</v>
      </c>
      <c r="C12790">
        <f t="shared" si="217"/>
        <v>2022</v>
      </c>
      <c r="D12790" s="23" t="str">
        <f t="shared" si="216"/>
        <v>dic</v>
      </c>
      <c r="E12790" s="24">
        <v>44926</v>
      </c>
      <c r="F12790" s="23" t="s">
        <v>50</v>
      </c>
      <c r="G12790" s="121">
        <v>1912562.1</v>
      </c>
    </row>
    <row r="12791" spans="1:7" outlineLevel="1" x14ac:dyDescent="0.25">
      <c r="A12791" s="23" t="str">
        <f>VLOOKUP(B12791,Códigos!$A$1:$C$23,2,FALSE)</f>
        <v>Liquidez</v>
      </c>
      <c r="B12791" s="23" t="s">
        <v>13</v>
      </c>
      <c r="C12791">
        <f t="shared" si="217"/>
        <v>2022</v>
      </c>
      <c r="D12791" s="23" t="str">
        <f t="shared" si="216"/>
        <v>dic</v>
      </c>
      <c r="E12791" s="24">
        <v>44926</v>
      </c>
      <c r="F12791" s="23" t="s">
        <v>50</v>
      </c>
      <c r="G12791" s="121">
        <v>1065624.8600000001</v>
      </c>
    </row>
    <row r="12792" spans="1:7" outlineLevel="1" x14ac:dyDescent="0.25">
      <c r="A12792" s="23" t="str">
        <f>VLOOKUP(B12792,Códigos!$A$1:$C$23,2,FALSE)</f>
        <v>Inv. sin Oferta Pública</v>
      </c>
      <c r="B12792" s="23" t="s">
        <v>14</v>
      </c>
      <c r="C12792">
        <f t="shared" si="217"/>
        <v>2022</v>
      </c>
      <c r="D12792" s="23" t="str">
        <f t="shared" si="216"/>
        <v>dic</v>
      </c>
      <c r="E12792" s="24">
        <v>44926</v>
      </c>
      <c r="F12792" s="23" t="s">
        <v>50</v>
      </c>
      <c r="G12792" s="121">
        <v>1907.29</v>
      </c>
    </row>
    <row r="12793" spans="1:7" outlineLevel="1" x14ac:dyDescent="0.25">
      <c r="A12793" s="23" t="str">
        <f>VLOOKUP(B12793,Códigos!$A$1:$C$23,2,FALSE)</f>
        <v>Acciones</v>
      </c>
      <c r="B12793" s="23" t="s">
        <v>0</v>
      </c>
      <c r="C12793">
        <f t="shared" si="217"/>
        <v>2022</v>
      </c>
      <c r="D12793" s="23" t="str">
        <f t="shared" si="216"/>
        <v>dic</v>
      </c>
      <c r="E12793" s="24">
        <v>44926</v>
      </c>
      <c r="F12793" s="23" t="s">
        <v>53</v>
      </c>
      <c r="G12793" s="121">
        <v>9715518.665247811</v>
      </c>
    </row>
    <row r="12794" spans="1:7" outlineLevel="1" x14ac:dyDescent="0.25">
      <c r="A12794" s="23" t="str">
        <f>VLOOKUP(B12794,Códigos!$A$1:$C$23,2,FALSE)</f>
        <v>Bonos Bancarios Bursátiles</v>
      </c>
      <c r="B12794" s="23" t="s">
        <v>1</v>
      </c>
      <c r="C12794">
        <f t="shared" si="217"/>
        <v>2022</v>
      </c>
      <c r="D12794" s="23" t="str">
        <f t="shared" si="216"/>
        <v>dic</v>
      </c>
      <c r="E12794" s="24">
        <v>44926</v>
      </c>
      <c r="F12794" s="23" t="s">
        <v>53</v>
      </c>
      <c r="G12794" s="121">
        <v>125703458.13657179</v>
      </c>
    </row>
    <row r="12795" spans="1:7" outlineLevel="1" x14ac:dyDescent="0.25">
      <c r="A12795" s="23" t="str">
        <f>VLOOKUP(B12795,Códigos!$A$1:$C$23,2,FALSE)</f>
        <v>Bonos de Largo Plazo</v>
      </c>
      <c r="B12795" s="23" t="s">
        <v>3</v>
      </c>
      <c r="C12795">
        <f t="shared" si="217"/>
        <v>2022</v>
      </c>
      <c r="D12795" s="23" t="str">
        <f t="shared" si="216"/>
        <v>dic</v>
      </c>
      <c r="E12795" s="24">
        <v>44926</v>
      </c>
      <c r="F12795" s="23" t="s">
        <v>53</v>
      </c>
      <c r="G12795" s="121">
        <v>67106206.616076037</v>
      </c>
    </row>
    <row r="12796" spans="1:7" outlineLevel="1" x14ac:dyDescent="0.25">
      <c r="A12796" s="23" t="str">
        <f>VLOOKUP(B12796,Códigos!$A$1:$C$23,2,FALSE)</f>
        <v>Bonos Municipales</v>
      </c>
      <c r="B12796" s="23" t="s">
        <v>4</v>
      </c>
      <c r="C12796">
        <f t="shared" si="217"/>
        <v>2022</v>
      </c>
      <c r="D12796" s="23" t="str">
        <f t="shared" si="216"/>
        <v>dic</v>
      </c>
      <c r="E12796" s="24">
        <v>44926</v>
      </c>
      <c r="F12796" s="23" t="s">
        <v>53</v>
      </c>
      <c r="G12796" s="121">
        <v>1347553.8748396502</v>
      </c>
    </row>
    <row r="12797" spans="1:7" outlineLevel="1" x14ac:dyDescent="0.25">
      <c r="A12797" s="23" t="str">
        <f>VLOOKUP(B12797,Códigos!$A$1:$C$23,2,FALSE)</f>
        <v>Bonos Participativos emitidos por Pymes</v>
      </c>
      <c r="B12797" s="23" t="s">
        <v>5</v>
      </c>
      <c r="C12797">
        <f t="shared" si="217"/>
        <v>2022</v>
      </c>
      <c r="D12797" s="23" t="str">
        <f t="shared" si="216"/>
        <v>dic</v>
      </c>
      <c r="E12797" s="24">
        <v>44926</v>
      </c>
      <c r="F12797" s="23" t="s">
        <v>53</v>
      </c>
      <c r="G12797" s="121">
        <v>241899.48784256561</v>
      </c>
    </row>
    <row r="12798" spans="1:7" outlineLevel="1" x14ac:dyDescent="0.25">
      <c r="A12798" s="23" t="str">
        <f>VLOOKUP(B12798,Códigos!$A$1:$C$23,2,FALSE)</f>
        <v>Cupones</v>
      </c>
      <c r="B12798" s="23" t="s">
        <v>7</v>
      </c>
      <c r="C12798">
        <f t="shared" si="217"/>
        <v>2022</v>
      </c>
      <c r="D12798" s="23" t="str">
        <f t="shared" si="216"/>
        <v>dic</v>
      </c>
      <c r="E12798" s="24">
        <v>44926</v>
      </c>
      <c r="F12798" s="23" t="s">
        <v>53</v>
      </c>
      <c r="G12798" s="121">
        <v>194117.67297376139</v>
      </c>
    </row>
    <row r="12799" spans="1:7" outlineLevel="1" x14ac:dyDescent="0.25">
      <c r="A12799" s="23" t="str">
        <f>VLOOKUP(B12799,Códigos!$A$1:$C$23,2,FALSE)</f>
        <v>Depósitos a Plazo Fijo</v>
      </c>
      <c r="B12799" s="23" t="s">
        <v>8</v>
      </c>
      <c r="C12799">
        <f t="shared" si="217"/>
        <v>2022</v>
      </c>
      <c r="D12799" s="23" t="str">
        <f t="shared" si="216"/>
        <v>dic</v>
      </c>
      <c r="E12799" s="24">
        <v>44926</v>
      </c>
      <c r="F12799" s="23" t="s">
        <v>53</v>
      </c>
      <c r="G12799" s="121">
        <v>749631727.64301586</v>
      </c>
    </row>
    <row r="12800" spans="1:7" outlineLevel="1" x14ac:dyDescent="0.25">
      <c r="A12800" s="23" t="str">
        <f>VLOOKUP(B12800,Códigos!$A$1:$C$23,2,FALSE)</f>
        <v>Pagarés bursátiles</v>
      </c>
      <c r="B12800" s="23" t="s">
        <v>11</v>
      </c>
      <c r="C12800">
        <f t="shared" si="217"/>
        <v>2022</v>
      </c>
      <c r="D12800" s="23" t="str">
        <f t="shared" si="216"/>
        <v>dic</v>
      </c>
      <c r="E12800" s="24">
        <v>44926</v>
      </c>
      <c r="F12800" s="23" t="s">
        <v>53</v>
      </c>
      <c r="G12800" s="121">
        <v>17035152.887288626</v>
      </c>
    </row>
    <row r="12801" spans="1:7" outlineLevel="1" x14ac:dyDescent="0.25">
      <c r="A12801" s="23" t="str">
        <f>VLOOKUP(B12801,Códigos!$A$1:$C$23,2,FALSE)</f>
        <v>Valores de Titularización</v>
      </c>
      <c r="B12801" s="23" t="s">
        <v>12</v>
      </c>
      <c r="C12801">
        <f t="shared" si="217"/>
        <v>2022</v>
      </c>
      <c r="D12801" s="23" t="str">
        <f t="shared" si="216"/>
        <v>dic</v>
      </c>
      <c r="E12801" s="24">
        <v>44926</v>
      </c>
      <c r="F12801" s="23" t="s">
        <v>53</v>
      </c>
      <c r="G12801" s="121">
        <v>16486759.743935863</v>
      </c>
    </row>
    <row r="12802" spans="1:7" outlineLevel="1" x14ac:dyDescent="0.25">
      <c r="A12802" s="23" t="str">
        <f>VLOOKUP(B12802,Códigos!$A$1:$C$23,2,FALSE)</f>
        <v>Inv. Extranjero</v>
      </c>
      <c r="B12802" s="23" t="s">
        <v>34</v>
      </c>
      <c r="C12802">
        <f t="shared" si="217"/>
        <v>2022</v>
      </c>
      <c r="D12802" s="23" t="str">
        <f t="shared" ref="D12802:D12865" si="218">+TEXT(E12802,"mmm")</f>
        <v>dic</v>
      </c>
      <c r="E12802" s="24">
        <v>44926</v>
      </c>
      <c r="F12802" s="23" t="s">
        <v>53</v>
      </c>
      <c r="G12802" s="121">
        <v>117607698.65102041</v>
      </c>
    </row>
    <row r="12803" spans="1:7" outlineLevel="1" x14ac:dyDescent="0.25">
      <c r="A12803" s="23" t="str">
        <f>VLOOKUP(B12803,Códigos!$A$1:$C$23,2,FALSE)</f>
        <v>Liquidez</v>
      </c>
      <c r="B12803" s="23" t="s">
        <v>13</v>
      </c>
      <c r="C12803">
        <f t="shared" ref="C12803:C12804" si="219">+YEAR(E12803)</f>
        <v>2022</v>
      </c>
      <c r="D12803" s="23" t="str">
        <f t="shared" si="218"/>
        <v>dic</v>
      </c>
      <c r="E12803" s="24">
        <v>44926</v>
      </c>
      <c r="F12803" s="23" t="s">
        <v>53</v>
      </c>
      <c r="G12803" s="121">
        <v>308781645.65942073</v>
      </c>
    </row>
    <row r="12804" spans="1:7" outlineLevel="1" x14ac:dyDescent="0.25">
      <c r="A12804" s="23" t="str">
        <f>VLOOKUP(B12804,Códigos!$A$1:$C$23,2,FALSE)</f>
        <v>Inv. sin Oferta Pública</v>
      </c>
      <c r="B12804" s="23" t="s">
        <v>14</v>
      </c>
      <c r="C12804">
        <f t="shared" si="219"/>
        <v>2022</v>
      </c>
      <c r="D12804" s="23" t="str">
        <f t="shared" si="218"/>
        <v>dic</v>
      </c>
      <c r="E12804" s="24">
        <v>44926</v>
      </c>
      <c r="F12804" s="23" t="s">
        <v>53</v>
      </c>
      <c r="G12804" s="121">
        <v>12750640.157742856</v>
      </c>
    </row>
    <row r="12805" spans="1:7" outlineLevel="1" x14ac:dyDescent="0.25">
      <c r="A12805" s="23" t="str">
        <f>VLOOKUP(B12805,Códigos!$A$1:$C$23,2,FALSE)</f>
        <v>Acciones</v>
      </c>
      <c r="B12805" s="60" t="s">
        <v>0</v>
      </c>
      <c r="C12805" s="60">
        <v>2023</v>
      </c>
      <c r="D12805" s="60" t="str">
        <f t="shared" si="218"/>
        <v>ene</v>
      </c>
      <c r="E12805" s="61">
        <v>44957</v>
      </c>
      <c r="F12805" s="60" t="s">
        <v>53</v>
      </c>
      <c r="G12805" s="122">
        <v>9716636.4419241995</v>
      </c>
    </row>
    <row r="12806" spans="1:7" outlineLevel="1" x14ac:dyDescent="0.25">
      <c r="A12806" s="23" t="str">
        <f>VLOOKUP(B12806,Códigos!$A$1:$C$23,2,FALSE)</f>
        <v>Bonos Bancarios Bursátiles</v>
      </c>
      <c r="B12806" s="60" t="s">
        <v>1</v>
      </c>
      <c r="C12806" s="60">
        <v>2023</v>
      </c>
      <c r="D12806" s="60" t="str">
        <f t="shared" si="218"/>
        <v>ene</v>
      </c>
      <c r="E12806" s="61">
        <v>44957</v>
      </c>
      <c r="F12806" s="60" t="s">
        <v>53</v>
      </c>
      <c r="G12806" s="122">
        <v>125233009.22125493</v>
      </c>
    </row>
    <row r="12807" spans="1:7" outlineLevel="1" x14ac:dyDescent="0.25">
      <c r="A12807" s="23" t="str">
        <f>VLOOKUP(B12807,Códigos!$A$1:$C$23,2,FALSE)</f>
        <v>Bonos de Largo Plazo</v>
      </c>
      <c r="B12807" s="60" t="s">
        <v>3</v>
      </c>
      <c r="C12807" s="60">
        <v>2023</v>
      </c>
      <c r="D12807" s="60" t="str">
        <f t="shared" si="218"/>
        <v>ene</v>
      </c>
      <c r="E12807" s="61">
        <v>44957</v>
      </c>
      <c r="F12807" s="60" t="s">
        <v>53</v>
      </c>
      <c r="G12807" s="122">
        <v>66711643.844389111</v>
      </c>
    </row>
    <row r="12808" spans="1:7" outlineLevel="1" x14ac:dyDescent="0.25">
      <c r="A12808" s="23" t="str">
        <f>VLOOKUP(B12808,Códigos!$A$1:$C$23,2,FALSE)</f>
        <v>Bonos Municipales</v>
      </c>
      <c r="B12808" s="60" t="s">
        <v>4</v>
      </c>
      <c r="C12808" s="60">
        <v>2023</v>
      </c>
      <c r="D12808" s="60" t="str">
        <f t="shared" si="218"/>
        <v>ene</v>
      </c>
      <c r="E12808" s="61">
        <v>44957</v>
      </c>
      <c r="F12808" s="60" t="s">
        <v>53</v>
      </c>
      <c r="G12808" s="122">
        <v>1352256.9387755103</v>
      </c>
    </row>
    <row r="12809" spans="1:7" outlineLevel="1" x14ac:dyDescent="0.25">
      <c r="A12809" s="23" t="str">
        <f>VLOOKUP(B12809,Códigos!$A$1:$C$23,2,FALSE)</f>
        <v>Bonos Participativos emitidos por Pymes</v>
      </c>
      <c r="B12809" s="60" t="s">
        <v>5</v>
      </c>
      <c r="C12809" s="60">
        <v>2023</v>
      </c>
      <c r="D12809" s="60" t="str">
        <f t="shared" si="218"/>
        <v>ene</v>
      </c>
      <c r="E12809" s="61">
        <v>44957</v>
      </c>
      <c r="F12809" s="60" t="s">
        <v>53</v>
      </c>
      <c r="G12809" s="122">
        <v>196752.99294460641</v>
      </c>
    </row>
    <row r="12810" spans="1:7" outlineLevel="1" x14ac:dyDescent="0.25">
      <c r="A12810" s="23" t="str">
        <f>VLOOKUP(B12810,Códigos!$A$1:$C$23,2,FALSE)</f>
        <v>Bonos del Tesoro</v>
      </c>
      <c r="B12810" s="60" t="s">
        <v>6</v>
      </c>
      <c r="C12810" s="60">
        <v>2023</v>
      </c>
      <c r="D12810" s="60" t="str">
        <f t="shared" si="218"/>
        <v>ene</v>
      </c>
      <c r="E12810" s="61">
        <v>44957</v>
      </c>
      <c r="F12810" s="60" t="s">
        <v>53</v>
      </c>
      <c r="G12810" s="122">
        <v>771663.5481049564</v>
      </c>
    </row>
    <row r="12811" spans="1:7" outlineLevel="1" x14ac:dyDescent="0.25">
      <c r="A12811" s="23" t="str">
        <f>VLOOKUP(B12811,Códigos!$A$1:$C$23,2,FALSE)</f>
        <v>Cupones</v>
      </c>
      <c r="B12811" s="60" t="s">
        <v>7</v>
      </c>
      <c r="C12811" s="60">
        <v>2023</v>
      </c>
      <c r="D12811" s="60" t="str">
        <f t="shared" si="218"/>
        <v>ene</v>
      </c>
      <c r="E12811" s="61">
        <v>44957</v>
      </c>
      <c r="F12811" s="60" t="s">
        <v>53</v>
      </c>
      <c r="G12811" s="122">
        <v>2983860.6029446041</v>
      </c>
    </row>
    <row r="12812" spans="1:7" outlineLevel="1" x14ac:dyDescent="0.25">
      <c r="A12812" s="23" t="str">
        <f>VLOOKUP(B12812,Códigos!$A$1:$C$23,2,FALSE)</f>
        <v>Depósitos a Plazo Fijo</v>
      </c>
      <c r="B12812" s="60" t="s">
        <v>8</v>
      </c>
      <c r="C12812" s="60">
        <v>2023</v>
      </c>
      <c r="D12812" s="60" t="str">
        <f t="shared" si="218"/>
        <v>ene</v>
      </c>
      <c r="E12812" s="61">
        <v>44957</v>
      </c>
      <c r="F12812" s="60" t="s">
        <v>53</v>
      </c>
      <c r="G12812" s="122">
        <v>773640721.16806567</v>
      </c>
    </row>
    <row r="12813" spans="1:7" outlineLevel="1" x14ac:dyDescent="0.25">
      <c r="A12813" s="23" t="str">
        <f>VLOOKUP(B12813,Códigos!$A$1:$C$23,2,FALSE)</f>
        <v>Pagarés bursátiles</v>
      </c>
      <c r="B12813" s="60" t="s">
        <v>11</v>
      </c>
      <c r="C12813" s="60">
        <v>2023</v>
      </c>
      <c r="D12813" s="60" t="str">
        <f t="shared" si="218"/>
        <v>ene</v>
      </c>
      <c r="E12813" s="61">
        <v>44957</v>
      </c>
      <c r="F12813" s="60" t="s">
        <v>53</v>
      </c>
      <c r="G12813" s="122">
        <v>19419619.153790087</v>
      </c>
    </row>
    <row r="12814" spans="1:7" outlineLevel="1" x14ac:dyDescent="0.25">
      <c r="A12814" s="23" t="str">
        <f>VLOOKUP(B12814,Códigos!$A$1:$C$23,2,FALSE)</f>
        <v>Valores de Titularización</v>
      </c>
      <c r="B12814" s="60" t="s">
        <v>12</v>
      </c>
      <c r="C12814" s="60">
        <v>2023</v>
      </c>
      <c r="D12814" s="60" t="str">
        <f t="shared" si="218"/>
        <v>ene</v>
      </c>
      <c r="E12814" s="61">
        <v>44957</v>
      </c>
      <c r="F12814" s="60" t="s">
        <v>53</v>
      </c>
      <c r="G12814" s="122">
        <v>15261153.983819239</v>
      </c>
    </row>
    <row r="12815" spans="1:7" outlineLevel="1" x14ac:dyDescent="0.25">
      <c r="A12815" s="23" t="str">
        <f>VLOOKUP(B12815,Códigos!$A$1:$C$23,2,FALSE)</f>
        <v>Inv. Extranjero</v>
      </c>
      <c r="B12815" s="60" t="s">
        <v>34</v>
      </c>
      <c r="C12815" s="60">
        <v>2023</v>
      </c>
      <c r="D12815" s="60" t="str">
        <f t="shared" si="218"/>
        <v>ene</v>
      </c>
      <c r="E12815" s="61">
        <v>44957</v>
      </c>
      <c r="F12815" s="60" t="s">
        <v>53</v>
      </c>
      <c r="G12815" s="122">
        <v>115798610.56720117</v>
      </c>
    </row>
    <row r="12816" spans="1:7" outlineLevel="1" x14ac:dyDescent="0.25">
      <c r="A12816" s="23" t="str">
        <f>VLOOKUP(B12816,Códigos!$A$1:$C$23,2,FALSE)</f>
        <v>Liquidez</v>
      </c>
      <c r="B12816" s="60" t="s">
        <v>13</v>
      </c>
      <c r="C12816" s="60">
        <v>2023</v>
      </c>
      <c r="D12816" s="60" t="str">
        <f t="shared" si="218"/>
        <v>ene</v>
      </c>
      <c r="E12816" s="61">
        <v>44957</v>
      </c>
      <c r="F12816" s="60" t="s">
        <v>53</v>
      </c>
      <c r="G12816" s="122">
        <v>294943677.37441492</v>
      </c>
    </row>
    <row r="12817" spans="1:7" outlineLevel="1" x14ac:dyDescent="0.25">
      <c r="A12817" s="23" t="str">
        <f>VLOOKUP(B12817,Códigos!$A$1:$C$23,2,FALSE)</f>
        <v>Inv. sin Oferta Pública</v>
      </c>
      <c r="B12817" s="60" t="s">
        <v>14</v>
      </c>
      <c r="C12817" s="60">
        <v>2023</v>
      </c>
      <c r="D12817" s="60" t="str">
        <f t="shared" si="218"/>
        <v>ene</v>
      </c>
      <c r="E12817" s="61">
        <v>44957</v>
      </c>
      <c r="F12817" s="60" t="s">
        <v>53</v>
      </c>
      <c r="G12817" s="122">
        <v>13005575.025109179</v>
      </c>
    </row>
    <row r="12818" spans="1:7" outlineLevel="1" x14ac:dyDescent="0.25">
      <c r="A12818" s="23" t="str">
        <f>VLOOKUP(B12818,Códigos!$A$1:$C$23,2,FALSE)</f>
        <v>Acciones</v>
      </c>
      <c r="B12818" s="60" t="s">
        <v>154</v>
      </c>
      <c r="C12818" s="60">
        <v>2023</v>
      </c>
      <c r="D12818" s="60" t="str">
        <f t="shared" si="218"/>
        <v>ene</v>
      </c>
      <c r="E12818" s="61">
        <v>44957</v>
      </c>
      <c r="F12818" s="62" t="s">
        <v>44</v>
      </c>
      <c r="G12818" s="122">
        <v>121441.82507288631</v>
      </c>
    </row>
    <row r="12819" spans="1:7" outlineLevel="1" x14ac:dyDescent="0.25">
      <c r="A12819" s="23" t="str">
        <f>VLOOKUP(B12819,Códigos!$A$1:$C$23,2,FALSE)</f>
        <v>Acciones</v>
      </c>
      <c r="B12819" s="60" t="s">
        <v>154</v>
      </c>
      <c r="C12819" s="60">
        <v>2023</v>
      </c>
      <c r="D12819" s="60" t="str">
        <f t="shared" si="218"/>
        <v>ene</v>
      </c>
      <c r="E12819" s="61">
        <v>44957</v>
      </c>
      <c r="F12819" s="62" t="s">
        <v>45</v>
      </c>
      <c r="G12819" s="122">
        <v>917971.81</v>
      </c>
    </row>
    <row r="12820" spans="1:7" outlineLevel="1" x14ac:dyDescent="0.25">
      <c r="A12820" s="23" t="str">
        <f>VLOOKUP(B12820,Códigos!$A$1:$C$23,2,FALSE)</f>
        <v>Acciones</v>
      </c>
      <c r="B12820" s="60" t="s">
        <v>154</v>
      </c>
      <c r="C12820" s="60">
        <v>2023</v>
      </c>
      <c r="D12820" s="60" t="str">
        <f t="shared" si="218"/>
        <v>ene</v>
      </c>
      <c r="E12820" s="61">
        <v>44957</v>
      </c>
      <c r="F12820" s="62" t="s">
        <v>49</v>
      </c>
      <c r="G12820" s="122">
        <v>239492.08309037902</v>
      </c>
    </row>
    <row r="12821" spans="1:7" outlineLevel="1" x14ac:dyDescent="0.25">
      <c r="A12821" s="23" t="str">
        <f>VLOOKUP(B12821,Códigos!$A$1:$C$23,2,FALSE)</f>
        <v>Acciones</v>
      </c>
      <c r="B12821" s="60" t="s">
        <v>154</v>
      </c>
      <c r="C12821" s="60">
        <v>2023</v>
      </c>
      <c r="D12821" s="60" t="str">
        <f t="shared" si="218"/>
        <v>ene</v>
      </c>
      <c r="E12821" s="61">
        <v>44957</v>
      </c>
      <c r="F12821" s="62" t="s">
        <v>50</v>
      </c>
      <c r="G12821" s="122">
        <v>0</v>
      </c>
    </row>
    <row r="12822" spans="1:7" outlineLevel="1" x14ac:dyDescent="0.25">
      <c r="A12822" s="23" t="str">
        <f>VLOOKUP(B12822,Códigos!$A$1:$C$23,2,FALSE)</f>
        <v>Acciones</v>
      </c>
      <c r="B12822" s="60" t="s">
        <v>154</v>
      </c>
      <c r="C12822" s="60">
        <v>2023</v>
      </c>
      <c r="D12822" s="60" t="str">
        <f t="shared" si="218"/>
        <v>ene</v>
      </c>
      <c r="E12822" s="61">
        <v>44957</v>
      </c>
      <c r="F12822" s="62" t="s">
        <v>46</v>
      </c>
      <c r="G12822" s="122">
        <v>6474125.4737609327</v>
      </c>
    </row>
    <row r="12823" spans="1:7" outlineLevel="1" x14ac:dyDescent="0.25">
      <c r="A12823" s="23" t="str">
        <f>VLOOKUP(B12823,Códigos!$A$1:$C$23,2,FALSE)</f>
        <v>Acciones</v>
      </c>
      <c r="B12823" s="60" t="s">
        <v>154</v>
      </c>
      <c r="C12823" s="60">
        <v>2023</v>
      </c>
      <c r="D12823" s="60" t="str">
        <f t="shared" si="218"/>
        <v>ene</v>
      </c>
      <c r="E12823" s="61">
        <v>44957</v>
      </c>
      <c r="F12823" s="62" t="s">
        <v>48</v>
      </c>
      <c r="G12823" s="122"/>
    </row>
    <row r="12824" spans="1:7" outlineLevel="1" x14ac:dyDescent="0.25">
      <c r="A12824" s="23" t="str">
        <f>VLOOKUP(B12824,Códigos!$A$1:$C$23,2,FALSE)</f>
        <v>Acciones</v>
      </c>
      <c r="B12824" s="60" t="s">
        <v>154</v>
      </c>
      <c r="C12824" s="60">
        <v>2023</v>
      </c>
      <c r="D12824" s="60" t="str">
        <f t="shared" si="218"/>
        <v>ene</v>
      </c>
      <c r="E12824" s="61">
        <v>44957</v>
      </c>
      <c r="F12824" s="62" t="s">
        <v>47</v>
      </c>
      <c r="G12824" s="122">
        <v>0</v>
      </c>
    </row>
    <row r="12825" spans="1:7" outlineLevel="1" x14ac:dyDescent="0.25">
      <c r="A12825" s="23" t="str">
        <f>VLOOKUP(B12825,Códigos!$A$1:$C$23,2,FALSE)</f>
        <v>Bonos Bancarios Bursátiles</v>
      </c>
      <c r="B12825" s="60" t="s">
        <v>1</v>
      </c>
      <c r="C12825" s="60">
        <v>2023</v>
      </c>
      <c r="D12825" s="60" t="str">
        <f t="shared" si="218"/>
        <v>ene</v>
      </c>
      <c r="E12825" s="61">
        <v>44957</v>
      </c>
      <c r="F12825" s="62" t="s">
        <v>44</v>
      </c>
      <c r="G12825" s="122">
        <v>6195757.329446041</v>
      </c>
    </row>
    <row r="12826" spans="1:7" outlineLevel="1" x14ac:dyDescent="0.25">
      <c r="A12826" s="23" t="str">
        <f>VLOOKUP(B12826,Códigos!$A$1:$C$23,2,FALSE)</f>
        <v>Bonos Bancarios Bursátiles</v>
      </c>
      <c r="B12826" s="60" t="s">
        <v>1</v>
      </c>
      <c r="C12826" s="60">
        <v>2023</v>
      </c>
      <c r="D12826" s="60" t="str">
        <f t="shared" si="218"/>
        <v>ene</v>
      </c>
      <c r="E12826" s="61">
        <v>44957</v>
      </c>
      <c r="F12826" s="62" t="s">
        <v>45</v>
      </c>
      <c r="G12826" s="122">
        <v>5706520.0599999996</v>
      </c>
    </row>
    <row r="12827" spans="1:7" outlineLevel="1" x14ac:dyDescent="0.25">
      <c r="A12827" s="23" t="str">
        <f>VLOOKUP(B12827,Códigos!$A$1:$C$23,2,FALSE)</f>
        <v>Bonos Bancarios Bursátiles</v>
      </c>
      <c r="B12827" s="60" t="s">
        <v>1</v>
      </c>
      <c r="C12827" s="60">
        <v>2023</v>
      </c>
      <c r="D12827" s="60" t="str">
        <f t="shared" si="218"/>
        <v>ene</v>
      </c>
      <c r="E12827" s="61">
        <v>44957</v>
      </c>
      <c r="F12827" s="62" t="s">
        <v>49</v>
      </c>
      <c r="G12827" s="122">
        <v>23146381.581632666</v>
      </c>
    </row>
    <row r="12828" spans="1:7" outlineLevel="1" x14ac:dyDescent="0.25">
      <c r="A12828" s="23" t="str">
        <f>VLOOKUP(B12828,Códigos!$A$1:$C$23,2,FALSE)</f>
        <v>Bonos Bancarios Bursátiles</v>
      </c>
      <c r="B12828" s="60" t="s">
        <v>1</v>
      </c>
      <c r="C12828" s="60">
        <v>2023</v>
      </c>
      <c r="D12828" s="60" t="str">
        <f t="shared" si="218"/>
        <v>ene</v>
      </c>
      <c r="E12828" s="61">
        <v>44957</v>
      </c>
      <c r="F12828" s="62" t="s">
        <v>50</v>
      </c>
      <c r="G12828" s="122">
        <v>1231182.18</v>
      </c>
    </row>
    <row r="12829" spans="1:7" outlineLevel="1" x14ac:dyDescent="0.25">
      <c r="A12829" s="23" t="str">
        <f>VLOOKUP(B12829,Códigos!$A$1:$C$23,2,FALSE)</f>
        <v>Bonos Bancarios Bursátiles</v>
      </c>
      <c r="B12829" s="60" t="s">
        <v>1</v>
      </c>
      <c r="C12829" s="60">
        <v>2023</v>
      </c>
      <c r="D12829" s="60" t="str">
        <f t="shared" si="218"/>
        <v>ene</v>
      </c>
      <c r="E12829" s="61">
        <v>44957</v>
      </c>
      <c r="F12829" s="62" t="s">
        <v>46</v>
      </c>
      <c r="G12829" s="122">
        <v>43519641.112244815</v>
      </c>
    </row>
    <row r="12830" spans="1:7" outlineLevel="1" x14ac:dyDescent="0.25">
      <c r="A12830" s="23" t="str">
        <f>VLOOKUP(B12830,Códigos!$A$1:$C$23,2,FALSE)</f>
        <v>Bonos Bancarios Bursátiles</v>
      </c>
      <c r="B12830" s="60" t="s">
        <v>1</v>
      </c>
      <c r="C12830" s="60">
        <v>2023</v>
      </c>
      <c r="D12830" s="60" t="str">
        <f t="shared" si="218"/>
        <v>ene</v>
      </c>
      <c r="E12830" s="61">
        <v>44957</v>
      </c>
      <c r="F12830" s="62" t="s">
        <v>48</v>
      </c>
      <c r="G12830" s="122">
        <v>146495.21793139944</v>
      </c>
    </row>
    <row r="12831" spans="1:7" outlineLevel="1" x14ac:dyDescent="0.25">
      <c r="A12831" s="23" t="str">
        <f>VLOOKUP(B12831,Códigos!$A$1:$C$23,2,FALSE)</f>
        <v>Bonos Bancarios Bursátiles</v>
      </c>
      <c r="B12831" s="60" t="s">
        <v>1</v>
      </c>
      <c r="C12831" s="60">
        <v>2023</v>
      </c>
      <c r="D12831" s="60" t="str">
        <f t="shared" si="218"/>
        <v>ene</v>
      </c>
      <c r="E12831" s="61">
        <v>44957</v>
      </c>
      <c r="F12831" s="62" t="s">
        <v>47</v>
      </c>
      <c r="G12831" s="122">
        <v>45287031.739999995</v>
      </c>
    </row>
    <row r="12832" spans="1:7" outlineLevel="1" x14ac:dyDescent="0.25">
      <c r="A12832" s="23" t="str">
        <f>VLOOKUP(B12832,Códigos!$A$1:$C$23,2,FALSE)</f>
        <v>Bonos de Largo Plazo</v>
      </c>
      <c r="B12832" s="60" t="s">
        <v>3</v>
      </c>
      <c r="C12832" s="60">
        <v>2023</v>
      </c>
      <c r="D12832" s="60" t="str">
        <f t="shared" si="218"/>
        <v>ene</v>
      </c>
      <c r="E12832" s="61">
        <v>44957</v>
      </c>
      <c r="F12832" s="62" t="s">
        <v>44</v>
      </c>
      <c r="G12832" s="122">
        <v>4524170.9693877613</v>
      </c>
    </row>
    <row r="12833" spans="1:7" outlineLevel="1" x14ac:dyDescent="0.25">
      <c r="A12833" s="23" t="str">
        <f>VLOOKUP(B12833,Códigos!$A$1:$C$23,2,FALSE)</f>
        <v>Bonos de Largo Plazo</v>
      </c>
      <c r="B12833" s="60" t="s">
        <v>3</v>
      </c>
      <c r="C12833" s="60">
        <v>2023</v>
      </c>
      <c r="D12833" s="60" t="str">
        <f t="shared" si="218"/>
        <v>ene</v>
      </c>
      <c r="E12833" s="61">
        <v>44957</v>
      </c>
      <c r="F12833" s="62" t="s">
        <v>45</v>
      </c>
      <c r="G12833" s="122">
        <v>5844630.9199999999</v>
      </c>
    </row>
    <row r="12834" spans="1:7" outlineLevel="1" x14ac:dyDescent="0.25">
      <c r="A12834" s="23" t="str">
        <f>VLOOKUP(B12834,Códigos!$A$1:$C$23,2,FALSE)</f>
        <v>Bonos de Largo Plazo</v>
      </c>
      <c r="B12834" s="60" t="s">
        <v>3</v>
      </c>
      <c r="C12834" s="60">
        <v>2023</v>
      </c>
      <c r="D12834" s="60" t="str">
        <f t="shared" si="218"/>
        <v>ene</v>
      </c>
      <c r="E12834" s="61">
        <v>44957</v>
      </c>
      <c r="F12834" s="62" t="s">
        <v>49</v>
      </c>
      <c r="G12834" s="122">
        <v>13833754.80320698</v>
      </c>
    </row>
    <row r="12835" spans="1:7" outlineLevel="1" x14ac:dyDescent="0.25">
      <c r="A12835" s="23" t="str">
        <f>VLOOKUP(B12835,Códigos!$A$1:$C$23,2,FALSE)</f>
        <v>Bonos de Largo Plazo</v>
      </c>
      <c r="B12835" s="60" t="s">
        <v>3</v>
      </c>
      <c r="C12835" s="60">
        <v>2023</v>
      </c>
      <c r="D12835" s="60" t="str">
        <f t="shared" si="218"/>
        <v>ene</v>
      </c>
      <c r="E12835" s="61">
        <v>44957</v>
      </c>
      <c r="F12835" s="62" t="s">
        <v>50</v>
      </c>
      <c r="G12835" s="122">
        <v>645955.04</v>
      </c>
    </row>
    <row r="12836" spans="1:7" outlineLevel="1" x14ac:dyDescent="0.25">
      <c r="A12836" s="23" t="str">
        <f>VLOOKUP(B12836,Códigos!$A$1:$C$23,2,FALSE)</f>
        <v>Bonos de Largo Plazo</v>
      </c>
      <c r="B12836" s="60" t="s">
        <v>3</v>
      </c>
      <c r="C12836" s="60">
        <v>2023</v>
      </c>
      <c r="D12836" s="60" t="str">
        <f t="shared" si="218"/>
        <v>ene</v>
      </c>
      <c r="E12836" s="61">
        <v>44957</v>
      </c>
      <c r="F12836" s="62" t="s">
        <v>46</v>
      </c>
      <c r="G12836" s="122">
        <v>21221173.827988338</v>
      </c>
    </row>
    <row r="12837" spans="1:7" outlineLevel="1" x14ac:dyDescent="0.25">
      <c r="A12837" s="23" t="str">
        <f>VLOOKUP(B12837,Códigos!$A$1:$C$23,2,FALSE)</f>
        <v>Bonos de Largo Plazo</v>
      </c>
      <c r="B12837" s="60" t="s">
        <v>3</v>
      </c>
      <c r="C12837" s="60">
        <v>2023</v>
      </c>
      <c r="D12837" s="60" t="str">
        <f t="shared" si="218"/>
        <v>ene</v>
      </c>
      <c r="E12837" s="61">
        <v>44957</v>
      </c>
      <c r="F12837" s="62" t="s">
        <v>48</v>
      </c>
      <c r="G12837" s="122">
        <v>484808.77380603465</v>
      </c>
    </row>
    <row r="12838" spans="1:7" outlineLevel="1" x14ac:dyDescent="0.25">
      <c r="A12838" s="23" t="str">
        <f>VLOOKUP(B12838,Códigos!$A$1:$C$23,2,FALSE)</f>
        <v>Bonos de Largo Plazo</v>
      </c>
      <c r="B12838" s="60" t="s">
        <v>3</v>
      </c>
      <c r="C12838" s="60">
        <v>2023</v>
      </c>
      <c r="D12838" s="60" t="str">
        <f t="shared" si="218"/>
        <v>ene</v>
      </c>
      <c r="E12838" s="61">
        <v>44957</v>
      </c>
      <c r="F12838" s="62" t="s">
        <v>47</v>
      </c>
      <c r="G12838" s="122">
        <v>20157149.509999998</v>
      </c>
    </row>
    <row r="12839" spans="1:7" outlineLevel="1" x14ac:dyDescent="0.25">
      <c r="A12839" s="23" t="str">
        <f>VLOOKUP(B12839,Códigos!$A$1:$C$23,2,FALSE)</f>
        <v>Bonos Municipales</v>
      </c>
      <c r="B12839" s="60" t="s">
        <v>4</v>
      </c>
      <c r="C12839" s="60">
        <v>2023</v>
      </c>
      <c r="D12839" s="60" t="str">
        <f t="shared" si="218"/>
        <v>ene</v>
      </c>
      <c r="E12839" s="61">
        <v>44957</v>
      </c>
      <c r="F12839" s="62" t="s">
        <v>44</v>
      </c>
      <c r="G12839" s="122">
        <v>0</v>
      </c>
    </row>
    <row r="12840" spans="1:7" outlineLevel="1" x14ac:dyDescent="0.25">
      <c r="A12840" s="23" t="str">
        <f>VLOOKUP(B12840,Códigos!$A$1:$C$23,2,FALSE)</f>
        <v>Bonos Municipales</v>
      </c>
      <c r="B12840" s="60" t="s">
        <v>4</v>
      </c>
      <c r="C12840" s="60">
        <v>2023</v>
      </c>
      <c r="D12840" s="60" t="str">
        <f t="shared" si="218"/>
        <v>ene</v>
      </c>
      <c r="E12840" s="61">
        <v>44957</v>
      </c>
      <c r="F12840" s="62" t="s">
        <v>45</v>
      </c>
      <c r="G12840" s="122">
        <v>0</v>
      </c>
    </row>
    <row r="12841" spans="1:7" outlineLevel="1" x14ac:dyDescent="0.25">
      <c r="A12841" s="23" t="str">
        <f>VLOOKUP(B12841,Códigos!$A$1:$C$23,2,FALSE)</f>
        <v>Bonos Municipales</v>
      </c>
      <c r="B12841" s="60" t="s">
        <v>4</v>
      </c>
      <c r="C12841" s="60">
        <v>2023</v>
      </c>
      <c r="D12841" s="60" t="str">
        <f t="shared" si="218"/>
        <v>ene</v>
      </c>
      <c r="E12841" s="61">
        <v>44957</v>
      </c>
      <c r="F12841" s="62" t="s">
        <v>49</v>
      </c>
      <c r="G12841" s="122">
        <v>526853.35276967927</v>
      </c>
    </row>
    <row r="12842" spans="1:7" outlineLevel="1" x14ac:dyDescent="0.25">
      <c r="A12842" s="23" t="str">
        <f>VLOOKUP(B12842,Códigos!$A$1:$C$23,2,FALSE)</f>
        <v>Bonos Municipales</v>
      </c>
      <c r="B12842" s="60" t="s">
        <v>4</v>
      </c>
      <c r="C12842" s="60">
        <v>2023</v>
      </c>
      <c r="D12842" s="60" t="str">
        <f t="shared" si="218"/>
        <v>ene</v>
      </c>
      <c r="E12842" s="61">
        <v>44957</v>
      </c>
      <c r="F12842" s="62" t="s">
        <v>50</v>
      </c>
      <c r="G12842" s="122">
        <v>0</v>
      </c>
    </row>
    <row r="12843" spans="1:7" outlineLevel="1" x14ac:dyDescent="0.25">
      <c r="A12843" s="23" t="str">
        <f>VLOOKUP(B12843,Códigos!$A$1:$C$23,2,FALSE)</f>
        <v>Bonos Municipales</v>
      </c>
      <c r="B12843" s="60" t="s">
        <v>4</v>
      </c>
      <c r="C12843" s="60">
        <v>2023</v>
      </c>
      <c r="D12843" s="60" t="str">
        <f t="shared" si="218"/>
        <v>ene</v>
      </c>
      <c r="E12843" s="61">
        <v>44957</v>
      </c>
      <c r="F12843" s="62" t="s">
        <v>46</v>
      </c>
      <c r="G12843" s="122">
        <v>825403.5860058309</v>
      </c>
    </row>
    <row r="12844" spans="1:7" outlineLevel="1" x14ac:dyDescent="0.25">
      <c r="A12844" s="23" t="str">
        <f>VLOOKUP(B12844,Códigos!$A$1:$C$23,2,FALSE)</f>
        <v>Bonos Municipales</v>
      </c>
      <c r="B12844" s="60" t="s">
        <v>4</v>
      </c>
      <c r="C12844" s="60">
        <v>2023</v>
      </c>
      <c r="D12844" s="60" t="str">
        <f t="shared" si="218"/>
        <v>ene</v>
      </c>
      <c r="E12844" s="61">
        <v>44957</v>
      </c>
      <c r="F12844" s="62" t="s">
        <v>48</v>
      </c>
      <c r="G12844" s="122">
        <v>0</v>
      </c>
    </row>
    <row r="12845" spans="1:7" outlineLevel="1" x14ac:dyDescent="0.25">
      <c r="A12845" s="23" t="str">
        <f>VLOOKUP(B12845,Códigos!$A$1:$C$23,2,FALSE)</f>
        <v>Bonos Municipales</v>
      </c>
      <c r="B12845" s="60" t="s">
        <v>4</v>
      </c>
      <c r="C12845" s="60">
        <v>2023</v>
      </c>
      <c r="D12845" s="60" t="str">
        <f t="shared" si="218"/>
        <v>ene</v>
      </c>
      <c r="E12845" s="61">
        <v>44957</v>
      </c>
      <c r="F12845" s="62" t="s">
        <v>47</v>
      </c>
      <c r="G12845" s="122">
        <v>0</v>
      </c>
    </row>
    <row r="12846" spans="1:7" outlineLevel="1" x14ac:dyDescent="0.25">
      <c r="A12846" s="23" t="str">
        <f>VLOOKUP(B12846,Códigos!$A$1:$C$23,2,FALSE)</f>
        <v>Bonos Participativos emitidos por Pymes</v>
      </c>
      <c r="B12846" s="60" t="s">
        <v>5</v>
      </c>
      <c r="C12846" s="60">
        <v>2023</v>
      </c>
      <c r="D12846" s="60" t="str">
        <f t="shared" si="218"/>
        <v>ene</v>
      </c>
      <c r="E12846" s="61">
        <v>44957</v>
      </c>
      <c r="F12846" s="62" t="s">
        <v>44</v>
      </c>
      <c r="G12846" s="122">
        <v>0</v>
      </c>
    </row>
    <row r="12847" spans="1:7" outlineLevel="1" x14ac:dyDescent="0.25">
      <c r="A12847" s="23" t="str">
        <f>VLOOKUP(B12847,Códigos!$A$1:$C$23,2,FALSE)</f>
        <v>Bonos Participativos emitidos por Pymes</v>
      </c>
      <c r="B12847" s="60" t="s">
        <v>5</v>
      </c>
      <c r="C12847" s="60">
        <v>2023</v>
      </c>
      <c r="D12847" s="60" t="str">
        <f t="shared" si="218"/>
        <v>ene</v>
      </c>
      <c r="E12847" s="61">
        <v>44957</v>
      </c>
      <c r="F12847" s="62" t="s">
        <v>45</v>
      </c>
      <c r="G12847" s="122">
        <v>0</v>
      </c>
    </row>
    <row r="12848" spans="1:7" outlineLevel="1" x14ac:dyDescent="0.25">
      <c r="A12848" s="23" t="str">
        <f>VLOOKUP(B12848,Códigos!$A$1:$C$23,2,FALSE)</f>
        <v>Bonos Participativos emitidos por Pymes</v>
      </c>
      <c r="B12848" s="60" t="s">
        <v>5</v>
      </c>
      <c r="C12848" s="60">
        <v>2023</v>
      </c>
      <c r="D12848" s="60" t="str">
        <f t="shared" si="218"/>
        <v>ene</v>
      </c>
      <c r="E12848" s="61">
        <v>44957</v>
      </c>
      <c r="F12848" s="62" t="s">
        <v>49</v>
      </c>
      <c r="G12848" s="122">
        <v>56215.160349854232</v>
      </c>
    </row>
    <row r="12849" spans="1:7" outlineLevel="1" x14ac:dyDescent="0.25">
      <c r="A12849" s="23" t="str">
        <f>VLOOKUP(B12849,Códigos!$A$1:$C$23,2,FALSE)</f>
        <v>Bonos Participativos emitidos por Pymes</v>
      </c>
      <c r="B12849" s="60" t="s">
        <v>5</v>
      </c>
      <c r="C12849" s="60">
        <v>2023</v>
      </c>
      <c r="D12849" s="60" t="str">
        <f t="shared" si="218"/>
        <v>ene</v>
      </c>
      <c r="E12849" s="61">
        <v>44957</v>
      </c>
      <c r="F12849" s="62" t="s">
        <v>50</v>
      </c>
      <c r="G12849" s="122">
        <v>44972.06</v>
      </c>
    </row>
    <row r="12850" spans="1:7" outlineLevel="1" x14ac:dyDescent="0.25">
      <c r="A12850" s="23" t="str">
        <f>VLOOKUP(B12850,Códigos!$A$1:$C$23,2,FALSE)</f>
        <v>Bonos Participativos emitidos por Pymes</v>
      </c>
      <c r="B12850" s="60" t="s">
        <v>5</v>
      </c>
      <c r="C12850" s="60">
        <v>2023</v>
      </c>
      <c r="D12850" s="60" t="str">
        <f t="shared" si="218"/>
        <v>ene</v>
      </c>
      <c r="E12850" s="61">
        <v>44957</v>
      </c>
      <c r="F12850" s="62" t="s">
        <v>46</v>
      </c>
      <c r="G12850" s="122">
        <v>95565.772594752183</v>
      </c>
    </row>
    <row r="12851" spans="1:7" outlineLevel="1" x14ac:dyDescent="0.25">
      <c r="A12851" s="23" t="str">
        <f>VLOOKUP(B12851,Códigos!$A$1:$C$23,2,FALSE)</f>
        <v>Bonos Participativos emitidos por Pymes</v>
      </c>
      <c r="B12851" s="60" t="s">
        <v>5</v>
      </c>
      <c r="C12851" s="60">
        <v>2023</v>
      </c>
      <c r="D12851" s="60" t="str">
        <f t="shared" si="218"/>
        <v>ene</v>
      </c>
      <c r="E12851" s="61">
        <v>44957</v>
      </c>
      <c r="F12851" s="62" t="s">
        <v>48</v>
      </c>
      <c r="G12851" s="122">
        <v>0</v>
      </c>
    </row>
    <row r="12852" spans="1:7" outlineLevel="1" x14ac:dyDescent="0.25">
      <c r="A12852" s="23" t="str">
        <f>VLOOKUP(B12852,Códigos!$A$1:$C$23,2,FALSE)</f>
        <v>Bonos Participativos emitidos por Pymes</v>
      </c>
      <c r="B12852" s="60" t="s">
        <v>5</v>
      </c>
      <c r="C12852" s="60">
        <v>2023</v>
      </c>
      <c r="D12852" s="60" t="str">
        <f t="shared" si="218"/>
        <v>ene</v>
      </c>
      <c r="E12852" s="61">
        <v>44957</v>
      </c>
      <c r="F12852" s="62" t="s">
        <v>47</v>
      </c>
      <c r="G12852" s="122">
        <v>0</v>
      </c>
    </row>
    <row r="12853" spans="1:7" outlineLevel="1" x14ac:dyDescent="0.25">
      <c r="A12853" s="23" t="str">
        <f>VLOOKUP(B12853,Códigos!$A$1:$C$23,2,FALSE)</f>
        <v>Bonos del Tesoro</v>
      </c>
      <c r="B12853" s="60" t="s">
        <v>6</v>
      </c>
      <c r="C12853" s="60">
        <v>2023</v>
      </c>
      <c r="D12853" s="60" t="str">
        <f t="shared" si="218"/>
        <v>ene</v>
      </c>
      <c r="E12853" s="61">
        <v>44957</v>
      </c>
      <c r="F12853" s="62" t="s">
        <v>44</v>
      </c>
      <c r="G12853" s="122">
        <v>771663.5481049564</v>
      </c>
    </row>
    <row r="12854" spans="1:7" outlineLevel="1" x14ac:dyDescent="0.25">
      <c r="A12854" s="23" t="str">
        <f>VLOOKUP(B12854,Códigos!$A$1:$C$23,2,FALSE)</f>
        <v>Bonos del Tesoro</v>
      </c>
      <c r="B12854" s="60" t="s">
        <v>6</v>
      </c>
      <c r="C12854" s="60">
        <v>2023</v>
      </c>
      <c r="D12854" s="60" t="str">
        <f t="shared" si="218"/>
        <v>ene</v>
      </c>
      <c r="E12854" s="61">
        <v>44957</v>
      </c>
      <c r="F12854" s="62" t="s">
        <v>45</v>
      </c>
      <c r="G12854" s="122">
        <v>0</v>
      </c>
    </row>
    <row r="12855" spans="1:7" outlineLevel="1" x14ac:dyDescent="0.25">
      <c r="A12855" s="23" t="str">
        <f>VLOOKUP(B12855,Códigos!$A$1:$C$23,2,FALSE)</f>
        <v>Bonos del Tesoro</v>
      </c>
      <c r="B12855" s="60" t="s">
        <v>6</v>
      </c>
      <c r="C12855" s="60">
        <v>2023</v>
      </c>
      <c r="D12855" s="60" t="str">
        <f t="shared" si="218"/>
        <v>ene</v>
      </c>
      <c r="E12855" s="61">
        <v>44957</v>
      </c>
      <c r="F12855" s="62" t="s">
        <v>49</v>
      </c>
      <c r="G12855" s="122">
        <v>0</v>
      </c>
    </row>
    <row r="12856" spans="1:7" outlineLevel="1" x14ac:dyDescent="0.25">
      <c r="A12856" s="23" t="str">
        <f>VLOOKUP(B12856,Códigos!$A$1:$C$23,2,FALSE)</f>
        <v>Bonos del Tesoro</v>
      </c>
      <c r="B12856" s="60" t="s">
        <v>6</v>
      </c>
      <c r="C12856" s="60">
        <v>2023</v>
      </c>
      <c r="D12856" s="60" t="str">
        <f t="shared" si="218"/>
        <v>ene</v>
      </c>
      <c r="E12856" s="61">
        <v>44957</v>
      </c>
      <c r="F12856" s="62" t="s">
        <v>50</v>
      </c>
      <c r="G12856" s="122">
        <v>0</v>
      </c>
    </row>
    <row r="12857" spans="1:7" outlineLevel="1" x14ac:dyDescent="0.25">
      <c r="A12857" s="23" t="str">
        <f>VLOOKUP(B12857,Códigos!$A$1:$C$23,2,FALSE)</f>
        <v>Bonos del Tesoro</v>
      </c>
      <c r="B12857" s="60" t="s">
        <v>6</v>
      </c>
      <c r="C12857" s="60">
        <v>2023</v>
      </c>
      <c r="D12857" s="60" t="str">
        <f t="shared" si="218"/>
        <v>ene</v>
      </c>
      <c r="E12857" s="61">
        <v>44957</v>
      </c>
      <c r="F12857" s="62" t="s">
        <v>46</v>
      </c>
      <c r="G12857" s="122">
        <v>0</v>
      </c>
    </row>
    <row r="12858" spans="1:7" outlineLevel="1" x14ac:dyDescent="0.25">
      <c r="A12858" s="23" t="str">
        <f>VLOOKUP(B12858,Códigos!$A$1:$C$23,2,FALSE)</f>
        <v>Bonos del Tesoro</v>
      </c>
      <c r="B12858" s="60" t="s">
        <v>6</v>
      </c>
      <c r="C12858" s="60">
        <v>2023</v>
      </c>
      <c r="D12858" s="60" t="str">
        <f t="shared" si="218"/>
        <v>ene</v>
      </c>
      <c r="E12858" s="61">
        <v>44957</v>
      </c>
      <c r="F12858" s="62" t="s">
        <v>48</v>
      </c>
      <c r="G12858" s="122">
        <v>0</v>
      </c>
    </row>
    <row r="12859" spans="1:7" outlineLevel="1" x14ac:dyDescent="0.25">
      <c r="A12859" s="23" t="str">
        <f>VLOOKUP(B12859,Códigos!$A$1:$C$23,2,FALSE)</f>
        <v>Bonos del Tesoro</v>
      </c>
      <c r="B12859" s="60" t="s">
        <v>6</v>
      </c>
      <c r="C12859" s="60">
        <v>2023</v>
      </c>
      <c r="D12859" s="60" t="str">
        <f t="shared" si="218"/>
        <v>ene</v>
      </c>
      <c r="E12859" s="61">
        <v>44957</v>
      </c>
      <c r="F12859" s="62" t="s">
        <v>47</v>
      </c>
      <c r="G12859" s="122">
        <v>0</v>
      </c>
    </row>
    <row r="12860" spans="1:7" outlineLevel="1" x14ac:dyDescent="0.25">
      <c r="A12860" s="23" t="str">
        <f>VLOOKUP(B12860,Códigos!$A$1:$C$23,2,FALSE)</f>
        <v>Cupones</v>
      </c>
      <c r="B12860" s="60" t="s">
        <v>7</v>
      </c>
      <c r="C12860" s="60">
        <v>2023</v>
      </c>
      <c r="D12860" s="60" t="str">
        <f t="shared" si="218"/>
        <v>ene</v>
      </c>
      <c r="E12860" s="61">
        <v>44957</v>
      </c>
      <c r="F12860" s="62" t="s">
        <v>44</v>
      </c>
      <c r="G12860" s="122">
        <v>2789605.9518950414</v>
      </c>
    </row>
    <row r="12861" spans="1:7" outlineLevel="1" x14ac:dyDescent="0.25">
      <c r="A12861" s="23" t="str">
        <f>VLOOKUP(B12861,Códigos!$A$1:$C$23,2,FALSE)</f>
        <v>Cupones</v>
      </c>
      <c r="B12861" s="60" t="s">
        <v>7</v>
      </c>
      <c r="C12861" s="60">
        <v>2023</v>
      </c>
      <c r="D12861" s="60" t="str">
        <f t="shared" si="218"/>
        <v>ene</v>
      </c>
      <c r="E12861" s="61">
        <v>44957</v>
      </c>
      <c r="F12861" s="62" t="s">
        <v>45</v>
      </c>
      <c r="G12861" s="122">
        <v>0</v>
      </c>
    </row>
    <row r="12862" spans="1:7" outlineLevel="1" x14ac:dyDescent="0.25">
      <c r="A12862" s="23" t="str">
        <f>VLOOKUP(B12862,Códigos!$A$1:$C$23,2,FALSE)</f>
        <v>Cupones</v>
      </c>
      <c r="B12862" s="60" t="s">
        <v>7</v>
      </c>
      <c r="C12862" s="60">
        <v>2023</v>
      </c>
      <c r="D12862" s="60" t="str">
        <f t="shared" si="218"/>
        <v>ene</v>
      </c>
      <c r="E12862" s="61">
        <v>44957</v>
      </c>
      <c r="F12862" s="62" t="s">
        <v>49</v>
      </c>
      <c r="G12862" s="122">
        <v>150845.48104956263</v>
      </c>
    </row>
    <row r="12863" spans="1:7" outlineLevel="1" x14ac:dyDescent="0.25">
      <c r="A12863" s="23" t="str">
        <f>VLOOKUP(B12863,Códigos!$A$1:$C$23,2,FALSE)</f>
        <v>Cupones</v>
      </c>
      <c r="B12863" s="60" t="s">
        <v>7</v>
      </c>
      <c r="C12863" s="60">
        <v>2023</v>
      </c>
      <c r="D12863" s="60" t="str">
        <f t="shared" si="218"/>
        <v>ene</v>
      </c>
      <c r="E12863" s="61">
        <v>44957</v>
      </c>
      <c r="F12863" s="62" t="s">
        <v>50</v>
      </c>
      <c r="G12863" s="122">
        <v>0</v>
      </c>
    </row>
    <row r="12864" spans="1:7" outlineLevel="1" x14ac:dyDescent="0.25">
      <c r="A12864" s="23" t="str">
        <f>VLOOKUP(B12864,Códigos!$A$1:$C$23,2,FALSE)</f>
        <v>Cupones</v>
      </c>
      <c r="B12864" s="60" t="s">
        <v>7</v>
      </c>
      <c r="C12864" s="60">
        <v>2023</v>
      </c>
      <c r="D12864" s="60" t="str">
        <f t="shared" si="218"/>
        <v>ene</v>
      </c>
      <c r="E12864" s="61">
        <v>44957</v>
      </c>
      <c r="F12864" s="62" t="s">
        <v>46</v>
      </c>
      <c r="G12864" s="122">
        <v>0</v>
      </c>
    </row>
    <row r="12865" spans="1:7" outlineLevel="1" x14ac:dyDescent="0.25">
      <c r="A12865" s="23" t="str">
        <f>VLOOKUP(B12865,Códigos!$A$1:$C$23,2,FALSE)</f>
        <v>Cupones</v>
      </c>
      <c r="B12865" s="60" t="s">
        <v>7</v>
      </c>
      <c r="C12865" s="60">
        <v>2023</v>
      </c>
      <c r="D12865" s="60" t="str">
        <f t="shared" si="218"/>
        <v>ene</v>
      </c>
      <c r="E12865" s="61">
        <v>44957</v>
      </c>
      <c r="F12865" s="62" t="s">
        <v>48</v>
      </c>
      <c r="G12865" s="122">
        <v>0</v>
      </c>
    </row>
    <row r="12866" spans="1:7" outlineLevel="1" x14ac:dyDescent="0.25">
      <c r="A12866" s="23" t="str">
        <f>VLOOKUP(B12866,Códigos!$A$1:$C$23,2,FALSE)</f>
        <v>Cupones</v>
      </c>
      <c r="B12866" s="60" t="s">
        <v>7</v>
      </c>
      <c r="C12866" s="60">
        <v>2023</v>
      </c>
      <c r="D12866" s="60" t="str">
        <f t="shared" ref="D12866:D12929" si="220">+TEXT(E12866,"mmm")</f>
        <v>ene</v>
      </c>
      <c r="E12866" s="61">
        <v>44957</v>
      </c>
      <c r="F12866" s="62" t="s">
        <v>47</v>
      </c>
      <c r="G12866" s="122">
        <v>43409.17</v>
      </c>
    </row>
    <row r="12867" spans="1:7" outlineLevel="1" x14ac:dyDescent="0.25">
      <c r="A12867" s="23" t="str">
        <f>VLOOKUP(B12867,Códigos!$A$1:$C$23,2,FALSE)</f>
        <v>Depósitos a Plazo Fijo</v>
      </c>
      <c r="B12867" s="60" t="s">
        <v>8</v>
      </c>
      <c r="C12867" s="60">
        <v>2023</v>
      </c>
      <c r="D12867" s="60" t="str">
        <f t="shared" si="220"/>
        <v>ene</v>
      </c>
      <c r="E12867" s="61">
        <v>44957</v>
      </c>
      <c r="F12867" s="62" t="s">
        <v>44</v>
      </c>
      <c r="G12867" s="122">
        <v>152368942.75072724</v>
      </c>
    </row>
    <row r="12868" spans="1:7" outlineLevel="1" x14ac:dyDescent="0.25">
      <c r="A12868" s="23" t="str">
        <f>VLOOKUP(B12868,Códigos!$A$1:$C$23,2,FALSE)</f>
        <v>Depósitos a Plazo Fijo</v>
      </c>
      <c r="B12868" s="60" t="s">
        <v>8</v>
      </c>
      <c r="C12868" s="60">
        <v>2023</v>
      </c>
      <c r="D12868" s="60" t="str">
        <f t="shared" si="220"/>
        <v>ene</v>
      </c>
      <c r="E12868" s="61">
        <v>44957</v>
      </c>
      <c r="F12868" s="62" t="s">
        <v>45</v>
      </c>
      <c r="G12868" s="122">
        <v>68042845.539999992</v>
      </c>
    </row>
    <row r="12869" spans="1:7" outlineLevel="1" x14ac:dyDescent="0.25">
      <c r="A12869" s="23" t="str">
        <f>VLOOKUP(B12869,Códigos!$A$1:$C$23,2,FALSE)</f>
        <v>Depósitos a Plazo Fijo</v>
      </c>
      <c r="B12869" s="60" t="s">
        <v>8</v>
      </c>
      <c r="C12869" s="60">
        <v>2023</v>
      </c>
      <c r="D12869" s="60" t="str">
        <f t="shared" si="220"/>
        <v>ene</v>
      </c>
      <c r="E12869" s="61">
        <v>44957</v>
      </c>
      <c r="F12869" s="62" t="s">
        <v>49</v>
      </c>
      <c r="G12869" s="122">
        <v>65910312.183673456</v>
      </c>
    </row>
    <row r="12870" spans="1:7" outlineLevel="1" x14ac:dyDescent="0.25">
      <c r="A12870" s="23" t="str">
        <f>VLOOKUP(B12870,Códigos!$A$1:$C$23,2,FALSE)</f>
        <v>Depósitos a Plazo Fijo</v>
      </c>
      <c r="B12870" s="60" t="s">
        <v>8</v>
      </c>
      <c r="C12870" s="60">
        <v>2023</v>
      </c>
      <c r="D12870" s="60" t="str">
        <f t="shared" si="220"/>
        <v>ene</v>
      </c>
      <c r="E12870" s="61">
        <v>44957</v>
      </c>
      <c r="F12870" s="62" t="s">
        <v>50</v>
      </c>
      <c r="G12870" s="122">
        <v>9243288.3599999994</v>
      </c>
    </row>
    <row r="12871" spans="1:7" outlineLevel="1" x14ac:dyDescent="0.25">
      <c r="A12871" s="23" t="str">
        <f>VLOOKUP(B12871,Códigos!$A$1:$C$23,2,FALSE)</f>
        <v>Depósitos a Plazo Fijo</v>
      </c>
      <c r="B12871" s="60" t="s">
        <v>8</v>
      </c>
      <c r="C12871" s="60">
        <v>2023</v>
      </c>
      <c r="D12871" s="60" t="str">
        <f t="shared" si="220"/>
        <v>ene</v>
      </c>
      <c r="E12871" s="61">
        <v>44957</v>
      </c>
      <c r="F12871" s="62" t="s">
        <v>46</v>
      </c>
      <c r="G12871" s="122">
        <v>172521196.12536356</v>
      </c>
    </row>
    <row r="12872" spans="1:7" outlineLevel="1" x14ac:dyDescent="0.25">
      <c r="A12872" s="23" t="str">
        <f>VLOOKUP(B12872,Códigos!$A$1:$C$23,2,FALSE)</f>
        <v>Depósitos a Plazo Fijo</v>
      </c>
      <c r="B12872" s="60" t="s">
        <v>8</v>
      </c>
      <c r="C12872" s="60">
        <v>2023</v>
      </c>
      <c r="D12872" s="60" t="str">
        <f t="shared" si="220"/>
        <v>ene</v>
      </c>
      <c r="E12872" s="61">
        <v>44957</v>
      </c>
      <c r="F12872" s="62" t="s">
        <v>48</v>
      </c>
      <c r="G12872" s="122">
        <v>11711865.488301156</v>
      </c>
    </row>
    <row r="12873" spans="1:7" outlineLevel="1" x14ac:dyDescent="0.25">
      <c r="A12873" s="23" t="str">
        <f>VLOOKUP(B12873,Códigos!$A$1:$C$23,2,FALSE)</f>
        <v>Depósitos a Plazo Fijo</v>
      </c>
      <c r="B12873" s="60" t="s">
        <v>8</v>
      </c>
      <c r="C12873" s="60">
        <v>2023</v>
      </c>
      <c r="D12873" s="60" t="str">
        <f t="shared" si="220"/>
        <v>ene</v>
      </c>
      <c r="E12873" s="61">
        <v>44957</v>
      </c>
      <c r="F12873" s="62" t="s">
        <v>47</v>
      </c>
      <c r="G12873" s="122">
        <v>293842270.71999991</v>
      </c>
    </row>
    <row r="12874" spans="1:7" outlineLevel="1" x14ac:dyDescent="0.25">
      <c r="A12874" s="23" t="str">
        <f>VLOOKUP(B12874,Códigos!$A$1:$C$23,2,FALSE)</f>
        <v>Pagarés bursátiles</v>
      </c>
      <c r="B12874" s="60" t="s">
        <v>11</v>
      </c>
      <c r="C12874" s="60">
        <v>2023</v>
      </c>
      <c r="D12874" s="60" t="str">
        <f t="shared" si="220"/>
        <v>ene</v>
      </c>
      <c r="E12874" s="61">
        <v>44957</v>
      </c>
      <c r="F12874" s="62" t="s">
        <v>44</v>
      </c>
      <c r="G12874" s="122">
        <v>1369415.0145772591</v>
      </c>
    </row>
    <row r="12875" spans="1:7" outlineLevel="1" x14ac:dyDescent="0.25">
      <c r="A12875" s="23" t="str">
        <f>VLOOKUP(B12875,Códigos!$A$1:$C$23,2,FALSE)</f>
        <v>Pagarés bursátiles</v>
      </c>
      <c r="B12875" s="60" t="s">
        <v>11</v>
      </c>
      <c r="C12875" s="60">
        <v>2023</v>
      </c>
      <c r="D12875" s="60" t="str">
        <f t="shared" si="220"/>
        <v>ene</v>
      </c>
      <c r="E12875" s="61">
        <v>44957</v>
      </c>
      <c r="F12875" s="62" t="s">
        <v>45</v>
      </c>
      <c r="G12875" s="122">
        <v>5349155.7699999996</v>
      </c>
    </row>
    <row r="12876" spans="1:7" outlineLevel="1" x14ac:dyDescent="0.25">
      <c r="A12876" s="23" t="str">
        <f>VLOOKUP(B12876,Códigos!$A$1:$C$23,2,FALSE)</f>
        <v>Pagarés bursátiles</v>
      </c>
      <c r="B12876" s="60" t="s">
        <v>11</v>
      </c>
      <c r="C12876" s="60">
        <v>2023</v>
      </c>
      <c r="D12876" s="60" t="str">
        <f t="shared" si="220"/>
        <v>ene</v>
      </c>
      <c r="E12876" s="61">
        <v>44957</v>
      </c>
      <c r="F12876" s="62" t="s">
        <v>49</v>
      </c>
      <c r="G12876" s="122">
        <v>89051.807580174936</v>
      </c>
    </row>
    <row r="12877" spans="1:7" outlineLevel="1" x14ac:dyDescent="0.25">
      <c r="A12877" s="23" t="str">
        <f>VLOOKUP(B12877,Códigos!$A$1:$C$23,2,FALSE)</f>
        <v>Pagarés bursátiles</v>
      </c>
      <c r="B12877" s="60" t="s">
        <v>11</v>
      </c>
      <c r="C12877" s="60">
        <v>2023</v>
      </c>
      <c r="D12877" s="60" t="str">
        <f t="shared" si="220"/>
        <v>ene</v>
      </c>
      <c r="E12877" s="61">
        <v>44957</v>
      </c>
      <c r="F12877" s="62" t="s">
        <v>50</v>
      </c>
      <c r="G12877" s="122">
        <v>0</v>
      </c>
    </row>
    <row r="12878" spans="1:7" outlineLevel="1" x14ac:dyDescent="0.25">
      <c r="A12878" s="23" t="str">
        <f>VLOOKUP(B12878,Códigos!$A$1:$C$23,2,FALSE)</f>
        <v>Pagarés bursátiles</v>
      </c>
      <c r="B12878" s="60" t="s">
        <v>11</v>
      </c>
      <c r="C12878" s="60">
        <v>2023</v>
      </c>
      <c r="D12878" s="60" t="str">
        <f t="shared" si="220"/>
        <v>ene</v>
      </c>
      <c r="E12878" s="61">
        <v>44957</v>
      </c>
      <c r="F12878" s="62" t="s">
        <v>46</v>
      </c>
      <c r="G12878" s="122">
        <v>1189271.0816326533</v>
      </c>
    </row>
    <row r="12879" spans="1:7" outlineLevel="1" x14ac:dyDescent="0.25">
      <c r="A12879" s="23" t="str">
        <f>VLOOKUP(B12879,Códigos!$A$1:$C$23,2,FALSE)</f>
        <v>Pagarés bursátiles</v>
      </c>
      <c r="B12879" s="60" t="s">
        <v>11</v>
      </c>
      <c r="C12879" s="60">
        <v>2023</v>
      </c>
      <c r="D12879" s="60" t="str">
        <f t="shared" si="220"/>
        <v>ene</v>
      </c>
      <c r="E12879" s="61">
        <v>44957</v>
      </c>
      <c r="F12879" s="62" t="s">
        <v>48</v>
      </c>
      <c r="G12879" s="122">
        <v>0</v>
      </c>
    </row>
    <row r="12880" spans="1:7" outlineLevel="1" x14ac:dyDescent="0.25">
      <c r="A12880" s="23" t="str">
        <f>VLOOKUP(B12880,Códigos!$A$1:$C$23,2,FALSE)</f>
        <v>Pagarés bursátiles</v>
      </c>
      <c r="B12880" s="60" t="s">
        <v>11</v>
      </c>
      <c r="C12880" s="60">
        <v>2023</v>
      </c>
      <c r="D12880" s="60" t="str">
        <f t="shared" si="220"/>
        <v>ene</v>
      </c>
      <c r="E12880" s="61">
        <v>44957</v>
      </c>
      <c r="F12880" s="62" t="s">
        <v>47</v>
      </c>
      <c r="G12880" s="122">
        <v>11422725.48</v>
      </c>
    </row>
    <row r="12881" spans="1:7" outlineLevel="1" x14ac:dyDescent="0.25">
      <c r="A12881" s="23" t="str">
        <f>VLOOKUP(B12881,Códigos!$A$1:$C$23,2,FALSE)</f>
        <v>Valores de Titularización</v>
      </c>
      <c r="B12881" s="60" t="s">
        <v>12</v>
      </c>
      <c r="C12881" s="60">
        <v>2023</v>
      </c>
      <c r="D12881" s="60" t="str">
        <f t="shared" si="220"/>
        <v>ene</v>
      </c>
      <c r="E12881" s="61">
        <v>44957</v>
      </c>
      <c r="F12881" s="62" t="s">
        <v>44</v>
      </c>
      <c r="G12881" s="122">
        <v>3300756.8746355698</v>
      </c>
    </row>
    <row r="12882" spans="1:7" outlineLevel="1" x14ac:dyDescent="0.25">
      <c r="A12882" s="23" t="str">
        <f>VLOOKUP(B12882,Códigos!$A$1:$C$23,2,FALSE)</f>
        <v>Valores de Titularización</v>
      </c>
      <c r="B12882" s="60" t="s">
        <v>12</v>
      </c>
      <c r="C12882" s="60">
        <v>2023</v>
      </c>
      <c r="D12882" s="60" t="str">
        <f t="shared" si="220"/>
        <v>ene</v>
      </c>
      <c r="E12882" s="61">
        <v>44957</v>
      </c>
      <c r="F12882" s="62" t="s">
        <v>45</v>
      </c>
      <c r="G12882" s="122">
        <v>0</v>
      </c>
    </row>
    <row r="12883" spans="1:7" outlineLevel="1" x14ac:dyDescent="0.25">
      <c r="A12883" s="23" t="str">
        <f>VLOOKUP(B12883,Códigos!$A$1:$C$23,2,FALSE)</f>
        <v>Valores de Titularización</v>
      </c>
      <c r="B12883" s="60" t="s">
        <v>12</v>
      </c>
      <c r="C12883" s="60">
        <v>2023</v>
      </c>
      <c r="D12883" s="60" t="str">
        <f t="shared" si="220"/>
        <v>ene</v>
      </c>
      <c r="E12883" s="61">
        <v>44957</v>
      </c>
      <c r="F12883" s="62" t="s">
        <v>49</v>
      </c>
      <c r="G12883" s="122">
        <v>1308132.0568513116</v>
      </c>
    </row>
    <row r="12884" spans="1:7" outlineLevel="1" x14ac:dyDescent="0.25">
      <c r="A12884" s="23" t="str">
        <f>VLOOKUP(B12884,Códigos!$A$1:$C$23,2,FALSE)</f>
        <v>Valores de Titularización</v>
      </c>
      <c r="B12884" s="60" t="s">
        <v>12</v>
      </c>
      <c r="C12884" s="60">
        <v>2023</v>
      </c>
      <c r="D12884" s="60" t="str">
        <f t="shared" si="220"/>
        <v>ene</v>
      </c>
      <c r="E12884" s="61">
        <v>44957</v>
      </c>
      <c r="F12884" s="62" t="s">
        <v>50</v>
      </c>
      <c r="G12884" s="122">
        <v>0</v>
      </c>
    </row>
    <row r="12885" spans="1:7" outlineLevel="1" x14ac:dyDescent="0.25">
      <c r="A12885" s="23" t="str">
        <f>VLOOKUP(B12885,Códigos!$A$1:$C$23,2,FALSE)</f>
        <v>Valores de Titularización</v>
      </c>
      <c r="B12885" s="60" t="s">
        <v>12</v>
      </c>
      <c r="C12885" s="60">
        <v>2023</v>
      </c>
      <c r="D12885" s="60" t="str">
        <f t="shared" si="220"/>
        <v>ene</v>
      </c>
      <c r="E12885" s="61">
        <v>44957</v>
      </c>
      <c r="F12885" s="62" t="s">
        <v>46</v>
      </c>
      <c r="G12885" s="122">
        <v>10462394.402332358</v>
      </c>
    </row>
    <row r="12886" spans="1:7" outlineLevel="1" x14ac:dyDescent="0.25">
      <c r="A12886" s="23" t="str">
        <f>VLOOKUP(B12886,Códigos!$A$1:$C$23,2,FALSE)</f>
        <v>Valores de Titularización</v>
      </c>
      <c r="B12886" s="60" t="s">
        <v>12</v>
      </c>
      <c r="C12886" s="60">
        <v>2023</v>
      </c>
      <c r="D12886" s="60" t="str">
        <f t="shared" si="220"/>
        <v>ene</v>
      </c>
      <c r="E12886" s="61">
        <v>44957</v>
      </c>
      <c r="F12886" s="62" t="s">
        <v>48</v>
      </c>
      <c r="G12886" s="122">
        <v>0</v>
      </c>
    </row>
    <row r="12887" spans="1:7" outlineLevel="1" x14ac:dyDescent="0.25">
      <c r="A12887" s="23" t="str">
        <f>VLOOKUP(B12887,Códigos!$A$1:$C$23,2,FALSE)</f>
        <v>Valores de Titularización</v>
      </c>
      <c r="B12887" s="60" t="s">
        <v>12</v>
      </c>
      <c r="C12887" s="60">
        <v>2023</v>
      </c>
      <c r="D12887" s="60" t="str">
        <f t="shared" si="220"/>
        <v>ene</v>
      </c>
      <c r="E12887" s="61">
        <v>44957</v>
      </c>
      <c r="F12887" s="62" t="s">
        <v>47</v>
      </c>
      <c r="G12887" s="122">
        <v>189870.65</v>
      </c>
    </row>
    <row r="12888" spans="1:7" outlineLevel="1" x14ac:dyDescent="0.25">
      <c r="A12888" s="23" t="str">
        <f>VLOOKUP(B12888,Códigos!$A$1:$C$23,2,FALSE)</f>
        <v>Inv. Extranjero</v>
      </c>
      <c r="B12888" s="60" t="s">
        <v>34</v>
      </c>
      <c r="C12888" s="60">
        <v>2023</v>
      </c>
      <c r="D12888" s="60" t="str">
        <f t="shared" si="220"/>
        <v>ene</v>
      </c>
      <c r="E12888" s="61">
        <v>44957</v>
      </c>
      <c r="F12888" s="62" t="s">
        <v>44</v>
      </c>
      <c r="G12888" s="122">
        <v>0</v>
      </c>
    </row>
    <row r="12889" spans="1:7" outlineLevel="1" x14ac:dyDescent="0.25">
      <c r="A12889" s="23" t="str">
        <f>VLOOKUP(B12889,Códigos!$A$1:$C$23,2,FALSE)</f>
        <v>Inv. Extranjero</v>
      </c>
      <c r="B12889" s="60" t="s">
        <v>34</v>
      </c>
      <c r="C12889" s="60">
        <v>2023</v>
      </c>
      <c r="D12889" s="60" t="str">
        <f t="shared" si="220"/>
        <v>ene</v>
      </c>
      <c r="E12889" s="61">
        <v>44957</v>
      </c>
      <c r="F12889" s="62" t="s">
        <v>45</v>
      </c>
      <c r="G12889" s="122">
        <v>16985007.579999998</v>
      </c>
    </row>
    <row r="12890" spans="1:7" outlineLevel="1" x14ac:dyDescent="0.25">
      <c r="A12890" s="23" t="str">
        <f>VLOOKUP(B12890,Códigos!$A$1:$C$23,2,FALSE)</f>
        <v>Inv. Extranjero</v>
      </c>
      <c r="B12890" s="60" t="s">
        <v>34</v>
      </c>
      <c r="C12890" s="60">
        <v>2023</v>
      </c>
      <c r="D12890" s="60" t="str">
        <f t="shared" si="220"/>
        <v>ene</v>
      </c>
      <c r="E12890" s="61">
        <v>44957</v>
      </c>
      <c r="F12890" s="62" t="s">
        <v>49</v>
      </c>
      <c r="G12890" s="122">
        <v>0</v>
      </c>
    </row>
    <row r="12891" spans="1:7" outlineLevel="1" x14ac:dyDescent="0.25">
      <c r="A12891" s="23" t="str">
        <f>VLOOKUP(B12891,Códigos!$A$1:$C$23,2,FALSE)</f>
        <v>Inv. Extranjero</v>
      </c>
      <c r="B12891" s="60" t="s">
        <v>34</v>
      </c>
      <c r="C12891" s="60">
        <v>2023</v>
      </c>
      <c r="D12891" s="60" t="str">
        <f t="shared" si="220"/>
        <v>ene</v>
      </c>
      <c r="E12891" s="61">
        <v>44957</v>
      </c>
      <c r="F12891" s="62" t="s">
        <v>50</v>
      </c>
      <c r="G12891" s="122">
        <v>2016618.7</v>
      </c>
    </row>
    <row r="12892" spans="1:7" outlineLevel="1" x14ac:dyDescent="0.25">
      <c r="A12892" s="23" t="str">
        <f>VLOOKUP(B12892,Códigos!$A$1:$C$23,2,FALSE)</f>
        <v>Inv. Extranjero</v>
      </c>
      <c r="B12892" s="60" t="s">
        <v>34</v>
      </c>
      <c r="C12892" s="60">
        <v>2023</v>
      </c>
      <c r="D12892" s="60" t="str">
        <f t="shared" si="220"/>
        <v>ene</v>
      </c>
      <c r="E12892" s="61">
        <v>44957</v>
      </c>
      <c r="F12892" s="62" t="s">
        <v>46</v>
      </c>
      <c r="G12892" s="122">
        <v>7202945.7172011659</v>
      </c>
    </row>
    <row r="12893" spans="1:7" outlineLevel="1" x14ac:dyDescent="0.25">
      <c r="A12893" s="23" t="str">
        <f>VLOOKUP(B12893,Códigos!$A$1:$C$23,2,FALSE)</f>
        <v>Inv. Extranjero</v>
      </c>
      <c r="B12893" s="60" t="s">
        <v>34</v>
      </c>
      <c r="C12893" s="60">
        <v>2023</v>
      </c>
      <c r="D12893" s="60" t="str">
        <f t="shared" si="220"/>
        <v>ene</v>
      </c>
      <c r="E12893" s="61">
        <v>44957</v>
      </c>
      <c r="F12893" s="62" t="s">
        <v>48</v>
      </c>
      <c r="G12893" s="122">
        <v>0</v>
      </c>
    </row>
    <row r="12894" spans="1:7" outlineLevel="1" x14ac:dyDescent="0.25">
      <c r="A12894" s="23" t="str">
        <f>VLOOKUP(B12894,Códigos!$A$1:$C$23,2,FALSE)</f>
        <v>Inv. Extranjero</v>
      </c>
      <c r="B12894" s="60" t="s">
        <v>34</v>
      </c>
      <c r="C12894" s="60">
        <v>2023</v>
      </c>
      <c r="D12894" s="60" t="str">
        <f t="shared" si="220"/>
        <v>ene</v>
      </c>
      <c r="E12894" s="61">
        <v>44957</v>
      </c>
      <c r="F12894" s="62" t="s">
        <v>47</v>
      </c>
      <c r="G12894" s="122">
        <v>89594038.570000008</v>
      </c>
    </row>
    <row r="12895" spans="1:7" outlineLevel="1" x14ac:dyDescent="0.25">
      <c r="A12895" s="23" t="str">
        <f>VLOOKUP(B12895,Códigos!$A$1:$C$23,2,FALSE)</f>
        <v>Liquidez</v>
      </c>
      <c r="B12895" s="60" t="s">
        <v>13</v>
      </c>
      <c r="C12895" s="60">
        <v>2023</v>
      </c>
      <c r="D12895" s="60" t="str">
        <f t="shared" si="220"/>
        <v>ene</v>
      </c>
      <c r="E12895" s="61">
        <v>44957</v>
      </c>
      <c r="F12895" s="62" t="s">
        <v>44</v>
      </c>
      <c r="G12895" s="122">
        <v>83368527.138483956</v>
      </c>
    </row>
    <row r="12896" spans="1:7" outlineLevel="1" x14ac:dyDescent="0.25">
      <c r="A12896" s="23" t="str">
        <f>VLOOKUP(B12896,Códigos!$A$1:$C$23,2,FALSE)</f>
        <v>Liquidez</v>
      </c>
      <c r="B12896" s="60" t="s">
        <v>13</v>
      </c>
      <c r="C12896" s="60">
        <v>2023</v>
      </c>
      <c r="D12896" s="60" t="str">
        <f t="shared" si="220"/>
        <v>ene</v>
      </c>
      <c r="E12896" s="61">
        <v>44957</v>
      </c>
      <c r="F12896" s="62" t="s">
        <v>45</v>
      </c>
      <c r="G12896" s="122">
        <v>57263558.020000003</v>
      </c>
    </row>
    <row r="12897" spans="1:7" outlineLevel="1" x14ac:dyDescent="0.25">
      <c r="A12897" s="23" t="str">
        <f>VLOOKUP(B12897,Códigos!$A$1:$C$23,2,FALSE)</f>
        <v>Liquidez</v>
      </c>
      <c r="B12897" s="60" t="s">
        <v>13</v>
      </c>
      <c r="C12897" s="60">
        <v>2023</v>
      </c>
      <c r="D12897" s="60" t="str">
        <f t="shared" si="220"/>
        <v>ene</v>
      </c>
      <c r="E12897" s="61">
        <v>44957</v>
      </c>
      <c r="F12897" s="62" t="s">
        <v>49</v>
      </c>
      <c r="G12897" s="122">
        <v>12573404.98542274</v>
      </c>
    </row>
    <row r="12898" spans="1:7" outlineLevel="1" x14ac:dyDescent="0.25">
      <c r="A12898" s="23" t="str">
        <f>VLOOKUP(B12898,Códigos!$A$1:$C$23,2,FALSE)</f>
        <v>Liquidez</v>
      </c>
      <c r="B12898" s="60" t="s">
        <v>13</v>
      </c>
      <c r="C12898" s="60">
        <v>2023</v>
      </c>
      <c r="D12898" s="60" t="str">
        <f t="shared" si="220"/>
        <v>ene</v>
      </c>
      <c r="E12898" s="61">
        <v>44957</v>
      </c>
      <c r="F12898" s="62" t="s">
        <v>50</v>
      </c>
      <c r="G12898" s="122">
        <v>781038.41</v>
      </c>
    </row>
    <row r="12899" spans="1:7" outlineLevel="1" x14ac:dyDescent="0.25">
      <c r="A12899" s="23" t="str">
        <f>VLOOKUP(B12899,Códigos!$A$1:$C$23,2,FALSE)</f>
        <v>Liquidez</v>
      </c>
      <c r="B12899" s="60" t="s">
        <v>13</v>
      </c>
      <c r="C12899" s="60">
        <v>2023</v>
      </c>
      <c r="D12899" s="60" t="str">
        <f t="shared" si="220"/>
        <v>ene</v>
      </c>
      <c r="E12899" s="61">
        <v>44957</v>
      </c>
      <c r="F12899" s="62" t="s">
        <v>46</v>
      </c>
      <c r="G12899" s="122">
        <v>54977836.846938774</v>
      </c>
    </row>
    <row r="12900" spans="1:7" outlineLevel="1" x14ac:dyDescent="0.25">
      <c r="A12900" s="23" t="str">
        <f>VLOOKUP(B12900,Códigos!$A$1:$C$23,2,FALSE)</f>
        <v>Liquidez</v>
      </c>
      <c r="B12900" s="60" t="s">
        <v>13</v>
      </c>
      <c r="C12900" s="60">
        <v>2023</v>
      </c>
      <c r="D12900" s="60" t="str">
        <f t="shared" si="220"/>
        <v>ene</v>
      </c>
      <c r="E12900" s="61">
        <v>44957</v>
      </c>
      <c r="F12900" s="62" t="s">
        <v>48</v>
      </c>
      <c r="G12900" s="122">
        <v>2237317.1635694169</v>
      </c>
    </row>
    <row r="12901" spans="1:7" outlineLevel="1" x14ac:dyDescent="0.25">
      <c r="A12901" s="23" t="str">
        <f>VLOOKUP(B12901,Códigos!$A$1:$C$23,2,FALSE)</f>
        <v>Liquidez</v>
      </c>
      <c r="B12901" s="60" t="s">
        <v>13</v>
      </c>
      <c r="C12901" s="60">
        <v>2023</v>
      </c>
      <c r="D12901" s="60" t="str">
        <f t="shared" si="220"/>
        <v>ene</v>
      </c>
      <c r="E12901" s="61">
        <v>44957</v>
      </c>
      <c r="F12901" s="62" t="s">
        <v>47</v>
      </c>
      <c r="G12901" s="122">
        <v>83741994.809999987</v>
      </c>
    </row>
    <row r="12902" spans="1:7" outlineLevel="1" x14ac:dyDescent="0.25">
      <c r="A12902" s="23" t="str">
        <f>VLOOKUP(B12902,Códigos!$A$1:$C$23,2,FALSE)</f>
        <v>Inv. sin Oferta Pública</v>
      </c>
      <c r="B12902" s="60" t="s">
        <v>14</v>
      </c>
      <c r="C12902" s="60">
        <v>2023</v>
      </c>
      <c r="D12902" s="60" t="str">
        <f t="shared" si="220"/>
        <v>ene</v>
      </c>
      <c r="E12902" s="61">
        <v>44957</v>
      </c>
      <c r="F12902" s="62" t="s">
        <v>44</v>
      </c>
      <c r="G12902" s="122">
        <v>20749.817784256556</v>
      </c>
    </row>
    <row r="12903" spans="1:7" outlineLevel="1" x14ac:dyDescent="0.25">
      <c r="A12903" s="23" t="str">
        <f>VLOOKUP(B12903,Códigos!$A$1:$C$23,2,FALSE)</f>
        <v>Inv. sin Oferta Pública</v>
      </c>
      <c r="B12903" s="60" t="s">
        <v>14</v>
      </c>
      <c r="C12903" s="60">
        <v>2023</v>
      </c>
      <c r="D12903" s="60" t="str">
        <f t="shared" si="220"/>
        <v>ene</v>
      </c>
      <c r="E12903" s="61">
        <v>44957</v>
      </c>
      <c r="F12903" s="62" t="s">
        <v>45</v>
      </c>
      <c r="G12903" s="122">
        <v>-64006.37000000001</v>
      </c>
    </row>
    <row r="12904" spans="1:7" outlineLevel="1" x14ac:dyDescent="0.25">
      <c r="A12904" s="23" t="str">
        <f>VLOOKUP(B12904,Códigos!$A$1:$C$23,2,FALSE)</f>
        <v>Inv. sin Oferta Pública</v>
      </c>
      <c r="B12904" s="60" t="s">
        <v>14</v>
      </c>
      <c r="C12904" s="60">
        <v>2023</v>
      </c>
      <c r="D12904" s="60" t="str">
        <f t="shared" si="220"/>
        <v>ene</v>
      </c>
      <c r="E12904" s="61">
        <v>44957</v>
      </c>
      <c r="F12904" s="62" t="s">
        <v>49</v>
      </c>
      <c r="G12904" s="122">
        <v>4761569.5189504381</v>
      </c>
    </row>
    <row r="12905" spans="1:7" outlineLevel="1" x14ac:dyDescent="0.25">
      <c r="A12905" s="23" t="str">
        <f>VLOOKUP(B12905,Códigos!$A$1:$C$23,2,FALSE)</f>
        <v>Inv. sin Oferta Pública</v>
      </c>
      <c r="B12905" s="60" t="s">
        <v>14</v>
      </c>
      <c r="C12905" s="60">
        <v>2023</v>
      </c>
      <c r="D12905" s="60" t="str">
        <f t="shared" si="220"/>
        <v>ene</v>
      </c>
      <c r="E12905" s="61">
        <v>44957</v>
      </c>
      <c r="F12905" s="62" t="s">
        <v>50</v>
      </c>
      <c r="G12905" s="122">
        <v>1690.38</v>
      </c>
    </row>
    <row r="12906" spans="1:7" outlineLevel="1" x14ac:dyDescent="0.25">
      <c r="A12906" s="23" t="str">
        <f>VLOOKUP(B12906,Códigos!$A$1:$C$23,2,FALSE)</f>
        <v>Inv. sin Oferta Pública</v>
      </c>
      <c r="B12906" s="60" t="s">
        <v>14</v>
      </c>
      <c r="C12906" s="60">
        <v>2023</v>
      </c>
      <c r="D12906" s="60" t="str">
        <f t="shared" si="220"/>
        <v>ene</v>
      </c>
      <c r="E12906" s="61">
        <v>44957</v>
      </c>
      <c r="F12906" s="62" t="s">
        <v>46</v>
      </c>
      <c r="G12906" s="122">
        <v>8168390.0743440241</v>
      </c>
    </row>
    <row r="12907" spans="1:7" outlineLevel="1" x14ac:dyDescent="0.25">
      <c r="A12907" s="23" t="str">
        <f>VLOOKUP(B12907,Códigos!$A$1:$C$23,2,FALSE)</f>
        <v>Inv. sin Oferta Pública</v>
      </c>
      <c r="B12907" s="60" t="s">
        <v>14</v>
      </c>
      <c r="C12907" s="60">
        <v>2023</v>
      </c>
      <c r="D12907" s="60" t="str">
        <f t="shared" si="220"/>
        <v>ene</v>
      </c>
      <c r="E12907" s="61">
        <v>44957</v>
      </c>
      <c r="F12907" s="62" t="s">
        <v>48</v>
      </c>
      <c r="G12907" s="122">
        <v>16961.024030466473</v>
      </c>
    </row>
    <row r="12908" spans="1:7" outlineLevel="1" x14ac:dyDescent="0.25">
      <c r="A12908" s="23" t="str">
        <f>VLOOKUP(B12908,Códigos!$A$1:$C$23,2,FALSE)</f>
        <v>Inv. sin Oferta Pública</v>
      </c>
      <c r="B12908" s="60" t="s">
        <v>14</v>
      </c>
      <c r="C12908" s="60">
        <v>2023</v>
      </c>
      <c r="D12908" s="60" t="str">
        <f t="shared" si="220"/>
        <v>ene</v>
      </c>
      <c r="E12908" s="61">
        <v>44957</v>
      </c>
      <c r="F12908" s="62" t="s">
        <v>47</v>
      </c>
      <c r="G12908" s="122">
        <v>100220.57999999999</v>
      </c>
    </row>
    <row r="12909" spans="1:7" outlineLevel="1" x14ac:dyDescent="0.25">
      <c r="A12909" s="23" t="str">
        <f>VLOOKUP(B12909,Códigos!$A$1:$C$23,2,FALSE)</f>
        <v>Acciones</v>
      </c>
      <c r="B12909" s="63" t="s">
        <v>0</v>
      </c>
      <c r="C12909" s="60">
        <v>2023</v>
      </c>
      <c r="D12909" s="60" t="str">
        <f t="shared" si="220"/>
        <v>ene</v>
      </c>
      <c r="E12909" s="61">
        <v>44957</v>
      </c>
      <c r="F12909" s="60" t="s">
        <v>51</v>
      </c>
      <c r="G12909" s="122">
        <v>6835059.381924198</v>
      </c>
    </row>
    <row r="12910" spans="1:7" outlineLevel="1" x14ac:dyDescent="0.25">
      <c r="A12910" s="23" t="str">
        <f>VLOOKUP(B12910,Códigos!$A$1:$C$23,2,FALSE)</f>
        <v>Bonos Bancarios Bursátiles</v>
      </c>
      <c r="B12910" s="63" t="s">
        <v>1</v>
      </c>
      <c r="C12910" s="60">
        <v>2023</v>
      </c>
      <c r="D12910" s="60" t="str">
        <f t="shared" si="220"/>
        <v>ene</v>
      </c>
      <c r="E12910" s="61">
        <v>44957</v>
      </c>
      <c r="F12910" s="60" t="s">
        <v>51</v>
      </c>
      <c r="G12910" s="122">
        <v>72861780.023323521</v>
      </c>
    </row>
    <row r="12911" spans="1:7" outlineLevel="1" x14ac:dyDescent="0.25">
      <c r="A12911" s="23" t="str">
        <f>VLOOKUP(B12911,Códigos!$A$1:$C$23,2,FALSE)</f>
        <v>Bonos de Largo Plazo</v>
      </c>
      <c r="B12911" s="63" t="s">
        <v>3</v>
      </c>
      <c r="C12911" s="60">
        <v>2023</v>
      </c>
      <c r="D12911" s="60" t="str">
        <f t="shared" si="220"/>
        <v>ene</v>
      </c>
      <c r="E12911" s="61">
        <v>44957</v>
      </c>
      <c r="F12911" s="60" t="s">
        <v>51</v>
      </c>
      <c r="G12911" s="122">
        <v>39579099.600583084</v>
      </c>
    </row>
    <row r="12912" spans="1:7" outlineLevel="1" x14ac:dyDescent="0.25">
      <c r="A12912" s="23" t="str">
        <f>VLOOKUP(B12912,Códigos!$A$1:$C$23,2,FALSE)</f>
        <v>Bonos Municipales</v>
      </c>
      <c r="B12912" s="63" t="s">
        <v>4</v>
      </c>
      <c r="C12912" s="60">
        <v>2023</v>
      </c>
      <c r="D12912" s="60" t="str">
        <f t="shared" si="220"/>
        <v>ene</v>
      </c>
      <c r="E12912" s="61">
        <v>44957</v>
      </c>
      <c r="F12912" s="60" t="s">
        <v>51</v>
      </c>
      <c r="G12912" s="122">
        <v>1352256.9387755103</v>
      </c>
    </row>
    <row r="12913" spans="1:7" outlineLevel="1" x14ac:dyDescent="0.25">
      <c r="A12913" s="23" t="str">
        <f>VLOOKUP(B12913,Códigos!$A$1:$C$23,2,FALSE)</f>
        <v>Bonos Participativos emitidos por Pymes</v>
      </c>
      <c r="B12913" s="63" t="s">
        <v>5</v>
      </c>
      <c r="C12913" s="60">
        <v>2023</v>
      </c>
      <c r="D12913" s="60" t="str">
        <f t="shared" si="220"/>
        <v>ene</v>
      </c>
      <c r="E12913" s="61">
        <v>44957</v>
      </c>
      <c r="F12913" s="60" t="s">
        <v>51</v>
      </c>
      <c r="G12913" s="122">
        <v>151780.93294460641</v>
      </c>
    </row>
    <row r="12914" spans="1:7" outlineLevel="1" x14ac:dyDescent="0.25">
      <c r="A12914" s="23" t="str">
        <f>VLOOKUP(B12914,Códigos!$A$1:$C$23,2,FALSE)</f>
        <v>Bonos del Tesoro</v>
      </c>
      <c r="B12914" s="63" t="s">
        <v>6</v>
      </c>
      <c r="C12914" s="60">
        <v>2023</v>
      </c>
      <c r="D12914" s="60" t="str">
        <f t="shared" si="220"/>
        <v>ene</v>
      </c>
      <c r="E12914" s="61">
        <v>44957</v>
      </c>
      <c r="F12914" s="60" t="s">
        <v>51</v>
      </c>
      <c r="G12914" s="122">
        <v>771663.5481049564</v>
      </c>
    </row>
    <row r="12915" spans="1:7" outlineLevel="1" x14ac:dyDescent="0.25">
      <c r="A12915" s="23" t="str">
        <f>VLOOKUP(B12915,Códigos!$A$1:$C$23,2,FALSE)</f>
        <v>Cupones</v>
      </c>
      <c r="B12915" s="63" t="s">
        <v>7</v>
      </c>
      <c r="C12915" s="60">
        <v>2023</v>
      </c>
      <c r="D12915" s="60" t="str">
        <f t="shared" si="220"/>
        <v>ene</v>
      </c>
      <c r="E12915" s="61">
        <v>44957</v>
      </c>
      <c r="F12915" s="60" t="s">
        <v>51</v>
      </c>
      <c r="G12915" s="122">
        <v>2940451.4329446042</v>
      </c>
    </row>
    <row r="12916" spans="1:7" outlineLevel="1" x14ac:dyDescent="0.25">
      <c r="A12916" s="23" t="str">
        <f>VLOOKUP(B12916,Códigos!$A$1:$C$23,2,FALSE)</f>
        <v>Depósitos a Plazo Fijo</v>
      </c>
      <c r="B12916" s="63" t="s">
        <v>8</v>
      </c>
      <c r="C12916" s="60">
        <v>2023</v>
      </c>
      <c r="D12916" s="60" t="str">
        <f t="shared" si="220"/>
        <v>ene</v>
      </c>
      <c r="E12916" s="61">
        <v>44957</v>
      </c>
      <c r="F12916" s="60" t="s">
        <v>51</v>
      </c>
      <c r="G12916" s="122">
        <v>390800451.05976433</v>
      </c>
    </row>
    <row r="12917" spans="1:7" outlineLevel="1" x14ac:dyDescent="0.25">
      <c r="A12917" s="23" t="str">
        <f>VLOOKUP(B12917,Códigos!$A$1:$C$23,2,FALSE)</f>
        <v>Pagarés bursátiles</v>
      </c>
      <c r="B12917" s="63" t="s">
        <v>11</v>
      </c>
      <c r="C12917" s="60">
        <v>2023</v>
      </c>
      <c r="D12917" s="60" t="str">
        <f t="shared" si="220"/>
        <v>ene</v>
      </c>
      <c r="E12917" s="61">
        <v>44957</v>
      </c>
      <c r="F12917" s="60" t="s">
        <v>51</v>
      </c>
      <c r="G12917" s="122">
        <v>2647737.9037900874</v>
      </c>
    </row>
    <row r="12918" spans="1:7" outlineLevel="1" x14ac:dyDescent="0.25">
      <c r="A12918" s="23" t="str">
        <f>VLOOKUP(B12918,Códigos!$A$1:$C$23,2,FALSE)</f>
        <v>Valores de Titularización</v>
      </c>
      <c r="B12918" s="63" t="s">
        <v>12</v>
      </c>
      <c r="C12918" s="60">
        <v>2023</v>
      </c>
      <c r="D12918" s="60" t="str">
        <f t="shared" si="220"/>
        <v>ene</v>
      </c>
      <c r="E12918" s="61">
        <v>44957</v>
      </c>
      <c r="F12918" s="60" t="s">
        <v>51</v>
      </c>
      <c r="G12918" s="122">
        <v>15071283.333819238</v>
      </c>
    </row>
    <row r="12919" spans="1:7" outlineLevel="1" x14ac:dyDescent="0.25">
      <c r="A12919" s="23" t="str">
        <f>VLOOKUP(B12919,Códigos!$A$1:$C$23,2,FALSE)</f>
        <v>Inv. Extranjero</v>
      </c>
      <c r="B12919" s="60" t="s">
        <v>34</v>
      </c>
      <c r="C12919" s="60">
        <v>2023</v>
      </c>
      <c r="D12919" s="60" t="str">
        <f t="shared" si="220"/>
        <v>ene</v>
      </c>
      <c r="E12919" s="61">
        <v>44957</v>
      </c>
      <c r="F12919" s="60" t="s">
        <v>51</v>
      </c>
      <c r="G12919" s="122">
        <v>7202945.7172011659</v>
      </c>
    </row>
    <row r="12920" spans="1:7" outlineLevel="1" x14ac:dyDescent="0.25">
      <c r="A12920" s="23" t="str">
        <f>VLOOKUP(B12920,Códigos!$A$1:$C$23,2,FALSE)</f>
        <v>Liquidez</v>
      </c>
      <c r="B12920" s="60" t="s">
        <v>13</v>
      </c>
      <c r="C12920" s="60">
        <v>2023</v>
      </c>
      <c r="D12920" s="60" t="str">
        <f t="shared" si="220"/>
        <v>ene</v>
      </c>
      <c r="E12920" s="61">
        <v>44957</v>
      </c>
      <c r="F12920" s="60" t="s">
        <v>51</v>
      </c>
      <c r="G12920" s="122">
        <v>150919768.97084546</v>
      </c>
    </row>
    <row r="12921" spans="1:7" outlineLevel="1" x14ac:dyDescent="0.25">
      <c r="A12921" s="23" t="str">
        <f>VLOOKUP(B12921,Códigos!$A$1:$C$23,2,FALSE)</f>
        <v>Inv. sin Oferta Pública</v>
      </c>
      <c r="B12921" s="60" t="s">
        <v>14</v>
      </c>
      <c r="C12921" s="60">
        <v>2023</v>
      </c>
      <c r="D12921" s="60" t="str">
        <f t="shared" si="220"/>
        <v>ene</v>
      </c>
      <c r="E12921" s="61">
        <v>44957</v>
      </c>
      <c r="F12921" s="60" t="s">
        <v>51</v>
      </c>
      <c r="G12921" s="122">
        <v>12950709.411078716</v>
      </c>
    </row>
    <row r="12922" spans="1:7" outlineLevel="1" x14ac:dyDescent="0.25">
      <c r="A12922" s="23" t="str">
        <f>VLOOKUP(B12922,Códigos!$A$1:$C$23,2,FALSE)</f>
        <v>Acciones</v>
      </c>
      <c r="B12922" s="63" t="s">
        <v>0</v>
      </c>
      <c r="C12922" s="60">
        <v>2023</v>
      </c>
      <c r="D12922" s="60" t="str">
        <f t="shared" si="220"/>
        <v>ene</v>
      </c>
      <c r="E12922" s="61">
        <v>44957</v>
      </c>
      <c r="F12922" s="60" t="s">
        <v>52</v>
      </c>
      <c r="G12922" s="122">
        <v>2881577.06</v>
      </c>
    </row>
    <row r="12923" spans="1:7" outlineLevel="1" x14ac:dyDescent="0.25">
      <c r="A12923" s="23" t="str">
        <f>VLOOKUP(B12923,Códigos!$A$1:$C$23,2,FALSE)</f>
        <v>Bonos Bancarios Bursátiles</v>
      </c>
      <c r="B12923" s="63" t="s">
        <v>1</v>
      </c>
      <c r="C12923" s="60">
        <v>2023</v>
      </c>
      <c r="D12923" s="60" t="str">
        <f t="shared" si="220"/>
        <v>ene</v>
      </c>
      <c r="E12923" s="61">
        <v>44957</v>
      </c>
      <c r="F12923" s="60" t="s">
        <v>52</v>
      </c>
      <c r="G12923" s="122">
        <v>52224733.980000004</v>
      </c>
    </row>
    <row r="12924" spans="1:7" outlineLevel="1" x14ac:dyDescent="0.25">
      <c r="A12924" s="23" t="str">
        <f>VLOOKUP(B12924,Códigos!$A$1:$C$23,2,FALSE)</f>
        <v>Bonos de Largo Plazo</v>
      </c>
      <c r="B12924" s="63" t="s">
        <v>3</v>
      </c>
      <c r="C12924" s="60">
        <v>2023</v>
      </c>
      <c r="D12924" s="60" t="str">
        <f t="shared" si="220"/>
        <v>ene</v>
      </c>
      <c r="E12924" s="61">
        <v>44957</v>
      </c>
      <c r="F12924" s="60" t="s">
        <v>52</v>
      </c>
      <c r="G12924" s="122">
        <v>26647735.469999995</v>
      </c>
    </row>
    <row r="12925" spans="1:7" outlineLevel="1" x14ac:dyDescent="0.25">
      <c r="A12925" s="23" t="str">
        <f>VLOOKUP(B12925,Códigos!$A$1:$C$23,2,FALSE)</f>
        <v>Bonos Municipales</v>
      </c>
      <c r="B12925" s="63" t="s">
        <v>4</v>
      </c>
      <c r="C12925" s="60">
        <v>2023</v>
      </c>
      <c r="D12925" s="60" t="str">
        <f t="shared" si="220"/>
        <v>ene</v>
      </c>
      <c r="E12925" s="61">
        <v>44957</v>
      </c>
      <c r="F12925" s="60" t="s">
        <v>52</v>
      </c>
      <c r="G12925" s="122">
        <v>0</v>
      </c>
    </row>
    <row r="12926" spans="1:7" outlineLevel="1" x14ac:dyDescent="0.25">
      <c r="A12926" s="23" t="str">
        <f>VLOOKUP(B12926,Códigos!$A$1:$C$23,2,FALSE)</f>
        <v>Bonos Participativos emitidos por Pymes</v>
      </c>
      <c r="B12926" s="63" t="s">
        <v>5</v>
      </c>
      <c r="C12926" s="60">
        <v>2023</v>
      </c>
      <c r="D12926" s="60" t="str">
        <f t="shared" si="220"/>
        <v>ene</v>
      </c>
      <c r="E12926" s="61">
        <v>44957</v>
      </c>
      <c r="F12926" s="60" t="s">
        <v>52</v>
      </c>
      <c r="G12926" s="122">
        <v>44972.06</v>
      </c>
    </row>
    <row r="12927" spans="1:7" outlineLevel="1" x14ac:dyDescent="0.25">
      <c r="A12927" s="23" t="str">
        <f>VLOOKUP(B12927,Códigos!$A$1:$C$23,2,FALSE)</f>
        <v>Bonos del Tesoro</v>
      </c>
      <c r="B12927" s="63" t="s">
        <v>6</v>
      </c>
      <c r="C12927" s="60">
        <v>2023</v>
      </c>
      <c r="D12927" s="60" t="str">
        <f t="shared" si="220"/>
        <v>ene</v>
      </c>
      <c r="E12927" s="61">
        <v>44957</v>
      </c>
      <c r="F12927" s="60" t="s">
        <v>52</v>
      </c>
      <c r="G12927" s="122">
        <v>0</v>
      </c>
    </row>
    <row r="12928" spans="1:7" outlineLevel="1" x14ac:dyDescent="0.25">
      <c r="A12928" s="23" t="str">
        <f>VLOOKUP(B12928,Códigos!$A$1:$C$23,2,FALSE)</f>
        <v>Cupones</v>
      </c>
      <c r="B12928" s="63" t="s">
        <v>7</v>
      </c>
      <c r="C12928" s="60">
        <v>2023</v>
      </c>
      <c r="D12928" s="60" t="str">
        <f t="shared" si="220"/>
        <v>ene</v>
      </c>
      <c r="E12928" s="61">
        <v>44957</v>
      </c>
      <c r="F12928" s="60" t="s">
        <v>52</v>
      </c>
      <c r="G12928" s="122">
        <v>43409.17</v>
      </c>
    </row>
    <row r="12929" spans="1:7" outlineLevel="1" x14ac:dyDescent="0.25">
      <c r="A12929" s="23" t="str">
        <f>VLOOKUP(B12929,Códigos!$A$1:$C$23,2,FALSE)</f>
        <v>Depósitos a Plazo Fijo</v>
      </c>
      <c r="B12929" s="63" t="s">
        <v>8</v>
      </c>
      <c r="C12929" s="60">
        <v>2023</v>
      </c>
      <c r="D12929" s="60" t="str">
        <f t="shared" si="220"/>
        <v>ene</v>
      </c>
      <c r="E12929" s="61">
        <v>44957</v>
      </c>
      <c r="F12929" s="60" t="s">
        <v>52</v>
      </c>
      <c r="G12929" s="122">
        <v>371128404.61999995</v>
      </c>
    </row>
    <row r="12930" spans="1:7" outlineLevel="1" x14ac:dyDescent="0.25">
      <c r="A12930" s="23" t="str">
        <f>VLOOKUP(B12930,Códigos!$A$1:$C$23,2,FALSE)</f>
        <v>Pagarés bursátiles</v>
      </c>
      <c r="B12930" s="63" t="s">
        <v>11</v>
      </c>
      <c r="C12930" s="60">
        <v>2023</v>
      </c>
      <c r="D12930" s="60" t="str">
        <f t="shared" ref="D12930:D12993" si="221">+TEXT(E12930,"mmm")</f>
        <v>ene</v>
      </c>
      <c r="E12930" s="61">
        <v>44957</v>
      </c>
      <c r="F12930" s="60" t="s">
        <v>52</v>
      </c>
      <c r="G12930" s="122">
        <v>16771881.25</v>
      </c>
    </row>
    <row r="12931" spans="1:7" outlineLevel="1" x14ac:dyDescent="0.25">
      <c r="A12931" s="23" t="str">
        <f>VLOOKUP(B12931,Códigos!$A$1:$C$23,2,FALSE)</f>
        <v>Valores de Titularización</v>
      </c>
      <c r="B12931" s="63" t="s">
        <v>12</v>
      </c>
      <c r="C12931" s="60">
        <v>2023</v>
      </c>
      <c r="D12931" s="60" t="str">
        <f t="shared" si="221"/>
        <v>ene</v>
      </c>
      <c r="E12931" s="61">
        <v>44957</v>
      </c>
      <c r="F12931" s="60" t="s">
        <v>52</v>
      </c>
      <c r="G12931" s="122">
        <v>189870.65</v>
      </c>
    </row>
    <row r="12932" spans="1:7" outlineLevel="1" x14ac:dyDescent="0.25">
      <c r="A12932" s="23" t="str">
        <f>VLOOKUP(B12932,Códigos!$A$1:$C$23,2,FALSE)</f>
        <v>Inv. Extranjero</v>
      </c>
      <c r="B12932" s="60" t="s">
        <v>34</v>
      </c>
      <c r="C12932" s="60">
        <v>2023</v>
      </c>
      <c r="D12932" s="60" t="str">
        <f t="shared" si="221"/>
        <v>ene</v>
      </c>
      <c r="E12932" s="61">
        <v>44957</v>
      </c>
      <c r="F12932" s="60" t="s">
        <v>52</v>
      </c>
      <c r="G12932" s="122">
        <v>108595664.85000001</v>
      </c>
    </row>
    <row r="12933" spans="1:7" outlineLevel="1" x14ac:dyDescent="0.25">
      <c r="A12933" s="23" t="str">
        <f>VLOOKUP(B12933,Códigos!$A$1:$C$23,2,FALSE)</f>
        <v>Liquidez</v>
      </c>
      <c r="B12933" s="60" t="s">
        <v>13</v>
      </c>
      <c r="C12933" s="60">
        <v>2023</v>
      </c>
      <c r="D12933" s="60" t="str">
        <f t="shared" si="221"/>
        <v>ene</v>
      </c>
      <c r="E12933" s="61">
        <v>44957</v>
      </c>
      <c r="F12933" s="60" t="s">
        <v>52</v>
      </c>
      <c r="G12933" s="122">
        <v>141786591.24000001</v>
      </c>
    </row>
    <row r="12934" spans="1:7" outlineLevel="1" x14ac:dyDescent="0.25">
      <c r="A12934" s="23" t="str">
        <f>VLOOKUP(B12934,Códigos!$A$1:$C$23,2,FALSE)</f>
        <v>Inv. sin Oferta Pública</v>
      </c>
      <c r="B12934" s="60" t="s">
        <v>14</v>
      </c>
      <c r="C12934" s="60">
        <v>2023</v>
      </c>
      <c r="D12934" s="60" t="str">
        <f t="shared" si="221"/>
        <v>ene</v>
      </c>
      <c r="E12934" s="61">
        <v>44957</v>
      </c>
      <c r="F12934" s="60" t="s">
        <v>52</v>
      </c>
      <c r="G12934" s="122">
        <v>37904.589999999989</v>
      </c>
    </row>
    <row r="12935" spans="1:7" outlineLevel="1" x14ac:dyDescent="0.25">
      <c r="A12935" s="23" t="str">
        <f>VLOOKUP(B12935,Códigos!$A$1:$C$23,2,FALSE)</f>
        <v>Acciones</v>
      </c>
      <c r="B12935" s="66" t="s">
        <v>0</v>
      </c>
      <c r="C12935" s="60">
        <v>2023</v>
      </c>
      <c r="D12935" s="60" t="str">
        <f t="shared" si="221"/>
        <v>feb</v>
      </c>
      <c r="E12935" s="24">
        <v>44985</v>
      </c>
      <c r="F12935" s="23" t="s">
        <v>51</v>
      </c>
      <c r="G12935" s="121">
        <v>6623746.9067055425</v>
      </c>
    </row>
    <row r="12936" spans="1:7" outlineLevel="1" x14ac:dyDescent="0.25">
      <c r="A12936" s="23" t="str">
        <f>VLOOKUP(B12936,Códigos!$A$1:$C$23,2,FALSE)</f>
        <v>Bonos Bancarios Bursátiles</v>
      </c>
      <c r="B12936" s="66" t="s">
        <v>1</v>
      </c>
      <c r="C12936" s="60">
        <v>2023</v>
      </c>
      <c r="D12936" s="60" t="str">
        <f t="shared" si="221"/>
        <v>feb</v>
      </c>
      <c r="E12936" s="24">
        <v>44985</v>
      </c>
      <c r="F12936" s="23" t="s">
        <v>51</v>
      </c>
      <c r="G12936" s="121">
        <v>72993616.301749259</v>
      </c>
    </row>
    <row r="12937" spans="1:7" outlineLevel="1" x14ac:dyDescent="0.25">
      <c r="A12937" s="23" t="str">
        <f>VLOOKUP(B12937,Códigos!$A$1:$C$23,2,FALSE)</f>
        <v>Bonos de Largo Plazo</v>
      </c>
      <c r="B12937" s="66" t="s">
        <v>3</v>
      </c>
      <c r="C12937" s="60">
        <v>2023</v>
      </c>
      <c r="D12937" s="60" t="str">
        <f t="shared" si="221"/>
        <v>feb</v>
      </c>
      <c r="E12937" s="24">
        <v>44985</v>
      </c>
      <c r="F12937" s="23" t="s">
        <v>51</v>
      </c>
      <c r="G12937" s="121">
        <v>39461209.513119526</v>
      </c>
    </row>
    <row r="12938" spans="1:7" outlineLevel="1" x14ac:dyDescent="0.25">
      <c r="A12938" s="23" t="str">
        <f>VLOOKUP(B12938,Códigos!$A$1:$C$23,2,FALSE)</f>
        <v>Bonos Municipales</v>
      </c>
      <c r="B12938" s="66" t="s">
        <v>4</v>
      </c>
      <c r="C12938" s="60">
        <v>2023</v>
      </c>
      <c r="D12938" s="60" t="str">
        <f t="shared" si="221"/>
        <v>feb</v>
      </c>
      <c r="E12938" s="24">
        <v>44985</v>
      </c>
      <c r="F12938" s="23" t="s">
        <v>51</v>
      </c>
      <c r="G12938" s="121">
        <v>1356533.4693877553</v>
      </c>
    </row>
    <row r="12939" spans="1:7" outlineLevel="1" x14ac:dyDescent="0.25">
      <c r="A12939" s="23" t="str">
        <f>VLOOKUP(B12939,Códigos!$A$1:$C$23,2,FALSE)</f>
        <v>Bonos Participativos emitidos por Pymes</v>
      </c>
      <c r="B12939" s="66" t="s">
        <v>5</v>
      </c>
      <c r="C12939" s="60">
        <v>2023</v>
      </c>
      <c r="D12939" s="60" t="str">
        <f t="shared" si="221"/>
        <v>feb</v>
      </c>
      <c r="E12939" s="24">
        <v>44985</v>
      </c>
      <c r="F12939" s="23" t="s">
        <v>51</v>
      </c>
      <c r="G12939" s="121">
        <v>152458.68804664724</v>
      </c>
    </row>
    <row r="12940" spans="1:7" outlineLevel="1" x14ac:dyDescent="0.25">
      <c r="A12940" s="23" t="str">
        <f>VLOOKUP(B12940,Códigos!$A$1:$C$23,2,FALSE)</f>
        <v>Bonos del Tesoro</v>
      </c>
      <c r="B12940" s="66" t="s">
        <v>6</v>
      </c>
      <c r="C12940" s="60">
        <v>2023</v>
      </c>
      <c r="D12940" s="60" t="str">
        <f t="shared" si="221"/>
        <v>feb</v>
      </c>
      <c r="E12940" s="24">
        <v>44985</v>
      </c>
      <c r="F12940" s="23" t="s">
        <v>51</v>
      </c>
      <c r="G12940" s="121">
        <v>3924847.2142857066</v>
      </c>
    </row>
    <row r="12941" spans="1:7" outlineLevel="1" x14ac:dyDescent="0.25">
      <c r="A12941" s="23" t="str">
        <f>VLOOKUP(B12941,Códigos!$A$1:$C$23,2,FALSE)</f>
        <v>Cupones</v>
      </c>
      <c r="B12941" s="66" t="s">
        <v>7</v>
      </c>
      <c r="C12941" s="60">
        <v>2023</v>
      </c>
      <c r="D12941" s="60" t="str">
        <f t="shared" si="221"/>
        <v>feb</v>
      </c>
      <c r="E12941" s="24">
        <v>44985</v>
      </c>
      <c r="F12941" s="23" t="s">
        <v>51</v>
      </c>
      <c r="G12941" s="121">
        <v>11553930.196793007</v>
      </c>
    </row>
    <row r="12942" spans="1:7" outlineLevel="1" x14ac:dyDescent="0.25">
      <c r="A12942" s="23" t="str">
        <f>VLOOKUP(B12942,Códigos!$A$1:$C$23,2,FALSE)</f>
        <v>Depósitos a Plazo Fijo</v>
      </c>
      <c r="B12942" s="66" t="s">
        <v>8</v>
      </c>
      <c r="C12942" s="60">
        <v>2023</v>
      </c>
      <c r="D12942" s="60" t="str">
        <f t="shared" si="221"/>
        <v>feb</v>
      </c>
      <c r="E12942" s="24">
        <v>44985</v>
      </c>
      <c r="F12942" s="23" t="s">
        <v>51</v>
      </c>
      <c r="G12942" s="121">
        <v>394324261.88338214</v>
      </c>
    </row>
    <row r="12943" spans="1:7" outlineLevel="1" x14ac:dyDescent="0.25">
      <c r="A12943" s="23" t="str">
        <f>VLOOKUP(B12943,Códigos!$A$1:$C$23,2,FALSE)</f>
        <v>Pagarés bursátiles</v>
      </c>
      <c r="B12943" s="66" t="s">
        <v>11</v>
      </c>
      <c r="C12943" s="60">
        <v>2023</v>
      </c>
      <c r="D12943" s="60" t="str">
        <f t="shared" si="221"/>
        <v>feb</v>
      </c>
      <c r="E12943" s="24">
        <v>44985</v>
      </c>
      <c r="F12943" s="23" t="s">
        <v>51</v>
      </c>
      <c r="G12943" s="121">
        <v>2657646.3425655984</v>
      </c>
    </row>
    <row r="12944" spans="1:7" outlineLevel="1" x14ac:dyDescent="0.25">
      <c r="A12944" s="23" t="str">
        <f>VLOOKUP(B12944,Códigos!$A$1:$C$23,2,FALSE)</f>
        <v>Valores de Titularización</v>
      </c>
      <c r="B12944" s="66" t="s">
        <v>12</v>
      </c>
      <c r="C12944" s="60">
        <v>2023</v>
      </c>
      <c r="D12944" s="60" t="str">
        <f t="shared" si="221"/>
        <v>feb</v>
      </c>
      <c r="E12944" s="24">
        <v>44985</v>
      </c>
      <c r="F12944" s="23" t="s">
        <v>51</v>
      </c>
      <c r="G12944" s="121">
        <v>14779116.514577271</v>
      </c>
    </row>
    <row r="12945" spans="1:7" outlineLevel="1" x14ac:dyDescent="0.25">
      <c r="A12945" s="23" t="str">
        <f>VLOOKUP(B12945,Códigos!$A$1:$C$23,2,FALSE)</f>
        <v>Inv. Extranjero</v>
      </c>
      <c r="B12945" s="66" t="s">
        <v>34</v>
      </c>
      <c r="C12945" s="60">
        <v>2023</v>
      </c>
      <c r="D12945" s="60" t="str">
        <f t="shared" si="221"/>
        <v>feb</v>
      </c>
      <c r="E12945" s="24">
        <v>44985</v>
      </c>
      <c r="F12945" s="23" t="s">
        <v>51</v>
      </c>
      <c r="G12945" s="121">
        <v>7116332.1705539357</v>
      </c>
    </row>
    <row r="12946" spans="1:7" outlineLevel="1" x14ac:dyDescent="0.25">
      <c r="A12946" s="23" t="str">
        <f>VLOOKUP(B12946,Códigos!$A$1:$C$23,2,FALSE)</f>
        <v>Liquidez</v>
      </c>
      <c r="B12946" s="66" t="s">
        <v>13</v>
      </c>
      <c r="C12946" s="60">
        <v>2023</v>
      </c>
      <c r="D12946" s="60" t="str">
        <f t="shared" si="221"/>
        <v>feb</v>
      </c>
      <c r="E12946" s="24">
        <v>44985</v>
      </c>
      <c r="F12946" s="23" t="s">
        <v>51</v>
      </c>
      <c r="G12946" s="121">
        <v>149564890.43002918</v>
      </c>
    </row>
    <row r="12947" spans="1:7" outlineLevel="1" x14ac:dyDescent="0.25">
      <c r="A12947" s="23" t="str">
        <f>VLOOKUP(B12947,Códigos!$A$1:$C$23,2,FALSE)</f>
        <v>Inv. sin Oferta Pública</v>
      </c>
      <c r="B12947" s="66" t="s">
        <v>14</v>
      </c>
      <c r="C12947" s="60">
        <v>2023</v>
      </c>
      <c r="D12947" s="60" t="str">
        <f t="shared" si="221"/>
        <v>feb</v>
      </c>
      <c r="E12947" s="24">
        <v>44985</v>
      </c>
      <c r="F12947" s="23" t="s">
        <v>51</v>
      </c>
      <c r="G12947" s="121">
        <v>10358673.588921284</v>
      </c>
    </row>
    <row r="12948" spans="1:7" outlineLevel="1" x14ac:dyDescent="0.25">
      <c r="A12948" s="23" t="str">
        <f>VLOOKUP(B12948,Códigos!$A$1:$C$23,2,FALSE)</f>
        <v>Acciones</v>
      </c>
      <c r="B12948" s="66" t="s">
        <v>0</v>
      </c>
      <c r="C12948" s="60">
        <v>2023</v>
      </c>
      <c r="D12948" s="60" t="str">
        <f t="shared" si="221"/>
        <v>feb</v>
      </c>
      <c r="E12948" s="24">
        <v>44985</v>
      </c>
      <c r="F12948" s="23" t="s">
        <v>52</v>
      </c>
      <c r="G12948" s="121">
        <v>2890094.5799999996</v>
      </c>
    </row>
    <row r="12949" spans="1:7" outlineLevel="1" x14ac:dyDescent="0.25">
      <c r="A12949" s="23" t="str">
        <f>VLOOKUP(B12949,Códigos!$A$1:$C$23,2,FALSE)</f>
        <v>Bonos Bancarios Bursátiles</v>
      </c>
      <c r="B12949" s="66" t="s">
        <v>1</v>
      </c>
      <c r="C12949" s="60">
        <v>2023</v>
      </c>
      <c r="D12949" s="60" t="str">
        <f t="shared" si="221"/>
        <v>feb</v>
      </c>
      <c r="E12949" s="24">
        <v>44985</v>
      </c>
      <c r="F12949" s="23" t="s">
        <v>52</v>
      </c>
      <c r="G12949" s="121">
        <v>48732661.450000003</v>
      </c>
    </row>
    <row r="12950" spans="1:7" outlineLevel="1" x14ac:dyDescent="0.25">
      <c r="A12950" s="23" t="str">
        <f>VLOOKUP(B12950,Códigos!$A$1:$C$23,2,FALSE)</f>
        <v>Bonos de Largo Plazo</v>
      </c>
      <c r="B12950" s="66" t="s">
        <v>3</v>
      </c>
      <c r="C12950" s="60">
        <v>2023</v>
      </c>
      <c r="D12950" s="60" t="str">
        <f t="shared" si="221"/>
        <v>feb</v>
      </c>
      <c r="E12950" s="24">
        <v>44985</v>
      </c>
      <c r="F12950" s="23" t="s">
        <v>52</v>
      </c>
      <c r="G12950" s="121">
        <v>23950048.5</v>
      </c>
    </row>
    <row r="12951" spans="1:7" outlineLevel="1" x14ac:dyDescent="0.25">
      <c r="A12951" s="23" t="str">
        <f>VLOOKUP(B12951,Códigos!$A$1:$C$23,2,FALSE)</f>
        <v>Bonos Municipales</v>
      </c>
      <c r="B12951" s="66" t="s">
        <v>4</v>
      </c>
      <c r="C12951" s="60">
        <v>2023</v>
      </c>
      <c r="D12951" s="60" t="str">
        <f t="shared" si="221"/>
        <v>feb</v>
      </c>
      <c r="E12951" s="24">
        <v>44985</v>
      </c>
      <c r="F12951" s="23" t="s">
        <v>52</v>
      </c>
      <c r="G12951" s="121">
        <v>0</v>
      </c>
    </row>
    <row r="12952" spans="1:7" outlineLevel="1" x14ac:dyDescent="0.25">
      <c r="A12952" s="23" t="str">
        <f>VLOOKUP(B12952,Códigos!$A$1:$C$23,2,FALSE)</f>
        <v>Bonos Participativos emitidos por Pymes</v>
      </c>
      <c r="B12952" s="66" t="s">
        <v>5</v>
      </c>
      <c r="C12952" s="60">
        <v>2023</v>
      </c>
      <c r="D12952" s="60" t="str">
        <f t="shared" si="221"/>
        <v>feb</v>
      </c>
      <c r="E12952" s="24">
        <v>44985</v>
      </c>
      <c r="F12952" s="23" t="s">
        <v>52</v>
      </c>
      <c r="G12952" s="121">
        <v>45172.94</v>
      </c>
    </row>
    <row r="12953" spans="1:7" outlineLevel="1" x14ac:dyDescent="0.25">
      <c r="A12953" s="23" t="str">
        <f>VLOOKUP(B12953,Códigos!$A$1:$C$23,2,FALSE)</f>
        <v>Bonos del Tesoro</v>
      </c>
      <c r="B12953" s="66" t="s">
        <v>6</v>
      </c>
      <c r="C12953" s="60">
        <v>2023</v>
      </c>
      <c r="D12953" s="60" t="str">
        <f t="shared" si="221"/>
        <v>feb</v>
      </c>
      <c r="E12953" s="24">
        <v>44985</v>
      </c>
      <c r="F12953" s="23" t="s">
        <v>52</v>
      </c>
      <c r="G12953" s="121">
        <v>0</v>
      </c>
    </row>
    <row r="12954" spans="1:7" outlineLevel="1" x14ac:dyDescent="0.25">
      <c r="A12954" s="23" t="str">
        <f>VLOOKUP(B12954,Códigos!$A$1:$C$23,2,FALSE)</f>
        <v>Cupones</v>
      </c>
      <c r="B12954" s="66" t="s">
        <v>7</v>
      </c>
      <c r="C12954" s="60">
        <v>2023</v>
      </c>
      <c r="D12954" s="60" t="str">
        <f t="shared" si="221"/>
        <v>feb</v>
      </c>
      <c r="E12954" s="24">
        <v>44985</v>
      </c>
      <c r="F12954" s="23" t="s">
        <v>52</v>
      </c>
      <c r="G12954" s="121">
        <v>43442.66</v>
      </c>
    </row>
    <row r="12955" spans="1:7" outlineLevel="1" x14ac:dyDescent="0.25">
      <c r="A12955" s="23" t="str">
        <f>VLOOKUP(B12955,Códigos!$A$1:$C$23,2,FALSE)</f>
        <v>Depósitos a Plazo Fijo</v>
      </c>
      <c r="B12955" s="66" t="s">
        <v>8</v>
      </c>
      <c r="C12955" s="60">
        <v>2023</v>
      </c>
      <c r="D12955" s="60" t="str">
        <f t="shared" si="221"/>
        <v>feb</v>
      </c>
      <c r="E12955" s="24">
        <v>44985</v>
      </c>
      <c r="F12955" s="23" t="s">
        <v>52</v>
      </c>
      <c r="G12955" s="121">
        <v>366787677.41999996</v>
      </c>
    </row>
    <row r="12956" spans="1:7" outlineLevel="1" x14ac:dyDescent="0.25">
      <c r="A12956" s="23" t="str">
        <f>VLOOKUP(B12956,Códigos!$A$1:$C$23,2,FALSE)</f>
        <v>Pagarés bursátiles</v>
      </c>
      <c r="B12956" s="66" t="s">
        <v>11</v>
      </c>
      <c r="C12956" s="60">
        <v>2023</v>
      </c>
      <c r="D12956" s="60" t="str">
        <f t="shared" si="221"/>
        <v>feb</v>
      </c>
      <c r="E12956" s="24">
        <v>44985</v>
      </c>
      <c r="F12956" s="23" t="s">
        <v>52</v>
      </c>
      <c r="G12956" s="121">
        <v>6268618.0800000001</v>
      </c>
    </row>
    <row r="12957" spans="1:7" outlineLevel="1" x14ac:dyDescent="0.25">
      <c r="A12957" s="23" t="str">
        <f>VLOOKUP(B12957,Códigos!$A$1:$C$23,2,FALSE)</f>
        <v>Valores de Titularización</v>
      </c>
      <c r="B12957" s="66" t="s">
        <v>12</v>
      </c>
      <c r="C12957" s="60">
        <v>2023</v>
      </c>
      <c r="D12957" s="60" t="str">
        <f t="shared" si="221"/>
        <v>feb</v>
      </c>
      <c r="E12957" s="24">
        <v>44985</v>
      </c>
      <c r="F12957" s="23" t="s">
        <v>52</v>
      </c>
      <c r="G12957" s="121">
        <v>168782.11</v>
      </c>
    </row>
    <row r="12958" spans="1:7" outlineLevel="1" x14ac:dyDescent="0.25">
      <c r="A12958" s="23" t="str">
        <f>VLOOKUP(B12958,Códigos!$A$1:$C$23,2,FALSE)</f>
        <v>Inv. Extranjero</v>
      </c>
      <c r="B12958" s="66" t="s">
        <v>34</v>
      </c>
      <c r="C12958" s="60">
        <v>2023</v>
      </c>
      <c r="D12958" s="60" t="str">
        <f t="shared" si="221"/>
        <v>feb</v>
      </c>
      <c r="E12958" s="24">
        <v>44985</v>
      </c>
      <c r="F12958" s="23" t="s">
        <v>52</v>
      </c>
      <c r="G12958" s="121">
        <v>110849681.77000001</v>
      </c>
    </row>
    <row r="12959" spans="1:7" outlineLevel="1" x14ac:dyDescent="0.25">
      <c r="A12959" s="23" t="str">
        <f>VLOOKUP(B12959,Códigos!$A$1:$C$23,2,FALSE)</f>
        <v>Liquidez</v>
      </c>
      <c r="B12959" s="66" t="s">
        <v>13</v>
      </c>
      <c r="C12959" s="60">
        <v>2023</v>
      </c>
      <c r="D12959" s="60" t="str">
        <f t="shared" si="221"/>
        <v>feb</v>
      </c>
      <c r="E12959" s="24">
        <v>44985</v>
      </c>
      <c r="F12959" s="23" t="s">
        <v>52</v>
      </c>
      <c r="G12959" s="121">
        <v>165404133.61999997</v>
      </c>
    </row>
    <row r="12960" spans="1:7" outlineLevel="1" x14ac:dyDescent="0.25">
      <c r="A12960" s="23" t="str">
        <f>VLOOKUP(B12960,Códigos!$A$1:$C$23,2,FALSE)</f>
        <v>Inv. sin Oferta Pública</v>
      </c>
      <c r="B12960" s="66" t="s">
        <v>14</v>
      </c>
      <c r="C12960" s="60">
        <v>2023</v>
      </c>
      <c r="D12960" s="60" t="str">
        <f t="shared" si="221"/>
        <v>feb</v>
      </c>
      <c r="E12960" s="24">
        <v>44985</v>
      </c>
      <c r="F12960" s="23" t="s">
        <v>52</v>
      </c>
      <c r="G12960" s="121">
        <v>182700.81</v>
      </c>
    </row>
    <row r="12961" spans="1:7" outlineLevel="1" x14ac:dyDescent="0.25">
      <c r="A12961" s="23" t="str">
        <f>VLOOKUP(B12961,Códigos!$A$1:$C$23,2,FALSE)</f>
        <v>Acciones</v>
      </c>
      <c r="B12961" s="66" t="s">
        <v>0</v>
      </c>
      <c r="C12961" s="60">
        <v>2023</v>
      </c>
      <c r="D12961" s="60" t="str">
        <f t="shared" si="221"/>
        <v>feb</v>
      </c>
      <c r="E12961" s="24">
        <v>44985</v>
      </c>
      <c r="F12961" s="23" t="s">
        <v>44</v>
      </c>
      <c r="G12961" s="121">
        <v>121636.74927113704</v>
      </c>
    </row>
    <row r="12962" spans="1:7" outlineLevel="1" x14ac:dyDescent="0.25">
      <c r="A12962" s="23" t="str">
        <f>VLOOKUP(B12962,Códigos!$A$1:$C$23,2,FALSE)</f>
        <v>Bonos Bancarios Bursátiles</v>
      </c>
      <c r="B12962" s="66" t="s">
        <v>1</v>
      </c>
      <c r="C12962" s="60">
        <v>2023</v>
      </c>
      <c r="D12962" s="60" t="str">
        <f t="shared" si="221"/>
        <v>feb</v>
      </c>
      <c r="E12962" s="24">
        <v>44985</v>
      </c>
      <c r="F12962" s="23" t="s">
        <v>44</v>
      </c>
      <c r="G12962" s="121">
        <v>7698505.8454810632</v>
      </c>
    </row>
    <row r="12963" spans="1:7" outlineLevel="1" x14ac:dyDescent="0.25">
      <c r="A12963" s="23" t="str">
        <f>VLOOKUP(B12963,Códigos!$A$1:$C$23,2,FALSE)</f>
        <v>Bonos de Largo Plazo</v>
      </c>
      <c r="B12963" s="66" t="s">
        <v>3</v>
      </c>
      <c r="C12963" s="60">
        <v>2023</v>
      </c>
      <c r="D12963" s="60" t="str">
        <f t="shared" si="221"/>
        <v>feb</v>
      </c>
      <c r="E12963" s="24">
        <v>44985</v>
      </c>
      <c r="F12963" s="23" t="s">
        <v>44</v>
      </c>
      <c r="G12963" s="121">
        <v>4964537.2230320657</v>
      </c>
    </row>
    <row r="12964" spans="1:7" outlineLevel="1" x14ac:dyDescent="0.25">
      <c r="A12964" s="23" t="str">
        <f>VLOOKUP(B12964,Códigos!$A$1:$C$23,2,FALSE)</f>
        <v>Bonos Municipales</v>
      </c>
      <c r="B12964" s="66" t="s">
        <v>4</v>
      </c>
      <c r="C12964" s="60">
        <v>2023</v>
      </c>
      <c r="D12964" s="60" t="str">
        <f t="shared" si="221"/>
        <v>feb</v>
      </c>
      <c r="E12964" s="24">
        <v>44985</v>
      </c>
      <c r="F12964" s="23" t="s">
        <v>44</v>
      </c>
      <c r="G12964" s="121">
        <v>0</v>
      </c>
    </row>
    <row r="12965" spans="1:7" outlineLevel="1" x14ac:dyDescent="0.25">
      <c r="A12965" s="23" t="str">
        <f>VLOOKUP(B12965,Códigos!$A$1:$C$23,2,FALSE)</f>
        <v>Bonos Participativos emitidos por Pymes</v>
      </c>
      <c r="B12965" s="66" t="s">
        <v>5</v>
      </c>
      <c r="C12965" s="60">
        <v>2023</v>
      </c>
      <c r="D12965" s="60" t="str">
        <f t="shared" si="221"/>
        <v>feb</v>
      </c>
      <c r="E12965" s="24">
        <v>44985</v>
      </c>
      <c r="F12965" s="23" t="s">
        <v>44</v>
      </c>
      <c r="G12965" s="121">
        <v>0</v>
      </c>
    </row>
    <row r="12966" spans="1:7" outlineLevel="1" x14ac:dyDescent="0.25">
      <c r="A12966" s="23" t="str">
        <f>VLOOKUP(B12966,Códigos!$A$1:$C$23,2,FALSE)</f>
        <v>Bonos del Tesoro</v>
      </c>
      <c r="B12966" s="66" t="s">
        <v>6</v>
      </c>
      <c r="C12966" s="60">
        <v>2023</v>
      </c>
      <c r="D12966" s="60" t="str">
        <f t="shared" si="221"/>
        <v>feb</v>
      </c>
      <c r="E12966" s="24">
        <v>44985</v>
      </c>
      <c r="F12966" s="23" t="s">
        <v>44</v>
      </c>
      <c r="G12966" s="121">
        <v>3924847.2142857066</v>
      </c>
    </row>
    <row r="12967" spans="1:7" outlineLevel="1" x14ac:dyDescent="0.25">
      <c r="A12967" s="23" t="str">
        <f>VLOOKUP(B12967,Códigos!$A$1:$C$23,2,FALSE)</f>
        <v>Cupones</v>
      </c>
      <c r="B12967" s="66" t="s">
        <v>7</v>
      </c>
      <c r="C12967" s="60">
        <v>2023</v>
      </c>
      <c r="D12967" s="60" t="str">
        <f t="shared" si="221"/>
        <v>feb</v>
      </c>
      <c r="E12967" s="24">
        <v>44985</v>
      </c>
      <c r="F12967" s="23" t="s">
        <v>44</v>
      </c>
      <c r="G12967" s="121">
        <v>8900485.8921282776</v>
      </c>
    </row>
    <row r="12968" spans="1:7" outlineLevel="1" x14ac:dyDescent="0.25">
      <c r="A12968" s="23" t="str">
        <f>VLOOKUP(B12968,Códigos!$A$1:$C$23,2,FALSE)</f>
        <v>Depósitos a Plazo Fijo</v>
      </c>
      <c r="B12968" s="66" t="s">
        <v>8</v>
      </c>
      <c r="C12968" s="60">
        <v>2023</v>
      </c>
      <c r="D12968" s="60" t="str">
        <f t="shared" si="221"/>
        <v>feb</v>
      </c>
      <c r="E12968" s="24">
        <v>44985</v>
      </c>
      <c r="F12968" s="23" t="s">
        <v>44</v>
      </c>
      <c r="G12968" s="121">
        <v>149989640.52915418</v>
      </c>
    </row>
    <row r="12969" spans="1:7" outlineLevel="1" x14ac:dyDescent="0.25">
      <c r="A12969" s="23" t="str">
        <f>VLOOKUP(B12969,Códigos!$A$1:$C$23,2,FALSE)</f>
        <v>Pagarés bursátiles</v>
      </c>
      <c r="B12969" s="66" t="s">
        <v>11</v>
      </c>
      <c r="C12969" s="60">
        <v>2023</v>
      </c>
      <c r="D12969" s="60" t="str">
        <f t="shared" si="221"/>
        <v>feb</v>
      </c>
      <c r="E12969" s="24">
        <v>44985</v>
      </c>
      <c r="F12969" s="23" t="s">
        <v>44</v>
      </c>
      <c r="G12969" s="121">
        <v>1374710.787172012</v>
      </c>
    </row>
    <row r="12970" spans="1:7" outlineLevel="1" x14ac:dyDescent="0.25">
      <c r="A12970" s="23" t="str">
        <f>VLOOKUP(B12970,Códigos!$A$1:$C$23,2,FALSE)</f>
        <v>Valores de Titularización</v>
      </c>
      <c r="B12970" s="66" t="s">
        <v>12</v>
      </c>
      <c r="C12970" s="60">
        <v>2023</v>
      </c>
      <c r="D12970" s="60" t="str">
        <f t="shared" si="221"/>
        <v>feb</v>
      </c>
      <c r="E12970" s="24">
        <v>44985</v>
      </c>
      <c r="F12970" s="23" t="s">
        <v>44</v>
      </c>
      <c r="G12970" s="121">
        <v>3203331.7580174934</v>
      </c>
    </row>
    <row r="12971" spans="1:7" outlineLevel="1" x14ac:dyDescent="0.25">
      <c r="A12971" s="23" t="str">
        <f>VLOOKUP(B12971,Códigos!$A$1:$C$23,2,FALSE)</f>
        <v>Inv. Extranjero</v>
      </c>
      <c r="B12971" s="66" t="s">
        <v>34</v>
      </c>
      <c r="C12971" s="60">
        <v>2023</v>
      </c>
      <c r="D12971" s="60" t="str">
        <f t="shared" si="221"/>
        <v>feb</v>
      </c>
      <c r="E12971" s="24">
        <v>44985</v>
      </c>
      <c r="F12971" s="23" t="s">
        <v>44</v>
      </c>
      <c r="G12971" s="121">
        <v>0</v>
      </c>
    </row>
    <row r="12972" spans="1:7" outlineLevel="1" x14ac:dyDescent="0.25">
      <c r="A12972" s="23" t="str">
        <f>VLOOKUP(B12972,Códigos!$A$1:$C$23,2,FALSE)</f>
        <v>Liquidez</v>
      </c>
      <c r="B12972" s="66" t="s">
        <v>13</v>
      </c>
      <c r="C12972" s="60">
        <v>2023</v>
      </c>
      <c r="D12972" s="60" t="str">
        <f t="shared" si="221"/>
        <v>feb</v>
      </c>
      <c r="E12972" s="24">
        <v>44985</v>
      </c>
      <c r="F12972" s="23" t="s">
        <v>44</v>
      </c>
      <c r="G12972" s="121">
        <v>84102603.623906702</v>
      </c>
    </row>
    <row r="12973" spans="1:7" outlineLevel="1" x14ac:dyDescent="0.25">
      <c r="A12973" s="23" t="str">
        <f>VLOOKUP(B12973,Códigos!$A$1:$C$23,2,FALSE)</f>
        <v>Inv. sin Oferta Pública</v>
      </c>
      <c r="B12973" s="66" t="s">
        <v>14</v>
      </c>
      <c r="C12973" s="60">
        <v>2023</v>
      </c>
      <c r="D12973" s="60" t="str">
        <f t="shared" si="221"/>
        <v>feb</v>
      </c>
      <c r="E12973" s="24">
        <v>44985</v>
      </c>
      <c r="F12973" s="23" t="s">
        <v>44</v>
      </c>
      <c r="G12973" s="121">
        <v>12759.467930029154</v>
      </c>
    </row>
    <row r="12974" spans="1:7" outlineLevel="1" x14ac:dyDescent="0.25">
      <c r="A12974" s="23" t="str">
        <f>VLOOKUP(B12974,Códigos!$A$1:$C$23,2,FALSE)</f>
        <v>Acciones</v>
      </c>
      <c r="B12974" s="66" t="s">
        <v>0</v>
      </c>
      <c r="C12974" s="60">
        <v>2023</v>
      </c>
      <c r="D12974" s="60" t="str">
        <f t="shared" si="221"/>
        <v>feb</v>
      </c>
      <c r="E12974" s="24">
        <v>44985</v>
      </c>
      <c r="F12974" s="23" t="s">
        <v>45</v>
      </c>
      <c r="G12974" s="121">
        <v>990565.61</v>
      </c>
    </row>
    <row r="12975" spans="1:7" outlineLevel="1" x14ac:dyDescent="0.25">
      <c r="A12975" s="23" t="str">
        <f>VLOOKUP(B12975,Códigos!$A$1:$C$23,2,FALSE)</f>
        <v>Bonos Bancarios Bursátiles</v>
      </c>
      <c r="B12975" s="66" t="s">
        <v>1</v>
      </c>
      <c r="C12975" s="60">
        <v>2023</v>
      </c>
      <c r="D12975" s="60" t="str">
        <f t="shared" si="221"/>
        <v>feb</v>
      </c>
      <c r="E12975" s="24">
        <v>44985</v>
      </c>
      <c r="F12975" s="23" t="s">
        <v>45</v>
      </c>
      <c r="G12975" s="121">
        <v>5450598.7599999998</v>
      </c>
    </row>
    <row r="12976" spans="1:7" outlineLevel="1" x14ac:dyDescent="0.25">
      <c r="A12976" s="23" t="str">
        <f>VLOOKUP(B12976,Códigos!$A$1:$C$23,2,FALSE)</f>
        <v>Bonos de Largo Plazo</v>
      </c>
      <c r="B12976" s="66" t="s">
        <v>3</v>
      </c>
      <c r="C12976" s="60">
        <v>2023</v>
      </c>
      <c r="D12976" s="60" t="str">
        <f t="shared" si="221"/>
        <v>feb</v>
      </c>
      <c r="E12976" s="24">
        <v>44985</v>
      </c>
      <c r="F12976" s="23" t="s">
        <v>45</v>
      </c>
      <c r="G12976" s="121">
        <v>4821362.0199999996</v>
      </c>
    </row>
    <row r="12977" spans="1:7" outlineLevel="1" x14ac:dyDescent="0.25">
      <c r="A12977" s="23" t="str">
        <f>VLOOKUP(B12977,Códigos!$A$1:$C$23,2,FALSE)</f>
        <v>Bonos Municipales</v>
      </c>
      <c r="B12977" s="66" t="s">
        <v>4</v>
      </c>
      <c r="C12977" s="60">
        <v>2023</v>
      </c>
      <c r="D12977" s="60" t="str">
        <f t="shared" si="221"/>
        <v>feb</v>
      </c>
      <c r="E12977" s="24">
        <v>44985</v>
      </c>
      <c r="F12977" s="23" t="s">
        <v>45</v>
      </c>
      <c r="G12977" s="121">
        <v>0</v>
      </c>
    </row>
    <row r="12978" spans="1:7" outlineLevel="1" x14ac:dyDescent="0.25">
      <c r="A12978" s="23" t="str">
        <f>VLOOKUP(B12978,Códigos!$A$1:$C$23,2,FALSE)</f>
        <v>Bonos Participativos emitidos por Pymes</v>
      </c>
      <c r="B12978" s="66" t="s">
        <v>5</v>
      </c>
      <c r="C12978" s="60">
        <v>2023</v>
      </c>
      <c r="D12978" s="60" t="str">
        <f t="shared" si="221"/>
        <v>feb</v>
      </c>
      <c r="E12978" s="24">
        <v>44985</v>
      </c>
      <c r="F12978" s="23" t="s">
        <v>45</v>
      </c>
      <c r="G12978" s="121">
        <v>0</v>
      </c>
    </row>
    <row r="12979" spans="1:7" outlineLevel="1" x14ac:dyDescent="0.25">
      <c r="A12979" s="23" t="str">
        <f>VLOOKUP(B12979,Códigos!$A$1:$C$23,2,FALSE)</f>
        <v>Bonos del Tesoro</v>
      </c>
      <c r="B12979" s="66" t="s">
        <v>6</v>
      </c>
      <c r="C12979" s="60">
        <v>2023</v>
      </c>
      <c r="D12979" s="60" t="str">
        <f t="shared" si="221"/>
        <v>feb</v>
      </c>
      <c r="E12979" s="24">
        <v>44985</v>
      </c>
      <c r="F12979" s="23" t="s">
        <v>45</v>
      </c>
      <c r="G12979" s="121">
        <v>0</v>
      </c>
    </row>
    <row r="12980" spans="1:7" outlineLevel="1" x14ac:dyDescent="0.25">
      <c r="A12980" s="23" t="str">
        <f>VLOOKUP(B12980,Códigos!$A$1:$C$23,2,FALSE)</f>
        <v>Cupones</v>
      </c>
      <c r="B12980" s="66" t="s">
        <v>7</v>
      </c>
      <c r="C12980" s="60">
        <v>2023</v>
      </c>
      <c r="D12980" s="60" t="str">
        <f t="shared" si="221"/>
        <v>feb</v>
      </c>
      <c r="E12980" s="24">
        <v>44985</v>
      </c>
      <c r="F12980" s="23" t="s">
        <v>45</v>
      </c>
      <c r="G12980" s="121">
        <v>0</v>
      </c>
    </row>
    <row r="12981" spans="1:7" outlineLevel="1" x14ac:dyDescent="0.25">
      <c r="A12981" s="23" t="str">
        <f>VLOOKUP(B12981,Códigos!$A$1:$C$23,2,FALSE)</f>
        <v>Depósitos a Plazo Fijo</v>
      </c>
      <c r="B12981" s="66" t="s">
        <v>8</v>
      </c>
      <c r="C12981" s="60">
        <v>2023</v>
      </c>
      <c r="D12981" s="60" t="str">
        <f t="shared" si="221"/>
        <v>feb</v>
      </c>
      <c r="E12981" s="24">
        <v>44985</v>
      </c>
      <c r="F12981" s="23" t="s">
        <v>45</v>
      </c>
      <c r="G12981" s="121">
        <v>59748048.219999999</v>
      </c>
    </row>
    <row r="12982" spans="1:7" outlineLevel="1" x14ac:dyDescent="0.25">
      <c r="A12982" s="23" t="str">
        <f>VLOOKUP(B12982,Códigos!$A$1:$C$23,2,FALSE)</f>
        <v>Pagarés bursátiles</v>
      </c>
      <c r="B12982" s="66" t="s">
        <v>11</v>
      </c>
      <c r="C12982" s="60">
        <v>2023</v>
      </c>
      <c r="D12982" s="60" t="str">
        <f t="shared" si="221"/>
        <v>feb</v>
      </c>
      <c r="E12982" s="24">
        <v>44985</v>
      </c>
      <c r="F12982" s="23" t="s">
        <v>45</v>
      </c>
      <c r="G12982" s="121">
        <v>1524072</v>
      </c>
    </row>
    <row r="12983" spans="1:7" outlineLevel="1" x14ac:dyDescent="0.25">
      <c r="A12983" s="23" t="str">
        <f>VLOOKUP(B12983,Códigos!$A$1:$C$23,2,FALSE)</f>
        <v>Valores de Titularización</v>
      </c>
      <c r="B12983" s="66" t="s">
        <v>12</v>
      </c>
      <c r="C12983" s="60">
        <v>2023</v>
      </c>
      <c r="D12983" s="60" t="str">
        <f t="shared" si="221"/>
        <v>feb</v>
      </c>
      <c r="E12983" s="24">
        <v>44985</v>
      </c>
      <c r="F12983" s="23" t="s">
        <v>45</v>
      </c>
      <c r="G12983" s="121">
        <v>0</v>
      </c>
    </row>
    <row r="12984" spans="1:7" outlineLevel="1" x14ac:dyDescent="0.25">
      <c r="A12984" s="23" t="str">
        <f>VLOOKUP(B12984,Códigos!$A$1:$C$23,2,FALSE)</f>
        <v>Inv. Extranjero</v>
      </c>
      <c r="B12984" s="66" t="s">
        <v>34</v>
      </c>
      <c r="C12984" s="60">
        <v>2023</v>
      </c>
      <c r="D12984" s="60" t="str">
        <f t="shared" si="221"/>
        <v>feb</v>
      </c>
      <c r="E12984" s="24">
        <v>44985</v>
      </c>
      <c r="F12984" s="23" t="s">
        <v>45</v>
      </c>
      <c r="G12984" s="121">
        <v>16799432.32</v>
      </c>
    </row>
    <row r="12985" spans="1:7" outlineLevel="1" x14ac:dyDescent="0.25">
      <c r="A12985" s="23" t="str">
        <f>VLOOKUP(B12985,Códigos!$A$1:$C$23,2,FALSE)</f>
        <v>Liquidez</v>
      </c>
      <c r="B12985" s="66" t="s">
        <v>13</v>
      </c>
      <c r="C12985" s="60">
        <v>2023</v>
      </c>
      <c r="D12985" s="60" t="str">
        <f t="shared" si="221"/>
        <v>feb</v>
      </c>
      <c r="E12985" s="24">
        <v>44985</v>
      </c>
      <c r="F12985" s="23" t="s">
        <v>45</v>
      </c>
      <c r="G12985" s="121">
        <v>59618679.520000003</v>
      </c>
    </row>
    <row r="12986" spans="1:7" outlineLevel="1" x14ac:dyDescent="0.25">
      <c r="A12986" s="23" t="str">
        <f>VLOOKUP(B12986,Códigos!$A$1:$C$23,2,FALSE)</f>
        <v>Inv. sin Oferta Pública</v>
      </c>
      <c r="B12986" s="66" t="s">
        <v>14</v>
      </c>
      <c r="C12986" s="60">
        <v>2023</v>
      </c>
      <c r="D12986" s="60" t="str">
        <f t="shared" si="221"/>
        <v>feb</v>
      </c>
      <c r="E12986" s="24">
        <v>44985</v>
      </c>
      <c r="F12986" s="23" t="s">
        <v>45</v>
      </c>
      <c r="G12986" s="121">
        <v>-29657.879999999997</v>
      </c>
    </row>
    <row r="12987" spans="1:7" outlineLevel="1" x14ac:dyDescent="0.25">
      <c r="A12987" s="23" t="str">
        <f>VLOOKUP(B12987,Códigos!$A$1:$C$23,2,FALSE)</f>
        <v>Acciones</v>
      </c>
      <c r="B12987" s="66" t="s">
        <v>0</v>
      </c>
      <c r="C12987" s="60">
        <v>2023</v>
      </c>
      <c r="D12987" s="60" t="str">
        <f t="shared" si="221"/>
        <v>feb</v>
      </c>
      <c r="E12987" s="24">
        <v>44985</v>
      </c>
      <c r="F12987" s="23" t="s">
        <v>46</v>
      </c>
      <c r="G12987" s="121">
        <v>6270970.4139941726</v>
      </c>
    </row>
    <row r="12988" spans="1:7" outlineLevel="1" x14ac:dyDescent="0.25">
      <c r="A12988" s="23" t="str">
        <f>VLOOKUP(B12988,Códigos!$A$1:$C$23,2,FALSE)</f>
        <v>Bonos Bancarios Bursátiles</v>
      </c>
      <c r="B12988" s="66" t="s">
        <v>1</v>
      </c>
      <c r="C12988" s="60">
        <v>2023</v>
      </c>
      <c r="D12988" s="60" t="str">
        <f t="shared" si="221"/>
        <v>feb</v>
      </c>
      <c r="E12988" s="24">
        <v>44985</v>
      </c>
      <c r="F12988" s="23" t="s">
        <v>46</v>
      </c>
      <c r="G12988" s="121">
        <v>42338896.313411057</v>
      </c>
    </row>
    <row r="12989" spans="1:7" outlineLevel="1" x14ac:dyDescent="0.25">
      <c r="A12989" s="23" t="str">
        <f>VLOOKUP(B12989,Códigos!$A$1:$C$23,2,FALSE)</f>
        <v>Bonos de Largo Plazo</v>
      </c>
      <c r="B12989" s="66" t="s">
        <v>3</v>
      </c>
      <c r="C12989" s="60">
        <v>2023</v>
      </c>
      <c r="D12989" s="60" t="str">
        <f t="shared" si="221"/>
        <v>feb</v>
      </c>
      <c r="E12989" s="24">
        <v>44985</v>
      </c>
      <c r="F12989" s="23" t="s">
        <v>46</v>
      </c>
      <c r="G12989" s="121">
        <v>20817606.446064133</v>
      </c>
    </row>
    <row r="12990" spans="1:7" outlineLevel="1" x14ac:dyDescent="0.25">
      <c r="A12990" s="23" t="str">
        <f>VLOOKUP(B12990,Códigos!$A$1:$C$23,2,FALSE)</f>
        <v>Bonos Municipales</v>
      </c>
      <c r="B12990" s="66" t="s">
        <v>4</v>
      </c>
      <c r="C12990" s="60">
        <v>2023</v>
      </c>
      <c r="D12990" s="60" t="str">
        <f t="shared" si="221"/>
        <v>feb</v>
      </c>
      <c r="E12990" s="24">
        <v>44985</v>
      </c>
      <c r="F12990" s="23" t="s">
        <v>46</v>
      </c>
      <c r="G12990" s="121">
        <v>828013.93586005841</v>
      </c>
    </row>
    <row r="12991" spans="1:7" outlineLevel="1" x14ac:dyDescent="0.25">
      <c r="A12991" s="23" t="str">
        <f>VLOOKUP(B12991,Códigos!$A$1:$C$23,2,FALSE)</f>
        <v>Bonos Participativos emitidos por Pymes</v>
      </c>
      <c r="B12991" s="66" t="s">
        <v>5</v>
      </c>
      <c r="C12991" s="60">
        <v>2023</v>
      </c>
      <c r="D12991" s="60" t="str">
        <f t="shared" si="221"/>
        <v>feb</v>
      </c>
      <c r="E12991" s="24">
        <v>44985</v>
      </c>
      <c r="F12991" s="23" t="s">
        <v>46</v>
      </c>
      <c r="G12991" s="121">
        <v>95992.507288629742</v>
      </c>
    </row>
    <row r="12992" spans="1:7" outlineLevel="1" x14ac:dyDescent="0.25">
      <c r="A12992" s="23" t="str">
        <f>VLOOKUP(B12992,Códigos!$A$1:$C$23,2,FALSE)</f>
        <v>Bonos del Tesoro</v>
      </c>
      <c r="B12992" s="66" t="s">
        <v>6</v>
      </c>
      <c r="C12992" s="60">
        <v>2023</v>
      </c>
      <c r="D12992" s="60" t="str">
        <f t="shared" si="221"/>
        <v>feb</v>
      </c>
      <c r="E12992" s="24">
        <v>44985</v>
      </c>
      <c r="F12992" s="23" t="s">
        <v>46</v>
      </c>
      <c r="G12992" s="121">
        <v>0</v>
      </c>
    </row>
    <row r="12993" spans="1:7" outlineLevel="1" x14ac:dyDescent="0.25">
      <c r="A12993" s="23" t="str">
        <f>VLOOKUP(B12993,Códigos!$A$1:$C$23,2,FALSE)</f>
        <v>Cupones</v>
      </c>
      <c r="B12993" s="66" t="s">
        <v>7</v>
      </c>
      <c r="C12993" s="60">
        <v>2023</v>
      </c>
      <c r="D12993" s="60" t="str">
        <f t="shared" si="221"/>
        <v>feb</v>
      </c>
      <c r="E12993" s="24">
        <v>44985</v>
      </c>
      <c r="F12993" s="23" t="s">
        <v>46</v>
      </c>
      <c r="G12993" s="121">
        <v>1308845.9373177872</v>
      </c>
    </row>
    <row r="12994" spans="1:7" outlineLevel="1" x14ac:dyDescent="0.25">
      <c r="A12994" s="23" t="str">
        <f>VLOOKUP(B12994,Códigos!$A$1:$C$23,2,FALSE)</f>
        <v>Depósitos a Plazo Fijo</v>
      </c>
      <c r="B12994" s="66" t="s">
        <v>8</v>
      </c>
      <c r="C12994" s="60">
        <v>2023</v>
      </c>
      <c r="D12994" s="60" t="str">
        <f t="shared" ref="D12994:D13057" si="222">+TEXT(E12994,"mmm")</f>
        <v>feb</v>
      </c>
      <c r="E12994" s="24">
        <v>44985</v>
      </c>
      <c r="F12994" s="23" t="s">
        <v>46</v>
      </c>
      <c r="G12994" s="121">
        <v>178823210.99708524</v>
      </c>
    </row>
    <row r="12995" spans="1:7" outlineLevel="1" x14ac:dyDescent="0.25">
      <c r="A12995" s="23" t="str">
        <f>VLOOKUP(B12995,Códigos!$A$1:$C$23,2,FALSE)</f>
        <v>Pagarés bursátiles</v>
      </c>
      <c r="B12995" s="66" t="s">
        <v>11</v>
      </c>
      <c r="C12995" s="60">
        <v>2023</v>
      </c>
      <c r="D12995" s="60" t="str">
        <f t="shared" si="222"/>
        <v>feb</v>
      </c>
      <c r="E12995" s="24">
        <v>44985</v>
      </c>
      <c r="F12995" s="23" t="s">
        <v>46</v>
      </c>
      <c r="G12995" s="121">
        <v>1193544.8265306125</v>
      </c>
    </row>
    <row r="12996" spans="1:7" outlineLevel="1" x14ac:dyDescent="0.25">
      <c r="A12996" s="23" t="str">
        <f>VLOOKUP(B12996,Códigos!$A$1:$C$23,2,FALSE)</f>
        <v>Valores de Titularización</v>
      </c>
      <c r="B12996" s="66" t="s">
        <v>12</v>
      </c>
      <c r="C12996" s="60">
        <v>2023</v>
      </c>
      <c r="D12996" s="60" t="str">
        <f t="shared" si="222"/>
        <v>feb</v>
      </c>
      <c r="E12996" s="24">
        <v>44985</v>
      </c>
      <c r="F12996" s="23" t="s">
        <v>46</v>
      </c>
      <c r="G12996" s="121">
        <v>10296249.911078727</v>
      </c>
    </row>
    <row r="12997" spans="1:7" outlineLevel="1" x14ac:dyDescent="0.25">
      <c r="A12997" s="23" t="str">
        <f>VLOOKUP(B12997,Códigos!$A$1:$C$23,2,FALSE)</f>
        <v>Inv. Extranjero</v>
      </c>
      <c r="B12997" s="66" t="s">
        <v>34</v>
      </c>
      <c r="C12997" s="60">
        <v>2023</v>
      </c>
      <c r="D12997" s="60" t="str">
        <f t="shared" si="222"/>
        <v>feb</v>
      </c>
      <c r="E12997" s="24">
        <v>44985</v>
      </c>
      <c r="F12997" s="23" t="s">
        <v>46</v>
      </c>
      <c r="G12997" s="121">
        <v>7116332.1705539357</v>
      </c>
    </row>
    <row r="12998" spans="1:7" outlineLevel="1" x14ac:dyDescent="0.25">
      <c r="A12998" s="23" t="str">
        <f>VLOOKUP(B12998,Códigos!$A$1:$C$23,2,FALSE)</f>
        <v>Liquidez</v>
      </c>
      <c r="B12998" s="66" t="s">
        <v>13</v>
      </c>
      <c r="C12998" s="60">
        <v>2023</v>
      </c>
      <c r="D12998" s="60" t="str">
        <f t="shared" si="222"/>
        <v>feb</v>
      </c>
      <c r="E12998" s="24">
        <v>44985</v>
      </c>
      <c r="F12998" s="23" t="s">
        <v>46</v>
      </c>
      <c r="G12998" s="121">
        <v>51776253.163265318</v>
      </c>
    </row>
    <row r="12999" spans="1:7" outlineLevel="1" x14ac:dyDescent="0.25">
      <c r="A12999" s="23" t="str">
        <f>VLOOKUP(B12999,Códigos!$A$1:$C$23,2,FALSE)</f>
        <v>Inv. sin Oferta Pública</v>
      </c>
      <c r="B12999" s="66" t="s">
        <v>14</v>
      </c>
      <c r="C12999" s="60">
        <v>2023</v>
      </c>
      <c r="D12999" s="60" t="str">
        <f t="shared" si="222"/>
        <v>feb</v>
      </c>
      <c r="E12999" s="24">
        <v>44985</v>
      </c>
      <c r="F12999" s="23" t="s">
        <v>46</v>
      </c>
      <c r="G12999" s="121">
        <v>6406839.4825072894</v>
      </c>
    </row>
    <row r="13000" spans="1:7" outlineLevel="1" x14ac:dyDescent="0.25">
      <c r="A13000" s="23" t="str">
        <f>VLOOKUP(B13000,Códigos!$A$1:$C$23,2,FALSE)</f>
        <v>Acciones</v>
      </c>
      <c r="B13000" s="66" t="s">
        <v>0</v>
      </c>
      <c r="C13000" s="60">
        <v>2023</v>
      </c>
      <c r="D13000" s="60" t="str">
        <f t="shared" si="222"/>
        <v>feb</v>
      </c>
      <c r="E13000" s="24">
        <v>44985</v>
      </c>
      <c r="F13000" s="23" t="s">
        <v>48</v>
      </c>
      <c r="G13000" s="121">
        <v>0</v>
      </c>
    </row>
    <row r="13001" spans="1:7" outlineLevel="1" x14ac:dyDescent="0.25">
      <c r="A13001" s="23" t="str">
        <f>VLOOKUP(B13001,Códigos!$A$1:$C$23,2,FALSE)</f>
        <v>Bonos Bancarios Bursátiles</v>
      </c>
      <c r="B13001" s="66" t="s">
        <v>1</v>
      </c>
      <c r="C13001" s="60">
        <v>2023</v>
      </c>
      <c r="D13001" s="60" t="str">
        <f t="shared" si="222"/>
        <v>feb</v>
      </c>
      <c r="E13001" s="24">
        <v>44985</v>
      </c>
      <c r="F13001" s="23" t="s">
        <v>48</v>
      </c>
      <c r="G13001" s="121">
        <v>146936.87187271137</v>
      </c>
    </row>
    <row r="13002" spans="1:7" outlineLevel="1" x14ac:dyDescent="0.25">
      <c r="A13002" s="23" t="str">
        <f>VLOOKUP(B13002,Códigos!$A$1:$C$23,2,FALSE)</f>
        <v>Bonos de Largo Plazo</v>
      </c>
      <c r="B13002" s="66" t="s">
        <v>3</v>
      </c>
      <c r="C13002" s="60">
        <v>2023</v>
      </c>
      <c r="D13002" s="60" t="str">
        <f t="shared" si="222"/>
        <v>feb</v>
      </c>
      <c r="E13002" s="24">
        <v>44985</v>
      </c>
      <c r="F13002" s="23" t="s">
        <v>48</v>
      </c>
      <c r="G13002" s="121">
        <v>486916.54005023284</v>
      </c>
    </row>
    <row r="13003" spans="1:7" outlineLevel="1" x14ac:dyDescent="0.25">
      <c r="A13003" s="23" t="str">
        <f>VLOOKUP(B13003,Códigos!$A$1:$C$23,2,FALSE)</f>
        <v>Bonos Municipales</v>
      </c>
      <c r="B13003" s="66" t="s">
        <v>4</v>
      </c>
      <c r="C13003" s="60">
        <v>2023</v>
      </c>
      <c r="D13003" s="60" t="str">
        <f t="shared" si="222"/>
        <v>feb</v>
      </c>
      <c r="E13003" s="24">
        <v>44985</v>
      </c>
      <c r="F13003" s="23" t="s">
        <v>48</v>
      </c>
      <c r="G13003" s="121">
        <v>0</v>
      </c>
    </row>
    <row r="13004" spans="1:7" outlineLevel="1" x14ac:dyDescent="0.25">
      <c r="A13004" s="23" t="str">
        <f>VLOOKUP(B13004,Códigos!$A$1:$C$23,2,FALSE)</f>
        <v>Bonos Participativos emitidos por Pymes</v>
      </c>
      <c r="B13004" s="66" t="s">
        <v>5</v>
      </c>
      <c r="C13004" s="60">
        <v>2023</v>
      </c>
      <c r="D13004" s="60" t="str">
        <f t="shared" si="222"/>
        <v>feb</v>
      </c>
      <c r="E13004" s="24">
        <v>44985</v>
      </c>
      <c r="F13004" s="23" t="s">
        <v>48</v>
      </c>
      <c r="G13004" s="121">
        <v>0</v>
      </c>
    </row>
    <row r="13005" spans="1:7" outlineLevel="1" x14ac:dyDescent="0.25">
      <c r="A13005" s="23" t="str">
        <f>VLOOKUP(B13005,Códigos!$A$1:$C$23,2,FALSE)</f>
        <v>Bonos del Tesoro</v>
      </c>
      <c r="B13005" s="66" t="s">
        <v>6</v>
      </c>
      <c r="C13005" s="60">
        <v>2023</v>
      </c>
      <c r="D13005" s="60" t="str">
        <f t="shared" si="222"/>
        <v>feb</v>
      </c>
      <c r="E13005" s="24">
        <v>44985</v>
      </c>
      <c r="F13005" s="23" t="s">
        <v>48</v>
      </c>
      <c r="G13005" s="121">
        <v>0</v>
      </c>
    </row>
    <row r="13006" spans="1:7" outlineLevel="1" x14ac:dyDescent="0.25">
      <c r="A13006" s="23" t="str">
        <f>VLOOKUP(B13006,Códigos!$A$1:$C$23,2,FALSE)</f>
        <v>Cupones</v>
      </c>
      <c r="B13006" s="66" t="s">
        <v>7</v>
      </c>
      <c r="C13006" s="60">
        <v>2023</v>
      </c>
      <c r="D13006" s="60" t="str">
        <f t="shared" si="222"/>
        <v>feb</v>
      </c>
      <c r="E13006" s="24">
        <v>44985</v>
      </c>
      <c r="F13006" s="23" t="s">
        <v>48</v>
      </c>
      <c r="G13006" s="121">
        <v>0</v>
      </c>
    </row>
    <row r="13007" spans="1:7" outlineLevel="1" x14ac:dyDescent="0.25">
      <c r="A13007" s="23" t="str">
        <f>VLOOKUP(B13007,Códigos!$A$1:$C$23,2,FALSE)</f>
        <v>Depósitos a Plazo Fijo</v>
      </c>
      <c r="B13007" s="66" t="s">
        <v>8</v>
      </c>
      <c r="C13007" s="60">
        <v>2023</v>
      </c>
      <c r="D13007" s="60" t="str">
        <f t="shared" si="222"/>
        <v>feb</v>
      </c>
      <c r="E13007" s="24">
        <v>44985</v>
      </c>
      <c r="F13007" s="23" t="s">
        <v>48</v>
      </c>
      <c r="G13007" s="121">
        <v>10874710.020117931</v>
      </c>
    </row>
    <row r="13008" spans="1:7" outlineLevel="1" x14ac:dyDescent="0.25">
      <c r="A13008" s="23" t="str">
        <f>VLOOKUP(B13008,Códigos!$A$1:$C$23,2,FALSE)</f>
        <v>Pagarés bursátiles</v>
      </c>
      <c r="B13008" s="66" t="s">
        <v>11</v>
      </c>
      <c r="C13008" s="60">
        <v>2023</v>
      </c>
      <c r="D13008" s="60" t="str">
        <f t="shared" si="222"/>
        <v>feb</v>
      </c>
      <c r="E13008" s="24">
        <v>44985</v>
      </c>
      <c r="F13008" s="23" t="s">
        <v>48</v>
      </c>
      <c r="G13008" s="121">
        <v>0</v>
      </c>
    </row>
    <row r="13009" spans="1:7" outlineLevel="1" x14ac:dyDescent="0.25">
      <c r="A13009" s="23" t="str">
        <f>VLOOKUP(B13009,Códigos!$A$1:$C$23,2,FALSE)</f>
        <v>Valores de Titularización</v>
      </c>
      <c r="B13009" s="66" t="s">
        <v>12</v>
      </c>
      <c r="C13009" s="60">
        <v>2023</v>
      </c>
      <c r="D13009" s="60" t="str">
        <f t="shared" si="222"/>
        <v>feb</v>
      </c>
      <c r="E13009" s="24">
        <v>44985</v>
      </c>
      <c r="F13009" s="23" t="s">
        <v>48</v>
      </c>
      <c r="G13009" s="121">
        <v>0</v>
      </c>
    </row>
    <row r="13010" spans="1:7" outlineLevel="1" x14ac:dyDescent="0.25">
      <c r="A13010" s="23" t="str">
        <f>VLOOKUP(B13010,Códigos!$A$1:$C$23,2,FALSE)</f>
        <v>Inv. Extranjero</v>
      </c>
      <c r="B13010" s="66" t="s">
        <v>34</v>
      </c>
      <c r="C13010" s="60">
        <v>2023</v>
      </c>
      <c r="D13010" s="60" t="str">
        <f t="shared" si="222"/>
        <v>feb</v>
      </c>
      <c r="E13010" s="24">
        <v>44985</v>
      </c>
      <c r="F13010" s="23" t="s">
        <v>48</v>
      </c>
      <c r="G13010" s="121">
        <v>0</v>
      </c>
    </row>
    <row r="13011" spans="1:7" outlineLevel="1" x14ac:dyDescent="0.25">
      <c r="A13011" s="23" t="str">
        <f>VLOOKUP(B13011,Códigos!$A$1:$C$23,2,FALSE)</f>
        <v>Liquidez</v>
      </c>
      <c r="B13011" s="66" t="s">
        <v>13</v>
      </c>
      <c r="C13011" s="60">
        <v>2023</v>
      </c>
      <c r="D13011" s="60" t="str">
        <f t="shared" si="222"/>
        <v>feb</v>
      </c>
      <c r="E13011" s="24">
        <v>44985</v>
      </c>
      <c r="F13011" s="23" t="s">
        <v>48</v>
      </c>
      <c r="G13011" s="121">
        <v>3164819.6545455977</v>
      </c>
    </row>
    <row r="13012" spans="1:7" outlineLevel="1" x14ac:dyDescent="0.25">
      <c r="A13012" s="23" t="str">
        <f>VLOOKUP(B13012,Códigos!$A$1:$C$23,2,FALSE)</f>
        <v>Inv. sin Oferta Pública</v>
      </c>
      <c r="B13012" s="66" t="s">
        <v>14</v>
      </c>
      <c r="C13012" s="60">
        <v>2023</v>
      </c>
      <c r="D13012" s="60" t="str">
        <f t="shared" si="222"/>
        <v>feb</v>
      </c>
      <c r="E13012" s="24">
        <v>44985</v>
      </c>
      <c r="F13012" s="23" t="s">
        <v>48</v>
      </c>
      <c r="G13012" s="121">
        <v>20276.36116405248</v>
      </c>
    </row>
    <row r="13013" spans="1:7" outlineLevel="1" x14ac:dyDescent="0.25">
      <c r="A13013" s="23" t="str">
        <f>VLOOKUP(B13013,Códigos!$A$1:$C$23,2,FALSE)</f>
        <v>Acciones</v>
      </c>
      <c r="B13013" s="66" t="s">
        <v>0</v>
      </c>
      <c r="C13013" s="60">
        <v>2023</v>
      </c>
      <c r="D13013" s="60" t="str">
        <f t="shared" si="222"/>
        <v>feb</v>
      </c>
      <c r="E13013" s="24">
        <v>44985</v>
      </c>
      <c r="F13013" s="23" t="s">
        <v>47</v>
      </c>
      <c r="G13013" s="121">
        <v>1899528.9699999997</v>
      </c>
    </row>
    <row r="13014" spans="1:7" outlineLevel="1" x14ac:dyDescent="0.25">
      <c r="A13014" s="23" t="str">
        <f>VLOOKUP(B13014,Códigos!$A$1:$C$23,2,FALSE)</f>
        <v>Bonos Bancarios Bursátiles</v>
      </c>
      <c r="B13014" s="66" t="s">
        <v>1</v>
      </c>
      <c r="C13014" s="60">
        <v>2023</v>
      </c>
      <c r="D13014" s="60" t="str">
        <f t="shared" si="222"/>
        <v>feb</v>
      </c>
      <c r="E13014" s="24">
        <v>44985</v>
      </c>
      <c r="F13014" s="23" t="s">
        <v>47</v>
      </c>
      <c r="G13014" s="121">
        <v>42047798.849999994</v>
      </c>
    </row>
    <row r="13015" spans="1:7" outlineLevel="1" x14ac:dyDescent="0.25">
      <c r="A13015" s="23" t="str">
        <f>VLOOKUP(B13015,Códigos!$A$1:$C$23,2,FALSE)</f>
        <v>Bonos de Largo Plazo</v>
      </c>
      <c r="B13015" s="66" t="s">
        <v>3</v>
      </c>
      <c r="C13015" s="60">
        <v>2023</v>
      </c>
      <c r="D13015" s="60" t="str">
        <f t="shared" si="222"/>
        <v>feb</v>
      </c>
      <c r="E13015" s="24">
        <v>44985</v>
      </c>
      <c r="F13015" s="23" t="s">
        <v>47</v>
      </c>
      <c r="G13015" s="121">
        <v>18480747.280000001</v>
      </c>
    </row>
    <row r="13016" spans="1:7" outlineLevel="1" x14ac:dyDescent="0.25">
      <c r="A13016" s="23" t="str">
        <f>VLOOKUP(B13016,Códigos!$A$1:$C$23,2,FALSE)</f>
        <v>Bonos Municipales</v>
      </c>
      <c r="B13016" s="66" t="s">
        <v>4</v>
      </c>
      <c r="C13016" s="60">
        <v>2023</v>
      </c>
      <c r="D13016" s="60" t="str">
        <f t="shared" si="222"/>
        <v>feb</v>
      </c>
      <c r="E13016" s="24">
        <v>44985</v>
      </c>
      <c r="F13016" s="23" t="s">
        <v>47</v>
      </c>
      <c r="G13016" s="121">
        <v>0</v>
      </c>
    </row>
    <row r="13017" spans="1:7" outlineLevel="1" x14ac:dyDescent="0.25">
      <c r="A13017" s="23" t="str">
        <f>VLOOKUP(B13017,Códigos!$A$1:$C$23,2,FALSE)</f>
        <v>Bonos Participativos emitidos por Pymes</v>
      </c>
      <c r="B13017" s="66" t="s">
        <v>5</v>
      </c>
      <c r="C13017" s="60">
        <v>2023</v>
      </c>
      <c r="D13017" s="60" t="str">
        <f t="shared" si="222"/>
        <v>feb</v>
      </c>
      <c r="E13017" s="24">
        <v>44985</v>
      </c>
      <c r="F13017" s="23" t="s">
        <v>47</v>
      </c>
      <c r="G13017" s="121">
        <v>0</v>
      </c>
    </row>
    <row r="13018" spans="1:7" outlineLevel="1" x14ac:dyDescent="0.25">
      <c r="A13018" s="23" t="str">
        <f>VLOOKUP(B13018,Códigos!$A$1:$C$23,2,FALSE)</f>
        <v>Bonos del Tesoro</v>
      </c>
      <c r="B13018" s="66" t="s">
        <v>6</v>
      </c>
      <c r="C13018" s="60">
        <v>2023</v>
      </c>
      <c r="D13018" s="60" t="str">
        <f t="shared" si="222"/>
        <v>feb</v>
      </c>
      <c r="E13018" s="24">
        <v>44985</v>
      </c>
      <c r="F13018" s="23" t="s">
        <v>47</v>
      </c>
      <c r="G13018" s="121">
        <v>0</v>
      </c>
    </row>
    <row r="13019" spans="1:7" outlineLevel="1" x14ac:dyDescent="0.25">
      <c r="A13019" s="23" t="str">
        <f>VLOOKUP(B13019,Códigos!$A$1:$C$23,2,FALSE)</f>
        <v>Cupones</v>
      </c>
      <c r="B13019" s="66" t="s">
        <v>7</v>
      </c>
      <c r="C13019" s="60">
        <v>2023</v>
      </c>
      <c r="D13019" s="60" t="str">
        <f t="shared" si="222"/>
        <v>feb</v>
      </c>
      <c r="E13019" s="24">
        <v>44985</v>
      </c>
      <c r="F13019" s="23" t="s">
        <v>47</v>
      </c>
      <c r="G13019" s="121">
        <v>43442.66</v>
      </c>
    </row>
    <row r="13020" spans="1:7" outlineLevel="1" x14ac:dyDescent="0.25">
      <c r="A13020" s="23" t="str">
        <f>VLOOKUP(B13020,Códigos!$A$1:$C$23,2,FALSE)</f>
        <v>Depósitos a Plazo Fijo</v>
      </c>
      <c r="B13020" s="66" t="s">
        <v>8</v>
      </c>
      <c r="C13020" s="60">
        <v>2023</v>
      </c>
      <c r="D13020" s="60" t="str">
        <f t="shared" si="222"/>
        <v>feb</v>
      </c>
      <c r="E13020" s="24">
        <v>44985</v>
      </c>
      <c r="F13020" s="23" t="s">
        <v>47</v>
      </c>
      <c r="G13020" s="121">
        <v>297819072.11000001</v>
      </c>
    </row>
    <row r="13021" spans="1:7" outlineLevel="1" x14ac:dyDescent="0.25">
      <c r="A13021" s="23" t="str">
        <f>VLOOKUP(B13021,Códigos!$A$1:$C$23,2,FALSE)</f>
        <v>Pagarés bursátiles</v>
      </c>
      <c r="B13021" s="66" t="s">
        <v>11</v>
      </c>
      <c r="C13021" s="60">
        <v>2023</v>
      </c>
      <c r="D13021" s="60" t="str">
        <f t="shared" si="222"/>
        <v>feb</v>
      </c>
      <c r="E13021" s="24">
        <v>44985</v>
      </c>
      <c r="F13021" s="23" t="s">
        <v>47</v>
      </c>
      <c r="G13021" s="121">
        <v>4744546.08</v>
      </c>
    </row>
    <row r="13022" spans="1:7" outlineLevel="1" x14ac:dyDescent="0.25">
      <c r="A13022" s="23" t="str">
        <f>VLOOKUP(B13022,Códigos!$A$1:$C$23,2,FALSE)</f>
        <v>Valores de Titularización</v>
      </c>
      <c r="B13022" s="66" t="s">
        <v>12</v>
      </c>
      <c r="C13022" s="60">
        <v>2023</v>
      </c>
      <c r="D13022" s="60" t="str">
        <f t="shared" si="222"/>
        <v>feb</v>
      </c>
      <c r="E13022" s="24">
        <v>44985</v>
      </c>
      <c r="F13022" s="23" t="s">
        <v>47</v>
      </c>
      <c r="G13022" s="121">
        <v>168782.11</v>
      </c>
    </row>
    <row r="13023" spans="1:7" outlineLevel="1" x14ac:dyDescent="0.25">
      <c r="A13023" s="23" t="str">
        <f>VLOOKUP(B13023,Códigos!$A$1:$C$23,2,FALSE)</f>
        <v>Inv. Extranjero</v>
      </c>
      <c r="B13023" s="66" t="s">
        <v>34</v>
      </c>
      <c r="C13023" s="60">
        <v>2023</v>
      </c>
      <c r="D13023" s="60" t="str">
        <f t="shared" si="222"/>
        <v>feb</v>
      </c>
      <c r="E13023" s="24">
        <v>44985</v>
      </c>
      <c r="F13023" s="23" t="s">
        <v>47</v>
      </c>
      <c r="G13023" s="121">
        <v>92038108.150000006</v>
      </c>
    </row>
    <row r="13024" spans="1:7" outlineLevel="1" x14ac:dyDescent="0.25">
      <c r="A13024" s="23" t="str">
        <f>VLOOKUP(B13024,Códigos!$A$1:$C$23,2,FALSE)</f>
        <v>Liquidez</v>
      </c>
      <c r="B13024" s="66" t="s">
        <v>13</v>
      </c>
      <c r="C13024" s="60">
        <v>2023</v>
      </c>
      <c r="D13024" s="60" t="str">
        <f t="shared" si="222"/>
        <v>feb</v>
      </c>
      <c r="E13024" s="24">
        <v>44985</v>
      </c>
      <c r="F13024" s="23" t="s">
        <v>47</v>
      </c>
      <c r="G13024" s="121">
        <v>104990381.92</v>
      </c>
    </row>
    <row r="13025" spans="1:7" outlineLevel="1" x14ac:dyDescent="0.25">
      <c r="A13025" s="23" t="str">
        <f>VLOOKUP(B13025,Códigos!$A$1:$C$23,2,FALSE)</f>
        <v>Inv. sin Oferta Pública</v>
      </c>
      <c r="B13025" s="66" t="s">
        <v>14</v>
      </c>
      <c r="C13025" s="60">
        <v>2023</v>
      </c>
      <c r="D13025" s="60" t="str">
        <f t="shared" si="222"/>
        <v>feb</v>
      </c>
      <c r="E13025" s="24">
        <v>44985</v>
      </c>
      <c r="F13025" s="23" t="s">
        <v>47</v>
      </c>
      <c r="G13025" s="121">
        <v>201864.23</v>
      </c>
    </row>
    <row r="13026" spans="1:7" outlineLevel="1" x14ac:dyDescent="0.25">
      <c r="A13026" s="23" t="str">
        <f>VLOOKUP(B13026,Códigos!$A$1:$C$23,2,FALSE)</f>
        <v>Acciones</v>
      </c>
      <c r="B13026" s="66" t="s">
        <v>0</v>
      </c>
      <c r="C13026" s="60">
        <v>2023</v>
      </c>
      <c r="D13026" s="60" t="str">
        <f t="shared" si="222"/>
        <v>feb</v>
      </c>
      <c r="E13026" s="24">
        <v>44985</v>
      </c>
      <c r="F13026" s="23" t="s">
        <v>49</v>
      </c>
      <c r="G13026" s="121">
        <v>231139.743440233</v>
      </c>
    </row>
    <row r="13027" spans="1:7" outlineLevel="1" x14ac:dyDescent="0.25">
      <c r="A13027" s="23" t="str">
        <f>VLOOKUP(B13027,Códigos!$A$1:$C$23,2,FALSE)</f>
        <v>Bonos Bancarios Bursátiles</v>
      </c>
      <c r="B13027" s="66" t="s">
        <v>1</v>
      </c>
      <c r="C13027" s="60">
        <v>2023</v>
      </c>
      <c r="D13027" s="60" t="str">
        <f t="shared" si="222"/>
        <v>feb</v>
      </c>
      <c r="E13027" s="24">
        <v>44985</v>
      </c>
      <c r="F13027" s="23" t="s">
        <v>49</v>
      </c>
      <c r="G13027" s="121">
        <v>22956214.142857123</v>
      </c>
    </row>
    <row r="13028" spans="1:7" outlineLevel="1" x14ac:dyDescent="0.25">
      <c r="A13028" s="23" t="str">
        <f>VLOOKUP(B13028,Códigos!$A$1:$C$23,2,FALSE)</f>
        <v>Bonos de Largo Plazo</v>
      </c>
      <c r="B13028" s="66" t="s">
        <v>3</v>
      </c>
      <c r="C13028" s="60">
        <v>2023</v>
      </c>
      <c r="D13028" s="60" t="str">
        <f t="shared" si="222"/>
        <v>feb</v>
      </c>
      <c r="E13028" s="24">
        <v>44985</v>
      </c>
      <c r="F13028" s="23" t="s">
        <v>49</v>
      </c>
      <c r="G13028" s="121">
        <v>13679065.844023315</v>
      </c>
    </row>
    <row r="13029" spans="1:7" outlineLevel="1" x14ac:dyDescent="0.25">
      <c r="A13029" s="23" t="str">
        <f>VLOOKUP(B13029,Códigos!$A$1:$C$23,2,FALSE)</f>
        <v>Bonos Municipales</v>
      </c>
      <c r="B13029" s="66" t="s">
        <v>4</v>
      </c>
      <c r="C13029" s="60">
        <v>2023</v>
      </c>
      <c r="D13029" s="60" t="str">
        <f t="shared" si="222"/>
        <v>feb</v>
      </c>
      <c r="E13029" s="24">
        <v>44985</v>
      </c>
      <c r="F13029" s="23" t="s">
        <v>49</v>
      </c>
      <c r="G13029" s="121">
        <v>528519.53352769674</v>
      </c>
    </row>
    <row r="13030" spans="1:7" outlineLevel="1" x14ac:dyDescent="0.25">
      <c r="A13030" s="23" t="str">
        <f>VLOOKUP(B13030,Códigos!$A$1:$C$23,2,FALSE)</f>
        <v>Bonos Participativos emitidos por Pymes</v>
      </c>
      <c r="B13030" s="66" t="s">
        <v>5</v>
      </c>
      <c r="C13030" s="60">
        <v>2023</v>
      </c>
      <c r="D13030" s="60" t="str">
        <f t="shared" si="222"/>
        <v>feb</v>
      </c>
      <c r="E13030" s="24">
        <v>44985</v>
      </c>
      <c r="F13030" s="23" t="s">
        <v>49</v>
      </c>
      <c r="G13030" s="121">
        <v>56466.180758017494</v>
      </c>
    </row>
    <row r="13031" spans="1:7" outlineLevel="1" x14ac:dyDescent="0.25">
      <c r="A13031" s="23" t="str">
        <f>VLOOKUP(B13031,Códigos!$A$1:$C$23,2,FALSE)</f>
        <v>Bonos del Tesoro</v>
      </c>
      <c r="B13031" s="66" t="s">
        <v>6</v>
      </c>
      <c r="C13031" s="60">
        <v>2023</v>
      </c>
      <c r="D13031" s="60" t="str">
        <f t="shared" si="222"/>
        <v>feb</v>
      </c>
      <c r="E13031" s="24">
        <v>44985</v>
      </c>
      <c r="F13031" s="23" t="s">
        <v>49</v>
      </c>
      <c r="G13031" s="121">
        <v>0</v>
      </c>
    </row>
    <row r="13032" spans="1:7" outlineLevel="1" x14ac:dyDescent="0.25">
      <c r="A13032" s="23" t="str">
        <f>VLOOKUP(B13032,Códigos!$A$1:$C$23,2,FALSE)</f>
        <v>Cupones</v>
      </c>
      <c r="B13032" s="66" t="s">
        <v>7</v>
      </c>
      <c r="C13032" s="60">
        <v>2023</v>
      </c>
      <c r="D13032" s="60" t="str">
        <f t="shared" si="222"/>
        <v>feb</v>
      </c>
      <c r="E13032" s="24">
        <v>44985</v>
      </c>
      <c r="F13032" s="23" t="s">
        <v>49</v>
      </c>
      <c r="G13032" s="121">
        <v>1344598.3673469415</v>
      </c>
    </row>
    <row r="13033" spans="1:7" outlineLevel="1" x14ac:dyDescent="0.25">
      <c r="A13033" s="23" t="str">
        <f>VLOOKUP(B13033,Códigos!$A$1:$C$23,2,FALSE)</f>
        <v>Depósitos a Plazo Fijo</v>
      </c>
      <c r="B13033" s="66" t="s">
        <v>8</v>
      </c>
      <c r="C13033" s="60">
        <v>2023</v>
      </c>
      <c r="D13033" s="60" t="str">
        <f t="shared" si="222"/>
        <v>feb</v>
      </c>
      <c r="E13033" s="24">
        <v>44985</v>
      </c>
      <c r="F13033" s="23" t="s">
        <v>49</v>
      </c>
      <c r="G13033" s="121">
        <v>65511410.357142806</v>
      </c>
    </row>
    <row r="13034" spans="1:7" outlineLevel="1" x14ac:dyDescent="0.25">
      <c r="A13034" s="23" t="str">
        <f>VLOOKUP(B13034,Códigos!$A$1:$C$23,2,FALSE)</f>
        <v>Pagarés bursátiles</v>
      </c>
      <c r="B13034" s="66" t="s">
        <v>11</v>
      </c>
      <c r="C13034" s="60">
        <v>2023</v>
      </c>
      <c r="D13034" s="60" t="str">
        <f t="shared" si="222"/>
        <v>feb</v>
      </c>
      <c r="E13034" s="24">
        <v>44985</v>
      </c>
      <c r="F13034" s="23" t="s">
        <v>49</v>
      </c>
      <c r="G13034" s="121">
        <v>89390.728862973774</v>
      </c>
    </row>
    <row r="13035" spans="1:7" outlineLevel="1" x14ac:dyDescent="0.25">
      <c r="A13035" s="23" t="str">
        <f>VLOOKUP(B13035,Códigos!$A$1:$C$23,2,FALSE)</f>
        <v>Valores de Titularización</v>
      </c>
      <c r="B13035" s="66" t="s">
        <v>12</v>
      </c>
      <c r="C13035" s="60">
        <v>2023</v>
      </c>
      <c r="D13035" s="60" t="str">
        <f t="shared" si="222"/>
        <v>feb</v>
      </c>
      <c r="E13035" s="24">
        <v>44985</v>
      </c>
      <c r="F13035" s="23" t="s">
        <v>49</v>
      </c>
      <c r="G13035" s="121">
        <v>1279534.8454810497</v>
      </c>
    </row>
    <row r="13036" spans="1:7" outlineLevel="1" x14ac:dyDescent="0.25">
      <c r="A13036" s="23" t="str">
        <f>VLOOKUP(B13036,Códigos!$A$1:$C$23,2,FALSE)</f>
        <v>Inv. Extranjero</v>
      </c>
      <c r="B13036" s="66" t="s">
        <v>34</v>
      </c>
      <c r="C13036" s="60">
        <v>2023</v>
      </c>
      <c r="D13036" s="60" t="str">
        <f t="shared" si="222"/>
        <v>feb</v>
      </c>
      <c r="E13036" s="24">
        <v>44985</v>
      </c>
      <c r="F13036" s="23" t="s">
        <v>49</v>
      </c>
      <c r="G13036" s="121">
        <v>0</v>
      </c>
    </row>
    <row r="13037" spans="1:7" outlineLevel="1" x14ac:dyDescent="0.25">
      <c r="A13037" s="23" t="str">
        <f>VLOOKUP(B13037,Códigos!$A$1:$C$23,2,FALSE)</f>
        <v>Liquidez</v>
      </c>
      <c r="B13037" s="66" t="s">
        <v>13</v>
      </c>
      <c r="C13037" s="60">
        <v>2023</v>
      </c>
      <c r="D13037" s="60" t="str">
        <f t="shared" si="222"/>
        <v>feb</v>
      </c>
      <c r="E13037" s="24">
        <v>44985</v>
      </c>
      <c r="F13037" s="23" t="s">
        <v>49</v>
      </c>
      <c r="G13037" s="121">
        <v>13686033.642857142</v>
      </c>
    </row>
    <row r="13038" spans="1:7" outlineLevel="1" x14ac:dyDescent="0.25">
      <c r="A13038" s="23" t="str">
        <f>VLOOKUP(B13038,Códigos!$A$1:$C$23,2,FALSE)</f>
        <v>Inv. sin Oferta Pública</v>
      </c>
      <c r="B13038" s="66" t="s">
        <v>14</v>
      </c>
      <c r="C13038" s="60">
        <v>2023</v>
      </c>
      <c r="D13038" s="60" t="str">
        <f t="shared" si="222"/>
        <v>feb</v>
      </c>
      <c r="E13038" s="24">
        <v>44985</v>
      </c>
      <c r="F13038" s="23" t="s">
        <v>49</v>
      </c>
      <c r="G13038" s="121">
        <v>3939074.6384839644</v>
      </c>
    </row>
    <row r="13039" spans="1:7" outlineLevel="1" x14ac:dyDescent="0.25">
      <c r="A13039" s="23" t="str">
        <f>VLOOKUP(B13039,Códigos!$A$1:$C$23,2,FALSE)</f>
        <v>Acciones</v>
      </c>
      <c r="B13039" s="66" t="s">
        <v>0</v>
      </c>
      <c r="C13039" s="60">
        <v>2023</v>
      </c>
      <c r="D13039" s="60" t="str">
        <f t="shared" si="222"/>
        <v>feb</v>
      </c>
      <c r="E13039" s="24">
        <v>44985</v>
      </c>
      <c r="F13039" s="23" t="s">
        <v>50</v>
      </c>
      <c r="G13039" s="121">
        <v>0</v>
      </c>
    </row>
    <row r="13040" spans="1:7" outlineLevel="1" x14ac:dyDescent="0.25">
      <c r="A13040" s="23" t="str">
        <f>VLOOKUP(B13040,Códigos!$A$1:$C$23,2,FALSE)</f>
        <v>Bonos Bancarios Bursátiles</v>
      </c>
      <c r="B13040" s="66" t="s">
        <v>1</v>
      </c>
      <c r="C13040" s="60">
        <v>2023</v>
      </c>
      <c r="D13040" s="60" t="str">
        <f t="shared" si="222"/>
        <v>feb</v>
      </c>
      <c r="E13040" s="24">
        <v>44985</v>
      </c>
      <c r="F13040" s="23" t="s">
        <v>50</v>
      </c>
      <c r="G13040" s="121">
        <v>1234263.8400000001</v>
      </c>
    </row>
    <row r="13041" spans="1:7" outlineLevel="1" x14ac:dyDescent="0.25">
      <c r="A13041" s="23" t="str">
        <f>VLOOKUP(B13041,Códigos!$A$1:$C$23,2,FALSE)</f>
        <v>Bonos de Largo Plazo</v>
      </c>
      <c r="B13041" s="66" t="s">
        <v>3</v>
      </c>
      <c r="C13041" s="60">
        <v>2023</v>
      </c>
      <c r="D13041" s="60" t="str">
        <f t="shared" si="222"/>
        <v>feb</v>
      </c>
      <c r="E13041" s="24">
        <v>44985</v>
      </c>
      <c r="F13041" s="23" t="s">
        <v>50</v>
      </c>
      <c r="G13041" s="121">
        <v>647939.19999999995</v>
      </c>
    </row>
    <row r="13042" spans="1:7" outlineLevel="1" x14ac:dyDescent="0.25">
      <c r="A13042" s="23" t="str">
        <f>VLOOKUP(B13042,Códigos!$A$1:$C$23,2,FALSE)</f>
        <v>Bonos Municipales</v>
      </c>
      <c r="B13042" s="66" t="s">
        <v>4</v>
      </c>
      <c r="C13042" s="60">
        <v>2023</v>
      </c>
      <c r="D13042" s="60" t="str">
        <f t="shared" si="222"/>
        <v>feb</v>
      </c>
      <c r="E13042" s="24">
        <v>44985</v>
      </c>
      <c r="F13042" s="23" t="s">
        <v>50</v>
      </c>
      <c r="G13042" s="121">
        <v>0</v>
      </c>
    </row>
    <row r="13043" spans="1:7" outlineLevel="1" x14ac:dyDescent="0.25">
      <c r="A13043" s="23" t="str">
        <f>VLOOKUP(B13043,Códigos!$A$1:$C$23,2,FALSE)</f>
        <v>Bonos Participativos emitidos por Pymes</v>
      </c>
      <c r="B13043" s="66" t="s">
        <v>5</v>
      </c>
      <c r="C13043" s="60">
        <v>2023</v>
      </c>
      <c r="D13043" s="60" t="str">
        <f t="shared" si="222"/>
        <v>feb</v>
      </c>
      <c r="E13043" s="24">
        <v>44985</v>
      </c>
      <c r="F13043" s="23" t="s">
        <v>50</v>
      </c>
      <c r="G13043" s="121">
        <v>45172.94</v>
      </c>
    </row>
    <row r="13044" spans="1:7" outlineLevel="1" x14ac:dyDescent="0.25">
      <c r="A13044" s="23" t="str">
        <f>VLOOKUP(B13044,Códigos!$A$1:$C$23,2,FALSE)</f>
        <v>Bonos del Tesoro</v>
      </c>
      <c r="B13044" s="66" t="s">
        <v>6</v>
      </c>
      <c r="C13044" s="60">
        <v>2023</v>
      </c>
      <c r="D13044" s="60" t="str">
        <f t="shared" si="222"/>
        <v>feb</v>
      </c>
      <c r="E13044" s="24">
        <v>44985</v>
      </c>
      <c r="F13044" s="23" t="s">
        <v>50</v>
      </c>
      <c r="G13044" s="121">
        <v>0</v>
      </c>
    </row>
    <row r="13045" spans="1:7" outlineLevel="1" x14ac:dyDescent="0.25">
      <c r="A13045" s="23" t="str">
        <f>VLOOKUP(B13045,Códigos!$A$1:$C$23,2,FALSE)</f>
        <v>Cupones</v>
      </c>
      <c r="B13045" s="66" t="s">
        <v>7</v>
      </c>
      <c r="C13045" s="60">
        <v>2023</v>
      </c>
      <c r="D13045" s="60" t="str">
        <f t="shared" si="222"/>
        <v>feb</v>
      </c>
      <c r="E13045" s="24">
        <v>44985</v>
      </c>
      <c r="F13045" s="23" t="s">
        <v>50</v>
      </c>
      <c r="G13045" s="121">
        <v>0</v>
      </c>
    </row>
    <row r="13046" spans="1:7" outlineLevel="1" x14ac:dyDescent="0.25">
      <c r="A13046" s="23" t="str">
        <f>VLOOKUP(B13046,Códigos!$A$1:$C$23,2,FALSE)</f>
        <v>Depósitos a Plazo Fijo</v>
      </c>
      <c r="B13046" s="66" t="s">
        <v>8</v>
      </c>
      <c r="C13046" s="60">
        <v>2023</v>
      </c>
      <c r="D13046" s="60" t="str">
        <f t="shared" si="222"/>
        <v>feb</v>
      </c>
      <c r="E13046" s="24">
        <v>44985</v>
      </c>
      <c r="F13046" s="23" t="s">
        <v>50</v>
      </c>
      <c r="G13046" s="121">
        <v>9220557.0899999999</v>
      </c>
    </row>
    <row r="13047" spans="1:7" outlineLevel="1" x14ac:dyDescent="0.25">
      <c r="A13047" s="23" t="str">
        <f>VLOOKUP(B13047,Códigos!$A$1:$C$23,2,FALSE)</f>
        <v>Pagarés bursátiles</v>
      </c>
      <c r="B13047" s="66" t="s">
        <v>11</v>
      </c>
      <c r="C13047" s="60">
        <v>2023</v>
      </c>
      <c r="D13047" s="60" t="str">
        <f t="shared" si="222"/>
        <v>feb</v>
      </c>
      <c r="E13047" s="24">
        <v>44985</v>
      </c>
      <c r="F13047" s="23" t="s">
        <v>50</v>
      </c>
      <c r="G13047" s="121">
        <v>0</v>
      </c>
    </row>
    <row r="13048" spans="1:7" outlineLevel="1" x14ac:dyDescent="0.25">
      <c r="A13048" s="23" t="str">
        <f>VLOOKUP(B13048,Códigos!$A$1:$C$23,2,FALSE)</f>
        <v>Valores de Titularización</v>
      </c>
      <c r="B13048" s="66" t="s">
        <v>12</v>
      </c>
      <c r="C13048" s="60">
        <v>2023</v>
      </c>
      <c r="D13048" s="60" t="str">
        <f t="shared" si="222"/>
        <v>feb</v>
      </c>
      <c r="E13048" s="24">
        <v>44985</v>
      </c>
      <c r="F13048" s="23" t="s">
        <v>50</v>
      </c>
      <c r="G13048" s="121">
        <v>0</v>
      </c>
    </row>
    <row r="13049" spans="1:7" outlineLevel="1" x14ac:dyDescent="0.25">
      <c r="A13049" s="23" t="str">
        <f>VLOOKUP(B13049,Códigos!$A$1:$C$23,2,FALSE)</f>
        <v>Inv. Extranjero</v>
      </c>
      <c r="B13049" s="66" t="s">
        <v>34</v>
      </c>
      <c r="C13049" s="60">
        <v>2023</v>
      </c>
      <c r="D13049" s="60" t="str">
        <f t="shared" si="222"/>
        <v>feb</v>
      </c>
      <c r="E13049" s="24">
        <v>44985</v>
      </c>
      <c r="F13049" s="23" t="s">
        <v>50</v>
      </c>
      <c r="G13049" s="121">
        <v>2012141.3</v>
      </c>
    </row>
    <row r="13050" spans="1:7" outlineLevel="1" x14ac:dyDescent="0.25">
      <c r="A13050" s="23" t="str">
        <f>VLOOKUP(B13050,Códigos!$A$1:$C$23,2,FALSE)</f>
        <v>Liquidez</v>
      </c>
      <c r="B13050" s="66" t="s">
        <v>13</v>
      </c>
      <c r="C13050" s="60">
        <v>2023</v>
      </c>
      <c r="D13050" s="60" t="str">
        <f t="shared" si="222"/>
        <v>feb</v>
      </c>
      <c r="E13050" s="24">
        <v>44985</v>
      </c>
      <c r="F13050" s="23" t="s">
        <v>50</v>
      </c>
      <c r="G13050" s="121">
        <v>795072.18</v>
      </c>
    </row>
    <row r="13051" spans="1:7" outlineLevel="1" x14ac:dyDescent="0.25">
      <c r="A13051" s="23" t="str">
        <f>VLOOKUP(B13051,Códigos!$A$1:$C$23,2,FALSE)</f>
        <v>Inv. sin Oferta Pública</v>
      </c>
      <c r="B13051" s="66" t="s">
        <v>14</v>
      </c>
      <c r="C13051" s="60">
        <v>2023</v>
      </c>
      <c r="D13051" s="60" t="str">
        <f t="shared" si="222"/>
        <v>feb</v>
      </c>
      <c r="E13051" s="24">
        <v>44985</v>
      </c>
      <c r="F13051" s="23" t="s">
        <v>50</v>
      </c>
      <c r="G13051" s="121">
        <v>10494.46</v>
      </c>
    </row>
    <row r="13052" spans="1:7" outlineLevel="1" x14ac:dyDescent="0.25">
      <c r="A13052" s="23" t="str">
        <f>VLOOKUP(B13052,Códigos!$A$1:$C$23,2,FALSE)</f>
        <v>Acciones</v>
      </c>
      <c r="B13052" s="66" t="s">
        <v>0</v>
      </c>
      <c r="C13052" s="60">
        <v>2023</v>
      </c>
      <c r="D13052" s="60" t="str">
        <f t="shared" si="222"/>
        <v>feb</v>
      </c>
      <c r="E13052" s="24">
        <v>44985</v>
      </c>
      <c r="F13052" s="23" t="s">
        <v>53</v>
      </c>
      <c r="G13052" s="121">
        <v>9513841.4867055416</v>
      </c>
    </row>
    <row r="13053" spans="1:7" outlineLevel="1" x14ac:dyDescent="0.25">
      <c r="A13053" s="23" t="str">
        <f>VLOOKUP(B13053,Códigos!$A$1:$C$23,2,FALSE)</f>
        <v>Bonos Bancarios Bursátiles</v>
      </c>
      <c r="B13053" s="66" t="s">
        <v>1</v>
      </c>
      <c r="C13053" s="60">
        <v>2023</v>
      </c>
      <c r="D13053" s="60" t="str">
        <f t="shared" si="222"/>
        <v>feb</v>
      </c>
      <c r="E13053" s="24">
        <v>44985</v>
      </c>
      <c r="F13053" s="23" t="s">
        <v>53</v>
      </c>
      <c r="G13053" s="121">
        <v>121873214.62362194</v>
      </c>
    </row>
    <row r="13054" spans="1:7" outlineLevel="1" x14ac:dyDescent="0.25">
      <c r="A13054" s="23" t="str">
        <f>VLOOKUP(B13054,Códigos!$A$1:$C$23,2,FALSE)</f>
        <v>Bonos de Largo Plazo</v>
      </c>
      <c r="B13054" s="66" t="s">
        <v>3</v>
      </c>
      <c r="C13054" s="60">
        <v>2023</v>
      </c>
      <c r="D13054" s="60" t="str">
        <f t="shared" si="222"/>
        <v>feb</v>
      </c>
      <c r="E13054" s="24">
        <v>44985</v>
      </c>
      <c r="F13054" s="23" t="s">
        <v>53</v>
      </c>
      <c r="G13054" s="121">
        <v>63898174.553169757</v>
      </c>
    </row>
    <row r="13055" spans="1:7" outlineLevel="1" x14ac:dyDescent="0.25">
      <c r="A13055" s="23" t="str">
        <f>VLOOKUP(B13055,Códigos!$A$1:$C$23,2,FALSE)</f>
        <v>Bonos Municipales</v>
      </c>
      <c r="B13055" s="66" t="s">
        <v>4</v>
      </c>
      <c r="C13055" s="60">
        <v>2023</v>
      </c>
      <c r="D13055" s="60" t="str">
        <f t="shared" si="222"/>
        <v>feb</v>
      </c>
      <c r="E13055" s="24">
        <v>44985</v>
      </c>
      <c r="F13055" s="23" t="s">
        <v>53</v>
      </c>
      <c r="G13055" s="121">
        <v>1356533.4693877553</v>
      </c>
    </row>
    <row r="13056" spans="1:7" outlineLevel="1" x14ac:dyDescent="0.25">
      <c r="A13056" s="23" t="str">
        <f>VLOOKUP(B13056,Códigos!$A$1:$C$23,2,FALSE)</f>
        <v>Bonos Participativos emitidos por Pymes</v>
      </c>
      <c r="B13056" s="66" t="s">
        <v>5</v>
      </c>
      <c r="C13056" s="60">
        <v>2023</v>
      </c>
      <c r="D13056" s="60" t="str">
        <f t="shared" si="222"/>
        <v>feb</v>
      </c>
      <c r="E13056" s="24">
        <v>44985</v>
      </c>
      <c r="F13056" s="23" t="s">
        <v>53</v>
      </c>
      <c r="G13056" s="121">
        <v>197631.62804664724</v>
      </c>
    </row>
    <row r="13057" spans="1:7" outlineLevel="1" x14ac:dyDescent="0.25">
      <c r="A13057" s="23" t="str">
        <f>VLOOKUP(B13057,Códigos!$A$1:$C$23,2,FALSE)</f>
        <v>Bonos del Tesoro</v>
      </c>
      <c r="B13057" s="66" t="s">
        <v>6</v>
      </c>
      <c r="C13057" s="60">
        <v>2023</v>
      </c>
      <c r="D13057" s="60" t="str">
        <f t="shared" si="222"/>
        <v>feb</v>
      </c>
      <c r="E13057" s="24">
        <v>44985</v>
      </c>
      <c r="F13057" s="23" t="s">
        <v>53</v>
      </c>
      <c r="G13057" s="121">
        <v>7849694.4285714133</v>
      </c>
    </row>
    <row r="13058" spans="1:7" outlineLevel="1" x14ac:dyDescent="0.25">
      <c r="A13058" s="23" t="str">
        <f>VLOOKUP(B13058,Códigos!$A$1:$C$23,2,FALSE)</f>
        <v>Cupones</v>
      </c>
      <c r="B13058" s="66" t="s">
        <v>7</v>
      </c>
      <c r="C13058" s="60">
        <v>2023</v>
      </c>
      <c r="D13058" s="60" t="str">
        <f t="shared" ref="D13058:D13121" si="223">+TEXT(E13058,"mmm")</f>
        <v>feb</v>
      </c>
      <c r="E13058" s="24">
        <v>44985</v>
      </c>
      <c r="F13058" s="23" t="s">
        <v>53</v>
      </c>
      <c r="G13058" s="121">
        <v>11597372.856793005</v>
      </c>
    </row>
    <row r="13059" spans="1:7" outlineLevel="1" x14ac:dyDescent="0.25">
      <c r="A13059" s="23" t="str">
        <f>VLOOKUP(B13059,Códigos!$A$1:$C$23,2,FALSE)</f>
        <v>Depósitos a Plazo Fijo</v>
      </c>
      <c r="B13059" s="66" t="s">
        <v>8</v>
      </c>
      <c r="C13059" s="60">
        <v>2023</v>
      </c>
      <c r="D13059" s="60" t="str">
        <f t="shared" si="223"/>
        <v>feb</v>
      </c>
      <c r="E13059" s="24">
        <v>44985</v>
      </c>
      <c r="F13059" s="23" t="s">
        <v>53</v>
      </c>
      <c r="G13059" s="121">
        <v>771986649.32350016</v>
      </c>
    </row>
    <row r="13060" spans="1:7" outlineLevel="1" x14ac:dyDescent="0.25">
      <c r="A13060" s="23" t="str">
        <f>VLOOKUP(B13060,Códigos!$A$1:$C$23,2,FALSE)</f>
        <v>Pagarés bursátiles</v>
      </c>
      <c r="B13060" s="66" t="s">
        <v>11</v>
      </c>
      <c r="C13060" s="60">
        <v>2023</v>
      </c>
      <c r="D13060" s="60" t="str">
        <f t="shared" si="223"/>
        <v>feb</v>
      </c>
      <c r="E13060" s="24">
        <v>44985</v>
      </c>
      <c r="F13060" s="23" t="s">
        <v>53</v>
      </c>
      <c r="G13060" s="121">
        <v>8926264.422565598</v>
      </c>
    </row>
    <row r="13061" spans="1:7" outlineLevel="1" x14ac:dyDescent="0.25">
      <c r="A13061" s="23" t="str">
        <f>VLOOKUP(B13061,Códigos!$A$1:$C$23,2,FALSE)</f>
        <v>Valores de Titularización</v>
      </c>
      <c r="B13061" s="66" t="s">
        <v>12</v>
      </c>
      <c r="C13061" s="60">
        <v>2023</v>
      </c>
      <c r="D13061" s="60" t="str">
        <f t="shared" si="223"/>
        <v>feb</v>
      </c>
      <c r="E13061" s="24">
        <v>44985</v>
      </c>
      <c r="F13061" s="23" t="s">
        <v>53</v>
      </c>
      <c r="G13061" s="121">
        <v>14947898.624577269</v>
      </c>
    </row>
    <row r="13062" spans="1:7" outlineLevel="1" x14ac:dyDescent="0.25">
      <c r="A13062" s="23" t="str">
        <f>VLOOKUP(B13062,Códigos!$A$1:$C$23,2,FALSE)</f>
        <v>Inv. Extranjero</v>
      </c>
      <c r="B13062" s="66" t="s">
        <v>34</v>
      </c>
      <c r="C13062" s="60">
        <v>2023</v>
      </c>
      <c r="D13062" s="60" t="str">
        <f t="shared" si="223"/>
        <v>feb</v>
      </c>
      <c r="E13062" s="24">
        <v>44985</v>
      </c>
      <c r="F13062" s="23" t="s">
        <v>53</v>
      </c>
      <c r="G13062" s="121">
        <v>117966013.94055395</v>
      </c>
    </row>
    <row r="13063" spans="1:7" outlineLevel="1" x14ac:dyDescent="0.25">
      <c r="A13063" s="23" t="str">
        <f>VLOOKUP(B13063,Códigos!$A$1:$C$23,2,FALSE)</f>
        <v>Liquidez</v>
      </c>
      <c r="B13063" s="66" t="s">
        <v>13</v>
      </c>
      <c r="C13063" s="60">
        <v>2023</v>
      </c>
      <c r="D13063" s="60" t="str">
        <f t="shared" si="223"/>
        <v>feb</v>
      </c>
      <c r="E13063" s="24">
        <v>44985</v>
      </c>
      <c r="F13063" s="23" t="s">
        <v>53</v>
      </c>
      <c r="G13063" s="121">
        <v>318133843.70457476</v>
      </c>
    </row>
    <row r="13064" spans="1:7" outlineLevel="1" x14ac:dyDescent="0.25">
      <c r="A13064" s="23" t="str">
        <f>VLOOKUP(B13064,Códigos!$A$1:$C$23,2,FALSE)</f>
        <v>Inv. sin Oferta Pública</v>
      </c>
      <c r="B13064" s="66" t="s">
        <v>14</v>
      </c>
      <c r="C13064" s="60">
        <v>2023</v>
      </c>
      <c r="D13064" s="60" t="str">
        <f t="shared" si="223"/>
        <v>feb</v>
      </c>
      <c r="E13064" s="24">
        <v>44985</v>
      </c>
      <c r="F13064" s="23" t="s">
        <v>53</v>
      </c>
      <c r="G13064" s="121">
        <v>10561650.760085337</v>
      </c>
    </row>
    <row r="13065" spans="1:7" outlineLevel="1" x14ac:dyDescent="0.25">
      <c r="A13065" s="23" t="str">
        <f>VLOOKUP(B13065,Códigos!$A$1:$C$23,2,FALSE)</f>
        <v>Acciones</v>
      </c>
      <c r="B13065" s="65" t="s">
        <v>0</v>
      </c>
      <c r="C13065" s="60">
        <v>2023</v>
      </c>
      <c r="D13065" s="60" t="str">
        <f t="shared" si="223"/>
        <v>mar</v>
      </c>
      <c r="E13065" s="24">
        <v>45016</v>
      </c>
      <c r="F13065" s="23" t="s">
        <v>51</v>
      </c>
      <c r="G13065" s="121">
        <v>6635786.9737609439</v>
      </c>
    </row>
    <row r="13066" spans="1:7" outlineLevel="1" x14ac:dyDescent="0.25">
      <c r="A13066" s="23" t="str">
        <f>VLOOKUP(B13066,Códigos!$A$1:$C$23,2,FALSE)</f>
        <v>Bonos Bancarios Bursátiles</v>
      </c>
      <c r="B13066" s="65" t="s">
        <v>1</v>
      </c>
      <c r="C13066" s="60">
        <v>2023</v>
      </c>
      <c r="D13066" s="60" t="str">
        <f t="shared" si="223"/>
        <v>mar</v>
      </c>
      <c r="E13066" s="24">
        <v>45016</v>
      </c>
      <c r="F13066" s="23" t="s">
        <v>51</v>
      </c>
      <c r="G13066" s="121">
        <v>71011979.473761067</v>
      </c>
    </row>
    <row r="13067" spans="1:7" outlineLevel="1" x14ac:dyDescent="0.25">
      <c r="A13067" s="23" t="str">
        <f>VLOOKUP(B13067,Códigos!$A$1:$C$23,2,FALSE)</f>
        <v>Bonos de Largo Plazo</v>
      </c>
      <c r="B13067" s="65" t="s">
        <v>3</v>
      </c>
      <c r="C13067" s="60">
        <v>2023</v>
      </c>
      <c r="D13067" s="60" t="str">
        <f t="shared" si="223"/>
        <v>mar</v>
      </c>
      <c r="E13067" s="24">
        <v>45016</v>
      </c>
      <c r="F13067" s="23" t="s">
        <v>51</v>
      </c>
      <c r="G13067" s="121">
        <v>40197627.335277021</v>
      </c>
    </row>
    <row r="13068" spans="1:7" outlineLevel="1" x14ac:dyDescent="0.25">
      <c r="A13068" s="23" t="str">
        <f>VLOOKUP(B13068,Códigos!$A$1:$C$23,2,FALSE)</f>
        <v>Bonos Municipales</v>
      </c>
      <c r="B13068" s="65" t="s">
        <v>4</v>
      </c>
      <c r="C13068" s="60">
        <v>2023</v>
      </c>
      <c r="D13068" s="60" t="str">
        <f t="shared" si="223"/>
        <v>mar</v>
      </c>
      <c r="E13068" s="24">
        <v>45016</v>
      </c>
      <c r="F13068" s="23" t="s">
        <v>51</v>
      </c>
      <c r="G13068" s="121">
        <v>1361299.3877551022</v>
      </c>
    </row>
    <row r="13069" spans="1:7" outlineLevel="1" x14ac:dyDescent="0.25">
      <c r="A13069" s="23" t="str">
        <f>VLOOKUP(B13069,Códigos!$A$1:$C$23,2,FALSE)</f>
        <v>Bonos Participativos emitidos por Pymes</v>
      </c>
      <c r="B13069" s="65" t="s">
        <v>5</v>
      </c>
      <c r="C13069" s="60">
        <v>2023</v>
      </c>
      <c r="D13069" s="60" t="str">
        <f t="shared" si="223"/>
        <v>mar</v>
      </c>
      <c r="E13069" s="24">
        <v>45016</v>
      </c>
      <c r="F13069" s="23" t="s">
        <v>51</v>
      </c>
      <c r="G13069" s="121">
        <v>153216.73469387757</v>
      </c>
    </row>
    <row r="13070" spans="1:7" outlineLevel="1" x14ac:dyDescent="0.25">
      <c r="A13070" s="23" t="str">
        <f>VLOOKUP(B13070,Códigos!$A$1:$C$23,2,FALSE)</f>
        <v>Bonos del BCB con opción a rescate anticipado</v>
      </c>
      <c r="B13070" s="65" t="s">
        <v>159</v>
      </c>
      <c r="C13070" s="60">
        <v>2023</v>
      </c>
      <c r="D13070" s="60" t="str">
        <f t="shared" si="223"/>
        <v>mar</v>
      </c>
      <c r="E13070" s="24">
        <v>45016</v>
      </c>
      <c r="F13070" s="23" t="s">
        <v>51</v>
      </c>
      <c r="G13070" s="121">
        <v>0</v>
      </c>
    </row>
    <row r="13071" spans="1:7" outlineLevel="1" x14ac:dyDescent="0.25">
      <c r="A13071" s="23" t="str">
        <f>VLOOKUP(B13071,Códigos!$A$1:$C$23,2,FALSE)</f>
        <v>Bonos del Tesoro</v>
      </c>
      <c r="B13071" s="65" t="s">
        <v>6</v>
      </c>
      <c r="C13071" s="60">
        <v>2023</v>
      </c>
      <c r="D13071" s="60" t="str">
        <f t="shared" si="223"/>
        <v>mar</v>
      </c>
      <c r="E13071" s="24">
        <v>45016</v>
      </c>
      <c r="F13071" s="23" t="s">
        <v>51</v>
      </c>
      <c r="G13071" s="121">
        <v>3704104.8454810414</v>
      </c>
    </row>
    <row r="13072" spans="1:7" outlineLevel="1" x14ac:dyDescent="0.25">
      <c r="A13072" s="23" t="str">
        <f>VLOOKUP(B13072,Códigos!$A$1:$C$23,2,FALSE)</f>
        <v>Cupones</v>
      </c>
      <c r="B13072" s="65" t="s">
        <v>7</v>
      </c>
      <c r="C13072" s="60">
        <v>2023</v>
      </c>
      <c r="D13072" s="60" t="str">
        <f t="shared" si="223"/>
        <v>mar</v>
      </c>
      <c r="E13072" s="24">
        <v>45016</v>
      </c>
      <c r="F13072" s="23" t="s">
        <v>51</v>
      </c>
      <c r="G13072" s="121">
        <v>8459843.2653061282</v>
      </c>
    </row>
    <row r="13073" spans="1:7" outlineLevel="1" x14ac:dyDescent="0.25">
      <c r="A13073" s="23" t="str">
        <f>VLOOKUP(B13073,Códigos!$A$1:$C$23,2,FALSE)</f>
        <v>Depósitos a Plazo Fijo</v>
      </c>
      <c r="B13073" s="65" t="s">
        <v>8</v>
      </c>
      <c r="C13073" s="60">
        <v>2023</v>
      </c>
      <c r="D13073" s="60" t="str">
        <f t="shared" si="223"/>
        <v>mar</v>
      </c>
      <c r="E13073" s="24">
        <v>45016</v>
      </c>
      <c r="F13073" s="23" t="s">
        <v>51</v>
      </c>
      <c r="G13073" s="121">
        <v>405647083.07580197</v>
      </c>
    </row>
    <row r="13074" spans="1:7" outlineLevel="1" x14ac:dyDescent="0.25">
      <c r="A13074" s="23" t="str">
        <f>VLOOKUP(B13074,Códigos!$A$1:$C$23,2,FALSE)</f>
        <v>Letras del BCB con opción a rescate anticipado</v>
      </c>
      <c r="B13074" s="65" t="s">
        <v>10</v>
      </c>
      <c r="C13074" s="60">
        <v>2023</v>
      </c>
      <c r="D13074" s="60" t="str">
        <f t="shared" si="223"/>
        <v>mar</v>
      </c>
      <c r="E13074" s="24">
        <v>45016</v>
      </c>
      <c r="F13074" s="23" t="s">
        <v>51</v>
      </c>
      <c r="G13074" s="121">
        <v>868995.91836734698</v>
      </c>
    </row>
    <row r="13075" spans="1:7" outlineLevel="1" x14ac:dyDescent="0.25">
      <c r="A13075" s="23" t="str">
        <f>VLOOKUP(B13075,Códigos!$A$1:$C$23,2,FALSE)</f>
        <v>Pagarés bursátiles</v>
      </c>
      <c r="B13075" s="65" t="s">
        <v>11</v>
      </c>
      <c r="C13075" s="60">
        <v>2023</v>
      </c>
      <c r="D13075" s="60" t="str">
        <f t="shared" si="223"/>
        <v>mar</v>
      </c>
      <c r="E13075" s="24">
        <v>45016</v>
      </c>
      <c r="F13075" s="23" t="s">
        <v>51</v>
      </c>
      <c r="G13075" s="121">
        <v>1969299.5233236153</v>
      </c>
    </row>
    <row r="13076" spans="1:7" outlineLevel="1" x14ac:dyDescent="0.25">
      <c r="A13076" s="23" t="str">
        <f>VLOOKUP(B13076,Códigos!$A$1:$C$23,2,FALSE)</f>
        <v>Valores de Titularización</v>
      </c>
      <c r="B13076" s="65" t="s">
        <v>12</v>
      </c>
      <c r="C13076" s="60">
        <v>2023</v>
      </c>
      <c r="D13076" s="60" t="str">
        <f t="shared" si="223"/>
        <v>mar</v>
      </c>
      <c r="E13076" s="24">
        <v>45016</v>
      </c>
      <c r="F13076" s="23" t="s">
        <v>51</v>
      </c>
      <c r="G13076" s="121">
        <v>14409535.383381937</v>
      </c>
    </row>
    <row r="13077" spans="1:7" outlineLevel="1" x14ac:dyDescent="0.25">
      <c r="A13077" s="23" t="str">
        <f>VLOOKUP(B13077,Códigos!$A$1:$C$23,2,FALSE)</f>
        <v>Inv. Extranjero</v>
      </c>
      <c r="B13077" s="65" t="s">
        <v>34</v>
      </c>
      <c r="C13077" s="60">
        <v>2023</v>
      </c>
      <c r="D13077" s="60" t="str">
        <f t="shared" si="223"/>
        <v>mar</v>
      </c>
      <c r="E13077" s="24">
        <v>45016</v>
      </c>
      <c r="F13077" s="23" t="s">
        <v>51</v>
      </c>
      <c r="G13077" s="121">
        <v>6293988.4475218663</v>
      </c>
    </row>
    <row r="13078" spans="1:7" outlineLevel="1" x14ac:dyDescent="0.25">
      <c r="A13078" s="23" t="str">
        <f>VLOOKUP(B13078,Códigos!$A$1:$C$23,2,FALSE)</f>
        <v>Liquidez</v>
      </c>
      <c r="B13078" s="65" t="s">
        <v>13</v>
      </c>
      <c r="C13078" s="60">
        <v>2023</v>
      </c>
      <c r="D13078" s="60" t="str">
        <f t="shared" si="223"/>
        <v>mar</v>
      </c>
      <c r="E13078" s="24">
        <v>45016</v>
      </c>
      <c r="F13078" s="23" t="s">
        <v>51</v>
      </c>
      <c r="G13078" s="121">
        <v>108087977.76384839</v>
      </c>
    </row>
    <row r="13079" spans="1:7" outlineLevel="1" x14ac:dyDescent="0.25">
      <c r="A13079" s="23" t="str">
        <f>VLOOKUP(B13079,Códigos!$A$1:$C$23,2,FALSE)</f>
        <v>Inv. sin Oferta Pública</v>
      </c>
      <c r="B13079" s="65" t="s">
        <v>14</v>
      </c>
      <c r="C13079" s="60">
        <v>2023</v>
      </c>
      <c r="D13079" s="60" t="str">
        <f t="shared" si="223"/>
        <v>mar</v>
      </c>
      <c r="E13079" s="24">
        <v>45016</v>
      </c>
      <c r="F13079" s="23" t="s">
        <v>51</v>
      </c>
      <c r="G13079" s="121">
        <v>11496874.704081632</v>
      </c>
    </row>
    <row r="13080" spans="1:7" outlineLevel="1" x14ac:dyDescent="0.25">
      <c r="A13080" s="23" t="str">
        <f>VLOOKUP(B13080,Códigos!$A$1:$C$23,2,FALSE)</f>
        <v>Acciones</v>
      </c>
      <c r="B13080" s="65" t="s">
        <v>0</v>
      </c>
      <c r="C13080" s="60">
        <v>2023</v>
      </c>
      <c r="D13080" s="60" t="str">
        <f t="shared" si="223"/>
        <v>mar</v>
      </c>
      <c r="E13080" s="24">
        <v>45016</v>
      </c>
      <c r="F13080" s="23" t="s">
        <v>52</v>
      </c>
      <c r="G13080" s="121">
        <v>3168929.1599999997</v>
      </c>
    </row>
    <row r="13081" spans="1:7" outlineLevel="1" x14ac:dyDescent="0.25">
      <c r="A13081" s="23" t="str">
        <f>VLOOKUP(B13081,Códigos!$A$1:$C$23,2,FALSE)</f>
        <v>Bonos Bancarios Bursátiles</v>
      </c>
      <c r="B13081" s="65" t="s">
        <v>1</v>
      </c>
      <c r="C13081" s="60">
        <v>2023</v>
      </c>
      <c r="D13081" s="60" t="str">
        <f t="shared" si="223"/>
        <v>mar</v>
      </c>
      <c r="E13081" s="24">
        <v>45016</v>
      </c>
      <c r="F13081" s="23" t="s">
        <v>52</v>
      </c>
      <c r="G13081" s="121">
        <v>47724493.130000003</v>
      </c>
    </row>
    <row r="13082" spans="1:7" outlineLevel="1" x14ac:dyDescent="0.25">
      <c r="A13082" s="23" t="str">
        <f>VLOOKUP(B13082,Códigos!$A$1:$C$23,2,FALSE)</f>
        <v>Bonos de Largo Plazo</v>
      </c>
      <c r="B13082" s="65" t="s">
        <v>3</v>
      </c>
      <c r="C13082" s="60">
        <v>2023</v>
      </c>
      <c r="D13082" s="60" t="str">
        <f t="shared" si="223"/>
        <v>mar</v>
      </c>
      <c r="E13082" s="24">
        <v>45016</v>
      </c>
      <c r="F13082" s="23" t="s">
        <v>52</v>
      </c>
      <c r="G13082" s="121">
        <v>22908926.050000001</v>
      </c>
    </row>
    <row r="13083" spans="1:7" outlineLevel="1" x14ac:dyDescent="0.25">
      <c r="A13083" s="23" t="str">
        <f>VLOOKUP(B13083,Códigos!$A$1:$C$23,2,FALSE)</f>
        <v>Bonos Municipales</v>
      </c>
      <c r="B13083" s="65" t="s">
        <v>4</v>
      </c>
      <c r="C13083" s="60">
        <v>2023</v>
      </c>
      <c r="D13083" s="60" t="str">
        <f t="shared" si="223"/>
        <v>mar</v>
      </c>
      <c r="E13083" s="24">
        <v>45016</v>
      </c>
      <c r="F13083" s="23" t="s">
        <v>52</v>
      </c>
      <c r="G13083" s="121">
        <v>0</v>
      </c>
    </row>
    <row r="13084" spans="1:7" outlineLevel="1" x14ac:dyDescent="0.25">
      <c r="A13084" s="23" t="str">
        <f>VLOOKUP(B13084,Códigos!$A$1:$C$23,2,FALSE)</f>
        <v>Bonos Participativos emitidos por Pymes</v>
      </c>
      <c r="B13084" s="65" t="s">
        <v>5</v>
      </c>
      <c r="C13084" s="60">
        <v>2023</v>
      </c>
      <c r="D13084" s="60" t="str">
        <f t="shared" si="223"/>
        <v>mar</v>
      </c>
      <c r="E13084" s="24">
        <v>45016</v>
      </c>
      <c r="F13084" s="23" t="s">
        <v>52</v>
      </c>
      <c r="G13084" s="121">
        <v>45397.48</v>
      </c>
    </row>
    <row r="13085" spans="1:7" outlineLevel="1" x14ac:dyDescent="0.25">
      <c r="A13085" s="23" t="str">
        <f>VLOOKUP(B13085,Códigos!$A$1:$C$23,2,FALSE)</f>
        <v>Bonos del BCB con opción a rescate anticipado</v>
      </c>
      <c r="B13085" s="65" t="s">
        <v>159</v>
      </c>
      <c r="C13085" s="60">
        <v>2023</v>
      </c>
      <c r="D13085" s="60" t="str">
        <f t="shared" si="223"/>
        <v>mar</v>
      </c>
      <c r="E13085" s="24">
        <v>45016</v>
      </c>
      <c r="F13085" s="23" t="s">
        <v>52</v>
      </c>
      <c r="G13085" s="121">
        <v>0</v>
      </c>
    </row>
    <row r="13086" spans="1:7" outlineLevel="1" x14ac:dyDescent="0.25">
      <c r="A13086" s="23" t="str">
        <f>VLOOKUP(B13086,Códigos!$A$1:$C$23,2,FALSE)</f>
        <v>Bonos del Tesoro</v>
      </c>
      <c r="B13086" s="65" t="s">
        <v>6</v>
      </c>
      <c r="C13086" s="60">
        <v>2023</v>
      </c>
      <c r="D13086" s="60" t="str">
        <f t="shared" si="223"/>
        <v>mar</v>
      </c>
      <c r="E13086" s="24">
        <v>45016</v>
      </c>
      <c r="F13086" s="23" t="s">
        <v>52</v>
      </c>
      <c r="G13086" s="121">
        <v>0</v>
      </c>
    </row>
    <row r="13087" spans="1:7" outlineLevel="1" x14ac:dyDescent="0.25">
      <c r="A13087" s="23" t="str">
        <f>VLOOKUP(B13087,Códigos!$A$1:$C$23,2,FALSE)</f>
        <v>Cupones</v>
      </c>
      <c r="B13087" s="65" t="s">
        <v>7</v>
      </c>
      <c r="C13087" s="60">
        <v>2023</v>
      </c>
      <c r="D13087" s="60" t="str">
        <f t="shared" si="223"/>
        <v>mar</v>
      </c>
      <c r="E13087" s="24">
        <v>45016</v>
      </c>
      <c r="F13087" s="23" t="s">
        <v>52</v>
      </c>
      <c r="G13087" s="121">
        <v>43480.46</v>
      </c>
    </row>
    <row r="13088" spans="1:7" outlineLevel="1" x14ac:dyDescent="0.25">
      <c r="A13088" s="23" t="str">
        <f>VLOOKUP(B13088,Códigos!$A$1:$C$23,2,FALSE)</f>
        <v>Depósitos a Plazo Fijo</v>
      </c>
      <c r="B13088" s="65" t="s">
        <v>8</v>
      </c>
      <c r="C13088" s="60">
        <v>2023</v>
      </c>
      <c r="D13088" s="60" t="str">
        <f t="shared" si="223"/>
        <v>mar</v>
      </c>
      <c r="E13088" s="24">
        <v>45016</v>
      </c>
      <c r="F13088" s="23" t="s">
        <v>52</v>
      </c>
      <c r="G13088" s="121">
        <v>367567400.61000007</v>
      </c>
    </row>
    <row r="13089" spans="1:7" outlineLevel="1" x14ac:dyDescent="0.25">
      <c r="A13089" s="23" t="str">
        <f>VLOOKUP(B13089,Códigos!$A$1:$C$23,2,FALSE)</f>
        <v>Letras del BCB con opción a rescate anticipado</v>
      </c>
      <c r="B13089" s="65" t="s">
        <v>10</v>
      </c>
      <c r="C13089" s="60">
        <v>2023</v>
      </c>
      <c r="D13089" s="60" t="str">
        <f t="shared" si="223"/>
        <v>mar</v>
      </c>
      <c r="E13089" s="24">
        <v>45016</v>
      </c>
      <c r="F13089" s="23" t="s">
        <v>52</v>
      </c>
      <c r="G13089" s="121">
        <v>0</v>
      </c>
    </row>
    <row r="13090" spans="1:7" outlineLevel="1" x14ac:dyDescent="0.25">
      <c r="A13090" s="23" t="str">
        <f>VLOOKUP(B13090,Códigos!$A$1:$C$23,2,FALSE)</f>
        <v>Pagarés bursátiles</v>
      </c>
      <c r="B13090" s="65" t="s">
        <v>11</v>
      </c>
      <c r="C13090" s="60">
        <v>2023</v>
      </c>
      <c r="D13090" s="60" t="str">
        <f t="shared" si="223"/>
        <v>mar</v>
      </c>
      <c r="E13090" s="24">
        <v>45016</v>
      </c>
      <c r="F13090" s="23" t="s">
        <v>52</v>
      </c>
      <c r="G13090" s="121">
        <v>9823584.1999999993</v>
      </c>
    </row>
    <row r="13091" spans="1:7" outlineLevel="1" x14ac:dyDescent="0.25">
      <c r="A13091" s="23" t="str">
        <f>VLOOKUP(B13091,Códigos!$A$1:$C$23,2,FALSE)</f>
        <v>Valores de Titularización</v>
      </c>
      <c r="B13091" s="65" t="s">
        <v>12</v>
      </c>
      <c r="C13091" s="60">
        <v>2023</v>
      </c>
      <c r="D13091" s="60" t="str">
        <f t="shared" si="223"/>
        <v>mar</v>
      </c>
      <c r="E13091" s="24">
        <v>45016</v>
      </c>
      <c r="F13091" s="23" t="s">
        <v>52</v>
      </c>
      <c r="G13091" s="121">
        <v>147372.74</v>
      </c>
    </row>
    <row r="13092" spans="1:7" outlineLevel="1" x14ac:dyDescent="0.25">
      <c r="A13092" s="23" t="str">
        <f>VLOOKUP(B13092,Códigos!$A$1:$C$23,2,FALSE)</f>
        <v>Inv. Extranjero</v>
      </c>
      <c r="B13092" s="65" t="s">
        <v>34</v>
      </c>
      <c r="C13092" s="60">
        <v>2023</v>
      </c>
      <c r="D13092" s="60" t="str">
        <f t="shared" si="223"/>
        <v>mar</v>
      </c>
      <c r="E13092" s="24">
        <v>45016</v>
      </c>
      <c r="F13092" s="23" t="s">
        <v>52</v>
      </c>
      <c r="G13092" s="121">
        <v>106118400.16000001</v>
      </c>
    </row>
    <row r="13093" spans="1:7" outlineLevel="1" x14ac:dyDescent="0.25">
      <c r="A13093" s="23" t="str">
        <f>VLOOKUP(B13093,Códigos!$A$1:$C$23,2,FALSE)</f>
        <v>Liquidez</v>
      </c>
      <c r="B13093" s="65" t="s">
        <v>13</v>
      </c>
      <c r="C13093" s="60">
        <v>2023</v>
      </c>
      <c r="D13093" s="60" t="str">
        <f t="shared" si="223"/>
        <v>mar</v>
      </c>
      <c r="E13093" s="24">
        <v>45016</v>
      </c>
      <c r="F13093" s="23" t="s">
        <v>52</v>
      </c>
      <c r="G13093" s="121">
        <v>146634983.86999997</v>
      </c>
    </row>
    <row r="13094" spans="1:7" outlineLevel="1" x14ac:dyDescent="0.25">
      <c r="A13094" s="23" t="str">
        <f>VLOOKUP(B13094,Códigos!$A$1:$C$23,2,FALSE)</f>
        <v>Inv. sin Oferta Pública</v>
      </c>
      <c r="B13094" s="65" t="s">
        <v>14</v>
      </c>
      <c r="C13094" s="60">
        <v>2023</v>
      </c>
      <c r="D13094" s="60" t="str">
        <f t="shared" si="223"/>
        <v>mar</v>
      </c>
      <c r="E13094" s="24">
        <v>45016</v>
      </c>
      <c r="F13094" s="23" t="s">
        <v>52</v>
      </c>
      <c r="G13094" s="121">
        <v>80514.39</v>
      </c>
    </row>
    <row r="13095" spans="1:7" outlineLevel="1" x14ac:dyDescent="0.25">
      <c r="A13095" s="23" t="str">
        <f>VLOOKUP(B13095,Códigos!$A$1:$C$23,2,FALSE)</f>
        <v>Acciones</v>
      </c>
      <c r="B13095" s="65" t="s">
        <v>0</v>
      </c>
      <c r="C13095" s="60">
        <v>2023</v>
      </c>
      <c r="D13095" s="60" t="str">
        <f t="shared" si="223"/>
        <v>mar</v>
      </c>
      <c r="E13095" s="24">
        <v>45016</v>
      </c>
      <c r="F13095" s="23" t="s">
        <v>44</v>
      </c>
      <c r="G13095" s="121">
        <v>137451.7667638484</v>
      </c>
    </row>
    <row r="13096" spans="1:7" outlineLevel="1" x14ac:dyDescent="0.25">
      <c r="A13096" s="23" t="str">
        <f>VLOOKUP(B13096,Códigos!$A$1:$C$23,2,FALSE)</f>
        <v>Bonos Bancarios Bursátiles</v>
      </c>
      <c r="B13096" s="65" t="s">
        <v>1</v>
      </c>
      <c r="C13096" s="60">
        <v>2023</v>
      </c>
      <c r="D13096" s="60" t="str">
        <f t="shared" si="223"/>
        <v>mar</v>
      </c>
      <c r="E13096" s="24">
        <v>45016</v>
      </c>
      <c r="F13096" s="23" t="s">
        <v>44</v>
      </c>
      <c r="G13096" s="121">
        <v>7431824.1909621069</v>
      </c>
    </row>
    <row r="13097" spans="1:7" outlineLevel="1" x14ac:dyDescent="0.25">
      <c r="A13097" s="23" t="str">
        <f>VLOOKUP(B13097,Códigos!$A$1:$C$23,2,FALSE)</f>
        <v>Bonos de Largo Plazo</v>
      </c>
      <c r="B13097" s="65" t="s">
        <v>3</v>
      </c>
      <c r="C13097" s="60">
        <v>2023</v>
      </c>
      <c r="D13097" s="60" t="str">
        <f t="shared" si="223"/>
        <v>mar</v>
      </c>
      <c r="E13097" s="24">
        <v>45016</v>
      </c>
      <c r="F13097" s="23" t="s">
        <v>44</v>
      </c>
      <c r="G13097" s="121">
        <v>4271581.6486880556</v>
      </c>
    </row>
    <row r="13098" spans="1:7" outlineLevel="1" x14ac:dyDescent="0.25">
      <c r="A13098" s="23" t="str">
        <f>VLOOKUP(B13098,Códigos!$A$1:$C$23,2,FALSE)</f>
        <v>Bonos Municipales</v>
      </c>
      <c r="B13098" s="65" t="s">
        <v>4</v>
      </c>
      <c r="C13098" s="60">
        <v>2023</v>
      </c>
      <c r="D13098" s="60" t="str">
        <f t="shared" si="223"/>
        <v>mar</v>
      </c>
      <c r="E13098" s="24">
        <v>45016</v>
      </c>
      <c r="F13098" s="23" t="s">
        <v>44</v>
      </c>
      <c r="G13098" s="121">
        <v>0</v>
      </c>
    </row>
    <row r="13099" spans="1:7" outlineLevel="1" x14ac:dyDescent="0.25">
      <c r="A13099" s="23" t="str">
        <f>VLOOKUP(B13099,Códigos!$A$1:$C$23,2,FALSE)</f>
        <v>Bonos Participativos emitidos por Pymes</v>
      </c>
      <c r="B13099" s="65" t="s">
        <v>5</v>
      </c>
      <c r="C13099" s="60">
        <v>2023</v>
      </c>
      <c r="D13099" s="60" t="str">
        <f t="shared" si="223"/>
        <v>mar</v>
      </c>
      <c r="E13099" s="24">
        <v>45016</v>
      </c>
      <c r="F13099" s="23" t="s">
        <v>44</v>
      </c>
      <c r="G13099" s="121">
        <v>0</v>
      </c>
    </row>
    <row r="13100" spans="1:7" outlineLevel="1" x14ac:dyDescent="0.25">
      <c r="A13100" s="23" t="str">
        <f>VLOOKUP(B13100,Códigos!$A$1:$C$23,2,FALSE)</f>
        <v>Bonos del BCB con opción a rescate anticipado</v>
      </c>
      <c r="B13100" s="65" t="s">
        <v>159</v>
      </c>
      <c r="C13100" s="60">
        <v>2023</v>
      </c>
      <c r="D13100" s="60" t="str">
        <f t="shared" si="223"/>
        <v>mar</v>
      </c>
      <c r="E13100" s="24">
        <v>45016</v>
      </c>
      <c r="F13100" s="23" t="s">
        <v>44</v>
      </c>
      <c r="G13100" s="121">
        <v>0</v>
      </c>
    </row>
    <row r="13101" spans="1:7" outlineLevel="1" x14ac:dyDescent="0.25">
      <c r="A13101" s="23" t="str">
        <f>VLOOKUP(B13101,Códigos!$A$1:$C$23,2,FALSE)</f>
        <v>Bonos del Tesoro</v>
      </c>
      <c r="B13101" s="65" t="s">
        <v>6</v>
      </c>
      <c r="C13101" s="60">
        <v>2023</v>
      </c>
      <c r="D13101" s="60" t="str">
        <f t="shared" si="223"/>
        <v>mar</v>
      </c>
      <c r="E13101" s="24">
        <v>45016</v>
      </c>
      <c r="F13101" s="23" t="s">
        <v>44</v>
      </c>
      <c r="G13101" s="121">
        <v>3704104.8454810414</v>
      </c>
    </row>
    <row r="13102" spans="1:7" outlineLevel="1" x14ac:dyDescent="0.25">
      <c r="A13102" s="23" t="str">
        <f>VLOOKUP(B13102,Códigos!$A$1:$C$23,2,FALSE)</f>
        <v>Cupones</v>
      </c>
      <c r="B13102" s="65" t="s">
        <v>7</v>
      </c>
      <c r="C13102" s="60">
        <v>2023</v>
      </c>
      <c r="D13102" s="60" t="str">
        <f t="shared" si="223"/>
        <v>mar</v>
      </c>
      <c r="E13102" s="24">
        <v>45016</v>
      </c>
      <c r="F13102" s="23" t="s">
        <v>44</v>
      </c>
      <c r="G13102" s="121">
        <v>6779406.759475233</v>
      </c>
    </row>
    <row r="13103" spans="1:7" outlineLevel="1" x14ac:dyDescent="0.25">
      <c r="A13103" s="23" t="str">
        <f>VLOOKUP(B13103,Códigos!$A$1:$C$23,2,FALSE)</f>
        <v>Depósitos a Plazo Fijo</v>
      </c>
      <c r="B13103" s="65" t="s">
        <v>8</v>
      </c>
      <c r="C13103" s="60">
        <v>2023</v>
      </c>
      <c r="D13103" s="60" t="str">
        <f t="shared" si="223"/>
        <v>mar</v>
      </c>
      <c r="E13103" s="24">
        <v>45016</v>
      </c>
      <c r="F13103" s="23" t="s">
        <v>44</v>
      </c>
      <c r="G13103" s="121">
        <v>162511011.09912601</v>
      </c>
    </row>
    <row r="13104" spans="1:7" outlineLevel="1" x14ac:dyDescent="0.25">
      <c r="A13104" s="23" t="str">
        <f>VLOOKUP(B13104,Códigos!$A$1:$C$23,2,FALSE)</f>
        <v>Letras del BCB con opción a rescate anticipado</v>
      </c>
      <c r="B13104" s="65" t="s">
        <v>10</v>
      </c>
      <c r="C13104" s="60">
        <v>2023</v>
      </c>
      <c r="D13104" s="60" t="str">
        <f t="shared" si="223"/>
        <v>mar</v>
      </c>
      <c r="E13104" s="24">
        <v>45016</v>
      </c>
      <c r="F13104" s="23" t="s">
        <v>44</v>
      </c>
      <c r="G13104" s="121">
        <v>868995.91836734698</v>
      </c>
    </row>
    <row r="13105" spans="1:7" outlineLevel="1" x14ac:dyDescent="0.25">
      <c r="A13105" s="23" t="str">
        <f>VLOOKUP(B13105,Códigos!$A$1:$C$23,2,FALSE)</f>
        <v>Pagarés bursátiles</v>
      </c>
      <c r="B13105" s="65" t="s">
        <v>11</v>
      </c>
      <c r="C13105" s="60">
        <v>2023</v>
      </c>
      <c r="D13105" s="60" t="str">
        <f t="shared" si="223"/>
        <v>mar</v>
      </c>
      <c r="E13105" s="24">
        <v>45016</v>
      </c>
      <c r="F13105" s="23" t="s">
        <v>44</v>
      </c>
      <c r="G13105" s="121">
        <v>1670074.7419825071</v>
      </c>
    </row>
    <row r="13106" spans="1:7" outlineLevel="1" x14ac:dyDescent="0.25">
      <c r="A13106" s="23" t="str">
        <f>VLOOKUP(B13106,Códigos!$A$1:$C$23,2,FALSE)</f>
        <v>Valores de Titularización</v>
      </c>
      <c r="B13106" s="65" t="s">
        <v>12</v>
      </c>
      <c r="C13106" s="60">
        <v>2023</v>
      </c>
      <c r="D13106" s="60" t="str">
        <f t="shared" si="223"/>
        <v>mar</v>
      </c>
      <c r="E13106" s="24">
        <v>45016</v>
      </c>
      <c r="F13106" s="23" t="s">
        <v>44</v>
      </c>
      <c r="G13106" s="121">
        <v>3107438.1282798843</v>
      </c>
    </row>
    <row r="13107" spans="1:7" outlineLevel="1" x14ac:dyDescent="0.25">
      <c r="A13107" s="23" t="str">
        <f>VLOOKUP(B13107,Códigos!$A$1:$C$23,2,FALSE)</f>
        <v>Inv. Extranjero</v>
      </c>
      <c r="B13107" s="65" t="s">
        <v>34</v>
      </c>
      <c r="C13107" s="60">
        <v>2023</v>
      </c>
      <c r="D13107" s="60" t="str">
        <f t="shared" si="223"/>
        <v>mar</v>
      </c>
      <c r="E13107" s="24">
        <v>45016</v>
      </c>
      <c r="F13107" s="23" t="s">
        <v>44</v>
      </c>
      <c r="G13107" s="121">
        <v>0</v>
      </c>
    </row>
    <row r="13108" spans="1:7" outlineLevel="1" x14ac:dyDescent="0.25">
      <c r="A13108" s="23" t="str">
        <f>VLOOKUP(B13108,Códigos!$A$1:$C$23,2,FALSE)</f>
        <v>Liquidez</v>
      </c>
      <c r="B13108" s="65" t="s">
        <v>13</v>
      </c>
      <c r="C13108" s="60">
        <v>2023</v>
      </c>
      <c r="D13108" s="60" t="str">
        <f t="shared" si="223"/>
        <v>mar</v>
      </c>
      <c r="E13108" s="24">
        <v>45016</v>
      </c>
      <c r="F13108" s="23" t="s">
        <v>44</v>
      </c>
      <c r="G13108" s="121">
        <v>59318858.970845483</v>
      </c>
    </row>
    <row r="13109" spans="1:7" outlineLevel="1" x14ac:dyDescent="0.25">
      <c r="A13109" s="23" t="str">
        <f>VLOOKUP(B13109,Códigos!$A$1:$C$23,2,FALSE)</f>
        <v>Inv. sin Oferta Pública</v>
      </c>
      <c r="B13109" s="65" t="s">
        <v>14</v>
      </c>
      <c r="C13109" s="60">
        <v>2023</v>
      </c>
      <c r="D13109" s="60" t="str">
        <f t="shared" si="223"/>
        <v>mar</v>
      </c>
      <c r="E13109" s="24">
        <v>45016</v>
      </c>
      <c r="F13109" s="23" t="s">
        <v>44</v>
      </c>
      <c r="G13109" s="121">
        <v>494876.22303207003</v>
      </c>
    </row>
    <row r="13110" spans="1:7" outlineLevel="1" x14ac:dyDescent="0.25">
      <c r="A13110" s="23" t="str">
        <f>VLOOKUP(B13110,Códigos!$A$1:$C$23,2,FALSE)</f>
        <v>Acciones</v>
      </c>
      <c r="B13110" s="65" t="s">
        <v>0</v>
      </c>
      <c r="C13110" s="60">
        <v>2023</v>
      </c>
      <c r="D13110" s="60" t="str">
        <f t="shared" si="223"/>
        <v>mar</v>
      </c>
      <c r="E13110" s="24">
        <v>45016</v>
      </c>
      <c r="F13110" s="23" t="s">
        <v>45</v>
      </c>
      <c r="G13110" s="121">
        <v>1241037.75</v>
      </c>
    </row>
    <row r="13111" spans="1:7" outlineLevel="1" x14ac:dyDescent="0.25">
      <c r="A13111" s="23" t="str">
        <f>VLOOKUP(B13111,Códigos!$A$1:$C$23,2,FALSE)</f>
        <v>Bonos Bancarios Bursátiles</v>
      </c>
      <c r="B13111" s="65" t="s">
        <v>1</v>
      </c>
      <c r="C13111" s="60">
        <v>2023</v>
      </c>
      <c r="D13111" s="60" t="str">
        <f t="shared" si="223"/>
        <v>mar</v>
      </c>
      <c r="E13111" s="24">
        <v>45016</v>
      </c>
      <c r="F13111" s="23" t="s">
        <v>45</v>
      </c>
      <c r="G13111" s="121">
        <v>5272010.0599999996</v>
      </c>
    </row>
    <row r="13112" spans="1:7" outlineLevel="1" x14ac:dyDescent="0.25">
      <c r="A13112" s="23" t="str">
        <f>VLOOKUP(B13112,Códigos!$A$1:$C$23,2,FALSE)</f>
        <v>Bonos de Largo Plazo</v>
      </c>
      <c r="B13112" s="65" t="s">
        <v>3</v>
      </c>
      <c r="C13112" s="60">
        <v>2023</v>
      </c>
      <c r="D13112" s="60" t="str">
        <f t="shared" si="223"/>
        <v>mar</v>
      </c>
      <c r="E13112" s="24">
        <v>45016</v>
      </c>
      <c r="F13112" s="23" t="s">
        <v>45</v>
      </c>
      <c r="G13112" s="121">
        <v>4085141.45</v>
      </c>
    </row>
    <row r="13113" spans="1:7" outlineLevel="1" x14ac:dyDescent="0.25">
      <c r="A13113" s="23" t="str">
        <f>VLOOKUP(B13113,Códigos!$A$1:$C$23,2,FALSE)</f>
        <v>Bonos Municipales</v>
      </c>
      <c r="B13113" s="65" t="s">
        <v>4</v>
      </c>
      <c r="C13113" s="60">
        <v>2023</v>
      </c>
      <c r="D13113" s="60" t="str">
        <f t="shared" si="223"/>
        <v>mar</v>
      </c>
      <c r="E13113" s="24">
        <v>45016</v>
      </c>
      <c r="F13113" s="23" t="s">
        <v>45</v>
      </c>
      <c r="G13113" s="121">
        <v>0</v>
      </c>
    </row>
    <row r="13114" spans="1:7" outlineLevel="1" x14ac:dyDescent="0.25">
      <c r="A13114" s="23" t="str">
        <f>VLOOKUP(B13114,Códigos!$A$1:$C$23,2,FALSE)</f>
        <v>Bonos Participativos emitidos por Pymes</v>
      </c>
      <c r="B13114" s="65" t="s">
        <v>5</v>
      </c>
      <c r="C13114" s="60">
        <v>2023</v>
      </c>
      <c r="D13114" s="60" t="str">
        <f t="shared" si="223"/>
        <v>mar</v>
      </c>
      <c r="E13114" s="24">
        <v>45016</v>
      </c>
      <c r="F13114" s="23" t="s">
        <v>45</v>
      </c>
      <c r="G13114" s="121">
        <v>0</v>
      </c>
    </row>
    <row r="13115" spans="1:7" outlineLevel="1" x14ac:dyDescent="0.25">
      <c r="A13115" s="23" t="str">
        <f>VLOOKUP(B13115,Códigos!$A$1:$C$23,2,FALSE)</f>
        <v>Bonos del BCB con opción a rescate anticipado</v>
      </c>
      <c r="B13115" s="65" t="s">
        <v>159</v>
      </c>
      <c r="C13115" s="60">
        <v>2023</v>
      </c>
      <c r="D13115" s="60" t="str">
        <f t="shared" si="223"/>
        <v>mar</v>
      </c>
      <c r="E13115" s="24">
        <v>45016</v>
      </c>
      <c r="F13115" s="23" t="s">
        <v>45</v>
      </c>
      <c r="G13115" s="121">
        <v>0</v>
      </c>
    </row>
    <row r="13116" spans="1:7" outlineLevel="1" x14ac:dyDescent="0.25">
      <c r="A13116" s="23" t="str">
        <f>VLOOKUP(B13116,Códigos!$A$1:$C$23,2,FALSE)</f>
        <v>Bonos del Tesoro</v>
      </c>
      <c r="B13116" s="65" t="s">
        <v>6</v>
      </c>
      <c r="C13116" s="60">
        <v>2023</v>
      </c>
      <c r="D13116" s="60" t="str">
        <f t="shared" si="223"/>
        <v>mar</v>
      </c>
      <c r="E13116" s="24">
        <v>45016</v>
      </c>
      <c r="F13116" s="23" t="s">
        <v>45</v>
      </c>
      <c r="G13116" s="121">
        <v>0</v>
      </c>
    </row>
    <row r="13117" spans="1:7" outlineLevel="1" x14ac:dyDescent="0.25">
      <c r="A13117" s="23" t="str">
        <f>VLOOKUP(B13117,Códigos!$A$1:$C$23,2,FALSE)</f>
        <v>Cupones</v>
      </c>
      <c r="B13117" s="65" t="s">
        <v>7</v>
      </c>
      <c r="C13117" s="60">
        <v>2023</v>
      </c>
      <c r="D13117" s="60" t="str">
        <f t="shared" si="223"/>
        <v>mar</v>
      </c>
      <c r="E13117" s="24">
        <v>45016</v>
      </c>
      <c r="F13117" s="23" t="s">
        <v>45</v>
      </c>
      <c r="G13117" s="121">
        <v>0</v>
      </c>
    </row>
    <row r="13118" spans="1:7" outlineLevel="1" x14ac:dyDescent="0.25">
      <c r="A13118" s="23" t="str">
        <f>VLOOKUP(B13118,Códigos!$A$1:$C$23,2,FALSE)</f>
        <v>Depósitos a Plazo Fijo</v>
      </c>
      <c r="B13118" s="65" t="s">
        <v>8</v>
      </c>
      <c r="C13118" s="60">
        <v>2023</v>
      </c>
      <c r="D13118" s="60" t="str">
        <f t="shared" si="223"/>
        <v>mar</v>
      </c>
      <c r="E13118" s="24">
        <v>45016</v>
      </c>
      <c r="F13118" s="23" t="s">
        <v>45</v>
      </c>
      <c r="G13118" s="121">
        <v>64961348.810000002</v>
      </c>
    </row>
    <row r="13119" spans="1:7" outlineLevel="1" x14ac:dyDescent="0.25">
      <c r="A13119" s="23" t="str">
        <f>VLOOKUP(B13119,Códigos!$A$1:$C$23,2,FALSE)</f>
        <v>Letras del BCB con opción a rescate anticipado</v>
      </c>
      <c r="B13119" s="65" t="s">
        <v>10</v>
      </c>
      <c r="C13119" s="60">
        <v>2023</v>
      </c>
      <c r="D13119" s="60" t="str">
        <f t="shared" si="223"/>
        <v>mar</v>
      </c>
      <c r="E13119" s="24">
        <v>45016</v>
      </c>
      <c r="F13119" s="23" t="s">
        <v>45</v>
      </c>
      <c r="G13119" s="121">
        <v>0</v>
      </c>
    </row>
    <row r="13120" spans="1:7" outlineLevel="1" x14ac:dyDescent="0.25">
      <c r="A13120" s="23" t="str">
        <f>VLOOKUP(B13120,Códigos!$A$1:$C$23,2,FALSE)</f>
        <v>Pagarés bursátiles</v>
      </c>
      <c r="B13120" s="65" t="s">
        <v>11</v>
      </c>
      <c r="C13120" s="60">
        <v>2023</v>
      </c>
      <c r="D13120" s="60" t="str">
        <f t="shared" si="223"/>
        <v>mar</v>
      </c>
      <c r="E13120" s="24">
        <v>45016</v>
      </c>
      <c r="F13120" s="23" t="s">
        <v>45</v>
      </c>
      <c r="G13120" s="121">
        <v>3606132.78</v>
      </c>
    </row>
    <row r="13121" spans="1:7" outlineLevel="1" x14ac:dyDescent="0.25">
      <c r="A13121" s="23" t="str">
        <f>VLOOKUP(B13121,Códigos!$A$1:$C$23,2,FALSE)</f>
        <v>Valores de Titularización</v>
      </c>
      <c r="B13121" s="65" t="s">
        <v>12</v>
      </c>
      <c r="C13121" s="60">
        <v>2023</v>
      </c>
      <c r="D13121" s="60" t="str">
        <f t="shared" si="223"/>
        <v>mar</v>
      </c>
      <c r="E13121" s="24">
        <v>45016</v>
      </c>
      <c r="F13121" s="23" t="s">
        <v>45</v>
      </c>
      <c r="G13121" s="121">
        <v>0</v>
      </c>
    </row>
    <row r="13122" spans="1:7" outlineLevel="1" x14ac:dyDescent="0.25">
      <c r="A13122" s="23" t="str">
        <f>VLOOKUP(B13122,Códigos!$A$1:$C$23,2,FALSE)</f>
        <v>Inv. Extranjero</v>
      </c>
      <c r="B13122" s="65" t="s">
        <v>34</v>
      </c>
      <c r="C13122" s="60">
        <v>2023</v>
      </c>
      <c r="D13122" s="60" t="str">
        <f t="shared" ref="D13122:D13185" si="224">+TEXT(E13122,"mmm")</f>
        <v>mar</v>
      </c>
      <c r="E13122" s="24">
        <v>45016</v>
      </c>
      <c r="F13122" s="23" t="s">
        <v>45</v>
      </c>
      <c r="G13122" s="121">
        <v>16791835.41</v>
      </c>
    </row>
    <row r="13123" spans="1:7" outlineLevel="1" x14ac:dyDescent="0.25">
      <c r="A13123" s="23" t="str">
        <f>VLOOKUP(B13123,Códigos!$A$1:$C$23,2,FALSE)</f>
        <v>Liquidez</v>
      </c>
      <c r="B13123" s="65" t="s">
        <v>13</v>
      </c>
      <c r="C13123" s="60">
        <v>2023</v>
      </c>
      <c r="D13123" s="60" t="str">
        <f t="shared" si="224"/>
        <v>mar</v>
      </c>
      <c r="E13123" s="24">
        <v>45016</v>
      </c>
      <c r="F13123" s="23" t="s">
        <v>45</v>
      </c>
      <c r="G13123" s="121">
        <v>50611408.11999999</v>
      </c>
    </row>
    <row r="13124" spans="1:7" outlineLevel="1" x14ac:dyDescent="0.25">
      <c r="A13124" s="23" t="str">
        <f>VLOOKUP(B13124,Códigos!$A$1:$C$23,2,FALSE)</f>
        <v>Inv. sin Oferta Pública</v>
      </c>
      <c r="B13124" s="65" t="s">
        <v>14</v>
      </c>
      <c r="C13124" s="60">
        <v>2023</v>
      </c>
      <c r="D13124" s="60" t="str">
        <f t="shared" si="224"/>
        <v>mar</v>
      </c>
      <c r="E13124" s="24">
        <v>45016</v>
      </c>
      <c r="F13124" s="23" t="s">
        <v>45</v>
      </c>
      <c r="G13124" s="121">
        <v>-24804.940000000006</v>
      </c>
    </row>
    <row r="13125" spans="1:7" outlineLevel="1" x14ac:dyDescent="0.25">
      <c r="A13125" s="23" t="str">
        <f>VLOOKUP(B13125,Códigos!$A$1:$C$23,2,FALSE)</f>
        <v>Acciones</v>
      </c>
      <c r="B13125" s="65" t="s">
        <v>0</v>
      </c>
      <c r="C13125" s="60">
        <v>2023</v>
      </c>
      <c r="D13125" s="60" t="str">
        <f t="shared" si="224"/>
        <v>mar</v>
      </c>
      <c r="E13125" s="24">
        <v>45016</v>
      </c>
      <c r="F13125" s="23" t="s">
        <v>46</v>
      </c>
      <c r="G13125" s="121">
        <v>6267011.2259475328</v>
      </c>
    </row>
    <row r="13126" spans="1:7" outlineLevel="1" x14ac:dyDescent="0.25">
      <c r="A13126" s="23" t="str">
        <f>VLOOKUP(B13126,Códigos!$A$1:$C$23,2,FALSE)</f>
        <v>Bonos Bancarios Bursátiles</v>
      </c>
      <c r="B13126" s="65" t="s">
        <v>1</v>
      </c>
      <c r="C13126" s="60">
        <v>2023</v>
      </c>
      <c r="D13126" s="60" t="str">
        <f t="shared" si="224"/>
        <v>mar</v>
      </c>
      <c r="E13126" s="24">
        <v>45016</v>
      </c>
      <c r="F13126" s="23" t="s">
        <v>46</v>
      </c>
      <c r="G13126" s="121">
        <v>40793833.53061232</v>
      </c>
    </row>
    <row r="13127" spans="1:7" outlineLevel="1" x14ac:dyDescent="0.25">
      <c r="A13127" s="23" t="str">
        <f>VLOOKUP(B13127,Códigos!$A$1:$C$23,2,FALSE)</f>
        <v>Bonos de Largo Plazo</v>
      </c>
      <c r="B13127" s="65" t="s">
        <v>3</v>
      </c>
      <c r="C13127" s="60">
        <v>2023</v>
      </c>
      <c r="D13127" s="60" t="str">
        <f t="shared" si="224"/>
        <v>mar</v>
      </c>
      <c r="E13127" s="24">
        <v>45016</v>
      </c>
      <c r="F13127" s="23" t="s">
        <v>46</v>
      </c>
      <c r="G13127" s="121">
        <v>21391778.969387773</v>
      </c>
    </row>
    <row r="13128" spans="1:7" outlineLevel="1" x14ac:dyDescent="0.25">
      <c r="A13128" s="23" t="str">
        <f>VLOOKUP(B13128,Códigos!$A$1:$C$23,2,FALSE)</f>
        <v>Bonos Municipales</v>
      </c>
      <c r="B13128" s="65" t="s">
        <v>4</v>
      </c>
      <c r="C13128" s="60">
        <v>2023</v>
      </c>
      <c r="D13128" s="60" t="str">
        <f t="shared" si="224"/>
        <v>mar</v>
      </c>
      <c r="E13128" s="24">
        <v>45016</v>
      </c>
      <c r="F13128" s="23" t="s">
        <v>46</v>
      </c>
      <c r="G13128" s="121">
        <v>830923.002915452</v>
      </c>
    </row>
    <row r="13129" spans="1:7" outlineLevel="1" x14ac:dyDescent="0.25">
      <c r="A13129" s="23" t="str">
        <f>VLOOKUP(B13129,Códigos!$A$1:$C$23,2,FALSE)</f>
        <v>Bonos Participativos emitidos por Pymes</v>
      </c>
      <c r="B13129" s="65" t="s">
        <v>5</v>
      </c>
      <c r="C13129" s="60">
        <v>2023</v>
      </c>
      <c r="D13129" s="60" t="str">
        <f t="shared" si="224"/>
        <v>mar</v>
      </c>
      <c r="E13129" s="24">
        <v>45016</v>
      </c>
      <c r="F13129" s="23" t="s">
        <v>46</v>
      </c>
      <c r="G13129" s="121">
        <v>96469.795918367352</v>
      </c>
    </row>
    <row r="13130" spans="1:7" outlineLevel="1" x14ac:dyDescent="0.25">
      <c r="A13130" s="23" t="str">
        <f>VLOOKUP(B13130,Códigos!$A$1:$C$23,2,FALSE)</f>
        <v>Bonos del BCB con opción a rescate anticipado</v>
      </c>
      <c r="B13130" s="65" t="s">
        <v>159</v>
      </c>
      <c r="C13130" s="60">
        <v>2023</v>
      </c>
      <c r="D13130" s="60" t="str">
        <f t="shared" si="224"/>
        <v>mar</v>
      </c>
      <c r="E13130" s="24">
        <v>45016</v>
      </c>
      <c r="F13130" s="23" t="s">
        <v>46</v>
      </c>
      <c r="G13130" s="121">
        <v>0</v>
      </c>
    </row>
    <row r="13131" spans="1:7" outlineLevel="1" x14ac:dyDescent="0.25">
      <c r="A13131" s="23" t="str">
        <f>VLOOKUP(B13131,Códigos!$A$1:$C$23,2,FALSE)</f>
        <v>Bonos del Tesoro</v>
      </c>
      <c r="B13131" s="65" t="s">
        <v>6</v>
      </c>
      <c r="C13131" s="60">
        <v>2023</v>
      </c>
      <c r="D13131" s="60" t="str">
        <f t="shared" si="224"/>
        <v>mar</v>
      </c>
      <c r="E13131" s="24">
        <v>45016</v>
      </c>
      <c r="F13131" s="23" t="s">
        <v>46</v>
      </c>
      <c r="G13131" s="121">
        <v>0</v>
      </c>
    </row>
    <row r="13132" spans="1:7" outlineLevel="1" x14ac:dyDescent="0.25">
      <c r="A13132" s="23" t="str">
        <f>VLOOKUP(B13132,Códigos!$A$1:$C$23,2,FALSE)</f>
        <v>Cupones</v>
      </c>
      <c r="B13132" s="65" t="s">
        <v>7</v>
      </c>
      <c r="C13132" s="60">
        <v>2023</v>
      </c>
      <c r="D13132" s="60" t="str">
        <f t="shared" si="224"/>
        <v>mar</v>
      </c>
      <c r="E13132" s="24">
        <v>45016</v>
      </c>
      <c r="F13132" s="23" t="s">
        <v>46</v>
      </c>
      <c r="G13132" s="121">
        <v>1314830.9664722953</v>
      </c>
    </row>
    <row r="13133" spans="1:7" outlineLevel="1" x14ac:dyDescent="0.25">
      <c r="A13133" s="23" t="str">
        <f>VLOOKUP(B13133,Códigos!$A$1:$C$23,2,FALSE)</f>
        <v>Depósitos a Plazo Fijo</v>
      </c>
      <c r="B13133" s="65" t="s">
        <v>8</v>
      </c>
      <c r="C13133" s="60">
        <v>2023</v>
      </c>
      <c r="D13133" s="60" t="str">
        <f t="shared" si="224"/>
        <v>mar</v>
      </c>
      <c r="E13133" s="24">
        <v>45016</v>
      </c>
      <c r="F13133" s="23" t="s">
        <v>46</v>
      </c>
      <c r="G13133" s="121">
        <v>178447603.30029115</v>
      </c>
    </row>
    <row r="13134" spans="1:7" outlineLevel="1" x14ac:dyDescent="0.25">
      <c r="A13134" s="23" t="str">
        <f>VLOOKUP(B13134,Códigos!$A$1:$C$23,2,FALSE)</f>
        <v>Letras del BCB con opción a rescate anticipado</v>
      </c>
      <c r="B13134" s="65" t="s">
        <v>10</v>
      </c>
      <c r="C13134" s="60">
        <v>2023</v>
      </c>
      <c r="D13134" s="60" t="str">
        <f t="shared" si="224"/>
        <v>mar</v>
      </c>
      <c r="E13134" s="24">
        <v>45016</v>
      </c>
      <c r="F13134" s="23" t="s">
        <v>46</v>
      </c>
      <c r="G13134" s="121">
        <v>0</v>
      </c>
    </row>
    <row r="13135" spans="1:7" outlineLevel="1" x14ac:dyDescent="0.25">
      <c r="A13135" s="23" t="str">
        <f>VLOOKUP(B13135,Códigos!$A$1:$C$23,2,FALSE)</f>
        <v>Pagarés bursátiles</v>
      </c>
      <c r="B13135" s="65" t="s">
        <v>11</v>
      </c>
      <c r="C13135" s="60">
        <v>2023</v>
      </c>
      <c r="D13135" s="60" t="str">
        <f t="shared" si="224"/>
        <v>mar</v>
      </c>
      <c r="E13135" s="24">
        <v>45016</v>
      </c>
      <c r="F13135" s="23" t="s">
        <v>46</v>
      </c>
      <c r="G13135" s="121">
        <v>209457.34693877553</v>
      </c>
    </row>
    <row r="13136" spans="1:7" outlineLevel="1" x14ac:dyDescent="0.25">
      <c r="A13136" s="23" t="str">
        <f>VLOOKUP(B13136,Códigos!$A$1:$C$23,2,FALSE)</f>
        <v>Valores de Titularización</v>
      </c>
      <c r="B13136" s="65" t="s">
        <v>12</v>
      </c>
      <c r="C13136" s="60">
        <v>2023</v>
      </c>
      <c r="D13136" s="60" t="str">
        <f t="shared" si="224"/>
        <v>mar</v>
      </c>
      <c r="E13136" s="24">
        <v>45016</v>
      </c>
      <c r="F13136" s="23" t="s">
        <v>46</v>
      </c>
      <c r="G13136" s="121">
        <v>10063071.613702636</v>
      </c>
    </row>
    <row r="13137" spans="1:7" outlineLevel="1" x14ac:dyDescent="0.25">
      <c r="A13137" s="23" t="str">
        <f>VLOOKUP(B13137,Códigos!$A$1:$C$23,2,FALSE)</f>
        <v>Inv. Extranjero</v>
      </c>
      <c r="B13137" s="65" t="s">
        <v>34</v>
      </c>
      <c r="C13137" s="60">
        <v>2023</v>
      </c>
      <c r="D13137" s="60" t="str">
        <f t="shared" si="224"/>
        <v>mar</v>
      </c>
      <c r="E13137" s="24">
        <v>45016</v>
      </c>
      <c r="F13137" s="23" t="s">
        <v>46</v>
      </c>
      <c r="G13137" s="121">
        <v>6293988.4475218663</v>
      </c>
    </row>
    <row r="13138" spans="1:7" outlineLevel="1" x14ac:dyDescent="0.25">
      <c r="A13138" s="23" t="str">
        <f>VLOOKUP(B13138,Códigos!$A$1:$C$23,2,FALSE)</f>
        <v>Liquidez</v>
      </c>
      <c r="B13138" s="65" t="s">
        <v>13</v>
      </c>
      <c r="C13138" s="60">
        <v>2023</v>
      </c>
      <c r="D13138" s="60" t="str">
        <f t="shared" si="224"/>
        <v>mar</v>
      </c>
      <c r="E13138" s="24">
        <v>45016</v>
      </c>
      <c r="F13138" s="23" t="s">
        <v>46</v>
      </c>
      <c r="G13138" s="121">
        <v>36893176.29154519</v>
      </c>
    </row>
    <row r="13139" spans="1:7" outlineLevel="1" x14ac:dyDescent="0.25">
      <c r="A13139" s="23" t="str">
        <f>VLOOKUP(B13139,Códigos!$A$1:$C$23,2,FALSE)</f>
        <v>Inv. sin Oferta Pública</v>
      </c>
      <c r="B13139" s="65" t="s">
        <v>14</v>
      </c>
      <c r="C13139" s="60">
        <v>2023</v>
      </c>
      <c r="D13139" s="60" t="str">
        <f t="shared" si="224"/>
        <v>mar</v>
      </c>
      <c r="E13139" s="24">
        <v>45016</v>
      </c>
      <c r="F13139" s="23" t="s">
        <v>46</v>
      </c>
      <c r="G13139" s="121">
        <v>6135670.3338192413</v>
      </c>
    </row>
    <row r="13140" spans="1:7" outlineLevel="1" x14ac:dyDescent="0.25">
      <c r="A13140" s="23" t="str">
        <f>VLOOKUP(B13140,Códigos!$A$1:$C$23,2,FALSE)</f>
        <v>Acciones</v>
      </c>
      <c r="B13140" s="65" t="s">
        <v>0</v>
      </c>
      <c r="C13140" s="60">
        <v>2023</v>
      </c>
      <c r="D13140" s="60" t="str">
        <f t="shared" si="224"/>
        <v>mar</v>
      </c>
      <c r="E13140" s="24">
        <v>45016</v>
      </c>
      <c r="F13140" s="23" t="s">
        <v>48</v>
      </c>
    </row>
    <row r="13141" spans="1:7" outlineLevel="1" x14ac:dyDescent="0.25">
      <c r="A13141" s="23" t="str">
        <f>VLOOKUP(B13141,Códigos!$A$1:$C$23,2,FALSE)</f>
        <v>Bonos Bancarios Bursátiles</v>
      </c>
      <c r="B13141" s="65" t="s">
        <v>1</v>
      </c>
      <c r="C13141" s="60">
        <v>2023</v>
      </c>
      <c r="D13141" s="60" t="str">
        <f t="shared" si="224"/>
        <v>mar</v>
      </c>
      <c r="E13141" s="24">
        <v>45016</v>
      </c>
      <c r="F13141" s="23" t="s">
        <v>48</v>
      </c>
      <c r="G13141" s="121">
        <v>296183.34000000003</v>
      </c>
    </row>
    <row r="13142" spans="1:7" outlineLevel="1" x14ac:dyDescent="0.25">
      <c r="A13142" s="23" t="str">
        <f>VLOOKUP(B13142,Códigos!$A$1:$C$23,2,FALSE)</f>
        <v>Bonos de Largo Plazo</v>
      </c>
      <c r="B13142" s="65" t="s">
        <v>3</v>
      </c>
      <c r="C13142" s="60">
        <v>2023</v>
      </c>
      <c r="D13142" s="60" t="str">
        <f t="shared" si="224"/>
        <v>mar</v>
      </c>
      <c r="E13142" s="24">
        <v>45016</v>
      </c>
      <c r="F13142" s="23" t="s">
        <v>48</v>
      </c>
      <c r="G13142" s="121">
        <v>604830</v>
      </c>
    </row>
    <row r="13143" spans="1:7" outlineLevel="1" x14ac:dyDescent="0.25">
      <c r="A13143" s="23" t="str">
        <f>VLOOKUP(B13143,Códigos!$A$1:$C$23,2,FALSE)</f>
        <v>Bonos Municipales</v>
      </c>
      <c r="B13143" s="65" t="s">
        <v>4</v>
      </c>
      <c r="C13143" s="60">
        <v>2023</v>
      </c>
      <c r="D13143" s="60" t="str">
        <f t="shared" si="224"/>
        <v>mar</v>
      </c>
      <c r="E13143" s="24">
        <v>45016</v>
      </c>
      <c r="F13143" s="23" t="s">
        <v>48</v>
      </c>
    </row>
    <row r="13144" spans="1:7" outlineLevel="1" x14ac:dyDescent="0.25">
      <c r="A13144" s="23" t="str">
        <f>VLOOKUP(B13144,Códigos!$A$1:$C$23,2,FALSE)</f>
        <v>Bonos Participativos emitidos por Pymes</v>
      </c>
      <c r="B13144" s="65" t="s">
        <v>5</v>
      </c>
      <c r="C13144" s="60">
        <v>2023</v>
      </c>
      <c r="D13144" s="60" t="str">
        <f t="shared" si="224"/>
        <v>mar</v>
      </c>
      <c r="E13144" s="24">
        <v>45016</v>
      </c>
      <c r="F13144" s="23" t="s">
        <v>48</v>
      </c>
    </row>
    <row r="13145" spans="1:7" outlineLevel="1" x14ac:dyDescent="0.25">
      <c r="A13145" s="23" t="str">
        <f>VLOOKUP(B13145,Códigos!$A$1:$C$23,2,FALSE)</f>
        <v>Bonos del BCB con opción a rescate anticipado</v>
      </c>
      <c r="B13145" s="65" t="s">
        <v>159</v>
      </c>
      <c r="C13145" s="60">
        <v>2023</v>
      </c>
      <c r="D13145" s="60" t="str">
        <f t="shared" si="224"/>
        <v>mar</v>
      </c>
      <c r="E13145" s="24">
        <v>45016</v>
      </c>
      <c r="F13145" s="23" t="s">
        <v>48</v>
      </c>
      <c r="G13145" s="121">
        <v>1627374.0524781344</v>
      </c>
    </row>
    <row r="13146" spans="1:7" outlineLevel="1" x14ac:dyDescent="0.25">
      <c r="A13146" s="23" t="str">
        <f>VLOOKUP(B13146,Códigos!$A$1:$C$23,2,FALSE)</f>
        <v>Bonos del Tesoro</v>
      </c>
      <c r="B13146" s="65" t="s">
        <v>6</v>
      </c>
      <c r="C13146" s="60">
        <v>2023</v>
      </c>
      <c r="D13146" s="60" t="str">
        <f t="shared" si="224"/>
        <v>mar</v>
      </c>
      <c r="E13146" s="24">
        <v>45016</v>
      </c>
      <c r="F13146" s="23" t="s">
        <v>48</v>
      </c>
    </row>
    <row r="13147" spans="1:7" outlineLevel="1" x14ac:dyDescent="0.25">
      <c r="A13147" s="23" t="str">
        <f>VLOOKUP(B13147,Códigos!$A$1:$C$23,2,FALSE)</f>
        <v>Cupones</v>
      </c>
      <c r="B13147" s="65" t="s">
        <v>7</v>
      </c>
      <c r="C13147" s="60">
        <v>2023</v>
      </c>
      <c r="D13147" s="60" t="str">
        <f t="shared" si="224"/>
        <v>mar</v>
      </c>
      <c r="E13147" s="24">
        <v>45016</v>
      </c>
      <c r="F13147" s="23" t="s">
        <v>48</v>
      </c>
    </row>
    <row r="13148" spans="1:7" outlineLevel="1" x14ac:dyDescent="0.25">
      <c r="A13148" s="23" t="str">
        <f>VLOOKUP(B13148,Códigos!$A$1:$C$23,2,FALSE)</f>
        <v>Depósitos a Plazo Fijo</v>
      </c>
      <c r="B13148" s="65" t="s">
        <v>8</v>
      </c>
      <c r="C13148" s="60">
        <v>2023</v>
      </c>
      <c r="D13148" s="60" t="str">
        <f t="shared" si="224"/>
        <v>mar</v>
      </c>
      <c r="E13148" s="24">
        <v>45016</v>
      </c>
      <c r="F13148" s="23" t="s">
        <v>48</v>
      </c>
      <c r="G13148" s="121">
        <v>6264744.7699999996</v>
      </c>
    </row>
    <row r="13149" spans="1:7" outlineLevel="1" x14ac:dyDescent="0.25">
      <c r="A13149" s="23" t="str">
        <f>VLOOKUP(B13149,Códigos!$A$1:$C$23,2,FALSE)</f>
        <v>Letras del BCB con opción a rescate anticipado</v>
      </c>
      <c r="B13149" s="65" t="s">
        <v>10</v>
      </c>
      <c r="C13149" s="60">
        <v>2023</v>
      </c>
      <c r="D13149" s="60" t="str">
        <f t="shared" si="224"/>
        <v>mar</v>
      </c>
      <c r="E13149" s="24">
        <v>45016</v>
      </c>
      <c r="F13149" s="23" t="s">
        <v>48</v>
      </c>
    </row>
    <row r="13150" spans="1:7" outlineLevel="1" x14ac:dyDescent="0.25">
      <c r="A13150" s="23" t="str">
        <f>VLOOKUP(B13150,Códigos!$A$1:$C$23,2,FALSE)</f>
        <v>Pagarés bursátiles</v>
      </c>
      <c r="B13150" s="65" t="s">
        <v>11</v>
      </c>
      <c r="C13150" s="60">
        <v>2023</v>
      </c>
      <c r="D13150" s="60" t="str">
        <f t="shared" si="224"/>
        <v>mar</v>
      </c>
      <c r="E13150" s="24">
        <v>45016</v>
      </c>
      <c r="F13150" s="23" t="s">
        <v>48</v>
      </c>
      <c r="G13150" s="121">
        <v>1679092.29</v>
      </c>
    </row>
    <row r="13151" spans="1:7" outlineLevel="1" x14ac:dyDescent="0.25">
      <c r="A13151" s="23" t="str">
        <f>VLOOKUP(B13151,Códigos!$A$1:$C$23,2,FALSE)</f>
        <v>Valores de Titularización</v>
      </c>
      <c r="B13151" s="65" t="s">
        <v>12</v>
      </c>
      <c r="C13151" s="60">
        <v>2023</v>
      </c>
      <c r="D13151" s="60" t="str">
        <f t="shared" si="224"/>
        <v>mar</v>
      </c>
      <c r="E13151" s="24">
        <v>45016</v>
      </c>
      <c r="F13151" s="23" t="s">
        <v>48</v>
      </c>
    </row>
    <row r="13152" spans="1:7" outlineLevel="1" x14ac:dyDescent="0.25">
      <c r="A13152" s="23" t="str">
        <f>VLOOKUP(B13152,Códigos!$A$1:$C$23,2,FALSE)</f>
        <v>Inv. Extranjero</v>
      </c>
      <c r="B13152" s="65" t="s">
        <v>34</v>
      </c>
      <c r="C13152" s="60">
        <v>2023</v>
      </c>
      <c r="D13152" s="60" t="str">
        <f t="shared" si="224"/>
        <v>mar</v>
      </c>
      <c r="E13152" s="24">
        <v>45016</v>
      </c>
      <c r="F13152" s="23" t="s">
        <v>48</v>
      </c>
      <c r="G13152" s="121">
        <v>466757</v>
      </c>
    </row>
    <row r="13153" spans="1:7" outlineLevel="1" x14ac:dyDescent="0.25">
      <c r="A13153" s="23" t="str">
        <f>VLOOKUP(B13153,Códigos!$A$1:$C$23,2,FALSE)</f>
        <v>Liquidez</v>
      </c>
      <c r="B13153" s="65" t="s">
        <v>13</v>
      </c>
      <c r="C13153" s="60">
        <v>2023</v>
      </c>
      <c r="D13153" s="60" t="str">
        <f t="shared" si="224"/>
        <v>mar</v>
      </c>
      <c r="E13153" s="24">
        <v>45016</v>
      </c>
      <c r="F13153" s="23" t="s">
        <v>48</v>
      </c>
      <c r="G13153" s="121">
        <v>6015847.2999999998</v>
      </c>
    </row>
    <row r="13154" spans="1:7" outlineLevel="1" x14ac:dyDescent="0.25">
      <c r="A13154" s="23" t="str">
        <f>VLOOKUP(B13154,Códigos!$A$1:$C$23,2,FALSE)</f>
        <v>Inv. sin Oferta Pública</v>
      </c>
      <c r="B13154" s="65" t="s">
        <v>14</v>
      </c>
      <c r="C13154" s="60">
        <v>2023</v>
      </c>
      <c r="D13154" s="60" t="str">
        <f t="shared" si="224"/>
        <v>mar</v>
      </c>
      <c r="E13154" s="24">
        <v>45016</v>
      </c>
      <c r="F13154" s="23" t="s">
        <v>48</v>
      </c>
      <c r="G13154" s="121">
        <v>0</v>
      </c>
    </row>
    <row r="13155" spans="1:7" outlineLevel="1" x14ac:dyDescent="0.25">
      <c r="A13155" s="23" t="str">
        <f>VLOOKUP(B13155,Códigos!$A$1:$C$23,2,FALSE)</f>
        <v>Acciones</v>
      </c>
      <c r="B13155" s="65" t="s">
        <v>0</v>
      </c>
      <c r="C13155" s="60">
        <v>2023</v>
      </c>
      <c r="D13155" s="60" t="str">
        <f t="shared" si="224"/>
        <v>mar</v>
      </c>
      <c r="E13155" s="24">
        <v>45016</v>
      </c>
      <c r="F13155" s="23" t="s">
        <v>47</v>
      </c>
      <c r="G13155" s="121">
        <v>1927891.41</v>
      </c>
    </row>
    <row r="13156" spans="1:7" outlineLevel="1" x14ac:dyDescent="0.25">
      <c r="A13156" s="23" t="str">
        <f>VLOOKUP(B13156,Códigos!$A$1:$C$23,2,FALSE)</f>
        <v>Bonos Bancarios Bursátiles</v>
      </c>
      <c r="B13156" s="65" t="s">
        <v>1</v>
      </c>
      <c r="C13156" s="60">
        <v>2023</v>
      </c>
      <c r="D13156" s="60" t="str">
        <f t="shared" si="224"/>
        <v>mar</v>
      </c>
      <c r="E13156" s="24">
        <v>45016</v>
      </c>
      <c r="F13156" s="23" t="s">
        <v>47</v>
      </c>
      <c r="G13156" s="121">
        <v>41220170.399999999</v>
      </c>
    </row>
    <row r="13157" spans="1:7" outlineLevel="1" x14ac:dyDescent="0.25">
      <c r="A13157" s="23" t="str">
        <f>VLOOKUP(B13157,Códigos!$A$1:$C$23,2,FALSE)</f>
        <v>Bonos de Largo Plazo</v>
      </c>
      <c r="B13157" s="65" t="s">
        <v>3</v>
      </c>
      <c r="C13157" s="60">
        <v>2023</v>
      </c>
      <c r="D13157" s="60" t="str">
        <f t="shared" si="224"/>
        <v>mar</v>
      </c>
      <c r="E13157" s="24">
        <v>45016</v>
      </c>
      <c r="F13157" s="23" t="s">
        <v>47</v>
      </c>
      <c r="G13157" s="121">
        <v>18188789.870000001</v>
      </c>
    </row>
    <row r="13158" spans="1:7" outlineLevel="1" x14ac:dyDescent="0.25">
      <c r="A13158" s="23" t="str">
        <f>VLOOKUP(B13158,Códigos!$A$1:$C$23,2,FALSE)</f>
        <v>Bonos Municipales</v>
      </c>
      <c r="B13158" s="65" t="s">
        <v>4</v>
      </c>
      <c r="C13158" s="60">
        <v>2023</v>
      </c>
      <c r="D13158" s="60" t="str">
        <f t="shared" si="224"/>
        <v>mar</v>
      </c>
      <c r="E13158" s="24">
        <v>45016</v>
      </c>
      <c r="F13158" s="23" t="s">
        <v>47</v>
      </c>
      <c r="G13158" s="121">
        <v>0</v>
      </c>
    </row>
    <row r="13159" spans="1:7" outlineLevel="1" x14ac:dyDescent="0.25">
      <c r="A13159" s="23" t="str">
        <f>VLOOKUP(B13159,Códigos!$A$1:$C$23,2,FALSE)</f>
        <v>Bonos Participativos emitidos por Pymes</v>
      </c>
      <c r="B13159" s="65" t="s">
        <v>5</v>
      </c>
      <c r="C13159" s="60">
        <v>2023</v>
      </c>
      <c r="D13159" s="60" t="str">
        <f t="shared" si="224"/>
        <v>mar</v>
      </c>
      <c r="E13159" s="24">
        <v>45016</v>
      </c>
      <c r="F13159" s="23" t="s">
        <v>47</v>
      </c>
      <c r="G13159" s="121">
        <v>0</v>
      </c>
    </row>
    <row r="13160" spans="1:7" outlineLevel="1" x14ac:dyDescent="0.25">
      <c r="A13160" s="23" t="str">
        <f>VLOOKUP(B13160,Códigos!$A$1:$C$23,2,FALSE)</f>
        <v>Bonos del BCB con opción a rescate anticipado</v>
      </c>
      <c r="B13160" s="65" t="s">
        <v>159</v>
      </c>
      <c r="C13160" s="60">
        <v>2023</v>
      </c>
      <c r="D13160" s="60" t="str">
        <f t="shared" si="224"/>
        <v>mar</v>
      </c>
      <c r="E13160" s="24">
        <v>45016</v>
      </c>
      <c r="F13160" s="23" t="s">
        <v>47</v>
      </c>
      <c r="G13160" s="121">
        <v>0</v>
      </c>
    </row>
    <row r="13161" spans="1:7" outlineLevel="1" x14ac:dyDescent="0.25">
      <c r="A13161" s="23" t="str">
        <f>VLOOKUP(B13161,Códigos!$A$1:$C$23,2,FALSE)</f>
        <v>Bonos del Tesoro</v>
      </c>
      <c r="B13161" s="65" t="s">
        <v>6</v>
      </c>
      <c r="C13161" s="60">
        <v>2023</v>
      </c>
      <c r="D13161" s="60" t="str">
        <f t="shared" si="224"/>
        <v>mar</v>
      </c>
      <c r="E13161" s="24">
        <v>45016</v>
      </c>
      <c r="F13161" s="23" t="s">
        <v>47</v>
      </c>
      <c r="G13161" s="121">
        <v>0</v>
      </c>
    </row>
    <row r="13162" spans="1:7" outlineLevel="1" x14ac:dyDescent="0.25">
      <c r="A13162" s="23" t="str">
        <f>VLOOKUP(B13162,Códigos!$A$1:$C$23,2,FALSE)</f>
        <v>Cupones</v>
      </c>
      <c r="B13162" s="65" t="s">
        <v>7</v>
      </c>
      <c r="C13162" s="60">
        <v>2023</v>
      </c>
      <c r="D13162" s="60" t="str">
        <f t="shared" si="224"/>
        <v>mar</v>
      </c>
      <c r="E13162" s="24">
        <v>45016</v>
      </c>
      <c r="F13162" s="23" t="s">
        <v>47</v>
      </c>
      <c r="G13162" s="121">
        <v>43480.46</v>
      </c>
    </row>
    <row r="13163" spans="1:7" outlineLevel="1" x14ac:dyDescent="0.25">
      <c r="A13163" s="23" t="str">
        <f>VLOOKUP(B13163,Códigos!$A$1:$C$23,2,FALSE)</f>
        <v>Depósitos a Plazo Fijo</v>
      </c>
      <c r="B13163" s="65" t="s">
        <v>8</v>
      </c>
      <c r="C13163" s="60">
        <v>2023</v>
      </c>
      <c r="D13163" s="60" t="str">
        <f t="shared" si="224"/>
        <v>mar</v>
      </c>
      <c r="E13163" s="24">
        <v>45016</v>
      </c>
      <c r="F13163" s="23" t="s">
        <v>47</v>
      </c>
      <c r="G13163" s="121">
        <v>293368910.53000003</v>
      </c>
    </row>
    <row r="13164" spans="1:7" outlineLevel="1" x14ac:dyDescent="0.25">
      <c r="A13164" s="23" t="str">
        <f>VLOOKUP(B13164,Códigos!$A$1:$C$23,2,FALSE)</f>
        <v>Letras del BCB con opción a rescate anticipado</v>
      </c>
      <c r="B13164" s="65" t="s">
        <v>10</v>
      </c>
      <c r="C13164" s="60">
        <v>2023</v>
      </c>
      <c r="D13164" s="60" t="str">
        <f t="shared" si="224"/>
        <v>mar</v>
      </c>
      <c r="E13164" s="24">
        <v>45016</v>
      </c>
      <c r="F13164" s="23" t="s">
        <v>47</v>
      </c>
      <c r="G13164" s="121">
        <v>0</v>
      </c>
    </row>
    <row r="13165" spans="1:7" outlineLevel="1" x14ac:dyDescent="0.25">
      <c r="A13165" s="23" t="str">
        <f>VLOOKUP(B13165,Códigos!$A$1:$C$23,2,FALSE)</f>
        <v>Pagarés bursátiles</v>
      </c>
      <c r="B13165" s="65" t="s">
        <v>11</v>
      </c>
      <c r="C13165" s="60">
        <v>2023</v>
      </c>
      <c r="D13165" s="60" t="str">
        <f t="shared" si="224"/>
        <v>mar</v>
      </c>
      <c r="E13165" s="24">
        <v>45016</v>
      </c>
      <c r="F13165" s="23" t="s">
        <v>47</v>
      </c>
      <c r="G13165" s="121">
        <v>6217451.4199999999</v>
      </c>
    </row>
    <row r="13166" spans="1:7" outlineLevel="1" x14ac:dyDescent="0.25">
      <c r="A13166" s="23" t="str">
        <f>VLOOKUP(B13166,Códigos!$A$1:$C$23,2,FALSE)</f>
        <v>Valores de Titularización</v>
      </c>
      <c r="B13166" s="65" t="s">
        <v>12</v>
      </c>
      <c r="C13166" s="60">
        <v>2023</v>
      </c>
      <c r="D13166" s="60" t="str">
        <f t="shared" si="224"/>
        <v>mar</v>
      </c>
      <c r="E13166" s="24">
        <v>45016</v>
      </c>
      <c r="F13166" s="23" t="s">
        <v>47</v>
      </c>
      <c r="G13166" s="121">
        <v>147372.74</v>
      </c>
    </row>
    <row r="13167" spans="1:7" outlineLevel="1" x14ac:dyDescent="0.25">
      <c r="A13167" s="23" t="str">
        <f>VLOOKUP(B13167,Códigos!$A$1:$C$23,2,FALSE)</f>
        <v>Inv. Extranjero</v>
      </c>
      <c r="B13167" s="65" t="s">
        <v>34</v>
      </c>
      <c r="C13167" s="60">
        <v>2023</v>
      </c>
      <c r="D13167" s="60" t="str">
        <f t="shared" si="224"/>
        <v>mar</v>
      </c>
      <c r="E13167" s="24">
        <v>45016</v>
      </c>
      <c r="F13167" s="23" t="s">
        <v>47</v>
      </c>
      <c r="G13167" s="121">
        <v>87314570.849999994</v>
      </c>
    </row>
    <row r="13168" spans="1:7" outlineLevel="1" x14ac:dyDescent="0.25">
      <c r="A13168" s="23" t="str">
        <f>VLOOKUP(B13168,Códigos!$A$1:$C$23,2,FALSE)</f>
        <v>Liquidez</v>
      </c>
      <c r="B13168" s="65" t="s">
        <v>13</v>
      </c>
      <c r="C13168" s="60">
        <v>2023</v>
      </c>
      <c r="D13168" s="60" t="str">
        <f t="shared" si="224"/>
        <v>mar</v>
      </c>
      <c r="E13168" s="24">
        <v>45016</v>
      </c>
      <c r="F13168" s="23" t="s">
        <v>47</v>
      </c>
      <c r="G13168" s="121">
        <v>95119341.289999992</v>
      </c>
    </row>
    <row r="13169" spans="1:7" outlineLevel="1" x14ac:dyDescent="0.25">
      <c r="A13169" s="23" t="str">
        <f>VLOOKUP(B13169,Códigos!$A$1:$C$23,2,FALSE)</f>
        <v>Inv. sin Oferta Pública</v>
      </c>
      <c r="B13169" s="65" t="s">
        <v>14</v>
      </c>
      <c r="C13169" s="60">
        <v>2023</v>
      </c>
      <c r="D13169" s="60" t="str">
        <f t="shared" si="224"/>
        <v>mar</v>
      </c>
      <c r="E13169" s="24">
        <v>45016</v>
      </c>
      <c r="F13169" s="23" t="s">
        <v>47</v>
      </c>
      <c r="G13169" s="121">
        <v>104041.78</v>
      </c>
    </row>
    <row r="13170" spans="1:7" outlineLevel="1" x14ac:dyDescent="0.25">
      <c r="A13170" s="23" t="str">
        <f>VLOOKUP(B13170,Códigos!$A$1:$C$23,2,FALSE)</f>
        <v>Acciones</v>
      </c>
      <c r="B13170" s="65" t="s">
        <v>0</v>
      </c>
      <c r="C13170" s="60">
        <v>2023</v>
      </c>
      <c r="D13170" s="60" t="str">
        <f t="shared" si="224"/>
        <v>mar</v>
      </c>
      <c r="E13170" s="24">
        <v>45016</v>
      </c>
      <c r="F13170" s="23" t="s">
        <v>49</v>
      </c>
      <c r="G13170" s="121">
        <v>231323.98104956269</v>
      </c>
    </row>
    <row r="13171" spans="1:7" outlineLevel="1" x14ac:dyDescent="0.25">
      <c r="A13171" s="23" t="str">
        <f>VLOOKUP(B13171,Códigos!$A$1:$C$23,2,FALSE)</f>
        <v>Bonos Bancarios Bursátiles</v>
      </c>
      <c r="B13171" s="65" t="s">
        <v>1</v>
      </c>
      <c r="C13171" s="60">
        <v>2023</v>
      </c>
      <c r="D13171" s="60" t="str">
        <f t="shared" si="224"/>
        <v>mar</v>
      </c>
      <c r="E13171" s="24">
        <v>45016</v>
      </c>
      <c r="F13171" s="23" t="s">
        <v>49</v>
      </c>
      <c r="G13171" s="121">
        <v>22786321.752186645</v>
      </c>
    </row>
    <row r="13172" spans="1:7" outlineLevel="1" x14ac:dyDescent="0.25">
      <c r="A13172" s="23" t="str">
        <f>VLOOKUP(B13172,Códigos!$A$1:$C$23,2,FALSE)</f>
        <v>Bonos de Largo Plazo</v>
      </c>
      <c r="B13172" s="65" t="s">
        <v>3</v>
      </c>
      <c r="C13172" s="60">
        <v>2023</v>
      </c>
      <c r="D13172" s="60" t="str">
        <f t="shared" si="224"/>
        <v>mar</v>
      </c>
      <c r="E13172" s="24">
        <v>45016</v>
      </c>
      <c r="F13172" s="23" t="s">
        <v>49</v>
      </c>
      <c r="G13172" s="121">
        <v>14534266.717201196</v>
      </c>
    </row>
    <row r="13173" spans="1:7" outlineLevel="1" x14ac:dyDescent="0.25">
      <c r="A13173" s="23" t="str">
        <f>VLOOKUP(B13173,Códigos!$A$1:$C$23,2,FALSE)</f>
        <v>Bonos Municipales</v>
      </c>
      <c r="B13173" s="65" t="s">
        <v>4</v>
      </c>
      <c r="C13173" s="60">
        <v>2023</v>
      </c>
      <c r="D13173" s="60" t="str">
        <f t="shared" si="224"/>
        <v>mar</v>
      </c>
      <c r="E13173" s="24">
        <v>45016</v>
      </c>
      <c r="F13173" s="23" t="s">
        <v>49</v>
      </c>
      <c r="G13173" s="121">
        <v>530376.38483965024</v>
      </c>
    </row>
    <row r="13174" spans="1:7" outlineLevel="1" x14ac:dyDescent="0.25">
      <c r="A13174" s="23" t="str">
        <f>VLOOKUP(B13174,Códigos!$A$1:$C$23,2,FALSE)</f>
        <v>Bonos Participativos emitidos por Pymes</v>
      </c>
      <c r="B13174" s="65" t="s">
        <v>5</v>
      </c>
      <c r="C13174" s="60">
        <v>2023</v>
      </c>
      <c r="D13174" s="60" t="str">
        <f t="shared" si="224"/>
        <v>mar</v>
      </c>
      <c r="E13174" s="24">
        <v>45016</v>
      </c>
      <c r="F13174" s="23" t="s">
        <v>49</v>
      </c>
      <c r="G13174" s="121">
        <v>56746.938775510207</v>
      </c>
    </row>
    <row r="13175" spans="1:7" outlineLevel="1" x14ac:dyDescent="0.25">
      <c r="A13175" s="23" t="str">
        <f>VLOOKUP(B13175,Códigos!$A$1:$C$23,2,FALSE)</f>
        <v>Bonos del BCB con opción a rescate anticipado</v>
      </c>
      <c r="B13175" s="65" t="s">
        <v>159</v>
      </c>
      <c r="C13175" s="60">
        <v>2023</v>
      </c>
      <c r="D13175" s="60" t="str">
        <f t="shared" si="224"/>
        <v>mar</v>
      </c>
      <c r="E13175" s="24">
        <v>45016</v>
      </c>
      <c r="F13175" s="23" t="s">
        <v>49</v>
      </c>
      <c r="G13175" s="121">
        <v>0</v>
      </c>
    </row>
    <row r="13176" spans="1:7" outlineLevel="1" x14ac:dyDescent="0.25">
      <c r="A13176" s="23" t="str">
        <f>VLOOKUP(B13176,Códigos!$A$1:$C$23,2,FALSE)</f>
        <v>Bonos del Tesoro</v>
      </c>
      <c r="B13176" s="65" t="s">
        <v>6</v>
      </c>
      <c r="C13176" s="60">
        <v>2023</v>
      </c>
      <c r="D13176" s="60" t="str">
        <f t="shared" si="224"/>
        <v>mar</v>
      </c>
      <c r="E13176" s="24">
        <v>45016</v>
      </c>
      <c r="F13176" s="23" t="s">
        <v>49</v>
      </c>
      <c r="G13176" s="121">
        <v>0</v>
      </c>
    </row>
    <row r="13177" spans="1:7" outlineLevel="1" x14ac:dyDescent="0.25">
      <c r="A13177" s="23" t="str">
        <f>VLOOKUP(B13177,Códigos!$A$1:$C$23,2,FALSE)</f>
        <v>Cupones</v>
      </c>
      <c r="B13177" s="65" t="s">
        <v>7</v>
      </c>
      <c r="C13177" s="60">
        <v>2023</v>
      </c>
      <c r="D13177" s="60" t="str">
        <f t="shared" si="224"/>
        <v>mar</v>
      </c>
      <c r="E13177" s="24">
        <v>45016</v>
      </c>
      <c r="F13177" s="23" t="s">
        <v>49</v>
      </c>
      <c r="G13177" s="121">
        <v>365605.5393586001</v>
      </c>
    </row>
    <row r="13178" spans="1:7" outlineLevel="1" x14ac:dyDescent="0.25">
      <c r="A13178" s="23" t="str">
        <f>VLOOKUP(B13178,Códigos!$A$1:$C$23,2,FALSE)</f>
        <v>Depósitos a Plazo Fijo</v>
      </c>
      <c r="B13178" s="65" t="s">
        <v>8</v>
      </c>
      <c r="C13178" s="60">
        <v>2023</v>
      </c>
      <c r="D13178" s="60" t="str">
        <f t="shared" si="224"/>
        <v>mar</v>
      </c>
      <c r="E13178" s="24">
        <v>45016</v>
      </c>
      <c r="F13178" s="23" t="s">
        <v>49</v>
      </c>
      <c r="G13178" s="121">
        <v>64688468.676384911</v>
      </c>
    </row>
    <row r="13179" spans="1:7" outlineLevel="1" x14ac:dyDescent="0.25">
      <c r="A13179" s="23" t="str">
        <f>VLOOKUP(B13179,Códigos!$A$1:$C$23,2,FALSE)</f>
        <v>Letras del BCB con opción a rescate anticipado</v>
      </c>
      <c r="B13179" s="65" t="s">
        <v>10</v>
      </c>
      <c r="C13179" s="60">
        <v>2023</v>
      </c>
      <c r="D13179" s="60" t="str">
        <f t="shared" si="224"/>
        <v>mar</v>
      </c>
      <c r="E13179" s="24">
        <v>45016</v>
      </c>
      <c r="F13179" s="23" t="s">
        <v>49</v>
      </c>
      <c r="G13179" s="121">
        <v>0</v>
      </c>
    </row>
    <row r="13180" spans="1:7" outlineLevel="1" x14ac:dyDescent="0.25">
      <c r="A13180" s="23" t="str">
        <f>VLOOKUP(B13180,Códigos!$A$1:$C$23,2,FALSE)</f>
        <v>Pagarés bursátiles</v>
      </c>
      <c r="B13180" s="65" t="s">
        <v>11</v>
      </c>
      <c r="C13180" s="60">
        <v>2023</v>
      </c>
      <c r="D13180" s="60" t="str">
        <f t="shared" si="224"/>
        <v>mar</v>
      </c>
      <c r="E13180" s="24">
        <v>45016</v>
      </c>
      <c r="F13180" s="23" t="s">
        <v>49</v>
      </c>
      <c r="G13180" s="121">
        <v>89767.434402332365</v>
      </c>
    </row>
    <row r="13181" spans="1:7" outlineLevel="1" x14ac:dyDescent="0.25">
      <c r="A13181" s="23" t="str">
        <f>VLOOKUP(B13181,Códigos!$A$1:$C$23,2,FALSE)</f>
        <v>Valores de Titularización</v>
      </c>
      <c r="B13181" s="65" t="s">
        <v>12</v>
      </c>
      <c r="C13181" s="60">
        <v>2023</v>
      </c>
      <c r="D13181" s="60" t="str">
        <f t="shared" si="224"/>
        <v>mar</v>
      </c>
      <c r="E13181" s="24">
        <v>45016</v>
      </c>
      <c r="F13181" s="23" t="s">
        <v>49</v>
      </c>
      <c r="G13181" s="121">
        <v>1239025.6413994166</v>
      </c>
    </row>
    <row r="13182" spans="1:7" outlineLevel="1" x14ac:dyDescent="0.25">
      <c r="A13182" s="23" t="str">
        <f>VLOOKUP(B13182,Códigos!$A$1:$C$23,2,FALSE)</f>
        <v>Inv. Extranjero</v>
      </c>
      <c r="B13182" s="65" t="s">
        <v>34</v>
      </c>
      <c r="C13182" s="60">
        <v>2023</v>
      </c>
      <c r="D13182" s="60" t="str">
        <f t="shared" si="224"/>
        <v>mar</v>
      </c>
      <c r="E13182" s="24">
        <v>45016</v>
      </c>
      <c r="F13182" s="23" t="s">
        <v>49</v>
      </c>
      <c r="G13182" s="121">
        <v>0</v>
      </c>
    </row>
    <row r="13183" spans="1:7" outlineLevel="1" x14ac:dyDescent="0.25">
      <c r="A13183" s="23" t="str">
        <f>VLOOKUP(B13183,Códigos!$A$1:$C$23,2,FALSE)</f>
        <v>Liquidez</v>
      </c>
      <c r="B13183" s="65" t="s">
        <v>13</v>
      </c>
      <c r="C13183" s="60">
        <v>2023</v>
      </c>
      <c r="D13183" s="60" t="str">
        <f t="shared" si="224"/>
        <v>mar</v>
      </c>
      <c r="E13183" s="24">
        <v>45016</v>
      </c>
      <c r="F13183" s="23" t="s">
        <v>49</v>
      </c>
      <c r="G13183" s="121">
        <v>11875942.501457725</v>
      </c>
    </row>
    <row r="13184" spans="1:7" outlineLevel="1" x14ac:dyDescent="0.25">
      <c r="A13184" s="23" t="str">
        <f>VLOOKUP(B13184,Códigos!$A$1:$C$23,2,FALSE)</f>
        <v>Inv. sin Oferta Pública</v>
      </c>
      <c r="B13184" s="65" t="s">
        <v>14</v>
      </c>
      <c r="C13184" s="60">
        <v>2023</v>
      </c>
      <c r="D13184" s="60" t="str">
        <f t="shared" si="224"/>
        <v>mar</v>
      </c>
      <c r="E13184" s="24">
        <v>45016</v>
      </c>
      <c r="F13184" s="23" t="s">
        <v>49</v>
      </c>
      <c r="G13184" s="121">
        <v>4866328.1472303206</v>
      </c>
    </row>
    <row r="13185" spans="1:7" outlineLevel="1" x14ac:dyDescent="0.25">
      <c r="A13185" s="23" t="str">
        <f>VLOOKUP(B13185,Códigos!$A$1:$C$23,2,FALSE)</f>
        <v>Acciones</v>
      </c>
      <c r="B13185" s="65" t="s">
        <v>0</v>
      </c>
      <c r="C13185" s="60">
        <v>2023</v>
      </c>
      <c r="D13185" s="60" t="str">
        <f t="shared" si="224"/>
        <v>mar</v>
      </c>
      <c r="E13185" s="24">
        <v>45016</v>
      </c>
      <c r="F13185" s="23" t="s">
        <v>50</v>
      </c>
    </row>
    <row r="13186" spans="1:7" outlineLevel="1" x14ac:dyDescent="0.25">
      <c r="A13186" s="23" t="str">
        <f>VLOOKUP(B13186,Códigos!$A$1:$C$23,2,FALSE)</f>
        <v>Bonos Bancarios Bursátiles</v>
      </c>
      <c r="B13186" s="65" t="s">
        <v>1</v>
      </c>
      <c r="C13186" s="60">
        <v>2023</v>
      </c>
      <c r="D13186" s="60" t="str">
        <f t="shared" ref="D13186:D13249" si="225">+TEXT(E13186,"mmm")</f>
        <v>mar</v>
      </c>
      <c r="E13186" s="24">
        <v>45016</v>
      </c>
      <c r="F13186" s="23" t="s">
        <v>50</v>
      </c>
      <c r="G13186" s="121">
        <v>1232312.67</v>
      </c>
    </row>
    <row r="13187" spans="1:7" outlineLevel="1" x14ac:dyDescent="0.25">
      <c r="A13187" s="23" t="str">
        <f>VLOOKUP(B13187,Códigos!$A$1:$C$23,2,FALSE)</f>
        <v>Bonos de Largo Plazo</v>
      </c>
      <c r="B13187" s="65" t="s">
        <v>3</v>
      </c>
      <c r="C13187" s="60">
        <v>2023</v>
      </c>
      <c r="D13187" s="60" t="str">
        <f t="shared" si="225"/>
        <v>mar</v>
      </c>
      <c r="E13187" s="24">
        <v>45016</v>
      </c>
      <c r="F13187" s="23" t="s">
        <v>50</v>
      </c>
      <c r="G13187" s="121">
        <v>634994.73</v>
      </c>
    </row>
    <row r="13188" spans="1:7" outlineLevel="1" x14ac:dyDescent="0.25">
      <c r="A13188" s="23" t="str">
        <f>VLOOKUP(B13188,Códigos!$A$1:$C$23,2,FALSE)</f>
        <v>Bonos Municipales</v>
      </c>
      <c r="B13188" s="65" t="s">
        <v>4</v>
      </c>
      <c r="C13188" s="60">
        <v>2023</v>
      </c>
      <c r="D13188" s="60" t="str">
        <f t="shared" si="225"/>
        <v>mar</v>
      </c>
      <c r="E13188" s="24">
        <v>45016</v>
      </c>
      <c r="F13188" s="23" t="s">
        <v>50</v>
      </c>
    </row>
    <row r="13189" spans="1:7" outlineLevel="1" x14ac:dyDescent="0.25">
      <c r="A13189" s="23" t="str">
        <f>VLOOKUP(B13189,Códigos!$A$1:$C$23,2,FALSE)</f>
        <v>Bonos Participativos emitidos por Pymes</v>
      </c>
      <c r="B13189" s="65" t="s">
        <v>5</v>
      </c>
      <c r="C13189" s="60">
        <v>2023</v>
      </c>
      <c r="D13189" s="60" t="str">
        <f t="shared" si="225"/>
        <v>mar</v>
      </c>
      <c r="E13189" s="24">
        <v>45016</v>
      </c>
      <c r="F13189" s="23" t="s">
        <v>50</v>
      </c>
      <c r="G13189" s="121">
        <v>45397.48</v>
      </c>
    </row>
    <row r="13190" spans="1:7" outlineLevel="1" x14ac:dyDescent="0.25">
      <c r="A13190" s="23" t="str">
        <f>VLOOKUP(B13190,Códigos!$A$1:$C$23,2,FALSE)</f>
        <v>Bonos del BCB con opción a rescate anticipado</v>
      </c>
      <c r="B13190" s="65" t="s">
        <v>159</v>
      </c>
      <c r="C13190" s="60">
        <v>2023</v>
      </c>
      <c r="D13190" s="60" t="str">
        <f t="shared" si="225"/>
        <v>mar</v>
      </c>
      <c r="E13190" s="24">
        <v>45016</v>
      </c>
      <c r="F13190" s="23" t="s">
        <v>50</v>
      </c>
    </row>
    <row r="13191" spans="1:7" outlineLevel="1" x14ac:dyDescent="0.25">
      <c r="A13191" s="23" t="str">
        <f>VLOOKUP(B13191,Códigos!$A$1:$C$23,2,FALSE)</f>
        <v>Bonos del Tesoro</v>
      </c>
      <c r="B13191" s="65" t="s">
        <v>6</v>
      </c>
      <c r="C13191" s="60">
        <v>2023</v>
      </c>
      <c r="D13191" s="60" t="str">
        <f t="shared" si="225"/>
        <v>mar</v>
      </c>
      <c r="E13191" s="24">
        <v>45016</v>
      </c>
      <c r="F13191" s="23" t="s">
        <v>50</v>
      </c>
    </row>
    <row r="13192" spans="1:7" outlineLevel="1" x14ac:dyDescent="0.25">
      <c r="A13192" s="23" t="str">
        <f>VLOOKUP(B13192,Códigos!$A$1:$C$23,2,FALSE)</f>
        <v>Cupones</v>
      </c>
      <c r="B13192" s="65" t="s">
        <v>7</v>
      </c>
      <c r="C13192" s="60">
        <v>2023</v>
      </c>
      <c r="D13192" s="60" t="str">
        <f t="shared" si="225"/>
        <v>mar</v>
      </c>
      <c r="E13192" s="24">
        <v>45016</v>
      </c>
      <c r="F13192" s="23" t="s">
        <v>50</v>
      </c>
    </row>
    <row r="13193" spans="1:7" outlineLevel="1" x14ac:dyDescent="0.25">
      <c r="A13193" s="23" t="str">
        <f>VLOOKUP(B13193,Códigos!$A$1:$C$23,2,FALSE)</f>
        <v>Depósitos a Plazo Fijo</v>
      </c>
      <c r="B13193" s="65" t="s">
        <v>8</v>
      </c>
      <c r="C13193" s="60">
        <v>2023</v>
      </c>
      <c r="D13193" s="60" t="str">
        <f t="shared" si="225"/>
        <v>mar</v>
      </c>
      <c r="E13193" s="24">
        <v>45016</v>
      </c>
      <c r="F13193" s="23" t="s">
        <v>50</v>
      </c>
      <c r="G13193" s="121">
        <v>9237141.2699999996</v>
      </c>
    </row>
    <row r="13194" spans="1:7" outlineLevel="1" x14ac:dyDescent="0.25">
      <c r="A13194" s="23" t="str">
        <f>VLOOKUP(B13194,Códigos!$A$1:$C$23,2,FALSE)</f>
        <v>Letras del BCB con opción a rescate anticipado</v>
      </c>
      <c r="B13194" s="65" t="s">
        <v>10</v>
      </c>
      <c r="C13194" s="60">
        <v>2023</v>
      </c>
      <c r="D13194" s="60" t="str">
        <f t="shared" si="225"/>
        <v>mar</v>
      </c>
      <c r="E13194" s="24">
        <v>45016</v>
      </c>
      <c r="F13194" s="23" t="s">
        <v>50</v>
      </c>
    </row>
    <row r="13195" spans="1:7" outlineLevel="1" x14ac:dyDescent="0.25">
      <c r="A13195" s="23" t="str">
        <f>VLOOKUP(B13195,Códigos!$A$1:$C$23,2,FALSE)</f>
        <v>Pagarés bursátiles</v>
      </c>
      <c r="B13195" s="65" t="s">
        <v>11</v>
      </c>
      <c r="C13195" s="60">
        <v>2023</v>
      </c>
      <c r="D13195" s="60" t="str">
        <f t="shared" si="225"/>
        <v>mar</v>
      </c>
      <c r="E13195" s="24">
        <v>45016</v>
      </c>
      <c r="F13195" s="23" t="s">
        <v>50</v>
      </c>
    </row>
    <row r="13196" spans="1:7" outlineLevel="1" x14ac:dyDescent="0.25">
      <c r="A13196" s="23" t="str">
        <f>VLOOKUP(B13196,Códigos!$A$1:$C$23,2,FALSE)</f>
        <v>Valores de Titularización</v>
      </c>
      <c r="B13196" s="65" t="s">
        <v>12</v>
      </c>
      <c r="C13196" s="60">
        <v>2023</v>
      </c>
      <c r="D13196" s="60" t="str">
        <f t="shared" si="225"/>
        <v>mar</v>
      </c>
      <c r="E13196" s="24">
        <v>45016</v>
      </c>
      <c r="F13196" s="23" t="s">
        <v>50</v>
      </c>
    </row>
    <row r="13197" spans="1:7" outlineLevel="1" x14ac:dyDescent="0.25">
      <c r="A13197" s="23" t="str">
        <f>VLOOKUP(B13197,Códigos!$A$1:$C$23,2,FALSE)</f>
        <v>Inv. Extranjero</v>
      </c>
      <c r="B13197" s="65" t="s">
        <v>34</v>
      </c>
      <c r="C13197" s="60">
        <v>2023</v>
      </c>
      <c r="D13197" s="60" t="str">
        <f t="shared" si="225"/>
        <v>mar</v>
      </c>
      <c r="E13197" s="24">
        <v>45016</v>
      </c>
      <c r="F13197" s="23" t="s">
        <v>50</v>
      </c>
      <c r="G13197" s="121">
        <v>2011993.9</v>
      </c>
    </row>
    <row r="13198" spans="1:7" outlineLevel="1" x14ac:dyDescent="0.25">
      <c r="A13198" s="23" t="str">
        <f>VLOOKUP(B13198,Códigos!$A$1:$C$23,2,FALSE)</f>
        <v>Liquidez</v>
      </c>
      <c r="B13198" s="65" t="s">
        <v>13</v>
      </c>
      <c r="C13198" s="60">
        <v>2023</v>
      </c>
      <c r="D13198" s="60" t="str">
        <f t="shared" si="225"/>
        <v>mar</v>
      </c>
      <c r="E13198" s="24">
        <v>45016</v>
      </c>
      <c r="F13198" s="23" t="s">
        <v>50</v>
      </c>
      <c r="G13198" s="121">
        <v>904234.46</v>
      </c>
    </row>
    <row r="13199" spans="1:7" outlineLevel="1" x14ac:dyDescent="0.25">
      <c r="A13199" s="23" t="str">
        <f>VLOOKUP(B13199,Códigos!$A$1:$C$23,2,FALSE)</f>
        <v>Inv. sin Oferta Pública</v>
      </c>
      <c r="B13199" s="65" t="s">
        <v>14</v>
      </c>
      <c r="C13199" s="60">
        <v>2023</v>
      </c>
      <c r="D13199" s="60" t="str">
        <f t="shared" si="225"/>
        <v>mar</v>
      </c>
      <c r="E13199" s="24">
        <v>45016</v>
      </c>
      <c r="F13199" s="23" t="s">
        <v>50</v>
      </c>
      <c r="G13199" s="121">
        <v>1277.55</v>
      </c>
    </row>
    <row r="13200" spans="1:7" outlineLevel="1" x14ac:dyDescent="0.25">
      <c r="A13200" s="23" t="str">
        <f>VLOOKUP(B13200,Códigos!$A$1:$C$23,2,FALSE)</f>
        <v>Acciones</v>
      </c>
      <c r="B13200" s="65" t="s">
        <v>0</v>
      </c>
      <c r="C13200" s="60">
        <v>2023</v>
      </c>
      <c r="D13200" s="60" t="str">
        <f t="shared" si="225"/>
        <v>mar</v>
      </c>
      <c r="E13200" s="24">
        <v>45016</v>
      </c>
      <c r="F13200" s="23" t="s">
        <v>53</v>
      </c>
      <c r="G13200" s="121">
        <v>9804716.133760944</v>
      </c>
    </row>
    <row r="13201" spans="1:7" outlineLevel="1" x14ac:dyDescent="0.25">
      <c r="A13201" s="23" t="str">
        <f>VLOOKUP(B13201,Códigos!$A$1:$C$23,2,FALSE)</f>
        <v>Bonos Bancarios Bursátiles</v>
      </c>
      <c r="B13201" s="65" t="s">
        <v>1</v>
      </c>
      <c r="C13201" s="60">
        <v>2023</v>
      </c>
      <c r="D13201" s="60" t="str">
        <f t="shared" si="225"/>
        <v>mar</v>
      </c>
      <c r="E13201" s="24">
        <v>45016</v>
      </c>
      <c r="F13201" s="23" t="s">
        <v>53</v>
      </c>
      <c r="G13201" s="121">
        <v>118883900.59020552</v>
      </c>
    </row>
    <row r="13202" spans="1:7" outlineLevel="1" x14ac:dyDescent="0.25">
      <c r="A13202" s="23" t="str">
        <f>VLOOKUP(B13202,Códigos!$A$1:$C$23,2,FALSE)</f>
        <v>Bonos de Largo Plazo</v>
      </c>
      <c r="B13202" s="65" t="s">
        <v>3</v>
      </c>
      <c r="C13202" s="60">
        <v>2023</v>
      </c>
      <c r="D13202" s="60" t="str">
        <f t="shared" si="225"/>
        <v>mar</v>
      </c>
      <c r="E13202" s="24">
        <v>45016</v>
      </c>
      <c r="F13202" s="23" t="s">
        <v>53</v>
      </c>
      <c r="G13202" s="121">
        <v>63588821.857862122</v>
      </c>
    </row>
    <row r="13203" spans="1:7" outlineLevel="1" x14ac:dyDescent="0.25">
      <c r="A13203" s="23" t="str">
        <f>VLOOKUP(B13203,Códigos!$A$1:$C$23,2,FALSE)</f>
        <v>Bonos Municipales</v>
      </c>
      <c r="B13203" s="65" t="s">
        <v>4</v>
      </c>
      <c r="C13203" s="60">
        <v>2023</v>
      </c>
      <c r="D13203" s="60" t="str">
        <f t="shared" si="225"/>
        <v>mar</v>
      </c>
      <c r="E13203" s="24">
        <v>45016</v>
      </c>
      <c r="F13203" s="23" t="s">
        <v>53</v>
      </c>
      <c r="G13203" s="121">
        <v>1361299.3877551022</v>
      </c>
    </row>
    <row r="13204" spans="1:7" outlineLevel="1" x14ac:dyDescent="0.25">
      <c r="A13204" s="23" t="str">
        <f>VLOOKUP(B13204,Códigos!$A$1:$C$23,2,FALSE)</f>
        <v>Bonos Participativos emitidos por Pymes</v>
      </c>
      <c r="B13204" s="65" t="s">
        <v>5</v>
      </c>
      <c r="C13204" s="60">
        <v>2023</v>
      </c>
      <c r="D13204" s="60" t="str">
        <f t="shared" si="225"/>
        <v>mar</v>
      </c>
      <c r="E13204" s="24">
        <v>45016</v>
      </c>
      <c r="F13204" s="23" t="s">
        <v>53</v>
      </c>
      <c r="G13204" s="121">
        <v>198614.21469387755</v>
      </c>
    </row>
    <row r="13205" spans="1:7" outlineLevel="1" x14ac:dyDescent="0.25">
      <c r="A13205" s="23" t="str">
        <f>VLOOKUP(B13205,Códigos!$A$1:$C$23,2,FALSE)</f>
        <v>Bonos del BCB con opción a rescate anticipado</v>
      </c>
      <c r="B13205" s="65" t="s">
        <v>159</v>
      </c>
      <c r="C13205" s="60">
        <v>2023</v>
      </c>
      <c r="D13205" s="60" t="str">
        <f t="shared" si="225"/>
        <v>mar</v>
      </c>
      <c r="E13205" s="24">
        <v>45016</v>
      </c>
      <c r="F13205" s="23" t="s">
        <v>53</v>
      </c>
      <c r="G13205" s="121">
        <v>1627374.0524781344</v>
      </c>
    </row>
    <row r="13206" spans="1:7" outlineLevel="1" x14ac:dyDescent="0.25">
      <c r="A13206" s="23" t="str">
        <f>VLOOKUP(B13206,Códigos!$A$1:$C$23,2,FALSE)</f>
        <v>Bonos del Tesoro</v>
      </c>
      <c r="B13206" s="65" t="s">
        <v>6</v>
      </c>
      <c r="C13206" s="60">
        <v>2023</v>
      </c>
      <c r="D13206" s="60" t="str">
        <f t="shared" si="225"/>
        <v>mar</v>
      </c>
      <c r="E13206" s="24">
        <v>45016</v>
      </c>
      <c r="F13206" s="23" t="s">
        <v>53</v>
      </c>
      <c r="G13206" s="121">
        <v>3704104.8454810414</v>
      </c>
    </row>
    <row r="13207" spans="1:7" outlineLevel="1" x14ac:dyDescent="0.25">
      <c r="A13207" s="23" t="str">
        <f>VLOOKUP(B13207,Códigos!$A$1:$C$23,2,FALSE)</f>
        <v>Cupones</v>
      </c>
      <c r="B13207" s="65" t="s">
        <v>7</v>
      </c>
      <c r="C13207" s="60">
        <v>2023</v>
      </c>
      <c r="D13207" s="60" t="str">
        <f t="shared" si="225"/>
        <v>mar</v>
      </c>
      <c r="E13207" s="24">
        <v>45016</v>
      </c>
      <c r="F13207" s="23" t="s">
        <v>53</v>
      </c>
      <c r="G13207" s="121">
        <v>8503323.7253061291</v>
      </c>
    </row>
    <row r="13208" spans="1:7" outlineLevel="1" x14ac:dyDescent="0.25">
      <c r="A13208" s="23" t="str">
        <f>VLOOKUP(B13208,Códigos!$A$1:$C$23,2,FALSE)</f>
        <v>Depósitos a Plazo Fijo</v>
      </c>
      <c r="B13208" s="65" t="s">
        <v>8</v>
      </c>
      <c r="C13208" s="60">
        <v>2023</v>
      </c>
      <c r="D13208" s="60" t="str">
        <f t="shared" si="225"/>
        <v>mar</v>
      </c>
      <c r="E13208" s="24">
        <v>45016</v>
      </c>
      <c r="F13208" s="23" t="s">
        <v>53</v>
      </c>
      <c r="G13208" s="121">
        <v>783634093.90445924</v>
      </c>
    </row>
    <row r="13209" spans="1:7" outlineLevel="1" x14ac:dyDescent="0.25">
      <c r="A13209" s="23" t="str">
        <f>VLOOKUP(B13209,Códigos!$A$1:$C$23,2,FALSE)</f>
        <v>Letras del BCB con opción a rescate anticipado</v>
      </c>
      <c r="B13209" s="65" t="s">
        <v>10</v>
      </c>
      <c r="C13209" s="60">
        <v>2023</v>
      </c>
      <c r="D13209" s="60" t="str">
        <f t="shared" si="225"/>
        <v>mar</v>
      </c>
      <c r="E13209" s="24">
        <v>45016</v>
      </c>
      <c r="F13209" s="23" t="s">
        <v>53</v>
      </c>
      <c r="G13209" s="121">
        <v>868995.91836734698</v>
      </c>
    </row>
    <row r="13210" spans="1:7" outlineLevel="1" x14ac:dyDescent="0.25">
      <c r="A13210" s="23" t="str">
        <f>VLOOKUP(B13210,Códigos!$A$1:$C$23,2,FALSE)</f>
        <v>Pagarés bursátiles</v>
      </c>
      <c r="B13210" s="65" t="s">
        <v>11</v>
      </c>
      <c r="C13210" s="60">
        <v>2023</v>
      </c>
      <c r="D13210" s="60" t="str">
        <f t="shared" si="225"/>
        <v>mar</v>
      </c>
      <c r="E13210" s="24">
        <v>45016</v>
      </c>
      <c r="F13210" s="23" t="s">
        <v>53</v>
      </c>
      <c r="G13210" s="121">
        <v>11792883.723323613</v>
      </c>
    </row>
    <row r="13211" spans="1:7" outlineLevel="1" x14ac:dyDescent="0.25">
      <c r="A13211" s="23" t="str">
        <f>VLOOKUP(B13211,Códigos!$A$1:$C$23,2,FALSE)</f>
        <v>Valores de Titularización</v>
      </c>
      <c r="B13211" s="65" t="s">
        <v>12</v>
      </c>
      <c r="C13211" s="60">
        <v>2023</v>
      </c>
      <c r="D13211" s="60" t="str">
        <f t="shared" si="225"/>
        <v>mar</v>
      </c>
      <c r="E13211" s="24">
        <v>45016</v>
      </c>
      <c r="F13211" s="23" t="s">
        <v>53</v>
      </c>
      <c r="G13211" s="121">
        <v>14556908.123381939</v>
      </c>
    </row>
    <row r="13212" spans="1:7" outlineLevel="1" x14ac:dyDescent="0.25">
      <c r="A13212" s="23" t="str">
        <f>VLOOKUP(B13212,Códigos!$A$1:$C$23,2,FALSE)</f>
        <v>Inv. Extranjero</v>
      </c>
      <c r="B13212" s="65" t="s">
        <v>34</v>
      </c>
      <c r="C13212" s="60">
        <v>2023</v>
      </c>
      <c r="D13212" s="60" t="str">
        <f t="shared" si="225"/>
        <v>mar</v>
      </c>
      <c r="E13212" s="24">
        <v>45016</v>
      </c>
      <c r="F13212" s="23" t="s">
        <v>53</v>
      </c>
      <c r="G13212" s="121">
        <v>112412388.60752188</v>
      </c>
    </row>
    <row r="13213" spans="1:7" outlineLevel="1" x14ac:dyDescent="0.25">
      <c r="A13213" s="23" t="str">
        <f>VLOOKUP(B13213,Códigos!$A$1:$C$23,2,FALSE)</f>
        <v>Liquidez</v>
      </c>
      <c r="B13213" s="65" t="s">
        <v>13</v>
      </c>
      <c r="C13213" s="60">
        <v>2023</v>
      </c>
      <c r="D13213" s="60" t="str">
        <f t="shared" si="225"/>
        <v>mar</v>
      </c>
      <c r="E13213" s="24">
        <v>45016</v>
      </c>
      <c r="F13213" s="23" t="s">
        <v>53</v>
      </c>
      <c r="G13213" s="121">
        <v>257056036.55611739</v>
      </c>
    </row>
    <row r="13214" spans="1:7" outlineLevel="1" x14ac:dyDescent="0.25">
      <c r="A13214" s="23" t="str">
        <f>VLOOKUP(B13214,Códigos!$A$1:$C$23,2,FALSE)</f>
        <v>Inv. sin Oferta Pública</v>
      </c>
      <c r="B13214" s="65" t="s">
        <v>14</v>
      </c>
      <c r="C13214" s="60">
        <v>2023</v>
      </c>
      <c r="D13214" s="60" t="str">
        <f t="shared" si="225"/>
        <v>mar</v>
      </c>
      <c r="E13214" s="24">
        <v>45016</v>
      </c>
      <c r="F13214" s="23" t="s">
        <v>53</v>
      </c>
      <c r="G13214" s="121">
        <v>11577610.749503117</v>
      </c>
    </row>
    <row r="13215" spans="1:7" outlineLevel="1" x14ac:dyDescent="0.25">
      <c r="A13215" s="23" t="str">
        <f>VLOOKUP(B13215,Códigos!$A$1:$C$23,2,FALSE)</f>
        <v>Acciones</v>
      </c>
      <c r="B13215" s="65" t="s">
        <v>0</v>
      </c>
      <c r="C13215" s="60">
        <v>2023</v>
      </c>
      <c r="D13215" s="60" t="str">
        <f t="shared" si="225"/>
        <v>abr</v>
      </c>
      <c r="E13215" s="24">
        <v>45046</v>
      </c>
      <c r="F13215" s="23" t="s">
        <v>51</v>
      </c>
      <c r="G13215" s="121">
        <v>6599476.7186589036</v>
      </c>
    </row>
    <row r="13216" spans="1:7" outlineLevel="1" x14ac:dyDescent="0.25">
      <c r="A13216" s="23" t="str">
        <f>VLOOKUP(B13216,Códigos!$A$1:$C$23,2,FALSE)</f>
        <v>Bonos Bancarios Bursátiles</v>
      </c>
      <c r="B13216" s="65" t="s">
        <v>1</v>
      </c>
      <c r="C13216" s="60">
        <v>2023</v>
      </c>
      <c r="D13216" s="60" t="str">
        <f t="shared" si="225"/>
        <v>abr</v>
      </c>
      <c r="E13216" s="24">
        <v>45046</v>
      </c>
      <c r="F13216" s="23" t="s">
        <v>51</v>
      </c>
      <c r="G13216" s="121">
        <v>72035842.266763881</v>
      </c>
    </row>
    <row r="13217" spans="1:7" outlineLevel="1" x14ac:dyDescent="0.25">
      <c r="A13217" s="23" t="str">
        <f>VLOOKUP(B13217,Códigos!$A$1:$C$23,2,FALSE)</f>
        <v>Bonos de Largo Plazo</v>
      </c>
      <c r="B13217" s="65" t="s">
        <v>3</v>
      </c>
      <c r="C13217" s="60">
        <v>2023</v>
      </c>
      <c r="D13217" s="60" t="str">
        <f t="shared" si="225"/>
        <v>abr</v>
      </c>
      <c r="E13217" s="24">
        <v>45046</v>
      </c>
      <c r="F13217" s="23" t="s">
        <v>51</v>
      </c>
      <c r="G13217" s="121">
        <v>42524589.470845506</v>
      </c>
    </row>
    <row r="13218" spans="1:7" outlineLevel="1" x14ac:dyDescent="0.25">
      <c r="A13218" s="23" t="str">
        <f>VLOOKUP(B13218,Códigos!$A$1:$C$23,2,FALSE)</f>
        <v>Bonos Municipales</v>
      </c>
      <c r="B13218" s="65" t="s">
        <v>4</v>
      </c>
      <c r="C13218" s="60">
        <v>2023</v>
      </c>
      <c r="D13218" s="60" t="str">
        <f t="shared" si="225"/>
        <v>abr</v>
      </c>
      <c r="E13218" s="24">
        <v>45046</v>
      </c>
      <c r="F13218" s="23" t="s">
        <v>51</v>
      </c>
      <c r="G13218" s="121">
        <v>1365944.0816326533</v>
      </c>
    </row>
    <row r="13219" spans="1:7" outlineLevel="1" x14ac:dyDescent="0.25">
      <c r="A13219" s="23" t="str">
        <f>VLOOKUP(B13219,Códigos!$A$1:$C$23,2,FALSE)</f>
        <v>Bonos Participativos emitidos por Pymes</v>
      </c>
      <c r="B13219" s="65" t="s">
        <v>5</v>
      </c>
      <c r="C13219" s="60">
        <v>2023</v>
      </c>
      <c r="D13219" s="60" t="str">
        <f t="shared" si="225"/>
        <v>abr</v>
      </c>
      <c r="E13219" s="24">
        <v>45046</v>
      </c>
      <c r="F13219" s="23" t="s">
        <v>51</v>
      </c>
      <c r="G13219" s="121">
        <v>153957.46355685132</v>
      </c>
    </row>
    <row r="13220" spans="1:7" outlineLevel="1" x14ac:dyDescent="0.25">
      <c r="A13220" s="23" t="str">
        <f>VLOOKUP(B13220,Códigos!$A$1:$C$23,2,FALSE)</f>
        <v>Bonos del BCB con opción a rescate anticipado</v>
      </c>
      <c r="B13220" s="65" t="s">
        <v>159</v>
      </c>
      <c r="C13220" s="60">
        <v>2023</v>
      </c>
      <c r="D13220" s="60" t="str">
        <f t="shared" si="225"/>
        <v>abr</v>
      </c>
      <c r="E13220" s="24">
        <v>45046</v>
      </c>
      <c r="F13220" s="23" t="s">
        <v>51</v>
      </c>
      <c r="G13220" s="121">
        <v>0</v>
      </c>
    </row>
    <row r="13221" spans="1:7" outlineLevel="1" x14ac:dyDescent="0.25">
      <c r="A13221" s="23" t="str">
        <f>VLOOKUP(B13221,Códigos!$A$1:$C$23,2,FALSE)</f>
        <v>Bonos del Tesoro</v>
      </c>
      <c r="B13221" s="65" t="s">
        <v>6</v>
      </c>
      <c r="C13221" s="60">
        <v>2023</v>
      </c>
      <c r="D13221" s="60" t="str">
        <f t="shared" si="225"/>
        <v>abr</v>
      </c>
      <c r="E13221" s="24">
        <v>45046</v>
      </c>
      <c r="F13221" s="23" t="s">
        <v>51</v>
      </c>
      <c r="G13221" s="121">
        <v>3723594.1793002966</v>
      </c>
    </row>
    <row r="13222" spans="1:7" outlineLevel="1" x14ac:dyDescent="0.25">
      <c r="A13222" s="23" t="str">
        <f>VLOOKUP(B13222,Códigos!$A$1:$C$23,2,FALSE)</f>
        <v>Cupones</v>
      </c>
      <c r="B13222" s="65" t="s">
        <v>7</v>
      </c>
      <c r="C13222" s="60">
        <v>2023</v>
      </c>
      <c r="D13222" s="60" t="str">
        <f t="shared" si="225"/>
        <v>abr</v>
      </c>
      <c r="E13222" s="24">
        <v>45046</v>
      </c>
      <c r="F13222" s="23" t="s">
        <v>51</v>
      </c>
      <c r="G13222" s="121">
        <v>8112974.4198250445</v>
      </c>
    </row>
    <row r="13223" spans="1:7" outlineLevel="1" x14ac:dyDescent="0.25">
      <c r="A13223" s="23" t="str">
        <f>VLOOKUP(B13223,Códigos!$A$1:$C$23,2,FALSE)</f>
        <v>Depósitos a Plazo Fijo</v>
      </c>
      <c r="B13223" s="65" t="s">
        <v>8</v>
      </c>
      <c r="C13223" s="60">
        <v>2023</v>
      </c>
      <c r="D13223" s="60" t="str">
        <f t="shared" si="225"/>
        <v>abr</v>
      </c>
      <c r="E13223" s="24">
        <v>45046</v>
      </c>
      <c r="F13223" s="23" t="s">
        <v>51</v>
      </c>
      <c r="G13223" s="121">
        <v>369221257.91836721</v>
      </c>
    </row>
    <row r="13224" spans="1:7" outlineLevel="1" x14ac:dyDescent="0.25">
      <c r="A13224" s="23" t="str">
        <f>VLOOKUP(B13224,Códigos!$A$1:$C$23,2,FALSE)</f>
        <v>Letras del BCB con opción a rescate anticipado</v>
      </c>
      <c r="B13224" s="65" t="s">
        <v>10</v>
      </c>
      <c r="C13224" s="60">
        <v>2023</v>
      </c>
      <c r="D13224" s="60" t="str">
        <f t="shared" si="225"/>
        <v>abr</v>
      </c>
      <c r="E13224" s="24">
        <v>45046</v>
      </c>
      <c r="F13224" s="23" t="s">
        <v>51</v>
      </c>
      <c r="G13224" s="121">
        <v>138618.07580174928</v>
      </c>
    </row>
    <row r="13225" spans="1:7" outlineLevel="1" x14ac:dyDescent="0.25">
      <c r="A13225" s="23" t="str">
        <f>VLOOKUP(B13225,Códigos!$A$1:$C$23,2,FALSE)</f>
        <v>Pagarés bursátiles</v>
      </c>
      <c r="B13225" s="65" t="s">
        <v>11</v>
      </c>
      <c r="C13225" s="60">
        <v>2023</v>
      </c>
      <c r="D13225" s="60" t="str">
        <f t="shared" si="225"/>
        <v>abr</v>
      </c>
      <c r="E13225" s="24">
        <v>45046</v>
      </c>
      <c r="F13225" s="23" t="s">
        <v>51</v>
      </c>
      <c r="G13225" s="121">
        <v>1977977.3673469389</v>
      </c>
    </row>
    <row r="13226" spans="1:7" outlineLevel="1" x14ac:dyDescent="0.25">
      <c r="A13226" s="23" t="str">
        <f>VLOOKUP(B13226,Códigos!$A$1:$C$23,2,FALSE)</f>
        <v>Valores de Titularización</v>
      </c>
      <c r="B13226" s="65" t="s">
        <v>12</v>
      </c>
      <c r="C13226" s="60">
        <v>2023</v>
      </c>
      <c r="D13226" s="60" t="str">
        <f t="shared" si="225"/>
        <v>abr</v>
      </c>
      <c r="E13226" s="24">
        <v>45046</v>
      </c>
      <c r="F13226" s="23" t="s">
        <v>51</v>
      </c>
      <c r="G13226" s="121">
        <v>13972348.409620982</v>
      </c>
    </row>
    <row r="13227" spans="1:7" outlineLevel="1" x14ac:dyDescent="0.25">
      <c r="A13227" s="23" t="str">
        <f>VLOOKUP(B13227,Códigos!$A$1:$C$23,2,FALSE)</f>
        <v>Inv. Extranjero</v>
      </c>
      <c r="B13227" s="65" t="s">
        <v>34</v>
      </c>
      <c r="C13227" s="60">
        <v>2023</v>
      </c>
      <c r="D13227" s="60" t="str">
        <f t="shared" si="225"/>
        <v>abr</v>
      </c>
      <c r="E13227" s="24">
        <v>45046</v>
      </c>
      <c r="F13227" s="23" t="s">
        <v>51</v>
      </c>
      <c r="G13227" s="121">
        <v>6765037.8206997085</v>
      </c>
    </row>
    <row r="13228" spans="1:7" outlineLevel="1" x14ac:dyDescent="0.25">
      <c r="A13228" s="23" t="str">
        <f>VLOOKUP(B13228,Códigos!$A$1:$C$23,2,FALSE)</f>
        <v>Liquidez</v>
      </c>
      <c r="B13228" s="65" t="s">
        <v>13</v>
      </c>
      <c r="C13228" s="60">
        <v>2023</v>
      </c>
      <c r="D13228" s="60" t="str">
        <f t="shared" si="225"/>
        <v>abr</v>
      </c>
      <c r="E13228" s="24">
        <v>45046</v>
      </c>
      <c r="F13228" s="23" t="s">
        <v>51</v>
      </c>
      <c r="G13228" s="121">
        <v>104200924.59183674</v>
      </c>
    </row>
    <row r="13229" spans="1:7" outlineLevel="1" x14ac:dyDescent="0.25">
      <c r="A13229" s="23" t="str">
        <f>VLOOKUP(B13229,Códigos!$A$1:$C$23,2,FALSE)</f>
        <v>Inv. sin Oferta Pública</v>
      </c>
      <c r="B13229" s="65" t="s">
        <v>14</v>
      </c>
      <c r="C13229" s="60">
        <v>2023</v>
      </c>
      <c r="D13229" s="60" t="str">
        <f t="shared" si="225"/>
        <v>abr</v>
      </c>
      <c r="E13229" s="24">
        <v>45046</v>
      </c>
      <c r="F13229" s="23" t="s">
        <v>51</v>
      </c>
      <c r="G13229" s="121">
        <v>19793935.284256563</v>
      </c>
    </row>
    <row r="13230" spans="1:7" outlineLevel="1" x14ac:dyDescent="0.25">
      <c r="A13230" s="23" t="str">
        <f>VLOOKUP(B13230,Códigos!$A$1:$C$23,2,FALSE)</f>
        <v>Acciones</v>
      </c>
      <c r="B13230" s="65" t="s">
        <v>0</v>
      </c>
      <c r="C13230" s="60">
        <v>2023</v>
      </c>
      <c r="D13230" s="60" t="str">
        <f t="shared" si="225"/>
        <v>abr</v>
      </c>
      <c r="E13230" s="24">
        <v>45046</v>
      </c>
      <c r="F13230" s="23" t="s">
        <v>52</v>
      </c>
      <c r="G13230" s="121">
        <v>3653347.2700000005</v>
      </c>
    </row>
    <row r="13231" spans="1:7" outlineLevel="1" x14ac:dyDescent="0.25">
      <c r="A13231" s="23" t="str">
        <f>VLOOKUP(B13231,Códigos!$A$1:$C$23,2,FALSE)</f>
        <v>Bonos Bancarios Bursátiles</v>
      </c>
      <c r="B13231" s="65" t="s">
        <v>1</v>
      </c>
      <c r="C13231" s="60">
        <v>2023</v>
      </c>
      <c r="D13231" s="60" t="str">
        <f t="shared" si="225"/>
        <v>abr</v>
      </c>
      <c r="E13231" s="24">
        <v>45046</v>
      </c>
      <c r="F13231" s="23" t="s">
        <v>52</v>
      </c>
      <c r="G13231" s="121">
        <v>47914167.970000006</v>
      </c>
    </row>
    <row r="13232" spans="1:7" outlineLevel="1" x14ac:dyDescent="0.25">
      <c r="A13232" s="23" t="str">
        <f>VLOOKUP(B13232,Códigos!$A$1:$C$23,2,FALSE)</f>
        <v>Bonos de Largo Plazo</v>
      </c>
      <c r="B13232" s="65" t="s">
        <v>3</v>
      </c>
      <c r="C13232" s="60">
        <v>2023</v>
      </c>
      <c r="D13232" s="60" t="str">
        <f t="shared" si="225"/>
        <v>abr</v>
      </c>
      <c r="E13232" s="24">
        <v>45046</v>
      </c>
      <c r="F13232" s="23" t="s">
        <v>52</v>
      </c>
      <c r="G13232" s="121">
        <v>21685857.970000003</v>
      </c>
    </row>
    <row r="13233" spans="1:7" outlineLevel="1" x14ac:dyDescent="0.25">
      <c r="A13233" s="23" t="str">
        <f>VLOOKUP(B13233,Códigos!$A$1:$C$23,2,FALSE)</f>
        <v>Bonos Municipales</v>
      </c>
      <c r="B13233" s="65" t="s">
        <v>4</v>
      </c>
      <c r="C13233" s="60">
        <v>2023</v>
      </c>
      <c r="D13233" s="60" t="str">
        <f t="shared" si="225"/>
        <v>abr</v>
      </c>
      <c r="E13233" s="24">
        <v>45046</v>
      </c>
      <c r="F13233" s="23" t="s">
        <v>52</v>
      </c>
      <c r="G13233" s="121">
        <v>0</v>
      </c>
    </row>
    <row r="13234" spans="1:7" outlineLevel="1" x14ac:dyDescent="0.25">
      <c r="A13234" s="23" t="str">
        <f>VLOOKUP(B13234,Códigos!$A$1:$C$23,2,FALSE)</f>
        <v>Bonos Participativos emitidos por Pymes</v>
      </c>
      <c r="B13234" s="65" t="s">
        <v>5</v>
      </c>
      <c r="C13234" s="60">
        <v>2023</v>
      </c>
      <c r="D13234" s="60" t="str">
        <f t="shared" si="225"/>
        <v>abr</v>
      </c>
      <c r="E13234" s="24">
        <v>45046</v>
      </c>
      <c r="F13234" s="23" t="s">
        <v>52</v>
      </c>
      <c r="G13234" s="121">
        <v>45616.95</v>
      </c>
    </row>
    <row r="13235" spans="1:7" outlineLevel="1" x14ac:dyDescent="0.25">
      <c r="A13235" s="23" t="str">
        <f>VLOOKUP(B13235,Códigos!$A$1:$C$23,2,FALSE)</f>
        <v>Bonos del BCB con opción a rescate anticipado</v>
      </c>
      <c r="B13235" s="65" t="s">
        <v>159</v>
      </c>
      <c r="C13235" s="60">
        <v>2023</v>
      </c>
      <c r="D13235" s="60" t="str">
        <f t="shared" si="225"/>
        <v>abr</v>
      </c>
      <c r="E13235" s="24">
        <v>45046</v>
      </c>
      <c r="F13235" s="23" t="s">
        <v>52</v>
      </c>
      <c r="G13235" s="121">
        <v>0</v>
      </c>
    </row>
    <row r="13236" spans="1:7" outlineLevel="1" x14ac:dyDescent="0.25">
      <c r="A13236" s="23" t="str">
        <f>VLOOKUP(B13236,Códigos!$A$1:$C$23,2,FALSE)</f>
        <v>Bonos del Tesoro</v>
      </c>
      <c r="B13236" s="65" t="s">
        <v>6</v>
      </c>
      <c r="C13236" s="60">
        <v>2023</v>
      </c>
      <c r="D13236" s="60" t="str">
        <f t="shared" si="225"/>
        <v>abr</v>
      </c>
      <c r="E13236" s="24">
        <v>45046</v>
      </c>
      <c r="F13236" s="23" t="s">
        <v>52</v>
      </c>
      <c r="G13236" s="121">
        <v>0</v>
      </c>
    </row>
    <row r="13237" spans="1:7" outlineLevel="1" x14ac:dyDescent="0.25">
      <c r="A13237" s="23" t="str">
        <f>VLOOKUP(B13237,Códigos!$A$1:$C$23,2,FALSE)</f>
        <v>Cupones</v>
      </c>
      <c r="B13237" s="65" t="s">
        <v>7</v>
      </c>
      <c r="C13237" s="60">
        <v>2023</v>
      </c>
      <c r="D13237" s="60" t="str">
        <f t="shared" si="225"/>
        <v>abr</v>
      </c>
      <c r="E13237" s="24">
        <v>45046</v>
      </c>
      <c r="F13237" s="23" t="s">
        <v>52</v>
      </c>
      <c r="G13237" s="121">
        <v>103498.95</v>
      </c>
    </row>
    <row r="13238" spans="1:7" outlineLevel="1" x14ac:dyDescent="0.25">
      <c r="A13238" s="23" t="str">
        <f>VLOOKUP(B13238,Códigos!$A$1:$C$23,2,FALSE)</f>
        <v>Depósitos a Plazo Fijo</v>
      </c>
      <c r="B13238" s="65" t="s">
        <v>8</v>
      </c>
      <c r="C13238" s="60">
        <v>2023</v>
      </c>
      <c r="D13238" s="60" t="str">
        <f t="shared" si="225"/>
        <v>abr</v>
      </c>
      <c r="E13238" s="24">
        <v>45046</v>
      </c>
      <c r="F13238" s="23" t="s">
        <v>52</v>
      </c>
      <c r="G13238" s="121">
        <v>358110660.70000005</v>
      </c>
    </row>
    <row r="13239" spans="1:7" outlineLevel="1" x14ac:dyDescent="0.25">
      <c r="A13239" s="23" t="str">
        <f>VLOOKUP(B13239,Códigos!$A$1:$C$23,2,FALSE)</f>
        <v>Letras del BCB con opción a rescate anticipado</v>
      </c>
      <c r="B13239" s="65" t="s">
        <v>10</v>
      </c>
      <c r="C13239" s="60">
        <v>2023</v>
      </c>
      <c r="D13239" s="60" t="str">
        <f t="shared" si="225"/>
        <v>abr</v>
      </c>
      <c r="E13239" s="24">
        <v>45046</v>
      </c>
      <c r="F13239" s="23" t="s">
        <v>52</v>
      </c>
      <c r="G13239" s="121">
        <v>0</v>
      </c>
    </row>
    <row r="13240" spans="1:7" outlineLevel="1" x14ac:dyDescent="0.25">
      <c r="A13240" s="23" t="str">
        <f>VLOOKUP(B13240,Códigos!$A$1:$C$23,2,FALSE)</f>
        <v>Pagarés bursátiles</v>
      </c>
      <c r="B13240" s="65" t="s">
        <v>11</v>
      </c>
      <c r="C13240" s="60">
        <v>2023</v>
      </c>
      <c r="D13240" s="60" t="str">
        <f t="shared" si="225"/>
        <v>abr</v>
      </c>
      <c r="E13240" s="24">
        <v>45046</v>
      </c>
      <c r="F13240" s="23" t="s">
        <v>52</v>
      </c>
      <c r="G13240" s="121">
        <v>9850278.1799999997</v>
      </c>
    </row>
    <row r="13241" spans="1:7" outlineLevel="1" x14ac:dyDescent="0.25">
      <c r="A13241" s="23" t="str">
        <f>VLOOKUP(B13241,Códigos!$A$1:$C$23,2,FALSE)</f>
        <v>Valores de Titularización</v>
      </c>
      <c r="B13241" s="65" t="s">
        <v>12</v>
      </c>
      <c r="C13241" s="60">
        <v>2023</v>
      </c>
      <c r="D13241" s="60" t="str">
        <f t="shared" si="225"/>
        <v>abr</v>
      </c>
      <c r="E13241" s="24">
        <v>45046</v>
      </c>
      <c r="F13241" s="23" t="s">
        <v>52</v>
      </c>
      <c r="G13241" s="121">
        <v>125484.89</v>
      </c>
    </row>
    <row r="13242" spans="1:7" outlineLevel="1" x14ac:dyDescent="0.25">
      <c r="A13242" s="23" t="str">
        <f>VLOOKUP(B13242,Códigos!$A$1:$C$23,2,FALSE)</f>
        <v>Inv. Extranjero</v>
      </c>
      <c r="B13242" s="65" t="s">
        <v>34</v>
      </c>
      <c r="C13242" s="60">
        <v>2023</v>
      </c>
      <c r="D13242" s="60" t="str">
        <f t="shared" si="225"/>
        <v>abr</v>
      </c>
      <c r="E13242" s="24">
        <v>45046</v>
      </c>
      <c r="F13242" s="23" t="s">
        <v>52</v>
      </c>
      <c r="G13242" s="121">
        <v>105474342.22000001</v>
      </c>
    </row>
    <row r="13243" spans="1:7" outlineLevel="1" x14ac:dyDescent="0.25">
      <c r="A13243" s="23" t="str">
        <f>VLOOKUP(B13243,Códigos!$A$1:$C$23,2,FALSE)</f>
        <v>Liquidez</v>
      </c>
      <c r="B13243" s="65" t="s">
        <v>13</v>
      </c>
      <c r="C13243" s="60">
        <v>2023</v>
      </c>
      <c r="D13243" s="60" t="str">
        <f t="shared" si="225"/>
        <v>abr</v>
      </c>
      <c r="E13243" s="24">
        <v>45046</v>
      </c>
      <c r="F13243" s="23" t="s">
        <v>52</v>
      </c>
      <c r="G13243" s="121">
        <v>129283936.64999999</v>
      </c>
    </row>
    <row r="13244" spans="1:7" outlineLevel="1" x14ac:dyDescent="0.25">
      <c r="A13244" s="23" t="str">
        <f>VLOOKUP(B13244,Códigos!$A$1:$C$23,2,FALSE)</f>
        <v>Inv. sin Oferta Pública</v>
      </c>
      <c r="B13244" s="65" t="s">
        <v>14</v>
      </c>
      <c r="C13244" s="60">
        <v>2023</v>
      </c>
      <c r="D13244" s="60" t="str">
        <f t="shared" si="225"/>
        <v>abr</v>
      </c>
      <c r="E13244" s="24">
        <v>45046</v>
      </c>
      <c r="F13244" s="23" t="s">
        <v>52</v>
      </c>
      <c r="G13244" s="121">
        <v>1117235.6299999999</v>
      </c>
    </row>
    <row r="13245" spans="1:7" outlineLevel="1" x14ac:dyDescent="0.25">
      <c r="A13245" s="23" t="str">
        <f>VLOOKUP(B13245,Códigos!$A$1:$C$23,2,FALSE)</f>
        <v>Acciones</v>
      </c>
      <c r="B13245" s="65" t="s">
        <v>0</v>
      </c>
      <c r="C13245" s="60">
        <v>2023</v>
      </c>
      <c r="D13245" s="60" t="str">
        <f t="shared" si="225"/>
        <v>abr</v>
      </c>
      <c r="E13245" s="24">
        <v>45046</v>
      </c>
      <c r="F13245" s="23" t="s">
        <v>44</v>
      </c>
      <c r="G13245" s="121">
        <v>137451.7667638484</v>
      </c>
    </row>
    <row r="13246" spans="1:7" outlineLevel="1" x14ac:dyDescent="0.25">
      <c r="A13246" s="23" t="str">
        <f>VLOOKUP(B13246,Códigos!$A$1:$C$23,2,FALSE)</f>
        <v>Bonos Bancarios Bursátiles</v>
      </c>
      <c r="B13246" s="65" t="s">
        <v>1</v>
      </c>
      <c r="C13246" s="60">
        <v>2023</v>
      </c>
      <c r="D13246" s="60" t="str">
        <f t="shared" si="225"/>
        <v>abr</v>
      </c>
      <c r="E13246" s="24">
        <v>45046</v>
      </c>
      <c r="F13246" s="23" t="s">
        <v>44</v>
      </c>
      <c r="G13246" s="121">
        <v>8456909.7172011659</v>
      </c>
    </row>
    <row r="13247" spans="1:7" outlineLevel="1" x14ac:dyDescent="0.25">
      <c r="A13247" s="23" t="str">
        <f>VLOOKUP(B13247,Códigos!$A$1:$C$23,2,FALSE)</f>
        <v>Bonos de Largo Plazo</v>
      </c>
      <c r="B13247" s="65" t="s">
        <v>3</v>
      </c>
      <c r="C13247" s="60">
        <v>2023</v>
      </c>
      <c r="D13247" s="60" t="str">
        <f t="shared" si="225"/>
        <v>abr</v>
      </c>
      <c r="E13247" s="24">
        <v>45046</v>
      </c>
      <c r="F13247" s="23" t="s">
        <v>44</v>
      </c>
      <c r="G13247" s="121">
        <v>5112102.6268221503</v>
      </c>
    </row>
    <row r="13248" spans="1:7" outlineLevel="1" x14ac:dyDescent="0.25">
      <c r="A13248" s="23" t="str">
        <f>VLOOKUP(B13248,Códigos!$A$1:$C$23,2,FALSE)</f>
        <v>Bonos Municipales</v>
      </c>
      <c r="B13248" s="65" t="s">
        <v>4</v>
      </c>
      <c r="C13248" s="60">
        <v>2023</v>
      </c>
      <c r="D13248" s="60" t="str">
        <f t="shared" si="225"/>
        <v>abr</v>
      </c>
      <c r="E13248" s="24">
        <v>45046</v>
      </c>
      <c r="F13248" s="23" t="s">
        <v>44</v>
      </c>
      <c r="G13248" s="121">
        <v>0</v>
      </c>
    </row>
    <row r="13249" spans="1:7" outlineLevel="1" x14ac:dyDescent="0.25">
      <c r="A13249" s="23" t="str">
        <f>VLOOKUP(B13249,Códigos!$A$1:$C$23,2,FALSE)</f>
        <v>Bonos Participativos emitidos por Pymes</v>
      </c>
      <c r="B13249" s="65" t="s">
        <v>5</v>
      </c>
      <c r="C13249" s="60">
        <v>2023</v>
      </c>
      <c r="D13249" s="60" t="str">
        <f t="shared" si="225"/>
        <v>abr</v>
      </c>
      <c r="E13249" s="24">
        <v>45046</v>
      </c>
      <c r="F13249" s="23" t="s">
        <v>44</v>
      </c>
      <c r="G13249" s="121">
        <v>0</v>
      </c>
    </row>
    <row r="13250" spans="1:7" outlineLevel="1" x14ac:dyDescent="0.25">
      <c r="A13250" s="23" t="str">
        <f>VLOOKUP(B13250,Códigos!$A$1:$C$23,2,FALSE)</f>
        <v>Bonos del BCB con opción a rescate anticipado</v>
      </c>
      <c r="B13250" s="65" t="s">
        <v>159</v>
      </c>
      <c r="C13250" s="60">
        <v>2023</v>
      </c>
      <c r="D13250" s="60" t="str">
        <f t="shared" ref="D13250:D13313" si="226">+TEXT(E13250,"mmm")</f>
        <v>abr</v>
      </c>
      <c r="E13250" s="24">
        <v>45046</v>
      </c>
      <c r="F13250" s="23" t="s">
        <v>44</v>
      </c>
      <c r="G13250" s="121">
        <v>0</v>
      </c>
    </row>
    <row r="13251" spans="1:7" outlineLevel="1" x14ac:dyDescent="0.25">
      <c r="A13251" s="23" t="str">
        <f>VLOOKUP(B13251,Códigos!$A$1:$C$23,2,FALSE)</f>
        <v>Bonos del Tesoro</v>
      </c>
      <c r="B13251" s="65" t="s">
        <v>6</v>
      </c>
      <c r="C13251" s="60">
        <v>2023</v>
      </c>
      <c r="D13251" s="60" t="str">
        <f t="shared" si="226"/>
        <v>abr</v>
      </c>
      <c r="E13251" s="24">
        <v>45046</v>
      </c>
      <c r="F13251" s="23" t="s">
        <v>44</v>
      </c>
      <c r="G13251" s="121">
        <v>3723594.1793002966</v>
      </c>
    </row>
    <row r="13252" spans="1:7" outlineLevel="1" x14ac:dyDescent="0.25">
      <c r="A13252" s="23" t="str">
        <f>VLOOKUP(B13252,Códigos!$A$1:$C$23,2,FALSE)</f>
        <v>Cupones</v>
      </c>
      <c r="B13252" s="65" t="s">
        <v>7</v>
      </c>
      <c r="C13252" s="60">
        <v>2023</v>
      </c>
      <c r="D13252" s="60" t="str">
        <f t="shared" si="226"/>
        <v>abr</v>
      </c>
      <c r="E13252" s="24">
        <v>45046</v>
      </c>
      <c r="F13252" s="23" t="s">
        <v>44</v>
      </c>
      <c r="G13252" s="121">
        <v>6771556.0524781123</v>
      </c>
    </row>
    <row r="13253" spans="1:7" outlineLevel="1" x14ac:dyDescent="0.25">
      <c r="A13253" s="23" t="str">
        <f>VLOOKUP(B13253,Códigos!$A$1:$C$23,2,FALSE)</f>
        <v>Depósitos a Plazo Fijo</v>
      </c>
      <c r="B13253" s="65" t="s">
        <v>8</v>
      </c>
      <c r="C13253" s="60">
        <v>2023</v>
      </c>
      <c r="D13253" s="60" t="str">
        <f t="shared" si="226"/>
        <v>abr</v>
      </c>
      <c r="E13253" s="24">
        <v>45046</v>
      </c>
      <c r="F13253" s="23" t="s">
        <v>44</v>
      </c>
      <c r="G13253" s="121">
        <v>151798859.61807585</v>
      </c>
    </row>
    <row r="13254" spans="1:7" outlineLevel="1" x14ac:dyDescent="0.25">
      <c r="A13254" s="23" t="str">
        <f>VLOOKUP(B13254,Códigos!$A$1:$C$23,2,FALSE)</f>
        <v>Letras del BCB con opción a rescate anticipado</v>
      </c>
      <c r="B13254" s="65" t="s">
        <v>10</v>
      </c>
      <c r="C13254" s="60">
        <v>2023</v>
      </c>
      <c r="D13254" s="60" t="str">
        <f t="shared" si="226"/>
        <v>abr</v>
      </c>
      <c r="E13254" s="24">
        <v>45046</v>
      </c>
      <c r="F13254" s="23" t="s">
        <v>44</v>
      </c>
      <c r="G13254" s="121">
        <v>138618.07580174928</v>
      </c>
    </row>
    <row r="13255" spans="1:7" outlineLevel="1" x14ac:dyDescent="0.25">
      <c r="A13255" s="23" t="str">
        <f>VLOOKUP(B13255,Códigos!$A$1:$C$23,2,FALSE)</f>
        <v>Pagarés bursátiles</v>
      </c>
      <c r="B13255" s="65" t="s">
        <v>11</v>
      </c>
      <c r="C13255" s="60">
        <v>2023</v>
      </c>
      <c r="D13255" s="60" t="str">
        <f t="shared" si="226"/>
        <v>abr</v>
      </c>
      <c r="E13255" s="24">
        <v>45046</v>
      </c>
      <c r="F13255" s="23" t="s">
        <v>44</v>
      </c>
      <c r="G13255" s="121">
        <v>1677532.4693877553</v>
      </c>
    </row>
    <row r="13256" spans="1:7" outlineLevel="1" x14ac:dyDescent="0.25">
      <c r="A13256" s="23" t="str">
        <f>VLOOKUP(B13256,Códigos!$A$1:$C$23,2,FALSE)</f>
        <v>Valores de Titularización</v>
      </c>
      <c r="B13256" s="65" t="s">
        <v>12</v>
      </c>
      <c r="C13256" s="60">
        <v>2023</v>
      </c>
      <c r="D13256" s="60" t="str">
        <f t="shared" si="226"/>
        <v>abr</v>
      </c>
      <c r="E13256" s="24">
        <v>45046</v>
      </c>
      <c r="F13256" s="23" t="s">
        <v>44</v>
      </c>
      <c r="G13256" s="121">
        <v>3009760.0189504381</v>
      </c>
    </row>
    <row r="13257" spans="1:7" outlineLevel="1" x14ac:dyDescent="0.25">
      <c r="A13257" s="23" t="str">
        <f>VLOOKUP(B13257,Códigos!$A$1:$C$23,2,FALSE)</f>
        <v>Inv. Extranjero</v>
      </c>
      <c r="B13257" s="65" t="s">
        <v>34</v>
      </c>
      <c r="C13257" s="60">
        <v>2023</v>
      </c>
      <c r="D13257" s="60" t="str">
        <f t="shared" si="226"/>
        <v>abr</v>
      </c>
      <c r="E13257" s="24">
        <v>45046</v>
      </c>
      <c r="F13257" s="23" t="s">
        <v>44</v>
      </c>
      <c r="G13257" s="121">
        <v>0</v>
      </c>
    </row>
    <row r="13258" spans="1:7" outlineLevel="1" x14ac:dyDescent="0.25">
      <c r="A13258" s="23" t="str">
        <f>VLOOKUP(B13258,Códigos!$A$1:$C$23,2,FALSE)</f>
        <v>Liquidez</v>
      </c>
      <c r="B13258" s="65" t="s">
        <v>13</v>
      </c>
      <c r="C13258" s="60">
        <v>2023</v>
      </c>
      <c r="D13258" s="60" t="str">
        <f t="shared" si="226"/>
        <v>abr</v>
      </c>
      <c r="E13258" s="24">
        <v>45046</v>
      </c>
      <c r="F13258" s="23" t="s">
        <v>44</v>
      </c>
      <c r="G13258" s="121">
        <v>51455690.672011666</v>
      </c>
    </row>
    <row r="13259" spans="1:7" outlineLevel="1" x14ac:dyDescent="0.25">
      <c r="A13259" s="23" t="str">
        <f>VLOOKUP(B13259,Códigos!$A$1:$C$23,2,FALSE)</f>
        <v>Inv. sin Oferta Pública</v>
      </c>
      <c r="B13259" s="65" t="s">
        <v>14</v>
      </c>
      <c r="C13259" s="60">
        <v>2023</v>
      </c>
      <c r="D13259" s="60" t="str">
        <f t="shared" si="226"/>
        <v>abr</v>
      </c>
      <c r="E13259" s="24">
        <v>45046</v>
      </c>
      <c r="F13259" s="23" t="s">
        <v>44</v>
      </c>
      <c r="G13259" s="121">
        <v>3026542.0291545191</v>
      </c>
    </row>
    <row r="13260" spans="1:7" outlineLevel="1" x14ac:dyDescent="0.25">
      <c r="A13260" s="23" t="str">
        <f>VLOOKUP(B13260,Códigos!$A$1:$C$23,2,FALSE)</f>
        <v>Acciones</v>
      </c>
      <c r="B13260" s="65" t="s">
        <v>0</v>
      </c>
      <c r="C13260" s="60">
        <v>2023</v>
      </c>
      <c r="D13260" s="60" t="str">
        <f t="shared" si="226"/>
        <v>abr</v>
      </c>
      <c r="E13260" s="24">
        <v>45046</v>
      </c>
      <c r="F13260" s="23" t="s">
        <v>45</v>
      </c>
      <c r="G13260" s="121">
        <v>1280822.42</v>
      </c>
    </row>
    <row r="13261" spans="1:7" outlineLevel="1" x14ac:dyDescent="0.25">
      <c r="A13261" s="23" t="str">
        <f>VLOOKUP(B13261,Códigos!$A$1:$C$23,2,FALSE)</f>
        <v>Bonos Bancarios Bursátiles</v>
      </c>
      <c r="B13261" s="65" t="s">
        <v>1</v>
      </c>
      <c r="C13261" s="60">
        <v>2023</v>
      </c>
      <c r="D13261" s="60" t="str">
        <f t="shared" si="226"/>
        <v>abr</v>
      </c>
      <c r="E13261" s="24">
        <v>45046</v>
      </c>
      <c r="F13261" s="23" t="s">
        <v>45</v>
      </c>
      <c r="G13261" s="121">
        <v>5639362.4699999997</v>
      </c>
    </row>
    <row r="13262" spans="1:7" outlineLevel="1" x14ac:dyDescent="0.25">
      <c r="A13262" s="23" t="str">
        <f>VLOOKUP(B13262,Códigos!$A$1:$C$23,2,FALSE)</f>
        <v>Bonos de Largo Plazo</v>
      </c>
      <c r="B13262" s="65" t="s">
        <v>3</v>
      </c>
      <c r="C13262" s="60">
        <v>2023</v>
      </c>
      <c r="D13262" s="60" t="str">
        <f t="shared" si="226"/>
        <v>abr</v>
      </c>
      <c r="E13262" s="24">
        <v>45046</v>
      </c>
      <c r="F13262" s="23" t="s">
        <v>45</v>
      </c>
      <c r="G13262" s="121">
        <v>3864471.17</v>
      </c>
    </row>
    <row r="13263" spans="1:7" outlineLevel="1" x14ac:dyDescent="0.25">
      <c r="A13263" s="23" t="str">
        <f>VLOOKUP(B13263,Códigos!$A$1:$C$23,2,FALSE)</f>
        <v>Bonos Municipales</v>
      </c>
      <c r="B13263" s="65" t="s">
        <v>4</v>
      </c>
      <c r="C13263" s="60">
        <v>2023</v>
      </c>
      <c r="D13263" s="60" t="str">
        <f t="shared" si="226"/>
        <v>abr</v>
      </c>
      <c r="E13263" s="24">
        <v>45046</v>
      </c>
      <c r="F13263" s="23" t="s">
        <v>45</v>
      </c>
      <c r="G13263" s="121">
        <v>0</v>
      </c>
    </row>
    <row r="13264" spans="1:7" outlineLevel="1" x14ac:dyDescent="0.25">
      <c r="A13264" s="23" t="str">
        <f>VLOOKUP(B13264,Códigos!$A$1:$C$23,2,FALSE)</f>
        <v>Bonos Participativos emitidos por Pymes</v>
      </c>
      <c r="B13264" s="65" t="s">
        <v>5</v>
      </c>
      <c r="C13264" s="60">
        <v>2023</v>
      </c>
      <c r="D13264" s="60" t="str">
        <f t="shared" si="226"/>
        <v>abr</v>
      </c>
      <c r="E13264" s="24">
        <v>45046</v>
      </c>
      <c r="F13264" s="23" t="s">
        <v>45</v>
      </c>
      <c r="G13264" s="121">
        <v>0</v>
      </c>
    </row>
    <row r="13265" spans="1:7" outlineLevel="1" x14ac:dyDescent="0.25">
      <c r="A13265" s="23" t="str">
        <f>VLOOKUP(B13265,Códigos!$A$1:$C$23,2,FALSE)</f>
        <v>Bonos del BCB con opción a rescate anticipado</v>
      </c>
      <c r="B13265" s="65" t="s">
        <v>159</v>
      </c>
      <c r="C13265" s="60">
        <v>2023</v>
      </c>
      <c r="D13265" s="60" t="str">
        <f t="shared" si="226"/>
        <v>abr</v>
      </c>
      <c r="E13265" s="24">
        <v>45046</v>
      </c>
      <c r="F13265" s="23" t="s">
        <v>45</v>
      </c>
      <c r="G13265" s="121">
        <v>0</v>
      </c>
    </row>
    <row r="13266" spans="1:7" outlineLevel="1" x14ac:dyDescent="0.25">
      <c r="A13266" s="23" t="str">
        <f>VLOOKUP(B13266,Códigos!$A$1:$C$23,2,FALSE)</f>
        <v>Bonos del Tesoro</v>
      </c>
      <c r="B13266" s="65" t="s">
        <v>6</v>
      </c>
      <c r="C13266" s="60">
        <v>2023</v>
      </c>
      <c r="D13266" s="60" t="str">
        <f t="shared" si="226"/>
        <v>abr</v>
      </c>
      <c r="E13266" s="24">
        <v>45046</v>
      </c>
      <c r="F13266" s="23" t="s">
        <v>45</v>
      </c>
      <c r="G13266" s="121">
        <v>0</v>
      </c>
    </row>
    <row r="13267" spans="1:7" outlineLevel="1" x14ac:dyDescent="0.25">
      <c r="A13267" s="23" t="str">
        <f>VLOOKUP(B13267,Códigos!$A$1:$C$23,2,FALSE)</f>
        <v>Cupones</v>
      </c>
      <c r="B13267" s="65" t="s">
        <v>7</v>
      </c>
      <c r="C13267" s="60">
        <v>2023</v>
      </c>
      <c r="D13267" s="60" t="str">
        <f t="shared" si="226"/>
        <v>abr</v>
      </c>
      <c r="E13267" s="24">
        <v>45046</v>
      </c>
      <c r="F13267" s="23" t="s">
        <v>45</v>
      </c>
      <c r="G13267" s="121">
        <v>0</v>
      </c>
    </row>
    <row r="13268" spans="1:7" outlineLevel="1" x14ac:dyDescent="0.25">
      <c r="A13268" s="23" t="str">
        <f>VLOOKUP(B13268,Códigos!$A$1:$C$23,2,FALSE)</f>
        <v>Depósitos a Plazo Fijo</v>
      </c>
      <c r="B13268" s="65" t="s">
        <v>8</v>
      </c>
      <c r="C13268" s="60">
        <v>2023</v>
      </c>
      <c r="D13268" s="60" t="str">
        <f t="shared" si="226"/>
        <v>abr</v>
      </c>
      <c r="E13268" s="24">
        <v>45046</v>
      </c>
      <c r="F13268" s="23" t="s">
        <v>45</v>
      </c>
      <c r="G13268" s="121">
        <v>63364325.289999999</v>
      </c>
    </row>
    <row r="13269" spans="1:7" outlineLevel="1" x14ac:dyDescent="0.25">
      <c r="A13269" s="23" t="str">
        <f>VLOOKUP(B13269,Códigos!$A$1:$C$23,2,FALSE)</f>
        <v>Letras del BCB con opción a rescate anticipado</v>
      </c>
      <c r="B13269" s="65" t="s">
        <v>10</v>
      </c>
      <c r="C13269" s="60">
        <v>2023</v>
      </c>
      <c r="D13269" s="60" t="str">
        <f t="shared" si="226"/>
        <v>abr</v>
      </c>
      <c r="E13269" s="24">
        <v>45046</v>
      </c>
      <c r="F13269" s="23" t="s">
        <v>45</v>
      </c>
      <c r="G13269" s="121">
        <v>0</v>
      </c>
    </row>
    <row r="13270" spans="1:7" outlineLevel="1" x14ac:dyDescent="0.25">
      <c r="A13270" s="23" t="str">
        <f>VLOOKUP(B13270,Códigos!$A$1:$C$23,2,FALSE)</f>
        <v>Pagarés bursátiles</v>
      </c>
      <c r="B13270" s="65" t="s">
        <v>11</v>
      </c>
      <c r="C13270" s="60">
        <v>2023</v>
      </c>
      <c r="D13270" s="60" t="str">
        <f t="shared" si="226"/>
        <v>abr</v>
      </c>
      <c r="E13270" s="24">
        <v>45046</v>
      </c>
      <c r="F13270" s="23" t="s">
        <v>45</v>
      </c>
      <c r="G13270" s="121">
        <v>3617410.79</v>
      </c>
    </row>
    <row r="13271" spans="1:7" outlineLevel="1" x14ac:dyDescent="0.25">
      <c r="A13271" s="23" t="str">
        <f>VLOOKUP(B13271,Códigos!$A$1:$C$23,2,FALSE)</f>
        <v>Valores de Titularización</v>
      </c>
      <c r="B13271" s="65" t="s">
        <v>12</v>
      </c>
      <c r="C13271" s="60">
        <v>2023</v>
      </c>
      <c r="D13271" s="60" t="str">
        <f t="shared" si="226"/>
        <v>abr</v>
      </c>
      <c r="E13271" s="24">
        <v>45046</v>
      </c>
      <c r="F13271" s="23" t="s">
        <v>45</v>
      </c>
      <c r="G13271" s="121">
        <v>0</v>
      </c>
    </row>
    <row r="13272" spans="1:7" outlineLevel="1" x14ac:dyDescent="0.25">
      <c r="A13272" s="23" t="str">
        <f>VLOOKUP(B13272,Códigos!$A$1:$C$23,2,FALSE)</f>
        <v>Inv. Extranjero</v>
      </c>
      <c r="B13272" s="65" t="s">
        <v>34</v>
      </c>
      <c r="C13272" s="60">
        <v>2023</v>
      </c>
      <c r="D13272" s="60" t="str">
        <f t="shared" si="226"/>
        <v>abr</v>
      </c>
      <c r="E13272" s="24">
        <v>45046</v>
      </c>
      <c r="F13272" s="23" t="s">
        <v>45</v>
      </c>
      <c r="G13272" s="121">
        <v>16722435.200000001</v>
      </c>
    </row>
    <row r="13273" spans="1:7" outlineLevel="1" x14ac:dyDescent="0.25">
      <c r="A13273" s="23" t="str">
        <f>VLOOKUP(B13273,Códigos!$A$1:$C$23,2,FALSE)</f>
        <v>Liquidez</v>
      </c>
      <c r="B13273" s="65" t="s">
        <v>13</v>
      </c>
      <c r="C13273" s="60">
        <v>2023</v>
      </c>
      <c r="D13273" s="60" t="str">
        <f t="shared" si="226"/>
        <v>abr</v>
      </c>
      <c r="E13273" s="24">
        <v>45046</v>
      </c>
      <c r="F13273" s="23" t="s">
        <v>45</v>
      </c>
      <c r="G13273" s="121">
        <v>47769024.870000005</v>
      </c>
    </row>
    <row r="13274" spans="1:7" outlineLevel="1" x14ac:dyDescent="0.25">
      <c r="A13274" s="23" t="str">
        <f>VLOOKUP(B13274,Códigos!$A$1:$C$23,2,FALSE)</f>
        <v>Inv. sin Oferta Pública</v>
      </c>
      <c r="B13274" s="65" t="s">
        <v>14</v>
      </c>
      <c r="C13274" s="60">
        <v>2023</v>
      </c>
      <c r="D13274" s="60" t="str">
        <f t="shared" si="226"/>
        <v>abr</v>
      </c>
      <c r="E13274" s="24">
        <v>45046</v>
      </c>
      <c r="F13274" s="23" t="s">
        <v>45</v>
      </c>
      <c r="G13274" s="121">
        <v>21720.120000000006</v>
      </c>
    </row>
    <row r="13275" spans="1:7" outlineLevel="1" x14ac:dyDescent="0.25">
      <c r="A13275" s="23" t="str">
        <f>VLOOKUP(B13275,Códigos!$A$1:$C$23,2,FALSE)</f>
        <v>Acciones</v>
      </c>
      <c r="B13275" s="65" t="s">
        <v>0</v>
      </c>
      <c r="C13275" s="60">
        <v>2023</v>
      </c>
      <c r="D13275" s="60" t="str">
        <f t="shared" si="226"/>
        <v>abr</v>
      </c>
      <c r="E13275" s="24">
        <v>45046</v>
      </c>
      <c r="F13275" s="23" t="s">
        <v>46</v>
      </c>
      <c r="G13275" s="121">
        <v>6207974.8688046765</v>
      </c>
    </row>
    <row r="13276" spans="1:7" outlineLevel="1" x14ac:dyDescent="0.25">
      <c r="A13276" s="23" t="str">
        <f>VLOOKUP(B13276,Códigos!$A$1:$C$23,2,FALSE)</f>
        <v>Bonos Bancarios Bursátiles</v>
      </c>
      <c r="B13276" s="65" t="s">
        <v>1</v>
      </c>
      <c r="C13276" s="60">
        <v>2023</v>
      </c>
      <c r="D13276" s="60" t="str">
        <f t="shared" si="226"/>
        <v>abr</v>
      </c>
      <c r="E13276" s="24">
        <v>45046</v>
      </c>
      <c r="F13276" s="23" t="s">
        <v>46</v>
      </c>
      <c r="G13276" s="121">
        <v>41403303.069970891</v>
      </c>
    </row>
    <row r="13277" spans="1:7" outlineLevel="1" x14ac:dyDescent="0.25">
      <c r="A13277" s="23" t="str">
        <f>VLOOKUP(B13277,Códigos!$A$1:$C$23,2,FALSE)</f>
        <v>Bonos de Largo Plazo</v>
      </c>
      <c r="B13277" s="65" t="s">
        <v>3</v>
      </c>
      <c r="C13277" s="60">
        <v>2023</v>
      </c>
      <c r="D13277" s="60" t="str">
        <f t="shared" si="226"/>
        <v>abr</v>
      </c>
      <c r="E13277" s="24">
        <v>45046</v>
      </c>
      <c r="F13277" s="23" t="s">
        <v>46</v>
      </c>
      <c r="G13277" s="121">
        <v>22579714.546647232</v>
      </c>
    </row>
    <row r="13278" spans="1:7" outlineLevel="1" x14ac:dyDescent="0.25">
      <c r="A13278" s="23" t="str">
        <f>VLOOKUP(B13278,Códigos!$A$1:$C$23,2,FALSE)</f>
        <v>Bonos Municipales</v>
      </c>
      <c r="B13278" s="65" t="s">
        <v>4</v>
      </c>
      <c r="C13278" s="60">
        <v>2023</v>
      </c>
      <c r="D13278" s="60" t="str">
        <f t="shared" si="226"/>
        <v>abr</v>
      </c>
      <c r="E13278" s="24">
        <v>45046</v>
      </c>
      <c r="F13278" s="23" t="s">
        <v>46</v>
      </c>
      <c r="G13278" s="121">
        <v>833758.07580174936</v>
      </c>
    </row>
    <row r="13279" spans="1:7" outlineLevel="1" x14ac:dyDescent="0.25">
      <c r="A13279" s="23" t="str">
        <f>VLOOKUP(B13279,Códigos!$A$1:$C$23,2,FALSE)</f>
        <v>Bonos Participativos emitidos por Pymes</v>
      </c>
      <c r="B13279" s="65" t="s">
        <v>5</v>
      </c>
      <c r="C13279" s="60">
        <v>2023</v>
      </c>
      <c r="D13279" s="60" t="str">
        <f t="shared" si="226"/>
        <v>abr</v>
      </c>
      <c r="E13279" s="24">
        <v>45046</v>
      </c>
      <c r="F13279" s="23" t="s">
        <v>46</v>
      </c>
      <c r="G13279" s="121">
        <v>96936.180758017494</v>
      </c>
    </row>
    <row r="13280" spans="1:7" outlineLevel="1" x14ac:dyDescent="0.25">
      <c r="A13280" s="23" t="str">
        <f>VLOOKUP(B13280,Códigos!$A$1:$C$23,2,FALSE)</f>
        <v>Bonos del BCB con opción a rescate anticipado</v>
      </c>
      <c r="B13280" s="65" t="s">
        <v>159</v>
      </c>
      <c r="C13280" s="60">
        <v>2023</v>
      </c>
      <c r="D13280" s="60" t="str">
        <f t="shared" si="226"/>
        <v>abr</v>
      </c>
      <c r="E13280" s="24">
        <v>45046</v>
      </c>
      <c r="F13280" s="23" t="s">
        <v>46</v>
      </c>
      <c r="G13280" s="121">
        <v>0</v>
      </c>
    </row>
    <row r="13281" spans="1:7" outlineLevel="1" x14ac:dyDescent="0.25">
      <c r="A13281" s="23" t="str">
        <f>VLOOKUP(B13281,Códigos!$A$1:$C$23,2,FALSE)</f>
        <v>Bonos del Tesoro</v>
      </c>
      <c r="B13281" s="65" t="s">
        <v>6</v>
      </c>
      <c r="C13281" s="60">
        <v>2023</v>
      </c>
      <c r="D13281" s="60" t="str">
        <f t="shared" si="226"/>
        <v>abr</v>
      </c>
      <c r="E13281" s="24">
        <v>45046</v>
      </c>
      <c r="F13281" s="23" t="s">
        <v>46</v>
      </c>
      <c r="G13281" s="121">
        <v>0</v>
      </c>
    </row>
    <row r="13282" spans="1:7" outlineLevel="1" x14ac:dyDescent="0.25">
      <c r="A13282" s="23" t="str">
        <f>VLOOKUP(B13282,Códigos!$A$1:$C$23,2,FALSE)</f>
        <v>Cupones</v>
      </c>
      <c r="B13282" s="65" t="s">
        <v>7</v>
      </c>
      <c r="C13282" s="60">
        <v>2023</v>
      </c>
      <c r="D13282" s="60" t="str">
        <f t="shared" si="226"/>
        <v>abr</v>
      </c>
      <c r="E13282" s="24">
        <v>45046</v>
      </c>
      <c r="F13282" s="23" t="s">
        <v>46</v>
      </c>
      <c r="G13282" s="121">
        <v>1190208.4548104894</v>
      </c>
    </row>
    <row r="13283" spans="1:7" outlineLevel="1" x14ac:dyDescent="0.25">
      <c r="A13283" s="23" t="str">
        <f>VLOOKUP(B13283,Códigos!$A$1:$C$23,2,FALSE)</f>
        <v>Depósitos a Plazo Fijo</v>
      </c>
      <c r="B13283" s="65" t="s">
        <v>8</v>
      </c>
      <c r="C13283" s="60">
        <v>2023</v>
      </c>
      <c r="D13283" s="60" t="str">
        <f t="shared" si="226"/>
        <v>abr</v>
      </c>
      <c r="E13283" s="24">
        <v>45046</v>
      </c>
      <c r="F13283" s="23" t="s">
        <v>46</v>
      </c>
      <c r="G13283" s="121">
        <v>160308985.56705496</v>
      </c>
    </row>
    <row r="13284" spans="1:7" outlineLevel="1" x14ac:dyDescent="0.25">
      <c r="A13284" s="23" t="str">
        <f>VLOOKUP(B13284,Códigos!$A$1:$C$23,2,FALSE)</f>
        <v>Letras del BCB con opción a rescate anticipado</v>
      </c>
      <c r="B13284" s="65" t="s">
        <v>10</v>
      </c>
      <c r="C13284" s="60">
        <v>2023</v>
      </c>
      <c r="D13284" s="60" t="str">
        <f t="shared" si="226"/>
        <v>abr</v>
      </c>
      <c r="E13284" s="24">
        <v>45046</v>
      </c>
      <c r="F13284" s="23" t="s">
        <v>46</v>
      </c>
      <c r="G13284" s="121">
        <v>0</v>
      </c>
    </row>
    <row r="13285" spans="1:7" outlineLevel="1" x14ac:dyDescent="0.25">
      <c r="A13285" s="23" t="str">
        <f>VLOOKUP(B13285,Códigos!$A$1:$C$23,2,FALSE)</f>
        <v>Pagarés bursátiles</v>
      </c>
      <c r="B13285" s="65" t="s">
        <v>11</v>
      </c>
      <c r="C13285" s="60">
        <v>2023</v>
      </c>
      <c r="D13285" s="60" t="str">
        <f t="shared" si="226"/>
        <v>abr</v>
      </c>
      <c r="E13285" s="24">
        <v>45046</v>
      </c>
      <c r="F13285" s="23" t="s">
        <v>46</v>
      </c>
      <c r="G13285" s="121">
        <v>210311.42857142861</v>
      </c>
    </row>
    <row r="13286" spans="1:7" outlineLevel="1" x14ac:dyDescent="0.25">
      <c r="A13286" s="23" t="str">
        <f>VLOOKUP(B13286,Códigos!$A$1:$C$23,2,FALSE)</f>
        <v>Valores de Titularización</v>
      </c>
      <c r="B13286" s="65" t="s">
        <v>12</v>
      </c>
      <c r="C13286" s="60">
        <v>2023</v>
      </c>
      <c r="D13286" s="60" t="str">
        <f t="shared" si="226"/>
        <v>abr</v>
      </c>
      <c r="E13286" s="24">
        <v>45046</v>
      </c>
      <c r="F13286" s="23" t="s">
        <v>46</v>
      </c>
      <c r="G13286" s="121">
        <v>9752364.172011653</v>
      </c>
    </row>
    <row r="13287" spans="1:7" outlineLevel="1" x14ac:dyDescent="0.25">
      <c r="A13287" s="23" t="str">
        <f>VLOOKUP(B13287,Códigos!$A$1:$C$23,2,FALSE)</f>
        <v>Inv. Extranjero</v>
      </c>
      <c r="B13287" s="65" t="s">
        <v>34</v>
      </c>
      <c r="C13287" s="60">
        <v>2023</v>
      </c>
      <c r="D13287" s="60" t="str">
        <f t="shared" si="226"/>
        <v>abr</v>
      </c>
      <c r="E13287" s="24">
        <v>45046</v>
      </c>
      <c r="F13287" s="23" t="s">
        <v>46</v>
      </c>
      <c r="G13287" s="121">
        <v>6765037.8206997085</v>
      </c>
    </row>
    <row r="13288" spans="1:7" outlineLevel="1" x14ac:dyDescent="0.25">
      <c r="A13288" s="23" t="str">
        <f>VLOOKUP(B13288,Códigos!$A$1:$C$23,2,FALSE)</f>
        <v>Liquidez</v>
      </c>
      <c r="B13288" s="65" t="s">
        <v>13</v>
      </c>
      <c r="C13288" s="60">
        <v>2023</v>
      </c>
      <c r="D13288" s="60" t="str">
        <f t="shared" si="226"/>
        <v>abr</v>
      </c>
      <c r="E13288" s="24">
        <v>45046</v>
      </c>
      <c r="F13288" s="23" t="s">
        <v>46</v>
      </c>
      <c r="G13288" s="121">
        <v>39049271.870262392</v>
      </c>
    </row>
    <row r="13289" spans="1:7" outlineLevel="1" x14ac:dyDescent="0.25">
      <c r="A13289" s="23" t="str">
        <f>VLOOKUP(B13289,Códigos!$A$1:$C$23,2,FALSE)</f>
        <v>Inv. sin Oferta Pública</v>
      </c>
      <c r="B13289" s="65" t="s">
        <v>14</v>
      </c>
      <c r="C13289" s="60">
        <v>2023</v>
      </c>
      <c r="D13289" s="60" t="str">
        <f t="shared" si="226"/>
        <v>abr</v>
      </c>
      <c r="E13289" s="24">
        <v>45046</v>
      </c>
      <c r="F13289" s="23" t="s">
        <v>46</v>
      </c>
      <c r="G13289" s="121">
        <v>11499484.77696793</v>
      </c>
    </row>
    <row r="13290" spans="1:7" outlineLevel="1" x14ac:dyDescent="0.25">
      <c r="A13290" s="23" t="str">
        <f>VLOOKUP(B13290,Códigos!$A$1:$C$23,2,FALSE)</f>
        <v>Acciones</v>
      </c>
      <c r="B13290" s="65" t="s">
        <v>0</v>
      </c>
      <c r="C13290" s="60">
        <v>2023</v>
      </c>
      <c r="D13290" s="60" t="str">
        <f t="shared" si="226"/>
        <v>abr</v>
      </c>
      <c r="E13290" s="24">
        <v>45046</v>
      </c>
      <c r="F13290" s="23" t="s">
        <v>48</v>
      </c>
      <c r="G13290" s="121">
        <v>0</v>
      </c>
    </row>
    <row r="13291" spans="1:7" outlineLevel="1" x14ac:dyDescent="0.25">
      <c r="A13291" s="23" t="str">
        <f>VLOOKUP(B13291,Códigos!$A$1:$C$23,2,FALSE)</f>
        <v>Bonos Bancarios Bursátiles</v>
      </c>
      <c r="B13291" s="65" t="s">
        <v>1</v>
      </c>
      <c r="C13291" s="60">
        <v>2023</v>
      </c>
      <c r="D13291" s="60" t="str">
        <f t="shared" si="226"/>
        <v>abr</v>
      </c>
      <c r="E13291" s="24">
        <v>45046</v>
      </c>
      <c r="F13291" s="23" t="s">
        <v>48</v>
      </c>
      <c r="G13291" s="121">
        <v>147906.44606632655</v>
      </c>
    </row>
    <row r="13292" spans="1:7" outlineLevel="1" x14ac:dyDescent="0.25">
      <c r="A13292" s="23" t="str">
        <f>VLOOKUP(B13292,Códigos!$A$1:$C$23,2,FALSE)</f>
        <v>Bonos de Largo Plazo</v>
      </c>
      <c r="B13292" s="65" t="s">
        <v>3</v>
      </c>
      <c r="C13292" s="60">
        <v>2023</v>
      </c>
      <c r="D13292" s="60" t="str">
        <f t="shared" si="226"/>
        <v>abr</v>
      </c>
      <c r="E13292" s="24">
        <v>45046</v>
      </c>
      <c r="F13292" s="23" t="s">
        <v>48</v>
      </c>
      <c r="G13292" s="121">
        <v>484652.6828595922</v>
      </c>
    </row>
    <row r="13293" spans="1:7" outlineLevel="1" x14ac:dyDescent="0.25">
      <c r="A13293" s="23" t="str">
        <f>VLOOKUP(B13293,Códigos!$A$1:$C$23,2,FALSE)</f>
        <v>Bonos Municipales</v>
      </c>
      <c r="B13293" s="65" t="s">
        <v>4</v>
      </c>
      <c r="C13293" s="60">
        <v>2023</v>
      </c>
      <c r="D13293" s="60" t="str">
        <f t="shared" si="226"/>
        <v>abr</v>
      </c>
      <c r="E13293" s="24">
        <v>45046</v>
      </c>
      <c r="F13293" s="23" t="s">
        <v>48</v>
      </c>
      <c r="G13293" s="121">
        <v>0</v>
      </c>
    </row>
    <row r="13294" spans="1:7" outlineLevel="1" x14ac:dyDescent="0.25">
      <c r="A13294" s="23" t="str">
        <f>VLOOKUP(B13294,Códigos!$A$1:$C$23,2,FALSE)</f>
        <v>Bonos Participativos emitidos por Pymes</v>
      </c>
      <c r="B13294" s="65" t="s">
        <v>5</v>
      </c>
      <c r="C13294" s="60">
        <v>2023</v>
      </c>
      <c r="D13294" s="60" t="str">
        <f t="shared" si="226"/>
        <v>abr</v>
      </c>
      <c r="E13294" s="24">
        <v>45046</v>
      </c>
      <c r="F13294" s="23" t="s">
        <v>48</v>
      </c>
      <c r="G13294" s="121">
        <v>0</v>
      </c>
    </row>
    <row r="13295" spans="1:7" outlineLevel="1" x14ac:dyDescent="0.25">
      <c r="A13295" s="23" t="str">
        <f>VLOOKUP(B13295,Códigos!$A$1:$C$23,2,FALSE)</f>
        <v>Bonos del BCB con opción a rescate anticipado</v>
      </c>
      <c r="B13295" s="65" t="s">
        <v>159</v>
      </c>
      <c r="C13295" s="60">
        <v>2023</v>
      </c>
      <c r="D13295" s="60" t="str">
        <f t="shared" si="226"/>
        <v>abr</v>
      </c>
      <c r="E13295" s="24">
        <v>45046</v>
      </c>
      <c r="F13295" s="23" t="s">
        <v>48</v>
      </c>
      <c r="G13295" s="121">
        <v>1987058.5261224485</v>
      </c>
    </row>
    <row r="13296" spans="1:7" outlineLevel="1" x14ac:dyDescent="0.25">
      <c r="A13296" s="23" t="str">
        <f>VLOOKUP(B13296,Códigos!$A$1:$C$23,2,FALSE)</f>
        <v>Bonos del Tesoro</v>
      </c>
      <c r="B13296" s="65" t="s">
        <v>6</v>
      </c>
      <c r="C13296" s="60">
        <v>2023</v>
      </c>
      <c r="D13296" s="60" t="str">
        <f t="shared" si="226"/>
        <v>abr</v>
      </c>
      <c r="E13296" s="24">
        <v>45046</v>
      </c>
      <c r="F13296" s="23" t="s">
        <v>48</v>
      </c>
      <c r="G13296" s="121">
        <v>0</v>
      </c>
    </row>
    <row r="13297" spans="1:7" outlineLevel="1" x14ac:dyDescent="0.25">
      <c r="A13297" s="23" t="str">
        <f>VLOOKUP(B13297,Códigos!$A$1:$C$23,2,FALSE)</f>
        <v>Cupones</v>
      </c>
      <c r="B13297" s="65" t="s">
        <v>7</v>
      </c>
      <c r="C13297" s="60">
        <v>2023</v>
      </c>
      <c r="D13297" s="60" t="str">
        <f t="shared" si="226"/>
        <v>abr</v>
      </c>
      <c r="E13297" s="24">
        <v>45046</v>
      </c>
      <c r="F13297" s="23" t="s">
        <v>48</v>
      </c>
      <c r="G13297" s="121">
        <v>0</v>
      </c>
    </row>
    <row r="13298" spans="1:7" outlineLevel="1" x14ac:dyDescent="0.25">
      <c r="A13298" s="23" t="str">
        <f>VLOOKUP(B13298,Códigos!$A$1:$C$23,2,FALSE)</f>
        <v>Depósitos a Plazo Fijo</v>
      </c>
      <c r="B13298" s="65" t="s">
        <v>8</v>
      </c>
      <c r="C13298" s="60">
        <v>2023</v>
      </c>
      <c r="D13298" s="60" t="str">
        <f t="shared" si="226"/>
        <v>abr</v>
      </c>
      <c r="E13298" s="24">
        <v>45046</v>
      </c>
      <c r="F13298" s="23" t="s">
        <v>48</v>
      </c>
      <c r="G13298" s="121">
        <v>10579746.546733201</v>
      </c>
    </row>
    <row r="13299" spans="1:7" outlineLevel="1" x14ac:dyDescent="0.25">
      <c r="A13299" s="23" t="str">
        <f>VLOOKUP(B13299,Códigos!$A$1:$C$23,2,FALSE)</f>
        <v>Letras del BCB con opción a rescate anticipado</v>
      </c>
      <c r="B13299" s="65" t="s">
        <v>10</v>
      </c>
      <c r="C13299" s="60">
        <v>2023</v>
      </c>
      <c r="D13299" s="60" t="str">
        <f t="shared" si="226"/>
        <v>abr</v>
      </c>
      <c r="E13299" s="24">
        <v>45046</v>
      </c>
      <c r="F13299" s="23" t="s">
        <v>48</v>
      </c>
      <c r="G13299" s="121">
        <v>0</v>
      </c>
    </row>
    <row r="13300" spans="1:7" outlineLevel="1" x14ac:dyDescent="0.25">
      <c r="A13300" s="23" t="str">
        <f>VLOOKUP(B13300,Códigos!$A$1:$C$23,2,FALSE)</f>
        <v>Pagarés bursátiles</v>
      </c>
      <c r="B13300" s="65" t="s">
        <v>11</v>
      </c>
      <c r="C13300" s="60">
        <v>2023</v>
      </c>
      <c r="D13300" s="60" t="str">
        <f t="shared" si="226"/>
        <v>abr</v>
      </c>
      <c r="E13300" s="24">
        <v>45046</v>
      </c>
      <c r="F13300" s="23" t="s">
        <v>48</v>
      </c>
      <c r="G13300" s="121">
        <v>0</v>
      </c>
    </row>
    <row r="13301" spans="1:7" outlineLevel="1" x14ac:dyDescent="0.25">
      <c r="A13301" s="23" t="str">
        <f>VLOOKUP(B13301,Códigos!$A$1:$C$23,2,FALSE)</f>
        <v>Valores de Titularización</v>
      </c>
      <c r="B13301" s="65" t="s">
        <v>12</v>
      </c>
      <c r="C13301" s="60">
        <v>2023</v>
      </c>
      <c r="D13301" s="60" t="str">
        <f t="shared" si="226"/>
        <v>abr</v>
      </c>
      <c r="E13301" s="24">
        <v>45046</v>
      </c>
      <c r="F13301" s="23" t="s">
        <v>48</v>
      </c>
      <c r="G13301" s="121">
        <v>0</v>
      </c>
    </row>
    <row r="13302" spans="1:7" outlineLevel="1" x14ac:dyDescent="0.25">
      <c r="A13302" s="23" t="str">
        <f>VLOOKUP(B13302,Códigos!$A$1:$C$23,2,FALSE)</f>
        <v>Inv. Extranjero</v>
      </c>
      <c r="B13302" s="65" t="s">
        <v>34</v>
      </c>
      <c r="C13302" s="60">
        <v>2023</v>
      </c>
      <c r="D13302" s="60" t="str">
        <f t="shared" si="226"/>
        <v>abr</v>
      </c>
      <c r="E13302" s="24">
        <v>45046</v>
      </c>
      <c r="F13302" s="23" t="s">
        <v>48</v>
      </c>
      <c r="G13302" s="121">
        <v>0</v>
      </c>
    </row>
    <row r="13303" spans="1:7" outlineLevel="1" x14ac:dyDescent="0.25">
      <c r="A13303" s="23" t="str">
        <f>VLOOKUP(B13303,Códigos!$A$1:$C$23,2,FALSE)</f>
        <v>Liquidez</v>
      </c>
      <c r="B13303" s="65" t="s">
        <v>13</v>
      </c>
      <c r="C13303" s="60">
        <v>2023</v>
      </c>
      <c r="D13303" s="60" t="str">
        <f t="shared" si="226"/>
        <v>abr</v>
      </c>
      <c r="E13303" s="24">
        <v>45046</v>
      </c>
      <c r="F13303" s="23" t="s">
        <v>48</v>
      </c>
      <c r="G13303" s="121">
        <v>1508599.119807245</v>
      </c>
    </row>
    <row r="13304" spans="1:7" outlineLevel="1" x14ac:dyDescent="0.25">
      <c r="A13304" s="23" t="str">
        <f>VLOOKUP(B13304,Códigos!$A$1:$C$23,2,FALSE)</f>
        <v>Inv. sin Oferta Pública</v>
      </c>
      <c r="B13304" s="65" t="s">
        <v>14</v>
      </c>
      <c r="C13304" s="60">
        <v>2023</v>
      </c>
      <c r="D13304" s="60" t="str">
        <f t="shared" si="226"/>
        <v>abr</v>
      </c>
      <c r="E13304" s="24">
        <v>45046</v>
      </c>
      <c r="F13304" s="23" t="s">
        <v>48</v>
      </c>
      <c r="G13304" s="121">
        <v>668.15043244897959</v>
      </c>
    </row>
    <row r="13305" spans="1:7" outlineLevel="1" x14ac:dyDescent="0.25">
      <c r="A13305" s="23" t="str">
        <f>VLOOKUP(B13305,Códigos!$A$1:$C$23,2,FALSE)</f>
        <v>Acciones</v>
      </c>
      <c r="B13305" s="65" t="s">
        <v>0</v>
      </c>
      <c r="C13305" s="60">
        <v>2023</v>
      </c>
      <c r="D13305" s="60" t="str">
        <f t="shared" si="226"/>
        <v>abr</v>
      </c>
      <c r="E13305" s="24">
        <v>45046</v>
      </c>
      <c r="F13305" s="23" t="s">
        <v>47</v>
      </c>
      <c r="G13305" s="121">
        <v>2372524.85</v>
      </c>
    </row>
    <row r="13306" spans="1:7" outlineLevel="1" x14ac:dyDescent="0.25">
      <c r="A13306" s="23" t="str">
        <f>VLOOKUP(B13306,Códigos!$A$1:$C$23,2,FALSE)</f>
        <v>Bonos Bancarios Bursátiles</v>
      </c>
      <c r="B13306" s="65" t="s">
        <v>1</v>
      </c>
      <c r="C13306" s="60">
        <v>2023</v>
      </c>
      <c r="D13306" s="60" t="str">
        <f t="shared" si="226"/>
        <v>abr</v>
      </c>
      <c r="E13306" s="24">
        <v>45046</v>
      </c>
      <c r="F13306" s="23" t="s">
        <v>47</v>
      </c>
      <c r="G13306" s="121">
        <v>41043909.310000002</v>
      </c>
    </row>
    <row r="13307" spans="1:7" outlineLevel="1" x14ac:dyDescent="0.25">
      <c r="A13307" s="23" t="str">
        <f>VLOOKUP(B13307,Códigos!$A$1:$C$23,2,FALSE)</f>
        <v>Bonos de Largo Plazo</v>
      </c>
      <c r="B13307" s="65" t="s">
        <v>3</v>
      </c>
      <c r="C13307" s="60">
        <v>2023</v>
      </c>
      <c r="D13307" s="60" t="str">
        <f t="shared" si="226"/>
        <v>abr</v>
      </c>
      <c r="E13307" s="24">
        <v>45046</v>
      </c>
      <c r="F13307" s="23" t="s">
        <v>47</v>
      </c>
      <c r="G13307" s="121">
        <v>17186152.170000002</v>
      </c>
    </row>
    <row r="13308" spans="1:7" outlineLevel="1" x14ac:dyDescent="0.25">
      <c r="A13308" s="23" t="str">
        <f>VLOOKUP(B13308,Códigos!$A$1:$C$23,2,FALSE)</f>
        <v>Bonos Municipales</v>
      </c>
      <c r="B13308" s="65" t="s">
        <v>4</v>
      </c>
      <c r="C13308" s="60">
        <v>2023</v>
      </c>
      <c r="D13308" s="60" t="str">
        <f t="shared" si="226"/>
        <v>abr</v>
      </c>
      <c r="E13308" s="24">
        <v>45046</v>
      </c>
      <c r="F13308" s="23" t="s">
        <v>47</v>
      </c>
      <c r="G13308" s="121">
        <v>0</v>
      </c>
    </row>
    <row r="13309" spans="1:7" outlineLevel="1" x14ac:dyDescent="0.25">
      <c r="A13309" s="23" t="str">
        <f>VLOOKUP(B13309,Códigos!$A$1:$C$23,2,FALSE)</f>
        <v>Bonos Participativos emitidos por Pymes</v>
      </c>
      <c r="B13309" s="65" t="s">
        <v>5</v>
      </c>
      <c r="C13309" s="60">
        <v>2023</v>
      </c>
      <c r="D13309" s="60" t="str">
        <f t="shared" si="226"/>
        <v>abr</v>
      </c>
      <c r="E13309" s="24">
        <v>45046</v>
      </c>
      <c r="F13309" s="23" t="s">
        <v>47</v>
      </c>
      <c r="G13309" s="121">
        <v>0</v>
      </c>
    </row>
    <row r="13310" spans="1:7" outlineLevel="1" x14ac:dyDescent="0.25">
      <c r="A13310" s="23" t="str">
        <f>VLOOKUP(B13310,Códigos!$A$1:$C$23,2,FALSE)</f>
        <v>Bonos del BCB con opción a rescate anticipado</v>
      </c>
      <c r="B13310" s="65" t="s">
        <v>159</v>
      </c>
      <c r="C13310" s="60">
        <v>2023</v>
      </c>
      <c r="D13310" s="60" t="str">
        <f t="shared" si="226"/>
        <v>abr</v>
      </c>
      <c r="E13310" s="24">
        <v>45046</v>
      </c>
      <c r="F13310" s="23" t="s">
        <v>47</v>
      </c>
      <c r="G13310" s="121">
        <v>0</v>
      </c>
    </row>
    <row r="13311" spans="1:7" outlineLevel="1" x14ac:dyDescent="0.25">
      <c r="A13311" s="23" t="str">
        <f>VLOOKUP(B13311,Códigos!$A$1:$C$23,2,FALSE)</f>
        <v>Bonos del Tesoro</v>
      </c>
      <c r="B13311" s="65" t="s">
        <v>6</v>
      </c>
      <c r="C13311" s="60">
        <v>2023</v>
      </c>
      <c r="D13311" s="60" t="str">
        <f t="shared" si="226"/>
        <v>abr</v>
      </c>
      <c r="E13311" s="24">
        <v>45046</v>
      </c>
      <c r="F13311" s="23" t="s">
        <v>47</v>
      </c>
      <c r="G13311" s="121">
        <v>0</v>
      </c>
    </row>
    <row r="13312" spans="1:7" outlineLevel="1" x14ac:dyDescent="0.25">
      <c r="A13312" s="23" t="str">
        <f>VLOOKUP(B13312,Códigos!$A$1:$C$23,2,FALSE)</f>
        <v>Cupones</v>
      </c>
      <c r="B13312" s="65" t="s">
        <v>7</v>
      </c>
      <c r="C13312" s="60">
        <v>2023</v>
      </c>
      <c r="D13312" s="60" t="str">
        <f t="shared" si="226"/>
        <v>abr</v>
      </c>
      <c r="E13312" s="24">
        <v>45046</v>
      </c>
      <c r="F13312" s="23" t="s">
        <v>47</v>
      </c>
      <c r="G13312" s="121">
        <v>103498.95</v>
      </c>
    </row>
    <row r="13313" spans="1:7" outlineLevel="1" x14ac:dyDescent="0.25">
      <c r="A13313" s="23" t="str">
        <f>VLOOKUP(B13313,Códigos!$A$1:$C$23,2,FALSE)</f>
        <v>Depósitos a Plazo Fijo</v>
      </c>
      <c r="B13313" s="65" t="s">
        <v>8</v>
      </c>
      <c r="C13313" s="60">
        <v>2023</v>
      </c>
      <c r="D13313" s="60" t="str">
        <f t="shared" si="226"/>
        <v>abr</v>
      </c>
      <c r="E13313" s="24">
        <v>45046</v>
      </c>
      <c r="F13313" s="23" t="s">
        <v>47</v>
      </c>
      <c r="G13313" s="121">
        <v>285632935.83000004</v>
      </c>
    </row>
    <row r="13314" spans="1:7" outlineLevel="1" x14ac:dyDescent="0.25">
      <c r="A13314" s="23" t="str">
        <f>VLOOKUP(B13314,Códigos!$A$1:$C$23,2,FALSE)</f>
        <v>Letras del BCB con opción a rescate anticipado</v>
      </c>
      <c r="B13314" s="65" t="s">
        <v>10</v>
      </c>
      <c r="C13314" s="60">
        <v>2023</v>
      </c>
      <c r="D13314" s="60" t="str">
        <f t="shared" ref="D13314:D13377" si="227">+TEXT(E13314,"mmm")</f>
        <v>abr</v>
      </c>
      <c r="E13314" s="24">
        <v>45046</v>
      </c>
      <c r="F13314" s="23" t="s">
        <v>47</v>
      </c>
      <c r="G13314" s="121">
        <v>0</v>
      </c>
    </row>
    <row r="13315" spans="1:7" outlineLevel="1" x14ac:dyDescent="0.25">
      <c r="A13315" s="23" t="str">
        <f>VLOOKUP(B13315,Códigos!$A$1:$C$23,2,FALSE)</f>
        <v>Pagarés bursátiles</v>
      </c>
      <c r="B13315" s="65" t="s">
        <v>11</v>
      </c>
      <c r="C13315" s="60">
        <v>2023</v>
      </c>
      <c r="D13315" s="60" t="str">
        <f t="shared" si="227"/>
        <v>abr</v>
      </c>
      <c r="E13315" s="24">
        <v>45046</v>
      </c>
      <c r="F13315" s="23" t="s">
        <v>47</v>
      </c>
      <c r="G13315" s="121">
        <v>6232867.3900000006</v>
      </c>
    </row>
    <row r="13316" spans="1:7" outlineLevel="1" x14ac:dyDescent="0.25">
      <c r="A13316" s="23" t="str">
        <f>VLOOKUP(B13316,Códigos!$A$1:$C$23,2,FALSE)</f>
        <v>Valores de Titularización</v>
      </c>
      <c r="B13316" s="65" t="s">
        <v>12</v>
      </c>
      <c r="C13316" s="60">
        <v>2023</v>
      </c>
      <c r="D13316" s="60" t="str">
        <f t="shared" si="227"/>
        <v>abr</v>
      </c>
      <c r="E13316" s="24">
        <v>45046</v>
      </c>
      <c r="F13316" s="23" t="s">
        <v>47</v>
      </c>
      <c r="G13316" s="121">
        <v>125484.89</v>
      </c>
    </row>
    <row r="13317" spans="1:7" outlineLevel="1" x14ac:dyDescent="0.25">
      <c r="A13317" s="23" t="str">
        <f>VLOOKUP(B13317,Códigos!$A$1:$C$23,2,FALSE)</f>
        <v>Inv. Extranjero</v>
      </c>
      <c r="B13317" s="65" t="s">
        <v>34</v>
      </c>
      <c r="C13317" s="60">
        <v>2023</v>
      </c>
      <c r="D13317" s="60" t="str">
        <f t="shared" si="227"/>
        <v>abr</v>
      </c>
      <c r="E13317" s="24">
        <v>45046</v>
      </c>
      <c r="F13317" s="23" t="s">
        <v>47</v>
      </c>
      <c r="G13317" s="121">
        <v>86703850.220000029</v>
      </c>
    </row>
    <row r="13318" spans="1:7" outlineLevel="1" x14ac:dyDescent="0.25">
      <c r="A13318" s="23" t="str">
        <f>VLOOKUP(B13318,Códigos!$A$1:$C$23,2,FALSE)</f>
        <v>Liquidez</v>
      </c>
      <c r="B13318" s="65" t="s">
        <v>13</v>
      </c>
      <c r="C13318" s="60">
        <v>2023</v>
      </c>
      <c r="D13318" s="60" t="str">
        <f t="shared" si="227"/>
        <v>abr</v>
      </c>
      <c r="E13318" s="24">
        <v>45046</v>
      </c>
      <c r="F13318" s="23" t="s">
        <v>47</v>
      </c>
      <c r="G13318" s="121">
        <v>80798000.579999998</v>
      </c>
    </row>
    <row r="13319" spans="1:7" outlineLevel="1" x14ac:dyDescent="0.25">
      <c r="A13319" s="23" t="str">
        <f>VLOOKUP(B13319,Códigos!$A$1:$C$23,2,FALSE)</f>
        <v>Inv. sin Oferta Pública</v>
      </c>
      <c r="B13319" s="65" t="s">
        <v>14</v>
      </c>
      <c r="C13319" s="60">
        <v>2023</v>
      </c>
      <c r="D13319" s="60" t="str">
        <f t="shared" si="227"/>
        <v>abr</v>
      </c>
      <c r="E13319" s="24">
        <v>45046</v>
      </c>
      <c r="F13319" s="23" t="s">
        <v>47</v>
      </c>
      <c r="G13319" s="121">
        <v>794982.53</v>
      </c>
    </row>
    <row r="13320" spans="1:7" outlineLevel="1" x14ac:dyDescent="0.25">
      <c r="A13320" s="23" t="str">
        <f>VLOOKUP(B13320,Códigos!$A$1:$C$23,2,FALSE)</f>
        <v>Acciones</v>
      </c>
      <c r="B13320" s="65" t="s">
        <v>0</v>
      </c>
      <c r="C13320" s="60">
        <v>2023</v>
      </c>
      <c r="D13320" s="60" t="str">
        <f t="shared" si="227"/>
        <v>abr</v>
      </c>
      <c r="E13320" s="24">
        <v>45046</v>
      </c>
      <c r="F13320" s="23" t="s">
        <v>49</v>
      </c>
      <c r="G13320" s="121">
        <v>254050.08309037902</v>
      </c>
    </row>
    <row r="13321" spans="1:7" outlineLevel="1" x14ac:dyDescent="0.25">
      <c r="A13321" s="23" t="str">
        <f>VLOOKUP(B13321,Códigos!$A$1:$C$23,2,FALSE)</f>
        <v>Bonos Bancarios Bursátiles</v>
      </c>
      <c r="B13321" s="65" t="s">
        <v>1</v>
      </c>
      <c r="C13321" s="60">
        <v>2023</v>
      </c>
      <c r="D13321" s="60" t="str">
        <f t="shared" si="227"/>
        <v>abr</v>
      </c>
      <c r="E13321" s="24">
        <v>45046</v>
      </c>
      <c r="F13321" s="23" t="s">
        <v>49</v>
      </c>
      <c r="G13321" s="121">
        <v>22175629.479591832</v>
      </c>
    </row>
    <row r="13322" spans="1:7" outlineLevel="1" x14ac:dyDescent="0.25">
      <c r="A13322" s="23" t="str">
        <f>VLOOKUP(B13322,Códigos!$A$1:$C$23,2,FALSE)</f>
        <v>Bonos de Largo Plazo</v>
      </c>
      <c r="B13322" s="65" t="s">
        <v>3</v>
      </c>
      <c r="C13322" s="60">
        <v>2023</v>
      </c>
      <c r="D13322" s="60" t="str">
        <f t="shared" si="227"/>
        <v>abr</v>
      </c>
      <c r="E13322" s="24">
        <v>45046</v>
      </c>
      <c r="F13322" s="23" t="s">
        <v>49</v>
      </c>
      <c r="G13322" s="121">
        <v>14832772.297376126</v>
      </c>
    </row>
    <row r="13323" spans="1:7" outlineLevel="1" x14ac:dyDescent="0.25">
      <c r="A13323" s="23" t="str">
        <f>VLOOKUP(B13323,Códigos!$A$1:$C$23,2,FALSE)</f>
        <v>Bonos Municipales</v>
      </c>
      <c r="B13323" s="65" t="s">
        <v>4</v>
      </c>
      <c r="C13323" s="60">
        <v>2023</v>
      </c>
      <c r="D13323" s="60" t="str">
        <f t="shared" si="227"/>
        <v>abr</v>
      </c>
      <c r="E13323" s="24">
        <v>45046</v>
      </c>
      <c r="F13323" s="23" t="s">
        <v>49</v>
      </c>
      <c r="G13323" s="121">
        <v>532186.00583090389</v>
      </c>
    </row>
    <row r="13324" spans="1:7" outlineLevel="1" x14ac:dyDescent="0.25">
      <c r="A13324" s="23" t="str">
        <f>VLOOKUP(B13324,Códigos!$A$1:$C$23,2,FALSE)</f>
        <v>Bonos Participativos emitidos por Pymes</v>
      </c>
      <c r="B13324" s="65" t="s">
        <v>5</v>
      </c>
      <c r="C13324" s="60">
        <v>2023</v>
      </c>
      <c r="D13324" s="60" t="str">
        <f t="shared" si="227"/>
        <v>abr</v>
      </c>
      <c r="E13324" s="24">
        <v>45046</v>
      </c>
      <c r="F13324" s="23" t="s">
        <v>49</v>
      </c>
      <c r="G13324" s="121">
        <v>57021.282798833818</v>
      </c>
    </row>
    <row r="13325" spans="1:7" outlineLevel="1" x14ac:dyDescent="0.25">
      <c r="A13325" s="23" t="str">
        <f>VLOOKUP(B13325,Códigos!$A$1:$C$23,2,FALSE)</f>
        <v>Bonos del BCB con opción a rescate anticipado</v>
      </c>
      <c r="B13325" s="65" t="s">
        <v>159</v>
      </c>
      <c r="C13325" s="60">
        <v>2023</v>
      </c>
      <c r="D13325" s="60" t="str">
        <f t="shared" si="227"/>
        <v>abr</v>
      </c>
      <c r="E13325" s="24">
        <v>45046</v>
      </c>
      <c r="F13325" s="23" t="s">
        <v>49</v>
      </c>
      <c r="G13325" s="121">
        <v>0</v>
      </c>
    </row>
    <row r="13326" spans="1:7" outlineLevel="1" x14ac:dyDescent="0.25">
      <c r="A13326" s="23" t="str">
        <f>VLOOKUP(B13326,Códigos!$A$1:$C$23,2,FALSE)</f>
        <v>Bonos del Tesoro</v>
      </c>
      <c r="B13326" s="65" t="s">
        <v>6</v>
      </c>
      <c r="C13326" s="60">
        <v>2023</v>
      </c>
      <c r="D13326" s="60" t="str">
        <f t="shared" si="227"/>
        <v>abr</v>
      </c>
      <c r="E13326" s="24">
        <v>45046</v>
      </c>
      <c r="F13326" s="23" t="s">
        <v>49</v>
      </c>
      <c r="G13326" s="121">
        <v>0</v>
      </c>
    </row>
    <row r="13327" spans="1:7" outlineLevel="1" x14ac:dyDescent="0.25">
      <c r="A13327" s="23" t="str">
        <f>VLOOKUP(B13327,Códigos!$A$1:$C$23,2,FALSE)</f>
        <v>Cupones</v>
      </c>
      <c r="B13327" s="65" t="s">
        <v>7</v>
      </c>
      <c r="C13327" s="60">
        <v>2023</v>
      </c>
      <c r="D13327" s="60" t="str">
        <f t="shared" si="227"/>
        <v>abr</v>
      </c>
      <c r="E13327" s="24">
        <v>45046</v>
      </c>
      <c r="F13327" s="23" t="s">
        <v>49</v>
      </c>
      <c r="G13327" s="121">
        <v>151209.91253644272</v>
      </c>
    </row>
    <row r="13328" spans="1:7" outlineLevel="1" x14ac:dyDescent="0.25">
      <c r="A13328" s="23" t="str">
        <f>VLOOKUP(B13328,Códigos!$A$1:$C$23,2,FALSE)</f>
        <v>Depósitos a Plazo Fijo</v>
      </c>
      <c r="B13328" s="65" t="s">
        <v>8</v>
      </c>
      <c r="C13328" s="60">
        <v>2023</v>
      </c>
      <c r="D13328" s="60" t="str">
        <f t="shared" si="227"/>
        <v>abr</v>
      </c>
      <c r="E13328" s="24">
        <v>45046</v>
      </c>
      <c r="F13328" s="23" t="s">
        <v>49</v>
      </c>
      <c r="G13328" s="121">
        <v>57113412.733236305</v>
      </c>
    </row>
    <row r="13329" spans="1:7" outlineLevel="1" x14ac:dyDescent="0.25">
      <c r="A13329" s="23" t="str">
        <f>VLOOKUP(B13329,Códigos!$A$1:$C$23,2,FALSE)</f>
        <v>Letras del BCB con opción a rescate anticipado</v>
      </c>
      <c r="B13329" s="65" t="s">
        <v>10</v>
      </c>
      <c r="C13329" s="60">
        <v>2023</v>
      </c>
      <c r="D13329" s="60" t="str">
        <f t="shared" si="227"/>
        <v>abr</v>
      </c>
      <c r="E13329" s="24">
        <v>45046</v>
      </c>
      <c r="F13329" s="23" t="s">
        <v>49</v>
      </c>
      <c r="G13329" s="121">
        <v>0</v>
      </c>
    </row>
    <row r="13330" spans="1:7" outlineLevel="1" x14ac:dyDescent="0.25">
      <c r="A13330" s="23" t="str">
        <f>VLOOKUP(B13330,Códigos!$A$1:$C$23,2,FALSE)</f>
        <v>Pagarés bursátiles</v>
      </c>
      <c r="B13330" s="65" t="s">
        <v>11</v>
      </c>
      <c r="C13330" s="60">
        <v>2023</v>
      </c>
      <c r="D13330" s="60" t="str">
        <f t="shared" si="227"/>
        <v>abr</v>
      </c>
      <c r="E13330" s="24">
        <v>45046</v>
      </c>
      <c r="F13330" s="23" t="s">
        <v>49</v>
      </c>
      <c r="G13330" s="121">
        <v>90133.469387755104</v>
      </c>
    </row>
    <row r="13331" spans="1:7" outlineLevel="1" x14ac:dyDescent="0.25">
      <c r="A13331" s="23" t="str">
        <f>VLOOKUP(B13331,Códigos!$A$1:$C$23,2,FALSE)</f>
        <v>Valores de Titularización</v>
      </c>
      <c r="B13331" s="65" t="s">
        <v>12</v>
      </c>
      <c r="C13331" s="60">
        <v>2023</v>
      </c>
      <c r="D13331" s="60" t="str">
        <f t="shared" si="227"/>
        <v>abr</v>
      </c>
      <c r="E13331" s="24">
        <v>45046</v>
      </c>
      <c r="F13331" s="23" t="s">
        <v>49</v>
      </c>
      <c r="G13331" s="121">
        <v>1210224.2186588922</v>
      </c>
    </row>
    <row r="13332" spans="1:7" outlineLevel="1" x14ac:dyDescent="0.25">
      <c r="A13332" s="23" t="str">
        <f>VLOOKUP(B13332,Códigos!$A$1:$C$23,2,FALSE)</f>
        <v>Inv. Extranjero</v>
      </c>
      <c r="B13332" s="65" t="s">
        <v>34</v>
      </c>
      <c r="C13332" s="60">
        <v>2023</v>
      </c>
      <c r="D13332" s="60" t="str">
        <f t="shared" si="227"/>
        <v>abr</v>
      </c>
      <c r="E13332" s="24">
        <v>45046</v>
      </c>
      <c r="F13332" s="23" t="s">
        <v>49</v>
      </c>
      <c r="G13332" s="121">
        <v>0</v>
      </c>
    </row>
    <row r="13333" spans="1:7" outlineLevel="1" x14ac:dyDescent="0.25">
      <c r="A13333" s="23" t="str">
        <f>VLOOKUP(B13333,Códigos!$A$1:$C$23,2,FALSE)</f>
        <v>Liquidez</v>
      </c>
      <c r="B13333" s="65" t="s">
        <v>13</v>
      </c>
      <c r="C13333" s="60">
        <v>2023</v>
      </c>
      <c r="D13333" s="60" t="str">
        <f t="shared" si="227"/>
        <v>abr</v>
      </c>
      <c r="E13333" s="24">
        <v>45046</v>
      </c>
      <c r="F13333" s="23" t="s">
        <v>49</v>
      </c>
      <c r="G13333" s="121">
        <v>13695962.049562681</v>
      </c>
    </row>
    <row r="13334" spans="1:7" outlineLevel="1" x14ac:dyDescent="0.25">
      <c r="A13334" s="23" t="str">
        <f>VLOOKUP(B13334,Códigos!$A$1:$C$23,2,FALSE)</f>
        <v>Inv. sin Oferta Pública</v>
      </c>
      <c r="B13334" s="65" t="s">
        <v>14</v>
      </c>
      <c r="C13334" s="60">
        <v>2023</v>
      </c>
      <c r="D13334" s="60" t="str">
        <f t="shared" si="227"/>
        <v>abr</v>
      </c>
      <c r="E13334" s="24">
        <v>45046</v>
      </c>
      <c r="F13334" s="23" t="s">
        <v>49</v>
      </c>
      <c r="G13334" s="121">
        <v>5267908.4781341115</v>
      </c>
    </row>
    <row r="13335" spans="1:7" outlineLevel="1" x14ac:dyDescent="0.25">
      <c r="A13335" s="23" t="str">
        <f>VLOOKUP(B13335,Códigos!$A$1:$C$23,2,FALSE)</f>
        <v>Acciones</v>
      </c>
      <c r="B13335" s="65" t="s">
        <v>0</v>
      </c>
      <c r="C13335" s="60">
        <v>2023</v>
      </c>
      <c r="D13335" s="60" t="str">
        <f t="shared" si="227"/>
        <v>abr</v>
      </c>
      <c r="E13335" s="24">
        <v>45046</v>
      </c>
      <c r="F13335" s="23" t="s">
        <v>50</v>
      </c>
      <c r="G13335" s="121">
        <v>0</v>
      </c>
    </row>
    <row r="13336" spans="1:7" outlineLevel="1" x14ac:dyDescent="0.25">
      <c r="A13336" s="23" t="str">
        <f>VLOOKUP(B13336,Códigos!$A$1:$C$23,2,FALSE)</f>
        <v>Bonos Bancarios Bursátiles</v>
      </c>
      <c r="B13336" s="65" t="s">
        <v>1</v>
      </c>
      <c r="C13336" s="60">
        <v>2023</v>
      </c>
      <c r="D13336" s="60" t="str">
        <f t="shared" si="227"/>
        <v>abr</v>
      </c>
      <c r="E13336" s="24">
        <v>45046</v>
      </c>
      <c r="F13336" s="23" t="s">
        <v>50</v>
      </c>
      <c r="G13336" s="121">
        <v>1230896.19</v>
      </c>
    </row>
    <row r="13337" spans="1:7" outlineLevel="1" x14ac:dyDescent="0.25">
      <c r="A13337" s="23" t="str">
        <f>VLOOKUP(B13337,Códigos!$A$1:$C$23,2,FALSE)</f>
        <v>Bonos de Largo Plazo</v>
      </c>
      <c r="B13337" s="65" t="s">
        <v>3</v>
      </c>
      <c r="C13337" s="60">
        <v>2023</v>
      </c>
      <c r="D13337" s="60" t="str">
        <f t="shared" si="227"/>
        <v>abr</v>
      </c>
      <c r="E13337" s="24">
        <v>45046</v>
      </c>
      <c r="F13337" s="23" t="s">
        <v>50</v>
      </c>
      <c r="G13337" s="121">
        <v>635234.63</v>
      </c>
    </row>
    <row r="13338" spans="1:7" outlineLevel="1" x14ac:dyDescent="0.25">
      <c r="A13338" s="23" t="str">
        <f>VLOOKUP(B13338,Códigos!$A$1:$C$23,2,FALSE)</f>
        <v>Bonos Municipales</v>
      </c>
      <c r="B13338" s="65" t="s">
        <v>4</v>
      </c>
      <c r="C13338" s="60">
        <v>2023</v>
      </c>
      <c r="D13338" s="60" t="str">
        <f t="shared" si="227"/>
        <v>abr</v>
      </c>
      <c r="E13338" s="24">
        <v>45046</v>
      </c>
      <c r="F13338" s="23" t="s">
        <v>50</v>
      </c>
      <c r="G13338" s="121">
        <v>0</v>
      </c>
    </row>
    <row r="13339" spans="1:7" outlineLevel="1" x14ac:dyDescent="0.25">
      <c r="A13339" s="23" t="str">
        <f>VLOOKUP(B13339,Códigos!$A$1:$C$23,2,FALSE)</f>
        <v>Bonos Participativos emitidos por Pymes</v>
      </c>
      <c r="B13339" s="65" t="s">
        <v>5</v>
      </c>
      <c r="C13339" s="60">
        <v>2023</v>
      </c>
      <c r="D13339" s="60" t="str">
        <f t="shared" si="227"/>
        <v>abr</v>
      </c>
      <c r="E13339" s="24">
        <v>45046</v>
      </c>
      <c r="F13339" s="23" t="s">
        <v>50</v>
      </c>
      <c r="G13339" s="121">
        <v>45616.95</v>
      </c>
    </row>
    <row r="13340" spans="1:7" outlineLevel="1" x14ac:dyDescent="0.25">
      <c r="A13340" s="23" t="str">
        <f>VLOOKUP(B13340,Códigos!$A$1:$C$23,2,FALSE)</f>
        <v>Bonos del BCB con opción a rescate anticipado</v>
      </c>
      <c r="B13340" s="65" t="s">
        <v>159</v>
      </c>
      <c r="C13340" s="60">
        <v>2023</v>
      </c>
      <c r="D13340" s="60" t="str">
        <f t="shared" si="227"/>
        <v>abr</v>
      </c>
      <c r="E13340" s="24">
        <v>45046</v>
      </c>
      <c r="F13340" s="23" t="s">
        <v>50</v>
      </c>
      <c r="G13340" s="121">
        <v>0</v>
      </c>
    </row>
    <row r="13341" spans="1:7" outlineLevel="1" x14ac:dyDescent="0.25">
      <c r="A13341" s="23" t="str">
        <f>VLOOKUP(B13341,Códigos!$A$1:$C$23,2,FALSE)</f>
        <v>Bonos del Tesoro</v>
      </c>
      <c r="B13341" s="65" t="s">
        <v>6</v>
      </c>
      <c r="C13341" s="60">
        <v>2023</v>
      </c>
      <c r="D13341" s="60" t="str">
        <f t="shared" si="227"/>
        <v>abr</v>
      </c>
      <c r="E13341" s="24">
        <v>45046</v>
      </c>
      <c r="F13341" s="23" t="s">
        <v>50</v>
      </c>
      <c r="G13341" s="121">
        <v>0</v>
      </c>
    </row>
    <row r="13342" spans="1:7" outlineLevel="1" x14ac:dyDescent="0.25">
      <c r="A13342" s="23" t="str">
        <f>VLOOKUP(B13342,Códigos!$A$1:$C$23,2,FALSE)</f>
        <v>Cupones</v>
      </c>
      <c r="B13342" s="65" t="s">
        <v>7</v>
      </c>
      <c r="C13342" s="60">
        <v>2023</v>
      </c>
      <c r="D13342" s="60" t="str">
        <f t="shared" si="227"/>
        <v>abr</v>
      </c>
      <c r="E13342" s="24">
        <v>45046</v>
      </c>
      <c r="F13342" s="23" t="s">
        <v>50</v>
      </c>
      <c r="G13342" s="121">
        <v>0</v>
      </c>
    </row>
    <row r="13343" spans="1:7" outlineLevel="1" x14ac:dyDescent="0.25">
      <c r="A13343" s="23" t="str">
        <f>VLOOKUP(B13343,Códigos!$A$1:$C$23,2,FALSE)</f>
        <v>Depósitos a Plazo Fijo</v>
      </c>
      <c r="B13343" s="65" t="s">
        <v>8</v>
      </c>
      <c r="C13343" s="60">
        <v>2023</v>
      </c>
      <c r="D13343" s="60" t="str">
        <f t="shared" si="227"/>
        <v>abr</v>
      </c>
      <c r="E13343" s="24">
        <v>45046</v>
      </c>
      <c r="F13343" s="23" t="s">
        <v>50</v>
      </c>
      <c r="G13343" s="121">
        <v>9113399.5800000001</v>
      </c>
    </row>
    <row r="13344" spans="1:7" outlineLevel="1" x14ac:dyDescent="0.25">
      <c r="A13344" s="23" t="str">
        <f>VLOOKUP(B13344,Códigos!$A$1:$C$23,2,FALSE)</f>
        <v>Letras del BCB con opción a rescate anticipado</v>
      </c>
      <c r="B13344" s="65" t="s">
        <v>10</v>
      </c>
      <c r="C13344" s="60">
        <v>2023</v>
      </c>
      <c r="D13344" s="60" t="str">
        <f t="shared" si="227"/>
        <v>abr</v>
      </c>
      <c r="E13344" s="24">
        <v>45046</v>
      </c>
      <c r="F13344" s="23" t="s">
        <v>50</v>
      </c>
      <c r="G13344" s="121">
        <v>0</v>
      </c>
    </row>
    <row r="13345" spans="1:7" outlineLevel="1" x14ac:dyDescent="0.25">
      <c r="A13345" s="23" t="str">
        <f>VLOOKUP(B13345,Códigos!$A$1:$C$23,2,FALSE)</f>
        <v>Pagarés bursátiles</v>
      </c>
      <c r="B13345" s="65" t="s">
        <v>11</v>
      </c>
      <c r="C13345" s="60">
        <v>2023</v>
      </c>
      <c r="D13345" s="60" t="str">
        <f t="shared" si="227"/>
        <v>abr</v>
      </c>
      <c r="E13345" s="24">
        <v>45046</v>
      </c>
      <c r="F13345" s="23" t="s">
        <v>50</v>
      </c>
      <c r="G13345" s="121">
        <v>0</v>
      </c>
    </row>
    <row r="13346" spans="1:7" outlineLevel="1" x14ac:dyDescent="0.25">
      <c r="A13346" s="23" t="str">
        <f>VLOOKUP(B13346,Códigos!$A$1:$C$23,2,FALSE)</f>
        <v>Valores de Titularización</v>
      </c>
      <c r="B13346" s="65" t="s">
        <v>12</v>
      </c>
      <c r="C13346" s="60">
        <v>2023</v>
      </c>
      <c r="D13346" s="60" t="str">
        <f t="shared" si="227"/>
        <v>abr</v>
      </c>
      <c r="E13346" s="24">
        <v>45046</v>
      </c>
      <c r="F13346" s="23" t="s">
        <v>50</v>
      </c>
      <c r="G13346" s="121">
        <v>0</v>
      </c>
    </row>
    <row r="13347" spans="1:7" outlineLevel="1" x14ac:dyDescent="0.25">
      <c r="A13347" s="23" t="str">
        <f>VLOOKUP(B13347,Códigos!$A$1:$C$23,2,FALSE)</f>
        <v>Inv. Extranjero</v>
      </c>
      <c r="B13347" s="65" t="s">
        <v>34</v>
      </c>
      <c r="C13347" s="60">
        <v>2023</v>
      </c>
      <c r="D13347" s="60" t="str">
        <f t="shared" si="227"/>
        <v>abr</v>
      </c>
      <c r="E13347" s="24">
        <v>45046</v>
      </c>
      <c r="F13347" s="23" t="s">
        <v>50</v>
      </c>
      <c r="G13347" s="121">
        <v>2048056.8</v>
      </c>
    </row>
    <row r="13348" spans="1:7" outlineLevel="1" x14ac:dyDescent="0.25">
      <c r="A13348" s="23" t="str">
        <f>VLOOKUP(B13348,Códigos!$A$1:$C$23,2,FALSE)</f>
        <v>Liquidez</v>
      </c>
      <c r="B13348" s="65" t="s">
        <v>13</v>
      </c>
      <c r="C13348" s="60">
        <v>2023</v>
      </c>
      <c r="D13348" s="60" t="str">
        <f t="shared" si="227"/>
        <v>abr</v>
      </c>
      <c r="E13348" s="24">
        <v>45046</v>
      </c>
      <c r="F13348" s="23" t="s">
        <v>50</v>
      </c>
      <c r="G13348" s="121">
        <v>716911.2</v>
      </c>
    </row>
    <row r="13349" spans="1:7" outlineLevel="1" x14ac:dyDescent="0.25">
      <c r="A13349" s="23" t="str">
        <f>VLOOKUP(B13349,Códigos!$A$1:$C$23,2,FALSE)</f>
        <v>Inv. sin Oferta Pública</v>
      </c>
      <c r="B13349" s="65" t="s">
        <v>14</v>
      </c>
      <c r="C13349" s="60">
        <v>2023</v>
      </c>
      <c r="D13349" s="60" t="str">
        <f t="shared" si="227"/>
        <v>abr</v>
      </c>
      <c r="E13349" s="24">
        <v>45046</v>
      </c>
      <c r="F13349" s="23" t="s">
        <v>50</v>
      </c>
      <c r="G13349" s="121">
        <v>300532.98</v>
      </c>
    </row>
    <row r="13350" spans="1:7" outlineLevel="1" x14ac:dyDescent="0.25">
      <c r="A13350" s="23" t="str">
        <f>VLOOKUP(B13350,Códigos!$A$1:$C$23,2,FALSE)</f>
        <v>Acciones</v>
      </c>
      <c r="B13350" s="65" t="s">
        <v>0</v>
      </c>
      <c r="C13350" s="60">
        <v>2023</v>
      </c>
      <c r="D13350" s="60" t="str">
        <f t="shared" si="227"/>
        <v>abr</v>
      </c>
      <c r="E13350" s="24">
        <v>45046</v>
      </c>
      <c r="F13350" s="23" t="s">
        <v>53</v>
      </c>
      <c r="G13350" s="121">
        <v>10252823.988658905</v>
      </c>
    </row>
    <row r="13351" spans="1:7" outlineLevel="1" x14ac:dyDescent="0.25">
      <c r="A13351" s="23" t="str">
        <f>VLOOKUP(B13351,Códigos!$A$1:$C$23,2,FALSE)</f>
        <v>Bonos Bancarios Bursátiles</v>
      </c>
      <c r="B13351" s="65" t="s">
        <v>1</v>
      </c>
      <c r="C13351" s="60">
        <v>2023</v>
      </c>
      <c r="D13351" s="60" t="str">
        <f t="shared" si="227"/>
        <v>abr</v>
      </c>
      <c r="E13351" s="24">
        <v>45046</v>
      </c>
      <c r="F13351" s="23" t="s">
        <v>53</v>
      </c>
      <c r="G13351" s="121">
        <v>120097916.68283021</v>
      </c>
    </row>
    <row r="13352" spans="1:7" outlineLevel="1" x14ac:dyDescent="0.25">
      <c r="A13352" s="23" t="str">
        <f>VLOOKUP(B13352,Códigos!$A$1:$C$23,2,FALSE)</f>
        <v>Bonos de Largo Plazo</v>
      </c>
      <c r="B13352" s="65" t="s">
        <v>3</v>
      </c>
      <c r="C13352" s="60">
        <v>2023</v>
      </c>
      <c r="D13352" s="60" t="str">
        <f t="shared" si="227"/>
        <v>abr</v>
      </c>
      <c r="E13352" s="24">
        <v>45046</v>
      </c>
      <c r="F13352" s="23" t="s">
        <v>53</v>
      </c>
      <c r="G13352" s="121">
        <v>64695100.123705104</v>
      </c>
    </row>
    <row r="13353" spans="1:7" outlineLevel="1" x14ac:dyDescent="0.25">
      <c r="A13353" s="23" t="str">
        <f>VLOOKUP(B13353,Códigos!$A$1:$C$23,2,FALSE)</f>
        <v>Bonos Municipales</v>
      </c>
      <c r="B13353" s="65" t="s">
        <v>4</v>
      </c>
      <c r="C13353" s="60">
        <v>2023</v>
      </c>
      <c r="D13353" s="60" t="str">
        <f t="shared" si="227"/>
        <v>abr</v>
      </c>
      <c r="E13353" s="24">
        <v>45046</v>
      </c>
      <c r="F13353" s="23" t="s">
        <v>53</v>
      </c>
      <c r="G13353" s="121">
        <v>1365944.0816326533</v>
      </c>
    </row>
    <row r="13354" spans="1:7" outlineLevel="1" x14ac:dyDescent="0.25">
      <c r="A13354" s="23" t="str">
        <f>VLOOKUP(B13354,Códigos!$A$1:$C$23,2,FALSE)</f>
        <v>Bonos Participativos emitidos por Pymes</v>
      </c>
      <c r="B13354" s="65" t="s">
        <v>5</v>
      </c>
      <c r="C13354" s="60">
        <v>2023</v>
      </c>
      <c r="D13354" s="60" t="str">
        <f t="shared" si="227"/>
        <v>abr</v>
      </c>
      <c r="E13354" s="24">
        <v>45046</v>
      </c>
      <c r="F13354" s="23" t="s">
        <v>53</v>
      </c>
      <c r="G13354" s="121">
        <v>199574.41355685133</v>
      </c>
    </row>
    <row r="13355" spans="1:7" outlineLevel="1" x14ac:dyDescent="0.25">
      <c r="A13355" s="23" t="str">
        <f>VLOOKUP(B13355,Códigos!$A$1:$C$23,2,FALSE)</f>
        <v>Bonos del BCB con opción a rescate anticipado</v>
      </c>
      <c r="B13355" s="65" t="s">
        <v>159</v>
      </c>
      <c r="C13355" s="60">
        <v>2023</v>
      </c>
      <c r="D13355" s="60" t="str">
        <f t="shared" si="227"/>
        <v>abr</v>
      </c>
      <c r="E13355" s="24">
        <v>45046</v>
      </c>
      <c r="F13355" s="23" t="s">
        <v>53</v>
      </c>
      <c r="G13355" s="121">
        <v>1987058.5261224485</v>
      </c>
    </row>
    <row r="13356" spans="1:7" outlineLevel="1" x14ac:dyDescent="0.25">
      <c r="A13356" s="23" t="str">
        <f>VLOOKUP(B13356,Códigos!$A$1:$C$23,2,FALSE)</f>
        <v>Bonos del Tesoro</v>
      </c>
      <c r="B13356" s="65" t="s">
        <v>6</v>
      </c>
      <c r="C13356" s="60">
        <v>2023</v>
      </c>
      <c r="D13356" s="60" t="str">
        <f t="shared" si="227"/>
        <v>abr</v>
      </c>
      <c r="E13356" s="24">
        <v>45046</v>
      </c>
      <c r="F13356" s="23" t="s">
        <v>53</v>
      </c>
      <c r="G13356" s="121">
        <v>3723594.1793002966</v>
      </c>
    </row>
    <row r="13357" spans="1:7" outlineLevel="1" x14ac:dyDescent="0.25">
      <c r="A13357" s="23" t="str">
        <f>VLOOKUP(B13357,Códigos!$A$1:$C$23,2,FALSE)</f>
        <v>Cupones</v>
      </c>
      <c r="B13357" s="65" t="s">
        <v>7</v>
      </c>
      <c r="C13357" s="60">
        <v>2023</v>
      </c>
      <c r="D13357" s="60" t="str">
        <f t="shared" si="227"/>
        <v>abr</v>
      </c>
      <c r="E13357" s="24">
        <v>45046</v>
      </c>
      <c r="F13357" s="23" t="s">
        <v>53</v>
      </c>
      <c r="G13357" s="121">
        <v>8216473.3698250437</v>
      </c>
    </row>
    <row r="13358" spans="1:7" outlineLevel="1" x14ac:dyDescent="0.25">
      <c r="A13358" s="23" t="str">
        <f>VLOOKUP(B13358,Códigos!$A$1:$C$23,2,FALSE)</f>
        <v>Depósitos a Plazo Fijo</v>
      </c>
      <c r="B13358" s="65" t="s">
        <v>8</v>
      </c>
      <c r="C13358" s="60">
        <v>2023</v>
      </c>
      <c r="D13358" s="60" t="str">
        <f t="shared" si="227"/>
        <v>abr</v>
      </c>
      <c r="E13358" s="24">
        <v>45046</v>
      </c>
      <c r="F13358" s="23" t="s">
        <v>53</v>
      </c>
      <c r="G13358" s="121">
        <v>737911665.16510046</v>
      </c>
    </row>
    <row r="13359" spans="1:7" outlineLevel="1" x14ac:dyDescent="0.25">
      <c r="A13359" s="23" t="str">
        <f>VLOOKUP(B13359,Códigos!$A$1:$C$23,2,FALSE)</f>
        <v>Letras del BCB con opción a rescate anticipado</v>
      </c>
      <c r="B13359" s="65" t="s">
        <v>10</v>
      </c>
      <c r="C13359" s="60">
        <v>2023</v>
      </c>
      <c r="D13359" s="60" t="str">
        <f t="shared" si="227"/>
        <v>abr</v>
      </c>
      <c r="E13359" s="24">
        <v>45046</v>
      </c>
      <c r="F13359" s="23" t="s">
        <v>53</v>
      </c>
      <c r="G13359" s="121">
        <v>138618.07580174928</v>
      </c>
    </row>
    <row r="13360" spans="1:7" outlineLevel="1" x14ac:dyDescent="0.25">
      <c r="A13360" s="23" t="str">
        <f>VLOOKUP(B13360,Códigos!$A$1:$C$23,2,FALSE)</f>
        <v>Pagarés bursátiles</v>
      </c>
      <c r="B13360" s="65" t="s">
        <v>11</v>
      </c>
      <c r="C13360" s="60">
        <v>2023</v>
      </c>
      <c r="D13360" s="60" t="str">
        <f t="shared" si="227"/>
        <v>abr</v>
      </c>
      <c r="E13360" s="24">
        <v>45046</v>
      </c>
      <c r="F13360" s="23" t="s">
        <v>53</v>
      </c>
      <c r="G13360" s="121">
        <v>11828255.547346938</v>
      </c>
    </row>
    <row r="13361" spans="1:7" outlineLevel="1" x14ac:dyDescent="0.25">
      <c r="A13361" s="23" t="str">
        <f>VLOOKUP(B13361,Códigos!$A$1:$C$23,2,FALSE)</f>
        <v>Valores de Titularización</v>
      </c>
      <c r="B13361" s="65" t="s">
        <v>12</v>
      </c>
      <c r="C13361" s="60">
        <v>2023</v>
      </c>
      <c r="D13361" s="60" t="str">
        <f t="shared" si="227"/>
        <v>abr</v>
      </c>
      <c r="E13361" s="24">
        <v>45046</v>
      </c>
      <c r="F13361" s="23" t="s">
        <v>53</v>
      </c>
      <c r="G13361" s="121">
        <v>14097833.299620984</v>
      </c>
    </row>
    <row r="13362" spans="1:7" outlineLevel="1" x14ac:dyDescent="0.25">
      <c r="A13362" s="23" t="str">
        <f>VLOOKUP(B13362,Códigos!$A$1:$C$23,2,FALSE)</f>
        <v>Inv. Extranjero</v>
      </c>
      <c r="B13362" s="65" t="s">
        <v>34</v>
      </c>
      <c r="C13362" s="60">
        <v>2023</v>
      </c>
      <c r="D13362" s="60" t="str">
        <f t="shared" si="227"/>
        <v>abr</v>
      </c>
      <c r="E13362" s="24">
        <v>45046</v>
      </c>
      <c r="F13362" s="23" t="s">
        <v>53</v>
      </c>
      <c r="G13362" s="121">
        <v>112239380.04069974</v>
      </c>
    </row>
    <row r="13363" spans="1:7" outlineLevel="1" x14ac:dyDescent="0.25">
      <c r="A13363" s="23" t="str">
        <f>VLOOKUP(B13363,Códigos!$A$1:$C$23,2,FALSE)</f>
        <v>Liquidez</v>
      </c>
      <c r="B13363" s="65" t="s">
        <v>13</v>
      </c>
      <c r="C13363" s="60">
        <v>2023</v>
      </c>
      <c r="D13363" s="60" t="str">
        <f t="shared" si="227"/>
        <v>abr</v>
      </c>
      <c r="E13363" s="24">
        <v>45046</v>
      </c>
      <c r="F13363" s="23" t="s">
        <v>53</v>
      </c>
      <c r="G13363" s="121">
        <v>234993460.36164397</v>
      </c>
    </row>
    <row r="13364" spans="1:7" outlineLevel="1" x14ac:dyDescent="0.25">
      <c r="A13364" s="23" t="str">
        <f>VLOOKUP(B13364,Códigos!$A$1:$C$23,2,FALSE)</f>
        <v>Inv. sin Oferta Pública</v>
      </c>
      <c r="B13364" s="65" t="s">
        <v>14</v>
      </c>
      <c r="C13364" s="60">
        <v>2023</v>
      </c>
      <c r="D13364" s="60" t="str">
        <f t="shared" si="227"/>
        <v>abr</v>
      </c>
      <c r="E13364" s="24">
        <v>45046</v>
      </c>
      <c r="F13364" s="23" t="s">
        <v>53</v>
      </c>
      <c r="G13364" s="121">
        <v>20911839.06468901</v>
      </c>
    </row>
    <row r="13365" spans="1:7" outlineLevel="1" x14ac:dyDescent="0.25">
      <c r="A13365" s="23" t="str">
        <f>VLOOKUP(B13365,Códigos!$A$1:$C$23,2,FALSE)</f>
        <v>Acciones</v>
      </c>
      <c r="B13365" s="65" t="s">
        <v>0</v>
      </c>
      <c r="C13365" s="60">
        <v>2023</v>
      </c>
      <c r="D13365" s="60" t="str">
        <f t="shared" si="227"/>
        <v>may</v>
      </c>
      <c r="E13365" s="24">
        <v>45077</v>
      </c>
      <c r="F13365" s="23" t="s">
        <v>51</v>
      </c>
      <c r="G13365" s="121">
        <v>6627547.371720124</v>
      </c>
    </row>
    <row r="13366" spans="1:7" outlineLevel="1" x14ac:dyDescent="0.25">
      <c r="A13366" s="23" t="str">
        <f>VLOOKUP(B13366,Códigos!$A$1:$C$23,2,FALSE)</f>
        <v>Bonos Bancarios Bursátiles</v>
      </c>
      <c r="B13366" s="65" t="s">
        <v>1</v>
      </c>
      <c r="C13366" s="60">
        <v>2023</v>
      </c>
      <c r="D13366" s="60" t="str">
        <f t="shared" si="227"/>
        <v>may</v>
      </c>
      <c r="E13366" s="24">
        <v>45077</v>
      </c>
      <c r="F13366" s="23" t="s">
        <v>51</v>
      </c>
      <c r="G13366" s="121">
        <v>71281954.239066988</v>
      </c>
    </row>
    <row r="13367" spans="1:7" outlineLevel="1" x14ac:dyDescent="0.25">
      <c r="A13367" s="23" t="str">
        <f>VLOOKUP(B13367,Códigos!$A$1:$C$23,2,FALSE)</f>
        <v>Bonos de Largo Plazo</v>
      </c>
      <c r="B13367" s="65" t="s">
        <v>3</v>
      </c>
      <c r="C13367" s="60">
        <v>2023</v>
      </c>
      <c r="D13367" s="60" t="str">
        <f t="shared" si="227"/>
        <v>may</v>
      </c>
      <c r="E13367" s="24">
        <v>45077</v>
      </c>
      <c r="F13367" s="23" t="s">
        <v>51</v>
      </c>
      <c r="G13367" s="121">
        <v>41743751.540816307</v>
      </c>
    </row>
    <row r="13368" spans="1:7" outlineLevel="1" x14ac:dyDescent="0.25">
      <c r="A13368" s="23" t="str">
        <f>VLOOKUP(B13368,Códigos!$A$1:$C$23,2,FALSE)</f>
        <v>Bonos Municipales</v>
      </c>
      <c r="B13368" s="65" t="s">
        <v>4</v>
      </c>
      <c r="C13368" s="60">
        <v>2023</v>
      </c>
      <c r="D13368" s="60" t="str">
        <f t="shared" si="227"/>
        <v>may</v>
      </c>
      <c r="E13368" s="24">
        <v>45077</v>
      </c>
      <c r="F13368" s="23" t="s">
        <v>51</v>
      </c>
      <c r="G13368" s="121">
        <v>1147488.5714285716</v>
      </c>
    </row>
    <row r="13369" spans="1:7" outlineLevel="1" x14ac:dyDescent="0.25">
      <c r="A13369" s="23" t="str">
        <f>VLOOKUP(B13369,Códigos!$A$1:$C$23,2,FALSE)</f>
        <v>Bonos Participativos emitidos por Pymes</v>
      </c>
      <c r="B13369" s="65" t="s">
        <v>5</v>
      </c>
      <c r="C13369" s="60">
        <v>2023</v>
      </c>
      <c r="D13369" s="60" t="str">
        <f t="shared" si="227"/>
        <v>may</v>
      </c>
      <c r="E13369" s="24">
        <v>45077</v>
      </c>
      <c r="F13369" s="23" t="s">
        <v>51</v>
      </c>
      <c r="G13369" s="121">
        <v>154730.07288629739</v>
      </c>
    </row>
    <row r="13370" spans="1:7" outlineLevel="1" x14ac:dyDescent="0.25">
      <c r="A13370" s="23" t="str">
        <f>VLOOKUP(B13370,Códigos!$A$1:$C$23,2,FALSE)</f>
        <v>Bonos del BCB con opción a rescate anticipado</v>
      </c>
      <c r="B13370" s="65" t="s">
        <v>159</v>
      </c>
      <c r="C13370" s="60">
        <v>2023</v>
      </c>
      <c r="D13370" s="60" t="str">
        <f t="shared" si="227"/>
        <v>may</v>
      </c>
      <c r="E13370" s="24">
        <v>45077</v>
      </c>
      <c r="F13370" s="23" t="s">
        <v>51</v>
      </c>
      <c r="G13370" s="121">
        <v>0</v>
      </c>
    </row>
    <row r="13371" spans="1:7" outlineLevel="1" x14ac:dyDescent="0.25">
      <c r="A13371" s="23" t="str">
        <f>VLOOKUP(B13371,Códigos!$A$1:$C$23,2,FALSE)</f>
        <v>Cupones</v>
      </c>
      <c r="B13371" s="65" t="s">
        <v>7</v>
      </c>
      <c r="C13371" s="60">
        <v>2023</v>
      </c>
      <c r="D13371" s="60" t="str">
        <f t="shared" si="227"/>
        <v>may</v>
      </c>
      <c r="E13371" s="24">
        <v>45077</v>
      </c>
      <c r="F13371" s="23" t="s">
        <v>51</v>
      </c>
      <c r="G13371" s="121">
        <v>1321880.4664723021</v>
      </c>
    </row>
    <row r="13372" spans="1:7" outlineLevel="1" x14ac:dyDescent="0.25">
      <c r="A13372" s="23" t="str">
        <f>VLOOKUP(B13372,Códigos!$A$1:$C$23,2,FALSE)</f>
        <v>Depósitos a Plazo Fijo</v>
      </c>
      <c r="B13372" s="65" t="s">
        <v>8</v>
      </c>
      <c r="C13372" s="60">
        <v>2023</v>
      </c>
      <c r="D13372" s="60" t="str">
        <f t="shared" si="227"/>
        <v>may</v>
      </c>
      <c r="E13372" s="24">
        <v>45077</v>
      </c>
      <c r="F13372" s="23" t="s">
        <v>51</v>
      </c>
      <c r="G13372" s="121">
        <v>326837155.65889198</v>
      </c>
    </row>
    <row r="13373" spans="1:7" outlineLevel="1" x14ac:dyDescent="0.25">
      <c r="A13373" s="23" t="str">
        <f>VLOOKUP(B13373,Códigos!$A$1:$C$23,2,FALSE)</f>
        <v>Letras del BCB con opción a rescate anticipado</v>
      </c>
      <c r="B13373" s="65" t="s">
        <v>10</v>
      </c>
      <c r="C13373" s="60">
        <v>2023</v>
      </c>
      <c r="D13373" s="60" t="str">
        <f t="shared" si="227"/>
        <v>may</v>
      </c>
      <c r="E13373" s="24">
        <v>45077</v>
      </c>
      <c r="F13373" s="23" t="s">
        <v>51</v>
      </c>
      <c r="G13373" s="121">
        <v>315717.16034985438</v>
      </c>
    </row>
    <row r="13374" spans="1:7" outlineLevel="1" x14ac:dyDescent="0.25">
      <c r="A13374" s="23" t="str">
        <f>VLOOKUP(B13374,Códigos!$A$1:$C$23,2,FALSE)</f>
        <v>Pagarés bursátiles</v>
      </c>
      <c r="B13374" s="65" t="s">
        <v>11</v>
      </c>
      <c r="C13374" s="60">
        <v>2023</v>
      </c>
      <c r="D13374" s="60" t="str">
        <f t="shared" si="227"/>
        <v>may</v>
      </c>
      <c r="E13374" s="24">
        <v>45077</v>
      </c>
      <c r="F13374" s="23" t="s">
        <v>51</v>
      </c>
      <c r="G13374" s="121">
        <v>1661960.0276967927</v>
      </c>
    </row>
    <row r="13375" spans="1:7" outlineLevel="1" x14ac:dyDescent="0.25">
      <c r="A13375" s="23" t="str">
        <f>VLOOKUP(B13375,Códigos!$A$1:$C$23,2,FALSE)</f>
        <v>Valores de Titularización</v>
      </c>
      <c r="B13375" s="65" t="s">
        <v>12</v>
      </c>
      <c r="C13375" s="60">
        <v>2023</v>
      </c>
      <c r="D13375" s="60" t="str">
        <f t="shared" si="227"/>
        <v>may</v>
      </c>
      <c r="E13375" s="24">
        <v>45077</v>
      </c>
      <c r="F13375" s="23" t="s">
        <v>51</v>
      </c>
      <c r="G13375" s="121">
        <v>13997558.737609327</v>
      </c>
    </row>
    <row r="13376" spans="1:7" outlineLevel="1" x14ac:dyDescent="0.25">
      <c r="A13376" s="23" t="str">
        <f>VLOOKUP(B13376,Códigos!$A$1:$C$23,2,FALSE)</f>
        <v>Inv. Extranjero</v>
      </c>
      <c r="B13376" s="65" t="s">
        <v>34</v>
      </c>
      <c r="C13376" s="60">
        <v>2023</v>
      </c>
      <c r="D13376" s="60" t="str">
        <f t="shared" si="227"/>
        <v>may</v>
      </c>
      <c r="E13376" s="24">
        <v>45077</v>
      </c>
      <c r="F13376" s="23" t="s">
        <v>51</v>
      </c>
      <c r="G13376" s="121">
        <v>6784842.1793002915</v>
      </c>
    </row>
    <row r="13377" spans="1:7" outlineLevel="1" x14ac:dyDescent="0.25">
      <c r="A13377" s="23" t="str">
        <f>VLOOKUP(B13377,Códigos!$A$1:$C$23,2,FALSE)</f>
        <v>Liquidez</v>
      </c>
      <c r="B13377" s="65" t="s">
        <v>13</v>
      </c>
      <c r="C13377" s="60">
        <v>2023</v>
      </c>
      <c r="D13377" s="60" t="str">
        <f t="shared" si="227"/>
        <v>may</v>
      </c>
      <c r="E13377" s="24">
        <v>45077</v>
      </c>
      <c r="F13377" s="23" t="s">
        <v>51</v>
      </c>
      <c r="G13377" s="121">
        <v>103198284.94460641</v>
      </c>
    </row>
    <row r="13378" spans="1:7" outlineLevel="1" x14ac:dyDescent="0.25">
      <c r="A13378" s="23" t="str">
        <f>VLOOKUP(B13378,Códigos!$A$1:$C$23,2,FALSE)</f>
        <v>Inv. sin Oferta Pública</v>
      </c>
      <c r="B13378" s="65" t="s">
        <v>14</v>
      </c>
      <c r="C13378" s="60">
        <v>2023</v>
      </c>
      <c r="D13378" s="60" t="str">
        <f t="shared" ref="D13378:D13441" si="228">+TEXT(E13378,"mmm")</f>
        <v>may</v>
      </c>
      <c r="E13378" s="24">
        <v>45077</v>
      </c>
      <c r="F13378" s="23" t="s">
        <v>51</v>
      </c>
      <c r="G13378" s="121">
        <v>36959191.209912539</v>
      </c>
    </row>
    <row r="13379" spans="1:7" outlineLevel="1" x14ac:dyDescent="0.25">
      <c r="A13379" s="23" t="str">
        <f>VLOOKUP(B13379,Códigos!$A$1:$C$23,2,FALSE)</f>
        <v>Acciones</v>
      </c>
      <c r="B13379" s="65" t="s">
        <v>0</v>
      </c>
      <c r="C13379" s="60">
        <v>2023</v>
      </c>
      <c r="D13379" s="60" t="str">
        <f t="shared" si="228"/>
        <v>may</v>
      </c>
      <c r="E13379" s="24">
        <v>45077</v>
      </c>
      <c r="F13379" s="23" t="s">
        <v>52</v>
      </c>
      <c r="G13379" s="121">
        <v>3631344.33</v>
      </c>
    </row>
    <row r="13380" spans="1:7" outlineLevel="1" x14ac:dyDescent="0.25">
      <c r="A13380" s="23" t="str">
        <f>VLOOKUP(B13380,Códigos!$A$1:$C$23,2,FALSE)</f>
        <v>Bonos Bancarios Bursátiles</v>
      </c>
      <c r="B13380" s="65" t="s">
        <v>1</v>
      </c>
      <c r="C13380" s="60">
        <v>2023</v>
      </c>
      <c r="D13380" s="60" t="str">
        <f t="shared" si="228"/>
        <v>may</v>
      </c>
      <c r="E13380" s="24">
        <v>45077</v>
      </c>
      <c r="F13380" s="23" t="s">
        <v>52</v>
      </c>
      <c r="G13380" s="121">
        <v>43843987.399999999</v>
      </c>
    </row>
    <row r="13381" spans="1:7" outlineLevel="1" x14ac:dyDescent="0.25">
      <c r="A13381" s="23" t="str">
        <f>VLOOKUP(B13381,Códigos!$A$1:$C$23,2,FALSE)</f>
        <v>Bonos de Largo Plazo</v>
      </c>
      <c r="B13381" s="65" t="s">
        <v>3</v>
      </c>
      <c r="C13381" s="60">
        <v>2023</v>
      </c>
      <c r="D13381" s="60" t="str">
        <f t="shared" si="228"/>
        <v>may</v>
      </c>
      <c r="E13381" s="24">
        <v>45077</v>
      </c>
      <c r="F13381" s="23" t="s">
        <v>52</v>
      </c>
      <c r="G13381" s="121">
        <v>21697137.329999998</v>
      </c>
    </row>
    <row r="13382" spans="1:7" outlineLevel="1" x14ac:dyDescent="0.25">
      <c r="A13382" s="23" t="str">
        <f>VLOOKUP(B13382,Códigos!$A$1:$C$23,2,FALSE)</f>
        <v>Bonos Municipales</v>
      </c>
      <c r="B13382" s="65" t="s">
        <v>4</v>
      </c>
      <c r="C13382" s="60">
        <v>2023</v>
      </c>
      <c r="D13382" s="60" t="str">
        <f t="shared" si="228"/>
        <v>may</v>
      </c>
      <c r="E13382" s="24">
        <v>45077</v>
      </c>
      <c r="F13382" s="23" t="s">
        <v>52</v>
      </c>
      <c r="G13382" s="121">
        <v>0</v>
      </c>
    </row>
    <row r="13383" spans="1:7" outlineLevel="1" x14ac:dyDescent="0.25">
      <c r="A13383" s="23" t="str">
        <f>VLOOKUP(B13383,Códigos!$A$1:$C$23,2,FALSE)</f>
        <v>Bonos Participativos emitidos por Pymes</v>
      </c>
      <c r="B13383" s="65" t="s">
        <v>5</v>
      </c>
      <c r="C13383" s="60">
        <v>2023</v>
      </c>
      <c r="D13383" s="60" t="str">
        <f t="shared" si="228"/>
        <v>may</v>
      </c>
      <c r="E13383" s="24">
        <v>45077</v>
      </c>
      <c r="F13383" s="23" t="s">
        <v>52</v>
      </c>
      <c r="G13383" s="121">
        <v>45845.95</v>
      </c>
    </row>
    <row r="13384" spans="1:7" outlineLevel="1" x14ac:dyDescent="0.25">
      <c r="A13384" s="23" t="str">
        <f>VLOOKUP(B13384,Códigos!$A$1:$C$23,2,FALSE)</f>
        <v>Bonos del BCB con opción a rescate anticipado</v>
      </c>
      <c r="B13384" s="65" t="s">
        <v>159</v>
      </c>
      <c r="C13384" s="60">
        <v>2023</v>
      </c>
      <c r="D13384" s="60" t="str">
        <f t="shared" si="228"/>
        <v>may</v>
      </c>
      <c r="E13384" s="24">
        <v>45077</v>
      </c>
      <c r="F13384" s="23" t="s">
        <v>52</v>
      </c>
      <c r="G13384" s="121">
        <v>0</v>
      </c>
    </row>
    <row r="13385" spans="1:7" outlineLevel="1" x14ac:dyDescent="0.25">
      <c r="A13385" s="23" t="str">
        <f>VLOOKUP(B13385,Códigos!$A$1:$C$23,2,FALSE)</f>
        <v>Cupones</v>
      </c>
      <c r="B13385" s="65" t="s">
        <v>7</v>
      </c>
      <c r="C13385" s="60">
        <v>2023</v>
      </c>
      <c r="D13385" s="60" t="str">
        <f t="shared" si="228"/>
        <v>may</v>
      </c>
      <c r="E13385" s="24">
        <v>45077</v>
      </c>
      <c r="F13385" s="23" t="s">
        <v>52</v>
      </c>
      <c r="G13385" s="121">
        <v>40545.54</v>
      </c>
    </row>
    <row r="13386" spans="1:7" outlineLevel="1" x14ac:dyDescent="0.25">
      <c r="A13386" s="23" t="str">
        <f>VLOOKUP(B13386,Códigos!$A$1:$C$23,2,FALSE)</f>
        <v>Depósitos a Plazo Fijo</v>
      </c>
      <c r="B13386" s="65" t="s">
        <v>8</v>
      </c>
      <c r="C13386" s="60">
        <v>2023</v>
      </c>
      <c r="D13386" s="60" t="str">
        <f t="shared" si="228"/>
        <v>may</v>
      </c>
      <c r="E13386" s="24">
        <v>45077</v>
      </c>
      <c r="F13386" s="23" t="s">
        <v>52</v>
      </c>
      <c r="G13386" s="121">
        <v>328421035.81999999</v>
      </c>
    </row>
    <row r="13387" spans="1:7" outlineLevel="1" x14ac:dyDescent="0.25">
      <c r="A13387" s="23" t="str">
        <f>VLOOKUP(B13387,Códigos!$A$1:$C$23,2,FALSE)</f>
        <v>Letras del BCB con opción a rescate anticipado</v>
      </c>
      <c r="B13387" s="65" t="s">
        <v>10</v>
      </c>
      <c r="C13387" s="60">
        <v>2023</v>
      </c>
      <c r="D13387" s="60" t="str">
        <f t="shared" si="228"/>
        <v>may</v>
      </c>
      <c r="E13387" s="24">
        <v>45077</v>
      </c>
      <c r="F13387" s="23" t="s">
        <v>52</v>
      </c>
      <c r="G13387" s="121">
        <v>0</v>
      </c>
    </row>
    <row r="13388" spans="1:7" outlineLevel="1" x14ac:dyDescent="0.25">
      <c r="A13388" s="23" t="str">
        <f>VLOOKUP(B13388,Códigos!$A$1:$C$23,2,FALSE)</f>
        <v>Pagarés bursátiles</v>
      </c>
      <c r="B13388" s="65" t="s">
        <v>11</v>
      </c>
      <c r="C13388" s="60">
        <v>2023</v>
      </c>
      <c r="D13388" s="60" t="str">
        <f t="shared" si="228"/>
        <v>may</v>
      </c>
      <c r="E13388" s="24">
        <v>45077</v>
      </c>
      <c r="F13388" s="23" t="s">
        <v>52</v>
      </c>
      <c r="G13388" s="121">
        <v>8193227.1399999997</v>
      </c>
    </row>
    <row r="13389" spans="1:7" outlineLevel="1" x14ac:dyDescent="0.25">
      <c r="A13389" s="23" t="str">
        <f>VLOOKUP(B13389,Códigos!$A$1:$C$23,2,FALSE)</f>
        <v>Valores de Titularización</v>
      </c>
      <c r="B13389" s="65" t="s">
        <v>12</v>
      </c>
      <c r="C13389" s="60">
        <v>2023</v>
      </c>
      <c r="D13389" s="60" t="str">
        <f t="shared" si="228"/>
        <v>may</v>
      </c>
      <c r="E13389" s="24">
        <v>45077</v>
      </c>
      <c r="F13389" s="23" t="s">
        <v>52</v>
      </c>
      <c r="G13389" s="121">
        <v>104033.68000000001</v>
      </c>
    </row>
    <row r="13390" spans="1:7" outlineLevel="1" x14ac:dyDescent="0.25">
      <c r="A13390" s="23" t="str">
        <f>VLOOKUP(B13390,Códigos!$A$1:$C$23,2,FALSE)</f>
        <v>Inv. Extranjero</v>
      </c>
      <c r="B13390" s="65" t="s">
        <v>34</v>
      </c>
      <c r="C13390" s="60">
        <v>2023</v>
      </c>
      <c r="D13390" s="60" t="str">
        <f t="shared" si="228"/>
        <v>may</v>
      </c>
      <c r="E13390" s="24">
        <v>45077</v>
      </c>
      <c r="F13390" s="23" t="s">
        <v>52</v>
      </c>
      <c r="G13390" s="121">
        <v>105800083.63</v>
      </c>
    </row>
    <row r="13391" spans="1:7" outlineLevel="1" x14ac:dyDescent="0.25">
      <c r="A13391" s="23" t="str">
        <f>VLOOKUP(B13391,Códigos!$A$1:$C$23,2,FALSE)</f>
        <v>Liquidez</v>
      </c>
      <c r="B13391" s="65" t="s">
        <v>13</v>
      </c>
      <c r="C13391" s="60">
        <v>2023</v>
      </c>
      <c r="D13391" s="60" t="str">
        <f t="shared" si="228"/>
        <v>may</v>
      </c>
      <c r="E13391" s="24">
        <v>45077</v>
      </c>
      <c r="F13391" s="23" t="s">
        <v>52</v>
      </c>
      <c r="G13391" s="121">
        <v>142096618.79999998</v>
      </c>
    </row>
    <row r="13392" spans="1:7" outlineLevel="1" x14ac:dyDescent="0.25">
      <c r="A13392" s="23" t="str">
        <f>VLOOKUP(B13392,Códigos!$A$1:$C$23,2,FALSE)</f>
        <v>Inv. sin Oferta Pública</v>
      </c>
      <c r="B13392" s="65" t="s">
        <v>14</v>
      </c>
      <c r="C13392" s="60">
        <v>2023</v>
      </c>
      <c r="D13392" s="60" t="str">
        <f t="shared" si="228"/>
        <v>may</v>
      </c>
      <c r="E13392" s="24">
        <v>45077</v>
      </c>
      <c r="F13392" s="23" t="s">
        <v>52</v>
      </c>
      <c r="G13392" s="121">
        <v>3242347.82</v>
      </c>
    </row>
    <row r="13393" spans="1:7" outlineLevel="1" x14ac:dyDescent="0.25">
      <c r="A13393" s="23" t="str">
        <f>VLOOKUP(B13393,Códigos!$A$1:$C$23,2,FALSE)</f>
        <v>Acciones</v>
      </c>
      <c r="B13393" s="65" t="s">
        <v>0</v>
      </c>
      <c r="C13393" s="60">
        <v>2023</v>
      </c>
      <c r="D13393" s="60" t="str">
        <f t="shared" si="228"/>
        <v>may</v>
      </c>
      <c r="E13393" s="24">
        <v>45077</v>
      </c>
      <c r="F13393" s="23" t="s">
        <v>44</v>
      </c>
      <c r="G13393" s="121">
        <v>147586.0058309038</v>
      </c>
    </row>
    <row r="13394" spans="1:7" outlineLevel="1" x14ac:dyDescent="0.25">
      <c r="A13394" s="23" t="str">
        <f>VLOOKUP(B13394,Códigos!$A$1:$C$23,2,FALSE)</f>
        <v>Bonos Bancarios Bursátiles</v>
      </c>
      <c r="B13394" s="65" t="s">
        <v>1</v>
      </c>
      <c r="C13394" s="60">
        <v>2023</v>
      </c>
      <c r="D13394" s="60" t="str">
        <f t="shared" si="228"/>
        <v>may</v>
      </c>
      <c r="E13394" s="24">
        <v>45077</v>
      </c>
      <c r="F13394" s="23" t="s">
        <v>44</v>
      </c>
      <c r="G13394" s="121">
        <v>8630143.7667638585</v>
      </c>
    </row>
    <row r="13395" spans="1:7" outlineLevel="1" x14ac:dyDescent="0.25">
      <c r="A13395" s="23" t="str">
        <f>VLOOKUP(B13395,Códigos!$A$1:$C$23,2,FALSE)</f>
        <v>Bonos de Largo Plazo</v>
      </c>
      <c r="B13395" s="65" t="s">
        <v>3</v>
      </c>
      <c r="C13395" s="60">
        <v>2023</v>
      </c>
      <c r="D13395" s="60" t="str">
        <f t="shared" si="228"/>
        <v>may</v>
      </c>
      <c r="E13395" s="24">
        <v>45077</v>
      </c>
      <c r="F13395" s="23" t="s">
        <v>44</v>
      </c>
      <c r="G13395" s="121">
        <v>5067959.5641399492</v>
      </c>
    </row>
    <row r="13396" spans="1:7" outlineLevel="1" x14ac:dyDescent="0.25">
      <c r="A13396" s="23" t="str">
        <f>VLOOKUP(B13396,Códigos!$A$1:$C$23,2,FALSE)</f>
        <v>Bonos Municipales</v>
      </c>
      <c r="B13396" s="65" t="s">
        <v>4</v>
      </c>
      <c r="C13396" s="60">
        <v>2023</v>
      </c>
      <c r="D13396" s="60" t="str">
        <f t="shared" si="228"/>
        <v>may</v>
      </c>
      <c r="E13396" s="24">
        <v>45077</v>
      </c>
      <c r="F13396" s="23" t="s">
        <v>44</v>
      </c>
      <c r="G13396" s="121">
        <v>0</v>
      </c>
    </row>
    <row r="13397" spans="1:7" outlineLevel="1" x14ac:dyDescent="0.25">
      <c r="A13397" s="23" t="str">
        <f>VLOOKUP(B13397,Códigos!$A$1:$C$23,2,FALSE)</f>
        <v>Bonos Participativos emitidos por Pymes</v>
      </c>
      <c r="B13397" s="65" t="s">
        <v>5</v>
      </c>
      <c r="C13397" s="60">
        <v>2023</v>
      </c>
      <c r="D13397" s="60" t="str">
        <f t="shared" si="228"/>
        <v>may</v>
      </c>
      <c r="E13397" s="24">
        <v>45077</v>
      </c>
      <c r="F13397" s="23" t="s">
        <v>44</v>
      </c>
      <c r="G13397" s="121">
        <v>0</v>
      </c>
    </row>
    <row r="13398" spans="1:7" outlineLevel="1" x14ac:dyDescent="0.25">
      <c r="A13398" s="23" t="str">
        <f>VLOOKUP(B13398,Códigos!$A$1:$C$23,2,FALSE)</f>
        <v>Bonos del BCB con opción a rescate anticipado</v>
      </c>
      <c r="B13398" s="65" t="s">
        <v>159</v>
      </c>
      <c r="C13398" s="60">
        <v>2023</v>
      </c>
      <c r="D13398" s="60" t="str">
        <f t="shared" si="228"/>
        <v>may</v>
      </c>
      <c r="E13398" s="24">
        <v>45077</v>
      </c>
      <c r="F13398" s="23" t="s">
        <v>44</v>
      </c>
      <c r="G13398" s="121">
        <v>0</v>
      </c>
    </row>
    <row r="13399" spans="1:7" outlineLevel="1" x14ac:dyDescent="0.25">
      <c r="A13399" s="23" t="str">
        <f>VLOOKUP(B13399,Códigos!$A$1:$C$23,2,FALSE)</f>
        <v>Cupones</v>
      </c>
      <c r="B13399" s="65" t="s">
        <v>7</v>
      </c>
      <c r="C13399" s="60">
        <v>2023</v>
      </c>
      <c r="D13399" s="60" t="str">
        <f t="shared" si="228"/>
        <v>may</v>
      </c>
      <c r="E13399" s="24">
        <v>45077</v>
      </c>
      <c r="F13399" s="23" t="s">
        <v>44</v>
      </c>
      <c r="G13399" s="121">
        <v>951341.10787171929</v>
      </c>
    </row>
    <row r="13400" spans="1:7" outlineLevel="1" x14ac:dyDescent="0.25">
      <c r="A13400" s="23" t="str">
        <f>VLOOKUP(B13400,Códigos!$A$1:$C$23,2,FALSE)</f>
        <v>Depósitos a Plazo Fijo</v>
      </c>
      <c r="B13400" s="65" t="s">
        <v>8</v>
      </c>
      <c r="C13400" s="60">
        <v>2023</v>
      </c>
      <c r="D13400" s="60" t="str">
        <f t="shared" si="228"/>
        <v>may</v>
      </c>
      <c r="E13400" s="24">
        <v>45077</v>
      </c>
      <c r="F13400" s="23" t="s">
        <v>44</v>
      </c>
      <c r="G13400" s="121">
        <v>134935648.23906702</v>
      </c>
    </row>
    <row r="13401" spans="1:7" outlineLevel="1" x14ac:dyDescent="0.25">
      <c r="A13401" s="23" t="str">
        <f>VLOOKUP(B13401,Códigos!$A$1:$C$23,2,FALSE)</f>
        <v>Letras del BCB con opción a rescate anticipado</v>
      </c>
      <c r="B13401" s="65" t="s">
        <v>10</v>
      </c>
      <c r="C13401" s="60">
        <v>2023</v>
      </c>
      <c r="D13401" s="60" t="str">
        <f t="shared" si="228"/>
        <v>may</v>
      </c>
      <c r="E13401" s="24">
        <v>45077</v>
      </c>
      <c r="F13401" s="23" t="s">
        <v>44</v>
      </c>
      <c r="G13401" s="121">
        <v>315717.16034985438</v>
      </c>
    </row>
    <row r="13402" spans="1:7" outlineLevel="1" x14ac:dyDescent="0.25">
      <c r="A13402" s="23" t="str">
        <f>VLOOKUP(B13402,Códigos!$A$1:$C$23,2,FALSE)</f>
        <v>Pagarés bursátiles</v>
      </c>
      <c r="B13402" s="65" t="s">
        <v>11</v>
      </c>
      <c r="C13402" s="60">
        <v>2023</v>
      </c>
      <c r="D13402" s="60" t="str">
        <f t="shared" si="228"/>
        <v>may</v>
      </c>
      <c r="E13402" s="24">
        <v>45077</v>
      </c>
      <c r="F13402" s="23" t="s">
        <v>44</v>
      </c>
      <c r="G13402" s="121">
        <v>1360248.9489795915</v>
      </c>
    </row>
    <row r="13403" spans="1:7" outlineLevel="1" x14ac:dyDescent="0.25">
      <c r="A13403" s="23" t="str">
        <f>VLOOKUP(B13403,Códigos!$A$1:$C$23,2,FALSE)</f>
        <v>Valores de Titularización</v>
      </c>
      <c r="B13403" s="65" t="s">
        <v>12</v>
      </c>
      <c r="C13403" s="60">
        <v>2023</v>
      </c>
      <c r="D13403" s="60" t="str">
        <f t="shared" si="228"/>
        <v>may</v>
      </c>
      <c r="E13403" s="24">
        <v>45077</v>
      </c>
      <c r="F13403" s="23" t="s">
        <v>44</v>
      </c>
      <c r="G13403" s="121">
        <v>2912707.2973760944</v>
      </c>
    </row>
    <row r="13404" spans="1:7" outlineLevel="1" x14ac:dyDescent="0.25">
      <c r="A13404" s="23" t="str">
        <f>VLOOKUP(B13404,Códigos!$A$1:$C$23,2,FALSE)</f>
        <v>Inv. Extranjero</v>
      </c>
      <c r="B13404" s="65" t="s">
        <v>34</v>
      </c>
      <c r="C13404" s="60">
        <v>2023</v>
      </c>
      <c r="D13404" s="60" t="str">
        <f t="shared" si="228"/>
        <v>may</v>
      </c>
      <c r="E13404" s="24">
        <v>45077</v>
      </c>
      <c r="F13404" s="23" t="s">
        <v>44</v>
      </c>
      <c r="G13404" s="121">
        <v>0</v>
      </c>
    </row>
    <row r="13405" spans="1:7" outlineLevel="1" x14ac:dyDescent="0.25">
      <c r="A13405" s="23" t="str">
        <f>VLOOKUP(B13405,Códigos!$A$1:$C$23,2,FALSE)</f>
        <v>Liquidez</v>
      </c>
      <c r="B13405" s="65" t="s">
        <v>13</v>
      </c>
      <c r="C13405" s="60">
        <v>2023</v>
      </c>
      <c r="D13405" s="60" t="str">
        <f t="shared" si="228"/>
        <v>may</v>
      </c>
      <c r="E13405" s="24">
        <v>45077</v>
      </c>
      <c r="F13405" s="23" t="s">
        <v>44</v>
      </c>
      <c r="G13405" s="121">
        <v>57744518.37172012</v>
      </c>
    </row>
    <row r="13406" spans="1:7" outlineLevel="1" x14ac:dyDescent="0.25">
      <c r="A13406" s="23" t="str">
        <f>VLOOKUP(B13406,Códigos!$A$1:$C$23,2,FALSE)</f>
        <v>Inv. sin Oferta Pública</v>
      </c>
      <c r="B13406" s="65" t="s">
        <v>14</v>
      </c>
      <c r="C13406" s="60">
        <v>2023</v>
      </c>
      <c r="D13406" s="60" t="str">
        <f t="shared" si="228"/>
        <v>may</v>
      </c>
      <c r="E13406" s="24">
        <v>45077</v>
      </c>
      <c r="F13406" s="23" t="s">
        <v>44</v>
      </c>
      <c r="G13406" s="121">
        <v>14565683.228862975</v>
      </c>
    </row>
    <row r="13407" spans="1:7" outlineLevel="1" x14ac:dyDescent="0.25">
      <c r="A13407" s="23" t="str">
        <f>VLOOKUP(B13407,Códigos!$A$1:$C$23,2,FALSE)</f>
        <v>Acciones</v>
      </c>
      <c r="B13407" s="65" t="s">
        <v>0</v>
      </c>
      <c r="C13407" s="60">
        <v>2023</v>
      </c>
      <c r="D13407" s="60" t="str">
        <f t="shared" si="228"/>
        <v>may</v>
      </c>
      <c r="E13407" s="24">
        <v>45077</v>
      </c>
      <c r="F13407" s="23" t="s">
        <v>45</v>
      </c>
      <c r="G13407" s="121">
        <v>1281137.3500000001</v>
      </c>
    </row>
    <row r="13408" spans="1:7" outlineLevel="1" x14ac:dyDescent="0.25">
      <c r="A13408" s="23" t="str">
        <f>VLOOKUP(B13408,Códigos!$A$1:$C$23,2,FALSE)</f>
        <v>Bonos Bancarios Bursátiles</v>
      </c>
      <c r="B13408" s="65" t="s">
        <v>1</v>
      </c>
      <c r="C13408" s="60">
        <v>2023</v>
      </c>
      <c r="D13408" s="60" t="str">
        <f t="shared" si="228"/>
        <v>may</v>
      </c>
      <c r="E13408" s="24">
        <v>45077</v>
      </c>
      <c r="F13408" s="23" t="s">
        <v>45</v>
      </c>
      <c r="G13408" s="121">
        <v>5269983.66</v>
      </c>
    </row>
    <row r="13409" spans="1:7" outlineLevel="1" x14ac:dyDescent="0.25">
      <c r="A13409" s="23" t="str">
        <f>VLOOKUP(B13409,Códigos!$A$1:$C$23,2,FALSE)</f>
        <v>Bonos de Largo Plazo</v>
      </c>
      <c r="B13409" s="65" t="s">
        <v>3</v>
      </c>
      <c r="C13409" s="60">
        <v>2023</v>
      </c>
      <c r="D13409" s="60" t="str">
        <f t="shared" si="228"/>
        <v>may</v>
      </c>
      <c r="E13409" s="24">
        <v>45077</v>
      </c>
      <c r="F13409" s="23" t="s">
        <v>45</v>
      </c>
      <c r="G13409" s="121">
        <v>3922793.41</v>
      </c>
    </row>
    <row r="13410" spans="1:7" outlineLevel="1" x14ac:dyDescent="0.25">
      <c r="A13410" s="23" t="str">
        <f>VLOOKUP(B13410,Códigos!$A$1:$C$23,2,FALSE)</f>
        <v>Bonos Municipales</v>
      </c>
      <c r="B13410" s="65" t="s">
        <v>4</v>
      </c>
      <c r="C13410" s="60">
        <v>2023</v>
      </c>
      <c r="D13410" s="60" t="str">
        <f t="shared" si="228"/>
        <v>may</v>
      </c>
      <c r="E13410" s="24">
        <v>45077</v>
      </c>
      <c r="F13410" s="23" t="s">
        <v>45</v>
      </c>
      <c r="G13410" s="121">
        <v>0</v>
      </c>
    </row>
    <row r="13411" spans="1:7" outlineLevel="1" x14ac:dyDescent="0.25">
      <c r="A13411" s="23" t="str">
        <f>VLOOKUP(B13411,Códigos!$A$1:$C$23,2,FALSE)</f>
        <v>Bonos Participativos emitidos por Pymes</v>
      </c>
      <c r="B13411" s="65" t="s">
        <v>5</v>
      </c>
      <c r="C13411" s="60">
        <v>2023</v>
      </c>
      <c r="D13411" s="60" t="str">
        <f t="shared" si="228"/>
        <v>may</v>
      </c>
      <c r="E13411" s="24">
        <v>45077</v>
      </c>
      <c r="F13411" s="23" t="s">
        <v>45</v>
      </c>
      <c r="G13411" s="121">
        <v>0</v>
      </c>
    </row>
    <row r="13412" spans="1:7" outlineLevel="1" x14ac:dyDescent="0.25">
      <c r="A13412" s="23" t="str">
        <f>VLOOKUP(B13412,Códigos!$A$1:$C$23,2,FALSE)</f>
        <v>Bonos del BCB con opción a rescate anticipado</v>
      </c>
      <c r="B13412" s="65" t="s">
        <v>159</v>
      </c>
      <c r="C13412" s="60">
        <v>2023</v>
      </c>
      <c r="D13412" s="60" t="str">
        <f t="shared" si="228"/>
        <v>may</v>
      </c>
      <c r="E13412" s="24">
        <v>45077</v>
      </c>
      <c r="F13412" s="23" t="s">
        <v>45</v>
      </c>
      <c r="G13412" s="121">
        <v>0</v>
      </c>
    </row>
    <row r="13413" spans="1:7" outlineLevel="1" x14ac:dyDescent="0.25">
      <c r="A13413" s="23" t="str">
        <f>VLOOKUP(B13413,Códigos!$A$1:$C$23,2,FALSE)</f>
        <v>Cupones</v>
      </c>
      <c r="B13413" s="65" t="s">
        <v>7</v>
      </c>
      <c r="C13413" s="60">
        <v>2023</v>
      </c>
      <c r="D13413" s="60" t="str">
        <f t="shared" si="228"/>
        <v>may</v>
      </c>
      <c r="E13413" s="24">
        <v>45077</v>
      </c>
      <c r="F13413" s="23" t="s">
        <v>45</v>
      </c>
      <c r="G13413" s="121">
        <v>0</v>
      </c>
    </row>
    <row r="13414" spans="1:7" outlineLevel="1" x14ac:dyDescent="0.25">
      <c r="A13414" s="23" t="str">
        <f>VLOOKUP(B13414,Códigos!$A$1:$C$23,2,FALSE)</f>
        <v>Depósitos a Plazo Fijo</v>
      </c>
      <c r="B13414" s="65" t="s">
        <v>8</v>
      </c>
      <c r="C13414" s="60">
        <v>2023</v>
      </c>
      <c r="D13414" s="60" t="str">
        <f t="shared" si="228"/>
        <v>may</v>
      </c>
      <c r="E13414" s="24">
        <v>45077</v>
      </c>
      <c r="F13414" s="23" t="s">
        <v>45</v>
      </c>
      <c r="G13414" s="121">
        <v>61244906.929999992</v>
      </c>
    </row>
    <row r="13415" spans="1:7" outlineLevel="1" x14ac:dyDescent="0.25">
      <c r="A13415" s="23" t="str">
        <f>VLOOKUP(B13415,Códigos!$A$1:$C$23,2,FALSE)</f>
        <v>Letras del BCB con opción a rescate anticipado</v>
      </c>
      <c r="B13415" s="65" t="s">
        <v>10</v>
      </c>
      <c r="C13415" s="60">
        <v>2023</v>
      </c>
      <c r="D13415" s="60" t="str">
        <f t="shared" si="228"/>
        <v>may</v>
      </c>
      <c r="E13415" s="24">
        <v>45077</v>
      </c>
      <c r="F13415" s="23" t="s">
        <v>45</v>
      </c>
      <c r="G13415" s="121">
        <v>0</v>
      </c>
    </row>
    <row r="13416" spans="1:7" outlineLevel="1" x14ac:dyDescent="0.25">
      <c r="A13416" s="23" t="str">
        <f>VLOOKUP(B13416,Códigos!$A$1:$C$23,2,FALSE)</f>
        <v>Pagarés bursátiles</v>
      </c>
      <c r="B13416" s="65" t="s">
        <v>11</v>
      </c>
      <c r="C13416" s="60">
        <v>2023</v>
      </c>
      <c r="D13416" s="60" t="str">
        <f t="shared" si="228"/>
        <v>may</v>
      </c>
      <c r="E13416" s="24">
        <v>45077</v>
      </c>
      <c r="F13416" s="23" t="s">
        <v>45</v>
      </c>
      <c r="G13416" s="121">
        <v>3655395.6</v>
      </c>
    </row>
    <row r="13417" spans="1:7" outlineLevel="1" x14ac:dyDescent="0.25">
      <c r="A13417" s="23" t="str">
        <f>VLOOKUP(B13417,Códigos!$A$1:$C$23,2,FALSE)</f>
        <v>Valores de Titularización</v>
      </c>
      <c r="B13417" s="65" t="s">
        <v>12</v>
      </c>
      <c r="C13417" s="60">
        <v>2023</v>
      </c>
      <c r="D13417" s="60" t="str">
        <f t="shared" si="228"/>
        <v>may</v>
      </c>
      <c r="E13417" s="24">
        <v>45077</v>
      </c>
      <c r="F13417" s="23" t="s">
        <v>45</v>
      </c>
      <c r="G13417" s="121">
        <v>0</v>
      </c>
    </row>
    <row r="13418" spans="1:7" outlineLevel="1" x14ac:dyDescent="0.25">
      <c r="A13418" s="23" t="str">
        <f>VLOOKUP(B13418,Códigos!$A$1:$C$23,2,FALSE)</f>
        <v>Inv. Extranjero</v>
      </c>
      <c r="B13418" s="65" t="s">
        <v>34</v>
      </c>
      <c r="C13418" s="60">
        <v>2023</v>
      </c>
      <c r="D13418" s="60" t="str">
        <f t="shared" si="228"/>
        <v>may</v>
      </c>
      <c r="E13418" s="24">
        <v>45077</v>
      </c>
      <c r="F13418" s="23" t="s">
        <v>45</v>
      </c>
      <c r="G13418" s="121">
        <v>17839643.789999999</v>
      </c>
    </row>
    <row r="13419" spans="1:7" outlineLevel="1" x14ac:dyDescent="0.25">
      <c r="A13419" s="23" t="str">
        <f>VLOOKUP(B13419,Códigos!$A$1:$C$23,2,FALSE)</f>
        <v>Liquidez</v>
      </c>
      <c r="B13419" s="65" t="s">
        <v>13</v>
      </c>
      <c r="C13419" s="60">
        <v>2023</v>
      </c>
      <c r="D13419" s="60" t="str">
        <f t="shared" si="228"/>
        <v>may</v>
      </c>
      <c r="E13419" s="24">
        <v>45077</v>
      </c>
      <c r="F13419" s="23" t="s">
        <v>45</v>
      </c>
      <c r="G13419" s="121">
        <v>44621444.430000007</v>
      </c>
    </row>
    <row r="13420" spans="1:7" outlineLevel="1" x14ac:dyDescent="0.25">
      <c r="A13420" s="23" t="str">
        <f>VLOOKUP(B13420,Códigos!$A$1:$C$23,2,FALSE)</f>
        <v>Inv. sin Oferta Pública</v>
      </c>
      <c r="B13420" s="65" t="s">
        <v>14</v>
      </c>
      <c r="C13420" s="60">
        <v>2023</v>
      </c>
      <c r="D13420" s="60" t="str">
        <f t="shared" si="228"/>
        <v>may</v>
      </c>
      <c r="E13420" s="24">
        <v>45077</v>
      </c>
      <c r="F13420" s="23" t="s">
        <v>45</v>
      </c>
      <c r="G13420" s="121">
        <v>131353.87</v>
      </c>
    </row>
    <row r="13421" spans="1:7" outlineLevel="1" x14ac:dyDescent="0.25">
      <c r="A13421" s="23" t="str">
        <f>VLOOKUP(B13421,Códigos!$A$1:$C$23,2,FALSE)</f>
        <v>Acciones</v>
      </c>
      <c r="B13421" s="65" t="s">
        <v>0</v>
      </c>
      <c r="C13421" s="60">
        <v>2023</v>
      </c>
      <c r="D13421" s="60" t="str">
        <f t="shared" si="228"/>
        <v>may</v>
      </c>
      <c r="E13421" s="24">
        <v>45077</v>
      </c>
      <c r="F13421" s="23" t="s">
        <v>46</v>
      </c>
      <c r="G13421" s="121">
        <v>6199085.2988338266</v>
      </c>
    </row>
    <row r="13422" spans="1:7" outlineLevel="1" x14ac:dyDescent="0.25">
      <c r="A13422" s="23" t="str">
        <f>VLOOKUP(B13422,Códigos!$A$1:$C$23,2,FALSE)</f>
        <v>Bonos Bancarios Bursátiles</v>
      </c>
      <c r="B13422" s="65" t="s">
        <v>1</v>
      </c>
      <c r="C13422" s="60">
        <v>2023</v>
      </c>
      <c r="D13422" s="60" t="str">
        <f t="shared" si="228"/>
        <v>may</v>
      </c>
      <c r="E13422" s="24">
        <v>45077</v>
      </c>
      <c r="F13422" s="23" t="s">
        <v>46</v>
      </c>
      <c r="G13422" s="121">
        <v>40611421.154518843</v>
      </c>
    </row>
    <row r="13423" spans="1:7" outlineLevel="1" x14ac:dyDescent="0.25">
      <c r="A13423" s="23" t="str">
        <f>VLOOKUP(B13423,Códigos!$A$1:$C$23,2,FALSE)</f>
        <v>Bonos de Largo Plazo</v>
      </c>
      <c r="B13423" s="65" t="s">
        <v>3</v>
      </c>
      <c r="C13423" s="60">
        <v>2023</v>
      </c>
      <c r="D13423" s="60" t="str">
        <f t="shared" si="228"/>
        <v>may</v>
      </c>
      <c r="E13423" s="24">
        <v>45077</v>
      </c>
      <c r="F13423" s="23" t="s">
        <v>46</v>
      </c>
      <c r="G13423" s="121">
        <v>22221063.061224468</v>
      </c>
    </row>
    <row r="13424" spans="1:7" outlineLevel="1" x14ac:dyDescent="0.25">
      <c r="A13424" s="23" t="str">
        <f>VLOOKUP(B13424,Códigos!$A$1:$C$23,2,FALSE)</f>
        <v>Bonos Municipales</v>
      </c>
      <c r="B13424" s="65" t="s">
        <v>4</v>
      </c>
      <c r="C13424" s="60">
        <v>2023</v>
      </c>
      <c r="D13424" s="60" t="str">
        <f t="shared" si="228"/>
        <v>may</v>
      </c>
      <c r="E13424" s="24">
        <v>45077</v>
      </c>
      <c r="F13424" s="23" t="s">
        <v>46</v>
      </c>
      <c r="G13424" s="121">
        <v>700415.10204081633</v>
      </c>
    </row>
    <row r="13425" spans="1:7" outlineLevel="1" x14ac:dyDescent="0.25">
      <c r="A13425" s="23" t="str">
        <f>VLOOKUP(B13425,Códigos!$A$1:$C$23,2,FALSE)</f>
        <v>Bonos Participativos emitidos por Pymes</v>
      </c>
      <c r="B13425" s="65" t="s">
        <v>5</v>
      </c>
      <c r="C13425" s="60">
        <v>2023</v>
      </c>
      <c r="D13425" s="60" t="str">
        <f t="shared" si="228"/>
        <v>may</v>
      </c>
      <c r="E13425" s="24">
        <v>45077</v>
      </c>
      <c r="F13425" s="23" t="s">
        <v>46</v>
      </c>
      <c r="G13425" s="121">
        <v>97422.638483965027</v>
      </c>
    </row>
    <row r="13426" spans="1:7" outlineLevel="1" x14ac:dyDescent="0.25">
      <c r="A13426" s="23" t="str">
        <f>VLOOKUP(B13426,Códigos!$A$1:$C$23,2,FALSE)</f>
        <v>Bonos del BCB con opción a rescate anticipado</v>
      </c>
      <c r="B13426" s="65" t="s">
        <v>159</v>
      </c>
      <c r="C13426" s="60">
        <v>2023</v>
      </c>
      <c r="D13426" s="60" t="str">
        <f t="shared" si="228"/>
        <v>may</v>
      </c>
      <c r="E13426" s="24">
        <v>45077</v>
      </c>
      <c r="F13426" s="23" t="s">
        <v>46</v>
      </c>
      <c r="G13426" s="121">
        <v>0</v>
      </c>
    </row>
    <row r="13427" spans="1:7" outlineLevel="1" x14ac:dyDescent="0.25">
      <c r="A13427" s="23" t="str">
        <f>VLOOKUP(B13427,Códigos!$A$1:$C$23,2,FALSE)</f>
        <v>Cupones</v>
      </c>
      <c r="B13427" s="65" t="s">
        <v>7</v>
      </c>
      <c r="C13427" s="60">
        <v>2023</v>
      </c>
      <c r="D13427" s="60" t="str">
        <f t="shared" si="228"/>
        <v>may</v>
      </c>
      <c r="E13427" s="24">
        <v>45077</v>
      </c>
      <c r="F13427" s="23" t="s">
        <v>46</v>
      </c>
      <c r="G13427" s="121">
        <v>0</v>
      </c>
    </row>
    <row r="13428" spans="1:7" outlineLevel="1" x14ac:dyDescent="0.25">
      <c r="A13428" s="23" t="str">
        <f>VLOOKUP(B13428,Códigos!$A$1:$C$23,2,FALSE)</f>
        <v>Depósitos a Plazo Fijo</v>
      </c>
      <c r="B13428" s="65" t="s">
        <v>8</v>
      </c>
      <c r="C13428" s="60">
        <v>2023</v>
      </c>
      <c r="D13428" s="60" t="str">
        <f t="shared" si="228"/>
        <v>may</v>
      </c>
      <c r="E13428" s="24">
        <v>45077</v>
      </c>
      <c r="F13428" s="23" t="s">
        <v>46</v>
      </c>
      <c r="G13428" s="121">
        <v>140326532.21720111</v>
      </c>
    </row>
    <row r="13429" spans="1:7" outlineLevel="1" x14ac:dyDescent="0.25">
      <c r="A13429" s="23" t="str">
        <f>VLOOKUP(B13429,Códigos!$A$1:$C$23,2,FALSE)</f>
        <v>Letras del BCB con opción a rescate anticipado</v>
      </c>
      <c r="B13429" s="65" t="s">
        <v>10</v>
      </c>
      <c r="C13429" s="60">
        <v>2023</v>
      </c>
      <c r="D13429" s="60" t="str">
        <f t="shared" si="228"/>
        <v>may</v>
      </c>
      <c r="E13429" s="24">
        <v>45077</v>
      </c>
      <c r="F13429" s="23" t="s">
        <v>46</v>
      </c>
      <c r="G13429" s="121">
        <v>0</v>
      </c>
    </row>
    <row r="13430" spans="1:7" outlineLevel="1" x14ac:dyDescent="0.25">
      <c r="A13430" s="23" t="str">
        <f>VLOOKUP(B13430,Códigos!$A$1:$C$23,2,FALSE)</f>
        <v>Pagarés bursátiles</v>
      </c>
      <c r="B13430" s="65" t="s">
        <v>11</v>
      </c>
      <c r="C13430" s="60">
        <v>2023</v>
      </c>
      <c r="D13430" s="60" t="str">
        <f t="shared" si="228"/>
        <v>may</v>
      </c>
      <c r="E13430" s="24">
        <v>45077</v>
      </c>
      <c r="F13430" s="23" t="s">
        <v>46</v>
      </c>
      <c r="G13430" s="121">
        <v>211197.75510204083</v>
      </c>
    </row>
    <row r="13431" spans="1:7" outlineLevel="1" x14ac:dyDescent="0.25">
      <c r="A13431" s="23" t="str">
        <f>VLOOKUP(B13431,Códigos!$A$1:$C$23,2,FALSE)</f>
        <v>Valores de Titularización</v>
      </c>
      <c r="B13431" s="65" t="s">
        <v>12</v>
      </c>
      <c r="C13431" s="60">
        <v>2023</v>
      </c>
      <c r="D13431" s="60" t="str">
        <f t="shared" si="228"/>
        <v>may</v>
      </c>
      <c r="E13431" s="24">
        <v>45077</v>
      </c>
      <c r="F13431" s="23" t="s">
        <v>46</v>
      </c>
      <c r="G13431" s="121">
        <v>9744999.473760929</v>
      </c>
    </row>
    <row r="13432" spans="1:7" outlineLevel="1" x14ac:dyDescent="0.25">
      <c r="A13432" s="23" t="str">
        <f>VLOOKUP(B13432,Códigos!$A$1:$C$23,2,FALSE)</f>
        <v>Inv. Extranjero</v>
      </c>
      <c r="B13432" s="65" t="s">
        <v>34</v>
      </c>
      <c r="C13432" s="60">
        <v>2023</v>
      </c>
      <c r="D13432" s="60" t="str">
        <f t="shared" si="228"/>
        <v>may</v>
      </c>
      <c r="E13432" s="24">
        <v>45077</v>
      </c>
      <c r="F13432" s="23" t="s">
        <v>46</v>
      </c>
      <c r="G13432" s="121">
        <v>6784842.1793002915</v>
      </c>
    </row>
    <row r="13433" spans="1:7" outlineLevel="1" x14ac:dyDescent="0.25">
      <c r="A13433" s="23" t="str">
        <f>VLOOKUP(B13433,Códigos!$A$1:$C$23,2,FALSE)</f>
        <v>Liquidez</v>
      </c>
      <c r="B13433" s="65" t="s">
        <v>13</v>
      </c>
      <c r="C13433" s="60">
        <v>2023</v>
      </c>
      <c r="D13433" s="60" t="str">
        <f t="shared" si="228"/>
        <v>may</v>
      </c>
      <c r="E13433" s="24">
        <v>45077</v>
      </c>
      <c r="F13433" s="23" t="s">
        <v>46</v>
      </c>
      <c r="G13433" s="121">
        <v>33485290.160349857</v>
      </c>
    </row>
    <row r="13434" spans="1:7" outlineLevel="1" x14ac:dyDescent="0.25">
      <c r="A13434" s="23" t="str">
        <f>VLOOKUP(B13434,Códigos!$A$1:$C$23,2,FALSE)</f>
        <v>Inv. sin Oferta Pública</v>
      </c>
      <c r="B13434" s="65" t="s">
        <v>14</v>
      </c>
      <c r="C13434" s="60">
        <v>2023</v>
      </c>
      <c r="D13434" s="60" t="str">
        <f t="shared" si="228"/>
        <v>may</v>
      </c>
      <c r="E13434" s="24">
        <v>45077</v>
      </c>
      <c r="F13434" s="23" t="s">
        <v>46</v>
      </c>
      <c r="G13434" s="121">
        <v>15793400.086005829</v>
      </c>
    </row>
    <row r="13435" spans="1:7" outlineLevel="1" x14ac:dyDescent="0.25">
      <c r="A13435" s="23" t="str">
        <f>VLOOKUP(B13435,Códigos!$A$1:$C$23,2,FALSE)</f>
        <v>Acciones</v>
      </c>
      <c r="B13435" s="65" t="s">
        <v>0</v>
      </c>
      <c r="C13435" s="60">
        <v>2023</v>
      </c>
      <c r="D13435" s="60" t="str">
        <f t="shared" si="228"/>
        <v>may</v>
      </c>
      <c r="E13435" s="24">
        <v>45077</v>
      </c>
      <c r="F13435" s="23" t="s">
        <v>48</v>
      </c>
      <c r="G13435" s="121">
        <v>0</v>
      </c>
    </row>
    <row r="13436" spans="1:7" outlineLevel="1" x14ac:dyDescent="0.25">
      <c r="A13436" s="23" t="str">
        <f>VLOOKUP(B13436,Códigos!$A$1:$C$23,2,FALSE)</f>
        <v>Bonos Bancarios Bursátiles</v>
      </c>
      <c r="B13436" s="65" t="s">
        <v>1</v>
      </c>
      <c r="C13436" s="60">
        <v>2023</v>
      </c>
      <c r="D13436" s="60" t="str">
        <f t="shared" si="228"/>
        <v>may</v>
      </c>
      <c r="E13436" s="24">
        <v>45077</v>
      </c>
      <c r="F13436" s="23" t="s">
        <v>48</v>
      </c>
      <c r="G13436" s="121">
        <v>144832.10737183676</v>
      </c>
    </row>
    <row r="13437" spans="1:7" outlineLevel="1" x14ac:dyDescent="0.25">
      <c r="A13437" s="23" t="str">
        <f>VLOOKUP(B13437,Códigos!$A$1:$C$23,2,FALSE)</f>
        <v>Bonos de Largo Plazo</v>
      </c>
      <c r="B13437" s="65" t="s">
        <v>3</v>
      </c>
      <c r="C13437" s="60">
        <v>2023</v>
      </c>
      <c r="D13437" s="60" t="str">
        <f t="shared" si="228"/>
        <v>may</v>
      </c>
      <c r="E13437" s="24">
        <v>45077</v>
      </c>
      <c r="F13437" s="23" t="s">
        <v>48</v>
      </c>
      <c r="G13437" s="121">
        <v>487137.55203221587</v>
      </c>
    </row>
    <row r="13438" spans="1:7" outlineLevel="1" x14ac:dyDescent="0.25">
      <c r="A13438" s="23" t="str">
        <f>VLOOKUP(B13438,Códigos!$A$1:$C$23,2,FALSE)</f>
        <v>Bonos Municipales</v>
      </c>
      <c r="B13438" s="65" t="s">
        <v>4</v>
      </c>
      <c r="C13438" s="60">
        <v>2023</v>
      </c>
      <c r="D13438" s="60" t="str">
        <f t="shared" si="228"/>
        <v>may</v>
      </c>
      <c r="E13438" s="24">
        <v>45077</v>
      </c>
      <c r="F13438" s="23" t="s">
        <v>48</v>
      </c>
      <c r="G13438" s="121">
        <v>0</v>
      </c>
    </row>
    <row r="13439" spans="1:7" outlineLevel="1" x14ac:dyDescent="0.25">
      <c r="A13439" s="23" t="str">
        <f>VLOOKUP(B13439,Códigos!$A$1:$C$23,2,FALSE)</f>
        <v>Bonos Participativos emitidos por Pymes</v>
      </c>
      <c r="B13439" s="65" t="s">
        <v>5</v>
      </c>
      <c r="C13439" s="60">
        <v>2023</v>
      </c>
      <c r="D13439" s="60" t="str">
        <f t="shared" si="228"/>
        <v>may</v>
      </c>
      <c r="E13439" s="24">
        <v>45077</v>
      </c>
      <c r="F13439" s="23" t="s">
        <v>48</v>
      </c>
      <c r="G13439" s="121">
        <v>0</v>
      </c>
    </row>
    <row r="13440" spans="1:7" outlineLevel="1" x14ac:dyDescent="0.25">
      <c r="A13440" s="23" t="str">
        <f>VLOOKUP(B13440,Códigos!$A$1:$C$23,2,FALSE)</f>
        <v>Bonos del BCB con opción a rescate anticipado</v>
      </c>
      <c r="B13440" s="65" t="s">
        <v>159</v>
      </c>
      <c r="C13440" s="60">
        <v>2023</v>
      </c>
      <c r="D13440" s="60" t="str">
        <f t="shared" si="228"/>
        <v>may</v>
      </c>
      <c r="E13440" s="24">
        <v>45077</v>
      </c>
      <c r="F13440" s="23" t="s">
        <v>48</v>
      </c>
      <c r="G13440" s="121">
        <v>1992794.6885830904</v>
      </c>
    </row>
    <row r="13441" spans="1:7" outlineLevel="1" x14ac:dyDescent="0.25">
      <c r="A13441" s="23" t="str">
        <f>VLOOKUP(B13441,Códigos!$A$1:$C$23,2,FALSE)</f>
        <v>Cupones</v>
      </c>
      <c r="B13441" s="65" t="s">
        <v>7</v>
      </c>
      <c r="C13441" s="60">
        <v>2023</v>
      </c>
      <c r="D13441" s="60" t="str">
        <f t="shared" si="228"/>
        <v>may</v>
      </c>
      <c r="E13441" s="24">
        <v>45077</v>
      </c>
      <c r="F13441" s="23" t="s">
        <v>48</v>
      </c>
      <c r="G13441" s="121">
        <v>0</v>
      </c>
    </row>
    <row r="13442" spans="1:7" outlineLevel="1" x14ac:dyDescent="0.25">
      <c r="A13442" s="23" t="str">
        <f>VLOOKUP(B13442,Códigos!$A$1:$C$23,2,FALSE)</f>
        <v>Depósitos a Plazo Fijo</v>
      </c>
      <c r="B13442" s="65" t="s">
        <v>8</v>
      </c>
      <c r="C13442" s="60">
        <v>2023</v>
      </c>
      <c r="D13442" s="60" t="str">
        <f t="shared" ref="D13442:D13505" si="229">+TEXT(E13442,"mmm")</f>
        <v>may</v>
      </c>
      <c r="E13442" s="24">
        <v>45077</v>
      </c>
      <c r="F13442" s="23" t="s">
        <v>48</v>
      </c>
      <c r="G13442" s="121">
        <v>11689311.305513937</v>
      </c>
    </row>
    <row r="13443" spans="1:7" outlineLevel="1" x14ac:dyDescent="0.25">
      <c r="A13443" s="23" t="str">
        <f>VLOOKUP(B13443,Códigos!$A$1:$C$23,2,FALSE)</f>
        <v>Letras del BCB con opción a rescate anticipado</v>
      </c>
      <c r="B13443" s="65" t="s">
        <v>10</v>
      </c>
      <c r="C13443" s="60">
        <v>2023</v>
      </c>
      <c r="D13443" s="60" t="str">
        <f t="shared" si="229"/>
        <v>may</v>
      </c>
      <c r="E13443" s="24">
        <v>45077</v>
      </c>
      <c r="F13443" s="23" t="s">
        <v>48</v>
      </c>
      <c r="G13443" s="121">
        <v>0</v>
      </c>
    </row>
    <row r="13444" spans="1:7" outlineLevel="1" x14ac:dyDescent="0.25">
      <c r="A13444" s="23" t="str">
        <f>VLOOKUP(B13444,Códigos!$A$1:$C$23,2,FALSE)</f>
        <v>Pagarés bursátiles</v>
      </c>
      <c r="B13444" s="65" t="s">
        <v>11</v>
      </c>
      <c r="C13444" s="60">
        <v>2023</v>
      </c>
      <c r="D13444" s="60" t="str">
        <f t="shared" si="229"/>
        <v>may</v>
      </c>
      <c r="E13444" s="24">
        <v>45077</v>
      </c>
      <c r="F13444" s="23" t="s">
        <v>48</v>
      </c>
      <c r="G13444" s="121">
        <v>0</v>
      </c>
    </row>
    <row r="13445" spans="1:7" outlineLevel="1" x14ac:dyDescent="0.25">
      <c r="A13445" s="23" t="str">
        <f>VLOOKUP(B13445,Códigos!$A$1:$C$23,2,FALSE)</f>
        <v>Valores de Titularización</v>
      </c>
      <c r="B13445" s="65" t="s">
        <v>12</v>
      </c>
      <c r="C13445" s="60">
        <v>2023</v>
      </c>
      <c r="D13445" s="60" t="str">
        <f t="shared" si="229"/>
        <v>may</v>
      </c>
      <c r="E13445" s="24">
        <v>45077</v>
      </c>
      <c r="F13445" s="23" t="s">
        <v>48</v>
      </c>
      <c r="G13445" s="121">
        <v>0</v>
      </c>
    </row>
    <row r="13446" spans="1:7" outlineLevel="1" x14ac:dyDescent="0.25">
      <c r="A13446" s="23" t="str">
        <f>VLOOKUP(B13446,Códigos!$A$1:$C$23,2,FALSE)</f>
        <v>Inv. Extranjero</v>
      </c>
      <c r="B13446" s="65" t="s">
        <v>34</v>
      </c>
      <c r="C13446" s="60">
        <v>2023</v>
      </c>
      <c r="D13446" s="60" t="str">
        <f t="shared" si="229"/>
        <v>may</v>
      </c>
      <c r="E13446" s="24">
        <v>45077</v>
      </c>
      <c r="F13446" s="23" t="s">
        <v>48</v>
      </c>
      <c r="G13446" s="121">
        <v>0</v>
      </c>
    </row>
    <row r="13447" spans="1:7" outlineLevel="1" x14ac:dyDescent="0.25">
      <c r="A13447" s="23" t="str">
        <f>VLOOKUP(B13447,Códigos!$A$1:$C$23,2,FALSE)</f>
        <v>Liquidez</v>
      </c>
      <c r="B13447" s="65" t="s">
        <v>13</v>
      </c>
      <c r="C13447" s="60">
        <v>2023</v>
      </c>
      <c r="D13447" s="60" t="str">
        <f t="shared" si="229"/>
        <v>may</v>
      </c>
      <c r="E13447" s="24">
        <v>45077</v>
      </c>
      <c r="F13447" s="23" t="s">
        <v>48</v>
      </c>
      <c r="G13447" s="121">
        <v>892652.00606810499</v>
      </c>
    </row>
    <row r="13448" spans="1:7" outlineLevel="1" x14ac:dyDescent="0.25">
      <c r="A13448" s="23" t="str">
        <f>VLOOKUP(B13448,Códigos!$A$1:$C$23,2,FALSE)</f>
        <v>Inv. sin Oferta Pública</v>
      </c>
      <c r="B13448" s="65" t="s">
        <v>14</v>
      </c>
      <c r="C13448" s="60">
        <v>2023</v>
      </c>
      <c r="D13448" s="60" t="str">
        <f t="shared" si="229"/>
        <v>may</v>
      </c>
      <c r="E13448" s="24">
        <v>45077</v>
      </c>
      <c r="F13448" s="23" t="s">
        <v>48</v>
      </c>
      <c r="G13448" s="121">
        <v>-3023.1654694169092</v>
      </c>
    </row>
    <row r="13449" spans="1:7" outlineLevel="1" x14ac:dyDescent="0.25">
      <c r="A13449" s="23" t="str">
        <f>VLOOKUP(B13449,Códigos!$A$1:$C$23,2,FALSE)</f>
        <v>Acciones</v>
      </c>
      <c r="B13449" s="65" t="s">
        <v>0</v>
      </c>
      <c r="C13449" s="60">
        <v>2023</v>
      </c>
      <c r="D13449" s="60" t="str">
        <f t="shared" si="229"/>
        <v>may</v>
      </c>
      <c r="E13449" s="24">
        <v>45077</v>
      </c>
      <c r="F13449" s="23" t="s">
        <v>47</v>
      </c>
      <c r="G13449" s="121">
        <v>2350206.98</v>
      </c>
    </row>
    <row r="13450" spans="1:7" outlineLevel="1" x14ac:dyDescent="0.25">
      <c r="A13450" s="23" t="str">
        <f>VLOOKUP(B13450,Códigos!$A$1:$C$23,2,FALSE)</f>
        <v>Bonos Bancarios Bursátiles</v>
      </c>
      <c r="B13450" s="65" t="s">
        <v>1</v>
      </c>
      <c r="C13450" s="60">
        <v>2023</v>
      </c>
      <c r="D13450" s="60" t="str">
        <f t="shared" si="229"/>
        <v>may</v>
      </c>
      <c r="E13450" s="24">
        <v>45077</v>
      </c>
      <c r="F13450" s="23" t="s">
        <v>47</v>
      </c>
      <c r="G13450" s="121">
        <v>37350668.43</v>
      </c>
    </row>
    <row r="13451" spans="1:7" outlineLevel="1" x14ac:dyDescent="0.25">
      <c r="A13451" s="23" t="str">
        <f>VLOOKUP(B13451,Códigos!$A$1:$C$23,2,FALSE)</f>
        <v>Bonos de Largo Plazo</v>
      </c>
      <c r="B13451" s="65" t="s">
        <v>3</v>
      </c>
      <c r="C13451" s="60">
        <v>2023</v>
      </c>
      <c r="D13451" s="60" t="str">
        <f t="shared" si="229"/>
        <v>may</v>
      </c>
      <c r="E13451" s="24">
        <v>45077</v>
      </c>
      <c r="F13451" s="23" t="s">
        <v>47</v>
      </c>
      <c r="G13451" s="121">
        <v>17139154.550000001</v>
      </c>
    </row>
    <row r="13452" spans="1:7" outlineLevel="1" x14ac:dyDescent="0.25">
      <c r="A13452" s="23" t="str">
        <f>VLOOKUP(B13452,Códigos!$A$1:$C$23,2,FALSE)</f>
        <v>Bonos Municipales</v>
      </c>
      <c r="B13452" s="65" t="s">
        <v>4</v>
      </c>
      <c r="C13452" s="60">
        <v>2023</v>
      </c>
      <c r="D13452" s="60" t="str">
        <f t="shared" si="229"/>
        <v>may</v>
      </c>
      <c r="E13452" s="24">
        <v>45077</v>
      </c>
      <c r="F13452" s="23" t="s">
        <v>47</v>
      </c>
      <c r="G13452" s="121">
        <v>0</v>
      </c>
    </row>
    <row r="13453" spans="1:7" outlineLevel="1" x14ac:dyDescent="0.25">
      <c r="A13453" s="23" t="str">
        <f>VLOOKUP(B13453,Códigos!$A$1:$C$23,2,FALSE)</f>
        <v>Bonos Participativos emitidos por Pymes</v>
      </c>
      <c r="B13453" s="65" t="s">
        <v>5</v>
      </c>
      <c r="C13453" s="60">
        <v>2023</v>
      </c>
      <c r="D13453" s="60" t="str">
        <f t="shared" si="229"/>
        <v>may</v>
      </c>
      <c r="E13453" s="24">
        <v>45077</v>
      </c>
      <c r="F13453" s="23" t="s">
        <v>47</v>
      </c>
      <c r="G13453" s="121">
        <v>0</v>
      </c>
    </row>
    <row r="13454" spans="1:7" outlineLevel="1" x14ac:dyDescent="0.25">
      <c r="A13454" s="23" t="str">
        <f>VLOOKUP(B13454,Códigos!$A$1:$C$23,2,FALSE)</f>
        <v>Bonos del BCB con opción a rescate anticipado</v>
      </c>
      <c r="B13454" s="65" t="s">
        <v>159</v>
      </c>
      <c r="C13454" s="60">
        <v>2023</v>
      </c>
      <c r="D13454" s="60" t="str">
        <f t="shared" si="229"/>
        <v>may</v>
      </c>
      <c r="E13454" s="24">
        <v>45077</v>
      </c>
      <c r="F13454" s="23" t="s">
        <v>47</v>
      </c>
      <c r="G13454" s="121">
        <v>0</v>
      </c>
    </row>
    <row r="13455" spans="1:7" outlineLevel="1" x14ac:dyDescent="0.25">
      <c r="A13455" s="23" t="str">
        <f>VLOOKUP(B13455,Códigos!$A$1:$C$23,2,FALSE)</f>
        <v>Cupones</v>
      </c>
      <c r="B13455" s="65" t="s">
        <v>7</v>
      </c>
      <c r="C13455" s="60">
        <v>2023</v>
      </c>
      <c r="D13455" s="60" t="str">
        <f t="shared" si="229"/>
        <v>may</v>
      </c>
      <c r="E13455" s="24">
        <v>45077</v>
      </c>
      <c r="F13455" s="23" t="s">
        <v>47</v>
      </c>
      <c r="G13455" s="121">
        <v>40545.54</v>
      </c>
    </row>
    <row r="13456" spans="1:7" outlineLevel="1" x14ac:dyDescent="0.25">
      <c r="A13456" s="23" t="str">
        <f>VLOOKUP(B13456,Códigos!$A$1:$C$23,2,FALSE)</f>
        <v>Depósitos a Plazo Fijo</v>
      </c>
      <c r="B13456" s="65" t="s">
        <v>8</v>
      </c>
      <c r="C13456" s="60">
        <v>2023</v>
      </c>
      <c r="D13456" s="60" t="str">
        <f t="shared" si="229"/>
        <v>may</v>
      </c>
      <c r="E13456" s="24">
        <v>45077</v>
      </c>
      <c r="F13456" s="23" t="s">
        <v>47</v>
      </c>
      <c r="G13456" s="121">
        <v>258455334.42999998</v>
      </c>
    </row>
    <row r="13457" spans="1:7" outlineLevel="1" x14ac:dyDescent="0.25">
      <c r="A13457" s="23" t="str">
        <f>VLOOKUP(B13457,Códigos!$A$1:$C$23,2,FALSE)</f>
        <v>Letras del BCB con opción a rescate anticipado</v>
      </c>
      <c r="B13457" s="65" t="s">
        <v>10</v>
      </c>
      <c r="C13457" s="60">
        <v>2023</v>
      </c>
      <c r="D13457" s="60" t="str">
        <f t="shared" si="229"/>
        <v>may</v>
      </c>
      <c r="E13457" s="24">
        <v>45077</v>
      </c>
      <c r="F13457" s="23" t="s">
        <v>47</v>
      </c>
      <c r="G13457" s="121">
        <v>0</v>
      </c>
    </row>
    <row r="13458" spans="1:7" outlineLevel="1" x14ac:dyDescent="0.25">
      <c r="A13458" s="23" t="str">
        <f>VLOOKUP(B13458,Códigos!$A$1:$C$23,2,FALSE)</f>
        <v>Pagarés bursátiles</v>
      </c>
      <c r="B13458" s="65" t="s">
        <v>11</v>
      </c>
      <c r="C13458" s="60">
        <v>2023</v>
      </c>
      <c r="D13458" s="60" t="str">
        <f t="shared" si="229"/>
        <v>may</v>
      </c>
      <c r="E13458" s="24">
        <v>45077</v>
      </c>
      <c r="F13458" s="23" t="s">
        <v>47</v>
      </c>
      <c r="G13458" s="121">
        <v>4537831.54</v>
      </c>
    </row>
    <row r="13459" spans="1:7" outlineLevel="1" x14ac:dyDescent="0.25">
      <c r="A13459" s="23" t="str">
        <f>VLOOKUP(B13459,Códigos!$A$1:$C$23,2,FALSE)</f>
        <v>Valores de Titularización</v>
      </c>
      <c r="B13459" s="65" t="s">
        <v>12</v>
      </c>
      <c r="C13459" s="60">
        <v>2023</v>
      </c>
      <c r="D13459" s="60" t="str">
        <f t="shared" si="229"/>
        <v>may</v>
      </c>
      <c r="E13459" s="24">
        <v>45077</v>
      </c>
      <c r="F13459" s="23" t="s">
        <v>47</v>
      </c>
      <c r="G13459" s="121">
        <v>104033.68000000001</v>
      </c>
    </row>
    <row r="13460" spans="1:7" outlineLevel="1" x14ac:dyDescent="0.25">
      <c r="A13460" s="23" t="str">
        <f>VLOOKUP(B13460,Códigos!$A$1:$C$23,2,FALSE)</f>
        <v>Inv. Extranjero</v>
      </c>
      <c r="B13460" s="65" t="s">
        <v>34</v>
      </c>
      <c r="C13460" s="60">
        <v>2023</v>
      </c>
      <c r="D13460" s="60" t="str">
        <f t="shared" si="229"/>
        <v>may</v>
      </c>
      <c r="E13460" s="24">
        <v>45077</v>
      </c>
      <c r="F13460" s="23" t="s">
        <v>47</v>
      </c>
      <c r="G13460" s="121">
        <v>85920385.870000005</v>
      </c>
    </row>
    <row r="13461" spans="1:7" outlineLevel="1" x14ac:dyDescent="0.25">
      <c r="A13461" s="23" t="str">
        <f>VLOOKUP(B13461,Códigos!$A$1:$C$23,2,FALSE)</f>
        <v>Liquidez</v>
      </c>
      <c r="B13461" s="65" t="s">
        <v>13</v>
      </c>
      <c r="C13461" s="60">
        <v>2023</v>
      </c>
      <c r="D13461" s="60" t="str">
        <f t="shared" si="229"/>
        <v>may</v>
      </c>
      <c r="E13461" s="24">
        <v>45077</v>
      </c>
      <c r="F13461" s="23" t="s">
        <v>47</v>
      </c>
      <c r="G13461" s="121">
        <v>96607269.660000011</v>
      </c>
    </row>
    <row r="13462" spans="1:7" outlineLevel="1" x14ac:dyDescent="0.25">
      <c r="A13462" s="23" t="str">
        <f>VLOOKUP(B13462,Códigos!$A$1:$C$23,2,FALSE)</f>
        <v>Inv. sin Oferta Pública</v>
      </c>
      <c r="B13462" s="65" t="s">
        <v>14</v>
      </c>
      <c r="C13462" s="60">
        <v>2023</v>
      </c>
      <c r="D13462" s="60" t="str">
        <f t="shared" si="229"/>
        <v>may</v>
      </c>
      <c r="E13462" s="24">
        <v>45077</v>
      </c>
      <c r="F13462" s="23" t="s">
        <v>47</v>
      </c>
      <c r="G13462" s="121">
        <v>2763430.9699999997</v>
      </c>
    </row>
    <row r="13463" spans="1:7" outlineLevel="1" x14ac:dyDescent="0.25">
      <c r="A13463" s="23" t="str">
        <f>VLOOKUP(B13463,Códigos!$A$1:$C$23,2,FALSE)</f>
        <v>Acciones</v>
      </c>
      <c r="B13463" s="65" t="s">
        <v>0</v>
      </c>
      <c r="C13463" s="60">
        <v>2023</v>
      </c>
      <c r="D13463" s="60" t="str">
        <f t="shared" si="229"/>
        <v>may</v>
      </c>
      <c r="E13463" s="24">
        <v>45077</v>
      </c>
      <c r="F13463" s="23" t="s">
        <v>49</v>
      </c>
      <c r="G13463" s="121">
        <v>280876.06705539365</v>
      </c>
    </row>
    <row r="13464" spans="1:7" outlineLevel="1" x14ac:dyDescent="0.25">
      <c r="A13464" s="23" t="str">
        <f>VLOOKUP(B13464,Códigos!$A$1:$C$23,2,FALSE)</f>
        <v>Bonos Bancarios Bursátiles</v>
      </c>
      <c r="B13464" s="65" t="s">
        <v>1</v>
      </c>
      <c r="C13464" s="60">
        <v>2023</v>
      </c>
      <c r="D13464" s="60" t="str">
        <f t="shared" si="229"/>
        <v>may</v>
      </c>
      <c r="E13464" s="24">
        <v>45077</v>
      </c>
      <c r="F13464" s="23" t="s">
        <v>49</v>
      </c>
      <c r="G13464" s="121">
        <v>22040389.317784276</v>
      </c>
    </row>
    <row r="13465" spans="1:7" outlineLevel="1" x14ac:dyDescent="0.25">
      <c r="A13465" s="23" t="str">
        <f>VLOOKUP(B13465,Códigos!$A$1:$C$23,2,FALSE)</f>
        <v>Bonos de Largo Plazo</v>
      </c>
      <c r="B13465" s="65" t="s">
        <v>3</v>
      </c>
      <c r="C13465" s="60">
        <v>2023</v>
      </c>
      <c r="D13465" s="60" t="str">
        <f t="shared" si="229"/>
        <v>may</v>
      </c>
      <c r="E13465" s="24">
        <v>45077</v>
      </c>
      <c r="F13465" s="23" t="s">
        <v>49</v>
      </c>
      <c r="G13465" s="121">
        <v>14454728.915451888</v>
      </c>
    </row>
    <row r="13466" spans="1:7" outlineLevel="1" x14ac:dyDescent="0.25">
      <c r="A13466" s="23" t="str">
        <f>VLOOKUP(B13466,Códigos!$A$1:$C$23,2,FALSE)</f>
        <v>Bonos Municipales</v>
      </c>
      <c r="B13466" s="65" t="s">
        <v>4</v>
      </c>
      <c r="C13466" s="60">
        <v>2023</v>
      </c>
      <c r="D13466" s="60" t="str">
        <f t="shared" si="229"/>
        <v>may</v>
      </c>
      <c r="E13466" s="24">
        <v>45077</v>
      </c>
      <c r="F13466" s="23" t="s">
        <v>49</v>
      </c>
      <c r="G13466" s="121">
        <v>447073.46938775515</v>
      </c>
    </row>
    <row r="13467" spans="1:7" outlineLevel="1" x14ac:dyDescent="0.25">
      <c r="A13467" s="23" t="str">
        <f>VLOOKUP(B13467,Códigos!$A$1:$C$23,2,FALSE)</f>
        <v>Bonos Participativos emitidos por Pymes</v>
      </c>
      <c r="B13467" s="65" t="s">
        <v>5</v>
      </c>
      <c r="C13467" s="60">
        <v>2023</v>
      </c>
      <c r="D13467" s="60" t="str">
        <f t="shared" si="229"/>
        <v>may</v>
      </c>
      <c r="E13467" s="24">
        <v>45077</v>
      </c>
      <c r="F13467" s="23" t="s">
        <v>49</v>
      </c>
      <c r="G13467" s="121">
        <v>57307.434402332365</v>
      </c>
    </row>
    <row r="13468" spans="1:7" outlineLevel="1" x14ac:dyDescent="0.25">
      <c r="A13468" s="23" t="str">
        <f>VLOOKUP(B13468,Códigos!$A$1:$C$23,2,FALSE)</f>
        <v>Bonos del BCB con opción a rescate anticipado</v>
      </c>
      <c r="B13468" s="65" t="s">
        <v>159</v>
      </c>
      <c r="C13468" s="60">
        <v>2023</v>
      </c>
      <c r="D13468" s="60" t="str">
        <f t="shared" si="229"/>
        <v>may</v>
      </c>
      <c r="E13468" s="24">
        <v>45077</v>
      </c>
      <c r="F13468" s="23" t="s">
        <v>49</v>
      </c>
      <c r="G13468" s="121">
        <v>0</v>
      </c>
    </row>
    <row r="13469" spans="1:7" outlineLevel="1" x14ac:dyDescent="0.25">
      <c r="A13469" s="23" t="str">
        <f>VLOOKUP(B13469,Códigos!$A$1:$C$23,2,FALSE)</f>
        <v>Cupones</v>
      </c>
      <c r="B13469" s="65" t="s">
        <v>7</v>
      </c>
      <c r="C13469" s="60">
        <v>2023</v>
      </c>
      <c r="D13469" s="60" t="str">
        <f t="shared" si="229"/>
        <v>may</v>
      </c>
      <c r="E13469" s="24">
        <v>45077</v>
      </c>
      <c r="F13469" s="23" t="s">
        <v>49</v>
      </c>
      <c r="G13469" s="121">
        <v>370539.35860058269</v>
      </c>
    </row>
    <row r="13470" spans="1:7" outlineLevel="1" x14ac:dyDescent="0.25">
      <c r="A13470" s="23" t="str">
        <f>VLOOKUP(B13470,Códigos!$A$1:$C$23,2,FALSE)</f>
        <v>Depósitos a Plazo Fijo</v>
      </c>
      <c r="B13470" s="65" t="s">
        <v>8</v>
      </c>
      <c r="C13470" s="60">
        <v>2023</v>
      </c>
      <c r="D13470" s="60" t="str">
        <f t="shared" si="229"/>
        <v>may</v>
      </c>
      <c r="E13470" s="24">
        <v>45077</v>
      </c>
      <c r="F13470" s="23" t="s">
        <v>49</v>
      </c>
      <c r="G13470" s="121">
        <v>51574975.202623881</v>
      </c>
    </row>
    <row r="13471" spans="1:7" outlineLevel="1" x14ac:dyDescent="0.25">
      <c r="A13471" s="23" t="str">
        <f>VLOOKUP(B13471,Códigos!$A$1:$C$23,2,FALSE)</f>
        <v>Letras del BCB con opción a rescate anticipado</v>
      </c>
      <c r="B13471" s="65" t="s">
        <v>10</v>
      </c>
      <c r="C13471" s="60">
        <v>2023</v>
      </c>
      <c r="D13471" s="60" t="str">
        <f t="shared" si="229"/>
        <v>may</v>
      </c>
      <c r="E13471" s="24">
        <v>45077</v>
      </c>
      <c r="F13471" s="23" t="s">
        <v>49</v>
      </c>
      <c r="G13471" s="121">
        <v>0</v>
      </c>
    </row>
    <row r="13472" spans="1:7" outlineLevel="1" x14ac:dyDescent="0.25">
      <c r="A13472" s="23" t="str">
        <f>VLOOKUP(B13472,Códigos!$A$1:$C$23,2,FALSE)</f>
        <v>Pagarés bursátiles</v>
      </c>
      <c r="B13472" s="65" t="s">
        <v>11</v>
      </c>
      <c r="C13472" s="60">
        <v>2023</v>
      </c>
      <c r="D13472" s="60" t="str">
        <f t="shared" si="229"/>
        <v>may</v>
      </c>
      <c r="E13472" s="24">
        <v>45077</v>
      </c>
      <c r="F13472" s="23" t="s">
        <v>49</v>
      </c>
      <c r="G13472" s="121">
        <v>90513.323615160363</v>
      </c>
    </row>
    <row r="13473" spans="1:7" outlineLevel="1" x14ac:dyDescent="0.25">
      <c r="A13473" s="23" t="str">
        <f>VLOOKUP(B13473,Códigos!$A$1:$C$23,2,FALSE)</f>
        <v>Valores de Titularización</v>
      </c>
      <c r="B13473" s="65" t="s">
        <v>12</v>
      </c>
      <c r="C13473" s="60">
        <v>2023</v>
      </c>
      <c r="D13473" s="60" t="str">
        <f t="shared" si="229"/>
        <v>may</v>
      </c>
      <c r="E13473" s="24">
        <v>45077</v>
      </c>
      <c r="F13473" s="23" t="s">
        <v>49</v>
      </c>
      <c r="G13473" s="121">
        <v>1339851.9664723033</v>
      </c>
    </row>
    <row r="13474" spans="1:7" outlineLevel="1" x14ac:dyDescent="0.25">
      <c r="A13474" s="23" t="str">
        <f>VLOOKUP(B13474,Códigos!$A$1:$C$23,2,FALSE)</f>
        <v>Inv. Extranjero</v>
      </c>
      <c r="B13474" s="65" t="s">
        <v>34</v>
      </c>
      <c r="C13474" s="60">
        <v>2023</v>
      </c>
      <c r="D13474" s="60" t="str">
        <f t="shared" si="229"/>
        <v>may</v>
      </c>
      <c r="E13474" s="24">
        <v>45077</v>
      </c>
      <c r="F13474" s="23" t="s">
        <v>49</v>
      </c>
      <c r="G13474" s="121">
        <v>0</v>
      </c>
    </row>
    <row r="13475" spans="1:7" outlineLevel="1" x14ac:dyDescent="0.25">
      <c r="A13475" s="23" t="str">
        <f>VLOOKUP(B13475,Códigos!$A$1:$C$23,2,FALSE)</f>
        <v>Liquidez</v>
      </c>
      <c r="B13475" s="65" t="s">
        <v>13</v>
      </c>
      <c r="C13475" s="60">
        <v>2023</v>
      </c>
      <c r="D13475" s="60" t="str">
        <f t="shared" si="229"/>
        <v>may</v>
      </c>
      <c r="E13475" s="24">
        <v>45077</v>
      </c>
      <c r="F13475" s="23" t="s">
        <v>49</v>
      </c>
      <c r="G13475" s="121">
        <v>11968476.412536444</v>
      </c>
    </row>
    <row r="13476" spans="1:7" outlineLevel="1" x14ac:dyDescent="0.25">
      <c r="A13476" s="23" t="str">
        <f>VLOOKUP(B13476,Códigos!$A$1:$C$23,2,FALSE)</f>
        <v>Inv. sin Oferta Pública</v>
      </c>
      <c r="B13476" s="65" t="s">
        <v>14</v>
      </c>
      <c r="C13476" s="60">
        <v>2023</v>
      </c>
      <c r="D13476" s="60" t="str">
        <f t="shared" si="229"/>
        <v>may</v>
      </c>
      <c r="E13476" s="24">
        <v>45077</v>
      </c>
      <c r="F13476" s="23" t="s">
        <v>49</v>
      </c>
      <c r="G13476" s="121">
        <v>6600107.8950437326</v>
      </c>
    </row>
    <row r="13477" spans="1:7" outlineLevel="1" x14ac:dyDescent="0.25">
      <c r="A13477" s="23" t="str">
        <f>VLOOKUP(B13477,Códigos!$A$1:$C$23,2,FALSE)</f>
        <v>Acciones</v>
      </c>
      <c r="B13477" s="65" t="s">
        <v>0</v>
      </c>
      <c r="C13477" s="60">
        <v>2023</v>
      </c>
      <c r="D13477" s="60" t="str">
        <f t="shared" si="229"/>
        <v>may</v>
      </c>
      <c r="E13477" s="24">
        <v>45077</v>
      </c>
      <c r="F13477" s="23" t="s">
        <v>50</v>
      </c>
      <c r="G13477" s="121">
        <v>0</v>
      </c>
    </row>
    <row r="13478" spans="1:7" outlineLevel="1" x14ac:dyDescent="0.25">
      <c r="A13478" s="23" t="str">
        <f>VLOOKUP(B13478,Códigos!$A$1:$C$23,2,FALSE)</f>
        <v>Bonos Bancarios Bursátiles</v>
      </c>
      <c r="B13478" s="65" t="s">
        <v>1</v>
      </c>
      <c r="C13478" s="60">
        <v>2023</v>
      </c>
      <c r="D13478" s="60" t="str">
        <f t="shared" si="229"/>
        <v>may</v>
      </c>
      <c r="E13478" s="24">
        <v>45077</v>
      </c>
      <c r="F13478" s="23" t="s">
        <v>50</v>
      </c>
      <c r="G13478" s="121">
        <v>1223335.31</v>
      </c>
    </row>
    <row r="13479" spans="1:7" outlineLevel="1" x14ac:dyDescent="0.25">
      <c r="A13479" s="23" t="str">
        <f>VLOOKUP(B13479,Códigos!$A$1:$C$23,2,FALSE)</f>
        <v>Bonos de Largo Plazo</v>
      </c>
      <c r="B13479" s="65" t="s">
        <v>3</v>
      </c>
      <c r="C13479" s="60">
        <v>2023</v>
      </c>
      <c r="D13479" s="60" t="str">
        <f t="shared" si="229"/>
        <v>may</v>
      </c>
      <c r="E13479" s="24">
        <v>45077</v>
      </c>
      <c r="F13479" s="23" t="s">
        <v>50</v>
      </c>
      <c r="G13479" s="121">
        <v>635189.37</v>
      </c>
    </row>
    <row r="13480" spans="1:7" outlineLevel="1" x14ac:dyDescent="0.25">
      <c r="A13480" s="23" t="str">
        <f>VLOOKUP(B13480,Códigos!$A$1:$C$23,2,FALSE)</f>
        <v>Bonos Municipales</v>
      </c>
      <c r="B13480" s="65" t="s">
        <v>4</v>
      </c>
      <c r="C13480" s="60">
        <v>2023</v>
      </c>
      <c r="D13480" s="60" t="str">
        <f t="shared" si="229"/>
        <v>may</v>
      </c>
      <c r="E13480" s="24">
        <v>45077</v>
      </c>
      <c r="F13480" s="23" t="s">
        <v>50</v>
      </c>
      <c r="G13480" s="121">
        <v>0</v>
      </c>
    </row>
    <row r="13481" spans="1:7" outlineLevel="1" x14ac:dyDescent="0.25">
      <c r="A13481" s="23" t="str">
        <f>VLOOKUP(B13481,Códigos!$A$1:$C$23,2,FALSE)</f>
        <v>Bonos Participativos emitidos por Pymes</v>
      </c>
      <c r="B13481" s="65" t="s">
        <v>5</v>
      </c>
      <c r="C13481" s="60">
        <v>2023</v>
      </c>
      <c r="D13481" s="60" t="str">
        <f t="shared" si="229"/>
        <v>may</v>
      </c>
      <c r="E13481" s="24">
        <v>45077</v>
      </c>
      <c r="F13481" s="23" t="s">
        <v>50</v>
      </c>
      <c r="G13481" s="121">
        <v>45845.95</v>
      </c>
    </row>
    <row r="13482" spans="1:7" outlineLevel="1" x14ac:dyDescent="0.25">
      <c r="A13482" s="23" t="str">
        <f>VLOOKUP(B13482,Códigos!$A$1:$C$23,2,FALSE)</f>
        <v>Bonos del BCB con opción a rescate anticipado</v>
      </c>
      <c r="B13482" s="65" t="s">
        <v>159</v>
      </c>
      <c r="C13482" s="60">
        <v>2023</v>
      </c>
      <c r="D13482" s="60" t="str">
        <f t="shared" si="229"/>
        <v>may</v>
      </c>
      <c r="E13482" s="24">
        <v>45077</v>
      </c>
      <c r="F13482" s="23" t="s">
        <v>50</v>
      </c>
      <c r="G13482" s="121">
        <v>0</v>
      </c>
    </row>
    <row r="13483" spans="1:7" outlineLevel="1" x14ac:dyDescent="0.25">
      <c r="A13483" s="23" t="str">
        <f>VLOOKUP(B13483,Códigos!$A$1:$C$23,2,FALSE)</f>
        <v>Cupones</v>
      </c>
      <c r="B13483" s="65" t="s">
        <v>7</v>
      </c>
      <c r="C13483" s="60">
        <v>2023</v>
      </c>
      <c r="D13483" s="60" t="str">
        <f t="shared" si="229"/>
        <v>may</v>
      </c>
      <c r="E13483" s="24">
        <v>45077</v>
      </c>
      <c r="F13483" s="23" t="s">
        <v>50</v>
      </c>
      <c r="G13483" s="121">
        <v>0</v>
      </c>
    </row>
    <row r="13484" spans="1:7" outlineLevel="1" x14ac:dyDescent="0.25">
      <c r="A13484" s="23" t="str">
        <f>VLOOKUP(B13484,Códigos!$A$1:$C$23,2,FALSE)</f>
        <v>Depósitos a Plazo Fijo</v>
      </c>
      <c r="B13484" s="65" t="s">
        <v>8</v>
      </c>
      <c r="C13484" s="60">
        <v>2023</v>
      </c>
      <c r="D13484" s="60" t="str">
        <f t="shared" si="229"/>
        <v>may</v>
      </c>
      <c r="E13484" s="24">
        <v>45077</v>
      </c>
      <c r="F13484" s="23" t="s">
        <v>50</v>
      </c>
      <c r="G13484" s="121">
        <v>8720794.4600000009</v>
      </c>
    </row>
    <row r="13485" spans="1:7" outlineLevel="1" x14ac:dyDescent="0.25">
      <c r="A13485" s="23" t="str">
        <f>VLOOKUP(B13485,Códigos!$A$1:$C$23,2,FALSE)</f>
        <v>Letras del BCB con opción a rescate anticipado</v>
      </c>
      <c r="B13485" s="65" t="s">
        <v>10</v>
      </c>
      <c r="C13485" s="60">
        <v>2023</v>
      </c>
      <c r="D13485" s="60" t="str">
        <f t="shared" si="229"/>
        <v>may</v>
      </c>
      <c r="E13485" s="24">
        <v>45077</v>
      </c>
      <c r="F13485" s="23" t="s">
        <v>50</v>
      </c>
      <c r="G13485" s="121">
        <v>0</v>
      </c>
    </row>
    <row r="13486" spans="1:7" outlineLevel="1" x14ac:dyDescent="0.25">
      <c r="A13486" s="23" t="str">
        <f>VLOOKUP(B13486,Códigos!$A$1:$C$23,2,FALSE)</f>
        <v>Pagarés bursátiles</v>
      </c>
      <c r="B13486" s="65" t="s">
        <v>11</v>
      </c>
      <c r="C13486" s="60">
        <v>2023</v>
      </c>
      <c r="D13486" s="60" t="str">
        <f t="shared" si="229"/>
        <v>may</v>
      </c>
      <c r="E13486" s="24">
        <v>45077</v>
      </c>
      <c r="F13486" s="23" t="s">
        <v>50</v>
      </c>
      <c r="G13486" s="121">
        <v>0</v>
      </c>
    </row>
    <row r="13487" spans="1:7" outlineLevel="1" x14ac:dyDescent="0.25">
      <c r="A13487" s="23" t="str">
        <f>VLOOKUP(B13487,Códigos!$A$1:$C$23,2,FALSE)</f>
        <v>Valores de Titularización</v>
      </c>
      <c r="B13487" s="65" t="s">
        <v>12</v>
      </c>
      <c r="C13487" s="60">
        <v>2023</v>
      </c>
      <c r="D13487" s="60" t="str">
        <f t="shared" si="229"/>
        <v>may</v>
      </c>
      <c r="E13487" s="24">
        <v>45077</v>
      </c>
      <c r="F13487" s="23" t="s">
        <v>50</v>
      </c>
      <c r="G13487" s="121">
        <v>0</v>
      </c>
    </row>
    <row r="13488" spans="1:7" outlineLevel="1" x14ac:dyDescent="0.25">
      <c r="A13488" s="23" t="str">
        <f>VLOOKUP(B13488,Códigos!$A$1:$C$23,2,FALSE)</f>
        <v>Inv. Extranjero</v>
      </c>
      <c r="B13488" s="65" t="s">
        <v>34</v>
      </c>
      <c r="C13488" s="60">
        <v>2023</v>
      </c>
      <c r="D13488" s="60" t="str">
        <f t="shared" si="229"/>
        <v>may</v>
      </c>
      <c r="E13488" s="24">
        <v>45077</v>
      </c>
      <c r="F13488" s="23" t="s">
        <v>50</v>
      </c>
      <c r="G13488" s="121">
        <v>2040053.97</v>
      </c>
    </row>
    <row r="13489" spans="1:7" outlineLevel="1" x14ac:dyDescent="0.25">
      <c r="A13489" s="23" t="str">
        <f>VLOOKUP(B13489,Códigos!$A$1:$C$23,2,FALSE)</f>
        <v>Liquidez</v>
      </c>
      <c r="B13489" s="65" t="s">
        <v>13</v>
      </c>
      <c r="C13489" s="60">
        <v>2023</v>
      </c>
      <c r="D13489" s="60" t="str">
        <f t="shared" si="229"/>
        <v>may</v>
      </c>
      <c r="E13489" s="24">
        <v>45077</v>
      </c>
      <c r="F13489" s="23" t="s">
        <v>50</v>
      </c>
      <c r="G13489" s="121">
        <v>867904.71</v>
      </c>
    </row>
    <row r="13490" spans="1:7" outlineLevel="1" x14ac:dyDescent="0.25">
      <c r="A13490" s="23" t="str">
        <f>VLOOKUP(B13490,Códigos!$A$1:$C$23,2,FALSE)</f>
        <v>Inv. sin Oferta Pública</v>
      </c>
      <c r="B13490" s="65" t="s">
        <v>14</v>
      </c>
      <c r="C13490" s="60">
        <v>2023</v>
      </c>
      <c r="D13490" s="60" t="str">
        <f t="shared" si="229"/>
        <v>may</v>
      </c>
      <c r="E13490" s="24">
        <v>45077</v>
      </c>
      <c r="F13490" s="23" t="s">
        <v>50</v>
      </c>
      <c r="G13490" s="121">
        <v>347562.98</v>
      </c>
    </row>
    <row r="13491" spans="1:7" outlineLevel="1" x14ac:dyDescent="0.25">
      <c r="A13491" s="23" t="str">
        <f>VLOOKUP(B13491,Códigos!$A$1:$C$23,2,FALSE)</f>
        <v>Acciones</v>
      </c>
      <c r="B13491" s="65" t="s">
        <v>0</v>
      </c>
      <c r="C13491" s="60">
        <v>2023</v>
      </c>
      <c r="D13491" s="60" t="str">
        <f t="shared" si="229"/>
        <v>may</v>
      </c>
      <c r="E13491" s="24">
        <v>45077</v>
      </c>
      <c r="F13491" s="23" t="s">
        <v>53</v>
      </c>
      <c r="G13491" s="121">
        <v>10258891.701720124</v>
      </c>
    </row>
    <row r="13492" spans="1:7" outlineLevel="1" x14ac:dyDescent="0.25">
      <c r="A13492" s="23" t="str">
        <f>VLOOKUP(B13492,Códigos!$A$1:$C$23,2,FALSE)</f>
        <v>Bonos Bancarios Bursátiles</v>
      </c>
      <c r="B13492" s="65" t="s">
        <v>1</v>
      </c>
      <c r="C13492" s="60">
        <v>2023</v>
      </c>
      <c r="D13492" s="60" t="str">
        <f t="shared" si="229"/>
        <v>may</v>
      </c>
      <c r="E13492" s="24">
        <v>45077</v>
      </c>
      <c r="F13492" s="23" t="s">
        <v>53</v>
      </c>
      <c r="G13492" s="121">
        <v>115270773.74643883</v>
      </c>
    </row>
    <row r="13493" spans="1:7" outlineLevel="1" x14ac:dyDescent="0.25">
      <c r="A13493" s="23" t="str">
        <f>VLOOKUP(B13493,Códigos!$A$1:$C$23,2,FALSE)</f>
        <v>Bonos de Largo Plazo</v>
      </c>
      <c r="B13493" s="65" t="s">
        <v>3</v>
      </c>
      <c r="C13493" s="60">
        <v>2023</v>
      </c>
      <c r="D13493" s="60" t="str">
        <f t="shared" si="229"/>
        <v>may</v>
      </c>
      <c r="E13493" s="24">
        <v>45077</v>
      </c>
      <c r="F13493" s="23" t="s">
        <v>53</v>
      </c>
      <c r="G13493" s="121">
        <v>63928026.422848515</v>
      </c>
    </row>
    <row r="13494" spans="1:7" outlineLevel="1" x14ac:dyDescent="0.25">
      <c r="A13494" s="23" t="str">
        <f>VLOOKUP(B13494,Códigos!$A$1:$C$23,2,FALSE)</f>
        <v>Bonos Municipales</v>
      </c>
      <c r="B13494" s="65" t="s">
        <v>4</v>
      </c>
      <c r="C13494" s="60">
        <v>2023</v>
      </c>
      <c r="D13494" s="60" t="str">
        <f t="shared" si="229"/>
        <v>may</v>
      </c>
      <c r="E13494" s="24">
        <v>45077</v>
      </c>
      <c r="F13494" s="23" t="s">
        <v>53</v>
      </c>
      <c r="G13494" s="121">
        <v>1147488.5714285714</v>
      </c>
    </row>
    <row r="13495" spans="1:7" outlineLevel="1" x14ac:dyDescent="0.25">
      <c r="A13495" s="23" t="str">
        <f>VLOOKUP(B13495,Códigos!$A$1:$C$23,2,FALSE)</f>
        <v>Bonos Participativos emitidos por Pymes</v>
      </c>
      <c r="B13495" s="65" t="s">
        <v>5</v>
      </c>
      <c r="C13495" s="60">
        <v>2023</v>
      </c>
      <c r="D13495" s="60" t="str">
        <f t="shared" si="229"/>
        <v>may</v>
      </c>
      <c r="E13495" s="24">
        <v>45077</v>
      </c>
      <c r="F13495" s="23" t="s">
        <v>53</v>
      </c>
      <c r="G13495" s="121">
        <v>200576.02288629737</v>
      </c>
    </row>
    <row r="13496" spans="1:7" outlineLevel="1" x14ac:dyDescent="0.25">
      <c r="A13496" s="23" t="str">
        <f>VLOOKUP(B13496,Códigos!$A$1:$C$23,2,FALSE)</f>
        <v>Bonos del BCB con opción a rescate anticipado</v>
      </c>
      <c r="B13496" s="65" t="s">
        <v>159</v>
      </c>
      <c r="C13496" s="60">
        <v>2023</v>
      </c>
      <c r="D13496" s="60" t="str">
        <f t="shared" si="229"/>
        <v>may</v>
      </c>
      <c r="E13496" s="24">
        <v>45077</v>
      </c>
      <c r="F13496" s="23" t="s">
        <v>53</v>
      </c>
      <c r="G13496" s="121">
        <v>1992794.6885830904</v>
      </c>
    </row>
    <row r="13497" spans="1:7" outlineLevel="1" x14ac:dyDescent="0.25">
      <c r="A13497" s="23" t="str">
        <f>VLOOKUP(B13497,Códigos!$A$1:$C$23,2,FALSE)</f>
        <v>Cupones</v>
      </c>
      <c r="B13497" s="65" t="s">
        <v>7</v>
      </c>
      <c r="C13497" s="60">
        <v>2023</v>
      </c>
      <c r="D13497" s="60" t="str">
        <f t="shared" si="229"/>
        <v>may</v>
      </c>
      <c r="E13497" s="24">
        <v>45077</v>
      </c>
      <c r="F13497" s="23" t="s">
        <v>53</v>
      </c>
      <c r="G13497" s="121">
        <v>1362426.0064723021</v>
      </c>
    </row>
    <row r="13498" spans="1:7" outlineLevel="1" x14ac:dyDescent="0.25">
      <c r="A13498" s="23" t="str">
        <f>VLOOKUP(B13498,Códigos!$A$1:$C$23,2,FALSE)</f>
        <v>Depósitos a Plazo Fijo</v>
      </c>
      <c r="B13498" s="65" t="s">
        <v>8</v>
      </c>
      <c r="C13498" s="60">
        <v>2023</v>
      </c>
      <c r="D13498" s="60" t="str">
        <f t="shared" si="229"/>
        <v>may</v>
      </c>
      <c r="E13498" s="24">
        <v>45077</v>
      </c>
      <c r="F13498" s="23" t="s">
        <v>53</v>
      </c>
      <c r="G13498" s="121">
        <v>666947502.78440595</v>
      </c>
    </row>
    <row r="13499" spans="1:7" outlineLevel="1" x14ac:dyDescent="0.25">
      <c r="A13499" s="23" t="str">
        <f>VLOOKUP(B13499,Códigos!$A$1:$C$23,2,FALSE)</f>
        <v>Letras del BCB con opción a rescate anticipado</v>
      </c>
      <c r="B13499" s="65" t="s">
        <v>10</v>
      </c>
      <c r="C13499" s="60">
        <v>2023</v>
      </c>
      <c r="D13499" s="60" t="str">
        <f t="shared" si="229"/>
        <v>may</v>
      </c>
      <c r="E13499" s="24">
        <v>45077</v>
      </c>
      <c r="F13499" s="23" t="s">
        <v>53</v>
      </c>
      <c r="G13499" s="121">
        <v>315717.16034985438</v>
      </c>
    </row>
    <row r="13500" spans="1:7" outlineLevel="1" x14ac:dyDescent="0.25">
      <c r="A13500" s="23" t="str">
        <f>VLOOKUP(B13500,Códigos!$A$1:$C$23,2,FALSE)</f>
        <v>Pagarés bursátiles</v>
      </c>
      <c r="B13500" s="65" t="s">
        <v>11</v>
      </c>
      <c r="C13500" s="60">
        <v>2023</v>
      </c>
      <c r="D13500" s="60" t="str">
        <f t="shared" si="229"/>
        <v>may</v>
      </c>
      <c r="E13500" s="24">
        <v>45077</v>
      </c>
      <c r="F13500" s="23" t="s">
        <v>53</v>
      </c>
      <c r="G13500" s="121">
        <v>9855187.1676967926</v>
      </c>
    </row>
    <row r="13501" spans="1:7" outlineLevel="1" x14ac:dyDescent="0.25">
      <c r="A13501" s="23" t="str">
        <f>VLOOKUP(B13501,Códigos!$A$1:$C$23,2,FALSE)</f>
        <v>Valores de Titularización</v>
      </c>
      <c r="B13501" s="65" t="s">
        <v>12</v>
      </c>
      <c r="C13501" s="60">
        <v>2023</v>
      </c>
      <c r="D13501" s="60" t="str">
        <f t="shared" si="229"/>
        <v>may</v>
      </c>
      <c r="E13501" s="24">
        <v>45077</v>
      </c>
      <c r="F13501" s="23" t="s">
        <v>53</v>
      </c>
      <c r="G13501" s="121">
        <v>14101592.417609327</v>
      </c>
    </row>
    <row r="13502" spans="1:7" outlineLevel="1" x14ac:dyDescent="0.25">
      <c r="A13502" s="23" t="str">
        <f>VLOOKUP(B13502,Códigos!$A$1:$C$23,2,FALSE)</f>
        <v>Inv. Extranjero</v>
      </c>
      <c r="B13502" s="65" t="s">
        <v>34</v>
      </c>
      <c r="C13502" s="60">
        <v>2023</v>
      </c>
      <c r="D13502" s="60" t="str">
        <f t="shared" si="229"/>
        <v>may</v>
      </c>
      <c r="E13502" s="24">
        <v>45077</v>
      </c>
      <c r="F13502" s="23" t="s">
        <v>53</v>
      </c>
      <c r="G13502" s="121">
        <v>112584925.8093003</v>
      </c>
    </row>
    <row r="13503" spans="1:7" outlineLevel="1" x14ac:dyDescent="0.25">
      <c r="A13503" s="23" t="str">
        <f>VLOOKUP(B13503,Códigos!$A$1:$C$23,2,FALSE)</f>
        <v>Liquidez</v>
      </c>
      <c r="B13503" s="65" t="s">
        <v>13</v>
      </c>
      <c r="C13503" s="60">
        <v>2023</v>
      </c>
      <c r="D13503" s="60" t="str">
        <f t="shared" si="229"/>
        <v>may</v>
      </c>
      <c r="E13503" s="24">
        <v>45077</v>
      </c>
      <c r="F13503" s="23" t="s">
        <v>53</v>
      </c>
      <c r="G13503" s="121">
        <v>246187555.75067458</v>
      </c>
    </row>
    <row r="13504" spans="1:7" outlineLevel="1" x14ac:dyDescent="0.25">
      <c r="A13504" s="23" t="str">
        <f>VLOOKUP(B13504,Códigos!$A$1:$C$23,2,FALSE)</f>
        <v>Inv. sin Oferta Pública</v>
      </c>
      <c r="B13504" s="65" t="s">
        <v>14</v>
      </c>
      <c r="C13504" s="60">
        <v>2023</v>
      </c>
      <c r="D13504" s="60" t="str">
        <f t="shared" si="229"/>
        <v>may</v>
      </c>
      <c r="E13504" s="24">
        <v>45077</v>
      </c>
      <c r="F13504" s="23" t="s">
        <v>53</v>
      </c>
      <c r="G13504" s="121">
        <v>40198515.864443116</v>
      </c>
    </row>
    <row r="13505" spans="1:7" outlineLevel="1" x14ac:dyDescent="0.25">
      <c r="A13505" s="23" t="str">
        <f>VLOOKUP(B13505,Códigos!$A$1:$C$23,2,FALSE)</f>
        <v>Acciones</v>
      </c>
      <c r="B13505" s="65" t="s">
        <v>0</v>
      </c>
      <c r="C13505" s="60">
        <v>2023</v>
      </c>
      <c r="D13505" s="60" t="str">
        <f t="shared" si="229"/>
        <v>jun</v>
      </c>
      <c r="E13505" s="24">
        <v>45107</v>
      </c>
      <c r="F13505" s="23" t="s">
        <v>51</v>
      </c>
      <c r="G13505" s="121">
        <v>6664042.8760932945</v>
      </c>
    </row>
    <row r="13506" spans="1:7" outlineLevel="1" x14ac:dyDescent="0.25">
      <c r="A13506" s="23" t="str">
        <f>VLOOKUP(B13506,Códigos!$A$1:$C$23,2,FALSE)</f>
        <v>Bonos Bancarios Bursátiles</v>
      </c>
      <c r="B13506" s="65" t="s">
        <v>1</v>
      </c>
      <c r="C13506" s="60">
        <v>2023</v>
      </c>
      <c r="D13506" s="60" t="str">
        <f t="shared" ref="D13506:D13569" si="230">+TEXT(E13506,"mmm")</f>
        <v>jun</v>
      </c>
      <c r="E13506" s="24">
        <v>45107</v>
      </c>
      <c r="F13506" s="23" t="s">
        <v>51</v>
      </c>
      <c r="G13506" s="121">
        <v>71392215.795918494</v>
      </c>
    </row>
    <row r="13507" spans="1:7" outlineLevel="1" x14ac:dyDescent="0.25">
      <c r="A13507" s="23" t="str">
        <f>VLOOKUP(B13507,Códigos!$A$1:$C$23,2,FALSE)</f>
        <v>Bonos de Largo Plazo</v>
      </c>
      <c r="B13507" s="65" t="s">
        <v>3</v>
      </c>
      <c r="C13507" s="60">
        <v>2023</v>
      </c>
      <c r="D13507" s="60" t="str">
        <f t="shared" si="230"/>
        <v>jun</v>
      </c>
      <c r="E13507" s="24">
        <v>45107</v>
      </c>
      <c r="F13507" s="23" t="s">
        <v>51</v>
      </c>
      <c r="G13507" s="121">
        <v>41044028.800291546</v>
      </c>
    </row>
    <row r="13508" spans="1:7" outlineLevel="1" x14ac:dyDescent="0.25">
      <c r="A13508" s="23" t="str">
        <f>VLOOKUP(B13508,Códigos!$A$1:$C$23,2,FALSE)</f>
        <v>Bonos Municipales</v>
      </c>
      <c r="B13508" s="65" t="s">
        <v>4</v>
      </c>
      <c r="C13508" s="60">
        <v>2023</v>
      </c>
      <c r="D13508" s="60" t="str">
        <f t="shared" si="230"/>
        <v>jun</v>
      </c>
      <c r="E13508" s="24">
        <v>45107</v>
      </c>
      <c r="F13508" s="23" t="s">
        <v>51</v>
      </c>
      <c r="G13508" s="121">
        <v>1151352.0408163266</v>
      </c>
    </row>
    <row r="13509" spans="1:7" outlineLevel="1" x14ac:dyDescent="0.25">
      <c r="A13509" s="23" t="str">
        <f>VLOOKUP(B13509,Códigos!$A$1:$C$23,2,FALSE)</f>
        <v>Bonos Participativos emitidos por Pymes</v>
      </c>
      <c r="B13509" s="65" t="s">
        <v>5</v>
      </c>
      <c r="C13509" s="60">
        <v>2023</v>
      </c>
      <c r="D13509" s="60" t="str">
        <f t="shared" si="230"/>
        <v>jun</v>
      </c>
      <c r="E13509" s="24">
        <v>45107</v>
      </c>
      <c r="F13509" s="23" t="s">
        <v>51</v>
      </c>
      <c r="G13509" s="121">
        <v>155485.36443148687</v>
      </c>
    </row>
    <row r="13510" spans="1:7" outlineLevel="1" x14ac:dyDescent="0.25">
      <c r="A13510" s="23" t="str">
        <f>VLOOKUP(B13510,Códigos!$A$1:$C$23,2,FALSE)</f>
        <v>Bonos del BCB con opción a rescate anticipado</v>
      </c>
      <c r="B13510" s="65" t="s">
        <v>159</v>
      </c>
      <c r="C13510" s="60">
        <v>2023</v>
      </c>
      <c r="D13510" s="60" t="str">
        <f t="shared" si="230"/>
        <v>jun</v>
      </c>
      <c r="E13510" s="24">
        <v>45107</v>
      </c>
      <c r="F13510" s="23" t="s">
        <v>51</v>
      </c>
      <c r="G13510" s="121">
        <v>0</v>
      </c>
    </row>
    <row r="13511" spans="1:7" outlineLevel="1" x14ac:dyDescent="0.25">
      <c r="A13511" s="23" t="str">
        <f>VLOOKUP(B13511,Códigos!$A$1:$C$23,2,FALSE)</f>
        <v>Cupones</v>
      </c>
      <c r="B13511" s="65" t="s">
        <v>7</v>
      </c>
      <c r="C13511" s="60">
        <v>2023</v>
      </c>
      <c r="D13511" s="60" t="str">
        <f t="shared" si="230"/>
        <v>jun</v>
      </c>
      <c r="E13511" s="24">
        <v>45107</v>
      </c>
      <c r="F13511" s="23" t="s">
        <v>51</v>
      </c>
      <c r="G13511" s="121">
        <v>1504504.3731778425</v>
      </c>
    </row>
    <row r="13512" spans="1:7" outlineLevel="1" x14ac:dyDescent="0.25">
      <c r="A13512" s="23" t="str">
        <f>VLOOKUP(B13512,Códigos!$A$1:$C$23,2,FALSE)</f>
        <v>Depósitos a Plazo Fijo</v>
      </c>
      <c r="B13512" s="65" t="s">
        <v>8</v>
      </c>
      <c r="C13512" s="60">
        <v>2023</v>
      </c>
      <c r="D13512" s="60" t="str">
        <f t="shared" si="230"/>
        <v>jun</v>
      </c>
      <c r="E13512" s="24">
        <v>45107</v>
      </c>
      <c r="F13512" s="23" t="s">
        <v>51</v>
      </c>
      <c r="G13512" s="121">
        <v>295267585.47230315</v>
      </c>
    </row>
    <row r="13513" spans="1:7" outlineLevel="1" x14ac:dyDescent="0.25">
      <c r="A13513" s="23" t="str">
        <f>VLOOKUP(B13513,Códigos!$A$1:$C$23,2,FALSE)</f>
        <v>Letras del BCB con opción a rescate anticipado</v>
      </c>
      <c r="B13513" s="65" t="s">
        <v>10</v>
      </c>
      <c r="C13513" s="60">
        <v>2023</v>
      </c>
      <c r="D13513" s="60" t="str">
        <f t="shared" si="230"/>
        <v>jun</v>
      </c>
      <c r="E13513" s="24">
        <v>45107</v>
      </c>
      <c r="F13513" s="23" t="s">
        <v>51</v>
      </c>
      <c r="G13513" s="121">
        <v>318434.68804664753</v>
      </c>
    </row>
    <row r="13514" spans="1:7" outlineLevel="1" x14ac:dyDescent="0.25">
      <c r="A13514" s="23" t="str">
        <f>VLOOKUP(B13514,Códigos!$A$1:$C$23,2,FALSE)</f>
        <v>Pagarés bursátiles</v>
      </c>
      <c r="B13514" s="65" t="s">
        <v>11</v>
      </c>
      <c r="C13514" s="60">
        <v>2023</v>
      </c>
      <c r="D13514" s="60" t="str">
        <f t="shared" si="230"/>
        <v>jun</v>
      </c>
      <c r="E13514" s="24">
        <v>45107</v>
      </c>
      <c r="F13514" s="23" t="s">
        <v>51</v>
      </c>
      <c r="G13514" s="121">
        <v>2259272.2653061217</v>
      </c>
    </row>
    <row r="13515" spans="1:7" outlineLevel="1" x14ac:dyDescent="0.25">
      <c r="A13515" s="23" t="str">
        <f>VLOOKUP(B13515,Códigos!$A$1:$C$23,2,FALSE)</f>
        <v>Valores de Titularización</v>
      </c>
      <c r="B13515" s="65" t="s">
        <v>12</v>
      </c>
      <c r="C13515" s="60">
        <v>2023</v>
      </c>
      <c r="D13515" s="60" t="str">
        <f t="shared" si="230"/>
        <v>jun</v>
      </c>
      <c r="E13515" s="24">
        <v>45107</v>
      </c>
      <c r="F13515" s="23" t="s">
        <v>51</v>
      </c>
      <c r="G13515" s="121">
        <v>13732632.392128281</v>
      </c>
    </row>
    <row r="13516" spans="1:7" outlineLevel="1" x14ac:dyDescent="0.25">
      <c r="A13516" s="23" t="str">
        <f>VLOOKUP(B13516,Códigos!$A$1:$C$23,2,FALSE)</f>
        <v>Inv. Extranjero</v>
      </c>
      <c r="B13516" s="65" t="s">
        <v>34</v>
      </c>
      <c r="C13516" s="60">
        <v>2023</v>
      </c>
      <c r="D13516" s="60" t="str">
        <f t="shared" si="230"/>
        <v>jun</v>
      </c>
      <c r="E13516" s="24">
        <v>45107</v>
      </c>
      <c r="F13516" s="23" t="s">
        <v>51</v>
      </c>
      <c r="G13516" s="121">
        <v>6881382.7594752191</v>
      </c>
    </row>
    <row r="13517" spans="1:7" outlineLevel="1" x14ac:dyDescent="0.25">
      <c r="A13517" s="23" t="str">
        <f>VLOOKUP(B13517,Códigos!$A$1:$C$23,2,FALSE)</f>
        <v>Liquidez</v>
      </c>
      <c r="B13517" s="65" t="s">
        <v>13</v>
      </c>
      <c r="C13517" s="60">
        <v>2023</v>
      </c>
      <c r="D13517" s="60" t="str">
        <f t="shared" si="230"/>
        <v>jun</v>
      </c>
      <c r="E13517" s="24">
        <v>45107</v>
      </c>
      <c r="F13517" s="23" t="s">
        <v>51</v>
      </c>
      <c r="G13517" s="121">
        <v>119782168.03206998</v>
      </c>
    </row>
    <row r="13518" spans="1:7" outlineLevel="1" x14ac:dyDescent="0.25">
      <c r="A13518" s="23" t="str">
        <f>VLOOKUP(B13518,Códigos!$A$1:$C$23,2,FALSE)</f>
        <v>Inv. sin Oferta Pública</v>
      </c>
      <c r="B13518" s="65" t="s">
        <v>14</v>
      </c>
      <c r="C13518" s="60">
        <v>2023</v>
      </c>
      <c r="D13518" s="60" t="str">
        <f t="shared" si="230"/>
        <v>jun</v>
      </c>
      <c r="E13518" s="24">
        <v>45107</v>
      </c>
      <c r="F13518" s="23" t="s">
        <v>51</v>
      </c>
      <c r="G13518" s="121">
        <v>46026901.494169101</v>
      </c>
    </row>
    <row r="13519" spans="1:7" outlineLevel="1" x14ac:dyDescent="0.25">
      <c r="A13519" s="23" t="str">
        <f>VLOOKUP(B13519,Códigos!$A$1:$C$23,2,FALSE)</f>
        <v>Acciones</v>
      </c>
      <c r="B13519" s="65" t="s">
        <v>0</v>
      </c>
      <c r="C13519" s="60">
        <v>2023</v>
      </c>
      <c r="D13519" s="60" t="str">
        <f t="shared" si="230"/>
        <v>jun</v>
      </c>
      <c r="E13519" s="24">
        <v>45107</v>
      </c>
      <c r="F13519" s="23" t="s">
        <v>52</v>
      </c>
      <c r="G13519" s="121">
        <v>3649850.8200000003</v>
      </c>
    </row>
    <row r="13520" spans="1:7" outlineLevel="1" x14ac:dyDescent="0.25">
      <c r="A13520" s="23" t="str">
        <f>VLOOKUP(B13520,Códigos!$A$1:$C$23,2,FALSE)</f>
        <v>Bonos Bancarios Bursátiles</v>
      </c>
      <c r="B13520" s="65" t="s">
        <v>1</v>
      </c>
      <c r="C13520" s="60">
        <v>2023</v>
      </c>
      <c r="D13520" s="60" t="str">
        <f t="shared" si="230"/>
        <v>jun</v>
      </c>
      <c r="E13520" s="24">
        <v>45107</v>
      </c>
      <c r="F13520" s="23" t="s">
        <v>52</v>
      </c>
      <c r="G13520" s="121">
        <v>44169698.090000004</v>
      </c>
    </row>
    <row r="13521" spans="1:7" outlineLevel="1" x14ac:dyDescent="0.25">
      <c r="A13521" s="23" t="str">
        <f>VLOOKUP(B13521,Códigos!$A$1:$C$23,2,FALSE)</f>
        <v>Bonos de Largo Plazo</v>
      </c>
      <c r="B13521" s="65" t="s">
        <v>3</v>
      </c>
      <c r="C13521" s="60">
        <v>2023</v>
      </c>
      <c r="D13521" s="60" t="str">
        <f t="shared" si="230"/>
        <v>jun</v>
      </c>
      <c r="E13521" s="24">
        <v>45107</v>
      </c>
      <c r="F13521" s="23" t="s">
        <v>52</v>
      </c>
      <c r="G13521" s="121">
        <v>20631908.73</v>
      </c>
    </row>
    <row r="13522" spans="1:7" outlineLevel="1" x14ac:dyDescent="0.25">
      <c r="A13522" s="23" t="str">
        <f>VLOOKUP(B13522,Códigos!$A$1:$C$23,2,FALSE)</f>
        <v>Bonos Municipales</v>
      </c>
      <c r="B13522" s="65" t="s">
        <v>4</v>
      </c>
      <c r="C13522" s="60">
        <v>2023</v>
      </c>
      <c r="D13522" s="60" t="str">
        <f t="shared" si="230"/>
        <v>jun</v>
      </c>
      <c r="E13522" s="24">
        <v>45107</v>
      </c>
      <c r="F13522" s="23" t="s">
        <v>52</v>
      </c>
      <c r="G13522" s="121">
        <v>0</v>
      </c>
    </row>
    <row r="13523" spans="1:7" outlineLevel="1" x14ac:dyDescent="0.25">
      <c r="A13523" s="23" t="str">
        <f>VLOOKUP(B13523,Códigos!$A$1:$C$23,2,FALSE)</f>
        <v>Bonos Participativos emitidos por Pymes</v>
      </c>
      <c r="B13523" s="65" t="s">
        <v>5</v>
      </c>
      <c r="C13523" s="60">
        <v>2023</v>
      </c>
      <c r="D13523" s="60" t="str">
        <f t="shared" si="230"/>
        <v>jun</v>
      </c>
      <c r="E13523" s="24">
        <v>45107</v>
      </c>
      <c r="F13523" s="23" t="s">
        <v>52</v>
      </c>
      <c r="G13523" s="121">
        <v>46069.74</v>
      </c>
    </row>
    <row r="13524" spans="1:7" outlineLevel="1" x14ac:dyDescent="0.25">
      <c r="A13524" s="23" t="str">
        <f>VLOOKUP(B13524,Códigos!$A$1:$C$23,2,FALSE)</f>
        <v>Bonos del BCB con opción a rescate anticipado</v>
      </c>
      <c r="B13524" s="65" t="s">
        <v>159</v>
      </c>
      <c r="C13524" s="60">
        <v>2023</v>
      </c>
      <c r="D13524" s="60" t="str">
        <f t="shared" si="230"/>
        <v>jun</v>
      </c>
      <c r="E13524" s="24">
        <v>45107</v>
      </c>
      <c r="F13524" s="23" t="s">
        <v>52</v>
      </c>
      <c r="G13524" s="121">
        <v>0</v>
      </c>
    </row>
    <row r="13525" spans="1:7" outlineLevel="1" x14ac:dyDescent="0.25">
      <c r="A13525" s="23" t="str">
        <f>VLOOKUP(B13525,Códigos!$A$1:$C$23,2,FALSE)</f>
        <v>Cupones</v>
      </c>
      <c r="B13525" s="65" t="s">
        <v>7</v>
      </c>
      <c r="C13525" s="60">
        <v>2023</v>
      </c>
      <c r="D13525" s="60" t="str">
        <f t="shared" si="230"/>
        <v>jun</v>
      </c>
      <c r="E13525" s="24">
        <v>45107</v>
      </c>
      <c r="F13525" s="23" t="s">
        <v>52</v>
      </c>
      <c r="G13525" s="121">
        <v>40579.03</v>
      </c>
    </row>
    <row r="13526" spans="1:7" outlineLevel="1" x14ac:dyDescent="0.25">
      <c r="A13526" s="23" t="str">
        <f>VLOOKUP(B13526,Códigos!$A$1:$C$23,2,FALSE)</f>
        <v>Depósitos a Plazo Fijo</v>
      </c>
      <c r="B13526" s="65" t="s">
        <v>8</v>
      </c>
      <c r="C13526" s="60">
        <v>2023</v>
      </c>
      <c r="D13526" s="60" t="str">
        <f t="shared" si="230"/>
        <v>jun</v>
      </c>
      <c r="E13526" s="24">
        <v>45107</v>
      </c>
      <c r="F13526" s="23" t="s">
        <v>52</v>
      </c>
      <c r="G13526" s="121">
        <v>312758817.53999996</v>
      </c>
    </row>
    <row r="13527" spans="1:7" outlineLevel="1" x14ac:dyDescent="0.25">
      <c r="A13527" s="23" t="str">
        <f>VLOOKUP(B13527,Códigos!$A$1:$C$23,2,FALSE)</f>
        <v>Letras del BCB con opción a rescate anticipado</v>
      </c>
      <c r="B13527" s="65" t="s">
        <v>10</v>
      </c>
      <c r="C13527" s="60">
        <v>2023</v>
      </c>
      <c r="D13527" s="60" t="str">
        <f t="shared" si="230"/>
        <v>jun</v>
      </c>
      <c r="E13527" s="24">
        <v>45107</v>
      </c>
      <c r="F13527" s="23" t="s">
        <v>52</v>
      </c>
      <c r="G13527" s="121">
        <v>0</v>
      </c>
    </row>
    <row r="13528" spans="1:7" outlineLevel="1" x14ac:dyDescent="0.25">
      <c r="A13528" s="23" t="str">
        <f>VLOOKUP(B13528,Códigos!$A$1:$C$23,2,FALSE)</f>
        <v>Pagarés bursátiles</v>
      </c>
      <c r="B13528" s="65" t="s">
        <v>11</v>
      </c>
      <c r="C13528" s="60">
        <v>2023</v>
      </c>
      <c r="D13528" s="60" t="str">
        <f t="shared" si="230"/>
        <v>jun</v>
      </c>
      <c r="E13528" s="24">
        <v>45107</v>
      </c>
      <c r="F13528" s="23" t="s">
        <v>52</v>
      </c>
      <c r="G13528" s="121">
        <v>5547877.2699999996</v>
      </c>
    </row>
    <row r="13529" spans="1:7" outlineLevel="1" x14ac:dyDescent="0.25">
      <c r="A13529" s="23" t="str">
        <f>VLOOKUP(B13529,Códigos!$A$1:$C$23,2,FALSE)</f>
        <v>Valores de Titularización</v>
      </c>
      <c r="B13529" s="65" t="s">
        <v>12</v>
      </c>
      <c r="C13529" s="60">
        <v>2023</v>
      </c>
      <c r="D13529" s="60" t="str">
        <f t="shared" si="230"/>
        <v>jun</v>
      </c>
      <c r="E13529" s="24">
        <v>45107</v>
      </c>
      <c r="F13529" s="23" t="s">
        <v>52</v>
      </c>
      <c r="G13529" s="121">
        <v>82101.5</v>
      </c>
    </row>
    <row r="13530" spans="1:7" outlineLevel="1" x14ac:dyDescent="0.25">
      <c r="A13530" s="23" t="str">
        <f>VLOOKUP(B13530,Códigos!$A$1:$C$23,2,FALSE)</f>
        <v>Inv. Extranjero</v>
      </c>
      <c r="B13530" s="65" t="s">
        <v>34</v>
      </c>
      <c r="C13530" s="60">
        <v>2023</v>
      </c>
      <c r="D13530" s="60" t="str">
        <f t="shared" si="230"/>
        <v>jun</v>
      </c>
      <c r="E13530" s="24">
        <v>45107</v>
      </c>
      <c r="F13530" s="23" t="s">
        <v>52</v>
      </c>
      <c r="G13530" s="121">
        <v>103140267.97999999</v>
      </c>
    </row>
    <row r="13531" spans="1:7" outlineLevel="1" x14ac:dyDescent="0.25">
      <c r="A13531" s="23" t="str">
        <f>VLOOKUP(B13531,Códigos!$A$1:$C$23,2,FALSE)</f>
        <v>Liquidez</v>
      </c>
      <c r="B13531" s="65" t="s">
        <v>13</v>
      </c>
      <c r="C13531" s="60">
        <v>2023</v>
      </c>
      <c r="D13531" s="60" t="str">
        <f t="shared" si="230"/>
        <v>jun</v>
      </c>
      <c r="E13531" s="24">
        <v>45107</v>
      </c>
      <c r="F13531" s="23" t="s">
        <v>52</v>
      </c>
      <c r="G13531" s="121">
        <v>160474193.81</v>
      </c>
    </row>
    <row r="13532" spans="1:7" outlineLevel="1" x14ac:dyDescent="0.25">
      <c r="A13532" s="23" t="str">
        <f>VLOOKUP(B13532,Códigos!$A$1:$C$23,2,FALSE)</f>
        <v>Inv. sin Oferta Pública</v>
      </c>
      <c r="B13532" s="65" t="s">
        <v>14</v>
      </c>
      <c r="C13532" s="60">
        <v>2023</v>
      </c>
      <c r="D13532" s="60" t="str">
        <f t="shared" si="230"/>
        <v>jun</v>
      </c>
      <c r="E13532" s="24">
        <v>45107</v>
      </c>
      <c r="F13532" s="23" t="s">
        <v>52</v>
      </c>
      <c r="G13532" s="121">
        <v>684323.12000000011</v>
      </c>
    </row>
    <row r="13533" spans="1:7" outlineLevel="1" x14ac:dyDescent="0.25">
      <c r="A13533" s="23" t="str">
        <f>VLOOKUP(B13533,Códigos!$A$1:$C$23,2,FALSE)</f>
        <v>Acciones</v>
      </c>
      <c r="B13533" s="65" t="s">
        <v>0</v>
      </c>
      <c r="C13533" s="60">
        <v>2023</v>
      </c>
      <c r="D13533" s="60" t="str">
        <f t="shared" si="230"/>
        <v>jun</v>
      </c>
      <c r="E13533" s="24">
        <v>45107</v>
      </c>
      <c r="F13533" s="23" t="s">
        <v>44</v>
      </c>
      <c r="G13533" s="121">
        <v>158507.37026239067</v>
      </c>
    </row>
    <row r="13534" spans="1:7" outlineLevel="1" x14ac:dyDescent="0.25">
      <c r="A13534" s="23" t="str">
        <f>VLOOKUP(B13534,Códigos!$A$1:$C$23,2,FALSE)</f>
        <v>Bonos Bancarios Bursátiles</v>
      </c>
      <c r="B13534" s="65" t="s">
        <v>1</v>
      </c>
      <c r="C13534" s="60">
        <v>2023</v>
      </c>
      <c r="D13534" s="60" t="str">
        <f t="shared" si="230"/>
        <v>jun</v>
      </c>
      <c r="E13534" s="24">
        <v>45107</v>
      </c>
      <c r="F13534" s="23" t="s">
        <v>44</v>
      </c>
      <c r="G13534" s="121">
        <v>9667521.6997084431</v>
      </c>
    </row>
    <row r="13535" spans="1:7" outlineLevel="1" x14ac:dyDescent="0.25">
      <c r="A13535" s="23" t="str">
        <f>VLOOKUP(B13535,Códigos!$A$1:$C$23,2,FALSE)</f>
        <v>Bonos de Largo Plazo</v>
      </c>
      <c r="B13535" s="65" t="s">
        <v>3</v>
      </c>
      <c r="C13535" s="60">
        <v>2023</v>
      </c>
      <c r="D13535" s="60" t="str">
        <f t="shared" si="230"/>
        <v>jun</v>
      </c>
      <c r="E13535" s="24">
        <v>45107</v>
      </c>
      <c r="F13535" s="23" t="s">
        <v>44</v>
      </c>
      <c r="G13535" s="121">
        <v>5083462.6632653065</v>
      </c>
    </row>
    <row r="13536" spans="1:7" outlineLevel="1" x14ac:dyDescent="0.25">
      <c r="A13536" s="23" t="str">
        <f>VLOOKUP(B13536,Códigos!$A$1:$C$23,2,FALSE)</f>
        <v>Bonos Municipales</v>
      </c>
      <c r="B13536" s="65" t="s">
        <v>4</v>
      </c>
      <c r="C13536" s="60">
        <v>2023</v>
      </c>
      <c r="D13536" s="60" t="str">
        <f t="shared" si="230"/>
        <v>jun</v>
      </c>
      <c r="E13536" s="24">
        <v>45107</v>
      </c>
      <c r="F13536" s="23" t="s">
        <v>44</v>
      </c>
      <c r="G13536" s="121">
        <v>0</v>
      </c>
    </row>
    <row r="13537" spans="1:7" outlineLevel="1" x14ac:dyDescent="0.25">
      <c r="A13537" s="23" t="str">
        <f>VLOOKUP(B13537,Códigos!$A$1:$C$23,2,FALSE)</f>
        <v>Bonos Participativos emitidos por Pymes</v>
      </c>
      <c r="B13537" s="65" t="s">
        <v>5</v>
      </c>
      <c r="C13537" s="60">
        <v>2023</v>
      </c>
      <c r="D13537" s="60" t="str">
        <f t="shared" si="230"/>
        <v>jun</v>
      </c>
      <c r="E13537" s="24">
        <v>45107</v>
      </c>
      <c r="F13537" s="23" t="s">
        <v>44</v>
      </c>
      <c r="G13537" s="121">
        <v>0</v>
      </c>
    </row>
    <row r="13538" spans="1:7" outlineLevel="1" x14ac:dyDescent="0.25">
      <c r="A13538" s="23" t="str">
        <f>VLOOKUP(B13538,Códigos!$A$1:$C$23,2,FALSE)</f>
        <v>Bonos del BCB con opción a rescate anticipado</v>
      </c>
      <c r="B13538" s="65" t="s">
        <v>159</v>
      </c>
      <c r="C13538" s="60">
        <v>2023</v>
      </c>
      <c r="D13538" s="60" t="str">
        <f t="shared" si="230"/>
        <v>jun</v>
      </c>
      <c r="E13538" s="24">
        <v>45107</v>
      </c>
      <c r="F13538" s="23" t="s">
        <v>44</v>
      </c>
      <c r="G13538" s="121">
        <v>0</v>
      </c>
    </row>
    <row r="13539" spans="1:7" outlineLevel="1" x14ac:dyDescent="0.25">
      <c r="A13539" s="23" t="str">
        <f>VLOOKUP(B13539,Códigos!$A$1:$C$23,2,FALSE)</f>
        <v>Cupones</v>
      </c>
      <c r="B13539" s="65" t="s">
        <v>7</v>
      </c>
      <c r="C13539" s="60">
        <v>2023</v>
      </c>
      <c r="D13539" s="60" t="str">
        <f t="shared" si="230"/>
        <v>jun</v>
      </c>
      <c r="E13539" s="24">
        <v>45107</v>
      </c>
      <c r="F13539" s="23" t="s">
        <v>44</v>
      </c>
      <c r="G13539" s="121">
        <v>194037.90087463558</v>
      </c>
    </row>
    <row r="13540" spans="1:7" outlineLevel="1" x14ac:dyDescent="0.25">
      <c r="A13540" s="23" t="str">
        <f>VLOOKUP(B13540,Códigos!$A$1:$C$23,2,FALSE)</f>
        <v>Depósitos a Plazo Fijo</v>
      </c>
      <c r="B13540" s="65" t="s">
        <v>8</v>
      </c>
      <c r="C13540" s="60">
        <v>2023</v>
      </c>
      <c r="D13540" s="60" t="str">
        <f t="shared" si="230"/>
        <v>jun</v>
      </c>
      <c r="E13540" s="24">
        <v>45107</v>
      </c>
      <c r="F13540" s="23" t="s">
        <v>44</v>
      </c>
      <c r="G13540" s="121">
        <v>109543076.4518947</v>
      </c>
    </row>
    <row r="13541" spans="1:7" outlineLevel="1" x14ac:dyDescent="0.25">
      <c r="A13541" s="23" t="str">
        <f>VLOOKUP(B13541,Códigos!$A$1:$C$23,2,FALSE)</f>
        <v>Letras del BCB con opción a rescate anticipado</v>
      </c>
      <c r="B13541" s="65" t="s">
        <v>10</v>
      </c>
      <c r="C13541" s="60">
        <v>2023</v>
      </c>
      <c r="D13541" s="60" t="str">
        <f t="shared" si="230"/>
        <v>jun</v>
      </c>
      <c r="E13541" s="24">
        <v>45107</v>
      </c>
      <c r="F13541" s="23" t="s">
        <v>44</v>
      </c>
      <c r="G13541" s="121">
        <v>318434.68804664753</v>
      </c>
    </row>
    <row r="13542" spans="1:7" outlineLevel="1" x14ac:dyDescent="0.25">
      <c r="A13542" s="23" t="str">
        <f>VLOOKUP(B13542,Códigos!$A$1:$C$23,2,FALSE)</f>
        <v>Pagarés bursátiles</v>
      </c>
      <c r="B13542" s="65" t="s">
        <v>11</v>
      </c>
      <c r="C13542" s="60">
        <v>2023</v>
      </c>
      <c r="D13542" s="60" t="str">
        <f t="shared" si="230"/>
        <v>jun</v>
      </c>
      <c r="E13542" s="24">
        <v>45107</v>
      </c>
      <c r="F13542" s="23" t="s">
        <v>44</v>
      </c>
      <c r="G13542" s="121">
        <v>1956330.8658892121</v>
      </c>
    </row>
    <row r="13543" spans="1:7" outlineLevel="1" x14ac:dyDescent="0.25">
      <c r="A13543" s="23" t="str">
        <f>VLOOKUP(B13543,Códigos!$A$1:$C$23,2,FALSE)</f>
        <v>Valores de Titularización</v>
      </c>
      <c r="B13543" s="65" t="s">
        <v>12</v>
      </c>
      <c r="C13543" s="60">
        <v>2023</v>
      </c>
      <c r="D13543" s="60" t="str">
        <f t="shared" si="230"/>
        <v>jun</v>
      </c>
      <c r="E13543" s="24">
        <v>45107</v>
      </c>
      <c r="F13543" s="23" t="s">
        <v>44</v>
      </c>
      <c r="G13543" s="121">
        <v>2814004.6107871728</v>
      </c>
    </row>
    <row r="13544" spans="1:7" outlineLevel="1" x14ac:dyDescent="0.25">
      <c r="A13544" s="23" t="str">
        <f>VLOOKUP(B13544,Códigos!$A$1:$C$23,2,FALSE)</f>
        <v>Inv. Extranjero</v>
      </c>
      <c r="B13544" s="65" t="s">
        <v>34</v>
      </c>
      <c r="C13544" s="60">
        <v>2023</v>
      </c>
      <c r="D13544" s="60" t="str">
        <f t="shared" si="230"/>
        <v>jun</v>
      </c>
      <c r="E13544" s="24">
        <v>45107</v>
      </c>
      <c r="F13544" s="23" t="s">
        <v>44</v>
      </c>
      <c r="G13544" s="121">
        <v>0</v>
      </c>
    </row>
    <row r="13545" spans="1:7" outlineLevel="1" x14ac:dyDescent="0.25">
      <c r="A13545" s="23" t="str">
        <f>VLOOKUP(B13545,Códigos!$A$1:$C$23,2,FALSE)</f>
        <v>Liquidez</v>
      </c>
      <c r="B13545" s="65" t="s">
        <v>13</v>
      </c>
      <c r="C13545" s="60">
        <v>2023</v>
      </c>
      <c r="D13545" s="60" t="str">
        <f t="shared" si="230"/>
        <v>jun</v>
      </c>
      <c r="E13545" s="24">
        <v>45107</v>
      </c>
      <c r="F13545" s="23" t="s">
        <v>44</v>
      </c>
      <c r="G13545" s="121">
        <v>68256493.725947529</v>
      </c>
    </row>
    <row r="13546" spans="1:7" outlineLevel="1" x14ac:dyDescent="0.25">
      <c r="A13546" s="23" t="str">
        <f>VLOOKUP(B13546,Códigos!$A$1:$C$23,2,FALSE)</f>
        <v>Inv. sin Oferta Pública</v>
      </c>
      <c r="B13546" s="65" t="s">
        <v>14</v>
      </c>
      <c r="C13546" s="60">
        <v>2023</v>
      </c>
      <c r="D13546" s="60" t="str">
        <f t="shared" si="230"/>
        <v>jun</v>
      </c>
      <c r="E13546" s="24">
        <v>45107</v>
      </c>
      <c r="F13546" s="23" t="s">
        <v>44</v>
      </c>
      <c r="G13546" s="121">
        <v>21905394.931486882</v>
      </c>
    </row>
    <row r="13547" spans="1:7" outlineLevel="1" x14ac:dyDescent="0.25">
      <c r="A13547" s="23" t="str">
        <f>VLOOKUP(B13547,Códigos!$A$1:$C$23,2,FALSE)</f>
        <v>Acciones</v>
      </c>
      <c r="B13547" s="65" t="s">
        <v>0</v>
      </c>
      <c r="C13547" s="60">
        <v>2023</v>
      </c>
      <c r="D13547" s="60" t="str">
        <f t="shared" si="230"/>
        <v>jun</v>
      </c>
      <c r="E13547" s="24">
        <v>45107</v>
      </c>
      <c r="F13547" s="23" t="s">
        <v>45</v>
      </c>
      <c r="G13547" s="121">
        <v>1286204.02</v>
      </c>
    </row>
    <row r="13548" spans="1:7" outlineLevel="1" x14ac:dyDescent="0.25">
      <c r="A13548" s="23" t="str">
        <f>VLOOKUP(B13548,Códigos!$A$1:$C$23,2,FALSE)</f>
        <v>Bonos Bancarios Bursátiles</v>
      </c>
      <c r="B13548" s="65" t="s">
        <v>1</v>
      </c>
      <c r="C13548" s="60">
        <v>2023</v>
      </c>
      <c r="D13548" s="60" t="str">
        <f t="shared" si="230"/>
        <v>jun</v>
      </c>
      <c r="E13548" s="24">
        <v>45107</v>
      </c>
      <c r="F13548" s="23" t="s">
        <v>45</v>
      </c>
      <c r="G13548" s="121">
        <v>5641676.2799999993</v>
      </c>
    </row>
    <row r="13549" spans="1:7" outlineLevel="1" x14ac:dyDescent="0.25">
      <c r="A13549" s="23" t="str">
        <f>VLOOKUP(B13549,Códigos!$A$1:$C$23,2,FALSE)</f>
        <v>Bonos de Largo Plazo</v>
      </c>
      <c r="B13549" s="65" t="s">
        <v>3</v>
      </c>
      <c r="C13549" s="60">
        <v>2023</v>
      </c>
      <c r="D13549" s="60" t="str">
        <f t="shared" si="230"/>
        <v>jun</v>
      </c>
      <c r="E13549" s="24">
        <v>45107</v>
      </c>
      <c r="F13549" s="23" t="s">
        <v>45</v>
      </c>
      <c r="G13549" s="121">
        <v>2903036.53</v>
      </c>
    </row>
    <row r="13550" spans="1:7" outlineLevel="1" x14ac:dyDescent="0.25">
      <c r="A13550" s="23" t="str">
        <f>VLOOKUP(B13550,Códigos!$A$1:$C$23,2,FALSE)</f>
        <v>Bonos Municipales</v>
      </c>
      <c r="B13550" s="65" t="s">
        <v>4</v>
      </c>
      <c r="C13550" s="60">
        <v>2023</v>
      </c>
      <c r="D13550" s="60" t="str">
        <f t="shared" si="230"/>
        <v>jun</v>
      </c>
      <c r="E13550" s="24">
        <v>45107</v>
      </c>
      <c r="F13550" s="23" t="s">
        <v>45</v>
      </c>
      <c r="G13550" s="121">
        <v>0</v>
      </c>
    </row>
    <row r="13551" spans="1:7" outlineLevel="1" x14ac:dyDescent="0.25">
      <c r="A13551" s="23" t="str">
        <f>VLOOKUP(B13551,Códigos!$A$1:$C$23,2,FALSE)</f>
        <v>Bonos Participativos emitidos por Pymes</v>
      </c>
      <c r="B13551" s="65" t="s">
        <v>5</v>
      </c>
      <c r="C13551" s="60">
        <v>2023</v>
      </c>
      <c r="D13551" s="60" t="str">
        <f t="shared" si="230"/>
        <v>jun</v>
      </c>
      <c r="E13551" s="24">
        <v>45107</v>
      </c>
      <c r="F13551" s="23" t="s">
        <v>45</v>
      </c>
      <c r="G13551" s="121">
        <v>0</v>
      </c>
    </row>
    <row r="13552" spans="1:7" outlineLevel="1" x14ac:dyDescent="0.25">
      <c r="A13552" s="23" t="str">
        <f>VLOOKUP(B13552,Códigos!$A$1:$C$23,2,FALSE)</f>
        <v>Bonos del BCB con opción a rescate anticipado</v>
      </c>
      <c r="B13552" s="65" t="s">
        <v>159</v>
      </c>
      <c r="C13552" s="60">
        <v>2023</v>
      </c>
      <c r="D13552" s="60" t="str">
        <f t="shared" si="230"/>
        <v>jun</v>
      </c>
      <c r="E13552" s="24">
        <v>45107</v>
      </c>
      <c r="F13552" s="23" t="s">
        <v>45</v>
      </c>
      <c r="G13552" s="121">
        <v>0</v>
      </c>
    </row>
    <row r="13553" spans="1:7" outlineLevel="1" x14ac:dyDescent="0.25">
      <c r="A13553" s="23" t="str">
        <f>VLOOKUP(B13553,Códigos!$A$1:$C$23,2,FALSE)</f>
        <v>Cupones</v>
      </c>
      <c r="B13553" s="65" t="s">
        <v>7</v>
      </c>
      <c r="C13553" s="60">
        <v>2023</v>
      </c>
      <c r="D13553" s="60" t="str">
        <f t="shared" si="230"/>
        <v>jun</v>
      </c>
      <c r="E13553" s="24">
        <v>45107</v>
      </c>
      <c r="F13553" s="23" t="s">
        <v>45</v>
      </c>
      <c r="G13553" s="121">
        <v>0</v>
      </c>
    </row>
    <row r="13554" spans="1:7" outlineLevel="1" x14ac:dyDescent="0.25">
      <c r="A13554" s="23" t="str">
        <f>VLOOKUP(B13554,Códigos!$A$1:$C$23,2,FALSE)</f>
        <v>Depósitos a Plazo Fijo</v>
      </c>
      <c r="B13554" s="65" t="s">
        <v>8</v>
      </c>
      <c r="C13554" s="60">
        <v>2023</v>
      </c>
      <c r="D13554" s="60" t="str">
        <f t="shared" si="230"/>
        <v>jun</v>
      </c>
      <c r="E13554" s="24">
        <v>45107</v>
      </c>
      <c r="F13554" s="23" t="s">
        <v>45</v>
      </c>
      <c r="G13554" s="121">
        <v>54014468.36999999</v>
      </c>
    </row>
    <row r="13555" spans="1:7" outlineLevel="1" x14ac:dyDescent="0.25">
      <c r="A13555" s="23" t="str">
        <f>VLOOKUP(B13555,Códigos!$A$1:$C$23,2,FALSE)</f>
        <v>Letras del BCB con opción a rescate anticipado</v>
      </c>
      <c r="B13555" s="65" t="s">
        <v>10</v>
      </c>
      <c r="C13555" s="60">
        <v>2023</v>
      </c>
      <c r="D13555" s="60" t="str">
        <f t="shared" si="230"/>
        <v>jun</v>
      </c>
      <c r="E13555" s="24">
        <v>45107</v>
      </c>
      <c r="F13555" s="23" t="s">
        <v>45</v>
      </c>
      <c r="G13555" s="121">
        <v>0</v>
      </c>
    </row>
    <row r="13556" spans="1:7" outlineLevel="1" x14ac:dyDescent="0.25">
      <c r="A13556" s="23" t="str">
        <f>VLOOKUP(B13556,Códigos!$A$1:$C$23,2,FALSE)</f>
        <v>Pagarés bursátiles</v>
      </c>
      <c r="B13556" s="65" t="s">
        <v>11</v>
      </c>
      <c r="C13556" s="60">
        <v>2023</v>
      </c>
      <c r="D13556" s="60" t="str">
        <f t="shared" si="230"/>
        <v>jun</v>
      </c>
      <c r="E13556" s="24">
        <v>45107</v>
      </c>
      <c r="F13556" s="23" t="s">
        <v>45</v>
      </c>
      <c r="G13556" s="121">
        <v>2640785.75</v>
      </c>
    </row>
    <row r="13557" spans="1:7" outlineLevel="1" x14ac:dyDescent="0.25">
      <c r="A13557" s="23" t="str">
        <f>VLOOKUP(B13557,Códigos!$A$1:$C$23,2,FALSE)</f>
        <v>Valores de Titularización</v>
      </c>
      <c r="B13557" s="65" t="s">
        <v>12</v>
      </c>
      <c r="C13557" s="60">
        <v>2023</v>
      </c>
      <c r="D13557" s="60" t="str">
        <f t="shared" si="230"/>
        <v>jun</v>
      </c>
      <c r="E13557" s="24">
        <v>45107</v>
      </c>
      <c r="F13557" s="23" t="s">
        <v>45</v>
      </c>
      <c r="G13557" s="121">
        <v>0</v>
      </c>
    </row>
    <row r="13558" spans="1:7" outlineLevel="1" x14ac:dyDescent="0.25">
      <c r="A13558" s="23" t="str">
        <f>VLOOKUP(B13558,Códigos!$A$1:$C$23,2,FALSE)</f>
        <v>Inv. Extranjero</v>
      </c>
      <c r="B13558" s="65" t="s">
        <v>34</v>
      </c>
      <c r="C13558" s="60">
        <v>2023</v>
      </c>
      <c r="D13558" s="60" t="str">
        <f t="shared" si="230"/>
        <v>jun</v>
      </c>
      <c r="E13558" s="24">
        <v>45107</v>
      </c>
      <c r="F13558" s="23" t="s">
        <v>45</v>
      </c>
      <c r="G13558" s="121">
        <v>17850298.760000002</v>
      </c>
    </row>
    <row r="13559" spans="1:7" outlineLevel="1" x14ac:dyDescent="0.25">
      <c r="A13559" s="23" t="str">
        <f>VLOOKUP(B13559,Códigos!$A$1:$C$23,2,FALSE)</f>
        <v>Liquidez</v>
      </c>
      <c r="B13559" s="65" t="s">
        <v>13</v>
      </c>
      <c r="C13559" s="60">
        <v>2023</v>
      </c>
      <c r="D13559" s="60" t="str">
        <f t="shared" si="230"/>
        <v>jun</v>
      </c>
      <c r="E13559" s="24">
        <v>45107</v>
      </c>
      <c r="F13559" s="23" t="s">
        <v>45</v>
      </c>
      <c r="G13559" s="121">
        <v>52591809.399999999</v>
      </c>
    </row>
    <row r="13560" spans="1:7" outlineLevel="1" x14ac:dyDescent="0.25">
      <c r="A13560" s="23" t="str">
        <f>VLOOKUP(B13560,Códigos!$A$1:$C$23,2,FALSE)</f>
        <v>Inv. sin Oferta Pública</v>
      </c>
      <c r="B13560" s="65" t="s">
        <v>14</v>
      </c>
      <c r="C13560" s="60">
        <v>2023</v>
      </c>
      <c r="D13560" s="60" t="str">
        <f t="shared" si="230"/>
        <v>jun</v>
      </c>
      <c r="E13560" s="24">
        <v>45107</v>
      </c>
      <c r="F13560" s="23" t="s">
        <v>45</v>
      </c>
      <c r="G13560" s="121">
        <v>125737.28999999998</v>
      </c>
    </row>
    <row r="13561" spans="1:7" outlineLevel="1" x14ac:dyDescent="0.25">
      <c r="A13561" s="23" t="str">
        <f>VLOOKUP(B13561,Códigos!$A$1:$C$23,2,FALSE)</f>
        <v>Acciones</v>
      </c>
      <c r="B13561" s="65" t="s">
        <v>0</v>
      </c>
      <c r="C13561" s="60">
        <v>2023</v>
      </c>
      <c r="D13561" s="60" t="str">
        <f t="shared" si="230"/>
        <v>jun</v>
      </c>
      <c r="E13561" s="24">
        <v>45107</v>
      </c>
      <c r="F13561" s="23" t="s">
        <v>46</v>
      </c>
      <c r="G13561" s="121">
        <v>6224591.2026239065</v>
      </c>
    </row>
    <row r="13562" spans="1:7" outlineLevel="1" x14ac:dyDescent="0.25">
      <c r="A13562" s="23" t="str">
        <f>VLOOKUP(B13562,Códigos!$A$1:$C$23,2,FALSE)</f>
        <v>Bonos Bancarios Bursátiles</v>
      </c>
      <c r="B13562" s="65" t="s">
        <v>1</v>
      </c>
      <c r="C13562" s="60">
        <v>2023</v>
      </c>
      <c r="D13562" s="60" t="str">
        <f t="shared" si="230"/>
        <v>jun</v>
      </c>
      <c r="E13562" s="24">
        <v>45107</v>
      </c>
      <c r="F13562" s="23" t="s">
        <v>46</v>
      </c>
      <c r="G13562" s="121">
        <v>40755011.562682338</v>
      </c>
    </row>
    <row r="13563" spans="1:7" outlineLevel="1" x14ac:dyDescent="0.25">
      <c r="A13563" s="23" t="str">
        <f>VLOOKUP(B13563,Códigos!$A$1:$C$23,2,FALSE)</f>
        <v>Bonos de Largo Plazo</v>
      </c>
      <c r="B13563" s="65" t="s">
        <v>3</v>
      </c>
      <c r="C13563" s="60">
        <v>2023</v>
      </c>
      <c r="D13563" s="60" t="str">
        <f t="shared" si="230"/>
        <v>jun</v>
      </c>
      <c r="E13563" s="24">
        <v>45107</v>
      </c>
      <c r="F13563" s="23" t="s">
        <v>46</v>
      </c>
      <c r="G13563" s="121">
        <v>21651408.793002907</v>
      </c>
    </row>
    <row r="13564" spans="1:7" outlineLevel="1" x14ac:dyDescent="0.25">
      <c r="A13564" s="23" t="str">
        <f>VLOOKUP(B13564,Códigos!$A$1:$C$23,2,FALSE)</f>
        <v>Bonos Municipales</v>
      </c>
      <c r="B13564" s="65" t="s">
        <v>4</v>
      </c>
      <c r="C13564" s="60">
        <v>2023</v>
      </c>
      <c r="D13564" s="60" t="str">
        <f t="shared" si="230"/>
        <v>jun</v>
      </c>
      <c r="E13564" s="24">
        <v>45107</v>
      </c>
      <c r="F13564" s="23" t="s">
        <v>46</v>
      </c>
      <c r="G13564" s="121">
        <v>702773.32361516031</v>
      </c>
    </row>
    <row r="13565" spans="1:7" outlineLevel="1" x14ac:dyDescent="0.25">
      <c r="A13565" s="23" t="str">
        <f>VLOOKUP(B13565,Códigos!$A$1:$C$23,2,FALSE)</f>
        <v>Bonos Participativos emitidos por Pymes</v>
      </c>
      <c r="B13565" s="65" t="s">
        <v>5</v>
      </c>
      <c r="C13565" s="60">
        <v>2023</v>
      </c>
      <c r="D13565" s="60" t="str">
        <f t="shared" si="230"/>
        <v>jun</v>
      </c>
      <c r="E13565" s="24">
        <v>45107</v>
      </c>
      <c r="F13565" s="23" t="s">
        <v>46</v>
      </c>
      <c r="G13565" s="121">
        <v>97898.192419825078</v>
      </c>
    </row>
    <row r="13566" spans="1:7" outlineLevel="1" x14ac:dyDescent="0.25">
      <c r="A13566" s="23" t="str">
        <f>VLOOKUP(B13566,Códigos!$A$1:$C$23,2,FALSE)</f>
        <v>Bonos del BCB con opción a rescate anticipado</v>
      </c>
      <c r="B13566" s="65" t="s">
        <v>159</v>
      </c>
      <c r="C13566" s="60">
        <v>2023</v>
      </c>
      <c r="D13566" s="60" t="str">
        <f t="shared" si="230"/>
        <v>jun</v>
      </c>
      <c r="E13566" s="24">
        <v>45107</v>
      </c>
      <c r="F13566" s="23" t="s">
        <v>46</v>
      </c>
      <c r="G13566" s="121">
        <v>0</v>
      </c>
    </row>
    <row r="13567" spans="1:7" outlineLevel="1" x14ac:dyDescent="0.25">
      <c r="A13567" s="23" t="str">
        <f>VLOOKUP(B13567,Códigos!$A$1:$C$23,2,FALSE)</f>
        <v>Cupones</v>
      </c>
      <c r="B13567" s="65" t="s">
        <v>7</v>
      </c>
      <c r="C13567" s="60">
        <v>2023</v>
      </c>
      <c r="D13567" s="60" t="str">
        <f t="shared" si="230"/>
        <v>jun</v>
      </c>
      <c r="E13567" s="24">
        <v>45107</v>
      </c>
      <c r="F13567" s="23" t="s">
        <v>46</v>
      </c>
      <c r="G13567" s="121">
        <v>0</v>
      </c>
    </row>
    <row r="13568" spans="1:7" outlineLevel="1" x14ac:dyDescent="0.25">
      <c r="A13568" s="23" t="str">
        <f>VLOOKUP(B13568,Códigos!$A$1:$C$23,2,FALSE)</f>
        <v>Depósitos a Plazo Fijo</v>
      </c>
      <c r="B13568" s="65" t="s">
        <v>8</v>
      </c>
      <c r="C13568" s="60">
        <v>2023</v>
      </c>
      <c r="D13568" s="60" t="str">
        <f t="shared" si="230"/>
        <v>jun</v>
      </c>
      <c r="E13568" s="24">
        <v>45107</v>
      </c>
      <c r="F13568" s="23" t="s">
        <v>46</v>
      </c>
      <c r="G13568" s="121">
        <v>129510233.82507326</v>
      </c>
    </row>
    <row r="13569" spans="1:7" outlineLevel="1" x14ac:dyDescent="0.25">
      <c r="A13569" s="23" t="str">
        <f>VLOOKUP(B13569,Códigos!$A$1:$C$23,2,FALSE)</f>
        <v>Letras del BCB con opción a rescate anticipado</v>
      </c>
      <c r="B13569" s="65" t="s">
        <v>10</v>
      </c>
      <c r="C13569" s="60">
        <v>2023</v>
      </c>
      <c r="D13569" s="60" t="str">
        <f t="shared" si="230"/>
        <v>jun</v>
      </c>
      <c r="E13569" s="24">
        <v>45107</v>
      </c>
      <c r="F13569" s="23" t="s">
        <v>46</v>
      </c>
      <c r="G13569" s="121">
        <v>0</v>
      </c>
    </row>
    <row r="13570" spans="1:7" outlineLevel="1" x14ac:dyDescent="0.25">
      <c r="A13570" s="23" t="str">
        <f>VLOOKUP(B13570,Códigos!$A$1:$C$23,2,FALSE)</f>
        <v>Pagarés bursátiles</v>
      </c>
      <c r="B13570" s="65" t="s">
        <v>11</v>
      </c>
      <c r="C13570" s="60">
        <v>2023</v>
      </c>
      <c r="D13570" s="60" t="str">
        <f t="shared" ref="D13570:D13633" si="231">+TEXT(E13570,"mmm")</f>
        <v>jun</v>
      </c>
      <c r="E13570" s="24">
        <v>45107</v>
      </c>
      <c r="F13570" s="23" t="s">
        <v>46</v>
      </c>
      <c r="G13570" s="121">
        <v>212058.97959183675</v>
      </c>
    </row>
    <row r="13571" spans="1:7" outlineLevel="1" x14ac:dyDescent="0.25">
      <c r="A13571" s="23" t="str">
        <f>VLOOKUP(B13571,Códigos!$A$1:$C$23,2,FALSE)</f>
        <v>Valores de Titularización</v>
      </c>
      <c r="B13571" s="65" t="s">
        <v>12</v>
      </c>
      <c r="C13571" s="60">
        <v>2023</v>
      </c>
      <c r="D13571" s="60" t="str">
        <f t="shared" si="231"/>
        <v>jun</v>
      </c>
      <c r="E13571" s="24">
        <v>45107</v>
      </c>
      <c r="F13571" s="23" t="s">
        <v>46</v>
      </c>
      <c r="G13571" s="121">
        <v>9622370.5</v>
      </c>
    </row>
    <row r="13572" spans="1:7" outlineLevel="1" x14ac:dyDescent="0.25">
      <c r="A13572" s="23" t="str">
        <f>VLOOKUP(B13572,Códigos!$A$1:$C$23,2,FALSE)</f>
        <v>Inv. Extranjero</v>
      </c>
      <c r="B13572" s="65" t="s">
        <v>34</v>
      </c>
      <c r="C13572" s="60">
        <v>2023</v>
      </c>
      <c r="D13572" s="60" t="str">
        <f t="shared" si="231"/>
        <v>jun</v>
      </c>
      <c r="E13572" s="24">
        <v>45107</v>
      </c>
      <c r="F13572" s="23" t="s">
        <v>46</v>
      </c>
      <c r="G13572" s="121">
        <v>6881382.7594752191</v>
      </c>
    </row>
    <row r="13573" spans="1:7" outlineLevel="1" x14ac:dyDescent="0.25">
      <c r="A13573" s="23" t="str">
        <f>VLOOKUP(B13573,Códigos!$A$1:$C$23,2,FALSE)</f>
        <v>Liquidez</v>
      </c>
      <c r="B13573" s="65" t="s">
        <v>13</v>
      </c>
      <c r="C13573" s="60">
        <v>2023</v>
      </c>
      <c r="D13573" s="60" t="str">
        <f t="shared" si="231"/>
        <v>jun</v>
      </c>
      <c r="E13573" s="24">
        <v>45107</v>
      </c>
      <c r="F13573" s="23" t="s">
        <v>46</v>
      </c>
      <c r="G13573" s="121">
        <v>42876302.396501459</v>
      </c>
    </row>
    <row r="13574" spans="1:7" outlineLevel="1" x14ac:dyDescent="0.25">
      <c r="A13574" s="23" t="str">
        <f>VLOOKUP(B13574,Códigos!$A$1:$C$23,2,FALSE)</f>
        <v>Inv. sin Oferta Pública</v>
      </c>
      <c r="B13574" s="65" t="s">
        <v>14</v>
      </c>
      <c r="C13574" s="60">
        <v>2023</v>
      </c>
      <c r="D13574" s="60" t="str">
        <f t="shared" si="231"/>
        <v>jun</v>
      </c>
      <c r="E13574" s="24">
        <v>45107</v>
      </c>
      <c r="F13574" s="23" t="s">
        <v>46</v>
      </c>
      <c r="G13574" s="121">
        <v>19012751.361516032</v>
      </c>
    </row>
    <row r="13575" spans="1:7" outlineLevel="1" x14ac:dyDescent="0.25">
      <c r="A13575" s="23" t="str">
        <f>VLOOKUP(B13575,Códigos!$A$1:$C$23,2,FALSE)</f>
        <v>Acciones</v>
      </c>
      <c r="B13575" s="65" t="s">
        <v>0</v>
      </c>
      <c r="C13575" s="60">
        <v>2023</v>
      </c>
      <c r="D13575" s="60" t="str">
        <f t="shared" si="231"/>
        <v>jun</v>
      </c>
      <c r="E13575" s="24">
        <v>45107</v>
      </c>
      <c r="F13575" s="23" t="s">
        <v>48</v>
      </c>
      <c r="G13575" s="121">
        <v>0</v>
      </c>
    </row>
    <row r="13576" spans="1:7" outlineLevel="1" x14ac:dyDescent="0.25">
      <c r="A13576" s="23" t="str">
        <f>VLOOKUP(B13576,Códigos!$A$1:$C$23,2,FALSE)</f>
        <v>Bonos Bancarios Bursátiles</v>
      </c>
      <c r="B13576" s="65" t="s">
        <v>1</v>
      </c>
      <c r="C13576" s="60">
        <v>2023</v>
      </c>
      <c r="D13576" s="60" t="str">
        <f t="shared" si="231"/>
        <v>jun</v>
      </c>
      <c r="E13576" s="24">
        <v>45107</v>
      </c>
      <c r="F13576" s="23" t="s">
        <v>48</v>
      </c>
      <c r="G13576" s="121">
        <v>145295.61432139942</v>
      </c>
    </row>
    <row r="13577" spans="1:7" outlineLevel="1" x14ac:dyDescent="0.25">
      <c r="A13577" s="23" t="str">
        <f>VLOOKUP(B13577,Códigos!$A$1:$C$23,2,FALSE)</f>
        <v>Bonos de Largo Plazo</v>
      </c>
      <c r="B13577" s="65" t="s">
        <v>3</v>
      </c>
      <c r="C13577" s="60">
        <v>2023</v>
      </c>
      <c r="D13577" s="60" t="str">
        <f t="shared" si="231"/>
        <v>jun</v>
      </c>
      <c r="E13577" s="24">
        <v>45107</v>
      </c>
      <c r="F13577" s="23" t="s">
        <v>48</v>
      </c>
      <c r="G13577" s="121">
        <v>482408.4022832365</v>
      </c>
    </row>
    <row r="13578" spans="1:7" outlineLevel="1" x14ac:dyDescent="0.25">
      <c r="A13578" s="23" t="str">
        <f>VLOOKUP(B13578,Códigos!$A$1:$C$23,2,FALSE)</f>
        <v>Bonos Municipales</v>
      </c>
      <c r="B13578" s="65" t="s">
        <v>4</v>
      </c>
      <c r="C13578" s="60">
        <v>2023</v>
      </c>
      <c r="D13578" s="60" t="str">
        <f t="shared" si="231"/>
        <v>jun</v>
      </c>
      <c r="E13578" s="24">
        <v>45107</v>
      </c>
      <c r="F13578" s="23" t="s">
        <v>48</v>
      </c>
      <c r="G13578" s="121">
        <v>0</v>
      </c>
    </row>
    <row r="13579" spans="1:7" outlineLevel="1" x14ac:dyDescent="0.25">
      <c r="A13579" s="23" t="str">
        <f>VLOOKUP(B13579,Códigos!$A$1:$C$23,2,FALSE)</f>
        <v>Bonos Participativos emitidos por Pymes</v>
      </c>
      <c r="B13579" s="65" t="s">
        <v>5</v>
      </c>
      <c r="C13579" s="60">
        <v>2023</v>
      </c>
      <c r="D13579" s="60" t="str">
        <f t="shared" si="231"/>
        <v>jun</v>
      </c>
      <c r="E13579" s="24">
        <v>45107</v>
      </c>
      <c r="F13579" s="23" t="s">
        <v>48</v>
      </c>
      <c r="G13579" s="121">
        <v>0</v>
      </c>
    </row>
    <row r="13580" spans="1:7" outlineLevel="1" x14ac:dyDescent="0.25">
      <c r="A13580" s="23" t="str">
        <f>VLOOKUP(B13580,Códigos!$A$1:$C$23,2,FALSE)</f>
        <v>Bonos del BCB con opción a rescate anticipado</v>
      </c>
      <c r="B13580" s="65" t="s">
        <v>159</v>
      </c>
      <c r="C13580" s="60">
        <v>2023</v>
      </c>
      <c r="D13580" s="60" t="str">
        <f t="shared" si="231"/>
        <v>jun</v>
      </c>
      <c r="E13580" s="24">
        <v>45107</v>
      </c>
      <c r="F13580" s="23" t="s">
        <v>48</v>
      </c>
      <c r="G13580" s="121">
        <v>1998844.2610320691</v>
      </c>
    </row>
    <row r="13581" spans="1:7" outlineLevel="1" x14ac:dyDescent="0.25">
      <c r="A13581" s="23" t="str">
        <f>VLOOKUP(B13581,Códigos!$A$1:$C$23,2,FALSE)</f>
        <v>Cupones</v>
      </c>
      <c r="B13581" s="65" t="s">
        <v>7</v>
      </c>
      <c r="C13581" s="60">
        <v>2023</v>
      </c>
      <c r="D13581" s="60" t="str">
        <f t="shared" si="231"/>
        <v>jun</v>
      </c>
      <c r="E13581" s="24">
        <v>45107</v>
      </c>
      <c r="F13581" s="23" t="s">
        <v>48</v>
      </c>
      <c r="G13581" s="121">
        <v>0</v>
      </c>
    </row>
    <row r="13582" spans="1:7" outlineLevel="1" x14ac:dyDescent="0.25">
      <c r="A13582" s="23" t="str">
        <f>VLOOKUP(B13582,Códigos!$A$1:$C$23,2,FALSE)</f>
        <v>Depósitos a Plazo Fijo</v>
      </c>
      <c r="B13582" s="65" t="s">
        <v>8</v>
      </c>
      <c r="C13582" s="60">
        <v>2023</v>
      </c>
      <c r="D13582" s="60" t="str">
        <f t="shared" si="231"/>
        <v>jun</v>
      </c>
      <c r="E13582" s="24">
        <v>45107</v>
      </c>
      <c r="F13582" s="23" t="s">
        <v>48</v>
      </c>
      <c r="G13582" s="121">
        <v>11528830.752732821</v>
      </c>
    </row>
    <row r="13583" spans="1:7" outlineLevel="1" x14ac:dyDescent="0.25">
      <c r="A13583" s="23" t="str">
        <f>VLOOKUP(B13583,Códigos!$A$1:$C$23,2,FALSE)</f>
        <v>Letras del BCB con opción a rescate anticipado</v>
      </c>
      <c r="B13583" s="65" t="s">
        <v>10</v>
      </c>
      <c r="C13583" s="60">
        <v>2023</v>
      </c>
      <c r="D13583" s="60" t="str">
        <f t="shared" si="231"/>
        <v>jun</v>
      </c>
      <c r="E13583" s="24">
        <v>45107</v>
      </c>
      <c r="F13583" s="23" t="s">
        <v>48</v>
      </c>
      <c r="G13583" s="121">
        <v>0</v>
      </c>
    </row>
    <row r="13584" spans="1:7" outlineLevel="1" x14ac:dyDescent="0.25">
      <c r="A13584" s="23" t="str">
        <f>VLOOKUP(B13584,Códigos!$A$1:$C$23,2,FALSE)</f>
        <v>Pagarés bursátiles</v>
      </c>
      <c r="B13584" s="65" t="s">
        <v>11</v>
      </c>
      <c r="C13584" s="60">
        <v>2023</v>
      </c>
      <c r="D13584" s="60" t="str">
        <f t="shared" si="231"/>
        <v>jun</v>
      </c>
      <c r="E13584" s="24">
        <v>45107</v>
      </c>
      <c r="F13584" s="23" t="s">
        <v>48</v>
      </c>
      <c r="G13584" s="121">
        <v>0</v>
      </c>
    </row>
    <row r="13585" spans="1:7" outlineLevel="1" x14ac:dyDescent="0.25">
      <c r="A13585" s="23" t="str">
        <f>VLOOKUP(B13585,Códigos!$A$1:$C$23,2,FALSE)</f>
        <v>Valores de Titularización</v>
      </c>
      <c r="B13585" s="65" t="s">
        <v>12</v>
      </c>
      <c r="C13585" s="60">
        <v>2023</v>
      </c>
      <c r="D13585" s="60" t="str">
        <f t="shared" si="231"/>
        <v>jun</v>
      </c>
      <c r="E13585" s="24">
        <v>45107</v>
      </c>
      <c r="F13585" s="23" t="s">
        <v>48</v>
      </c>
      <c r="G13585" s="121">
        <v>0</v>
      </c>
    </row>
    <row r="13586" spans="1:7" outlineLevel="1" x14ac:dyDescent="0.25">
      <c r="A13586" s="23" t="str">
        <f>VLOOKUP(B13586,Códigos!$A$1:$C$23,2,FALSE)</f>
        <v>Inv. Extranjero</v>
      </c>
      <c r="B13586" s="65" t="s">
        <v>34</v>
      </c>
      <c r="C13586" s="60">
        <v>2023</v>
      </c>
      <c r="D13586" s="60" t="str">
        <f t="shared" si="231"/>
        <v>jun</v>
      </c>
      <c r="E13586" s="24">
        <v>45107</v>
      </c>
      <c r="F13586" s="23" t="s">
        <v>48</v>
      </c>
      <c r="G13586" s="121">
        <v>0</v>
      </c>
    </row>
    <row r="13587" spans="1:7" outlineLevel="1" x14ac:dyDescent="0.25">
      <c r="A13587" s="23" t="str">
        <f>VLOOKUP(B13587,Códigos!$A$1:$C$23,2,FALSE)</f>
        <v>Liquidez</v>
      </c>
      <c r="B13587" s="65" t="s">
        <v>13</v>
      </c>
      <c r="C13587" s="60">
        <v>2023</v>
      </c>
      <c r="D13587" s="60" t="str">
        <f t="shared" si="231"/>
        <v>jun</v>
      </c>
      <c r="E13587" s="24">
        <v>45107</v>
      </c>
      <c r="F13587" s="23" t="s">
        <v>48</v>
      </c>
      <c r="G13587" s="121">
        <v>1138468.5474137317</v>
      </c>
    </row>
    <row r="13588" spans="1:7" outlineLevel="1" x14ac:dyDescent="0.25">
      <c r="A13588" s="23" t="str">
        <f>VLOOKUP(B13588,Códigos!$A$1:$C$23,2,FALSE)</f>
        <v>Inv. sin Oferta Pública</v>
      </c>
      <c r="B13588" s="65" t="s">
        <v>14</v>
      </c>
      <c r="C13588" s="60">
        <v>2023</v>
      </c>
      <c r="D13588" s="60" t="str">
        <f t="shared" si="231"/>
        <v>jun</v>
      </c>
      <c r="E13588" s="24">
        <v>45107</v>
      </c>
      <c r="F13588" s="23" t="s">
        <v>48</v>
      </c>
      <c r="G13588" s="121">
        <v>-3173.0465883673469</v>
      </c>
    </row>
    <row r="13589" spans="1:7" outlineLevel="1" x14ac:dyDescent="0.25">
      <c r="A13589" s="23" t="str">
        <f>VLOOKUP(B13589,Códigos!$A$1:$C$23,2,FALSE)</f>
        <v>Acciones</v>
      </c>
      <c r="B13589" s="65" t="s">
        <v>0</v>
      </c>
      <c r="C13589" s="60">
        <v>2023</v>
      </c>
      <c r="D13589" s="60" t="str">
        <f t="shared" si="231"/>
        <v>jun</v>
      </c>
      <c r="E13589" s="24">
        <v>45107</v>
      </c>
      <c r="F13589" s="23" t="s">
        <v>47</v>
      </c>
      <c r="G13589" s="121">
        <v>2363646.7999999998</v>
      </c>
    </row>
    <row r="13590" spans="1:7" outlineLevel="1" x14ac:dyDescent="0.25">
      <c r="A13590" s="23" t="str">
        <f>VLOOKUP(B13590,Códigos!$A$1:$C$23,2,FALSE)</f>
        <v>Bonos Bancarios Bursátiles</v>
      </c>
      <c r="B13590" s="65" t="s">
        <v>1</v>
      </c>
      <c r="C13590" s="60">
        <v>2023</v>
      </c>
      <c r="D13590" s="60" t="str">
        <f t="shared" si="231"/>
        <v>jun</v>
      </c>
      <c r="E13590" s="24">
        <v>45107</v>
      </c>
      <c r="F13590" s="23" t="s">
        <v>47</v>
      </c>
      <c r="G13590" s="121">
        <v>37301411.68</v>
      </c>
    </row>
    <row r="13591" spans="1:7" outlineLevel="1" x14ac:dyDescent="0.25">
      <c r="A13591" s="23" t="str">
        <f>VLOOKUP(B13591,Códigos!$A$1:$C$23,2,FALSE)</f>
        <v>Bonos de Largo Plazo</v>
      </c>
      <c r="B13591" s="65" t="s">
        <v>3</v>
      </c>
      <c r="C13591" s="60">
        <v>2023</v>
      </c>
      <c r="D13591" s="60" t="str">
        <f t="shared" si="231"/>
        <v>jun</v>
      </c>
      <c r="E13591" s="24">
        <v>45107</v>
      </c>
      <c r="F13591" s="23" t="s">
        <v>47</v>
      </c>
      <c r="G13591" s="121">
        <v>17091220.75</v>
      </c>
    </row>
    <row r="13592" spans="1:7" outlineLevel="1" x14ac:dyDescent="0.25">
      <c r="A13592" s="23" t="str">
        <f>VLOOKUP(B13592,Códigos!$A$1:$C$23,2,FALSE)</f>
        <v>Bonos Municipales</v>
      </c>
      <c r="B13592" s="65" t="s">
        <v>4</v>
      </c>
      <c r="C13592" s="60">
        <v>2023</v>
      </c>
      <c r="D13592" s="60" t="str">
        <f t="shared" si="231"/>
        <v>jun</v>
      </c>
      <c r="E13592" s="24">
        <v>45107</v>
      </c>
      <c r="F13592" s="23" t="s">
        <v>47</v>
      </c>
      <c r="G13592" s="121">
        <v>0</v>
      </c>
    </row>
    <row r="13593" spans="1:7" outlineLevel="1" x14ac:dyDescent="0.25">
      <c r="A13593" s="23" t="str">
        <f>VLOOKUP(B13593,Códigos!$A$1:$C$23,2,FALSE)</f>
        <v>Bonos Participativos emitidos por Pymes</v>
      </c>
      <c r="B13593" s="65" t="s">
        <v>5</v>
      </c>
      <c r="C13593" s="60">
        <v>2023</v>
      </c>
      <c r="D13593" s="60" t="str">
        <f t="shared" si="231"/>
        <v>jun</v>
      </c>
      <c r="E13593" s="24">
        <v>45107</v>
      </c>
      <c r="F13593" s="23" t="s">
        <v>47</v>
      </c>
      <c r="G13593" s="121">
        <v>0</v>
      </c>
    </row>
    <row r="13594" spans="1:7" outlineLevel="1" x14ac:dyDescent="0.25">
      <c r="A13594" s="23" t="str">
        <f>VLOOKUP(B13594,Códigos!$A$1:$C$23,2,FALSE)</f>
        <v>Bonos del BCB con opción a rescate anticipado</v>
      </c>
      <c r="B13594" s="65" t="s">
        <v>159</v>
      </c>
      <c r="C13594" s="60">
        <v>2023</v>
      </c>
      <c r="D13594" s="60" t="str">
        <f t="shared" si="231"/>
        <v>jun</v>
      </c>
      <c r="E13594" s="24">
        <v>45107</v>
      </c>
      <c r="F13594" s="23" t="s">
        <v>47</v>
      </c>
      <c r="G13594" s="121">
        <v>0</v>
      </c>
    </row>
    <row r="13595" spans="1:7" outlineLevel="1" x14ac:dyDescent="0.25">
      <c r="A13595" s="23" t="str">
        <f>VLOOKUP(B13595,Códigos!$A$1:$C$23,2,FALSE)</f>
        <v>Cupones</v>
      </c>
      <c r="B13595" s="65" t="s">
        <v>7</v>
      </c>
      <c r="C13595" s="60">
        <v>2023</v>
      </c>
      <c r="D13595" s="60" t="str">
        <f t="shared" si="231"/>
        <v>jun</v>
      </c>
      <c r="E13595" s="24">
        <v>45107</v>
      </c>
      <c r="F13595" s="23" t="s">
        <v>47</v>
      </c>
      <c r="G13595" s="121">
        <v>40579.03</v>
      </c>
    </row>
    <row r="13596" spans="1:7" outlineLevel="1" x14ac:dyDescent="0.25">
      <c r="A13596" s="23" t="str">
        <f>VLOOKUP(B13596,Códigos!$A$1:$C$23,2,FALSE)</f>
        <v>Depósitos a Plazo Fijo</v>
      </c>
      <c r="B13596" s="65" t="s">
        <v>8</v>
      </c>
      <c r="C13596" s="60">
        <v>2023</v>
      </c>
      <c r="D13596" s="60" t="str">
        <f t="shared" si="231"/>
        <v>jun</v>
      </c>
      <c r="E13596" s="24">
        <v>45107</v>
      </c>
      <c r="F13596" s="23" t="s">
        <v>47</v>
      </c>
      <c r="G13596" s="121">
        <v>249903917.10000002</v>
      </c>
    </row>
    <row r="13597" spans="1:7" outlineLevel="1" x14ac:dyDescent="0.25">
      <c r="A13597" s="23" t="str">
        <f>VLOOKUP(B13597,Códigos!$A$1:$C$23,2,FALSE)</f>
        <v>Letras del BCB con opción a rescate anticipado</v>
      </c>
      <c r="B13597" s="65" t="s">
        <v>10</v>
      </c>
      <c r="C13597" s="60">
        <v>2023</v>
      </c>
      <c r="D13597" s="60" t="str">
        <f t="shared" si="231"/>
        <v>jun</v>
      </c>
      <c r="E13597" s="24">
        <v>45107</v>
      </c>
      <c r="F13597" s="23" t="s">
        <v>47</v>
      </c>
      <c r="G13597" s="121">
        <v>0</v>
      </c>
    </row>
    <row r="13598" spans="1:7" outlineLevel="1" x14ac:dyDescent="0.25">
      <c r="A13598" s="23" t="str">
        <f>VLOOKUP(B13598,Códigos!$A$1:$C$23,2,FALSE)</f>
        <v>Pagarés bursátiles</v>
      </c>
      <c r="B13598" s="65" t="s">
        <v>11</v>
      </c>
      <c r="C13598" s="60">
        <v>2023</v>
      </c>
      <c r="D13598" s="60" t="str">
        <f t="shared" si="231"/>
        <v>jun</v>
      </c>
      <c r="E13598" s="24">
        <v>45107</v>
      </c>
      <c r="F13598" s="23" t="s">
        <v>47</v>
      </c>
      <c r="G13598" s="121">
        <v>2907091.52</v>
      </c>
    </row>
    <row r="13599" spans="1:7" outlineLevel="1" x14ac:dyDescent="0.25">
      <c r="A13599" s="23" t="str">
        <f>VLOOKUP(B13599,Códigos!$A$1:$C$23,2,FALSE)</f>
        <v>Valores de Titularización</v>
      </c>
      <c r="B13599" s="65" t="s">
        <v>12</v>
      </c>
      <c r="C13599" s="60">
        <v>2023</v>
      </c>
      <c r="D13599" s="60" t="str">
        <f t="shared" si="231"/>
        <v>jun</v>
      </c>
      <c r="E13599" s="24">
        <v>45107</v>
      </c>
      <c r="F13599" s="23" t="s">
        <v>47</v>
      </c>
      <c r="G13599" s="121">
        <v>82101.5</v>
      </c>
    </row>
    <row r="13600" spans="1:7" outlineLevel="1" x14ac:dyDescent="0.25">
      <c r="A13600" s="23" t="str">
        <f>VLOOKUP(B13600,Códigos!$A$1:$C$23,2,FALSE)</f>
        <v>Inv. Extranjero</v>
      </c>
      <c r="B13600" s="65" t="s">
        <v>34</v>
      </c>
      <c r="C13600" s="60">
        <v>2023</v>
      </c>
      <c r="D13600" s="60" t="str">
        <f t="shared" si="231"/>
        <v>jun</v>
      </c>
      <c r="E13600" s="24">
        <v>45107</v>
      </c>
      <c r="F13600" s="23" t="s">
        <v>47</v>
      </c>
      <c r="G13600" s="121">
        <v>83234453.419999987</v>
      </c>
    </row>
    <row r="13601" spans="1:7" outlineLevel="1" x14ac:dyDescent="0.25">
      <c r="A13601" s="23" t="str">
        <f>VLOOKUP(B13601,Códigos!$A$1:$C$23,2,FALSE)</f>
        <v>Liquidez</v>
      </c>
      <c r="B13601" s="65" t="s">
        <v>13</v>
      </c>
      <c r="C13601" s="60">
        <v>2023</v>
      </c>
      <c r="D13601" s="60" t="str">
        <f t="shared" si="231"/>
        <v>jun</v>
      </c>
      <c r="E13601" s="24">
        <v>45107</v>
      </c>
      <c r="F13601" s="23" t="s">
        <v>47</v>
      </c>
      <c r="G13601" s="121">
        <v>107131067.53999999</v>
      </c>
    </row>
    <row r="13602" spans="1:7" outlineLevel="1" x14ac:dyDescent="0.25">
      <c r="A13602" s="23" t="str">
        <f>VLOOKUP(B13602,Códigos!$A$1:$C$23,2,FALSE)</f>
        <v>Inv. sin Oferta Pública</v>
      </c>
      <c r="B13602" s="65" t="s">
        <v>14</v>
      </c>
      <c r="C13602" s="60">
        <v>2023</v>
      </c>
      <c r="D13602" s="60" t="str">
        <f t="shared" si="231"/>
        <v>jun</v>
      </c>
      <c r="E13602" s="24">
        <v>45107</v>
      </c>
      <c r="F13602" s="23" t="s">
        <v>47</v>
      </c>
      <c r="G13602" s="121">
        <v>263393.01</v>
      </c>
    </row>
    <row r="13603" spans="1:7" outlineLevel="1" x14ac:dyDescent="0.25">
      <c r="A13603" s="23" t="str">
        <f>VLOOKUP(B13603,Códigos!$A$1:$C$23,2,FALSE)</f>
        <v>Acciones</v>
      </c>
      <c r="B13603" s="65" t="s">
        <v>0</v>
      </c>
      <c r="C13603" s="60">
        <v>2023</v>
      </c>
      <c r="D13603" s="60" t="str">
        <f t="shared" si="231"/>
        <v>jun</v>
      </c>
      <c r="E13603" s="24">
        <v>45107</v>
      </c>
      <c r="F13603" s="23" t="s">
        <v>49</v>
      </c>
      <c r="G13603" s="121">
        <v>280944.30320699711</v>
      </c>
    </row>
    <row r="13604" spans="1:7" outlineLevel="1" x14ac:dyDescent="0.25">
      <c r="A13604" s="23" t="str">
        <f>VLOOKUP(B13604,Códigos!$A$1:$C$23,2,FALSE)</f>
        <v>Bonos Bancarios Bursátiles</v>
      </c>
      <c r="B13604" s="65" t="s">
        <v>1</v>
      </c>
      <c r="C13604" s="60">
        <v>2023</v>
      </c>
      <c r="D13604" s="60" t="str">
        <f t="shared" si="231"/>
        <v>jun</v>
      </c>
      <c r="E13604" s="24">
        <v>45107</v>
      </c>
      <c r="F13604" s="23" t="s">
        <v>49</v>
      </c>
      <c r="G13604" s="121">
        <v>20969682.533527713</v>
      </c>
    </row>
    <row r="13605" spans="1:7" outlineLevel="1" x14ac:dyDescent="0.25">
      <c r="A13605" s="23" t="str">
        <f>VLOOKUP(B13605,Códigos!$A$1:$C$23,2,FALSE)</f>
        <v>Bonos de Largo Plazo</v>
      </c>
      <c r="B13605" s="65" t="s">
        <v>3</v>
      </c>
      <c r="C13605" s="60">
        <v>2023</v>
      </c>
      <c r="D13605" s="60" t="str">
        <f t="shared" si="231"/>
        <v>jun</v>
      </c>
      <c r="E13605" s="24">
        <v>45107</v>
      </c>
      <c r="F13605" s="23" t="s">
        <v>49</v>
      </c>
      <c r="G13605" s="121">
        <v>14309157.344023332</v>
      </c>
    </row>
    <row r="13606" spans="1:7" outlineLevel="1" x14ac:dyDescent="0.25">
      <c r="A13606" s="23" t="str">
        <f>VLOOKUP(B13606,Códigos!$A$1:$C$23,2,FALSE)</f>
        <v>Bonos Municipales</v>
      </c>
      <c r="B13606" s="65" t="s">
        <v>4</v>
      </c>
      <c r="C13606" s="60">
        <v>2023</v>
      </c>
      <c r="D13606" s="60" t="str">
        <f t="shared" si="231"/>
        <v>jun</v>
      </c>
      <c r="E13606" s="24">
        <v>45107</v>
      </c>
      <c r="F13606" s="23" t="s">
        <v>49</v>
      </c>
      <c r="G13606" s="121">
        <v>448578.7172011662</v>
      </c>
    </row>
    <row r="13607" spans="1:7" outlineLevel="1" x14ac:dyDescent="0.25">
      <c r="A13607" s="23" t="str">
        <f>VLOOKUP(B13607,Códigos!$A$1:$C$23,2,FALSE)</f>
        <v>Bonos Participativos emitidos por Pymes</v>
      </c>
      <c r="B13607" s="65" t="s">
        <v>5</v>
      </c>
      <c r="C13607" s="60">
        <v>2023</v>
      </c>
      <c r="D13607" s="60" t="str">
        <f t="shared" si="231"/>
        <v>jun</v>
      </c>
      <c r="E13607" s="24">
        <v>45107</v>
      </c>
      <c r="F13607" s="23" t="s">
        <v>49</v>
      </c>
      <c r="G13607" s="121">
        <v>57587.172011661809</v>
      </c>
    </row>
    <row r="13608" spans="1:7" outlineLevel="1" x14ac:dyDescent="0.25">
      <c r="A13608" s="23" t="str">
        <f>VLOOKUP(B13608,Códigos!$A$1:$C$23,2,FALSE)</f>
        <v>Bonos del BCB con opción a rescate anticipado</v>
      </c>
      <c r="B13608" s="65" t="s">
        <v>159</v>
      </c>
      <c r="C13608" s="60">
        <v>2023</v>
      </c>
      <c r="D13608" s="60" t="str">
        <f t="shared" si="231"/>
        <v>jun</v>
      </c>
      <c r="E13608" s="24">
        <v>45107</v>
      </c>
      <c r="F13608" s="23" t="s">
        <v>49</v>
      </c>
      <c r="G13608" s="121">
        <v>0</v>
      </c>
    </row>
    <row r="13609" spans="1:7" outlineLevel="1" x14ac:dyDescent="0.25">
      <c r="A13609" s="23" t="str">
        <f>VLOOKUP(B13609,Códigos!$A$1:$C$23,2,FALSE)</f>
        <v>Cupones</v>
      </c>
      <c r="B13609" s="65" t="s">
        <v>7</v>
      </c>
      <c r="C13609" s="60">
        <v>2023</v>
      </c>
      <c r="D13609" s="60" t="str">
        <f t="shared" si="231"/>
        <v>jun</v>
      </c>
      <c r="E13609" s="24">
        <v>45107</v>
      </c>
      <c r="F13609" s="23" t="s">
        <v>49</v>
      </c>
      <c r="G13609" s="121">
        <v>1310466.4723032068</v>
      </c>
    </row>
    <row r="13610" spans="1:7" outlineLevel="1" x14ac:dyDescent="0.25">
      <c r="A13610" s="23" t="str">
        <f>VLOOKUP(B13610,Códigos!$A$1:$C$23,2,FALSE)</f>
        <v>Depósitos a Plazo Fijo</v>
      </c>
      <c r="B13610" s="65" t="s">
        <v>8</v>
      </c>
      <c r="C13610" s="60">
        <v>2023</v>
      </c>
      <c r="D13610" s="60" t="str">
        <f t="shared" si="231"/>
        <v>jun</v>
      </c>
      <c r="E13610" s="24">
        <v>45107</v>
      </c>
      <c r="F13610" s="23" t="s">
        <v>49</v>
      </c>
      <c r="G13610" s="121">
        <v>56214275.195335232</v>
      </c>
    </row>
    <row r="13611" spans="1:7" outlineLevel="1" x14ac:dyDescent="0.25">
      <c r="A13611" s="23" t="str">
        <f>VLOOKUP(B13611,Códigos!$A$1:$C$23,2,FALSE)</f>
        <v>Letras del BCB con opción a rescate anticipado</v>
      </c>
      <c r="B13611" s="65" t="s">
        <v>10</v>
      </c>
      <c r="C13611" s="60">
        <v>2023</v>
      </c>
      <c r="D13611" s="60" t="str">
        <f t="shared" si="231"/>
        <v>jun</v>
      </c>
      <c r="E13611" s="24">
        <v>45107</v>
      </c>
      <c r="F13611" s="23" t="s">
        <v>49</v>
      </c>
      <c r="G13611" s="121">
        <v>0</v>
      </c>
    </row>
    <row r="13612" spans="1:7" outlineLevel="1" x14ac:dyDescent="0.25">
      <c r="A13612" s="23" t="str">
        <f>VLOOKUP(B13612,Códigos!$A$1:$C$23,2,FALSE)</f>
        <v>Pagarés bursátiles</v>
      </c>
      <c r="B13612" s="65" t="s">
        <v>11</v>
      </c>
      <c r="C13612" s="60">
        <v>2023</v>
      </c>
      <c r="D13612" s="60" t="str">
        <f t="shared" si="231"/>
        <v>jun</v>
      </c>
      <c r="E13612" s="24">
        <v>45107</v>
      </c>
      <c r="F13612" s="23" t="s">
        <v>49</v>
      </c>
      <c r="G13612" s="121">
        <v>90882.419825072895</v>
      </c>
    </row>
    <row r="13613" spans="1:7" outlineLevel="1" x14ac:dyDescent="0.25">
      <c r="A13613" s="23" t="str">
        <f>VLOOKUP(B13613,Códigos!$A$1:$C$23,2,FALSE)</f>
        <v>Valores de Titularización</v>
      </c>
      <c r="B13613" s="65" t="s">
        <v>12</v>
      </c>
      <c r="C13613" s="60">
        <v>2023</v>
      </c>
      <c r="D13613" s="60" t="str">
        <f t="shared" si="231"/>
        <v>jun</v>
      </c>
      <c r="E13613" s="24">
        <v>45107</v>
      </c>
      <c r="F13613" s="23" t="s">
        <v>49</v>
      </c>
      <c r="G13613" s="121">
        <v>1296257.2813411085</v>
      </c>
    </row>
    <row r="13614" spans="1:7" outlineLevel="1" x14ac:dyDescent="0.25">
      <c r="A13614" s="23" t="str">
        <f>VLOOKUP(B13614,Códigos!$A$1:$C$23,2,FALSE)</f>
        <v>Inv. Extranjero</v>
      </c>
      <c r="B13614" s="65" t="s">
        <v>34</v>
      </c>
      <c r="C13614" s="60">
        <v>2023</v>
      </c>
      <c r="D13614" s="60" t="str">
        <f t="shared" si="231"/>
        <v>jun</v>
      </c>
      <c r="E13614" s="24">
        <v>45107</v>
      </c>
      <c r="F13614" s="23" t="s">
        <v>49</v>
      </c>
      <c r="G13614" s="121">
        <v>0</v>
      </c>
    </row>
    <row r="13615" spans="1:7" outlineLevel="1" x14ac:dyDescent="0.25">
      <c r="A13615" s="23" t="str">
        <f>VLOOKUP(B13615,Códigos!$A$1:$C$23,2,FALSE)</f>
        <v>Liquidez</v>
      </c>
      <c r="B13615" s="65" t="s">
        <v>13</v>
      </c>
      <c r="C13615" s="60">
        <v>2023</v>
      </c>
      <c r="D13615" s="60" t="str">
        <f t="shared" si="231"/>
        <v>jun</v>
      </c>
      <c r="E13615" s="24">
        <v>45107</v>
      </c>
      <c r="F13615" s="23" t="s">
        <v>49</v>
      </c>
      <c r="G13615" s="121">
        <v>8649371.9096209928</v>
      </c>
    </row>
    <row r="13616" spans="1:7" outlineLevel="1" x14ac:dyDescent="0.25">
      <c r="A13616" s="23" t="str">
        <f>VLOOKUP(B13616,Códigos!$A$1:$C$23,2,FALSE)</f>
        <v>Inv. sin Oferta Pública</v>
      </c>
      <c r="B13616" s="65" t="s">
        <v>14</v>
      </c>
      <c r="C13616" s="60">
        <v>2023</v>
      </c>
      <c r="D13616" s="60" t="str">
        <f t="shared" si="231"/>
        <v>jun</v>
      </c>
      <c r="E13616" s="24">
        <v>45107</v>
      </c>
      <c r="F13616" s="23" t="s">
        <v>49</v>
      </c>
      <c r="G13616" s="121">
        <v>5108755.2011661809</v>
      </c>
    </row>
    <row r="13617" spans="1:7" outlineLevel="1" x14ac:dyDescent="0.25">
      <c r="A13617" s="23" t="str">
        <f>VLOOKUP(B13617,Códigos!$A$1:$C$23,2,FALSE)</f>
        <v>Acciones</v>
      </c>
      <c r="B13617" s="65" t="s">
        <v>0</v>
      </c>
      <c r="C13617" s="60">
        <v>2023</v>
      </c>
      <c r="D13617" s="60" t="str">
        <f t="shared" si="231"/>
        <v>jun</v>
      </c>
      <c r="E13617" s="24">
        <v>45107</v>
      </c>
      <c r="F13617" s="23" t="s">
        <v>50</v>
      </c>
      <c r="G13617" s="121">
        <v>0</v>
      </c>
    </row>
    <row r="13618" spans="1:7" outlineLevel="1" x14ac:dyDescent="0.25">
      <c r="A13618" s="23" t="str">
        <f>VLOOKUP(B13618,Códigos!$A$1:$C$23,2,FALSE)</f>
        <v>Bonos Bancarios Bursátiles</v>
      </c>
      <c r="B13618" s="65" t="s">
        <v>1</v>
      </c>
      <c r="C13618" s="60">
        <v>2023</v>
      </c>
      <c r="D13618" s="60" t="str">
        <f t="shared" si="231"/>
        <v>jun</v>
      </c>
      <c r="E13618" s="24">
        <v>45107</v>
      </c>
      <c r="F13618" s="23" t="s">
        <v>50</v>
      </c>
      <c r="G13618" s="121">
        <v>1226610.1299999999</v>
      </c>
    </row>
    <row r="13619" spans="1:7" outlineLevel="1" x14ac:dyDescent="0.25">
      <c r="A13619" s="23" t="str">
        <f>VLOOKUP(B13619,Códigos!$A$1:$C$23,2,FALSE)</f>
        <v>Bonos de Largo Plazo</v>
      </c>
      <c r="B13619" s="65" t="s">
        <v>3</v>
      </c>
      <c r="C13619" s="60">
        <v>2023</v>
      </c>
      <c r="D13619" s="60" t="str">
        <f t="shared" si="231"/>
        <v>jun</v>
      </c>
      <c r="E13619" s="24">
        <v>45107</v>
      </c>
      <c r="F13619" s="23" t="s">
        <v>50</v>
      </c>
      <c r="G13619" s="121">
        <v>637651.44999999995</v>
      </c>
    </row>
    <row r="13620" spans="1:7" outlineLevel="1" x14ac:dyDescent="0.25">
      <c r="A13620" s="23" t="str">
        <f>VLOOKUP(B13620,Códigos!$A$1:$C$23,2,FALSE)</f>
        <v>Bonos Municipales</v>
      </c>
      <c r="B13620" s="65" t="s">
        <v>4</v>
      </c>
      <c r="C13620" s="60">
        <v>2023</v>
      </c>
      <c r="D13620" s="60" t="str">
        <f t="shared" si="231"/>
        <v>jun</v>
      </c>
      <c r="E13620" s="24">
        <v>45107</v>
      </c>
      <c r="F13620" s="23" t="s">
        <v>50</v>
      </c>
      <c r="G13620" s="121">
        <v>0</v>
      </c>
    </row>
    <row r="13621" spans="1:7" outlineLevel="1" x14ac:dyDescent="0.25">
      <c r="A13621" s="23" t="str">
        <f>VLOOKUP(B13621,Códigos!$A$1:$C$23,2,FALSE)</f>
        <v>Bonos Participativos emitidos por Pymes</v>
      </c>
      <c r="B13621" s="65" t="s">
        <v>5</v>
      </c>
      <c r="C13621" s="60">
        <v>2023</v>
      </c>
      <c r="D13621" s="60" t="str">
        <f t="shared" si="231"/>
        <v>jun</v>
      </c>
      <c r="E13621" s="24">
        <v>45107</v>
      </c>
      <c r="F13621" s="23" t="s">
        <v>50</v>
      </c>
      <c r="G13621" s="121">
        <v>46069.74</v>
      </c>
    </row>
    <row r="13622" spans="1:7" outlineLevel="1" x14ac:dyDescent="0.25">
      <c r="A13622" s="23" t="str">
        <f>VLOOKUP(B13622,Códigos!$A$1:$C$23,2,FALSE)</f>
        <v>Bonos del BCB con opción a rescate anticipado</v>
      </c>
      <c r="B13622" s="65" t="s">
        <v>159</v>
      </c>
      <c r="C13622" s="60">
        <v>2023</v>
      </c>
      <c r="D13622" s="60" t="str">
        <f t="shared" si="231"/>
        <v>jun</v>
      </c>
      <c r="E13622" s="24">
        <v>45107</v>
      </c>
      <c r="F13622" s="23" t="s">
        <v>50</v>
      </c>
      <c r="G13622" s="121">
        <v>0</v>
      </c>
    </row>
    <row r="13623" spans="1:7" outlineLevel="1" x14ac:dyDescent="0.25">
      <c r="A13623" s="23" t="str">
        <f>VLOOKUP(B13623,Códigos!$A$1:$C$23,2,FALSE)</f>
        <v>Cupones</v>
      </c>
      <c r="B13623" s="65" t="s">
        <v>7</v>
      </c>
      <c r="C13623" s="60">
        <v>2023</v>
      </c>
      <c r="D13623" s="60" t="str">
        <f t="shared" si="231"/>
        <v>jun</v>
      </c>
      <c r="E13623" s="24">
        <v>45107</v>
      </c>
      <c r="F13623" s="23" t="s">
        <v>50</v>
      </c>
      <c r="G13623" s="121">
        <v>0</v>
      </c>
    </row>
    <row r="13624" spans="1:7" outlineLevel="1" x14ac:dyDescent="0.25">
      <c r="A13624" s="23" t="str">
        <f>VLOOKUP(B13624,Códigos!$A$1:$C$23,2,FALSE)</f>
        <v>Depósitos a Plazo Fijo</v>
      </c>
      <c r="B13624" s="65" t="s">
        <v>8</v>
      </c>
      <c r="C13624" s="60">
        <v>2023</v>
      </c>
      <c r="D13624" s="60" t="str">
        <f t="shared" si="231"/>
        <v>jun</v>
      </c>
      <c r="E13624" s="24">
        <v>45107</v>
      </c>
      <c r="F13624" s="23" t="s">
        <v>50</v>
      </c>
      <c r="G13624" s="121">
        <v>8840432.0700000003</v>
      </c>
    </row>
    <row r="13625" spans="1:7" outlineLevel="1" x14ac:dyDescent="0.25">
      <c r="A13625" s="23" t="str">
        <f>VLOOKUP(B13625,Códigos!$A$1:$C$23,2,FALSE)</f>
        <v>Letras del BCB con opción a rescate anticipado</v>
      </c>
      <c r="B13625" s="65" t="s">
        <v>10</v>
      </c>
      <c r="C13625" s="60">
        <v>2023</v>
      </c>
      <c r="D13625" s="60" t="str">
        <f t="shared" si="231"/>
        <v>jun</v>
      </c>
      <c r="E13625" s="24">
        <v>45107</v>
      </c>
      <c r="F13625" s="23" t="s">
        <v>50</v>
      </c>
      <c r="G13625" s="121">
        <v>0</v>
      </c>
    </row>
    <row r="13626" spans="1:7" outlineLevel="1" x14ac:dyDescent="0.25">
      <c r="A13626" s="23" t="str">
        <f>VLOOKUP(B13626,Códigos!$A$1:$C$23,2,FALSE)</f>
        <v>Pagarés bursátiles</v>
      </c>
      <c r="B13626" s="65" t="s">
        <v>11</v>
      </c>
      <c r="C13626" s="60">
        <v>2023</v>
      </c>
      <c r="D13626" s="60" t="str">
        <f t="shared" si="231"/>
        <v>jun</v>
      </c>
      <c r="E13626" s="24">
        <v>45107</v>
      </c>
      <c r="F13626" s="23" t="s">
        <v>50</v>
      </c>
      <c r="G13626" s="121">
        <v>0</v>
      </c>
    </row>
    <row r="13627" spans="1:7" outlineLevel="1" x14ac:dyDescent="0.25">
      <c r="A13627" s="23" t="str">
        <f>VLOOKUP(B13627,Códigos!$A$1:$C$23,2,FALSE)</f>
        <v>Valores de Titularización</v>
      </c>
      <c r="B13627" s="65" t="s">
        <v>12</v>
      </c>
      <c r="C13627" s="60">
        <v>2023</v>
      </c>
      <c r="D13627" s="60" t="str">
        <f t="shared" si="231"/>
        <v>jun</v>
      </c>
      <c r="E13627" s="24">
        <v>45107</v>
      </c>
      <c r="F13627" s="23" t="s">
        <v>50</v>
      </c>
      <c r="G13627" s="121">
        <v>0</v>
      </c>
    </row>
    <row r="13628" spans="1:7" outlineLevel="1" x14ac:dyDescent="0.25">
      <c r="A13628" s="23" t="str">
        <f>VLOOKUP(B13628,Códigos!$A$1:$C$23,2,FALSE)</f>
        <v>Inv. Extranjero</v>
      </c>
      <c r="B13628" s="65" t="s">
        <v>34</v>
      </c>
      <c r="C13628" s="60">
        <v>2023</v>
      </c>
      <c r="D13628" s="60" t="str">
        <f t="shared" si="231"/>
        <v>jun</v>
      </c>
      <c r="E13628" s="24">
        <v>45107</v>
      </c>
      <c r="F13628" s="23" t="s">
        <v>50</v>
      </c>
      <c r="G13628" s="121">
        <v>2055515.8</v>
      </c>
    </row>
    <row r="13629" spans="1:7" outlineLevel="1" x14ac:dyDescent="0.25">
      <c r="A13629" s="23" t="str">
        <f>VLOOKUP(B13629,Códigos!$A$1:$C$23,2,FALSE)</f>
        <v>Liquidez</v>
      </c>
      <c r="B13629" s="65" t="s">
        <v>13</v>
      </c>
      <c r="C13629" s="60">
        <v>2023</v>
      </c>
      <c r="D13629" s="60" t="str">
        <f t="shared" si="231"/>
        <v>jun</v>
      </c>
      <c r="E13629" s="24">
        <v>45107</v>
      </c>
      <c r="F13629" s="23" t="s">
        <v>50</v>
      </c>
      <c r="G13629" s="121">
        <v>751316.87</v>
      </c>
    </row>
    <row r="13630" spans="1:7" outlineLevel="1" x14ac:dyDescent="0.25">
      <c r="A13630" s="23" t="str">
        <f>VLOOKUP(B13630,Códigos!$A$1:$C$23,2,FALSE)</f>
        <v>Inv. sin Oferta Pública</v>
      </c>
      <c r="B13630" s="65" t="s">
        <v>14</v>
      </c>
      <c r="C13630" s="60">
        <v>2023</v>
      </c>
      <c r="D13630" s="60" t="str">
        <f t="shared" si="231"/>
        <v>jun</v>
      </c>
      <c r="E13630" s="24">
        <v>45107</v>
      </c>
      <c r="F13630" s="23" t="s">
        <v>50</v>
      </c>
      <c r="G13630" s="121">
        <v>295192.82</v>
      </c>
    </row>
    <row r="13631" spans="1:7" outlineLevel="1" x14ac:dyDescent="0.25">
      <c r="A13631" s="23" t="str">
        <f>VLOOKUP(B13631,Códigos!$A$1:$C$23,2,FALSE)</f>
        <v>Acciones</v>
      </c>
      <c r="B13631" s="65" t="s">
        <v>0</v>
      </c>
      <c r="C13631" s="60">
        <v>2023</v>
      </c>
      <c r="D13631" s="60" t="str">
        <f t="shared" si="231"/>
        <v>jun</v>
      </c>
      <c r="E13631" s="24">
        <v>45107</v>
      </c>
      <c r="F13631" s="23" t="s">
        <v>53</v>
      </c>
      <c r="G13631" s="121">
        <v>10313893.696093293</v>
      </c>
    </row>
    <row r="13632" spans="1:7" outlineLevel="1" x14ac:dyDescent="0.25">
      <c r="A13632" s="23" t="str">
        <f>VLOOKUP(B13632,Códigos!$A$1:$C$23,2,FALSE)</f>
        <v>Bonos Bancarios Bursátiles</v>
      </c>
      <c r="B13632" s="65" t="s">
        <v>1</v>
      </c>
      <c r="C13632" s="60">
        <v>2023</v>
      </c>
      <c r="D13632" s="60" t="str">
        <f t="shared" si="231"/>
        <v>jun</v>
      </c>
      <c r="E13632" s="24">
        <v>45107</v>
      </c>
      <c r="F13632" s="23" t="s">
        <v>53</v>
      </c>
      <c r="G13632" s="121">
        <v>115707209.50023989</v>
      </c>
    </row>
    <row r="13633" spans="1:7" outlineLevel="1" x14ac:dyDescent="0.25">
      <c r="A13633" s="23" t="str">
        <f>VLOOKUP(B13633,Códigos!$A$1:$C$23,2,FALSE)</f>
        <v>Bonos de Largo Plazo</v>
      </c>
      <c r="B13633" s="65" t="s">
        <v>3</v>
      </c>
      <c r="C13633" s="60">
        <v>2023</v>
      </c>
      <c r="D13633" s="60" t="str">
        <f t="shared" si="231"/>
        <v>jun</v>
      </c>
      <c r="E13633" s="24">
        <v>45107</v>
      </c>
      <c r="F13633" s="23" t="s">
        <v>53</v>
      </c>
      <c r="G13633" s="121">
        <v>62158345.932574786</v>
      </c>
    </row>
    <row r="13634" spans="1:7" outlineLevel="1" x14ac:dyDescent="0.25">
      <c r="A13634" s="23" t="str">
        <f>VLOOKUP(B13634,Códigos!$A$1:$C$23,2,FALSE)</f>
        <v>Bonos Municipales</v>
      </c>
      <c r="B13634" s="65" t="s">
        <v>4</v>
      </c>
      <c r="C13634" s="60">
        <v>2023</v>
      </c>
      <c r="D13634" s="60" t="str">
        <f t="shared" ref="D13634:D13697" si="232">+TEXT(E13634,"mmm")</f>
        <v>jun</v>
      </c>
      <c r="E13634" s="24">
        <v>45107</v>
      </c>
      <c r="F13634" s="23" t="s">
        <v>53</v>
      </c>
      <c r="G13634" s="121">
        <v>1151352.0408163266</v>
      </c>
    </row>
    <row r="13635" spans="1:7" outlineLevel="1" x14ac:dyDescent="0.25">
      <c r="A13635" s="23" t="str">
        <f>VLOOKUP(B13635,Códigos!$A$1:$C$23,2,FALSE)</f>
        <v>Bonos Participativos emitidos por Pymes</v>
      </c>
      <c r="B13635" s="65" t="s">
        <v>5</v>
      </c>
      <c r="C13635" s="60">
        <v>2023</v>
      </c>
      <c r="D13635" s="60" t="str">
        <f t="shared" si="232"/>
        <v>jun</v>
      </c>
      <c r="E13635" s="24">
        <v>45107</v>
      </c>
      <c r="F13635" s="23" t="s">
        <v>53</v>
      </c>
      <c r="G13635" s="121">
        <v>201555.10443148686</v>
      </c>
    </row>
    <row r="13636" spans="1:7" outlineLevel="1" x14ac:dyDescent="0.25">
      <c r="A13636" s="23" t="str">
        <f>VLOOKUP(B13636,Códigos!$A$1:$C$23,2,FALSE)</f>
        <v>Bonos del BCB con opción a rescate anticipado</v>
      </c>
      <c r="B13636" s="65" t="s">
        <v>159</v>
      </c>
      <c r="C13636" s="60">
        <v>2023</v>
      </c>
      <c r="D13636" s="60" t="str">
        <f t="shared" si="232"/>
        <v>jun</v>
      </c>
      <c r="E13636" s="24">
        <v>45107</v>
      </c>
      <c r="F13636" s="23" t="s">
        <v>53</v>
      </c>
      <c r="G13636" s="121">
        <v>1998844.2610320691</v>
      </c>
    </row>
    <row r="13637" spans="1:7" outlineLevel="1" x14ac:dyDescent="0.25">
      <c r="A13637" s="23" t="str">
        <f>VLOOKUP(B13637,Códigos!$A$1:$C$23,2,FALSE)</f>
        <v>Cupones</v>
      </c>
      <c r="B13637" s="65" t="s">
        <v>7</v>
      </c>
      <c r="C13637" s="60">
        <v>2023</v>
      </c>
      <c r="D13637" s="60" t="str">
        <f t="shared" si="232"/>
        <v>jun</v>
      </c>
      <c r="E13637" s="24">
        <v>45107</v>
      </c>
      <c r="F13637" s="23" t="s">
        <v>53</v>
      </c>
      <c r="G13637" s="121">
        <v>1545083.4031778425</v>
      </c>
    </row>
    <row r="13638" spans="1:7" outlineLevel="1" x14ac:dyDescent="0.25">
      <c r="A13638" s="23" t="str">
        <f>VLOOKUP(B13638,Códigos!$A$1:$C$23,2,FALSE)</f>
        <v>Depósitos a Plazo Fijo</v>
      </c>
      <c r="B13638" s="65" t="s">
        <v>8</v>
      </c>
      <c r="C13638" s="60">
        <v>2023</v>
      </c>
      <c r="D13638" s="60" t="str">
        <f t="shared" si="232"/>
        <v>jun</v>
      </c>
      <c r="E13638" s="24">
        <v>45107</v>
      </c>
      <c r="F13638" s="23" t="s">
        <v>53</v>
      </c>
      <c r="G13638" s="121">
        <v>619555233.76503611</v>
      </c>
    </row>
    <row r="13639" spans="1:7" outlineLevel="1" x14ac:dyDescent="0.25">
      <c r="A13639" s="23" t="str">
        <f>VLOOKUP(B13639,Códigos!$A$1:$C$23,2,FALSE)</f>
        <v>Letras del BCB con opción a rescate anticipado</v>
      </c>
      <c r="B13639" s="65" t="s">
        <v>10</v>
      </c>
      <c r="C13639" s="60">
        <v>2023</v>
      </c>
      <c r="D13639" s="60" t="str">
        <f t="shared" si="232"/>
        <v>jun</v>
      </c>
      <c r="E13639" s="24">
        <v>45107</v>
      </c>
      <c r="F13639" s="23" t="s">
        <v>53</v>
      </c>
      <c r="G13639" s="121">
        <v>318434.68804664753</v>
      </c>
    </row>
    <row r="13640" spans="1:7" outlineLevel="1" x14ac:dyDescent="0.25">
      <c r="A13640" s="23" t="str">
        <f>VLOOKUP(B13640,Códigos!$A$1:$C$23,2,FALSE)</f>
        <v>Pagarés bursátiles</v>
      </c>
      <c r="B13640" s="65" t="s">
        <v>11</v>
      </c>
      <c r="C13640" s="60">
        <v>2023</v>
      </c>
      <c r="D13640" s="60" t="str">
        <f t="shared" si="232"/>
        <v>jun</v>
      </c>
      <c r="E13640" s="24">
        <v>45107</v>
      </c>
      <c r="F13640" s="23" t="s">
        <v>53</v>
      </c>
      <c r="G13640" s="121">
        <v>7807149.5353061222</v>
      </c>
    </row>
    <row r="13641" spans="1:7" outlineLevel="1" x14ac:dyDescent="0.25">
      <c r="A13641" s="23" t="str">
        <f>VLOOKUP(B13641,Códigos!$A$1:$C$23,2,FALSE)</f>
        <v>Valores de Titularización</v>
      </c>
      <c r="B13641" s="65" t="s">
        <v>12</v>
      </c>
      <c r="C13641" s="60">
        <v>2023</v>
      </c>
      <c r="D13641" s="60" t="str">
        <f t="shared" si="232"/>
        <v>jun</v>
      </c>
      <c r="E13641" s="24">
        <v>45107</v>
      </c>
      <c r="F13641" s="23" t="s">
        <v>53</v>
      </c>
      <c r="G13641" s="121">
        <v>13814733.892128281</v>
      </c>
    </row>
    <row r="13642" spans="1:7" outlineLevel="1" x14ac:dyDescent="0.25">
      <c r="A13642" s="23" t="str">
        <f>VLOOKUP(B13642,Códigos!$A$1:$C$23,2,FALSE)</f>
        <v>Inv. Extranjero</v>
      </c>
      <c r="B13642" s="65" t="s">
        <v>34</v>
      </c>
      <c r="C13642" s="60">
        <v>2023</v>
      </c>
      <c r="D13642" s="60" t="str">
        <f t="shared" si="232"/>
        <v>jun</v>
      </c>
      <c r="E13642" s="24">
        <v>45107</v>
      </c>
      <c r="F13642" s="23" t="s">
        <v>53</v>
      </c>
      <c r="G13642" s="121">
        <v>110021650.73947521</v>
      </c>
    </row>
    <row r="13643" spans="1:7" outlineLevel="1" x14ac:dyDescent="0.25">
      <c r="A13643" s="23" t="str">
        <f>VLOOKUP(B13643,Códigos!$A$1:$C$23,2,FALSE)</f>
        <v>Liquidez</v>
      </c>
      <c r="B13643" s="65" t="s">
        <v>13</v>
      </c>
      <c r="C13643" s="60">
        <v>2023</v>
      </c>
      <c r="D13643" s="60" t="str">
        <f t="shared" si="232"/>
        <v>jun</v>
      </c>
      <c r="E13643" s="24">
        <v>45107</v>
      </c>
      <c r="F13643" s="23" t="s">
        <v>53</v>
      </c>
      <c r="G13643" s="121">
        <v>281394830.38948369</v>
      </c>
    </row>
    <row r="13644" spans="1:7" outlineLevel="1" x14ac:dyDescent="0.25">
      <c r="A13644" s="23" t="str">
        <f>VLOOKUP(B13644,Códigos!$A$1:$C$23,2,FALSE)</f>
        <v>Inv. sin Oferta Pública</v>
      </c>
      <c r="B13644" s="65" t="s">
        <v>14</v>
      </c>
      <c r="C13644" s="60">
        <v>2023</v>
      </c>
      <c r="D13644" s="60" t="str">
        <f t="shared" si="232"/>
        <v>jun</v>
      </c>
      <c r="E13644" s="24">
        <v>45107</v>
      </c>
      <c r="F13644" s="23" t="s">
        <v>53</v>
      </c>
      <c r="G13644" s="121">
        <v>46708051.567580722</v>
      </c>
    </row>
    <row r="13645" spans="1:7" outlineLevel="1" x14ac:dyDescent="0.25">
      <c r="A13645" s="23" t="str">
        <f>VLOOKUP(B13645,Códigos!$A$1:$C$23,2,FALSE)</f>
        <v>Acciones</v>
      </c>
      <c r="B13645" s="65" t="s">
        <v>0</v>
      </c>
      <c r="C13645" s="60">
        <v>2023</v>
      </c>
      <c r="D13645" s="60" t="str">
        <f t="shared" si="232"/>
        <v>jul</v>
      </c>
      <c r="E13645" s="24">
        <v>45138</v>
      </c>
      <c r="F13645" s="23" t="s">
        <v>51</v>
      </c>
      <c r="G13645" s="121">
        <v>6686474.0918367328</v>
      </c>
    </row>
    <row r="13646" spans="1:7" outlineLevel="1" x14ac:dyDescent="0.25">
      <c r="A13646" s="23" t="str">
        <f>VLOOKUP(B13646,Códigos!$A$1:$C$23,2,FALSE)</f>
        <v>Bonos Bancarios Bursátiles</v>
      </c>
      <c r="B13646" s="65" t="s">
        <v>1</v>
      </c>
      <c r="C13646" s="60">
        <v>2023</v>
      </c>
      <c r="D13646" s="60" t="str">
        <f t="shared" si="232"/>
        <v>jul</v>
      </c>
      <c r="E13646" s="24">
        <v>45138</v>
      </c>
      <c r="F13646" s="23" t="s">
        <v>51</v>
      </c>
      <c r="G13646" s="121">
        <v>71850140.046647206</v>
      </c>
    </row>
    <row r="13647" spans="1:7" outlineLevel="1" x14ac:dyDescent="0.25">
      <c r="A13647" s="23" t="str">
        <f>VLOOKUP(B13647,Códigos!$A$1:$C$23,2,FALSE)</f>
        <v>Bonos de Largo Plazo</v>
      </c>
      <c r="B13647" s="65" t="s">
        <v>3</v>
      </c>
      <c r="C13647" s="60">
        <v>2023</v>
      </c>
      <c r="D13647" s="60" t="str">
        <f t="shared" si="232"/>
        <v>jul</v>
      </c>
      <c r="E13647" s="24">
        <v>45138</v>
      </c>
      <c r="F13647" s="23" t="s">
        <v>51</v>
      </c>
      <c r="G13647" s="121">
        <v>40454068.332361452</v>
      </c>
    </row>
    <row r="13648" spans="1:7" outlineLevel="1" x14ac:dyDescent="0.25">
      <c r="A13648" s="23" t="str">
        <f>VLOOKUP(B13648,Códigos!$A$1:$C$23,2,FALSE)</f>
        <v>Bonos Municipales</v>
      </c>
      <c r="B13648" s="65" t="s">
        <v>4</v>
      </c>
      <c r="C13648" s="60">
        <v>2023</v>
      </c>
      <c r="D13648" s="60" t="str">
        <f t="shared" si="232"/>
        <v>jul</v>
      </c>
      <c r="E13648" s="24">
        <v>45138</v>
      </c>
      <c r="F13648" s="23" t="s">
        <v>51</v>
      </c>
      <c r="G13648" s="121">
        <v>1155370.4081632653</v>
      </c>
    </row>
    <row r="13649" spans="1:7" outlineLevel="1" x14ac:dyDescent="0.25">
      <c r="A13649" s="23" t="str">
        <f>VLOOKUP(B13649,Códigos!$A$1:$C$23,2,FALSE)</f>
        <v>Bonos Participativos emitidos por Pymes</v>
      </c>
      <c r="B13649" s="65" t="s">
        <v>5</v>
      </c>
      <c r="C13649" s="60">
        <v>2023</v>
      </c>
      <c r="D13649" s="60" t="str">
        <f t="shared" si="232"/>
        <v>jul</v>
      </c>
      <c r="E13649" s="24">
        <v>45138</v>
      </c>
      <c r="F13649" s="23" t="s">
        <v>51</v>
      </c>
      <c r="G13649" s="121">
        <v>121404.35860058309</v>
      </c>
    </row>
    <row r="13650" spans="1:7" outlineLevel="1" x14ac:dyDescent="0.25">
      <c r="A13650" s="23" t="str">
        <f>VLOOKUP(B13650,Códigos!$A$1:$C$23,2,FALSE)</f>
        <v>Bonos del BCB con opción a rescate anticipado</v>
      </c>
      <c r="B13650" s="65" t="s">
        <v>159</v>
      </c>
      <c r="C13650" s="60">
        <v>2023</v>
      </c>
      <c r="D13650" s="60" t="str">
        <f t="shared" si="232"/>
        <v>jul</v>
      </c>
      <c r="E13650" s="24">
        <v>45138</v>
      </c>
      <c r="F13650" s="23" t="s">
        <v>51</v>
      </c>
      <c r="G13650" s="121">
        <v>0</v>
      </c>
    </row>
    <row r="13651" spans="1:7" outlineLevel="1" x14ac:dyDescent="0.25">
      <c r="A13651" s="23" t="str">
        <f>VLOOKUP(B13651,Códigos!$A$1:$C$23,2,FALSE)</f>
        <v>Bonos del Tesoro</v>
      </c>
      <c r="B13651" s="65" t="s">
        <v>6</v>
      </c>
      <c r="C13651" s="60">
        <v>2023</v>
      </c>
      <c r="D13651" s="60" t="str">
        <f t="shared" si="232"/>
        <v>jul</v>
      </c>
      <c r="E13651" s="24">
        <v>45138</v>
      </c>
      <c r="F13651" s="23" t="s">
        <v>51</v>
      </c>
      <c r="G13651" s="121">
        <v>3735976.440233246</v>
      </c>
    </row>
    <row r="13652" spans="1:7" outlineLevel="1" x14ac:dyDescent="0.25">
      <c r="A13652" s="23" t="str">
        <f>VLOOKUP(B13652,Códigos!$A$1:$C$23,2,FALSE)</f>
        <v>Cupones</v>
      </c>
      <c r="B13652" s="65" t="s">
        <v>7</v>
      </c>
      <c r="C13652" s="60">
        <v>2023</v>
      </c>
      <c r="D13652" s="60" t="str">
        <f t="shared" si="232"/>
        <v>jul</v>
      </c>
      <c r="E13652" s="24">
        <v>45138</v>
      </c>
      <c r="F13652" s="23" t="s">
        <v>51</v>
      </c>
      <c r="G13652" s="121">
        <v>9045298.8177842777</v>
      </c>
    </row>
    <row r="13653" spans="1:7" outlineLevel="1" x14ac:dyDescent="0.25">
      <c r="A13653" s="23" t="str">
        <f>VLOOKUP(B13653,Códigos!$A$1:$C$23,2,FALSE)</f>
        <v>Depósitos a Plazo Fijo</v>
      </c>
      <c r="B13653" s="65" t="s">
        <v>8</v>
      </c>
      <c r="C13653" s="60">
        <v>2023</v>
      </c>
      <c r="D13653" s="60" t="str">
        <f t="shared" si="232"/>
        <v>jul</v>
      </c>
      <c r="E13653" s="24">
        <v>45138</v>
      </c>
      <c r="F13653" s="23" t="s">
        <v>51</v>
      </c>
      <c r="G13653" s="121">
        <v>304001193.22886187</v>
      </c>
    </row>
    <row r="13654" spans="1:7" outlineLevel="1" x14ac:dyDescent="0.25">
      <c r="A13654" s="23" t="str">
        <f>VLOOKUP(B13654,Códigos!$A$1:$C$23,2,FALSE)</f>
        <v>Letras del BCB con opción a rescate anticipado</v>
      </c>
      <c r="B13654" s="65" t="s">
        <v>10</v>
      </c>
      <c r="C13654" s="60">
        <v>2023</v>
      </c>
      <c r="D13654" s="60" t="str">
        <f t="shared" si="232"/>
        <v>jul</v>
      </c>
      <c r="E13654" s="24">
        <v>45138</v>
      </c>
      <c r="F13654" s="23" t="s">
        <v>51</v>
      </c>
      <c r="G13654" s="121">
        <v>391652.00437317789</v>
      </c>
    </row>
    <row r="13655" spans="1:7" outlineLevel="1" x14ac:dyDescent="0.25">
      <c r="A13655" s="23" t="str">
        <f>VLOOKUP(B13655,Códigos!$A$1:$C$23,2,FALSE)</f>
        <v>Pagarés bursátiles</v>
      </c>
      <c r="B13655" s="65" t="s">
        <v>11</v>
      </c>
      <c r="C13655" s="60">
        <v>2023</v>
      </c>
      <c r="D13655" s="60" t="str">
        <f t="shared" si="232"/>
        <v>jul</v>
      </c>
      <c r="E13655" s="24">
        <v>45138</v>
      </c>
      <c r="F13655" s="23" t="s">
        <v>51</v>
      </c>
      <c r="G13655" s="121">
        <v>3307703.1078717168</v>
      </c>
    </row>
    <row r="13656" spans="1:7" outlineLevel="1" x14ac:dyDescent="0.25">
      <c r="A13656" s="23" t="str">
        <f>VLOOKUP(B13656,Códigos!$A$1:$C$23,2,FALSE)</f>
        <v>Valores de Titularización</v>
      </c>
      <c r="B13656" s="65" t="s">
        <v>12</v>
      </c>
      <c r="C13656" s="60">
        <v>2023</v>
      </c>
      <c r="D13656" s="60" t="str">
        <f t="shared" si="232"/>
        <v>jul</v>
      </c>
      <c r="E13656" s="24">
        <v>45138</v>
      </c>
      <c r="F13656" s="23" t="s">
        <v>51</v>
      </c>
      <c r="G13656" s="121">
        <v>13378150.21428572</v>
      </c>
    </row>
    <row r="13657" spans="1:7" outlineLevel="1" x14ac:dyDescent="0.25">
      <c r="A13657" s="23" t="str">
        <f>VLOOKUP(B13657,Códigos!$A$1:$C$23,2,FALSE)</f>
        <v>Inv. Extranjero</v>
      </c>
      <c r="B13657" s="65" t="s">
        <v>34</v>
      </c>
      <c r="C13657" s="60">
        <v>2023</v>
      </c>
      <c r="D13657" s="60" t="str">
        <f t="shared" si="232"/>
        <v>jul</v>
      </c>
      <c r="E13657" s="24">
        <v>45138</v>
      </c>
      <c r="F13657" s="23" t="s">
        <v>51</v>
      </c>
      <c r="G13657" s="121">
        <v>7117129.6413994171</v>
      </c>
    </row>
    <row r="13658" spans="1:7" outlineLevel="1" x14ac:dyDescent="0.25">
      <c r="A13658" s="23" t="str">
        <f>VLOOKUP(B13658,Códigos!$A$1:$C$23,2,FALSE)</f>
        <v>Liquidez</v>
      </c>
      <c r="B13658" s="65" t="s">
        <v>13</v>
      </c>
      <c r="C13658" s="60">
        <v>2023</v>
      </c>
      <c r="D13658" s="60" t="str">
        <f t="shared" si="232"/>
        <v>jul</v>
      </c>
      <c r="E13658" s="24">
        <v>45138</v>
      </c>
      <c r="F13658" s="23" t="s">
        <v>51</v>
      </c>
      <c r="G13658" s="121">
        <v>99095692.53061226</v>
      </c>
    </row>
    <row r="13659" spans="1:7" outlineLevel="1" x14ac:dyDescent="0.25">
      <c r="A13659" s="23" t="str">
        <f>VLOOKUP(B13659,Códigos!$A$1:$C$23,2,FALSE)</f>
        <v>Inv. sin Oferta Pública</v>
      </c>
      <c r="B13659" s="65" t="s">
        <v>14</v>
      </c>
      <c r="C13659" s="60">
        <v>2023</v>
      </c>
      <c r="D13659" s="60" t="str">
        <f t="shared" si="232"/>
        <v>jul</v>
      </c>
      <c r="E13659" s="24">
        <v>45138</v>
      </c>
      <c r="F13659" s="23" t="s">
        <v>51</v>
      </c>
      <c r="G13659" s="121">
        <v>44082429.950437322</v>
      </c>
    </row>
    <row r="13660" spans="1:7" outlineLevel="1" x14ac:dyDescent="0.25">
      <c r="A13660" s="23" t="str">
        <f>VLOOKUP(B13660,Códigos!$A$1:$C$23,2,FALSE)</f>
        <v>Acciones</v>
      </c>
      <c r="B13660" s="65" t="s">
        <v>0</v>
      </c>
      <c r="C13660" s="60">
        <v>2023</v>
      </c>
      <c r="D13660" s="60" t="str">
        <f t="shared" si="232"/>
        <v>jul</v>
      </c>
      <c r="E13660" s="24">
        <v>45138</v>
      </c>
      <c r="F13660" s="23" t="s">
        <v>52</v>
      </c>
      <c r="G13660" s="121">
        <v>3572917.97</v>
      </c>
    </row>
    <row r="13661" spans="1:7" outlineLevel="1" x14ac:dyDescent="0.25">
      <c r="A13661" s="23" t="str">
        <f>VLOOKUP(B13661,Códigos!$A$1:$C$23,2,FALSE)</f>
        <v>Bonos Bancarios Bursátiles</v>
      </c>
      <c r="B13661" s="65" t="s">
        <v>1</v>
      </c>
      <c r="C13661" s="60">
        <v>2023</v>
      </c>
      <c r="D13661" s="60" t="str">
        <f t="shared" si="232"/>
        <v>jul</v>
      </c>
      <c r="E13661" s="24">
        <v>45138</v>
      </c>
      <c r="F13661" s="23" t="s">
        <v>52</v>
      </c>
      <c r="G13661" s="121">
        <v>42010322.469999999</v>
      </c>
    </row>
    <row r="13662" spans="1:7" outlineLevel="1" x14ac:dyDescent="0.25">
      <c r="A13662" s="23" t="str">
        <f>VLOOKUP(B13662,Códigos!$A$1:$C$23,2,FALSE)</f>
        <v>Bonos de Largo Plazo</v>
      </c>
      <c r="B13662" s="65" t="s">
        <v>3</v>
      </c>
      <c r="C13662" s="60">
        <v>2023</v>
      </c>
      <c r="D13662" s="60" t="str">
        <f t="shared" si="232"/>
        <v>jul</v>
      </c>
      <c r="E13662" s="24">
        <v>45138</v>
      </c>
      <c r="F13662" s="23" t="s">
        <v>52</v>
      </c>
      <c r="G13662" s="121">
        <v>20539646.760000002</v>
      </c>
    </row>
    <row r="13663" spans="1:7" outlineLevel="1" x14ac:dyDescent="0.25">
      <c r="A13663" s="23" t="str">
        <f>VLOOKUP(B13663,Códigos!$A$1:$C$23,2,FALSE)</f>
        <v>Bonos Municipales</v>
      </c>
      <c r="B13663" s="65" t="s">
        <v>4</v>
      </c>
      <c r="C13663" s="60">
        <v>2023</v>
      </c>
      <c r="D13663" s="60" t="str">
        <f t="shared" si="232"/>
        <v>jul</v>
      </c>
      <c r="E13663" s="24">
        <v>45138</v>
      </c>
      <c r="F13663" s="23" t="s">
        <v>52</v>
      </c>
      <c r="G13663" s="121">
        <v>0</v>
      </c>
    </row>
    <row r="13664" spans="1:7" outlineLevel="1" x14ac:dyDescent="0.25">
      <c r="A13664" s="23" t="str">
        <f>VLOOKUP(B13664,Códigos!$A$1:$C$23,2,FALSE)</f>
        <v>Bonos Participativos emitidos por Pymes</v>
      </c>
      <c r="B13664" s="65" t="s">
        <v>5</v>
      </c>
      <c r="C13664" s="60">
        <v>2023</v>
      </c>
      <c r="D13664" s="60" t="str">
        <f t="shared" si="232"/>
        <v>jul</v>
      </c>
      <c r="E13664" s="24">
        <v>45138</v>
      </c>
      <c r="F13664" s="23" t="s">
        <v>52</v>
      </c>
      <c r="G13664" s="121">
        <v>35971.660000000003</v>
      </c>
    </row>
    <row r="13665" spans="1:7" outlineLevel="1" x14ac:dyDescent="0.25">
      <c r="A13665" s="23" t="str">
        <f>VLOOKUP(B13665,Códigos!$A$1:$C$23,2,FALSE)</f>
        <v>Bonos del BCB con opción a rescate anticipado</v>
      </c>
      <c r="B13665" s="65" t="s">
        <v>159</v>
      </c>
      <c r="C13665" s="60">
        <v>2023</v>
      </c>
      <c r="D13665" s="60" t="str">
        <f t="shared" si="232"/>
        <v>jul</v>
      </c>
      <c r="E13665" s="24">
        <v>45138</v>
      </c>
      <c r="F13665" s="23" t="s">
        <v>52</v>
      </c>
      <c r="G13665" s="121">
        <v>0</v>
      </c>
    </row>
    <row r="13666" spans="1:7" outlineLevel="1" x14ac:dyDescent="0.25">
      <c r="A13666" s="23" t="str">
        <f>VLOOKUP(B13666,Códigos!$A$1:$C$23,2,FALSE)</f>
        <v>Bonos del Tesoro</v>
      </c>
      <c r="B13666" s="65" t="s">
        <v>6</v>
      </c>
      <c r="C13666" s="60">
        <v>2023</v>
      </c>
      <c r="D13666" s="60" t="str">
        <f t="shared" si="232"/>
        <v>jul</v>
      </c>
      <c r="E13666" s="24">
        <v>45138</v>
      </c>
      <c r="F13666" s="23" t="s">
        <v>52</v>
      </c>
      <c r="G13666" s="121">
        <v>0</v>
      </c>
    </row>
    <row r="13667" spans="1:7" outlineLevel="1" x14ac:dyDescent="0.25">
      <c r="A13667" s="23" t="str">
        <f>VLOOKUP(B13667,Códigos!$A$1:$C$23,2,FALSE)</f>
        <v>Cupones</v>
      </c>
      <c r="B13667" s="65" t="s">
        <v>7</v>
      </c>
      <c r="C13667" s="60">
        <v>2023</v>
      </c>
      <c r="D13667" s="60" t="str">
        <f t="shared" si="232"/>
        <v>jul</v>
      </c>
      <c r="E13667" s="24">
        <v>45138</v>
      </c>
      <c r="F13667" s="23" t="s">
        <v>52</v>
      </c>
      <c r="G13667" s="121">
        <v>40615.39</v>
      </c>
    </row>
    <row r="13668" spans="1:7" outlineLevel="1" x14ac:dyDescent="0.25">
      <c r="A13668" s="23" t="str">
        <f>VLOOKUP(B13668,Códigos!$A$1:$C$23,2,FALSE)</f>
        <v>Depósitos a Plazo Fijo</v>
      </c>
      <c r="B13668" s="65" t="s">
        <v>8</v>
      </c>
      <c r="C13668" s="60">
        <v>2023</v>
      </c>
      <c r="D13668" s="60" t="str">
        <f t="shared" si="232"/>
        <v>jul</v>
      </c>
      <c r="E13668" s="24">
        <v>45138</v>
      </c>
      <c r="F13668" s="23" t="s">
        <v>52</v>
      </c>
      <c r="G13668" s="121">
        <v>311584874.66000003</v>
      </c>
    </row>
    <row r="13669" spans="1:7" outlineLevel="1" x14ac:dyDescent="0.25">
      <c r="A13669" s="23" t="str">
        <f>VLOOKUP(B13669,Códigos!$A$1:$C$23,2,FALSE)</f>
        <v>Letras del BCB con opción a rescate anticipado</v>
      </c>
      <c r="B13669" s="65" t="s">
        <v>10</v>
      </c>
      <c r="C13669" s="60">
        <v>2023</v>
      </c>
      <c r="D13669" s="60" t="str">
        <f t="shared" si="232"/>
        <v>jul</v>
      </c>
      <c r="E13669" s="24">
        <v>45138</v>
      </c>
      <c r="F13669" s="23" t="s">
        <v>52</v>
      </c>
      <c r="G13669" s="121">
        <v>0</v>
      </c>
    </row>
    <row r="13670" spans="1:7" outlineLevel="1" x14ac:dyDescent="0.25">
      <c r="A13670" s="23" t="str">
        <f>VLOOKUP(B13670,Códigos!$A$1:$C$23,2,FALSE)</f>
        <v>Pagarés bursátiles</v>
      </c>
      <c r="B13670" s="65" t="s">
        <v>11</v>
      </c>
      <c r="C13670" s="60">
        <v>2023</v>
      </c>
      <c r="D13670" s="60" t="str">
        <f t="shared" si="232"/>
        <v>jul</v>
      </c>
      <c r="E13670" s="24">
        <v>45138</v>
      </c>
      <c r="F13670" s="23" t="s">
        <v>52</v>
      </c>
      <c r="G13670" s="121">
        <v>5567951.2200000007</v>
      </c>
    </row>
    <row r="13671" spans="1:7" outlineLevel="1" x14ac:dyDescent="0.25">
      <c r="A13671" s="23" t="str">
        <f>VLOOKUP(B13671,Códigos!$A$1:$C$23,2,FALSE)</f>
        <v>Valores de Titularización</v>
      </c>
      <c r="B13671" s="65" t="s">
        <v>12</v>
      </c>
      <c r="C13671" s="60">
        <v>2023</v>
      </c>
      <c r="D13671" s="60" t="str">
        <f t="shared" si="232"/>
        <v>jul</v>
      </c>
      <c r="E13671" s="24">
        <v>45138</v>
      </c>
      <c r="F13671" s="23" t="s">
        <v>52</v>
      </c>
      <c r="G13671" s="121">
        <v>82457.11</v>
      </c>
    </row>
    <row r="13672" spans="1:7" outlineLevel="1" x14ac:dyDescent="0.25">
      <c r="A13672" s="23" t="str">
        <f>VLOOKUP(B13672,Códigos!$A$1:$C$23,2,FALSE)</f>
        <v>Inv. Extranjero</v>
      </c>
      <c r="B13672" s="65" t="s">
        <v>34</v>
      </c>
      <c r="C13672" s="60">
        <v>2023</v>
      </c>
      <c r="D13672" s="60" t="str">
        <f t="shared" si="232"/>
        <v>jul</v>
      </c>
      <c r="E13672" s="24">
        <v>45138</v>
      </c>
      <c r="F13672" s="23" t="s">
        <v>52</v>
      </c>
      <c r="G13672" s="121">
        <v>97798936.729999974</v>
      </c>
    </row>
    <row r="13673" spans="1:7" outlineLevel="1" x14ac:dyDescent="0.25">
      <c r="A13673" s="23" t="str">
        <f>VLOOKUP(B13673,Códigos!$A$1:$C$23,2,FALSE)</f>
        <v>Liquidez</v>
      </c>
      <c r="B13673" s="65" t="s">
        <v>13</v>
      </c>
      <c r="C13673" s="60">
        <v>2023</v>
      </c>
      <c r="D13673" s="60" t="str">
        <f t="shared" si="232"/>
        <v>jul</v>
      </c>
      <c r="E13673" s="24">
        <v>45138</v>
      </c>
      <c r="F13673" s="23" t="s">
        <v>52</v>
      </c>
      <c r="G13673" s="121">
        <v>155710217.62</v>
      </c>
    </row>
    <row r="13674" spans="1:7" outlineLevel="1" x14ac:dyDescent="0.25">
      <c r="A13674" s="23" t="str">
        <f>VLOOKUP(B13674,Códigos!$A$1:$C$23,2,FALSE)</f>
        <v>Inv. sin Oferta Pública</v>
      </c>
      <c r="B13674" s="65" t="s">
        <v>14</v>
      </c>
      <c r="C13674" s="60">
        <v>2023</v>
      </c>
      <c r="D13674" s="60" t="str">
        <f t="shared" si="232"/>
        <v>jul</v>
      </c>
      <c r="E13674" s="24">
        <v>45138</v>
      </c>
      <c r="F13674" s="23" t="s">
        <v>52</v>
      </c>
      <c r="G13674" s="121">
        <v>655769.25</v>
      </c>
    </row>
    <row r="13675" spans="1:7" outlineLevel="1" x14ac:dyDescent="0.25">
      <c r="A13675" s="23" t="str">
        <f>VLOOKUP(B13675,Códigos!$A$1:$C$23,2,FALSE)</f>
        <v>Acciones</v>
      </c>
      <c r="B13675" s="65" t="s">
        <v>0</v>
      </c>
      <c r="C13675" s="60">
        <v>2023</v>
      </c>
      <c r="D13675" s="60" t="str">
        <f t="shared" si="232"/>
        <v>jul</v>
      </c>
      <c r="E13675" s="24">
        <v>45138</v>
      </c>
      <c r="F13675" s="23" t="s">
        <v>44</v>
      </c>
      <c r="G13675" s="121">
        <v>163615.13265306124</v>
      </c>
    </row>
    <row r="13676" spans="1:7" outlineLevel="1" x14ac:dyDescent="0.25">
      <c r="A13676" s="23" t="str">
        <f>VLOOKUP(B13676,Códigos!$A$1:$C$23,2,FALSE)</f>
        <v>Bonos Bancarios Bursátiles</v>
      </c>
      <c r="B13676" s="65" t="s">
        <v>1</v>
      </c>
      <c r="C13676" s="60">
        <v>2023</v>
      </c>
      <c r="D13676" s="60" t="str">
        <f t="shared" si="232"/>
        <v>jul</v>
      </c>
      <c r="E13676" s="24">
        <v>45138</v>
      </c>
      <c r="F13676" s="23" t="s">
        <v>44</v>
      </c>
      <c r="G13676" s="121">
        <v>10811122.220116626</v>
      </c>
    </row>
    <row r="13677" spans="1:7" outlineLevel="1" x14ac:dyDescent="0.25">
      <c r="A13677" s="23" t="str">
        <f>VLOOKUP(B13677,Códigos!$A$1:$C$23,2,FALSE)</f>
        <v>Bonos de Largo Plazo</v>
      </c>
      <c r="B13677" s="65" t="s">
        <v>3</v>
      </c>
      <c r="C13677" s="60">
        <v>2023</v>
      </c>
      <c r="D13677" s="60" t="str">
        <f t="shared" si="232"/>
        <v>jul</v>
      </c>
      <c r="E13677" s="24">
        <v>45138</v>
      </c>
      <c r="F13677" s="23" t="s">
        <v>44</v>
      </c>
      <c r="G13677" s="121">
        <v>5456870.0174927115</v>
      </c>
    </row>
    <row r="13678" spans="1:7" outlineLevel="1" x14ac:dyDescent="0.25">
      <c r="A13678" s="23" t="str">
        <f>VLOOKUP(B13678,Códigos!$A$1:$C$23,2,FALSE)</f>
        <v>Bonos Municipales</v>
      </c>
      <c r="B13678" s="65" t="s">
        <v>4</v>
      </c>
      <c r="C13678" s="60">
        <v>2023</v>
      </c>
      <c r="D13678" s="60" t="str">
        <f t="shared" si="232"/>
        <v>jul</v>
      </c>
      <c r="E13678" s="24">
        <v>45138</v>
      </c>
      <c r="F13678" s="23" t="s">
        <v>44</v>
      </c>
      <c r="G13678" s="121">
        <v>0</v>
      </c>
    </row>
    <row r="13679" spans="1:7" outlineLevel="1" x14ac:dyDescent="0.25">
      <c r="A13679" s="23" t="str">
        <f>VLOOKUP(B13679,Códigos!$A$1:$C$23,2,FALSE)</f>
        <v>Bonos Participativos emitidos por Pymes</v>
      </c>
      <c r="B13679" s="65" t="s">
        <v>5</v>
      </c>
      <c r="C13679" s="60">
        <v>2023</v>
      </c>
      <c r="D13679" s="60" t="str">
        <f t="shared" si="232"/>
        <v>jul</v>
      </c>
      <c r="E13679" s="24">
        <v>45138</v>
      </c>
      <c r="F13679" s="23" t="s">
        <v>44</v>
      </c>
      <c r="G13679" s="121">
        <v>0</v>
      </c>
    </row>
    <row r="13680" spans="1:7" outlineLevel="1" x14ac:dyDescent="0.25">
      <c r="A13680" s="23" t="str">
        <f>VLOOKUP(B13680,Códigos!$A$1:$C$23,2,FALSE)</f>
        <v>Bonos del BCB con opción a rescate anticipado</v>
      </c>
      <c r="B13680" s="65" t="s">
        <v>159</v>
      </c>
      <c r="C13680" s="60">
        <v>2023</v>
      </c>
      <c r="D13680" s="60" t="str">
        <f t="shared" si="232"/>
        <v>jul</v>
      </c>
      <c r="E13680" s="24">
        <v>45138</v>
      </c>
      <c r="F13680" s="23" t="s">
        <v>44</v>
      </c>
      <c r="G13680" s="121">
        <v>0</v>
      </c>
    </row>
    <row r="13681" spans="1:7" outlineLevel="1" x14ac:dyDescent="0.25">
      <c r="A13681" s="23" t="str">
        <f>VLOOKUP(B13681,Códigos!$A$1:$C$23,2,FALSE)</f>
        <v>Bonos del Tesoro</v>
      </c>
      <c r="B13681" s="65" t="s">
        <v>6</v>
      </c>
      <c r="C13681" s="60">
        <v>2023</v>
      </c>
      <c r="D13681" s="60" t="str">
        <f t="shared" si="232"/>
        <v>jul</v>
      </c>
      <c r="E13681" s="24">
        <v>45138</v>
      </c>
      <c r="F13681" s="23" t="s">
        <v>44</v>
      </c>
      <c r="G13681" s="121">
        <v>3735976.440233246</v>
      </c>
    </row>
    <row r="13682" spans="1:7" outlineLevel="1" x14ac:dyDescent="0.25">
      <c r="A13682" s="23" t="str">
        <f>VLOOKUP(B13682,Códigos!$A$1:$C$23,2,FALSE)</f>
        <v>Cupones</v>
      </c>
      <c r="B13682" s="65" t="s">
        <v>7</v>
      </c>
      <c r="C13682" s="60">
        <v>2023</v>
      </c>
      <c r="D13682" s="60" t="str">
        <f t="shared" si="232"/>
        <v>jul</v>
      </c>
      <c r="E13682" s="24">
        <v>45138</v>
      </c>
      <c r="F13682" s="23" t="s">
        <v>44</v>
      </c>
      <c r="G13682" s="121">
        <v>6534653.6282799132</v>
      </c>
    </row>
    <row r="13683" spans="1:7" outlineLevel="1" x14ac:dyDescent="0.25">
      <c r="A13683" s="23" t="str">
        <f>VLOOKUP(B13683,Códigos!$A$1:$C$23,2,FALSE)</f>
        <v>Depósitos a Plazo Fijo</v>
      </c>
      <c r="B13683" s="65" t="s">
        <v>8</v>
      </c>
      <c r="C13683" s="60">
        <v>2023</v>
      </c>
      <c r="D13683" s="60" t="str">
        <f t="shared" si="232"/>
        <v>jul</v>
      </c>
      <c r="E13683" s="24">
        <v>45138</v>
      </c>
      <c r="F13683" s="23" t="s">
        <v>44</v>
      </c>
      <c r="G13683" s="121">
        <v>115944316.27696782</v>
      </c>
    </row>
    <row r="13684" spans="1:7" outlineLevel="1" x14ac:dyDescent="0.25">
      <c r="A13684" s="23" t="str">
        <f>VLOOKUP(B13684,Códigos!$A$1:$C$23,2,FALSE)</f>
        <v>Letras del BCB con opción a rescate anticipado</v>
      </c>
      <c r="B13684" s="65" t="s">
        <v>10</v>
      </c>
      <c r="C13684" s="60">
        <v>2023</v>
      </c>
      <c r="D13684" s="60" t="str">
        <f t="shared" si="232"/>
        <v>jul</v>
      </c>
      <c r="E13684" s="24">
        <v>45138</v>
      </c>
      <c r="F13684" s="23" t="s">
        <v>44</v>
      </c>
      <c r="G13684" s="121">
        <v>391652.00437317789</v>
      </c>
    </row>
    <row r="13685" spans="1:7" outlineLevel="1" x14ac:dyDescent="0.25">
      <c r="A13685" s="23" t="str">
        <f>VLOOKUP(B13685,Códigos!$A$1:$C$23,2,FALSE)</f>
        <v>Pagarés bursátiles</v>
      </c>
      <c r="B13685" s="65" t="s">
        <v>11</v>
      </c>
      <c r="C13685" s="60">
        <v>2023</v>
      </c>
      <c r="D13685" s="60" t="str">
        <f t="shared" si="232"/>
        <v>jul</v>
      </c>
      <c r="E13685" s="24">
        <v>45138</v>
      </c>
      <c r="F13685" s="23" t="s">
        <v>44</v>
      </c>
      <c r="G13685" s="121">
        <v>3003485.0320699671</v>
      </c>
    </row>
    <row r="13686" spans="1:7" outlineLevel="1" x14ac:dyDescent="0.25">
      <c r="A13686" s="23" t="str">
        <f>VLOOKUP(B13686,Códigos!$A$1:$C$23,2,FALSE)</f>
        <v>Valores de Titularización</v>
      </c>
      <c r="B13686" s="65" t="s">
        <v>12</v>
      </c>
      <c r="C13686" s="60">
        <v>2023</v>
      </c>
      <c r="D13686" s="60" t="str">
        <f t="shared" si="232"/>
        <v>jul</v>
      </c>
      <c r="E13686" s="24">
        <v>45138</v>
      </c>
      <c r="F13686" s="23" t="s">
        <v>44</v>
      </c>
      <c r="G13686" s="121">
        <v>2660268.1603498543</v>
      </c>
    </row>
    <row r="13687" spans="1:7" outlineLevel="1" x14ac:dyDescent="0.25">
      <c r="A13687" s="23" t="str">
        <f>VLOOKUP(B13687,Códigos!$A$1:$C$23,2,FALSE)</f>
        <v>Inv. Extranjero</v>
      </c>
      <c r="B13687" s="65" t="s">
        <v>34</v>
      </c>
      <c r="C13687" s="60">
        <v>2023</v>
      </c>
      <c r="D13687" s="60" t="str">
        <f t="shared" si="232"/>
        <v>jul</v>
      </c>
      <c r="E13687" s="24">
        <v>45138</v>
      </c>
      <c r="F13687" s="23" t="s">
        <v>44</v>
      </c>
      <c r="G13687" s="121">
        <v>0</v>
      </c>
    </row>
    <row r="13688" spans="1:7" outlineLevel="1" x14ac:dyDescent="0.25">
      <c r="A13688" s="23" t="str">
        <f>VLOOKUP(B13688,Códigos!$A$1:$C$23,2,FALSE)</f>
        <v>Liquidez</v>
      </c>
      <c r="B13688" s="65" t="s">
        <v>13</v>
      </c>
      <c r="C13688" s="60">
        <v>2023</v>
      </c>
      <c r="D13688" s="60" t="str">
        <f t="shared" si="232"/>
        <v>jul</v>
      </c>
      <c r="E13688" s="24">
        <v>45138</v>
      </c>
      <c r="F13688" s="23" t="s">
        <v>44</v>
      </c>
      <c r="G13688" s="121">
        <v>60026670.569970846</v>
      </c>
    </row>
    <row r="13689" spans="1:7" outlineLevel="1" x14ac:dyDescent="0.25">
      <c r="A13689" s="23" t="str">
        <f>VLOOKUP(B13689,Códigos!$A$1:$C$23,2,FALSE)</f>
        <v>Inv. sin Oferta Pública</v>
      </c>
      <c r="B13689" s="65" t="s">
        <v>14</v>
      </c>
      <c r="C13689" s="60">
        <v>2023</v>
      </c>
      <c r="D13689" s="60" t="str">
        <f t="shared" si="232"/>
        <v>jul</v>
      </c>
      <c r="E13689" s="24">
        <v>45138</v>
      </c>
      <c r="F13689" s="23" t="s">
        <v>44</v>
      </c>
      <c r="G13689" s="121">
        <v>14514521.392128279</v>
      </c>
    </row>
    <row r="13690" spans="1:7" outlineLevel="1" x14ac:dyDescent="0.25">
      <c r="A13690" s="23" t="str">
        <f>VLOOKUP(B13690,Códigos!$A$1:$C$23,2,FALSE)</f>
        <v>Acciones</v>
      </c>
      <c r="B13690" s="65" t="s">
        <v>0</v>
      </c>
      <c r="C13690" s="60">
        <v>2023</v>
      </c>
      <c r="D13690" s="60" t="str">
        <f t="shared" si="232"/>
        <v>jul</v>
      </c>
      <c r="E13690" s="24">
        <v>45138</v>
      </c>
      <c r="F13690" s="23" t="s">
        <v>45</v>
      </c>
      <c r="G13690" s="121">
        <v>1194594.6100000001</v>
      </c>
    </row>
    <row r="13691" spans="1:7" outlineLevel="1" x14ac:dyDescent="0.25">
      <c r="A13691" s="23" t="str">
        <f>VLOOKUP(B13691,Códigos!$A$1:$C$23,2,FALSE)</f>
        <v>Bonos Bancarios Bursátiles</v>
      </c>
      <c r="B13691" s="65" t="s">
        <v>1</v>
      </c>
      <c r="C13691" s="60">
        <v>2023</v>
      </c>
      <c r="D13691" s="60" t="str">
        <f t="shared" si="232"/>
        <v>jul</v>
      </c>
      <c r="E13691" s="24">
        <v>45138</v>
      </c>
      <c r="F13691" s="23" t="s">
        <v>45</v>
      </c>
      <c r="G13691" s="121">
        <v>5508139.7299999995</v>
      </c>
    </row>
    <row r="13692" spans="1:7" outlineLevel="1" x14ac:dyDescent="0.25">
      <c r="A13692" s="23" t="str">
        <f>VLOOKUP(B13692,Códigos!$A$1:$C$23,2,FALSE)</f>
        <v>Bonos de Largo Plazo</v>
      </c>
      <c r="B13692" s="65" t="s">
        <v>3</v>
      </c>
      <c r="C13692" s="60">
        <v>2023</v>
      </c>
      <c r="D13692" s="60" t="str">
        <f t="shared" si="232"/>
        <v>jul</v>
      </c>
      <c r="E13692" s="24">
        <v>45138</v>
      </c>
      <c r="F13692" s="23" t="s">
        <v>45</v>
      </c>
      <c r="G13692" s="121">
        <v>2884501.11</v>
      </c>
    </row>
    <row r="13693" spans="1:7" outlineLevel="1" x14ac:dyDescent="0.25">
      <c r="A13693" s="23" t="str">
        <f>VLOOKUP(B13693,Códigos!$A$1:$C$23,2,FALSE)</f>
        <v>Bonos Municipales</v>
      </c>
      <c r="B13693" s="65" t="s">
        <v>4</v>
      </c>
      <c r="C13693" s="60">
        <v>2023</v>
      </c>
      <c r="D13693" s="60" t="str">
        <f t="shared" si="232"/>
        <v>jul</v>
      </c>
      <c r="E13693" s="24">
        <v>45138</v>
      </c>
      <c r="F13693" s="23" t="s">
        <v>45</v>
      </c>
      <c r="G13693" s="121">
        <v>0</v>
      </c>
    </row>
    <row r="13694" spans="1:7" outlineLevel="1" x14ac:dyDescent="0.25">
      <c r="A13694" s="23" t="str">
        <f>VLOOKUP(B13694,Códigos!$A$1:$C$23,2,FALSE)</f>
        <v>Bonos Participativos emitidos por Pymes</v>
      </c>
      <c r="B13694" s="65" t="s">
        <v>5</v>
      </c>
      <c r="C13694" s="60">
        <v>2023</v>
      </c>
      <c r="D13694" s="60" t="str">
        <f t="shared" si="232"/>
        <v>jul</v>
      </c>
      <c r="E13694" s="24">
        <v>45138</v>
      </c>
      <c r="F13694" s="23" t="s">
        <v>45</v>
      </c>
      <c r="G13694" s="121">
        <v>0</v>
      </c>
    </row>
    <row r="13695" spans="1:7" outlineLevel="1" x14ac:dyDescent="0.25">
      <c r="A13695" s="23" t="str">
        <f>VLOOKUP(B13695,Códigos!$A$1:$C$23,2,FALSE)</f>
        <v>Bonos del BCB con opción a rescate anticipado</v>
      </c>
      <c r="B13695" s="65" t="s">
        <v>159</v>
      </c>
      <c r="C13695" s="60">
        <v>2023</v>
      </c>
      <c r="D13695" s="60" t="str">
        <f t="shared" si="232"/>
        <v>jul</v>
      </c>
      <c r="E13695" s="24">
        <v>45138</v>
      </c>
      <c r="F13695" s="23" t="s">
        <v>45</v>
      </c>
      <c r="G13695" s="121">
        <v>0</v>
      </c>
    </row>
    <row r="13696" spans="1:7" outlineLevel="1" x14ac:dyDescent="0.25">
      <c r="A13696" s="23" t="str">
        <f>VLOOKUP(B13696,Códigos!$A$1:$C$23,2,FALSE)</f>
        <v>Bonos del Tesoro</v>
      </c>
      <c r="B13696" s="65" t="s">
        <v>6</v>
      </c>
      <c r="C13696" s="60">
        <v>2023</v>
      </c>
      <c r="D13696" s="60" t="str">
        <f t="shared" si="232"/>
        <v>jul</v>
      </c>
      <c r="E13696" s="24">
        <v>45138</v>
      </c>
      <c r="F13696" s="23" t="s">
        <v>45</v>
      </c>
      <c r="G13696" s="121">
        <v>0</v>
      </c>
    </row>
    <row r="13697" spans="1:7" outlineLevel="1" x14ac:dyDescent="0.25">
      <c r="A13697" s="23" t="str">
        <f>VLOOKUP(B13697,Códigos!$A$1:$C$23,2,FALSE)</f>
        <v>Cupones</v>
      </c>
      <c r="B13697" s="65" t="s">
        <v>7</v>
      </c>
      <c r="C13697" s="60">
        <v>2023</v>
      </c>
      <c r="D13697" s="60" t="str">
        <f t="shared" si="232"/>
        <v>jul</v>
      </c>
      <c r="E13697" s="24">
        <v>45138</v>
      </c>
      <c r="F13697" s="23" t="s">
        <v>45</v>
      </c>
      <c r="G13697" s="121">
        <v>0</v>
      </c>
    </row>
    <row r="13698" spans="1:7" outlineLevel="1" x14ac:dyDescent="0.25">
      <c r="A13698" s="23" t="str">
        <f>VLOOKUP(B13698,Códigos!$A$1:$C$23,2,FALSE)</f>
        <v>Depósitos a Plazo Fijo</v>
      </c>
      <c r="B13698" s="65" t="s">
        <v>8</v>
      </c>
      <c r="C13698" s="60">
        <v>2023</v>
      </c>
      <c r="D13698" s="60" t="str">
        <f t="shared" ref="D13698:D13761" si="233">+TEXT(E13698,"mmm")</f>
        <v>jul</v>
      </c>
      <c r="E13698" s="24">
        <v>45138</v>
      </c>
      <c r="F13698" s="23" t="s">
        <v>45</v>
      </c>
      <c r="G13698" s="121">
        <v>58326010.400000006</v>
      </c>
    </row>
    <row r="13699" spans="1:7" outlineLevel="1" x14ac:dyDescent="0.25">
      <c r="A13699" s="23" t="str">
        <f>VLOOKUP(B13699,Códigos!$A$1:$C$23,2,FALSE)</f>
        <v>Letras del BCB con opción a rescate anticipado</v>
      </c>
      <c r="B13699" s="65" t="s">
        <v>10</v>
      </c>
      <c r="C13699" s="60">
        <v>2023</v>
      </c>
      <c r="D13699" s="60" t="str">
        <f t="shared" si="233"/>
        <v>jul</v>
      </c>
      <c r="E13699" s="24">
        <v>45138</v>
      </c>
      <c r="F13699" s="23" t="s">
        <v>45</v>
      </c>
      <c r="G13699" s="121">
        <v>0</v>
      </c>
    </row>
    <row r="13700" spans="1:7" outlineLevel="1" x14ac:dyDescent="0.25">
      <c r="A13700" s="23" t="str">
        <f>VLOOKUP(B13700,Códigos!$A$1:$C$23,2,FALSE)</f>
        <v>Pagarés bursátiles</v>
      </c>
      <c r="B13700" s="65" t="s">
        <v>11</v>
      </c>
      <c r="C13700" s="60">
        <v>2023</v>
      </c>
      <c r="D13700" s="60" t="str">
        <f t="shared" si="233"/>
        <v>jul</v>
      </c>
      <c r="E13700" s="24">
        <v>45138</v>
      </c>
      <c r="F13700" s="23" t="s">
        <v>45</v>
      </c>
      <c r="G13700" s="121">
        <v>2651448.38</v>
      </c>
    </row>
    <row r="13701" spans="1:7" outlineLevel="1" x14ac:dyDescent="0.25">
      <c r="A13701" s="23" t="str">
        <f>VLOOKUP(B13701,Códigos!$A$1:$C$23,2,FALSE)</f>
        <v>Valores de Titularización</v>
      </c>
      <c r="B13701" s="65" t="s">
        <v>12</v>
      </c>
      <c r="C13701" s="60">
        <v>2023</v>
      </c>
      <c r="D13701" s="60" t="str">
        <f t="shared" si="233"/>
        <v>jul</v>
      </c>
      <c r="E13701" s="24">
        <v>45138</v>
      </c>
      <c r="F13701" s="23" t="s">
        <v>45</v>
      </c>
      <c r="G13701" s="121">
        <v>0</v>
      </c>
    </row>
    <row r="13702" spans="1:7" outlineLevel="1" x14ac:dyDescent="0.25">
      <c r="A13702" s="23" t="str">
        <f>VLOOKUP(B13702,Códigos!$A$1:$C$23,2,FALSE)</f>
        <v>Inv. Extranjero</v>
      </c>
      <c r="B13702" s="65" t="s">
        <v>34</v>
      </c>
      <c r="C13702" s="60">
        <v>2023</v>
      </c>
      <c r="D13702" s="60" t="str">
        <f t="shared" si="233"/>
        <v>jul</v>
      </c>
      <c r="E13702" s="24">
        <v>45138</v>
      </c>
      <c r="F13702" s="23" t="s">
        <v>45</v>
      </c>
      <c r="G13702" s="121">
        <v>15826869.699999999</v>
      </c>
    </row>
    <row r="13703" spans="1:7" outlineLevel="1" x14ac:dyDescent="0.25">
      <c r="A13703" s="23" t="str">
        <f>VLOOKUP(B13703,Códigos!$A$1:$C$23,2,FALSE)</f>
        <v>Liquidez</v>
      </c>
      <c r="B13703" s="65" t="s">
        <v>13</v>
      </c>
      <c r="C13703" s="60">
        <v>2023</v>
      </c>
      <c r="D13703" s="60" t="str">
        <f t="shared" si="233"/>
        <v>jul</v>
      </c>
      <c r="E13703" s="24">
        <v>45138</v>
      </c>
      <c r="F13703" s="23" t="s">
        <v>45</v>
      </c>
      <c r="G13703" s="121">
        <v>47346861.470000006</v>
      </c>
    </row>
    <row r="13704" spans="1:7" outlineLevel="1" x14ac:dyDescent="0.25">
      <c r="A13704" s="23" t="str">
        <f>VLOOKUP(B13704,Códigos!$A$1:$C$23,2,FALSE)</f>
        <v>Inv. sin Oferta Pública</v>
      </c>
      <c r="B13704" s="65" t="s">
        <v>14</v>
      </c>
      <c r="C13704" s="60">
        <v>2023</v>
      </c>
      <c r="D13704" s="60" t="str">
        <f t="shared" si="233"/>
        <v>jul</v>
      </c>
      <c r="E13704" s="24">
        <v>45138</v>
      </c>
      <c r="F13704" s="23" t="s">
        <v>45</v>
      </c>
      <c r="G13704" s="121">
        <v>91446.85</v>
      </c>
    </row>
    <row r="13705" spans="1:7" outlineLevel="1" x14ac:dyDescent="0.25">
      <c r="A13705" s="23" t="str">
        <f>VLOOKUP(B13705,Códigos!$A$1:$C$23,2,FALSE)</f>
        <v>Acciones</v>
      </c>
      <c r="B13705" s="65" t="s">
        <v>0</v>
      </c>
      <c r="C13705" s="60">
        <v>2023</v>
      </c>
      <c r="D13705" s="60" t="str">
        <f t="shared" si="233"/>
        <v>jul</v>
      </c>
      <c r="E13705" s="24">
        <v>45138</v>
      </c>
      <c r="F13705" s="23" t="s">
        <v>46</v>
      </c>
      <c r="G13705" s="121">
        <v>6260105.413994167</v>
      </c>
    </row>
    <row r="13706" spans="1:7" outlineLevel="1" x14ac:dyDescent="0.25">
      <c r="A13706" s="23" t="str">
        <f>VLOOKUP(B13706,Códigos!$A$1:$C$23,2,FALSE)</f>
        <v>Bonos Bancarios Bursátiles</v>
      </c>
      <c r="B13706" s="65" t="s">
        <v>1</v>
      </c>
      <c r="C13706" s="60">
        <v>2023</v>
      </c>
      <c r="D13706" s="60" t="str">
        <f t="shared" si="233"/>
        <v>jul</v>
      </c>
      <c r="E13706" s="24">
        <v>45138</v>
      </c>
      <c r="F13706" s="23" t="s">
        <v>46</v>
      </c>
      <c r="G13706" s="121">
        <v>41201037.476676375</v>
      </c>
    </row>
    <row r="13707" spans="1:7" outlineLevel="1" x14ac:dyDescent="0.25">
      <c r="A13707" s="23" t="str">
        <f>VLOOKUP(B13707,Códigos!$A$1:$C$23,2,FALSE)</f>
        <v>Bonos de Largo Plazo</v>
      </c>
      <c r="B13707" s="65" t="s">
        <v>3</v>
      </c>
      <c r="C13707" s="60">
        <v>2023</v>
      </c>
      <c r="D13707" s="60" t="str">
        <f t="shared" si="233"/>
        <v>jul</v>
      </c>
      <c r="E13707" s="24">
        <v>45138</v>
      </c>
      <c r="F13707" s="23" t="s">
        <v>46</v>
      </c>
      <c r="G13707" s="121">
        <v>21057386.033527676</v>
      </c>
    </row>
    <row r="13708" spans="1:7" outlineLevel="1" x14ac:dyDescent="0.25">
      <c r="A13708" s="23" t="str">
        <f>VLOOKUP(B13708,Códigos!$A$1:$C$23,2,FALSE)</f>
        <v>Bonos Municipales</v>
      </c>
      <c r="B13708" s="65" t="s">
        <v>4</v>
      </c>
      <c r="C13708" s="60">
        <v>2023</v>
      </c>
      <c r="D13708" s="60" t="str">
        <f t="shared" si="233"/>
        <v>jul</v>
      </c>
      <c r="E13708" s="24">
        <v>45138</v>
      </c>
      <c r="F13708" s="23" t="s">
        <v>46</v>
      </c>
      <c r="G13708" s="121">
        <v>705226.09329446068</v>
      </c>
    </row>
    <row r="13709" spans="1:7" outlineLevel="1" x14ac:dyDescent="0.25">
      <c r="A13709" s="23" t="str">
        <f>VLOOKUP(B13709,Códigos!$A$1:$C$23,2,FALSE)</f>
        <v>Bonos Participativos emitidos por Pymes</v>
      </c>
      <c r="B13709" s="65" t="s">
        <v>5</v>
      </c>
      <c r="C13709" s="60">
        <v>2023</v>
      </c>
      <c r="D13709" s="60" t="str">
        <f t="shared" si="233"/>
        <v>jul</v>
      </c>
      <c r="E13709" s="24">
        <v>45138</v>
      </c>
      <c r="F13709" s="23" t="s">
        <v>46</v>
      </c>
      <c r="G13709" s="121">
        <v>76439.781341107868</v>
      </c>
    </row>
    <row r="13710" spans="1:7" outlineLevel="1" x14ac:dyDescent="0.25">
      <c r="A13710" s="23" t="str">
        <f>VLOOKUP(B13710,Códigos!$A$1:$C$23,2,FALSE)</f>
        <v>Bonos del BCB con opción a rescate anticipado</v>
      </c>
      <c r="B13710" s="65" t="s">
        <v>159</v>
      </c>
      <c r="C13710" s="60">
        <v>2023</v>
      </c>
      <c r="D13710" s="60" t="str">
        <f t="shared" si="233"/>
        <v>jul</v>
      </c>
      <c r="E13710" s="24">
        <v>45138</v>
      </c>
      <c r="F13710" s="23" t="s">
        <v>46</v>
      </c>
      <c r="G13710" s="121">
        <v>0</v>
      </c>
    </row>
    <row r="13711" spans="1:7" outlineLevel="1" x14ac:dyDescent="0.25">
      <c r="A13711" s="23" t="str">
        <f>VLOOKUP(B13711,Códigos!$A$1:$C$23,2,FALSE)</f>
        <v>Bonos del Tesoro</v>
      </c>
      <c r="B13711" s="65" t="s">
        <v>6</v>
      </c>
      <c r="C13711" s="60">
        <v>2023</v>
      </c>
      <c r="D13711" s="60" t="str">
        <f t="shared" si="233"/>
        <v>jul</v>
      </c>
      <c r="E13711" s="24">
        <v>45138</v>
      </c>
      <c r="F13711" s="23" t="s">
        <v>46</v>
      </c>
      <c r="G13711" s="121">
        <v>0</v>
      </c>
    </row>
    <row r="13712" spans="1:7" outlineLevel="1" x14ac:dyDescent="0.25">
      <c r="A13712" s="23" t="str">
        <f>VLOOKUP(B13712,Códigos!$A$1:$C$23,2,FALSE)</f>
        <v>Cupones</v>
      </c>
      <c r="B13712" s="65" t="s">
        <v>7</v>
      </c>
      <c r="C13712" s="60">
        <v>2023</v>
      </c>
      <c r="D13712" s="60" t="str">
        <f t="shared" si="233"/>
        <v>jul</v>
      </c>
      <c r="E13712" s="24">
        <v>45138</v>
      </c>
      <c r="F13712" s="23" t="s">
        <v>46</v>
      </c>
      <c r="G13712" s="121">
        <v>1196169.9708454716</v>
      </c>
    </row>
    <row r="13713" spans="1:7" outlineLevel="1" x14ac:dyDescent="0.25">
      <c r="A13713" s="23" t="str">
        <f>VLOOKUP(B13713,Códigos!$A$1:$C$23,2,FALSE)</f>
        <v>Depósitos a Plazo Fijo</v>
      </c>
      <c r="B13713" s="65" t="s">
        <v>8</v>
      </c>
      <c r="C13713" s="60">
        <v>2023</v>
      </c>
      <c r="D13713" s="60" t="str">
        <f t="shared" si="233"/>
        <v>jul</v>
      </c>
      <c r="E13713" s="24">
        <v>45138</v>
      </c>
      <c r="F13713" s="23" t="s">
        <v>46</v>
      </c>
      <c r="G13713" s="121">
        <v>131928012.68075737</v>
      </c>
    </row>
    <row r="13714" spans="1:7" outlineLevel="1" x14ac:dyDescent="0.25">
      <c r="A13714" s="23" t="str">
        <f>VLOOKUP(B13714,Códigos!$A$1:$C$23,2,FALSE)</f>
        <v>Letras del BCB con opción a rescate anticipado</v>
      </c>
      <c r="B13714" s="65" t="s">
        <v>10</v>
      </c>
      <c r="C13714" s="60">
        <v>2023</v>
      </c>
      <c r="D13714" s="60" t="str">
        <f t="shared" si="233"/>
        <v>jul</v>
      </c>
      <c r="E13714" s="24">
        <v>45138</v>
      </c>
      <c r="F13714" s="23" t="s">
        <v>46</v>
      </c>
      <c r="G13714" s="121">
        <v>0</v>
      </c>
    </row>
    <row r="13715" spans="1:7" outlineLevel="1" x14ac:dyDescent="0.25">
      <c r="A13715" s="23" t="str">
        <f>VLOOKUP(B13715,Códigos!$A$1:$C$23,2,FALSE)</f>
        <v>Pagarés bursátiles</v>
      </c>
      <c r="B13715" s="65" t="s">
        <v>11</v>
      </c>
      <c r="C13715" s="60">
        <v>2023</v>
      </c>
      <c r="D13715" s="60" t="str">
        <f t="shared" si="233"/>
        <v>jul</v>
      </c>
      <c r="E13715" s="24">
        <v>45138</v>
      </c>
      <c r="F13715" s="23" t="s">
        <v>46</v>
      </c>
      <c r="G13715" s="121">
        <v>212952.6530612245</v>
      </c>
    </row>
    <row r="13716" spans="1:7" outlineLevel="1" x14ac:dyDescent="0.25">
      <c r="A13716" s="23" t="str">
        <f>VLOOKUP(B13716,Códigos!$A$1:$C$23,2,FALSE)</f>
        <v>Valores de Titularización</v>
      </c>
      <c r="B13716" s="65" t="s">
        <v>12</v>
      </c>
      <c r="C13716" s="60">
        <v>2023</v>
      </c>
      <c r="D13716" s="60" t="str">
        <f t="shared" si="233"/>
        <v>jul</v>
      </c>
      <c r="E13716" s="24">
        <v>45138</v>
      </c>
      <c r="F13716" s="23" t="s">
        <v>46</v>
      </c>
      <c r="G13716" s="121">
        <v>9438286.5306122489</v>
      </c>
    </row>
    <row r="13717" spans="1:7" outlineLevel="1" x14ac:dyDescent="0.25">
      <c r="A13717" s="23" t="str">
        <f>VLOOKUP(B13717,Códigos!$A$1:$C$23,2,FALSE)</f>
        <v>Inv. Extranjero</v>
      </c>
      <c r="B13717" s="65" t="s">
        <v>34</v>
      </c>
      <c r="C13717" s="60">
        <v>2023</v>
      </c>
      <c r="D13717" s="60" t="str">
        <f t="shared" si="233"/>
        <v>jul</v>
      </c>
      <c r="E13717" s="24">
        <v>45138</v>
      </c>
      <c r="F13717" s="23" t="s">
        <v>46</v>
      </c>
      <c r="G13717" s="121">
        <v>7117129.6413994171</v>
      </c>
    </row>
    <row r="13718" spans="1:7" outlineLevel="1" x14ac:dyDescent="0.25">
      <c r="A13718" s="23" t="str">
        <f>VLOOKUP(B13718,Códigos!$A$1:$C$23,2,FALSE)</f>
        <v>Liquidez</v>
      </c>
      <c r="B13718" s="65" t="s">
        <v>13</v>
      </c>
      <c r="C13718" s="60">
        <v>2023</v>
      </c>
      <c r="D13718" s="60" t="str">
        <f t="shared" si="233"/>
        <v>jul</v>
      </c>
      <c r="E13718" s="24">
        <v>45138</v>
      </c>
      <c r="F13718" s="23" t="s">
        <v>46</v>
      </c>
      <c r="G13718" s="121">
        <v>29787545.297376093</v>
      </c>
    </row>
    <row r="13719" spans="1:7" outlineLevel="1" x14ac:dyDescent="0.25">
      <c r="A13719" s="23" t="str">
        <f>VLOOKUP(B13719,Códigos!$A$1:$C$23,2,FALSE)</f>
        <v>Inv. sin Oferta Pública</v>
      </c>
      <c r="B13719" s="65" t="s">
        <v>14</v>
      </c>
      <c r="C13719" s="60">
        <v>2023</v>
      </c>
      <c r="D13719" s="60" t="str">
        <f t="shared" si="233"/>
        <v>jul</v>
      </c>
      <c r="E13719" s="24">
        <v>45138</v>
      </c>
      <c r="F13719" s="23" t="s">
        <v>46</v>
      </c>
      <c r="G13719" s="121">
        <v>24033674.220116619</v>
      </c>
    </row>
    <row r="13720" spans="1:7" outlineLevel="1" x14ac:dyDescent="0.25">
      <c r="A13720" s="23" t="str">
        <f>VLOOKUP(B13720,Códigos!$A$1:$C$23,2,FALSE)</f>
        <v>Acciones</v>
      </c>
      <c r="B13720" s="65" t="s">
        <v>0</v>
      </c>
      <c r="C13720" s="60">
        <v>2023</v>
      </c>
      <c r="D13720" s="60" t="str">
        <f t="shared" si="233"/>
        <v>jul</v>
      </c>
      <c r="E13720" s="24">
        <v>45138</v>
      </c>
      <c r="F13720" s="23" t="s">
        <v>48</v>
      </c>
      <c r="G13720" s="121">
        <v>0</v>
      </c>
    </row>
    <row r="13721" spans="1:7" outlineLevel="1" x14ac:dyDescent="0.25">
      <c r="A13721" s="23" t="str">
        <f>VLOOKUP(B13721,Códigos!$A$1:$C$23,2,FALSE)</f>
        <v>Bonos Bancarios Bursátiles</v>
      </c>
      <c r="B13721" s="65" t="s">
        <v>1</v>
      </c>
      <c r="C13721" s="60">
        <v>2023</v>
      </c>
      <c r="D13721" s="60" t="str">
        <f t="shared" si="233"/>
        <v>jul</v>
      </c>
      <c r="E13721" s="24">
        <v>45138</v>
      </c>
      <c r="F13721" s="23" t="s">
        <v>48</v>
      </c>
      <c r="G13721" s="121">
        <v>145778.67791163267</v>
      </c>
    </row>
    <row r="13722" spans="1:7" outlineLevel="1" x14ac:dyDescent="0.25">
      <c r="A13722" s="23" t="str">
        <f>VLOOKUP(B13722,Códigos!$A$1:$C$23,2,FALSE)</f>
        <v>Bonos de Largo Plazo</v>
      </c>
      <c r="B13722" s="65" t="s">
        <v>3</v>
      </c>
      <c r="C13722" s="60">
        <v>2023</v>
      </c>
      <c r="D13722" s="60" t="str">
        <f t="shared" si="233"/>
        <v>jul</v>
      </c>
      <c r="E13722" s="24">
        <v>45138</v>
      </c>
      <c r="F13722" s="23" t="s">
        <v>48</v>
      </c>
      <c r="G13722" s="121">
        <v>484874.60498142906</v>
      </c>
    </row>
    <row r="13723" spans="1:7" outlineLevel="1" x14ac:dyDescent="0.25">
      <c r="A13723" s="23" t="str">
        <f>VLOOKUP(B13723,Códigos!$A$1:$C$23,2,FALSE)</f>
        <v>Bonos Municipales</v>
      </c>
      <c r="B13723" s="65" t="s">
        <v>4</v>
      </c>
      <c r="C13723" s="60">
        <v>2023</v>
      </c>
      <c r="D13723" s="60" t="str">
        <f t="shared" si="233"/>
        <v>jul</v>
      </c>
      <c r="E13723" s="24">
        <v>45138</v>
      </c>
      <c r="F13723" s="23" t="s">
        <v>48</v>
      </c>
      <c r="G13723" s="121">
        <v>0</v>
      </c>
    </row>
    <row r="13724" spans="1:7" outlineLevel="1" x14ac:dyDescent="0.25">
      <c r="A13724" s="23" t="str">
        <f>VLOOKUP(B13724,Códigos!$A$1:$C$23,2,FALSE)</f>
        <v>Bonos Participativos emitidos por Pymes</v>
      </c>
      <c r="B13724" s="65" t="s">
        <v>5</v>
      </c>
      <c r="C13724" s="60">
        <v>2023</v>
      </c>
      <c r="D13724" s="60" t="str">
        <f t="shared" si="233"/>
        <v>jul</v>
      </c>
      <c r="E13724" s="24">
        <v>45138</v>
      </c>
      <c r="F13724" s="23" t="s">
        <v>48</v>
      </c>
      <c r="G13724" s="121">
        <v>0</v>
      </c>
    </row>
    <row r="13725" spans="1:7" outlineLevel="1" x14ac:dyDescent="0.25">
      <c r="A13725" s="23" t="str">
        <f>VLOOKUP(B13725,Códigos!$A$1:$C$23,2,FALSE)</f>
        <v>Bonos del BCB con opción a rescate anticipado</v>
      </c>
      <c r="B13725" s="65" t="s">
        <v>159</v>
      </c>
      <c r="C13725" s="60">
        <v>2023</v>
      </c>
      <c r="D13725" s="60" t="str">
        <f t="shared" si="233"/>
        <v>jul</v>
      </c>
      <c r="E13725" s="24">
        <v>45138</v>
      </c>
      <c r="F13725" s="23" t="s">
        <v>48</v>
      </c>
      <c r="G13725" s="121">
        <v>2005016.7682040813</v>
      </c>
    </row>
    <row r="13726" spans="1:7" outlineLevel="1" x14ac:dyDescent="0.25">
      <c r="A13726" s="23" t="str">
        <f>VLOOKUP(B13726,Códigos!$A$1:$C$23,2,FALSE)</f>
        <v>Bonos del Tesoro</v>
      </c>
      <c r="B13726" s="65" t="s">
        <v>6</v>
      </c>
      <c r="C13726" s="60">
        <v>2023</v>
      </c>
      <c r="D13726" s="60" t="str">
        <f t="shared" si="233"/>
        <v>jul</v>
      </c>
      <c r="E13726" s="24">
        <v>45138</v>
      </c>
      <c r="F13726" s="23" t="s">
        <v>48</v>
      </c>
      <c r="G13726" s="121">
        <v>0</v>
      </c>
    </row>
    <row r="13727" spans="1:7" outlineLevel="1" x14ac:dyDescent="0.25">
      <c r="A13727" s="23" t="str">
        <f>VLOOKUP(B13727,Códigos!$A$1:$C$23,2,FALSE)</f>
        <v>Cupones</v>
      </c>
      <c r="B13727" s="65" t="s">
        <v>7</v>
      </c>
      <c r="C13727" s="60">
        <v>2023</v>
      </c>
      <c r="D13727" s="60" t="str">
        <f t="shared" si="233"/>
        <v>jul</v>
      </c>
      <c r="E13727" s="24">
        <v>45138</v>
      </c>
      <c r="F13727" s="23" t="s">
        <v>48</v>
      </c>
      <c r="G13727" s="121">
        <v>0</v>
      </c>
    </row>
    <row r="13728" spans="1:7" outlineLevel="1" x14ac:dyDescent="0.25">
      <c r="A13728" s="23" t="str">
        <f>VLOOKUP(B13728,Códigos!$A$1:$C$23,2,FALSE)</f>
        <v>Depósitos a Plazo Fijo</v>
      </c>
      <c r="B13728" s="65" t="s">
        <v>8</v>
      </c>
      <c r="C13728" s="60">
        <v>2023</v>
      </c>
      <c r="D13728" s="60" t="str">
        <f t="shared" si="233"/>
        <v>jul</v>
      </c>
      <c r="E13728" s="24">
        <v>45138</v>
      </c>
      <c r="F13728" s="23" t="s">
        <v>48</v>
      </c>
      <c r="G13728" s="121">
        <v>11103507.444828326</v>
      </c>
    </row>
    <row r="13729" spans="1:7" outlineLevel="1" x14ac:dyDescent="0.25">
      <c r="A13729" s="23" t="str">
        <f>VLOOKUP(B13729,Códigos!$A$1:$C$23,2,FALSE)</f>
        <v>Letras del BCB con opción a rescate anticipado</v>
      </c>
      <c r="B13729" s="65" t="s">
        <v>10</v>
      </c>
      <c r="C13729" s="60">
        <v>2023</v>
      </c>
      <c r="D13729" s="60" t="str">
        <f t="shared" si="233"/>
        <v>jul</v>
      </c>
      <c r="E13729" s="24">
        <v>45138</v>
      </c>
      <c r="F13729" s="23" t="s">
        <v>48</v>
      </c>
      <c r="G13729" s="121">
        <v>0</v>
      </c>
    </row>
    <row r="13730" spans="1:7" outlineLevel="1" x14ac:dyDescent="0.25">
      <c r="A13730" s="23" t="str">
        <f>VLOOKUP(B13730,Códigos!$A$1:$C$23,2,FALSE)</f>
        <v>Pagarés bursátiles</v>
      </c>
      <c r="B13730" s="65" t="s">
        <v>11</v>
      </c>
      <c r="C13730" s="60">
        <v>2023</v>
      </c>
      <c r="D13730" s="60" t="str">
        <f t="shared" si="233"/>
        <v>jul</v>
      </c>
      <c r="E13730" s="24">
        <v>45138</v>
      </c>
      <c r="F13730" s="23" t="s">
        <v>48</v>
      </c>
      <c r="G13730" s="121">
        <v>0</v>
      </c>
    </row>
    <row r="13731" spans="1:7" outlineLevel="1" x14ac:dyDescent="0.25">
      <c r="A13731" s="23" t="str">
        <f>VLOOKUP(B13731,Códigos!$A$1:$C$23,2,FALSE)</f>
        <v>Valores de Titularización</v>
      </c>
      <c r="B13731" s="65" t="s">
        <v>12</v>
      </c>
      <c r="C13731" s="60">
        <v>2023</v>
      </c>
      <c r="D13731" s="60" t="str">
        <f t="shared" si="233"/>
        <v>jul</v>
      </c>
      <c r="E13731" s="24">
        <v>45138</v>
      </c>
      <c r="F13731" s="23" t="s">
        <v>48</v>
      </c>
      <c r="G13731" s="121">
        <v>0</v>
      </c>
    </row>
    <row r="13732" spans="1:7" outlineLevel="1" x14ac:dyDescent="0.25">
      <c r="A13732" s="23" t="str">
        <f>VLOOKUP(B13732,Códigos!$A$1:$C$23,2,FALSE)</f>
        <v>Inv. Extranjero</v>
      </c>
      <c r="B13732" s="65" t="s">
        <v>34</v>
      </c>
      <c r="C13732" s="60">
        <v>2023</v>
      </c>
      <c r="D13732" s="60" t="str">
        <f t="shared" si="233"/>
        <v>jul</v>
      </c>
      <c r="E13732" s="24">
        <v>45138</v>
      </c>
      <c r="F13732" s="23" t="s">
        <v>48</v>
      </c>
      <c r="G13732" s="121">
        <v>0</v>
      </c>
    </row>
    <row r="13733" spans="1:7" outlineLevel="1" x14ac:dyDescent="0.25">
      <c r="A13733" s="23" t="str">
        <f>VLOOKUP(B13733,Códigos!$A$1:$C$23,2,FALSE)</f>
        <v>Liquidez</v>
      </c>
      <c r="B13733" s="65" t="s">
        <v>13</v>
      </c>
      <c r="C13733" s="60">
        <v>2023</v>
      </c>
      <c r="D13733" s="60" t="str">
        <f t="shared" si="233"/>
        <v>jul</v>
      </c>
      <c r="E13733" s="24">
        <v>45138</v>
      </c>
      <c r="F13733" s="23" t="s">
        <v>48</v>
      </c>
      <c r="G13733" s="121">
        <v>1165640.0475622448</v>
      </c>
    </row>
    <row r="13734" spans="1:7" outlineLevel="1" x14ac:dyDescent="0.25">
      <c r="A13734" s="23" t="str">
        <f>VLOOKUP(B13734,Códigos!$A$1:$C$23,2,FALSE)</f>
        <v>Inv. sin Oferta Pública</v>
      </c>
      <c r="B13734" s="65" t="s">
        <v>14</v>
      </c>
      <c r="C13734" s="60">
        <v>2023</v>
      </c>
      <c r="D13734" s="60" t="str">
        <f t="shared" si="233"/>
        <v>jul</v>
      </c>
      <c r="E13734" s="24">
        <v>45138</v>
      </c>
      <c r="F13734" s="23" t="s">
        <v>48</v>
      </c>
      <c r="G13734" s="121">
        <v>8148.5783863265306</v>
      </c>
    </row>
    <row r="13735" spans="1:7" outlineLevel="1" x14ac:dyDescent="0.25">
      <c r="A13735" s="23" t="str">
        <f>VLOOKUP(B13735,Códigos!$A$1:$C$23,2,FALSE)</f>
        <v>Acciones</v>
      </c>
      <c r="B13735" s="65" t="s">
        <v>0</v>
      </c>
      <c r="C13735" s="60">
        <v>2023</v>
      </c>
      <c r="D13735" s="60" t="str">
        <f t="shared" si="233"/>
        <v>jul</v>
      </c>
      <c r="E13735" s="24">
        <v>45138</v>
      </c>
      <c r="F13735" s="23" t="s">
        <v>47</v>
      </c>
      <c r="G13735" s="121">
        <v>2378323.36</v>
      </c>
    </row>
    <row r="13736" spans="1:7" outlineLevel="1" x14ac:dyDescent="0.25">
      <c r="A13736" s="23" t="str">
        <f>VLOOKUP(B13736,Códigos!$A$1:$C$23,2,FALSE)</f>
        <v>Bonos Bancarios Bursátiles</v>
      </c>
      <c r="B13736" s="65" t="s">
        <v>1</v>
      </c>
      <c r="C13736" s="60">
        <v>2023</v>
      </c>
      <c r="D13736" s="60" t="str">
        <f t="shared" si="233"/>
        <v>jul</v>
      </c>
      <c r="E13736" s="24">
        <v>45138</v>
      </c>
      <c r="F13736" s="23" t="s">
        <v>47</v>
      </c>
      <c r="G13736" s="121">
        <v>35353411.200000003</v>
      </c>
    </row>
    <row r="13737" spans="1:7" outlineLevel="1" x14ac:dyDescent="0.25">
      <c r="A13737" s="23" t="str">
        <f>VLOOKUP(B13737,Códigos!$A$1:$C$23,2,FALSE)</f>
        <v>Bonos de Largo Plazo</v>
      </c>
      <c r="B13737" s="65" t="s">
        <v>3</v>
      </c>
      <c r="C13737" s="60">
        <v>2023</v>
      </c>
      <c r="D13737" s="60" t="str">
        <f t="shared" si="233"/>
        <v>jul</v>
      </c>
      <c r="E13737" s="24">
        <v>45138</v>
      </c>
      <c r="F13737" s="23" t="s">
        <v>47</v>
      </c>
      <c r="G13737" s="121">
        <v>17034290.390000001</v>
      </c>
    </row>
    <row r="13738" spans="1:7" outlineLevel="1" x14ac:dyDescent="0.25">
      <c r="A13738" s="23" t="str">
        <f>VLOOKUP(B13738,Códigos!$A$1:$C$23,2,FALSE)</f>
        <v>Bonos Municipales</v>
      </c>
      <c r="B13738" s="65" t="s">
        <v>4</v>
      </c>
      <c r="C13738" s="60">
        <v>2023</v>
      </c>
      <c r="D13738" s="60" t="str">
        <f t="shared" si="233"/>
        <v>jul</v>
      </c>
      <c r="E13738" s="24">
        <v>45138</v>
      </c>
      <c r="F13738" s="23" t="s">
        <v>47</v>
      </c>
      <c r="G13738" s="121">
        <v>0</v>
      </c>
    </row>
    <row r="13739" spans="1:7" outlineLevel="1" x14ac:dyDescent="0.25">
      <c r="A13739" s="23" t="str">
        <f>VLOOKUP(B13739,Códigos!$A$1:$C$23,2,FALSE)</f>
        <v>Bonos Participativos emitidos por Pymes</v>
      </c>
      <c r="B13739" s="65" t="s">
        <v>5</v>
      </c>
      <c r="C13739" s="60">
        <v>2023</v>
      </c>
      <c r="D13739" s="60" t="str">
        <f t="shared" si="233"/>
        <v>jul</v>
      </c>
      <c r="E13739" s="24">
        <v>45138</v>
      </c>
      <c r="F13739" s="23" t="s">
        <v>47</v>
      </c>
      <c r="G13739" s="121">
        <v>0</v>
      </c>
    </row>
    <row r="13740" spans="1:7" outlineLevel="1" x14ac:dyDescent="0.25">
      <c r="A13740" s="23" t="str">
        <f>VLOOKUP(B13740,Códigos!$A$1:$C$23,2,FALSE)</f>
        <v>Bonos del BCB con opción a rescate anticipado</v>
      </c>
      <c r="B13740" s="65" t="s">
        <v>159</v>
      </c>
      <c r="C13740" s="60">
        <v>2023</v>
      </c>
      <c r="D13740" s="60" t="str">
        <f t="shared" si="233"/>
        <v>jul</v>
      </c>
      <c r="E13740" s="24">
        <v>45138</v>
      </c>
      <c r="F13740" s="23" t="s">
        <v>47</v>
      </c>
      <c r="G13740" s="121">
        <v>0</v>
      </c>
    </row>
    <row r="13741" spans="1:7" outlineLevel="1" x14ac:dyDescent="0.25">
      <c r="A13741" s="23" t="str">
        <f>VLOOKUP(B13741,Códigos!$A$1:$C$23,2,FALSE)</f>
        <v>Bonos del Tesoro</v>
      </c>
      <c r="B13741" s="65" t="s">
        <v>6</v>
      </c>
      <c r="C13741" s="60">
        <v>2023</v>
      </c>
      <c r="D13741" s="60" t="str">
        <f t="shared" si="233"/>
        <v>jul</v>
      </c>
      <c r="E13741" s="24">
        <v>45138</v>
      </c>
      <c r="F13741" s="23" t="s">
        <v>47</v>
      </c>
      <c r="G13741" s="121">
        <v>0</v>
      </c>
    </row>
    <row r="13742" spans="1:7" outlineLevel="1" x14ac:dyDescent="0.25">
      <c r="A13742" s="23" t="str">
        <f>VLOOKUP(B13742,Códigos!$A$1:$C$23,2,FALSE)</f>
        <v>Cupones</v>
      </c>
      <c r="B13742" s="65" t="s">
        <v>7</v>
      </c>
      <c r="C13742" s="60">
        <v>2023</v>
      </c>
      <c r="D13742" s="60" t="str">
        <f t="shared" si="233"/>
        <v>jul</v>
      </c>
      <c r="E13742" s="24">
        <v>45138</v>
      </c>
      <c r="F13742" s="23" t="s">
        <v>47</v>
      </c>
      <c r="G13742" s="121">
        <v>40615.39</v>
      </c>
    </row>
    <row r="13743" spans="1:7" outlineLevel="1" x14ac:dyDescent="0.25">
      <c r="A13743" s="23" t="str">
        <f>VLOOKUP(B13743,Códigos!$A$1:$C$23,2,FALSE)</f>
        <v>Depósitos a Plazo Fijo</v>
      </c>
      <c r="B13743" s="65" t="s">
        <v>8</v>
      </c>
      <c r="C13743" s="60">
        <v>2023</v>
      </c>
      <c r="D13743" s="60" t="str">
        <f t="shared" si="233"/>
        <v>jul</v>
      </c>
      <c r="E13743" s="24">
        <v>45138</v>
      </c>
      <c r="F13743" s="23" t="s">
        <v>47</v>
      </c>
      <c r="G13743" s="121">
        <v>244635990.90000001</v>
      </c>
    </row>
    <row r="13744" spans="1:7" outlineLevel="1" x14ac:dyDescent="0.25">
      <c r="A13744" s="23" t="str">
        <f>VLOOKUP(B13744,Códigos!$A$1:$C$23,2,FALSE)</f>
        <v>Letras del BCB con opción a rescate anticipado</v>
      </c>
      <c r="B13744" s="65" t="s">
        <v>10</v>
      </c>
      <c r="C13744" s="60">
        <v>2023</v>
      </c>
      <c r="D13744" s="60" t="str">
        <f t="shared" si="233"/>
        <v>jul</v>
      </c>
      <c r="E13744" s="24">
        <v>45138</v>
      </c>
      <c r="F13744" s="23" t="s">
        <v>47</v>
      </c>
      <c r="G13744" s="121">
        <v>0</v>
      </c>
    </row>
    <row r="13745" spans="1:7" outlineLevel="1" x14ac:dyDescent="0.25">
      <c r="A13745" s="23" t="str">
        <f>VLOOKUP(B13745,Códigos!$A$1:$C$23,2,FALSE)</f>
        <v>Pagarés bursátiles</v>
      </c>
      <c r="B13745" s="65" t="s">
        <v>11</v>
      </c>
      <c r="C13745" s="60">
        <v>2023</v>
      </c>
      <c r="D13745" s="60" t="str">
        <f t="shared" si="233"/>
        <v>jul</v>
      </c>
      <c r="E13745" s="24">
        <v>45138</v>
      </c>
      <c r="F13745" s="23" t="s">
        <v>47</v>
      </c>
      <c r="G13745" s="121">
        <v>2916502.84</v>
      </c>
    </row>
    <row r="13746" spans="1:7" outlineLevel="1" x14ac:dyDescent="0.25">
      <c r="A13746" s="23" t="str">
        <f>VLOOKUP(B13746,Códigos!$A$1:$C$23,2,FALSE)</f>
        <v>Valores de Titularización</v>
      </c>
      <c r="B13746" s="65" t="s">
        <v>12</v>
      </c>
      <c r="C13746" s="60">
        <v>2023</v>
      </c>
      <c r="D13746" s="60" t="str">
        <f t="shared" si="233"/>
        <v>jul</v>
      </c>
      <c r="E13746" s="24">
        <v>45138</v>
      </c>
      <c r="F13746" s="23" t="s">
        <v>47</v>
      </c>
      <c r="G13746" s="121">
        <v>82457.11</v>
      </c>
    </row>
    <row r="13747" spans="1:7" outlineLevel="1" x14ac:dyDescent="0.25">
      <c r="A13747" s="23" t="str">
        <f>VLOOKUP(B13747,Códigos!$A$1:$C$23,2,FALSE)</f>
        <v>Inv. Extranjero</v>
      </c>
      <c r="B13747" s="65" t="s">
        <v>34</v>
      </c>
      <c r="C13747" s="60">
        <v>2023</v>
      </c>
      <c r="D13747" s="60" t="str">
        <f t="shared" si="233"/>
        <v>jul</v>
      </c>
      <c r="E13747" s="24">
        <v>45138</v>
      </c>
      <c r="F13747" s="23" t="s">
        <v>47</v>
      </c>
      <c r="G13747" s="121">
        <v>80271978.629999995</v>
      </c>
    </row>
    <row r="13748" spans="1:7" outlineLevel="1" x14ac:dyDescent="0.25">
      <c r="A13748" s="23" t="str">
        <f>VLOOKUP(B13748,Códigos!$A$1:$C$23,2,FALSE)</f>
        <v>Liquidez</v>
      </c>
      <c r="B13748" s="65" t="s">
        <v>13</v>
      </c>
      <c r="C13748" s="60">
        <v>2023</v>
      </c>
      <c r="D13748" s="60" t="str">
        <f t="shared" si="233"/>
        <v>jul</v>
      </c>
      <c r="E13748" s="24">
        <v>45138</v>
      </c>
      <c r="F13748" s="23" t="s">
        <v>47</v>
      </c>
      <c r="G13748" s="121">
        <v>106878496.92000002</v>
      </c>
    </row>
    <row r="13749" spans="1:7" outlineLevel="1" x14ac:dyDescent="0.25">
      <c r="A13749" s="23" t="str">
        <f>VLOOKUP(B13749,Códigos!$A$1:$C$23,2,FALSE)</f>
        <v>Inv. sin Oferta Pública</v>
      </c>
      <c r="B13749" s="65" t="s">
        <v>14</v>
      </c>
      <c r="C13749" s="60">
        <v>2023</v>
      </c>
      <c r="D13749" s="60" t="str">
        <f t="shared" si="233"/>
        <v>jul</v>
      </c>
      <c r="E13749" s="24">
        <v>45138</v>
      </c>
      <c r="F13749" s="23" t="s">
        <v>47</v>
      </c>
      <c r="G13749" s="121">
        <v>269346.49</v>
      </c>
    </row>
    <row r="13750" spans="1:7" outlineLevel="1" x14ac:dyDescent="0.25">
      <c r="A13750" s="23" t="str">
        <f>VLOOKUP(B13750,Códigos!$A$1:$C$23,2,FALSE)</f>
        <v>Acciones</v>
      </c>
      <c r="B13750" s="65" t="s">
        <v>0</v>
      </c>
      <c r="C13750" s="60">
        <v>2023</v>
      </c>
      <c r="D13750" s="60" t="str">
        <f t="shared" si="233"/>
        <v>jul</v>
      </c>
      <c r="E13750" s="24">
        <v>45138</v>
      </c>
      <c r="F13750" s="23" t="s">
        <v>49</v>
      </c>
      <c r="G13750" s="121">
        <v>262753.5451895044</v>
      </c>
    </row>
    <row r="13751" spans="1:7" outlineLevel="1" x14ac:dyDescent="0.25">
      <c r="A13751" s="23" t="str">
        <f>VLOOKUP(B13751,Códigos!$A$1:$C$23,2,FALSE)</f>
        <v>Bonos Bancarios Bursátiles</v>
      </c>
      <c r="B13751" s="65" t="s">
        <v>1</v>
      </c>
      <c r="C13751" s="60">
        <v>2023</v>
      </c>
      <c r="D13751" s="60" t="str">
        <f t="shared" si="233"/>
        <v>jul</v>
      </c>
      <c r="E13751" s="24">
        <v>45138</v>
      </c>
      <c r="F13751" s="23" t="s">
        <v>49</v>
      </c>
      <c r="G13751" s="121">
        <v>19837980.349854209</v>
      </c>
    </row>
    <row r="13752" spans="1:7" outlineLevel="1" x14ac:dyDescent="0.25">
      <c r="A13752" s="23" t="str">
        <f>VLOOKUP(B13752,Códigos!$A$1:$C$23,2,FALSE)</f>
        <v>Bonos de Largo Plazo</v>
      </c>
      <c r="B13752" s="65" t="s">
        <v>3</v>
      </c>
      <c r="C13752" s="60">
        <v>2023</v>
      </c>
      <c r="D13752" s="60" t="str">
        <f t="shared" si="233"/>
        <v>jul</v>
      </c>
      <c r="E13752" s="24">
        <v>45138</v>
      </c>
      <c r="F13752" s="23" t="s">
        <v>49</v>
      </c>
      <c r="G13752" s="121">
        <v>13939812.281341061</v>
      </c>
    </row>
    <row r="13753" spans="1:7" outlineLevel="1" x14ac:dyDescent="0.25">
      <c r="A13753" s="23" t="str">
        <f>VLOOKUP(B13753,Códigos!$A$1:$C$23,2,FALSE)</f>
        <v>Bonos Municipales</v>
      </c>
      <c r="B13753" s="65" t="s">
        <v>4</v>
      </c>
      <c r="C13753" s="60">
        <v>2023</v>
      </c>
      <c r="D13753" s="60" t="str">
        <f t="shared" si="233"/>
        <v>jul</v>
      </c>
      <c r="E13753" s="24">
        <v>45138</v>
      </c>
      <c r="F13753" s="23" t="s">
        <v>49</v>
      </c>
      <c r="G13753" s="121">
        <v>450144.31486880471</v>
      </c>
    </row>
    <row r="13754" spans="1:7" outlineLevel="1" x14ac:dyDescent="0.25">
      <c r="A13754" s="23" t="str">
        <f>VLOOKUP(B13754,Códigos!$A$1:$C$23,2,FALSE)</f>
        <v>Bonos Participativos emitidos por Pymes</v>
      </c>
      <c r="B13754" s="65" t="s">
        <v>5</v>
      </c>
      <c r="C13754" s="60">
        <v>2023</v>
      </c>
      <c r="D13754" s="60" t="str">
        <f t="shared" si="233"/>
        <v>jul</v>
      </c>
      <c r="E13754" s="24">
        <v>45138</v>
      </c>
      <c r="F13754" s="23" t="s">
        <v>49</v>
      </c>
      <c r="G13754" s="121">
        <v>44964.57725947522</v>
      </c>
    </row>
    <row r="13755" spans="1:7" outlineLevel="1" x14ac:dyDescent="0.25">
      <c r="A13755" s="23" t="str">
        <f>VLOOKUP(B13755,Códigos!$A$1:$C$23,2,FALSE)</f>
        <v>Bonos del BCB con opción a rescate anticipado</v>
      </c>
      <c r="B13755" s="65" t="s">
        <v>159</v>
      </c>
      <c r="C13755" s="60">
        <v>2023</v>
      </c>
      <c r="D13755" s="60" t="str">
        <f t="shared" si="233"/>
        <v>jul</v>
      </c>
      <c r="E13755" s="24">
        <v>45138</v>
      </c>
      <c r="F13755" s="23" t="s">
        <v>49</v>
      </c>
      <c r="G13755" s="121">
        <v>0</v>
      </c>
    </row>
    <row r="13756" spans="1:7" outlineLevel="1" x14ac:dyDescent="0.25">
      <c r="A13756" s="23" t="str">
        <f>VLOOKUP(B13756,Códigos!$A$1:$C$23,2,FALSE)</f>
        <v>Bonos del Tesoro</v>
      </c>
      <c r="B13756" s="65" t="s">
        <v>6</v>
      </c>
      <c r="C13756" s="60">
        <v>2023</v>
      </c>
      <c r="D13756" s="60" t="str">
        <f t="shared" si="233"/>
        <v>jul</v>
      </c>
      <c r="E13756" s="24">
        <v>45138</v>
      </c>
      <c r="F13756" s="23" t="s">
        <v>49</v>
      </c>
      <c r="G13756" s="121">
        <v>0</v>
      </c>
    </row>
    <row r="13757" spans="1:7" outlineLevel="1" x14ac:dyDescent="0.25">
      <c r="A13757" s="23" t="str">
        <f>VLOOKUP(B13757,Códigos!$A$1:$C$23,2,FALSE)</f>
        <v>Cupones</v>
      </c>
      <c r="B13757" s="65" t="s">
        <v>7</v>
      </c>
      <c r="C13757" s="60">
        <v>2023</v>
      </c>
      <c r="D13757" s="60" t="str">
        <f t="shared" si="233"/>
        <v>jul</v>
      </c>
      <c r="E13757" s="24">
        <v>45138</v>
      </c>
      <c r="F13757" s="23" t="s">
        <v>49</v>
      </c>
      <c r="G13757" s="121">
        <v>1314475.2186588931</v>
      </c>
    </row>
    <row r="13758" spans="1:7" outlineLevel="1" x14ac:dyDescent="0.25">
      <c r="A13758" s="23" t="str">
        <f>VLOOKUP(B13758,Códigos!$A$1:$C$23,2,FALSE)</f>
        <v>Depósitos a Plazo Fijo</v>
      </c>
      <c r="B13758" s="65" t="s">
        <v>8</v>
      </c>
      <c r="C13758" s="60">
        <v>2023</v>
      </c>
      <c r="D13758" s="60" t="str">
        <f t="shared" si="233"/>
        <v>jul</v>
      </c>
      <c r="E13758" s="24">
        <v>45138</v>
      </c>
      <c r="F13758" s="23" t="s">
        <v>49</v>
      </c>
      <c r="G13758" s="121">
        <v>56128864.271136671</v>
      </c>
    </row>
    <row r="13759" spans="1:7" outlineLevel="1" x14ac:dyDescent="0.25">
      <c r="A13759" s="23" t="str">
        <f>VLOOKUP(B13759,Códigos!$A$1:$C$23,2,FALSE)</f>
        <v>Letras del BCB con opción a rescate anticipado</v>
      </c>
      <c r="B13759" s="65" t="s">
        <v>10</v>
      </c>
      <c r="C13759" s="60">
        <v>2023</v>
      </c>
      <c r="D13759" s="60" t="str">
        <f t="shared" si="233"/>
        <v>jul</v>
      </c>
      <c r="E13759" s="24">
        <v>45138</v>
      </c>
      <c r="F13759" s="23" t="s">
        <v>49</v>
      </c>
      <c r="G13759" s="121">
        <v>0</v>
      </c>
    </row>
    <row r="13760" spans="1:7" outlineLevel="1" x14ac:dyDescent="0.25">
      <c r="A13760" s="23" t="str">
        <f>VLOOKUP(B13760,Códigos!$A$1:$C$23,2,FALSE)</f>
        <v>Pagarés bursátiles</v>
      </c>
      <c r="B13760" s="65" t="s">
        <v>11</v>
      </c>
      <c r="C13760" s="60">
        <v>2023</v>
      </c>
      <c r="D13760" s="60" t="str">
        <f t="shared" si="233"/>
        <v>jul</v>
      </c>
      <c r="E13760" s="24">
        <v>45138</v>
      </c>
      <c r="F13760" s="23" t="s">
        <v>49</v>
      </c>
      <c r="G13760" s="121">
        <v>91265.422740524795</v>
      </c>
    </row>
    <row r="13761" spans="1:7" outlineLevel="1" x14ac:dyDescent="0.25">
      <c r="A13761" s="23" t="str">
        <f>VLOOKUP(B13761,Códigos!$A$1:$C$23,2,FALSE)</f>
        <v>Valores de Titularización</v>
      </c>
      <c r="B13761" s="65" t="s">
        <v>12</v>
      </c>
      <c r="C13761" s="60">
        <v>2023</v>
      </c>
      <c r="D13761" s="60" t="str">
        <f t="shared" si="233"/>
        <v>jul</v>
      </c>
      <c r="E13761" s="24">
        <v>45138</v>
      </c>
      <c r="F13761" s="23" t="s">
        <v>49</v>
      </c>
      <c r="G13761" s="121">
        <v>1279595.5233236153</v>
      </c>
    </row>
    <row r="13762" spans="1:7" outlineLevel="1" x14ac:dyDescent="0.25">
      <c r="A13762" s="23" t="str">
        <f>VLOOKUP(B13762,Códigos!$A$1:$C$23,2,FALSE)</f>
        <v>Inv. Extranjero</v>
      </c>
      <c r="B13762" s="65" t="s">
        <v>34</v>
      </c>
      <c r="C13762" s="60">
        <v>2023</v>
      </c>
      <c r="D13762" s="60" t="str">
        <f t="shared" ref="D13762:D13825" si="234">+TEXT(E13762,"mmm")</f>
        <v>jul</v>
      </c>
      <c r="E13762" s="24">
        <v>45138</v>
      </c>
      <c r="F13762" s="23" t="s">
        <v>49</v>
      </c>
      <c r="G13762" s="121">
        <v>0</v>
      </c>
    </row>
    <row r="13763" spans="1:7" outlineLevel="1" x14ac:dyDescent="0.25">
      <c r="A13763" s="23" t="str">
        <f>VLOOKUP(B13763,Códigos!$A$1:$C$23,2,FALSE)</f>
        <v>Liquidez</v>
      </c>
      <c r="B13763" s="65" t="s">
        <v>13</v>
      </c>
      <c r="C13763" s="60">
        <v>2023</v>
      </c>
      <c r="D13763" s="60" t="str">
        <f t="shared" si="234"/>
        <v>jul</v>
      </c>
      <c r="E13763" s="24">
        <v>45138</v>
      </c>
      <c r="F13763" s="23" t="s">
        <v>49</v>
      </c>
      <c r="G13763" s="121">
        <v>9281476.6632653065</v>
      </c>
    </row>
    <row r="13764" spans="1:7" outlineLevel="1" x14ac:dyDescent="0.25">
      <c r="A13764" s="23" t="str">
        <f>VLOOKUP(B13764,Códigos!$A$1:$C$23,2,FALSE)</f>
        <v>Inv. sin Oferta Pública</v>
      </c>
      <c r="B13764" s="65" t="s">
        <v>14</v>
      </c>
      <c r="C13764" s="60">
        <v>2023</v>
      </c>
      <c r="D13764" s="60" t="str">
        <f t="shared" si="234"/>
        <v>jul</v>
      </c>
      <c r="E13764" s="24">
        <v>45138</v>
      </c>
      <c r="F13764" s="23" t="s">
        <v>49</v>
      </c>
      <c r="G13764" s="121">
        <v>5534234.3381924201</v>
      </c>
    </row>
    <row r="13765" spans="1:7" outlineLevel="1" x14ac:dyDescent="0.25">
      <c r="A13765" s="23" t="str">
        <f>VLOOKUP(B13765,Códigos!$A$1:$C$23,2,FALSE)</f>
        <v>Acciones</v>
      </c>
      <c r="B13765" s="65" t="s">
        <v>0</v>
      </c>
      <c r="C13765" s="60">
        <v>2023</v>
      </c>
      <c r="D13765" s="60" t="str">
        <f t="shared" si="234"/>
        <v>jul</v>
      </c>
      <c r="E13765" s="24">
        <v>45138</v>
      </c>
      <c r="F13765" s="23" t="s">
        <v>50</v>
      </c>
      <c r="G13765" s="121">
        <v>0</v>
      </c>
    </row>
    <row r="13766" spans="1:7" outlineLevel="1" x14ac:dyDescent="0.25">
      <c r="A13766" s="23" t="str">
        <f>VLOOKUP(B13766,Códigos!$A$1:$C$23,2,FALSE)</f>
        <v>Bonos Bancarios Bursátiles</v>
      </c>
      <c r="B13766" s="65" t="s">
        <v>1</v>
      </c>
      <c r="C13766" s="60">
        <v>2023</v>
      </c>
      <c r="D13766" s="60" t="str">
        <f t="shared" si="234"/>
        <v>jul</v>
      </c>
      <c r="E13766" s="24">
        <v>45138</v>
      </c>
      <c r="F13766" s="23" t="s">
        <v>50</v>
      </c>
      <c r="G13766" s="121">
        <v>1148771.54</v>
      </c>
    </row>
    <row r="13767" spans="1:7" outlineLevel="1" x14ac:dyDescent="0.25">
      <c r="A13767" s="23" t="str">
        <f>VLOOKUP(B13767,Códigos!$A$1:$C$23,2,FALSE)</f>
        <v>Bonos de Largo Plazo</v>
      </c>
      <c r="B13767" s="65" t="s">
        <v>3</v>
      </c>
      <c r="C13767" s="60">
        <v>2023</v>
      </c>
      <c r="D13767" s="60" t="str">
        <f t="shared" si="234"/>
        <v>jul</v>
      </c>
      <c r="E13767" s="24">
        <v>45138</v>
      </c>
      <c r="F13767" s="23" t="s">
        <v>50</v>
      </c>
      <c r="G13767" s="121">
        <v>620855.26</v>
      </c>
    </row>
    <row r="13768" spans="1:7" outlineLevel="1" x14ac:dyDescent="0.25">
      <c r="A13768" s="23" t="str">
        <f>VLOOKUP(B13768,Códigos!$A$1:$C$23,2,FALSE)</f>
        <v>Bonos Municipales</v>
      </c>
      <c r="B13768" s="65" t="s">
        <v>4</v>
      </c>
      <c r="C13768" s="60">
        <v>2023</v>
      </c>
      <c r="D13768" s="60" t="str">
        <f t="shared" si="234"/>
        <v>jul</v>
      </c>
      <c r="E13768" s="24">
        <v>45138</v>
      </c>
      <c r="F13768" s="23" t="s">
        <v>50</v>
      </c>
      <c r="G13768" s="121">
        <v>0</v>
      </c>
    </row>
    <row r="13769" spans="1:7" outlineLevel="1" x14ac:dyDescent="0.25">
      <c r="A13769" s="23" t="str">
        <f>VLOOKUP(B13769,Códigos!$A$1:$C$23,2,FALSE)</f>
        <v>Bonos Participativos emitidos por Pymes</v>
      </c>
      <c r="B13769" s="65" t="s">
        <v>5</v>
      </c>
      <c r="C13769" s="60">
        <v>2023</v>
      </c>
      <c r="D13769" s="60" t="str">
        <f t="shared" si="234"/>
        <v>jul</v>
      </c>
      <c r="E13769" s="24">
        <v>45138</v>
      </c>
      <c r="F13769" s="23" t="s">
        <v>50</v>
      </c>
      <c r="G13769" s="121">
        <v>35971.660000000003</v>
      </c>
    </row>
    <row r="13770" spans="1:7" outlineLevel="1" x14ac:dyDescent="0.25">
      <c r="A13770" s="23" t="str">
        <f>VLOOKUP(B13770,Códigos!$A$1:$C$23,2,FALSE)</f>
        <v>Bonos del BCB con opción a rescate anticipado</v>
      </c>
      <c r="B13770" s="65" t="s">
        <v>159</v>
      </c>
      <c r="C13770" s="60">
        <v>2023</v>
      </c>
      <c r="D13770" s="60" t="str">
        <f t="shared" si="234"/>
        <v>jul</v>
      </c>
      <c r="E13770" s="24">
        <v>45138</v>
      </c>
      <c r="F13770" s="23" t="s">
        <v>50</v>
      </c>
      <c r="G13770" s="121">
        <v>0</v>
      </c>
    </row>
    <row r="13771" spans="1:7" outlineLevel="1" x14ac:dyDescent="0.25">
      <c r="A13771" s="23" t="str">
        <f>VLOOKUP(B13771,Códigos!$A$1:$C$23,2,FALSE)</f>
        <v>Bonos del Tesoro</v>
      </c>
      <c r="B13771" s="65" t="s">
        <v>6</v>
      </c>
      <c r="C13771" s="60">
        <v>2023</v>
      </c>
      <c r="D13771" s="60" t="str">
        <f t="shared" si="234"/>
        <v>jul</v>
      </c>
      <c r="E13771" s="24">
        <v>45138</v>
      </c>
      <c r="F13771" s="23" t="s">
        <v>50</v>
      </c>
      <c r="G13771" s="121">
        <v>0</v>
      </c>
    </row>
    <row r="13772" spans="1:7" outlineLevel="1" x14ac:dyDescent="0.25">
      <c r="A13772" s="23" t="str">
        <f>VLOOKUP(B13772,Códigos!$A$1:$C$23,2,FALSE)</f>
        <v>Cupones</v>
      </c>
      <c r="B13772" s="65" t="s">
        <v>7</v>
      </c>
      <c r="C13772" s="60">
        <v>2023</v>
      </c>
      <c r="D13772" s="60" t="str">
        <f t="shared" si="234"/>
        <v>jul</v>
      </c>
      <c r="E13772" s="24">
        <v>45138</v>
      </c>
      <c r="F13772" s="23" t="s">
        <v>50</v>
      </c>
      <c r="G13772" s="121">
        <v>0</v>
      </c>
    </row>
    <row r="13773" spans="1:7" outlineLevel="1" x14ac:dyDescent="0.25">
      <c r="A13773" s="23" t="str">
        <f>VLOOKUP(B13773,Códigos!$A$1:$C$23,2,FALSE)</f>
        <v>Depósitos a Plazo Fijo</v>
      </c>
      <c r="B13773" s="65" t="s">
        <v>8</v>
      </c>
      <c r="C13773" s="60">
        <v>2023</v>
      </c>
      <c r="D13773" s="60" t="str">
        <f t="shared" si="234"/>
        <v>jul</v>
      </c>
      <c r="E13773" s="24">
        <v>45138</v>
      </c>
      <c r="F13773" s="23" t="s">
        <v>50</v>
      </c>
      <c r="G13773" s="121">
        <v>8622873.3599999994</v>
      </c>
    </row>
    <row r="13774" spans="1:7" outlineLevel="1" x14ac:dyDescent="0.25">
      <c r="A13774" s="23" t="str">
        <f>VLOOKUP(B13774,Códigos!$A$1:$C$23,2,FALSE)</f>
        <v>Letras del BCB con opción a rescate anticipado</v>
      </c>
      <c r="B13774" s="65" t="s">
        <v>10</v>
      </c>
      <c r="C13774" s="60">
        <v>2023</v>
      </c>
      <c r="D13774" s="60" t="str">
        <f t="shared" si="234"/>
        <v>jul</v>
      </c>
      <c r="E13774" s="24">
        <v>45138</v>
      </c>
      <c r="F13774" s="23" t="s">
        <v>50</v>
      </c>
      <c r="G13774" s="121">
        <v>0</v>
      </c>
    </row>
    <row r="13775" spans="1:7" outlineLevel="1" x14ac:dyDescent="0.25">
      <c r="A13775" s="23" t="str">
        <f>VLOOKUP(B13775,Códigos!$A$1:$C$23,2,FALSE)</f>
        <v>Pagarés bursátiles</v>
      </c>
      <c r="B13775" s="65" t="s">
        <v>11</v>
      </c>
      <c r="C13775" s="60">
        <v>2023</v>
      </c>
      <c r="D13775" s="60" t="str">
        <f t="shared" si="234"/>
        <v>jul</v>
      </c>
      <c r="E13775" s="24">
        <v>45138</v>
      </c>
      <c r="F13775" s="23" t="s">
        <v>50</v>
      </c>
      <c r="G13775" s="121">
        <v>0</v>
      </c>
    </row>
    <row r="13776" spans="1:7" outlineLevel="1" x14ac:dyDescent="0.25">
      <c r="A13776" s="23" t="str">
        <f>VLOOKUP(B13776,Códigos!$A$1:$C$23,2,FALSE)</f>
        <v>Valores de Titularización</v>
      </c>
      <c r="B13776" s="65" t="s">
        <v>12</v>
      </c>
      <c r="C13776" s="60">
        <v>2023</v>
      </c>
      <c r="D13776" s="60" t="str">
        <f t="shared" si="234"/>
        <v>jul</v>
      </c>
      <c r="E13776" s="24">
        <v>45138</v>
      </c>
      <c r="F13776" s="23" t="s">
        <v>50</v>
      </c>
      <c r="G13776" s="121">
        <v>0</v>
      </c>
    </row>
    <row r="13777" spans="1:7" outlineLevel="1" x14ac:dyDescent="0.25">
      <c r="A13777" s="23" t="str">
        <f>VLOOKUP(B13777,Códigos!$A$1:$C$23,2,FALSE)</f>
        <v>Inv. Extranjero</v>
      </c>
      <c r="B13777" s="65" t="s">
        <v>34</v>
      </c>
      <c r="C13777" s="60">
        <v>2023</v>
      </c>
      <c r="D13777" s="60" t="str">
        <f t="shared" si="234"/>
        <v>jul</v>
      </c>
      <c r="E13777" s="24">
        <v>45138</v>
      </c>
      <c r="F13777" s="23" t="s">
        <v>50</v>
      </c>
      <c r="G13777" s="121">
        <v>1700088.4</v>
      </c>
    </row>
    <row r="13778" spans="1:7" outlineLevel="1" x14ac:dyDescent="0.25">
      <c r="A13778" s="23" t="str">
        <f>VLOOKUP(B13778,Códigos!$A$1:$C$23,2,FALSE)</f>
        <v>Liquidez</v>
      </c>
      <c r="B13778" s="65" t="s">
        <v>13</v>
      </c>
      <c r="C13778" s="60">
        <v>2023</v>
      </c>
      <c r="D13778" s="60" t="str">
        <f t="shared" si="234"/>
        <v>jul</v>
      </c>
      <c r="E13778" s="24">
        <v>45138</v>
      </c>
      <c r="F13778" s="23" t="s">
        <v>50</v>
      </c>
      <c r="G13778" s="121">
        <v>1484859.23</v>
      </c>
    </row>
    <row r="13779" spans="1:7" outlineLevel="1" x14ac:dyDescent="0.25">
      <c r="A13779" s="23" t="str">
        <f>VLOOKUP(B13779,Códigos!$A$1:$C$23,2,FALSE)</f>
        <v>Inv. sin Oferta Pública</v>
      </c>
      <c r="B13779" s="65" t="s">
        <v>14</v>
      </c>
      <c r="C13779" s="60">
        <v>2023</v>
      </c>
      <c r="D13779" s="60" t="str">
        <f t="shared" si="234"/>
        <v>jul</v>
      </c>
      <c r="E13779" s="24">
        <v>45138</v>
      </c>
      <c r="F13779" s="23" t="s">
        <v>50</v>
      </c>
      <c r="G13779" s="121">
        <v>294975.90999999997</v>
      </c>
    </row>
    <row r="13780" spans="1:7" outlineLevel="1" x14ac:dyDescent="0.25">
      <c r="A13780" s="23" t="str">
        <f>VLOOKUP(B13780,Códigos!$A$1:$C$23,2,FALSE)</f>
        <v>Acciones</v>
      </c>
      <c r="B13780" s="65" t="s">
        <v>0</v>
      </c>
      <c r="C13780" s="60">
        <v>2023</v>
      </c>
      <c r="D13780" s="60" t="str">
        <f t="shared" si="234"/>
        <v>jul</v>
      </c>
      <c r="E13780" s="24">
        <v>45138</v>
      </c>
      <c r="F13780" s="23" t="s">
        <v>53</v>
      </c>
      <c r="G13780" s="121">
        <v>10259392.061836733</v>
      </c>
    </row>
    <row r="13781" spans="1:7" outlineLevel="1" x14ac:dyDescent="0.25">
      <c r="A13781" s="23" t="str">
        <f>VLOOKUP(B13781,Códigos!$A$1:$C$23,2,FALSE)</f>
        <v>Bonos Bancarios Bursátiles</v>
      </c>
      <c r="B13781" s="65" t="s">
        <v>1</v>
      </c>
      <c r="C13781" s="60">
        <v>2023</v>
      </c>
      <c r="D13781" s="60" t="str">
        <f t="shared" si="234"/>
        <v>jul</v>
      </c>
      <c r="E13781" s="24">
        <v>45138</v>
      </c>
      <c r="F13781" s="23" t="s">
        <v>53</v>
      </c>
      <c r="G13781" s="121">
        <v>114006241.19455884</v>
      </c>
    </row>
    <row r="13782" spans="1:7" outlineLevel="1" x14ac:dyDescent="0.25">
      <c r="A13782" s="23" t="str">
        <f>VLOOKUP(B13782,Códigos!$A$1:$C$23,2,FALSE)</f>
        <v>Bonos de Largo Plazo</v>
      </c>
      <c r="B13782" s="65" t="s">
        <v>3</v>
      </c>
      <c r="C13782" s="60">
        <v>2023</v>
      </c>
      <c r="D13782" s="60" t="str">
        <f t="shared" si="234"/>
        <v>jul</v>
      </c>
      <c r="E13782" s="24">
        <v>45138</v>
      </c>
      <c r="F13782" s="23" t="s">
        <v>53</v>
      </c>
      <c r="G13782" s="121">
        <v>61478589.69734288</v>
      </c>
    </row>
    <row r="13783" spans="1:7" outlineLevel="1" x14ac:dyDescent="0.25">
      <c r="A13783" s="23" t="str">
        <f>VLOOKUP(B13783,Códigos!$A$1:$C$23,2,FALSE)</f>
        <v>Bonos Municipales</v>
      </c>
      <c r="B13783" s="65" t="s">
        <v>4</v>
      </c>
      <c r="C13783" s="60">
        <v>2023</v>
      </c>
      <c r="D13783" s="60" t="str">
        <f t="shared" si="234"/>
        <v>jul</v>
      </c>
      <c r="E13783" s="24">
        <v>45138</v>
      </c>
      <c r="F13783" s="23" t="s">
        <v>53</v>
      </c>
      <c r="G13783" s="121">
        <v>1155370.4081632653</v>
      </c>
    </row>
    <row r="13784" spans="1:7" outlineLevel="1" x14ac:dyDescent="0.25">
      <c r="A13784" s="23" t="str">
        <f>VLOOKUP(B13784,Códigos!$A$1:$C$23,2,FALSE)</f>
        <v>Bonos Participativos emitidos por Pymes</v>
      </c>
      <c r="B13784" s="65" t="s">
        <v>5</v>
      </c>
      <c r="C13784" s="60">
        <v>2023</v>
      </c>
      <c r="D13784" s="60" t="str">
        <f t="shared" si="234"/>
        <v>jul</v>
      </c>
      <c r="E13784" s="24">
        <v>45138</v>
      </c>
      <c r="F13784" s="23" t="s">
        <v>53</v>
      </c>
      <c r="G13784" s="121">
        <v>157376.01860058308</v>
      </c>
    </row>
    <row r="13785" spans="1:7" outlineLevel="1" x14ac:dyDescent="0.25">
      <c r="A13785" s="23" t="str">
        <f>VLOOKUP(B13785,Códigos!$A$1:$C$23,2,FALSE)</f>
        <v>Bonos del BCB con opción a rescate anticipado</v>
      </c>
      <c r="B13785" s="65" t="s">
        <v>159</v>
      </c>
      <c r="C13785" s="60">
        <v>2023</v>
      </c>
      <c r="D13785" s="60" t="str">
        <f t="shared" si="234"/>
        <v>jul</v>
      </c>
      <c r="E13785" s="24">
        <v>45138</v>
      </c>
      <c r="F13785" s="23" t="s">
        <v>53</v>
      </c>
      <c r="G13785" s="121">
        <v>2005016.7682040813</v>
      </c>
    </row>
    <row r="13786" spans="1:7" outlineLevel="1" x14ac:dyDescent="0.25">
      <c r="A13786" s="23" t="str">
        <f>VLOOKUP(B13786,Códigos!$A$1:$C$23,2,FALSE)</f>
        <v>Bonos del Tesoro</v>
      </c>
      <c r="B13786" s="65" t="s">
        <v>6</v>
      </c>
      <c r="C13786" s="60">
        <v>2023</v>
      </c>
      <c r="D13786" s="60" t="str">
        <f t="shared" si="234"/>
        <v>jul</v>
      </c>
      <c r="E13786" s="24">
        <v>45138</v>
      </c>
      <c r="F13786" s="23" t="s">
        <v>53</v>
      </c>
      <c r="G13786" s="121">
        <v>3735976.440233246</v>
      </c>
    </row>
    <row r="13787" spans="1:7" outlineLevel="1" x14ac:dyDescent="0.25">
      <c r="A13787" s="23" t="str">
        <f>VLOOKUP(B13787,Códigos!$A$1:$C$23,2,FALSE)</f>
        <v>Cupones</v>
      </c>
      <c r="B13787" s="65" t="s">
        <v>7</v>
      </c>
      <c r="C13787" s="60">
        <v>2023</v>
      </c>
      <c r="D13787" s="60" t="str">
        <f t="shared" si="234"/>
        <v>jul</v>
      </c>
      <c r="E13787" s="24">
        <v>45138</v>
      </c>
      <c r="F13787" s="23" t="s">
        <v>53</v>
      </c>
      <c r="G13787" s="121">
        <v>9085914.2077842783</v>
      </c>
    </row>
    <row r="13788" spans="1:7" outlineLevel="1" x14ac:dyDescent="0.25">
      <c r="A13788" s="23" t="str">
        <f>VLOOKUP(B13788,Códigos!$A$1:$C$23,2,FALSE)</f>
        <v>Depósitos a Plazo Fijo</v>
      </c>
      <c r="B13788" s="65" t="s">
        <v>8</v>
      </c>
      <c r="C13788" s="60">
        <v>2023</v>
      </c>
      <c r="D13788" s="60" t="str">
        <f t="shared" si="234"/>
        <v>jul</v>
      </c>
      <c r="E13788" s="24">
        <v>45138</v>
      </c>
      <c r="F13788" s="23" t="s">
        <v>53</v>
      </c>
      <c r="G13788" s="121">
        <v>626689575.33369017</v>
      </c>
    </row>
    <row r="13789" spans="1:7" outlineLevel="1" x14ac:dyDescent="0.25">
      <c r="A13789" s="23" t="str">
        <f>VLOOKUP(B13789,Códigos!$A$1:$C$23,2,FALSE)</f>
        <v>Letras del BCB con opción a rescate anticipado</v>
      </c>
      <c r="B13789" s="65" t="s">
        <v>10</v>
      </c>
      <c r="C13789" s="60">
        <v>2023</v>
      </c>
      <c r="D13789" s="60" t="str">
        <f t="shared" si="234"/>
        <v>jul</v>
      </c>
      <c r="E13789" s="24">
        <v>45138</v>
      </c>
      <c r="F13789" s="23" t="s">
        <v>53</v>
      </c>
      <c r="G13789" s="121">
        <v>391652.00437317789</v>
      </c>
    </row>
    <row r="13790" spans="1:7" outlineLevel="1" x14ac:dyDescent="0.25">
      <c r="A13790" s="23" t="str">
        <f>VLOOKUP(B13790,Códigos!$A$1:$C$23,2,FALSE)</f>
        <v>Pagarés bursátiles</v>
      </c>
      <c r="B13790" s="65" t="s">
        <v>11</v>
      </c>
      <c r="C13790" s="60">
        <v>2023</v>
      </c>
      <c r="D13790" s="60" t="str">
        <f t="shared" si="234"/>
        <v>jul</v>
      </c>
      <c r="E13790" s="24">
        <v>45138</v>
      </c>
      <c r="F13790" s="23" t="s">
        <v>53</v>
      </c>
      <c r="G13790" s="121">
        <v>8875654.3278717156</v>
      </c>
    </row>
    <row r="13791" spans="1:7" outlineLevel="1" x14ac:dyDescent="0.25">
      <c r="A13791" s="23" t="str">
        <f>VLOOKUP(B13791,Códigos!$A$1:$C$23,2,FALSE)</f>
        <v>Valores de Titularización</v>
      </c>
      <c r="B13791" s="65" t="s">
        <v>12</v>
      </c>
      <c r="C13791" s="60">
        <v>2023</v>
      </c>
      <c r="D13791" s="60" t="str">
        <f t="shared" si="234"/>
        <v>jul</v>
      </c>
      <c r="E13791" s="24">
        <v>45138</v>
      </c>
      <c r="F13791" s="23" t="s">
        <v>53</v>
      </c>
      <c r="G13791" s="121">
        <v>13460607.324285718</v>
      </c>
    </row>
    <row r="13792" spans="1:7" outlineLevel="1" x14ac:dyDescent="0.25">
      <c r="A13792" s="23" t="str">
        <f>VLOOKUP(B13792,Códigos!$A$1:$C$23,2,FALSE)</f>
        <v>Inv. Extranjero</v>
      </c>
      <c r="B13792" s="65" t="s">
        <v>34</v>
      </c>
      <c r="C13792" s="60">
        <v>2023</v>
      </c>
      <c r="D13792" s="60" t="str">
        <f t="shared" si="234"/>
        <v>jul</v>
      </c>
      <c r="E13792" s="24">
        <v>45138</v>
      </c>
      <c r="F13792" s="23" t="s">
        <v>53</v>
      </c>
      <c r="G13792" s="121">
        <v>104916066.37139942</v>
      </c>
    </row>
    <row r="13793" spans="1:7" outlineLevel="1" x14ac:dyDescent="0.25">
      <c r="A13793" s="23" t="str">
        <f>VLOOKUP(B13793,Códigos!$A$1:$C$23,2,FALSE)</f>
        <v>Liquidez</v>
      </c>
      <c r="B13793" s="65" t="s">
        <v>13</v>
      </c>
      <c r="C13793" s="60">
        <v>2023</v>
      </c>
      <c r="D13793" s="60" t="str">
        <f t="shared" si="234"/>
        <v>jul</v>
      </c>
      <c r="E13793" s="24">
        <v>45138</v>
      </c>
      <c r="F13793" s="23" t="s">
        <v>53</v>
      </c>
      <c r="G13793" s="121">
        <v>255971550.19817451</v>
      </c>
    </row>
    <row r="13794" spans="1:7" outlineLevel="1" x14ac:dyDescent="0.25">
      <c r="A13794" s="23" t="str">
        <f>VLOOKUP(B13794,Códigos!$A$1:$C$23,2,FALSE)</f>
        <v>Inv. sin Oferta Pública</v>
      </c>
      <c r="B13794" s="65" t="s">
        <v>14</v>
      </c>
      <c r="C13794" s="60">
        <v>2023</v>
      </c>
      <c r="D13794" s="60" t="str">
        <f t="shared" si="234"/>
        <v>jul</v>
      </c>
      <c r="E13794" s="24">
        <v>45138</v>
      </c>
      <c r="F13794" s="23" t="s">
        <v>53</v>
      </c>
      <c r="G13794" s="121">
        <v>44746347.778823644</v>
      </c>
    </row>
    <row r="13795" spans="1:7" outlineLevel="1" x14ac:dyDescent="0.25">
      <c r="A13795" s="23" t="str">
        <f>VLOOKUP(B13795,Códigos!$A$1:$C$23,2,FALSE)</f>
        <v>Acciones</v>
      </c>
      <c r="B13795" s="65" t="s">
        <v>0</v>
      </c>
      <c r="C13795" s="60">
        <v>2023</v>
      </c>
      <c r="D13795" s="60" t="str">
        <f t="shared" si="234"/>
        <v>ago</v>
      </c>
      <c r="E13795" s="24">
        <v>45169</v>
      </c>
      <c r="F13795" s="23" t="s">
        <v>51</v>
      </c>
      <c r="G13795" s="121">
        <v>6861312.1574344058</v>
      </c>
    </row>
    <row r="13796" spans="1:7" outlineLevel="1" x14ac:dyDescent="0.25">
      <c r="A13796" s="23" t="str">
        <f>VLOOKUP(B13796,Códigos!$A$1:$C$23,2,FALSE)</f>
        <v>Bonos Bancarios Bursátiles</v>
      </c>
      <c r="B13796" s="65" t="s">
        <v>1</v>
      </c>
      <c r="C13796" s="60">
        <v>2023</v>
      </c>
      <c r="D13796" s="60" t="str">
        <f t="shared" si="234"/>
        <v>ago</v>
      </c>
      <c r="E13796" s="24">
        <v>45169</v>
      </c>
      <c r="F13796" s="23" t="s">
        <v>51</v>
      </c>
      <c r="G13796" s="121">
        <v>72557002.24927108</v>
      </c>
    </row>
    <row r="13797" spans="1:7" outlineLevel="1" x14ac:dyDescent="0.25">
      <c r="A13797" s="23" t="str">
        <f>VLOOKUP(B13797,Códigos!$A$1:$C$23,2,FALSE)</f>
        <v>Bonos de Largo Plazo</v>
      </c>
      <c r="B13797" s="65" t="s">
        <v>3</v>
      </c>
      <c r="C13797" s="60">
        <v>2023</v>
      </c>
      <c r="D13797" s="60" t="str">
        <f t="shared" si="234"/>
        <v>ago</v>
      </c>
      <c r="E13797" s="24">
        <v>45169</v>
      </c>
      <c r="F13797" s="23" t="s">
        <v>51</v>
      </c>
      <c r="G13797" s="121">
        <v>37813815.317784235</v>
      </c>
    </row>
    <row r="13798" spans="1:7" outlineLevel="1" x14ac:dyDescent="0.25">
      <c r="A13798" s="23" t="str">
        <f>VLOOKUP(B13798,Códigos!$A$1:$C$23,2,FALSE)</f>
        <v>Bonos Municipales</v>
      </c>
      <c r="B13798" s="65" t="s">
        <v>4</v>
      </c>
      <c r="C13798" s="60">
        <v>2023</v>
      </c>
      <c r="D13798" s="60" t="str">
        <f t="shared" si="234"/>
        <v>ago</v>
      </c>
      <c r="E13798" s="24">
        <v>45169</v>
      </c>
      <c r="F13798" s="23" t="s">
        <v>51</v>
      </c>
      <c r="G13798" s="121">
        <v>1159417.9591836736</v>
      </c>
    </row>
    <row r="13799" spans="1:7" outlineLevel="1" x14ac:dyDescent="0.25">
      <c r="A13799" s="23" t="str">
        <f>VLOOKUP(B13799,Códigos!$A$1:$C$23,2,FALSE)</f>
        <v>Bonos Participativos emitidos por Pymes</v>
      </c>
      <c r="B13799" s="65" t="s">
        <v>5</v>
      </c>
      <c r="C13799" s="60">
        <v>2023</v>
      </c>
      <c r="D13799" s="60" t="str">
        <f t="shared" si="234"/>
        <v>ago</v>
      </c>
      <c r="E13799" s="24">
        <v>45169</v>
      </c>
      <c r="F13799" s="23" t="s">
        <v>51</v>
      </c>
      <c r="G13799" s="121">
        <v>122005.36443148689</v>
      </c>
    </row>
    <row r="13800" spans="1:7" outlineLevel="1" x14ac:dyDescent="0.25">
      <c r="A13800" s="23" t="str">
        <f>VLOOKUP(B13800,Códigos!$A$1:$C$23,2,FALSE)</f>
        <v>Bonos del BCB con opción a rescate anticipado</v>
      </c>
      <c r="B13800" s="65" t="s">
        <v>159</v>
      </c>
      <c r="C13800" s="60">
        <v>2023</v>
      </c>
      <c r="D13800" s="60" t="str">
        <f t="shared" si="234"/>
        <v>ago</v>
      </c>
      <c r="E13800" s="24">
        <v>45169</v>
      </c>
      <c r="F13800" s="23" t="s">
        <v>51</v>
      </c>
      <c r="G13800" s="121">
        <v>0</v>
      </c>
    </row>
    <row r="13801" spans="1:7" outlineLevel="1" x14ac:dyDescent="0.25">
      <c r="A13801" s="23" t="str">
        <f>VLOOKUP(B13801,Códigos!$A$1:$C$23,2,FALSE)</f>
        <v>Bonos del Tesoro</v>
      </c>
      <c r="B13801" s="65" t="s">
        <v>6</v>
      </c>
      <c r="C13801" s="60">
        <v>2023</v>
      </c>
      <c r="D13801" s="60" t="str">
        <f t="shared" si="234"/>
        <v>ago</v>
      </c>
      <c r="E13801" s="24">
        <v>45169</v>
      </c>
      <c r="F13801" s="23" t="s">
        <v>51</v>
      </c>
      <c r="G13801" s="121">
        <v>3741330.8527696724</v>
      </c>
    </row>
    <row r="13802" spans="1:7" outlineLevel="1" x14ac:dyDescent="0.25">
      <c r="A13802" s="23" t="str">
        <f>VLOOKUP(B13802,Códigos!$A$1:$C$23,2,FALSE)</f>
        <v>Cupones</v>
      </c>
      <c r="B13802" s="65" t="s">
        <v>7</v>
      </c>
      <c r="C13802" s="60">
        <v>2023</v>
      </c>
      <c r="D13802" s="60" t="str">
        <f t="shared" si="234"/>
        <v>ago</v>
      </c>
      <c r="E13802" s="24">
        <v>45169</v>
      </c>
      <c r="F13802" s="23" t="s">
        <v>51</v>
      </c>
      <c r="G13802" s="121">
        <v>9086155.4897959046</v>
      </c>
    </row>
    <row r="13803" spans="1:7" outlineLevel="1" x14ac:dyDescent="0.25">
      <c r="A13803" s="23" t="str">
        <f>VLOOKUP(B13803,Códigos!$A$1:$C$23,2,FALSE)</f>
        <v>Depósitos a Plazo Fijo</v>
      </c>
      <c r="B13803" s="65" t="s">
        <v>8</v>
      </c>
      <c r="C13803" s="60">
        <v>2023</v>
      </c>
      <c r="D13803" s="60" t="str">
        <f t="shared" si="234"/>
        <v>ago</v>
      </c>
      <c r="E13803" s="24">
        <v>45169</v>
      </c>
      <c r="F13803" s="23" t="s">
        <v>51</v>
      </c>
      <c r="G13803" s="121">
        <v>293507407.34110779</v>
      </c>
    </row>
    <row r="13804" spans="1:7" outlineLevel="1" x14ac:dyDescent="0.25">
      <c r="A13804" s="23" t="str">
        <f>VLOOKUP(B13804,Códigos!$A$1:$C$23,2,FALSE)</f>
        <v>Letras del BCB con opción a rescate anticipado</v>
      </c>
      <c r="B13804" s="65" t="s">
        <v>10</v>
      </c>
      <c r="C13804" s="60">
        <v>2023</v>
      </c>
      <c r="D13804" s="60" t="str">
        <f t="shared" si="234"/>
        <v>ago</v>
      </c>
      <c r="E13804" s="24">
        <v>45169</v>
      </c>
      <c r="F13804" s="23" t="s">
        <v>51</v>
      </c>
      <c r="G13804" s="121">
        <v>213563.95189504349</v>
      </c>
    </row>
    <row r="13805" spans="1:7" outlineLevel="1" x14ac:dyDescent="0.25">
      <c r="A13805" s="23" t="str">
        <f>VLOOKUP(B13805,Códigos!$A$1:$C$23,2,FALSE)</f>
        <v>Pagarés bursátiles</v>
      </c>
      <c r="B13805" s="65" t="s">
        <v>11</v>
      </c>
      <c r="C13805" s="60">
        <v>2023</v>
      </c>
      <c r="D13805" s="60" t="str">
        <f t="shared" si="234"/>
        <v>ago</v>
      </c>
      <c r="E13805" s="24">
        <v>45169</v>
      </c>
      <c r="F13805" s="23" t="s">
        <v>51</v>
      </c>
      <c r="G13805" s="121">
        <v>7750420.0291545177</v>
      </c>
    </row>
    <row r="13806" spans="1:7" outlineLevel="1" x14ac:dyDescent="0.25">
      <c r="A13806" s="23" t="str">
        <f>VLOOKUP(B13806,Códigos!$A$1:$C$23,2,FALSE)</f>
        <v>Valores de Titularización</v>
      </c>
      <c r="B13806" s="65" t="s">
        <v>12</v>
      </c>
      <c r="C13806" s="60">
        <v>2023</v>
      </c>
      <c r="D13806" s="60" t="str">
        <f t="shared" si="234"/>
        <v>ago</v>
      </c>
      <c r="E13806" s="24">
        <v>45169</v>
      </c>
      <c r="F13806" s="23" t="s">
        <v>51</v>
      </c>
      <c r="G13806" s="121">
        <v>12463080.814868812</v>
      </c>
    </row>
    <row r="13807" spans="1:7" outlineLevel="1" x14ac:dyDescent="0.25">
      <c r="A13807" s="23" t="str">
        <f>VLOOKUP(B13807,Códigos!$A$1:$C$23,2,FALSE)</f>
        <v>Inv. Extranjero</v>
      </c>
      <c r="B13807" s="65" t="s">
        <v>34</v>
      </c>
      <c r="C13807" s="60">
        <v>2023</v>
      </c>
      <c r="D13807" s="60" t="str">
        <f t="shared" si="234"/>
        <v>ago</v>
      </c>
      <c r="E13807" s="24">
        <v>45169</v>
      </c>
      <c r="F13807" s="23" t="s">
        <v>51</v>
      </c>
      <c r="G13807" s="121">
        <v>7123917.011661808</v>
      </c>
    </row>
    <row r="13808" spans="1:7" outlineLevel="1" x14ac:dyDescent="0.25">
      <c r="A13808" s="23" t="str">
        <f>VLOOKUP(B13808,Códigos!$A$1:$C$23,2,FALSE)</f>
        <v>Liquidez</v>
      </c>
      <c r="B13808" s="65" t="s">
        <v>13</v>
      </c>
      <c r="C13808" s="60">
        <v>2023</v>
      </c>
      <c r="D13808" s="60" t="str">
        <f t="shared" si="234"/>
        <v>ago</v>
      </c>
      <c r="E13808" s="24">
        <v>45169</v>
      </c>
      <c r="F13808" s="23" t="s">
        <v>51</v>
      </c>
      <c r="G13808" s="121">
        <v>122461086.14577259</v>
      </c>
    </row>
    <row r="13809" spans="1:7" outlineLevel="1" x14ac:dyDescent="0.25">
      <c r="A13809" s="23" t="str">
        <f>VLOOKUP(B13809,Códigos!$A$1:$C$23,2,FALSE)</f>
        <v>Inv. sin Oferta Pública</v>
      </c>
      <c r="B13809" s="65" t="s">
        <v>14</v>
      </c>
      <c r="C13809" s="60">
        <v>2023</v>
      </c>
      <c r="D13809" s="60" t="str">
        <f t="shared" si="234"/>
        <v>ago</v>
      </c>
      <c r="E13809" s="24">
        <v>45169</v>
      </c>
      <c r="F13809" s="23" t="s">
        <v>51</v>
      </c>
      <c r="G13809" s="121">
        <v>38938458.368804663</v>
      </c>
    </row>
    <row r="13810" spans="1:7" outlineLevel="1" x14ac:dyDescent="0.25">
      <c r="A13810" s="23" t="str">
        <f>VLOOKUP(B13810,Códigos!$A$1:$C$23,2,FALSE)</f>
        <v>Acciones</v>
      </c>
      <c r="B13810" s="65" t="s">
        <v>0</v>
      </c>
      <c r="C13810" s="60">
        <v>2023</v>
      </c>
      <c r="D13810" s="60" t="str">
        <f t="shared" si="234"/>
        <v>ago</v>
      </c>
      <c r="E13810" s="24">
        <v>45169</v>
      </c>
      <c r="F13810" s="23" t="s">
        <v>52</v>
      </c>
      <c r="G13810" s="121">
        <v>4357057.0599999996</v>
      </c>
    </row>
    <row r="13811" spans="1:7" outlineLevel="1" x14ac:dyDescent="0.25">
      <c r="A13811" s="23" t="str">
        <f>VLOOKUP(B13811,Códigos!$A$1:$C$23,2,FALSE)</f>
        <v>Bonos Bancarios Bursátiles</v>
      </c>
      <c r="B13811" s="65" t="s">
        <v>1</v>
      </c>
      <c r="C13811" s="60">
        <v>2023</v>
      </c>
      <c r="D13811" s="60" t="str">
        <f t="shared" si="234"/>
        <v>ago</v>
      </c>
      <c r="E13811" s="24">
        <v>45169</v>
      </c>
      <c r="F13811" s="23" t="s">
        <v>52</v>
      </c>
      <c r="G13811" s="121">
        <v>38459035.170000002</v>
      </c>
    </row>
    <row r="13812" spans="1:7" outlineLevel="1" x14ac:dyDescent="0.25">
      <c r="A13812" s="23" t="str">
        <f>VLOOKUP(B13812,Códigos!$A$1:$C$23,2,FALSE)</f>
        <v>Bonos de Largo Plazo</v>
      </c>
      <c r="B13812" s="65" t="s">
        <v>3</v>
      </c>
      <c r="C13812" s="60">
        <v>2023</v>
      </c>
      <c r="D13812" s="60" t="str">
        <f t="shared" si="234"/>
        <v>ago</v>
      </c>
      <c r="E13812" s="24">
        <v>45169</v>
      </c>
      <c r="F13812" s="23" t="s">
        <v>52</v>
      </c>
      <c r="G13812" s="121">
        <v>17381361.240000002</v>
      </c>
    </row>
    <row r="13813" spans="1:7" outlineLevel="1" x14ac:dyDescent="0.25">
      <c r="A13813" s="23" t="str">
        <f>VLOOKUP(B13813,Códigos!$A$1:$C$23,2,FALSE)</f>
        <v>Bonos Municipales</v>
      </c>
      <c r="B13813" s="65" t="s">
        <v>4</v>
      </c>
      <c r="C13813" s="60">
        <v>2023</v>
      </c>
      <c r="D13813" s="60" t="str">
        <f t="shared" si="234"/>
        <v>ago</v>
      </c>
      <c r="E13813" s="24">
        <v>45169</v>
      </c>
      <c r="F13813" s="23" t="s">
        <v>52</v>
      </c>
      <c r="G13813" s="121">
        <v>0</v>
      </c>
    </row>
    <row r="13814" spans="1:7" outlineLevel="1" x14ac:dyDescent="0.25">
      <c r="A13814" s="23" t="str">
        <f>VLOOKUP(B13814,Códigos!$A$1:$C$23,2,FALSE)</f>
        <v>Bonos Participativos emitidos por Pymes</v>
      </c>
      <c r="B13814" s="65" t="s">
        <v>5</v>
      </c>
      <c r="C13814" s="60">
        <v>2023</v>
      </c>
      <c r="D13814" s="60" t="str">
        <f t="shared" si="234"/>
        <v>ago</v>
      </c>
      <c r="E13814" s="24">
        <v>45169</v>
      </c>
      <c r="F13814" s="23" t="s">
        <v>52</v>
      </c>
      <c r="G13814" s="121">
        <v>36149.660000000003</v>
      </c>
    </row>
    <row r="13815" spans="1:7" outlineLevel="1" x14ac:dyDescent="0.25">
      <c r="A13815" s="23" t="str">
        <f>VLOOKUP(B13815,Códigos!$A$1:$C$23,2,FALSE)</f>
        <v>Bonos del BCB con opción a rescate anticipado</v>
      </c>
      <c r="B13815" s="65" t="s">
        <v>159</v>
      </c>
      <c r="C13815" s="60">
        <v>2023</v>
      </c>
      <c r="D13815" s="60" t="str">
        <f t="shared" si="234"/>
        <v>ago</v>
      </c>
      <c r="E13815" s="24">
        <v>45169</v>
      </c>
      <c r="F13815" s="23" t="s">
        <v>52</v>
      </c>
      <c r="G13815" s="121">
        <v>0</v>
      </c>
    </row>
    <row r="13816" spans="1:7" outlineLevel="1" x14ac:dyDescent="0.25">
      <c r="A13816" s="23" t="str">
        <f>VLOOKUP(B13816,Códigos!$A$1:$C$23,2,FALSE)</f>
        <v>Bonos del Tesoro</v>
      </c>
      <c r="B13816" s="65" t="s">
        <v>6</v>
      </c>
      <c r="C13816" s="60">
        <v>2023</v>
      </c>
      <c r="D13816" s="60" t="str">
        <f t="shared" si="234"/>
        <v>ago</v>
      </c>
      <c r="E13816" s="24">
        <v>45169</v>
      </c>
      <c r="F13816" s="23" t="s">
        <v>52</v>
      </c>
      <c r="G13816" s="121">
        <v>0</v>
      </c>
    </row>
    <row r="13817" spans="1:7" outlineLevel="1" x14ac:dyDescent="0.25">
      <c r="A13817" s="23" t="str">
        <f>VLOOKUP(B13817,Códigos!$A$1:$C$23,2,FALSE)</f>
        <v>Cupones</v>
      </c>
      <c r="B13817" s="65" t="s">
        <v>7</v>
      </c>
      <c r="C13817" s="60">
        <v>2023</v>
      </c>
      <c r="D13817" s="60" t="str">
        <f t="shared" si="234"/>
        <v>ago</v>
      </c>
      <c r="E13817" s="24">
        <v>45169</v>
      </c>
      <c r="F13817" s="23" t="s">
        <v>52</v>
      </c>
      <c r="G13817" s="121">
        <v>40650.33</v>
      </c>
    </row>
    <row r="13818" spans="1:7" outlineLevel="1" x14ac:dyDescent="0.25">
      <c r="A13818" s="23" t="str">
        <f>VLOOKUP(B13818,Códigos!$A$1:$C$23,2,FALSE)</f>
        <v>Depósitos a Plazo Fijo</v>
      </c>
      <c r="B13818" s="65" t="s">
        <v>8</v>
      </c>
      <c r="C13818" s="60">
        <v>2023</v>
      </c>
      <c r="D13818" s="60" t="str">
        <f t="shared" si="234"/>
        <v>ago</v>
      </c>
      <c r="E13818" s="24">
        <v>45169</v>
      </c>
      <c r="F13818" s="23" t="s">
        <v>52</v>
      </c>
      <c r="G13818" s="121">
        <v>325489617.94</v>
      </c>
    </row>
    <row r="13819" spans="1:7" outlineLevel="1" x14ac:dyDescent="0.25">
      <c r="A13819" s="23" t="str">
        <f>VLOOKUP(B13819,Códigos!$A$1:$C$23,2,FALSE)</f>
        <v>Letras del BCB con opción a rescate anticipado</v>
      </c>
      <c r="B13819" s="65" t="s">
        <v>10</v>
      </c>
      <c r="C13819" s="60">
        <v>2023</v>
      </c>
      <c r="D13819" s="60" t="str">
        <f t="shared" si="234"/>
        <v>ago</v>
      </c>
      <c r="E13819" s="24">
        <v>45169</v>
      </c>
      <c r="F13819" s="23" t="s">
        <v>52</v>
      </c>
      <c r="G13819" s="121">
        <v>0</v>
      </c>
    </row>
    <row r="13820" spans="1:7" outlineLevel="1" x14ac:dyDescent="0.25">
      <c r="A13820" s="23" t="str">
        <f>VLOOKUP(B13820,Códigos!$A$1:$C$23,2,FALSE)</f>
        <v>Pagarés bursátiles</v>
      </c>
      <c r="B13820" s="65" t="s">
        <v>11</v>
      </c>
      <c r="C13820" s="60">
        <v>2023</v>
      </c>
      <c r="D13820" s="60" t="str">
        <f t="shared" si="234"/>
        <v>ago</v>
      </c>
      <c r="E13820" s="24">
        <v>45169</v>
      </c>
      <c r="F13820" s="23" t="s">
        <v>52</v>
      </c>
      <c r="G13820" s="121">
        <v>4090634.1</v>
      </c>
    </row>
    <row r="13821" spans="1:7" outlineLevel="1" x14ac:dyDescent="0.25">
      <c r="A13821" s="23" t="str">
        <f>VLOOKUP(B13821,Códigos!$A$1:$C$23,2,FALSE)</f>
        <v>Valores de Titularización</v>
      </c>
      <c r="B13821" s="65" t="s">
        <v>12</v>
      </c>
      <c r="C13821" s="60">
        <v>2023</v>
      </c>
      <c r="D13821" s="60" t="str">
        <f t="shared" si="234"/>
        <v>ago</v>
      </c>
      <c r="E13821" s="24">
        <v>45169</v>
      </c>
      <c r="F13821" s="23" t="s">
        <v>52</v>
      </c>
      <c r="G13821" s="121">
        <v>82988.69</v>
      </c>
    </row>
    <row r="13822" spans="1:7" outlineLevel="1" x14ac:dyDescent="0.25">
      <c r="A13822" s="23" t="str">
        <f>VLOOKUP(B13822,Códigos!$A$1:$C$23,2,FALSE)</f>
        <v>Inv. Extranjero</v>
      </c>
      <c r="B13822" s="65" t="s">
        <v>34</v>
      </c>
      <c r="C13822" s="60">
        <v>2023</v>
      </c>
      <c r="D13822" s="60" t="str">
        <f t="shared" si="234"/>
        <v>ago</v>
      </c>
      <c r="E13822" s="24">
        <v>45169</v>
      </c>
      <c r="F13822" s="23" t="s">
        <v>52</v>
      </c>
      <c r="G13822" s="121">
        <v>101055817.23</v>
      </c>
    </row>
    <row r="13823" spans="1:7" outlineLevel="1" x14ac:dyDescent="0.25">
      <c r="A13823" s="23" t="str">
        <f>VLOOKUP(B13823,Códigos!$A$1:$C$23,2,FALSE)</f>
        <v>Liquidez</v>
      </c>
      <c r="B13823" s="65" t="s">
        <v>13</v>
      </c>
      <c r="C13823" s="60">
        <v>2023</v>
      </c>
      <c r="D13823" s="60" t="str">
        <f t="shared" si="234"/>
        <v>ago</v>
      </c>
      <c r="E13823" s="24">
        <v>45169</v>
      </c>
      <c r="F13823" s="23" t="s">
        <v>52</v>
      </c>
      <c r="G13823" s="121">
        <v>140499354.46000004</v>
      </c>
    </row>
    <row r="13824" spans="1:7" outlineLevel="1" x14ac:dyDescent="0.25">
      <c r="A13824" s="23" t="str">
        <f>VLOOKUP(B13824,Códigos!$A$1:$C$23,2,FALSE)</f>
        <v>Inv. sin Oferta Pública</v>
      </c>
      <c r="B13824" s="65" t="s">
        <v>14</v>
      </c>
      <c r="C13824" s="60">
        <v>2023</v>
      </c>
      <c r="D13824" s="60" t="str">
        <f t="shared" si="234"/>
        <v>ago</v>
      </c>
      <c r="E13824" s="24">
        <v>45169</v>
      </c>
      <c r="F13824" s="23" t="s">
        <v>52</v>
      </c>
      <c r="G13824" s="121">
        <v>216991.47999999998</v>
      </c>
    </row>
    <row r="13825" spans="1:7" outlineLevel="1" x14ac:dyDescent="0.25">
      <c r="A13825" s="23" t="str">
        <f>VLOOKUP(B13825,Códigos!$A$1:$C$23,2,FALSE)</f>
        <v>Acciones</v>
      </c>
      <c r="B13825" s="65" t="s">
        <v>0</v>
      </c>
      <c r="C13825" s="60">
        <v>2023</v>
      </c>
      <c r="D13825" s="60" t="str">
        <f t="shared" si="234"/>
        <v>ago</v>
      </c>
      <c r="E13825" s="24">
        <v>45169</v>
      </c>
      <c r="F13825" s="23" t="s">
        <v>44</v>
      </c>
      <c r="G13825" s="121">
        <v>152011.70553935861</v>
      </c>
    </row>
    <row r="13826" spans="1:7" outlineLevel="1" x14ac:dyDescent="0.25">
      <c r="A13826" s="23" t="str">
        <f>VLOOKUP(B13826,Códigos!$A$1:$C$23,2,FALSE)</f>
        <v>Bonos Bancarios Bursátiles</v>
      </c>
      <c r="B13826" s="65" t="s">
        <v>1</v>
      </c>
      <c r="C13826" s="60">
        <v>2023</v>
      </c>
      <c r="D13826" s="60" t="str">
        <f t="shared" ref="D13826:D13889" si="235">+TEXT(E13826,"mmm")</f>
        <v>ago</v>
      </c>
      <c r="E13826" s="24">
        <v>45169</v>
      </c>
      <c r="F13826" s="23" t="s">
        <v>44</v>
      </c>
      <c r="G13826" s="121">
        <v>10620943.495626809</v>
      </c>
    </row>
    <row r="13827" spans="1:7" outlineLevel="1" x14ac:dyDescent="0.25">
      <c r="A13827" s="23" t="str">
        <f>VLOOKUP(B13827,Códigos!$A$1:$C$23,2,FALSE)</f>
        <v>Bonos de Largo Plazo</v>
      </c>
      <c r="B13827" s="65" t="s">
        <v>3</v>
      </c>
      <c r="C13827" s="60">
        <v>2023</v>
      </c>
      <c r="D13827" s="60" t="str">
        <f t="shared" si="235"/>
        <v>ago</v>
      </c>
      <c r="E13827" s="24">
        <v>45169</v>
      </c>
      <c r="F13827" s="23" t="s">
        <v>44</v>
      </c>
      <c r="G13827" s="121">
        <v>4769847.7040816322</v>
      </c>
    </row>
    <row r="13828" spans="1:7" outlineLevel="1" x14ac:dyDescent="0.25">
      <c r="A13828" s="23" t="str">
        <f>VLOOKUP(B13828,Códigos!$A$1:$C$23,2,FALSE)</f>
        <v>Bonos Municipales</v>
      </c>
      <c r="B13828" s="65" t="s">
        <v>4</v>
      </c>
      <c r="C13828" s="60">
        <v>2023</v>
      </c>
      <c r="D13828" s="60" t="str">
        <f t="shared" si="235"/>
        <v>ago</v>
      </c>
      <c r="E13828" s="24">
        <v>45169</v>
      </c>
      <c r="F13828" s="23" t="s">
        <v>44</v>
      </c>
      <c r="G13828" s="121">
        <v>0</v>
      </c>
    </row>
    <row r="13829" spans="1:7" outlineLevel="1" x14ac:dyDescent="0.25">
      <c r="A13829" s="23" t="str">
        <f>VLOOKUP(B13829,Códigos!$A$1:$C$23,2,FALSE)</f>
        <v>Bonos Participativos emitidos por Pymes</v>
      </c>
      <c r="B13829" s="65" t="s">
        <v>5</v>
      </c>
      <c r="C13829" s="60">
        <v>2023</v>
      </c>
      <c r="D13829" s="60" t="str">
        <f t="shared" si="235"/>
        <v>ago</v>
      </c>
      <c r="E13829" s="24">
        <v>45169</v>
      </c>
      <c r="F13829" s="23" t="s">
        <v>44</v>
      </c>
      <c r="G13829" s="121">
        <v>0</v>
      </c>
    </row>
    <row r="13830" spans="1:7" outlineLevel="1" x14ac:dyDescent="0.25">
      <c r="A13830" s="23" t="str">
        <f>VLOOKUP(B13830,Códigos!$A$1:$C$23,2,FALSE)</f>
        <v>Bonos del BCB con opción a rescate anticipado</v>
      </c>
      <c r="B13830" s="65" t="s">
        <v>159</v>
      </c>
      <c r="C13830" s="60">
        <v>2023</v>
      </c>
      <c r="D13830" s="60" t="str">
        <f t="shared" si="235"/>
        <v>ago</v>
      </c>
      <c r="E13830" s="24">
        <v>45169</v>
      </c>
      <c r="F13830" s="23" t="s">
        <v>44</v>
      </c>
      <c r="G13830" s="121">
        <v>0</v>
      </c>
    </row>
    <row r="13831" spans="1:7" outlineLevel="1" x14ac:dyDescent="0.25">
      <c r="A13831" s="23" t="str">
        <f>VLOOKUP(B13831,Códigos!$A$1:$C$23,2,FALSE)</f>
        <v>Bonos del Tesoro</v>
      </c>
      <c r="B13831" s="65" t="s">
        <v>6</v>
      </c>
      <c r="C13831" s="60">
        <v>2023</v>
      </c>
      <c r="D13831" s="60" t="str">
        <f t="shared" si="235"/>
        <v>ago</v>
      </c>
      <c r="E13831" s="24">
        <v>45169</v>
      </c>
      <c r="F13831" s="23" t="s">
        <v>44</v>
      </c>
      <c r="G13831" s="121">
        <v>3741330.8527696724</v>
      </c>
    </row>
    <row r="13832" spans="1:7" outlineLevel="1" x14ac:dyDescent="0.25">
      <c r="A13832" s="23" t="str">
        <f>VLOOKUP(B13832,Códigos!$A$1:$C$23,2,FALSE)</f>
        <v>Cupones</v>
      </c>
      <c r="B13832" s="65" t="s">
        <v>7</v>
      </c>
      <c r="C13832" s="60">
        <v>2023</v>
      </c>
      <c r="D13832" s="60" t="str">
        <f t="shared" si="235"/>
        <v>ago</v>
      </c>
      <c r="E13832" s="24">
        <v>45169</v>
      </c>
      <c r="F13832" s="23" t="s">
        <v>44</v>
      </c>
      <c r="G13832" s="121">
        <v>6611068.9300291454</v>
      </c>
    </row>
    <row r="13833" spans="1:7" outlineLevel="1" x14ac:dyDescent="0.25">
      <c r="A13833" s="23" t="str">
        <f>VLOOKUP(B13833,Códigos!$A$1:$C$23,2,FALSE)</f>
        <v>Depósitos a Plazo Fijo</v>
      </c>
      <c r="B13833" s="65" t="s">
        <v>8</v>
      </c>
      <c r="C13833" s="60">
        <v>2023</v>
      </c>
      <c r="D13833" s="60" t="str">
        <f t="shared" si="235"/>
        <v>ago</v>
      </c>
      <c r="E13833" s="24">
        <v>45169</v>
      </c>
      <c r="F13833" s="23" t="s">
        <v>44</v>
      </c>
      <c r="G13833" s="121">
        <v>112101168.79883389</v>
      </c>
    </row>
    <row r="13834" spans="1:7" outlineLevel="1" x14ac:dyDescent="0.25">
      <c r="A13834" s="23" t="str">
        <f>VLOOKUP(B13834,Códigos!$A$1:$C$23,2,FALSE)</f>
        <v>Letras del BCB con opción a rescate anticipado</v>
      </c>
      <c r="B13834" s="65" t="s">
        <v>10</v>
      </c>
      <c r="C13834" s="60">
        <v>2023</v>
      </c>
      <c r="D13834" s="60" t="str">
        <f t="shared" si="235"/>
        <v>ago</v>
      </c>
      <c r="E13834" s="24">
        <v>45169</v>
      </c>
      <c r="F13834" s="23" t="s">
        <v>44</v>
      </c>
      <c r="G13834" s="121">
        <v>213563.95189504349</v>
      </c>
    </row>
    <row r="13835" spans="1:7" outlineLevel="1" x14ac:dyDescent="0.25">
      <c r="A13835" s="23" t="str">
        <f>VLOOKUP(B13835,Códigos!$A$1:$C$23,2,FALSE)</f>
        <v>Pagarés bursátiles</v>
      </c>
      <c r="B13835" s="65" t="s">
        <v>11</v>
      </c>
      <c r="C13835" s="60">
        <v>2023</v>
      </c>
      <c r="D13835" s="60" t="str">
        <f t="shared" si="235"/>
        <v>ago</v>
      </c>
      <c r="E13835" s="24">
        <v>45169</v>
      </c>
      <c r="F13835" s="23" t="s">
        <v>44</v>
      </c>
      <c r="G13835" s="121">
        <v>4349413.1311953347</v>
      </c>
    </row>
    <row r="13836" spans="1:7" outlineLevel="1" x14ac:dyDescent="0.25">
      <c r="A13836" s="23" t="str">
        <f>VLOOKUP(B13836,Códigos!$A$1:$C$23,2,FALSE)</f>
        <v>Valores de Titularización</v>
      </c>
      <c r="B13836" s="65" t="s">
        <v>12</v>
      </c>
      <c r="C13836" s="60">
        <v>2023</v>
      </c>
      <c r="D13836" s="60" t="str">
        <f t="shared" si="235"/>
        <v>ago</v>
      </c>
      <c r="E13836" s="24">
        <v>45169</v>
      </c>
      <c r="F13836" s="23" t="s">
        <v>44</v>
      </c>
      <c r="G13836" s="121">
        <v>2592884.7011661809</v>
      </c>
    </row>
    <row r="13837" spans="1:7" outlineLevel="1" x14ac:dyDescent="0.25">
      <c r="A13837" s="23" t="str">
        <f>VLOOKUP(B13837,Códigos!$A$1:$C$23,2,FALSE)</f>
        <v>Inv. Extranjero</v>
      </c>
      <c r="B13837" s="65" t="s">
        <v>34</v>
      </c>
      <c r="C13837" s="60">
        <v>2023</v>
      </c>
      <c r="D13837" s="60" t="str">
        <f t="shared" si="235"/>
        <v>ago</v>
      </c>
      <c r="E13837" s="24">
        <v>45169</v>
      </c>
      <c r="F13837" s="23" t="s">
        <v>44</v>
      </c>
      <c r="G13837" s="121">
        <v>0</v>
      </c>
    </row>
    <row r="13838" spans="1:7" outlineLevel="1" x14ac:dyDescent="0.25">
      <c r="A13838" s="23" t="str">
        <f>VLOOKUP(B13838,Códigos!$A$1:$C$23,2,FALSE)</f>
        <v>Liquidez</v>
      </c>
      <c r="B13838" s="65" t="s">
        <v>13</v>
      </c>
      <c r="C13838" s="60">
        <v>2023</v>
      </c>
      <c r="D13838" s="60" t="str">
        <f t="shared" si="235"/>
        <v>ago</v>
      </c>
      <c r="E13838" s="24">
        <v>45169</v>
      </c>
      <c r="F13838" s="23" t="s">
        <v>44</v>
      </c>
      <c r="G13838" s="121">
        <v>68453071.09912537</v>
      </c>
    </row>
    <row r="13839" spans="1:7" outlineLevel="1" x14ac:dyDescent="0.25">
      <c r="A13839" s="23" t="str">
        <f>VLOOKUP(B13839,Códigos!$A$1:$C$23,2,FALSE)</f>
        <v>Inv. sin Oferta Pública</v>
      </c>
      <c r="B13839" s="65" t="s">
        <v>14</v>
      </c>
      <c r="C13839" s="60">
        <v>2023</v>
      </c>
      <c r="D13839" s="60" t="str">
        <f t="shared" si="235"/>
        <v>ago</v>
      </c>
      <c r="E13839" s="24">
        <v>45169</v>
      </c>
      <c r="F13839" s="23" t="s">
        <v>44</v>
      </c>
      <c r="G13839" s="121">
        <v>11780317.580174929</v>
      </c>
    </row>
    <row r="13840" spans="1:7" outlineLevel="1" x14ac:dyDescent="0.25">
      <c r="A13840" s="23" t="str">
        <f>VLOOKUP(B13840,Códigos!$A$1:$C$23,2,FALSE)</f>
        <v>Acciones</v>
      </c>
      <c r="B13840" s="65" t="s">
        <v>0</v>
      </c>
      <c r="C13840" s="60">
        <v>2023</v>
      </c>
      <c r="D13840" s="60" t="str">
        <f t="shared" si="235"/>
        <v>ago</v>
      </c>
      <c r="E13840" s="24">
        <v>45169</v>
      </c>
      <c r="F13840" s="23" t="s">
        <v>45</v>
      </c>
      <c r="G13840" s="121">
        <v>1860470.23</v>
      </c>
    </row>
    <row r="13841" spans="1:7" outlineLevel="1" x14ac:dyDescent="0.25">
      <c r="A13841" s="23" t="str">
        <f>VLOOKUP(B13841,Códigos!$A$1:$C$23,2,FALSE)</f>
        <v>Bonos Bancarios Bursátiles</v>
      </c>
      <c r="B13841" s="65" t="s">
        <v>1</v>
      </c>
      <c r="C13841" s="60">
        <v>2023</v>
      </c>
      <c r="D13841" s="60" t="str">
        <f t="shared" si="235"/>
        <v>ago</v>
      </c>
      <c r="E13841" s="24">
        <v>45169</v>
      </c>
      <c r="F13841" s="23" t="s">
        <v>45</v>
      </c>
      <c r="G13841" s="121">
        <v>5500677.25</v>
      </c>
    </row>
    <row r="13842" spans="1:7" outlineLevel="1" x14ac:dyDescent="0.25">
      <c r="A13842" s="23" t="str">
        <f>VLOOKUP(B13842,Códigos!$A$1:$C$23,2,FALSE)</f>
        <v>Bonos de Largo Plazo</v>
      </c>
      <c r="B13842" s="65" t="s">
        <v>3</v>
      </c>
      <c r="C13842" s="60">
        <v>2023</v>
      </c>
      <c r="D13842" s="60" t="str">
        <f t="shared" si="235"/>
        <v>ago</v>
      </c>
      <c r="E13842" s="24">
        <v>45169</v>
      </c>
      <c r="F13842" s="23" t="s">
        <v>45</v>
      </c>
      <c r="G13842" s="121">
        <v>1622189.94</v>
      </c>
    </row>
    <row r="13843" spans="1:7" outlineLevel="1" x14ac:dyDescent="0.25">
      <c r="A13843" s="23" t="str">
        <f>VLOOKUP(B13843,Códigos!$A$1:$C$23,2,FALSE)</f>
        <v>Bonos Municipales</v>
      </c>
      <c r="B13843" s="65" t="s">
        <v>4</v>
      </c>
      <c r="C13843" s="60">
        <v>2023</v>
      </c>
      <c r="D13843" s="60" t="str">
        <f t="shared" si="235"/>
        <v>ago</v>
      </c>
      <c r="E13843" s="24">
        <v>45169</v>
      </c>
      <c r="F13843" s="23" t="s">
        <v>45</v>
      </c>
      <c r="G13843" s="121">
        <v>0</v>
      </c>
    </row>
    <row r="13844" spans="1:7" outlineLevel="1" x14ac:dyDescent="0.25">
      <c r="A13844" s="23" t="str">
        <f>VLOOKUP(B13844,Códigos!$A$1:$C$23,2,FALSE)</f>
        <v>Bonos Participativos emitidos por Pymes</v>
      </c>
      <c r="B13844" s="65" t="s">
        <v>5</v>
      </c>
      <c r="C13844" s="60">
        <v>2023</v>
      </c>
      <c r="D13844" s="60" t="str">
        <f t="shared" si="235"/>
        <v>ago</v>
      </c>
      <c r="E13844" s="24">
        <v>45169</v>
      </c>
      <c r="F13844" s="23" t="s">
        <v>45</v>
      </c>
      <c r="G13844" s="121">
        <v>0</v>
      </c>
    </row>
    <row r="13845" spans="1:7" outlineLevel="1" x14ac:dyDescent="0.25">
      <c r="A13845" s="23" t="str">
        <f>VLOOKUP(B13845,Códigos!$A$1:$C$23,2,FALSE)</f>
        <v>Bonos del BCB con opción a rescate anticipado</v>
      </c>
      <c r="B13845" s="65" t="s">
        <v>159</v>
      </c>
      <c r="C13845" s="60">
        <v>2023</v>
      </c>
      <c r="D13845" s="60" t="str">
        <f t="shared" si="235"/>
        <v>ago</v>
      </c>
      <c r="E13845" s="24">
        <v>45169</v>
      </c>
      <c r="F13845" s="23" t="s">
        <v>45</v>
      </c>
      <c r="G13845" s="121">
        <v>0</v>
      </c>
    </row>
    <row r="13846" spans="1:7" outlineLevel="1" x14ac:dyDescent="0.25">
      <c r="A13846" s="23" t="str">
        <f>VLOOKUP(B13846,Códigos!$A$1:$C$23,2,FALSE)</f>
        <v>Bonos del Tesoro</v>
      </c>
      <c r="B13846" s="65" t="s">
        <v>6</v>
      </c>
      <c r="C13846" s="60">
        <v>2023</v>
      </c>
      <c r="D13846" s="60" t="str">
        <f t="shared" si="235"/>
        <v>ago</v>
      </c>
      <c r="E13846" s="24">
        <v>45169</v>
      </c>
      <c r="F13846" s="23" t="s">
        <v>45</v>
      </c>
      <c r="G13846" s="121">
        <v>0</v>
      </c>
    </row>
    <row r="13847" spans="1:7" outlineLevel="1" x14ac:dyDescent="0.25">
      <c r="A13847" s="23" t="str">
        <f>VLOOKUP(B13847,Códigos!$A$1:$C$23,2,FALSE)</f>
        <v>Cupones</v>
      </c>
      <c r="B13847" s="65" t="s">
        <v>7</v>
      </c>
      <c r="C13847" s="60">
        <v>2023</v>
      </c>
      <c r="D13847" s="60" t="str">
        <f t="shared" si="235"/>
        <v>ago</v>
      </c>
      <c r="E13847" s="24">
        <v>45169</v>
      </c>
      <c r="F13847" s="23" t="s">
        <v>45</v>
      </c>
      <c r="G13847" s="121">
        <v>0</v>
      </c>
    </row>
    <row r="13848" spans="1:7" outlineLevel="1" x14ac:dyDescent="0.25">
      <c r="A13848" s="23" t="str">
        <f>VLOOKUP(B13848,Códigos!$A$1:$C$23,2,FALSE)</f>
        <v>Depósitos a Plazo Fijo</v>
      </c>
      <c r="B13848" s="65" t="s">
        <v>8</v>
      </c>
      <c r="C13848" s="60">
        <v>2023</v>
      </c>
      <c r="D13848" s="60" t="str">
        <f t="shared" si="235"/>
        <v>ago</v>
      </c>
      <c r="E13848" s="24">
        <v>45169</v>
      </c>
      <c r="F13848" s="23" t="s">
        <v>45</v>
      </c>
      <c r="G13848" s="121">
        <v>51838001.870000005</v>
      </c>
    </row>
    <row r="13849" spans="1:7" outlineLevel="1" x14ac:dyDescent="0.25">
      <c r="A13849" s="23" t="str">
        <f>VLOOKUP(B13849,Códigos!$A$1:$C$23,2,FALSE)</f>
        <v>Letras del BCB con opción a rescate anticipado</v>
      </c>
      <c r="B13849" s="65" t="s">
        <v>10</v>
      </c>
      <c r="C13849" s="60">
        <v>2023</v>
      </c>
      <c r="D13849" s="60" t="str">
        <f t="shared" si="235"/>
        <v>ago</v>
      </c>
      <c r="E13849" s="24">
        <v>45169</v>
      </c>
      <c r="F13849" s="23" t="s">
        <v>45</v>
      </c>
      <c r="G13849" s="121">
        <v>0</v>
      </c>
    </row>
    <row r="13850" spans="1:7" outlineLevel="1" x14ac:dyDescent="0.25">
      <c r="A13850" s="23" t="str">
        <f>VLOOKUP(B13850,Códigos!$A$1:$C$23,2,FALSE)</f>
        <v>Pagarés bursátiles</v>
      </c>
      <c r="B13850" s="65" t="s">
        <v>11</v>
      </c>
      <c r="C13850" s="60">
        <v>2023</v>
      </c>
      <c r="D13850" s="60" t="str">
        <f t="shared" si="235"/>
        <v>ago</v>
      </c>
      <c r="E13850" s="24">
        <v>45169</v>
      </c>
      <c r="F13850" s="23" t="s">
        <v>45</v>
      </c>
      <c r="G13850" s="121">
        <v>2662154.25</v>
      </c>
    </row>
    <row r="13851" spans="1:7" outlineLevel="1" x14ac:dyDescent="0.25">
      <c r="A13851" s="23" t="str">
        <f>VLOOKUP(B13851,Códigos!$A$1:$C$23,2,FALSE)</f>
        <v>Valores de Titularización</v>
      </c>
      <c r="B13851" s="65" t="s">
        <v>12</v>
      </c>
      <c r="C13851" s="60">
        <v>2023</v>
      </c>
      <c r="D13851" s="60" t="str">
        <f t="shared" si="235"/>
        <v>ago</v>
      </c>
      <c r="E13851" s="24">
        <v>45169</v>
      </c>
      <c r="F13851" s="23" t="s">
        <v>45</v>
      </c>
      <c r="G13851" s="121">
        <v>0</v>
      </c>
    </row>
    <row r="13852" spans="1:7" outlineLevel="1" x14ac:dyDescent="0.25">
      <c r="A13852" s="23" t="str">
        <f>VLOOKUP(B13852,Códigos!$A$1:$C$23,2,FALSE)</f>
        <v>Inv. Extranjero</v>
      </c>
      <c r="B13852" s="65" t="s">
        <v>34</v>
      </c>
      <c r="C13852" s="60">
        <v>2023</v>
      </c>
      <c r="D13852" s="60" t="str">
        <f t="shared" si="235"/>
        <v>ago</v>
      </c>
      <c r="E13852" s="24">
        <v>45169</v>
      </c>
      <c r="F13852" s="23" t="s">
        <v>45</v>
      </c>
      <c r="G13852" s="121">
        <v>16310764.789999999</v>
      </c>
    </row>
    <row r="13853" spans="1:7" outlineLevel="1" x14ac:dyDescent="0.25">
      <c r="A13853" s="23" t="str">
        <f>VLOOKUP(B13853,Códigos!$A$1:$C$23,2,FALSE)</f>
        <v>Liquidez</v>
      </c>
      <c r="B13853" s="65" t="s">
        <v>13</v>
      </c>
      <c r="C13853" s="60">
        <v>2023</v>
      </c>
      <c r="D13853" s="60" t="str">
        <f t="shared" si="235"/>
        <v>ago</v>
      </c>
      <c r="E13853" s="24">
        <v>45169</v>
      </c>
      <c r="F13853" s="23" t="s">
        <v>45</v>
      </c>
      <c r="G13853" s="121">
        <v>50305998.810000002</v>
      </c>
    </row>
    <row r="13854" spans="1:7" outlineLevel="1" x14ac:dyDescent="0.25">
      <c r="A13854" s="23" t="str">
        <f>VLOOKUP(B13854,Códigos!$A$1:$C$23,2,FALSE)</f>
        <v>Inv. sin Oferta Pública</v>
      </c>
      <c r="B13854" s="65" t="s">
        <v>14</v>
      </c>
      <c r="C13854" s="60">
        <v>2023</v>
      </c>
      <c r="D13854" s="60" t="str">
        <f t="shared" si="235"/>
        <v>ago</v>
      </c>
      <c r="E13854" s="24">
        <v>45169</v>
      </c>
      <c r="F13854" s="23" t="s">
        <v>45</v>
      </c>
      <c r="G13854" s="121">
        <v>103893.21999999999</v>
      </c>
    </row>
    <row r="13855" spans="1:7" outlineLevel="1" x14ac:dyDescent="0.25">
      <c r="A13855" s="23" t="str">
        <f>VLOOKUP(B13855,Códigos!$A$1:$C$23,2,FALSE)</f>
        <v>Acciones</v>
      </c>
      <c r="B13855" s="65" t="s">
        <v>0</v>
      </c>
      <c r="C13855" s="60">
        <v>2023</v>
      </c>
      <c r="D13855" s="60" t="str">
        <f t="shared" si="235"/>
        <v>ago</v>
      </c>
      <c r="E13855" s="24">
        <v>45169</v>
      </c>
      <c r="F13855" s="23" t="s">
        <v>46</v>
      </c>
      <c r="G13855" s="121">
        <v>6425930.7142857173</v>
      </c>
    </row>
    <row r="13856" spans="1:7" outlineLevel="1" x14ac:dyDescent="0.25">
      <c r="A13856" s="23" t="str">
        <f>VLOOKUP(B13856,Códigos!$A$1:$C$23,2,FALSE)</f>
        <v>Bonos Bancarios Bursátiles</v>
      </c>
      <c r="B13856" s="65" t="s">
        <v>1</v>
      </c>
      <c r="C13856" s="60">
        <v>2023</v>
      </c>
      <c r="D13856" s="60" t="str">
        <f t="shared" si="235"/>
        <v>ago</v>
      </c>
      <c r="E13856" s="24">
        <v>45169</v>
      </c>
      <c r="F13856" s="23" t="s">
        <v>46</v>
      </c>
      <c r="G13856" s="121">
        <v>41832167.600583076</v>
      </c>
    </row>
    <row r="13857" spans="1:7" outlineLevel="1" x14ac:dyDescent="0.25">
      <c r="A13857" s="23" t="str">
        <f>VLOOKUP(B13857,Códigos!$A$1:$C$23,2,FALSE)</f>
        <v>Bonos de Largo Plazo</v>
      </c>
      <c r="B13857" s="65" t="s">
        <v>3</v>
      </c>
      <c r="C13857" s="60">
        <v>2023</v>
      </c>
      <c r="D13857" s="60" t="str">
        <f t="shared" si="235"/>
        <v>ago</v>
      </c>
      <c r="E13857" s="24">
        <v>45169</v>
      </c>
      <c r="F13857" s="23" t="s">
        <v>46</v>
      </c>
      <c r="G13857" s="121">
        <v>19589822.568513099</v>
      </c>
    </row>
    <row r="13858" spans="1:7" outlineLevel="1" x14ac:dyDescent="0.25">
      <c r="A13858" s="23" t="str">
        <f>VLOOKUP(B13858,Códigos!$A$1:$C$23,2,FALSE)</f>
        <v>Bonos Municipales</v>
      </c>
      <c r="B13858" s="65" t="s">
        <v>4</v>
      </c>
      <c r="C13858" s="60">
        <v>2023</v>
      </c>
      <c r="D13858" s="60" t="str">
        <f t="shared" si="235"/>
        <v>ago</v>
      </c>
      <c r="E13858" s="24">
        <v>45169</v>
      </c>
      <c r="F13858" s="23" t="s">
        <v>46</v>
      </c>
      <c r="G13858" s="121">
        <v>707696.67638483981</v>
      </c>
    </row>
    <row r="13859" spans="1:7" outlineLevel="1" x14ac:dyDescent="0.25">
      <c r="A13859" s="23" t="str">
        <f>VLOOKUP(B13859,Códigos!$A$1:$C$23,2,FALSE)</f>
        <v>Bonos Participativos emitidos por Pymes</v>
      </c>
      <c r="B13859" s="65" t="s">
        <v>5</v>
      </c>
      <c r="C13859" s="60">
        <v>2023</v>
      </c>
      <c r="D13859" s="60" t="str">
        <f t="shared" si="235"/>
        <v>ago</v>
      </c>
      <c r="E13859" s="24">
        <v>45169</v>
      </c>
      <c r="F13859" s="23" t="s">
        <v>46</v>
      </c>
      <c r="G13859" s="121">
        <v>76818.192419825078</v>
      </c>
    </row>
    <row r="13860" spans="1:7" outlineLevel="1" x14ac:dyDescent="0.25">
      <c r="A13860" s="23" t="str">
        <f>VLOOKUP(B13860,Códigos!$A$1:$C$23,2,FALSE)</f>
        <v>Bonos del BCB con opción a rescate anticipado</v>
      </c>
      <c r="B13860" s="65" t="s">
        <v>159</v>
      </c>
      <c r="C13860" s="60">
        <v>2023</v>
      </c>
      <c r="D13860" s="60" t="str">
        <f t="shared" si="235"/>
        <v>ago</v>
      </c>
      <c r="E13860" s="24">
        <v>45169</v>
      </c>
      <c r="F13860" s="23" t="s">
        <v>46</v>
      </c>
      <c r="G13860" s="121">
        <v>0</v>
      </c>
    </row>
    <row r="13861" spans="1:7" outlineLevel="1" x14ac:dyDescent="0.25">
      <c r="A13861" s="23" t="str">
        <f>VLOOKUP(B13861,Códigos!$A$1:$C$23,2,FALSE)</f>
        <v>Bonos del Tesoro</v>
      </c>
      <c r="B13861" s="65" t="s">
        <v>6</v>
      </c>
      <c r="C13861" s="60">
        <v>2023</v>
      </c>
      <c r="D13861" s="60" t="str">
        <f t="shared" si="235"/>
        <v>ago</v>
      </c>
      <c r="E13861" s="24">
        <v>45169</v>
      </c>
      <c r="F13861" s="23" t="s">
        <v>46</v>
      </c>
      <c r="G13861" s="121">
        <v>0</v>
      </c>
    </row>
    <row r="13862" spans="1:7" outlineLevel="1" x14ac:dyDescent="0.25">
      <c r="A13862" s="23" t="str">
        <f>VLOOKUP(B13862,Códigos!$A$1:$C$23,2,FALSE)</f>
        <v>Cupones</v>
      </c>
      <c r="B13862" s="65" t="s">
        <v>7</v>
      </c>
      <c r="C13862" s="60">
        <v>2023</v>
      </c>
      <c r="D13862" s="60" t="str">
        <f t="shared" si="235"/>
        <v>ago</v>
      </c>
      <c r="E13862" s="24">
        <v>45169</v>
      </c>
      <c r="F13862" s="23" t="s">
        <v>46</v>
      </c>
      <c r="G13862" s="121">
        <v>1197854.5189504321</v>
      </c>
    </row>
    <row r="13863" spans="1:7" outlineLevel="1" x14ac:dyDescent="0.25">
      <c r="A13863" s="23" t="str">
        <f>VLOOKUP(B13863,Códigos!$A$1:$C$23,2,FALSE)</f>
        <v>Depósitos a Plazo Fijo</v>
      </c>
      <c r="B13863" s="65" t="s">
        <v>8</v>
      </c>
      <c r="C13863" s="60">
        <v>2023</v>
      </c>
      <c r="D13863" s="60" t="str">
        <f t="shared" si="235"/>
        <v>ago</v>
      </c>
      <c r="E13863" s="24">
        <v>45169</v>
      </c>
      <c r="F13863" s="23" t="s">
        <v>46</v>
      </c>
      <c r="G13863" s="121">
        <v>126976312.20845479</v>
      </c>
    </row>
    <row r="13864" spans="1:7" outlineLevel="1" x14ac:dyDescent="0.25">
      <c r="A13864" s="23" t="str">
        <f>VLOOKUP(B13864,Códigos!$A$1:$C$23,2,FALSE)</f>
        <v>Letras del BCB con opción a rescate anticipado</v>
      </c>
      <c r="B13864" s="65" t="s">
        <v>10</v>
      </c>
      <c r="C13864" s="60">
        <v>2023</v>
      </c>
      <c r="D13864" s="60" t="str">
        <f t="shared" si="235"/>
        <v>ago</v>
      </c>
      <c r="E13864" s="24">
        <v>45169</v>
      </c>
      <c r="F13864" s="23" t="s">
        <v>46</v>
      </c>
      <c r="G13864" s="121">
        <v>0</v>
      </c>
    </row>
    <row r="13865" spans="1:7" outlineLevel="1" x14ac:dyDescent="0.25">
      <c r="A13865" s="23" t="str">
        <f>VLOOKUP(B13865,Códigos!$A$1:$C$23,2,FALSE)</f>
        <v>Pagarés bursátiles</v>
      </c>
      <c r="B13865" s="65" t="s">
        <v>11</v>
      </c>
      <c r="C13865" s="60">
        <v>2023</v>
      </c>
      <c r="D13865" s="60" t="str">
        <f t="shared" si="235"/>
        <v>ago</v>
      </c>
      <c r="E13865" s="24">
        <v>45169</v>
      </c>
      <c r="F13865" s="23" t="s">
        <v>46</v>
      </c>
      <c r="G13865" s="121">
        <v>2191805.6705539357</v>
      </c>
    </row>
    <row r="13866" spans="1:7" outlineLevel="1" x14ac:dyDescent="0.25">
      <c r="A13866" s="23" t="str">
        <f>VLOOKUP(B13866,Códigos!$A$1:$C$23,2,FALSE)</f>
        <v>Valores de Titularización</v>
      </c>
      <c r="B13866" s="65" t="s">
        <v>12</v>
      </c>
      <c r="C13866" s="60">
        <v>2023</v>
      </c>
      <c r="D13866" s="60" t="str">
        <f t="shared" si="235"/>
        <v>ago</v>
      </c>
      <c r="E13866" s="24">
        <v>45169</v>
      </c>
      <c r="F13866" s="23" t="s">
        <v>46</v>
      </c>
      <c r="G13866" s="121">
        <v>8607490.9664723091</v>
      </c>
    </row>
    <row r="13867" spans="1:7" outlineLevel="1" x14ac:dyDescent="0.25">
      <c r="A13867" s="23" t="str">
        <f>VLOOKUP(B13867,Códigos!$A$1:$C$23,2,FALSE)</f>
        <v>Inv. Extranjero</v>
      </c>
      <c r="B13867" s="65" t="s">
        <v>34</v>
      </c>
      <c r="C13867" s="60">
        <v>2023</v>
      </c>
      <c r="D13867" s="60" t="str">
        <f t="shared" si="235"/>
        <v>ago</v>
      </c>
      <c r="E13867" s="24">
        <v>45169</v>
      </c>
      <c r="F13867" s="23" t="s">
        <v>46</v>
      </c>
      <c r="G13867" s="121">
        <v>7123917.011661808</v>
      </c>
    </row>
    <row r="13868" spans="1:7" outlineLevel="1" x14ac:dyDescent="0.25">
      <c r="A13868" s="23" t="str">
        <f>VLOOKUP(B13868,Códigos!$A$1:$C$23,2,FALSE)</f>
        <v>Liquidez</v>
      </c>
      <c r="B13868" s="65" t="s">
        <v>13</v>
      </c>
      <c r="C13868" s="60">
        <v>2023</v>
      </c>
      <c r="D13868" s="60" t="str">
        <f t="shared" si="235"/>
        <v>ago</v>
      </c>
      <c r="E13868" s="24">
        <v>45169</v>
      </c>
      <c r="F13868" s="23" t="s">
        <v>46</v>
      </c>
      <c r="G13868" s="121">
        <v>43064659.807580173</v>
      </c>
    </row>
    <row r="13869" spans="1:7" outlineLevel="1" x14ac:dyDescent="0.25">
      <c r="A13869" s="23" t="str">
        <f>VLOOKUP(B13869,Códigos!$A$1:$C$23,2,FALSE)</f>
        <v>Inv. sin Oferta Pública</v>
      </c>
      <c r="B13869" s="65" t="s">
        <v>14</v>
      </c>
      <c r="C13869" s="60">
        <v>2023</v>
      </c>
      <c r="D13869" s="60" t="str">
        <f t="shared" si="235"/>
        <v>ago</v>
      </c>
      <c r="E13869" s="24">
        <v>45169</v>
      </c>
      <c r="F13869" s="23" t="s">
        <v>46</v>
      </c>
      <c r="G13869" s="121">
        <v>21573401.476676382</v>
      </c>
    </row>
    <row r="13870" spans="1:7" outlineLevel="1" x14ac:dyDescent="0.25">
      <c r="A13870" s="23" t="str">
        <f>VLOOKUP(B13870,Códigos!$A$1:$C$23,2,FALSE)</f>
        <v>Acciones</v>
      </c>
      <c r="B13870" s="65" t="s">
        <v>0</v>
      </c>
      <c r="C13870" s="60">
        <v>2023</v>
      </c>
      <c r="D13870" s="60" t="str">
        <f t="shared" si="235"/>
        <v>ago</v>
      </c>
      <c r="E13870" s="24">
        <v>45169</v>
      </c>
      <c r="F13870" s="23" t="s">
        <v>48</v>
      </c>
      <c r="G13870" s="121">
        <v>0</v>
      </c>
    </row>
    <row r="13871" spans="1:7" outlineLevel="1" x14ac:dyDescent="0.25">
      <c r="A13871" s="23" t="str">
        <f>VLOOKUP(B13871,Códigos!$A$1:$C$23,2,FALSE)</f>
        <v>Bonos Bancarios Bursátiles</v>
      </c>
      <c r="B13871" s="65" t="s">
        <v>1</v>
      </c>
      <c r="C13871" s="60">
        <v>2023</v>
      </c>
      <c r="D13871" s="60" t="str">
        <f t="shared" si="235"/>
        <v>ago</v>
      </c>
      <c r="E13871" s="24">
        <v>45169</v>
      </c>
      <c r="F13871" s="23" t="s">
        <v>48</v>
      </c>
      <c r="G13871" s="121">
        <v>146265.18767819242</v>
      </c>
    </row>
    <row r="13872" spans="1:7" outlineLevel="1" x14ac:dyDescent="0.25">
      <c r="A13872" s="23" t="str">
        <f>VLOOKUP(B13872,Códigos!$A$1:$C$23,2,FALSE)</f>
        <v>Bonos de Largo Plazo</v>
      </c>
      <c r="B13872" s="65" t="s">
        <v>3</v>
      </c>
      <c r="C13872" s="60">
        <v>2023</v>
      </c>
      <c r="D13872" s="60" t="str">
        <f t="shared" si="235"/>
        <v>ago</v>
      </c>
      <c r="E13872" s="24">
        <v>45169</v>
      </c>
      <c r="F13872" s="23" t="s">
        <v>48</v>
      </c>
      <c r="G13872" s="121">
        <v>481358.98012419831</v>
      </c>
    </row>
    <row r="13873" spans="1:7" outlineLevel="1" x14ac:dyDescent="0.25">
      <c r="A13873" s="23" t="str">
        <f>VLOOKUP(B13873,Códigos!$A$1:$C$23,2,FALSE)</f>
        <v>Bonos Municipales</v>
      </c>
      <c r="B13873" s="65" t="s">
        <v>4</v>
      </c>
      <c r="C13873" s="60">
        <v>2023</v>
      </c>
      <c r="D13873" s="60" t="str">
        <f t="shared" si="235"/>
        <v>ago</v>
      </c>
      <c r="E13873" s="24">
        <v>45169</v>
      </c>
      <c r="F13873" s="23" t="s">
        <v>48</v>
      </c>
      <c r="G13873" s="121">
        <v>0</v>
      </c>
    </row>
    <row r="13874" spans="1:7" outlineLevel="1" x14ac:dyDescent="0.25">
      <c r="A13874" s="23" t="str">
        <f>VLOOKUP(B13874,Códigos!$A$1:$C$23,2,FALSE)</f>
        <v>Bonos Participativos emitidos por Pymes</v>
      </c>
      <c r="B13874" s="65" t="s">
        <v>5</v>
      </c>
      <c r="C13874" s="60">
        <v>2023</v>
      </c>
      <c r="D13874" s="60" t="str">
        <f t="shared" si="235"/>
        <v>ago</v>
      </c>
      <c r="E13874" s="24">
        <v>45169</v>
      </c>
      <c r="F13874" s="23" t="s">
        <v>48</v>
      </c>
      <c r="G13874" s="121">
        <v>0</v>
      </c>
    </row>
    <row r="13875" spans="1:7" outlineLevel="1" x14ac:dyDescent="0.25">
      <c r="A13875" s="23" t="str">
        <f>VLOOKUP(B13875,Códigos!$A$1:$C$23,2,FALSE)</f>
        <v>Bonos del BCB con opción a rescate anticipado</v>
      </c>
      <c r="B13875" s="65" t="s">
        <v>159</v>
      </c>
      <c r="C13875" s="60">
        <v>2023</v>
      </c>
      <c r="D13875" s="60" t="str">
        <f t="shared" si="235"/>
        <v>ago</v>
      </c>
      <c r="E13875" s="24">
        <v>45169</v>
      </c>
      <c r="F13875" s="23" t="s">
        <v>48</v>
      </c>
      <c r="G13875" s="121">
        <v>2124299.6886593574</v>
      </c>
    </row>
    <row r="13876" spans="1:7" outlineLevel="1" x14ac:dyDescent="0.25">
      <c r="A13876" s="23" t="str">
        <f>VLOOKUP(B13876,Códigos!$A$1:$C$23,2,FALSE)</f>
        <v>Bonos del Tesoro</v>
      </c>
      <c r="B13876" s="65" t="s">
        <v>6</v>
      </c>
      <c r="C13876" s="60">
        <v>2023</v>
      </c>
      <c r="D13876" s="60" t="str">
        <f t="shared" si="235"/>
        <v>ago</v>
      </c>
      <c r="E13876" s="24">
        <v>45169</v>
      </c>
      <c r="F13876" s="23" t="s">
        <v>48</v>
      </c>
      <c r="G13876" s="121">
        <v>0</v>
      </c>
    </row>
    <row r="13877" spans="1:7" outlineLevel="1" x14ac:dyDescent="0.25">
      <c r="A13877" s="23" t="str">
        <f>VLOOKUP(B13877,Códigos!$A$1:$C$23,2,FALSE)</f>
        <v>Cupones</v>
      </c>
      <c r="B13877" s="65" t="s">
        <v>7</v>
      </c>
      <c r="C13877" s="60">
        <v>2023</v>
      </c>
      <c r="D13877" s="60" t="str">
        <f t="shared" si="235"/>
        <v>ago</v>
      </c>
      <c r="E13877" s="24">
        <v>45169</v>
      </c>
      <c r="F13877" s="23" t="s">
        <v>48</v>
      </c>
      <c r="G13877" s="121">
        <v>0</v>
      </c>
    </row>
    <row r="13878" spans="1:7" outlineLevel="1" x14ac:dyDescent="0.25">
      <c r="A13878" s="23" t="str">
        <f>VLOOKUP(B13878,Códigos!$A$1:$C$23,2,FALSE)</f>
        <v>Depósitos a Plazo Fijo</v>
      </c>
      <c r="B13878" s="65" t="s">
        <v>8</v>
      </c>
      <c r="C13878" s="60">
        <v>2023</v>
      </c>
      <c r="D13878" s="60" t="str">
        <f t="shared" si="235"/>
        <v>ago</v>
      </c>
      <c r="E13878" s="24">
        <v>45169</v>
      </c>
      <c r="F13878" s="23" t="s">
        <v>48</v>
      </c>
      <c r="G13878" s="121">
        <v>10030424.496842152</v>
      </c>
    </row>
    <row r="13879" spans="1:7" outlineLevel="1" x14ac:dyDescent="0.25">
      <c r="A13879" s="23" t="str">
        <f>VLOOKUP(B13879,Códigos!$A$1:$C$23,2,FALSE)</f>
        <v>Letras del BCB con opción a rescate anticipado</v>
      </c>
      <c r="B13879" s="65" t="s">
        <v>10</v>
      </c>
      <c r="C13879" s="60">
        <v>2023</v>
      </c>
      <c r="D13879" s="60" t="str">
        <f t="shared" si="235"/>
        <v>ago</v>
      </c>
      <c r="E13879" s="24">
        <v>45169</v>
      </c>
      <c r="F13879" s="23" t="s">
        <v>48</v>
      </c>
      <c r="G13879" s="121">
        <v>0</v>
      </c>
    </row>
    <row r="13880" spans="1:7" outlineLevel="1" x14ac:dyDescent="0.25">
      <c r="A13880" s="23" t="str">
        <f>VLOOKUP(B13880,Códigos!$A$1:$C$23,2,FALSE)</f>
        <v>Pagarés bursátiles</v>
      </c>
      <c r="B13880" s="65" t="s">
        <v>11</v>
      </c>
      <c r="C13880" s="60">
        <v>2023</v>
      </c>
      <c r="D13880" s="60" t="str">
        <f t="shared" si="235"/>
        <v>ago</v>
      </c>
      <c r="E13880" s="24">
        <v>45169</v>
      </c>
      <c r="F13880" s="23" t="s">
        <v>48</v>
      </c>
      <c r="G13880" s="121">
        <v>0</v>
      </c>
    </row>
    <row r="13881" spans="1:7" outlineLevel="1" x14ac:dyDescent="0.25">
      <c r="A13881" s="23" t="str">
        <f>VLOOKUP(B13881,Códigos!$A$1:$C$23,2,FALSE)</f>
        <v>Valores de Titularización</v>
      </c>
      <c r="B13881" s="65" t="s">
        <v>12</v>
      </c>
      <c r="C13881" s="60">
        <v>2023</v>
      </c>
      <c r="D13881" s="60" t="str">
        <f t="shared" si="235"/>
        <v>ago</v>
      </c>
      <c r="E13881" s="24">
        <v>45169</v>
      </c>
      <c r="F13881" s="23" t="s">
        <v>48</v>
      </c>
      <c r="G13881" s="121">
        <v>0</v>
      </c>
    </row>
    <row r="13882" spans="1:7" outlineLevel="1" x14ac:dyDescent="0.25">
      <c r="A13882" s="23" t="str">
        <f>VLOOKUP(B13882,Códigos!$A$1:$C$23,2,FALSE)</f>
        <v>Inv. Extranjero</v>
      </c>
      <c r="B13882" s="65" t="s">
        <v>34</v>
      </c>
      <c r="C13882" s="60">
        <v>2023</v>
      </c>
      <c r="D13882" s="60" t="str">
        <f t="shared" si="235"/>
        <v>ago</v>
      </c>
      <c r="E13882" s="24">
        <v>45169</v>
      </c>
      <c r="F13882" s="23" t="s">
        <v>48</v>
      </c>
      <c r="G13882" s="121">
        <v>0</v>
      </c>
    </row>
    <row r="13883" spans="1:7" outlineLevel="1" x14ac:dyDescent="0.25">
      <c r="A13883" s="23" t="str">
        <f>VLOOKUP(B13883,Códigos!$A$1:$C$23,2,FALSE)</f>
        <v>Liquidez</v>
      </c>
      <c r="B13883" s="65" t="s">
        <v>13</v>
      </c>
      <c r="C13883" s="60">
        <v>2023</v>
      </c>
      <c r="D13883" s="60" t="str">
        <f t="shared" si="235"/>
        <v>ago</v>
      </c>
      <c r="E13883" s="24">
        <v>45169</v>
      </c>
      <c r="F13883" s="23" t="s">
        <v>48</v>
      </c>
      <c r="G13883" s="121">
        <v>1996163.9790480467</v>
      </c>
    </row>
    <row r="13884" spans="1:7" outlineLevel="1" x14ac:dyDescent="0.25">
      <c r="A13884" s="23" t="str">
        <f>VLOOKUP(B13884,Códigos!$A$1:$C$23,2,FALSE)</f>
        <v>Inv. sin Oferta Pública</v>
      </c>
      <c r="B13884" s="65" t="s">
        <v>14</v>
      </c>
      <c r="C13884" s="60">
        <v>2023</v>
      </c>
      <c r="D13884" s="60" t="str">
        <f t="shared" si="235"/>
        <v>ago</v>
      </c>
      <c r="E13884" s="24">
        <v>45169</v>
      </c>
      <c r="F13884" s="23" t="s">
        <v>48</v>
      </c>
      <c r="G13884" s="121">
        <v>6348.612211953352</v>
      </c>
    </row>
    <row r="13885" spans="1:7" outlineLevel="1" x14ac:dyDescent="0.25">
      <c r="A13885" s="23" t="str">
        <f>VLOOKUP(B13885,Códigos!$A$1:$C$23,2,FALSE)</f>
        <v>Acciones</v>
      </c>
      <c r="B13885" s="65" t="s">
        <v>0</v>
      </c>
      <c r="C13885" s="60">
        <v>2023</v>
      </c>
      <c r="D13885" s="60" t="str">
        <f t="shared" si="235"/>
        <v>ago</v>
      </c>
      <c r="E13885" s="24">
        <v>45169</v>
      </c>
      <c r="F13885" s="23" t="s">
        <v>47</v>
      </c>
      <c r="G13885" s="121">
        <v>2496586.8299999996</v>
      </c>
    </row>
    <row r="13886" spans="1:7" outlineLevel="1" x14ac:dyDescent="0.25">
      <c r="A13886" s="23" t="str">
        <f>VLOOKUP(B13886,Códigos!$A$1:$C$23,2,FALSE)</f>
        <v>Bonos Bancarios Bursátiles</v>
      </c>
      <c r="B13886" s="65" t="s">
        <v>1</v>
      </c>
      <c r="C13886" s="60">
        <v>2023</v>
      </c>
      <c r="D13886" s="60" t="str">
        <f t="shared" si="235"/>
        <v>ago</v>
      </c>
      <c r="E13886" s="24">
        <v>45169</v>
      </c>
      <c r="F13886" s="23" t="s">
        <v>47</v>
      </c>
      <c r="G13886" s="121">
        <v>31883161.220000003</v>
      </c>
    </row>
    <row r="13887" spans="1:7" outlineLevel="1" x14ac:dyDescent="0.25">
      <c r="A13887" s="23" t="str">
        <f>VLOOKUP(B13887,Códigos!$A$1:$C$23,2,FALSE)</f>
        <v>Bonos de Largo Plazo</v>
      </c>
      <c r="B13887" s="65" t="s">
        <v>3</v>
      </c>
      <c r="C13887" s="60">
        <v>2023</v>
      </c>
      <c r="D13887" s="60" t="str">
        <f t="shared" si="235"/>
        <v>ago</v>
      </c>
      <c r="E13887" s="24">
        <v>45169</v>
      </c>
      <c r="F13887" s="23" t="s">
        <v>47</v>
      </c>
      <c r="G13887" s="121">
        <v>15151438.74</v>
      </c>
    </row>
    <row r="13888" spans="1:7" outlineLevel="1" x14ac:dyDescent="0.25">
      <c r="A13888" s="23" t="str">
        <f>VLOOKUP(B13888,Códigos!$A$1:$C$23,2,FALSE)</f>
        <v>Bonos Municipales</v>
      </c>
      <c r="B13888" s="65" t="s">
        <v>4</v>
      </c>
      <c r="C13888" s="60">
        <v>2023</v>
      </c>
      <c r="D13888" s="60" t="str">
        <f t="shared" si="235"/>
        <v>ago</v>
      </c>
      <c r="E13888" s="24">
        <v>45169</v>
      </c>
      <c r="F13888" s="23" t="s">
        <v>47</v>
      </c>
      <c r="G13888" s="121">
        <v>0</v>
      </c>
    </row>
    <row r="13889" spans="1:7" outlineLevel="1" x14ac:dyDescent="0.25">
      <c r="A13889" s="23" t="str">
        <f>VLOOKUP(B13889,Códigos!$A$1:$C$23,2,FALSE)</f>
        <v>Bonos Participativos emitidos por Pymes</v>
      </c>
      <c r="B13889" s="65" t="s">
        <v>5</v>
      </c>
      <c r="C13889" s="60">
        <v>2023</v>
      </c>
      <c r="D13889" s="60" t="str">
        <f t="shared" si="235"/>
        <v>ago</v>
      </c>
      <c r="E13889" s="24">
        <v>45169</v>
      </c>
      <c r="F13889" s="23" t="s">
        <v>47</v>
      </c>
      <c r="G13889" s="121">
        <v>0</v>
      </c>
    </row>
    <row r="13890" spans="1:7" outlineLevel="1" x14ac:dyDescent="0.25">
      <c r="A13890" s="23" t="str">
        <f>VLOOKUP(B13890,Códigos!$A$1:$C$23,2,FALSE)</f>
        <v>Bonos del BCB con opción a rescate anticipado</v>
      </c>
      <c r="B13890" s="65" t="s">
        <v>159</v>
      </c>
      <c r="C13890" s="60">
        <v>2023</v>
      </c>
      <c r="D13890" s="60" t="str">
        <f t="shared" ref="D13890:D13953" si="236">+TEXT(E13890,"mmm")</f>
        <v>ago</v>
      </c>
      <c r="E13890" s="24">
        <v>45169</v>
      </c>
      <c r="F13890" s="23" t="s">
        <v>47</v>
      </c>
      <c r="G13890" s="121">
        <v>0</v>
      </c>
    </row>
    <row r="13891" spans="1:7" outlineLevel="1" x14ac:dyDescent="0.25">
      <c r="A13891" s="23" t="str">
        <f>VLOOKUP(B13891,Códigos!$A$1:$C$23,2,FALSE)</f>
        <v>Bonos del Tesoro</v>
      </c>
      <c r="B13891" s="65" t="s">
        <v>6</v>
      </c>
      <c r="C13891" s="60">
        <v>2023</v>
      </c>
      <c r="D13891" s="60" t="str">
        <f t="shared" si="236"/>
        <v>ago</v>
      </c>
      <c r="E13891" s="24">
        <v>45169</v>
      </c>
      <c r="F13891" s="23" t="s">
        <v>47</v>
      </c>
      <c r="G13891" s="121">
        <v>0</v>
      </c>
    </row>
    <row r="13892" spans="1:7" outlineLevel="1" x14ac:dyDescent="0.25">
      <c r="A13892" s="23" t="str">
        <f>VLOOKUP(B13892,Códigos!$A$1:$C$23,2,FALSE)</f>
        <v>Cupones</v>
      </c>
      <c r="B13892" s="65" t="s">
        <v>7</v>
      </c>
      <c r="C13892" s="60">
        <v>2023</v>
      </c>
      <c r="D13892" s="60" t="str">
        <f t="shared" si="236"/>
        <v>ago</v>
      </c>
      <c r="E13892" s="24">
        <v>45169</v>
      </c>
      <c r="F13892" s="23" t="s">
        <v>47</v>
      </c>
      <c r="G13892" s="121">
        <v>40650.33</v>
      </c>
    </row>
    <row r="13893" spans="1:7" outlineLevel="1" x14ac:dyDescent="0.25">
      <c r="A13893" s="23" t="str">
        <f>VLOOKUP(B13893,Códigos!$A$1:$C$23,2,FALSE)</f>
        <v>Depósitos a Plazo Fijo</v>
      </c>
      <c r="B13893" s="65" t="s">
        <v>8</v>
      </c>
      <c r="C13893" s="60">
        <v>2023</v>
      </c>
      <c r="D13893" s="60" t="str">
        <f t="shared" si="236"/>
        <v>ago</v>
      </c>
      <c r="E13893" s="24">
        <v>45169</v>
      </c>
      <c r="F13893" s="23" t="s">
        <v>47</v>
      </c>
      <c r="G13893" s="121">
        <v>264696827.81999999</v>
      </c>
    </row>
    <row r="13894" spans="1:7" outlineLevel="1" x14ac:dyDescent="0.25">
      <c r="A13894" s="23" t="str">
        <f>VLOOKUP(B13894,Códigos!$A$1:$C$23,2,FALSE)</f>
        <v>Letras del BCB con opción a rescate anticipado</v>
      </c>
      <c r="B13894" s="65" t="s">
        <v>10</v>
      </c>
      <c r="C13894" s="60">
        <v>2023</v>
      </c>
      <c r="D13894" s="60" t="str">
        <f t="shared" si="236"/>
        <v>ago</v>
      </c>
      <c r="E13894" s="24">
        <v>45169</v>
      </c>
      <c r="F13894" s="23" t="s">
        <v>47</v>
      </c>
      <c r="G13894" s="121">
        <v>0</v>
      </c>
    </row>
    <row r="13895" spans="1:7" outlineLevel="1" x14ac:dyDescent="0.25">
      <c r="A13895" s="23" t="str">
        <f>VLOOKUP(B13895,Códigos!$A$1:$C$23,2,FALSE)</f>
        <v>Pagarés bursátiles</v>
      </c>
      <c r="B13895" s="65" t="s">
        <v>11</v>
      </c>
      <c r="C13895" s="60">
        <v>2023</v>
      </c>
      <c r="D13895" s="60" t="str">
        <f t="shared" si="236"/>
        <v>ago</v>
      </c>
      <c r="E13895" s="24">
        <v>45169</v>
      </c>
      <c r="F13895" s="23" t="s">
        <v>47</v>
      </c>
      <c r="G13895" s="121">
        <v>1428479.85</v>
      </c>
    </row>
    <row r="13896" spans="1:7" outlineLevel="1" x14ac:dyDescent="0.25">
      <c r="A13896" s="23" t="str">
        <f>VLOOKUP(B13896,Códigos!$A$1:$C$23,2,FALSE)</f>
        <v>Valores de Titularización</v>
      </c>
      <c r="B13896" s="65" t="s">
        <v>12</v>
      </c>
      <c r="C13896" s="60">
        <v>2023</v>
      </c>
      <c r="D13896" s="60" t="str">
        <f t="shared" si="236"/>
        <v>ago</v>
      </c>
      <c r="E13896" s="24">
        <v>45169</v>
      </c>
      <c r="F13896" s="23" t="s">
        <v>47</v>
      </c>
      <c r="G13896" s="121">
        <v>82988.69</v>
      </c>
    </row>
    <row r="13897" spans="1:7" outlineLevel="1" x14ac:dyDescent="0.25">
      <c r="A13897" s="23" t="str">
        <f>VLOOKUP(B13897,Códigos!$A$1:$C$23,2,FALSE)</f>
        <v>Inv. Extranjero</v>
      </c>
      <c r="B13897" s="65" t="s">
        <v>34</v>
      </c>
      <c r="C13897" s="60">
        <v>2023</v>
      </c>
      <c r="D13897" s="60" t="str">
        <f t="shared" si="236"/>
        <v>ago</v>
      </c>
      <c r="E13897" s="24">
        <v>45169</v>
      </c>
      <c r="F13897" s="23" t="s">
        <v>47</v>
      </c>
      <c r="G13897" s="121">
        <v>82677806.340000004</v>
      </c>
    </row>
    <row r="13898" spans="1:7" outlineLevel="1" x14ac:dyDescent="0.25">
      <c r="A13898" s="23" t="str">
        <f>VLOOKUP(B13898,Códigos!$A$1:$C$23,2,FALSE)</f>
        <v>Liquidez</v>
      </c>
      <c r="B13898" s="65" t="s">
        <v>13</v>
      </c>
      <c r="C13898" s="60">
        <v>2023</v>
      </c>
      <c r="D13898" s="60" t="str">
        <f t="shared" si="236"/>
        <v>ago</v>
      </c>
      <c r="E13898" s="24">
        <v>45169</v>
      </c>
      <c r="F13898" s="23" t="s">
        <v>47</v>
      </c>
      <c r="G13898" s="121">
        <v>89131257.5</v>
      </c>
    </row>
    <row r="13899" spans="1:7" outlineLevel="1" x14ac:dyDescent="0.25">
      <c r="A13899" s="23" t="str">
        <f>VLOOKUP(B13899,Códigos!$A$1:$C$23,2,FALSE)</f>
        <v>Inv. sin Oferta Pública</v>
      </c>
      <c r="B13899" s="65" t="s">
        <v>14</v>
      </c>
      <c r="C13899" s="60">
        <v>2023</v>
      </c>
      <c r="D13899" s="60" t="str">
        <f t="shared" si="236"/>
        <v>ago</v>
      </c>
      <c r="E13899" s="24">
        <v>45169</v>
      </c>
      <c r="F13899" s="23" t="s">
        <v>47</v>
      </c>
      <c r="G13899" s="121">
        <v>112891.26</v>
      </c>
    </row>
    <row r="13900" spans="1:7" outlineLevel="1" x14ac:dyDescent="0.25">
      <c r="A13900" s="23" t="str">
        <f>VLOOKUP(B13900,Códigos!$A$1:$C$23,2,FALSE)</f>
        <v>Acciones</v>
      </c>
      <c r="B13900" s="65" t="s">
        <v>0</v>
      </c>
      <c r="C13900" s="60">
        <v>2023</v>
      </c>
      <c r="D13900" s="60" t="str">
        <f t="shared" si="236"/>
        <v>ago</v>
      </c>
      <c r="E13900" s="24">
        <v>45169</v>
      </c>
      <c r="F13900" s="23" t="s">
        <v>49</v>
      </c>
      <c r="G13900" s="121">
        <v>283369.73760932952</v>
      </c>
    </row>
    <row r="13901" spans="1:7" outlineLevel="1" x14ac:dyDescent="0.25">
      <c r="A13901" s="23" t="str">
        <f>VLOOKUP(B13901,Códigos!$A$1:$C$23,2,FALSE)</f>
        <v>Bonos Bancarios Bursátiles</v>
      </c>
      <c r="B13901" s="65" t="s">
        <v>1</v>
      </c>
      <c r="C13901" s="60">
        <v>2023</v>
      </c>
      <c r="D13901" s="60" t="str">
        <f t="shared" si="236"/>
        <v>ago</v>
      </c>
      <c r="E13901" s="24">
        <v>45169</v>
      </c>
      <c r="F13901" s="23" t="s">
        <v>49</v>
      </c>
      <c r="G13901" s="121">
        <v>20103891.1530612</v>
      </c>
    </row>
    <row r="13902" spans="1:7" outlineLevel="1" x14ac:dyDescent="0.25">
      <c r="A13902" s="23" t="str">
        <f>VLOOKUP(B13902,Códigos!$A$1:$C$23,2,FALSE)</f>
        <v>Bonos de Largo Plazo</v>
      </c>
      <c r="B13902" s="65" t="s">
        <v>3</v>
      </c>
      <c r="C13902" s="60">
        <v>2023</v>
      </c>
      <c r="D13902" s="60" t="str">
        <f t="shared" si="236"/>
        <v>ago</v>
      </c>
      <c r="E13902" s="24">
        <v>45169</v>
      </c>
      <c r="F13902" s="23" t="s">
        <v>49</v>
      </c>
      <c r="G13902" s="121">
        <v>13454145.045189502</v>
      </c>
    </row>
    <row r="13903" spans="1:7" outlineLevel="1" x14ac:dyDescent="0.25">
      <c r="A13903" s="23" t="str">
        <f>VLOOKUP(B13903,Códigos!$A$1:$C$23,2,FALSE)</f>
        <v>Bonos Municipales</v>
      </c>
      <c r="B13903" s="65" t="s">
        <v>4</v>
      </c>
      <c r="C13903" s="60">
        <v>2023</v>
      </c>
      <c r="D13903" s="60" t="str">
        <f t="shared" si="236"/>
        <v>ago</v>
      </c>
      <c r="E13903" s="24">
        <v>45169</v>
      </c>
      <c r="F13903" s="23" t="s">
        <v>49</v>
      </c>
      <c r="G13903" s="121">
        <v>451721.28279883385</v>
      </c>
    </row>
    <row r="13904" spans="1:7" outlineLevel="1" x14ac:dyDescent="0.25">
      <c r="A13904" s="23" t="str">
        <f>VLOOKUP(B13904,Códigos!$A$1:$C$23,2,FALSE)</f>
        <v>Bonos Participativos emitidos por Pymes</v>
      </c>
      <c r="B13904" s="65" t="s">
        <v>5</v>
      </c>
      <c r="C13904" s="60">
        <v>2023</v>
      </c>
      <c r="D13904" s="60" t="str">
        <f t="shared" si="236"/>
        <v>ago</v>
      </c>
      <c r="E13904" s="24">
        <v>45169</v>
      </c>
      <c r="F13904" s="23" t="s">
        <v>49</v>
      </c>
      <c r="G13904" s="121">
        <v>45187.172011661809</v>
      </c>
    </row>
    <row r="13905" spans="1:7" outlineLevel="1" x14ac:dyDescent="0.25">
      <c r="A13905" s="23" t="str">
        <f>VLOOKUP(B13905,Códigos!$A$1:$C$23,2,FALSE)</f>
        <v>Bonos del BCB con opción a rescate anticipado</v>
      </c>
      <c r="B13905" s="65" t="s">
        <v>159</v>
      </c>
      <c r="C13905" s="60">
        <v>2023</v>
      </c>
      <c r="D13905" s="60" t="str">
        <f t="shared" si="236"/>
        <v>ago</v>
      </c>
      <c r="E13905" s="24">
        <v>45169</v>
      </c>
      <c r="F13905" s="23" t="s">
        <v>49</v>
      </c>
      <c r="G13905" s="121">
        <v>0</v>
      </c>
    </row>
    <row r="13906" spans="1:7" outlineLevel="1" x14ac:dyDescent="0.25">
      <c r="A13906" s="23" t="str">
        <f>VLOOKUP(B13906,Códigos!$A$1:$C$23,2,FALSE)</f>
        <v>Bonos del Tesoro</v>
      </c>
      <c r="B13906" s="65" t="s">
        <v>6</v>
      </c>
      <c r="C13906" s="60">
        <v>2023</v>
      </c>
      <c r="D13906" s="60" t="str">
        <f t="shared" si="236"/>
        <v>ago</v>
      </c>
      <c r="E13906" s="24">
        <v>45169</v>
      </c>
      <c r="F13906" s="23" t="s">
        <v>49</v>
      </c>
      <c r="G13906" s="121">
        <v>0</v>
      </c>
    </row>
    <row r="13907" spans="1:7" outlineLevel="1" x14ac:dyDescent="0.25">
      <c r="A13907" s="23" t="str">
        <f>VLOOKUP(B13907,Códigos!$A$1:$C$23,2,FALSE)</f>
        <v>Cupones</v>
      </c>
      <c r="B13907" s="65" t="s">
        <v>7</v>
      </c>
      <c r="C13907" s="60">
        <v>2023</v>
      </c>
      <c r="D13907" s="60" t="str">
        <f t="shared" si="236"/>
        <v>ago</v>
      </c>
      <c r="E13907" s="24">
        <v>45169</v>
      </c>
      <c r="F13907" s="23" t="s">
        <v>49</v>
      </c>
      <c r="G13907" s="121">
        <v>1277232.0408163262</v>
      </c>
    </row>
    <row r="13908" spans="1:7" outlineLevel="1" x14ac:dyDescent="0.25">
      <c r="A13908" s="23" t="str">
        <f>VLOOKUP(B13908,Códigos!$A$1:$C$23,2,FALSE)</f>
        <v>Depósitos a Plazo Fijo</v>
      </c>
      <c r="B13908" s="65" t="s">
        <v>8</v>
      </c>
      <c r="C13908" s="60">
        <v>2023</v>
      </c>
      <c r="D13908" s="60" t="str">
        <f t="shared" si="236"/>
        <v>ago</v>
      </c>
      <c r="E13908" s="24">
        <v>45169</v>
      </c>
      <c r="F13908" s="23" t="s">
        <v>49</v>
      </c>
      <c r="G13908" s="121">
        <v>54429926.333819211</v>
      </c>
    </row>
    <row r="13909" spans="1:7" outlineLevel="1" x14ac:dyDescent="0.25">
      <c r="A13909" s="23" t="str">
        <f>VLOOKUP(B13909,Códigos!$A$1:$C$23,2,FALSE)</f>
        <v>Letras del BCB con opción a rescate anticipado</v>
      </c>
      <c r="B13909" s="65" t="s">
        <v>10</v>
      </c>
      <c r="C13909" s="60">
        <v>2023</v>
      </c>
      <c r="D13909" s="60" t="str">
        <f t="shared" si="236"/>
        <v>ago</v>
      </c>
      <c r="E13909" s="24">
        <v>45169</v>
      </c>
      <c r="F13909" s="23" t="s">
        <v>49</v>
      </c>
      <c r="G13909" s="121">
        <v>0</v>
      </c>
    </row>
    <row r="13910" spans="1:7" outlineLevel="1" x14ac:dyDescent="0.25">
      <c r="A13910" s="23" t="str">
        <f>VLOOKUP(B13910,Códigos!$A$1:$C$23,2,FALSE)</f>
        <v>Pagarés bursátiles</v>
      </c>
      <c r="B13910" s="65" t="s">
        <v>11</v>
      </c>
      <c r="C13910" s="60">
        <v>2023</v>
      </c>
      <c r="D13910" s="60" t="str">
        <f t="shared" si="236"/>
        <v>ago</v>
      </c>
      <c r="E13910" s="24">
        <v>45169</v>
      </c>
      <c r="F13910" s="23" t="s">
        <v>49</v>
      </c>
      <c r="G13910" s="121">
        <v>1209201.2274052477</v>
      </c>
    </row>
    <row r="13911" spans="1:7" outlineLevel="1" x14ac:dyDescent="0.25">
      <c r="A13911" s="23" t="str">
        <f>VLOOKUP(B13911,Códigos!$A$1:$C$23,2,FALSE)</f>
        <v>Valores de Titularización</v>
      </c>
      <c r="B13911" s="65" t="s">
        <v>12</v>
      </c>
      <c r="C13911" s="60">
        <v>2023</v>
      </c>
      <c r="D13911" s="60" t="str">
        <f t="shared" si="236"/>
        <v>ago</v>
      </c>
      <c r="E13911" s="24">
        <v>45169</v>
      </c>
      <c r="F13911" s="23" t="s">
        <v>49</v>
      </c>
      <c r="G13911" s="121">
        <v>1262705.1472303208</v>
      </c>
    </row>
    <row r="13912" spans="1:7" outlineLevel="1" x14ac:dyDescent="0.25">
      <c r="A13912" s="23" t="str">
        <f>VLOOKUP(B13912,Códigos!$A$1:$C$23,2,FALSE)</f>
        <v>Inv. Extranjero</v>
      </c>
      <c r="B13912" s="65" t="s">
        <v>34</v>
      </c>
      <c r="C13912" s="60">
        <v>2023</v>
      </c>
      <c r="D13912" s="60" t="str">
        <f t="shared" si="236"/>
        <v>ago</v>
      </c>
      <c r="E13912" s="24">
        <v>45169</v>
      </c>
      <c r="F13912" s="23" t="s">
        <v>49</v>
      </c>
      <c r="G13912" s="121">
        <v>0</v>
      </c>
    </row>
    <row r="13913" spans="1:7" outlineLevel="1" x14ac:dyDescent="0.25">
      <c r="A13913" s="23" t="str">
        <f>VLOOKUP(B13913,Códigos!$A$1:$C$23,2,FALSE)</f>
        <v>Liquidez</v>
      </c>
      <c r="B13913" s="65" t="s">
        <v>13</v>
      </c>
      <c r="C13913" s="60">
        <v>2023</v>
      </c>
      <c r="D13913" s="60" t="str">
        <f t="shared" si="236"/>
        <v>ago</v>
      </c>
      <c r="E13913" s="24">
        <v>45169</v>
      </c>
      <c r="F13913" s="23" t="s">
        <v>49</v>
      </c>
      <c r="G13913" s="121">
        <v>10943355.239067055</v>
      </c>
    </row>
    <row r="13914" spans="1:7" outlineLevel="1" x14ac:dyDescent="0.25">
      <c r="A13914" s="23" t="str">
        <f>VLOOKUP(B13914,Códigos!$A$1:$C$23,2,FALSE)</f>
        <v>Inv. sin Oferta Pública</v>
      </c>
      <c r="B13914" s="65" t="s">
        <v>14</v>
      </c>
      <c r="C13914" s="60">
        <v>2023</v>
      </c>
      <c r="D13914" s="60" t="str">
        <f t="shared" si="236"/>
        <v>ago</v>
      </c>
      <c r="E13914" s="24">
        <v>45169</v>
      </c>
      <c r="F13914" s="23" t="s">
        <v>49</v>
      </c>
      <c r="G13914" s="121">
        <v>5584739.3119533518</v>
      </c>
    </row>
    <row r="13915" spans="1:7" outlineLevel="1" x14ac:dyDescent="0.25">
      <c r="A13915" s="23" t="str">
        <f>VLOOKUP(B13915,Códigos!$A$1:$C$23,2,FALSE)</f>
        <v>Acciones</v>
      </c>
      <c r="B13915" s="65" t="s">
        <v>0</v>
      </c>
      <c r="C13915" s="60">
        <v>2023</v>
      </c>
      <c r="D13915" s="60" t="str">
        <f t="shared" si="236"/>
        <v>ago</v>
      </c>
      <c r="E13915" s="24">
        <v>45169</v>
      </c>
      <c r="F13915" s="23" t="s">
        <v>50</v>
      </c>
      <c r="G13915" s="121">
        <v>0</v>
      </c>
    </row>
    <row r="13916" spans="1:7" outlineLevel="1" x14ac:dyDescent="0.25">
      <c r="A13916" s="23" t="str">
        <f>VLOOKUP(B13916,Códigos!$A$1:$C$23,2,FALSE)</f>
        <v>Bonos Bancarios Bursátiles</v>
      </c>
      <c r="B13916" s="65" t="s">
        <v>1</v>
      </c>
      <c r="C13916" s="60">
        <v>2023</v>
      </c>
      <c r="D13916" s="60" t="str">
        <f t="shared" si="236"/>
        <v>ago</v>
      </c>
      <c r="E13916" s="24">
        <v>45169</v>
      </c>
      <c r="F13916" s="23" t="s">
        <v>50</v>
      </c>
      <c r="G13916" s="121">
        <v>1075196.7</v>
      </c>
    </row>
    <row r="13917" spans="1:7" outlineLevel="1" x14ac:dyDescent="0.25">
      <c r="A13917" s="23" t="str">
        <f>VLOOKUP(B13917,Códigos!$A$1:$C$23,2,FALSE)</f>
        <v>Bonos de Largo Plazo</v>
      </c>
      <c r="B13917" s="65" t="s">
        <v>3</v>
      </c>
      <c r="C13917" s="60">
        <v>2023</v>
      </c>
      <c r="D13917" s="60" t="str">
        <f t="shared" si="236"/>
        <v>ago</v>
      </c>
      <c r="E13917" s="24">
        <v>45169</v>
      </c>
      <c r="F13917" s="23" t="s">
        <v>50</v>
      </c>
      <c r="G13917" s="121">
        <v>607732.56000000006</v>
      </c>
    </row>
    <row r="13918" spans="1:7" outlineLevel="1" x14ac:dyDescent="0.25">
      <c r="A13918" s="23" t="str">
        <f>VLOOKUP(B13918,Códigos!$A$1:$C$23,2,FALSE)</f>
        <v>Bonos Municipales</v>
      </c>
      <c r="B13918" s="65" t="s">
        <v>4</v>
      </c>
      <c r="C13918" s="60">
        <v>2023</v>
      </c>
      <c r="D13918" s="60" t="str">
        <f t="shared" si="236"/>
        <v>ago</v>
      </c>
      <c r="E13918" s="24">
        <v>45169</v>
      </c>
      <c r="F13918" s="23" t="s">
        <v>50</v>
      </c>
      <c r="G13918" s="121">
        <v>0</v>
      </c>
    </row>
    <row r="13919" spans="1:7" outlineLevel="1" x14ac:dyDescent="0.25">
      <c r="A13919" s="23" t="str">
        <f>VLOOKUP(B13919,Códigos!$A$1:$C$23,2,FALSE)</f>
        <v>Bonos Participativos emitidos por Pymes</v>
      </c>
      <c r="B13919" s="65" t="s">
        <v>5</v>
      </c>
      <c r="C13919" s="60">
        <v>2023</v>
      </c>
      <c r="D13919" s="60" t="str">
        <f t="shared" si="236"/>
        <v>ago</v>
      </c>
      <c r="E13919" s="24">
        <v>45169</v>
      </c>
      <c r="F13919" s="23" t="s">
        <v>50</v>
      </c>
      <c r="G13919" s="121">
        <v>36149.660000000003</v>
      </c>
    </row>
    <row r="13920" spans="1:7" outlineLevel="1" x14ac:dyDescent="0.25">
      <c r="A13920" s="23" t="str">
        <f>VLOOKUP(B13920,Códigos!$A$1:$C$23,2,FALSE)</f>
        <v>Bonos del BCB con opción a rescate anticipado</v>
      </c>
      <c r="B13920" s="65" t="s">
        <v>159</v>
      </c>
      <c r="C13920" s="60">
        <v>2023</v>
      </c>
      <c r="D13920" s="60" t="str">
        <f t="shared" si="236"/>
        <v>ago</v>
      </c>
      <c r="E13920" s="24">
        <v>45169</v>
      </c>
      <c r="F13920" s="23" t="s">
        <v>50</v>
      </c>
      <c r="G13920" s="121">
        <v>0</v>
      </c>
    </row>
    <row r="13921" spans="1:7" outlineLevel="1" x14ac:dyDescent="0.25">
      <c r="A13921" s="23" t="str">
        <f>VLOOKUP(B13921,Códigos!$A$1:$C$23,2,FALSE)</f>
        <v>Bonos del Tesoro</v>
      </c>
      <c r="B13921" s="65" t="s">
        <v>6</v>
      </c>
      <c r="C13921" s="60">
        <v>2023</v>
      </c>
      <c r="D13921" s="60" t="str">
        <f t="shared" si="236"/>
        <v>ago</v>
      </c>
      <c r="E13921" s="24">
        <v>45169</v>
      </c>
      <c r="F13921" s="23" t="s">
        <v>50</v>
      </c>
      <c r="G13921" s="121">
        <v>0</v>
      </c>
    </row>
    <row r="13922" spans="1:7" outlineLevel="1" x14ac:dyDescent="0.25">
      <c r="A13922" s="23" t="str">
        <f>VLOOKUP(B13922,Códigos!$A$1:$C$23,2,FALSE)</f>
        <v>Cupones</v>
      </c>
      <c r="B13922" s="65" t="s">
        <v>7</v>
      </c>
      <c r="C13922" s="60">
        <v>2023</v>
      </c>
      <c r="D13922" s="60" t="str">
        <f t="shared" si="236"/>
        <v>ago</v>
      </c>
      <c r="E13922" s="24">
        <v>45169</v>
      </c>
      <c r="F13922" s="23" t="s">
        <v>50</v>
      </c>
      <c r="G13922" s="121">
        <v>0</v>
      </c>
    </row>
    <row r="13923" spans="1:7" outlineLevel="1" x14ac:dyDescent="0.25">
      <c r="A13923" s="23" t="str">
        <f>VLOOKUP(B13923,Códigos!$A$1:$C$23,2,FALSE)</f>
        <v>Depósitos a Plazo Fijo</v>
      </c>
      <c r="B13923" s="65" t="s">
        <v>8</v>
      </c>
      <c r="C13923" s="60">
        <v>2023</v>
      </c>
      <c r="D13923" s="60" t="str">
        <f t="shared" si="236"/>
        <v>ago</v>
      </c>
      <c r="E13923" s="24">
        <v>45169</v>
      </c>
      <c r="F13923" s="23" t="s">
        <v>50</v>
      </c>
      <c r="G13923" s="121">
        <v>8954788.25</v>
      </c>
    </row>
    <row r="13924" spans="1:7" outlineLevel="1" x14ac:dyDescent="0.25">
      <c r="A13924" s="23" t="str">
        <f>VLOOKUP(B13924,Códigos!$A$1:$C$23,2,FALSE)</f>
        <v>Letras del BCB con opción a rescate anticipado</v>
      </c>
      <c r="B13924" s="65" t="s">
        <v>10</v>
      </c>
      <c r="C13924" s="60">
        <v>2023</v>
      </c>
      <c r="D13924" s="60" t="str">
        <f t="shared" si="236"/>
        <v>ago</v>
      </c>
      <c r="E13924" s="24">
        <v>45169</v>
      </c>
      <c r="F13924" s="23" t="s">
        <v>50</v>
      </c>
      <c r="G13924" s="121">
        <v>0</v>
      </c>
    </row>
    <row r="13925" spans="1:7" outlineLevel="1" x14ac:dyDescent="0.25">
      <c r="A13925" s="23" t="str">
        <f>VLOOKUP(B13925,Códigos!$A$1:$C$23,2,FALSE)</f>
        <v>Pagarés bursátiles</v>
      </c>
      <c r="B13925" s="65" t="s">
        <v>11</v>
      </c>
      <c r="C13925" s="60">
        <v>2023</v>
      </c>
      <c r="D13925" s="60" t="str">
        <f t="shared" si="236"/>
        <v>ago</v>
      </c>
      <c r="E13925" s="24">
        <v>45169</v>
      </c>
      <c r="F13925" s="23" t="s">
        <v>50</v>
      </c>
      <c r="G13925" s="121">
        <v>0</v>
      </c>
    </row>
    <row r="13926" spans="1:7" outlineLevel="1" x14ac:dyDescent="0.25">
      <c r="A13926" s="23" t="str">
        <f>VLOOKUP(B13926,Códigos!$A$1:$C$23,2,FALSE)</f>
        <v>Valores de Titularización</v>
      </c>
      <c r="B13926" s="65" t="s">
        <v>12</v>
      </c>
      <c r="C13926" s="60">
        <v>2023</v>
      </c>
      <c r="D13926" s="60" t="str">
        <f t="shared" si="236"/>
        <v>ago</v>
      </c>
      <c r="E13926" s="24">
        <v>45169</v>
      </c>
      <c r="F13926" s="23" t="s">
        <v>50</v>
      </c>
      <c r="G13926" s="121">
        <v>0</v>
      </c>
    </row>
    <row r="13927" spans="1:7" outlineLevel="1" x14ac:dyDescent="0.25">
      <c r="A13927" s="23" t="str">
        <f>VLOOKUP(B13927,Códigos!$A$1:$C$23,2,FALSE)</f>
        <v>Inv. Extranjero</v>
      </c>
      <c r="B13927" s="65" t="s">
        <v>34</v>
      </c>
      <c r="C13927" s="60">
        <v>2023</v>
      </c>
      <c r="D13927" s="60" t="str">
        <f t="shared" si="236"/>
        <v>ago</v>
      </c>
      <c r="E13927" s="24">
        <v>45169</v>
      </c>
      <c r="F13927" s="23" t="s">
        <v>50</v>
      </c>
      <c r="G13927" s="121">
        <v>2067246.1</v>
      </c>
    </row>
    <row r="13928" spans="1:7" outlineLevel="1" x14ac:dyDescent="0.25">
      <c r="A13928" s="23" t="str">
        <f>VLOOKUP(B13928,Códigos!$A$1:$C$23,2,FALSE)</f>
        <v>Liquidez</v>
      </c>
      <c r="B13928" s="65" t="s">
        <v>13</v>
      </c>
      <c r="C13928" s="60">
        <v>2023</v>
      </c>
      <c r="D13928" s="60" t="str">
        <f t="shared" si="236"/>
        <v>ago</v>
      </c>
      <c r="E13928" s="24">
        <v>45169</v>
      </c>
      <c r="F13928" s="23" t="s">
        <v>50</v>
      </c>
      <c r="G13928" s="121">
        <v>1062098.1499999999</v>
      </c>
    </row>
    <row r="13929" spans="1:7" outlineLevel="1" x14ac:dyDescent="0.25">
      <c r="A13929" s="23" t="str">
        <f>VLOOKUP(B13929,Códigos!$A$1:$C$23,2,FALSE)</f>
        <v>Inv. sin Oferta Pública</v>
      </c>
      <c r="B13929" s="65" t="s">
        <v>14</v>
      </c>
      <c r="C13929" s="60">
        <v>2023</v>
      </c>
      <c r="D13929" s="60" t="str">
        <f t="shared" si="236"/>
        <v>ago</v>
      </c>
      <c r="E13929" s="24">
        <v>45169</v>
      </c>
      <c r="F13929" s="23" t="s">
        <v>50</v>
      </c>
      <c r="G13929" s="121">
        <v>207</v>
      </c>
    </row>
    <row r="13930" spans="1:7" outlineLevel="1" x14ac:dyDescent="0.25">
      <c r="A13930" s="23" t="str">
        <f>VLOOKUP(B13930,Códigos!$A$1:$C$23,2,FALSE)</f>
        <v>Acciones</v>
      </c>
      <c r="B13930" s="65" t="s">
        <v>0</v>
      </c>
      <c r="C13930" s="60">
        <v>2023</v>
      </c>
      <c r="D13930" s="60" t="str">
        <f t="shared" si="236"/>
        <v>ago</v>
      </c>
      <c r="E13930" s="24">
        <v>45169</v>
      </c>
      <c r="F13930" s="23" t="s">
        <v>53</v>
      </c>
      <c r="G13930" s="121">
        <v>11218369.217434404</v>
      </c>
    </row>
    <row r="13931" spans="1:7" outlineLevel="1" x14ac:dyDescent="0.25">
      <c r="A13931" s="23" t="str">
        <f>VLOOKUP(B13931,Códigos!$A$1:$C$23,2,FALSE)</f>
        <v>Bonos Bancarios Bursátiles</v>
      </c>
      <c r="B13931" s="65" t="s">
        <v>1</v>
      </c>
      <c r="C13931" s="60">
        <v>2023</v>
      </c>
      <c r="D13931" s="60" t="str">
        <f t="shared" si="236"/>
        <v>ago</v>
      </c>
      <c r="E13931" s="24">
        <v>45169</v>
      </c>
      <c r="F13931" s="23" t="s">
        <v>53</v>
      </c>
      <c r="G13931" s="121">
        <v>111162302.60694928</v>
      </c>
    </row>
    <row r="13932" spans="1:7" outlineLevel="1" x14ac:dyDescent="0.25">
      <c r="A13932" s="23" t="str">
        <f>VLOOKUP(B13932,Códigos!$A$1:$C$23,2,FALSE)</f>
        <v>Bonos de Largo Plazo</v>
      </c>
      <c r="B13932" s="65" t="s">
        <v>3</v>
      </c>
      <c r="C13932" s="60">
        <v>2023</v>
      </c>
      <c r="D13932" s="60" t="str">
        <f t="shared" si="236"/>
        <v>ago</v>
      </c>
      <c r="E13932" s="24">
        <v>45169</v>
      </c>
      <c r="F13932" s="23" t="s">
        <v>53</v>
      </c>
      <c r="G13932" s="121">
        <v>55676535.537908435</v>
      </c>
    </row>
    <row r="13933" spans="1:7" outlineLevel="1" x14ac:dyDescent="0.25">
      <c r="A13933" s="23" t="str">
        <f>VLOOKUP(B13933,Códigos!$A$1:$C$23,2,FALSE)</f>
        <v>Bonos Municipales</v>
      </c>
      <c r="B13933" s="65" t="s">
        <v>4</v>
      </c>
      <c r="C13933" s="60">
        <v>2023</v>
      </c>
      <c r="D13933" s="60" t="str">
        <f t="shared" si="236"/>
        <v>ago</v>
      </c>
      <c r="E13933" s="24">
        <v>45169</v>
      </c>
      <c r="F13933" s="23" t="s">
        <v>53</v>
      </c>
      <c r="G13933" s="121">
        <v>1159417.9591836736</v>
      </c>
    </row>
    <row r="13934" spans="1:7" outlineLevel="1" x14ac:dyDescent="0.25">
      <c r="A13934" s="23" t="str">
        <f>VLOOKUP(B13934,Códigos!$A$1:$C$23,2,FALSE)</f>
        <v>Bonos Participativos emitidos por Pymes</v>
      </c>
      <c r="B13934" s="65" t="s">
        <v>5</v>
      </c>
      <c r="C13934" s="60">
        <v>2023</v>
      </c>
      <c r="D13934" s="60" t="str">
        <f t="shared" si="236"/>
        <v>ago</v>
      </c>
      <c r="E13934" s="24">
        <v>45169</v>
      </c>
      <c r="F13934" s="23" t="s">
        <v>53</v>
      </c>
      <c r="G13934" s="121">
        <v>158155.02443148691</v>
      </c>
    </row>
    <row r="13935" spans="1:7" outlineLevel="1" x14ac:dyDescent="0.25">
      <c r="A13935" s="23" t="str">
        <f>VLOOKUP(B13935,Códigos!$A$1:$C$23,2,FALSE)</f>
        <v>Bonos del BCB con opción a rescate anticipado</v>
      </c>
      <c r="B13935" s="65" t="s">
        <v>159</v>
      </c>
      <c r="C13935" s="60">
        <v>2023</v>
      </c>
      <c r="D13935" s="60" t="str">
        <f t="shared" si="236"/>
        <v>ago</v>
      </c>
      <c r="E13935" s="24">
        <v>45169</v>
      </c>
      <c r="F13935" s="23" t="s">
        <v>53</v>
      </c>
      <c r="G13935" s="121">
        <v>2124299.6886593574</v>
      </c>
    </row>
    <row r="13936" spans="1:7" outlineLevel="1" x14ac:dyDescent="0.25">
      <c r="A13936" s="23" t="str">
        <f>VLOOKUP(B13936,Códigos!$A$1:$C$23,2,FALSE)</f>
        <v>Bonos del Tesoro</v>
      </c>
      <c r="B13936" s="65" t="s">
        <v>6</v>
      </c>
      <c r="C13936" s="60">
        <v>2023</v>
      </c>
      <c r="D13936" s="60" t="str">
        <f t="shared" si="236"/>
        <v>ago</v>
      </c>
      <c r="E13936" s="24">
        <v>45169</v>
      </c>
      <c r="F13936" s="23" t="s">
        <v>53</v>
      </c>
      <c r="G13936" s="121">
        <v>3741330.8527696724</v>
      </c>
    </row>
    <row r="13937" spans="1:7" outlineLevel="1" x14ac:dyDescent="0.25">
      <c r="A13937" s="23" t="str">
        <f>VLOOKUP(B13937,Códigos!$A$1:$C$23,2,FALSE)</f>
        <v>Cupones</v>
      </c>
      <c r="B13937" s="65" t="s">
        <v>7</v>
      </c>
      <c r="C13937" s="60">
        <v>2023</v>
      </c>
      <c r="D13937" s="60" t="str">
        <f t="shared" si="236"/>
        <v>ago</v>
      </c>
      <c r="E13937" s="24">
        <v>45169</v>
      </c>
      <c r="F13937" s="23" t="s">
        <v>53</v>
      </c>
      <c r="G13937" s="121">
        <v>9126805.8197959028</v>
      </c>
    </row>
    <row r="13938" spans="1:7" outlineLevel="1" x14ac:dyDescent="0.25">
      <c r="A13938" s="23" t="str">
        <f>VLOOKUP(B13938,Códigos!$A$1:$C$23,2,FALSE)</f>
        <v>Depósitos a Plazo Fijo</v>
      </c>
      <c r="B13938" s="65" t="s">
        <v>8</v>
      </c>
      <c r="C13938" s="60">
        <v>2023</v>
      </c>
      <c r="D13938" s="60" t="str">
        <f t="shared" si="236"/>
        <v>ago</v>
      </c>
      <c r="E13938" s="24">
        <v>45169</v>
      </c>
      <c r="F13938" s="23" t="s">
        <v>53</v>
      </c>
      <c r="G13938" s="121">
        <v>629027449.77795005</v>
      </c>
    </row>
    <row r="13939" spans="1:7" outlineLevel="1" x14ac:dyDescent="0.25">
      <c r="A13939" s="23" t="str">
        <f>VLOOKUP(B13939,Códigos!$A$1:$C$23,2,FALSE)</f>
        <v>Letras del BCB con opción a rescate anticipado</v>
      </c>
      <c r="B13939" s="65" t="s">
        <v>10</v>
      </c>
      <c r="C13939" s="60">
        <v>2023</v>
      </c>
      <c r="D13939" s="60" t="str">
        <f t="shared" si="236"/>
        <v>ago</v>
      </c>
      <c r="E13939" s="24">
        <v>45169</v>
      </c>
      <c r="F13939" s="23" t="s">
        <v>53</v>
      </c>
      <c r="G13939" s="121">
        <v>213563.95189504349</v>
      </c>
    </row>
    <row r="13940" spans="1:7" outlineLevel="1" x14ac:dyDescent="0.25">
      <c r="A13940" s="23" t="str">
        <f>VLOOKUP(B13940,Códigos!$A$1:$C$23,2,FALSE)</f>
        <v>Pagarés bursátiles</v>
      </c>
      <c r="B13940" s="65" t="s">
        <v>11</v>
      </c>
      <c r="C13940" s="60">
        <v>2023</v>
      </c>
      <c r="D13940" s="60" t="str">
        <f t="shared" si="236"/>
        <v>ago</v>
      </c>
      <c r="E13940" s="24">
        <v>45169</v>
      </c>
      <c r="F13940" s="23" t="s">
        <v>53</v>
      </c>
      <c r="G13940" s="121">
        <v>11841054.129154518</v>
      </c>
    </row>
    <row r="13941" spans="1:7" outlineLevel="1" x14ac:dyDescent="0.25">
      <c r="A13941" s="23" t="str">
        <f>VLOOKUP(B13941,Códigos!$A$1:$C$23,2,FALSE)</f>
        <v>Valores de Titularización</v>
      </c>
      <c r="B13941" s="65" t="s">
        <v>12</v>
      </c>
      <c r="C13941" s="60">
        <v>2023</v>
      </c>
      <c r="D13941" s="60" t="str">
        <f t="shared" si="236"/>
        <v>ago</v>
      </c>
      <c r="E13941" s="24">
        <v>45169</v>
      </c>
      <c r="F13941" s="23" t="s">
        <v>53</v>
      </c>
      <c r="G13941" s="121">
        <v>12546069.504868811</v>
      </c>
    </row>
    <row r="13942" spans="1:7" outlineLevel="1" x14ac:dyDescent="0.25">
      <c r="A13942" s="23" t="str">
        <f>VLOOKUP(B13942,Códigos!$A$1:$C$23,2,FALSE)</f>
        <v>Inv. Extranjero</v>
      </c>
      <c r="B13942" s="65" t="s">
        <v>34</v>
      </c>
      <c r="C13942" s="60">
        <v>2023</v>
      </c>
      <c r="D13942" s="60" t="str">
        <f t="shared" si="236"/>
        <v>ago</v>
      </c>
      <c r="E13942" s="24">
        <v>45169</v>
      </c>
      <c r="F13942" s="23" t="s">
        <v>53</v>
      </c>
      <c r="G13942" s="121">
        <v>108179734.2416618</v>
      </c>
    </row>
    <row r="13943" spans="1:7" outlineLevel="1" x14ac:dyDescent="0.25">
      <c r="A13943" s="23" t="str">
        <f>VLOOKUP(B13943,Códigos!$A$1:$C$23,2,FALSE)</f>
        <v>Liquidez</v>
      </c>
      <c r="B13943" s="65" t="s">
        <v>13</v>
      </c>
      <c r="C13943" s="60">
        <v>2023</v>
      </c>
      <c r="D13943" s="60" t="str">
        <f t="shared" si="236"/>
        <v>ago</v>
      </c>
      <c r="E13943" s="24">
        <v>45169</v>
      </c>
      <c r="F13943" s="23" t="s">
        <v>53</v>
      </c>
      <c r="G13943" s="121">
        <v>264956604.58482066</v>
      </c>
    </row>
    <row r="13944" spans="1:7" outlineLevel="1" x14ac:dyDescent="0.25">
      <c r="A13944" s="23" t="str">
        <f>VLOOKUP(B13944,Códigos!$A$1:$C$23,2,FALSE)</f>
        <v>Inv. sin Oferta Pública</v>
      </c>
      <c r="B13944" s="65" t="s">
        <v>14</v>
      </c>
      <c r="C13944" s="60">
        <v>2023</v>
      </c>
      <c r="D13944" s="60" t="str">
        <f t="shared" si="236"/>
        <v>ago</v>
      </c>
      <c r="E13944" s="24">
        <v>45169</v>
      </c>
      <c r="F13944" s="23" t="s">
        <v>53</v>
      </c>
      <c r="G13944" s="121">
        <v>39161798.461016618</v>
      </c>
    </row>
    <row r="13945" spans="1:7" outlineLevel="1" x14ac:dyDescent="0.25">
      <c r="A13945" s="23" t="str">
        <f>VLOOKUP(B13945,Códigos!$A$1:$C$23,2,FALSE)</f>
        <v>Acciones</v>
      </c>
      <c r="B13945" s="65" t="s">
        <v>0</v>
      </c>
      <c r="C13945" s="60">
        <v>2023</v>
      </c>
      <c r="D13945" s="60" t="str">
        <f t="shared" si="236"/>
        <v>sept</v>
      </c>
      <c r="E13945" s="24">
        <v>45199</v>
      </c>
      <c r="F13945" s="23" t="s">
        <v>51</v>
      </c>
      <c r="G13945" s="121">
        <v>6861312.1574344058</v>
      </c>
    </row>
    <row r="13946" spans="1:7" outlineLevel="1" x14ac:dyDescent="0.25">
      <c r="A13946" s="23" t="str">
        <f>VLOOKUP(B13946,Códigos!$A$1:$C$23,2,FALSE)</f>
        <v>Bonos Bancarios Bursátiles</v>
      </c>
      <c r="B13946" s="65" t="s">
        <v>1</v>
      </c>
      <c r="C13946" s="60">
        <v>2023</v>
      </c>
      <c r="D13946" s="60" t="str">
        <f t="shared" si="236"/>
        <v>sept</v>
      </c>
      <c r="E13946" s="24">
        <v>45199</v>
      </c>
      <c r="F13946" s="23" t="s">
        <v>51</v>
      </c>
      <c r="G13946" s="121">
        <v>69367708.909620941</v>
      </c>
    </row>
    <row r="13947" spans="1:7" outlineLevel="1" x14ac:dyDescent="0.25">
      <c r="A13947" s="23" t="str">
        <f>VLOOKUP(B13947,Códigos!$A$1:$C$23,2,FALSE)</f>
        <v>Bonos de Largo Plazo</v>
      </c>
      <c r="B13947" s="65" t="s">
        <v>3</v>
      </c>
      <c r="C13947" s="60">
        <v>2023</v>
      </c>
      <c r="D13947" s="60" t="str">
        <f t="shared" si="236"/>
        <v>sept</v>
      </c>
      <c r="E13947" s="24">
        <v>45199</v>
      </c>
      <c r="F13947" s="23" t="s">
        <v>51</v>
      </c>
      <c r="G13947" s="121">
        <v>37840490.976676352</v>
      </c>
    </row>
    <row r="13948" spans="1:7" outlineLevel="1" x14ac:dyDescent="0.25">
      <c r="A13948" s="23" t="str">
        <f>VLOOKUP(B13948,Códigos!$A$1:$C$23,2,FALSE)</f>
        <v>Bonos Municipales</v>
      </c>
      <c r="B13948" s="65" t="s">
        <v>4</v>
      </c>
      <c r="C13948" s="60">
        <v>2023</v>
      </c>
      <c r="D13948" s="60" t="str">
        <f t="shared" si="236"/>
        <v>sept</v>
      </c>
      <c r="E13948" s="24">
        <v>45199</v>
      </c>
      <c r="F13948" s="23" t="s">
        <v>51</v>
      </c>
      <c r="G13948" s="121">
        <v>1163362.2448979593</v>
      </c>
    </row>
    <row r="13949" spans="1:7" outlineLevel="1" x14ac:dyDescent="0.25">
      <c r="A13949" s="23" t="str">
        <f>VLOOKUP(B13949,Códigos!$A$1:$C$23,2,FALSE)</f>
        <v>Bonos Participativos emitidos por Pymes</v>
      </c>
      <c r="B13949" s="65" t="s">
        <v>5</v>
      </c>
      <c r="C13949" s="60">
        <v>2023</v>
      </c>
      <c r="D13949" s="60" t="str">
        <f t="shared" si="236"/>
        <v>sept</v>
      </c>
      <c r="E13949" s="24">
        <v>45199</v>
      </c>
      <c r="F13949" s="23" t="s">
        <v>51</v>
      </c>
      <c r="G13949" s="121">
        <v>122592.59475218659</v>
      </c>
    </row>
    <row r="13950" spans="1:7" outlineLevel="1" x14ac:dyDescent="0.25">
      <c r="A13950" s="23" t="str">
        <f>VLOOKUP(B13950,Códigos!$A$1:$C$23,2,FALSE)</f>
        <v>Bonos del BCB con opción a rescate anticipado</v>
      </c>
      <c r="B13950" s="65" t="s">
        <v>159</v>
      </c>
      <c r="C13950" s="60">
        <v>2023</v>
      </c>
      <c r="D13950" s="60" t="str">
        <f t="shared" si="236"/>
        <v>sept</v>
      </c>
      <c r="E13950" s="24">
        <v>45199</v>
      </c>
      <c r="F13950" s="23" t="s">
        <v>51</v>
      </c>
      <c r="G13950" s="121">
        <v>0</v>
      </c>
    </row>
    <row r="13951" spans="1:7" outlineLevel="1" x14ac:dyDescent="0.25">
      <c r="A13951" s="23" t="str">
        <f>VLOOKUP(B13951,Códigos!$A$1:$C$23,2,FALSE)</f>
        <v>Bonos del Tesoro</v>
      </c>
      <c r="B13951" s="65" t="s">
        <v>6</v>
      </c>
      <c r="C13951" s="60">
        <v>2023</v>
      </c>
      <c r="D13951" s="60" t="str">
        <f t="shared" si="236"/>
        <v>sept</v>
      </c>
      <c r="E13951" s="24">
        <v>45199</v>
      </c>
      <c r="F13951" s="23" t="s">
        <v>51</v>
      </c>
      <c r="G13951" s="121">
        <v>3746360.9897959172</v>
      </c>
    </row>
    <row r="13952" spans="1:7" outlineLevel="1" x14ac:dyDescent="0.25">
      <c r="A13952" s="23" t="str">
        <f>VLOOKUP(B13952,Códigos!$A$1:$C$23,2,FALSE)</f>
        <v>Cupones</v>
      </c>
      <c r="B13952" s="65" t="s">
        <v>7</v>
      </c>
      <c r="C13952" s="60">
        <v>2023</v>
      </c>
      <c r="D13952" s="60" t="str">
        <f t="shared" si="236"/>
        <v>sept</v>
      </c>
      <c r="E13952" s="24">
        <v>45199</v>
      </c>
      <c r="F13952" s="23" t="s">
        <v>51</v>
      </c>
      <c r="G13952" s="121">
        <v>8029033.9883382292</v>
      </c>
    </row>
    <row r="13953" spans="1:7" outlineLevel="1" x14ac:dyDescent="0.25">
      <c r="A13953" s="23" t="str">
        <f>VLOOKUP(B13953,Códigos!$A$1:$C$23,2,FALSE)</f>
        <v>Depósitos a Plazo Fijo</v>
      </c>
      <c r="B13953" s="65" t="s">
        <v>8</v>
      </c>
      <c r="C13953" s="60">
        <v>2023</v>
      </c>
      <c r="D13953" s="60" t="str">
        <f t="shared" si="236"/>
        <v>sept</v>
      </c>
      <c r="E13953" s="24">
        <v>45199</v>
      </c>
      <c r="F13953" s="23" t="s">
        <v>51</v>
      </c>
      <c r="G13953" s="121">
        <v>309042832.62536383</v>
      </c>
    </row>
    <row r="13954" spans="1:7" outlineLevel="1" x14ac:dyDescent="0.25">
      <c r="A13954" s="23" t="str">
        <f>VLOOKUP(B13954,Códigos!$A$1:$C$23,2,FALSE)</f>
        <v>Letras del BCB con opción a rescate anticipado</v>
      </c>
      <c r="B13954" s="65" t="s">
        <v>10</v>
      </c>
      <c r="C13954" s="60">
        <v>2023</v>
      </c>
      <c r="D13954" s="60" t="str">
        <f t="shared" ref="D13954:D14017" si="237">+TEXT(E13954,"mmm")</f>
        <v>sept</v>
      </c>
      <c r="E13954" s="24">
        <v>45199</v>
      </c>
      <c r="F13954" s="23" t="s">
        <v>51</v>
      </c>
      <c r="G13954" s="121">
        <v>2132945.7492711372</v>
      </c>
    </row>
    <row r="13955" spans="1:7" outlineLevel="1" x14ac:dyDescent="0.25">
      <c r="A13955" s="23" t="str">
        <f>VLOOKUP(B13955,Códigos!$A$1:$C$23,2,FALSE)</f>
        <v>Pagarés bursátiles</v>
      </c>
      <c r="B13955" s="65" t="s">
        <v>11</v>
      </c>
      <c r="C13955" s="60">
        <v>2023</v>
      </c>
      <c r="D13955" s="60" t="str">
        <f t="shared" si="237"/>
        <v>sept</v>
      </c>
      <c r="E13955" s="24">
        <v>45199</v>
      </c>
      <c r="F13955" s="23" t="s">
        <v>51</v>
      </c>
      <c r="G13955" s="121">
        <v>6812138.7521865936</v>
      </c>
    </row>
    <row r="13956" spans="1:7" outlineLevel="1" x14ac:dyDescent="0.25">
      <c r="A13956" s="23" t="str">
        <f>VLOOKUP(B13956,Códigos!$A$1:$C$23,2,FALSE)</f>
        <v>Valores de Titularización</v>
      </c>
      <c r="B13956" s="65" t="s">
        <v>12</v>
      </c>
      <c r="C13956" s="60">
        <v>2023</v>
      </c>
      <c r="D13956" s="60" t="str">
        <f t="shared" si="237"/>
        <v>sept</v>
      </c>
      <c r="E13956" s="24">
        <v>45199</v>
      </c>
      <c r="F13956" s="23" t="s">
        <v>51</v>
      </c>
      <c r="G13956" s="121">
        <v>11291798.467930026</v>
      </c>
    </row>
    <row r="13957" spans="1:7" outlineLevel="1" x14ac:dyDescent="0.25">
      <c r="A13957" s="23" t="str">
        <f>VLOOKUP(B13957,Códigos!$A$1:$C$23,2,FALSE)</f>
        <v>Inv. Extranjero</v>
      </c>
      <c r="B13957" s="65" t="s">
        <v>34</v>
      </c>
      <c r="C13957" s="60">
        <v>2023</v>
      </c>
      <c r="D13957" s="60" t="str">
        <f t="shared" si="237"/>
        <v>sept</v>
      </c>
      <c r="E13957" s="24">
        <v>45199</v>
      </c>
      <c r="F13957" s="23" t="s">
        <v>51</v>
      </c>
      <c r="G13957" s="121">
        <v>7013327.4518950442</v>
      </c>
    </row>
    <row r="13958" spans="1:7" outlineLevel="1" x14ac:dyDescent="0.25">
      <c r="A13958" s="23" t="str">
        <f>VLOOKUP(B13958,Códigos!$A$1:$C$23,2,FALSE)</f>
        <v>Liquidez</v>
      </c>
      <c r="B13958" s="65" t="s">
        <v>13</v>
      </c>
      <c r="C13958" s="60">
        <v>2023</v>
      </c>
      <c r="D13958" s="60" t="str">
        <f t="shared" si="237"/>
        <v>sept</v>
      </c>
      <c r="E13958" s="24">
        <v>45199</v>
      </c>
      <c r="F13958" s="23" t="s">
        <v>51</v>
      </c>
      <c r="G13958" s="121">
        <v>117490851.58746357</v>
      </c>
    </row>
    <row r="13959" spans="1:7" outlineLevel="1" x14ac:dyDescent="0.25">
      <c r="A13959" s="23" t="str">
        <f>VLOOKUP(B13959,Códigos!$A$1:$C$23,2,FALSE)</f>
        <v>Inv. sin Oferta Pública</v>
      </c>
      <c r="B13959" s="65" t="s">
        <v>14</v>
      </c>
      <c r="C13959" s="60">
        <v>2023</v>
      </c>
      <c r="D13959" s="60" t="str">
        <f t="shared" si="237"/>
        <v>sept</v>
      </c>
      <c r="E13959" s="24">
        <v>45199</v>
      </c>
      <c r="F13959" s="23" t="s">
        <v>51</v>
      </c>
      <c r="G13959" s="121">
        <v>37387040.335276969</v>
      </c>
    </row>
    <row r="13960" spans="1:7" outlineLevel="1" x14ac:dyDescent="0.25">
      <c r="A13960" s="23" t="str">
        <f>VLOOKUP(B13960,Códigos!$A$1:$C$23,2,FALSE)</f>
        <v>Acciones</v>
      </c>
      <c r="B13960" s="65" t="s">
        <v>0</v>
      </c>
      <c r="C13960" s="60">
        <v>2023</v>
      </c>
      <c r="D13960" s="60" t="str">
        <f t="shared" si="237"/>
        <v>sept</v>
      </c>
      <c r="E13960" s="24">
        <v>45199</v>
      </c>
      <c r="F13960" s="23" t="s">
        <v>52</v>
      </c>
      <c r="G13960" s="121">
        <v>4357057.0599999996</v>
      </c>
    </row>
    <row r="13961" spans="1:7" outlineLevel="1" x14ac:dyDescent="0.25">
      <c r="A13961" s="23" t="str">
        <f>VLOOKUP(B13961,Códigos!$A$1:$C$23,2,FALSE)</f>
        <v>Bonos Bancarios Bursátiles</v>
      </c>
      <c r="B13961" s="65" t="s">
        <v>1</v>
      </c>
      <c r="C13961" s="60">
        <v>2023</v>
      </c>
      <c r="D13961" s="60" t="str">
        <f t="shared" si="237"/>
        <v>sept</v>
      </c>
      <c r="E13961" s="24">
        <v>45199</v>
      </c>
      <c r="F13961" s="23" t="s">
        <v>52</v>
      </c>
      <c r="G13961" s="121">
        <v>36128846.350000001</v>
      </c>
    </row>
    <row r="13962" spans="1:7" outlineLevel="1" x14ac:dyDescent="0.25">
      <c r="A13962" s="23" t="str">
        <f>VLOOKUP(B13962,Códigos!$A$1:$C$23,2,FALSE)</f>
        <v>Bonos de Largo Plazo</v>
      </c>
      <c r="B13962" s="65" t="s">
        <v>3</v>
      </c>
      <c r="C13962" s="60">
        <v>2023</v>
      </c>
      <c r="D13962" s="60" t="str">
        <f t="shared" si="237"/>
        <v>sept</v>
      </c>
      <c r="E13962" s="24">
        <v>45199</v>
      </c>
      <c r="F13962" s="23" t="s">
        <v>52</v>
      </c>
      <c r="G13962" s="121">
        <v>17257227.109999999</v>
      </c>
    </row>
    <row r="13963" spans="1:7" outlineLevel="1" x14ac:dyDescent="0.25">
      <c r="A13963" s="23" t="str">
        <f>VLOOKUP(B13963,Códigos!$A$1:$C$23,2,FALSE)</f>
        <v>Bonos Municipales</v>
      </c>
      <c r="B13963" s="65" t="s">
        <v>4</v>
      </c>
      <c r="C13963" s="60">
        <v>2023</v>
      </c>
      <c r="D13963" s="60" t="str">
        <f t="shared" si="237"/>
        <v>sept</v>
      </c>
      <c r="E13963" s="24">
        <v>45199</v>
      </c>
      <c r="F13963" s="23" t="s">
        <v>52</v>
      </c>
      <c r="G13963" s="121">
        <v>0</v>
      </c>
    </row>
    <row r="13964" spans="1:7" outlineLevel="1" x14ac:dyDescent="0.25">
      <c r="A13964" s="23" t="str">
        <f>VLOOKUP(B13964,Códigos!$A$1:$C$23,2,FALSE)</f>
        <v>Bonos Participativos emitidos por Pymes</v>
      </c>
      <c r="B13964" s="65" t="s">
        <v>5</v>
      </c>
      <c r="C13964" s="60">
        <v>2023</v>
      </c>
      <c r="D13964" s="60" t="str">
        <f t="shared" si="237"/>
        <v>sept</v>
      </c>
      <c r="E13964" s="24">
        <v>45199</v>
      </c>
      <c r="F13964" s="23" t="s">
        <v>52</v>
      </c>
      <c r="G13964" s="121">
        <v>36323.660000000003</v>
      </c>
    </row>
    <row r="13965" spans="1:7" outlineLevel="1" x14ac:dyDescent="0.25">
      <c r="A13965" s="23" t="str">
        <f>VLOOKUP(B13965,Códigos!$A$1:$C$23,2,FALSE)</f>
        <v>Bonos del BCB con opción a rescate anticipado</v>
      </c>
      <c r="B13965" s="65" t="s">
        <v>159</v>
      </c>
      <c r="C13965" s="60">
        <v>2023</v>
      </c>
      <c r="D13965" s="60" t="str">
        <f t="shared" si="237"/>
        <v>sept</v>
      </c>
      <c r="E13965" s="24">
        <v>45199</v>
      </c>
      <c r="F13965" s="23" t="s">
        <v>52</v>
      </c>
      <c r="G13965" s="121">
        <v>0</v>
      </c>
    </row>
    <row r="13966" spans="1:7" outlineLevel="1" x14ac:dyDescent="0.25">
      <c r="A13966" s="23" t="str">
        <f>VLOOKUP(B13966,Códigos!$A$1:$C$23,2,FALSE)</f>
        <v>Bonos del Tesoro</v>
      </c>
      <c r="B13966" s="65" t="s">
        <v>6</v>
      </c>
      <c r="C13966" s="60">
        <v>2023</v>
      </c>
      <c r="D13966" s="60" t="str">
        <f t="shared" si="237"/>
        <v>sept</v>
      </c>
      <c r="E13966" s="24">
        <v>45199</v>
      </c>
      <c r="F13966" s="23" t="s">
        <v>52</v>
      </c>
      <c r="G13966" s="121">
        <v>0</v>
      </c>
    </row>
    <row r="13967" spans="1:7" outlineLevel="1" x14ac:dyDescent="0.25">
      <c r="A13967" s="23" t="str">
        <f>VLOOKUP(B13967,Códigos!$A$1:$C$23,2,FALSE)</f>
        <v>Cupones</v>
      </c>
      <c r="B13967" s="65" t="s">
        <v>7</v>
      </c>
      <c r="C13967" s="60">
        <v>2023</v>
      </c>
      <c r="D13967" s="60" t="str">
        <f t="shared" si="237"/>
        <v>sept</v>
      </c>
      <c r="E13967" s="24">
        <v>45199</v>
      </c>
      <c r="F13967" s="23" t="s">
        <v>52</v>
      </c>
      <c r="G13967" s="121">
        <v>40685.24</v>
      </c>
    </row>
    <row r="13968" spans="1:7" outlineLevel="1" x14ac:dyDescent="0.25">
      <c r="A13968" s="23" t="str">
        <f>VLOOKUP(B13968,Códigos!$A$1:$C$23,2,FALSE)</f>
        <v>Depósitos a Plazo Fijo</v>
      </c>
      <c r="B13968" s="65" t="s">
        <v>8</v>
      </c>
      <c r="C13968" s="60">
        <v>2023</v>
      </c>
      <c r="D13968" s="60" t="str">
        <f t="shared" si="237"/>
        <v>sept</v>
      </c>
      <c r="E13968" s="24">
        <v>45199</v>
      </c>
      <c r="F13968" s="23" t="s">
        <v>52</v>
      </c>
      <c r="G13968" s="121">
        <v>321474861.00999999</v>
      </c>
    </row>
    <row r="13969" spans="1:7" outlineLevel="1" x14ac:dyDescent="0.25">
      <c r="A13969" s="23" t="str">
        <f>VLOOKUP(B13969,Códigos!$A$1:$C$23,2,FALSE)</f>
        <v>Letras del BCB con opción a rescate anticipado</v>
      </c>
      <c r="B13969" s="65" t="s">
        <v>10</v>
      </c>
      <c r="C13969" s="60">
        <v>2023</v>
      </c>
      <c r="D13969" s="60" t="str">
        <f t="shared" si="237"/>
        <v>sept</v>
      </c>
      <c r="E13969" s="24">
        <v>45199</v>
      </c>
      <c r="F13969" s="23" t="s">
        <v>52</v>
      </c>
      <c r="G13969" s="121">
        <v>0</v>
      </c>
    </row>
    <row r="13970" spans="1:7" outlineLevel="1" x14ac:dyDescent="0.25">
      <c r="A13970" s="23" t="str">
        <f>VLOOKUP(B13970,Códigos!$A$1:$C$23,2,FALSE)</f>
        <v>Pagarés bursátiles</v>
      </c>
      <c r="B13970" s="65" t="s">
        <v>11</v>
      </c>
      <c r="C13970" s="60">
        <v>2023</v>
      </c>
      <c r="D13970" s="60" t="str">
        <f t="shared" si="237"/>
        <v>sept</v>
      </c>
      <c r="E13970" s="24">
        <v>45199</v>
      </c>
      <c r="F13970" s="23" t="s">
        <v>52</v>
      </c>
      <c r="G13970" s="121">
        <v>4571647.5500000007</v>
      </c>
    </row>
    <row r="13971" spans="1:7" outlineLevel="1" x14ac:dyDescent="0.25">
      <c r="A13971" s="23" t="str">
        <f>VLOOKUP(B13971,Códigos!$A$1:$C$23,2,FALSE)</f>
        <v>Valores de Titularización</v>
      </c>
      <c r="B13971" s="65" t="s">
        <v>12</v>
      </c>
      <c r="C13971" s="60">
        <v>2023</v>
      </c>
      <c r="D13971" s="60" t="str">
        <f t="shared" si="237"/>
        <v>sept</v>
      </c>
      <c r="E13971" s="24">
        <v>45199</v>
      </c>
      <c r="F13971" s="23" t="s">
        <v>52</v>
      </c>
      <c r="G13971" s="121">
        <v>83337.52</v>
      </c>
    </row>
    <row r="13972" spans="1:7" outlineLevel="1" x14ac:dyDescent="0.25">
      <c r="A13972" s="23" t="str">
        <f>VLOOKUP(B13972,Códigos!$A$1:$C$23,2,FALSE)</f>
        <v>Inv. Extranjero</v>
      </c>
      <c r="B13972" s="65" t="s">
        <v>34</v>
      </c>
      <c r="C13972" s="60">
        <v>2023</v>
      </c>
      <c r="D13972" s="60" t="str">
        <f t="shared" si="237"/>
        <v>sept</v>
      </c>
      <c r="E13972" s="24">
        <v>45199</v>
      </c>
      <c r="F13972" s="23" t="s">
        <v>52</v>
      </c>
      <c r="G13972" s="121">
        <v>96544578.019999996</v>
      </c>
    </row>
    <row r="13973" spans="1:7" outlineLevel="1" x14ac:dyDescent="0.25">
      <c r="A13973" s="23" t="str">
        <f>VLOOKUP(B13973,Códigos!$A$1:$C$23,2,FALSE)</f>
        <v>Liquidez</v>
      </c>
      <c r="B13973" s="65" t="s">
        <v>13</v>
      </c>
      <c r="C13973" s="60">
        <v>2023</v>
      </c>
      <c r="D13973" s="60" t="str">
        <f t="shared" si="237"/>
        <v>sept</v>
      </c>
      <c r="E13973" s="24">
        <v>45199</v>
      </c>
      <c r="F13973" s="23" t="s">
        <v>52</v>
      </c>
      <c r="G13973" s="121">
        <v>145846882.75</v>
      </c>
    </row>
    <row r="13974" spans="1:7" outlineLevel="1" x14ac:dyDescent="0.25">
      <c r="A13974" s="23" t="str">
        <f>VLOOKUP(B13974,Códigos!$A$1:$C$23,2,FALSE)</f>
        <v>Inv. sin Oferta Pública</v>
      </c>
      <c r="B13974" s="65" t="s">
        <v>14</v>
      </c>
      <c r="C13974" s="60">
        <v>2023</v>
      </c>
      <c r="D13974" s="60" t="str">
        <f t="shared" si="237"/>
        <v>sept</v>
      </c>
      <c r="E13974" s="24">
        <v>45199</v>
      </c>
      <c r="F13974" s="23" t="s">
        <v>52</v>
      </c>
      <c r="G13974" s="121">
        <v>216848.27000000002</v>
      </c>
    </row>
    <row r="13975" spans="1:7" outlineLevel="1" x14ac:dyDescent="0.25">
      <c r="A13975" s="23" t="str">
        <f>VLOOKUP(B13975,Códigos!$A$1:$C$23,2,FALSE)</f>
        <v>Acciones</v>
      </c>
      <c r="B13975" s="65" t="s">
        <v>0</v>
      </c>
      <c r="C13975" s="60">
        <v>2023</v>
      </c>
      <c r="D13975" s="60" t="str">
        <f t="shared" si="237"/>
        <v>sept</v>
      </c>
      <c r="E13975" s="24">
        <v>45199</v>
      </c>
      <c r="F13975" s="23" t="s">
        <v>44</v>
      </c>
      <c r="G13975" s="121">
        <v>152011.70553935861</v>
      </c>
    </row>
    <row r="13976" spans="1:7" outlineLevel="1" x14ac:dyDescent="0.25">
      <c r="A13976" s="23" t="str">
        <f>VLOOKUP(B13976,Códigos!$A$1:$C$23,2,FALSE)</f>
        <v>Bonos Bancarios Bursátiles</v>
      </c>
      <c r="B13976" s="65" t="s">
        <v>1</v>
      </c>
      <c r="C13976" s="60">
        <v>2023</v>
      </c>
      <c r="D13976" s="60" t="str">
        <f t="shared" si="237"/>
        <v>sept</v>
      </c>
      <c r="E13976" s="24">
        <v>45199</v>
      </c>
      <c r="F13976" s="23" t="s">
        <v>44</v>
      </c>
      <c r="G13976" s="121">
        <v>9864019.0320699662</v>
      </c>
    </row>
    <row r="13977" spans="1:7" outlineLevel="1" x14ac:dyDescent="0.25">
      <c r="A13977" s="23" t="str">
        <f>VLOOKUP(B13977,Códigos!$A$1:$C$23,2,FALSE)</f>
        <v>Bonos de Largo Plazo</v>
      </c>
      <c r="B13977" s="65" t="s">
        <v>3</v>
      </c>
      <c r="C13977" s="60">
        <v>2023</v>
      </c>
      <c r="D13977" s="60" t="str">
        <f t="shared" si="237"/>
        <v>sept</v>
      </c>
      <c r="E13977" s="24">
        <v>45199</v>
      </c>
      <c r="F13977" s="23" t="s">
        <v>44</v>
      </c>
      <c r="G13977" s="121">
        <v>4771693.8702623788</v>
      </c>
    </row>
    <row r="13978" spans="1:7" outlineLevel="1" x14ac:dyDescent="0.25">
      <c r="A13978" s="23" t="str">
        <f>VLOOKUP(B13978,Códigos!$A$1:$C$23,2,FALSE)</f>
        <v>Bonos Municipales</v>
      </c>
      <c r="B13978" s="65" t="s">
        <v>4</v>
      </c>
      <c r="C13978" s="60">
        <v>2023</v>
      </c>
      <c r="D13978" s="60" t="str">
        <f t="shared" si="237"/>
        <v>sept</v>
      </c>
      <c r="E13978" s="24">
        <v>45199</v>
      </c>
      <c r="F13978" s="23" t="s">
        <v>44</v>
      </c>
      <c r="G13978" s="121">
        <v>0</v>
      </c>
    </row>
    <row r="13979" spans="1:7" outlineLevel="1" x14ac:dyDescent="0.25">
      <c r="A13979" s="23" t="str">
        <f>VLOOKUP(B13979,Códigos!$A$1:$C$23,2,FALSE)</f>
        <v>Bonos Participativos emitidos por Pymes</v>
      </c>
      <c r="B13979" s="65" t="s">
        <v>5</v>
      </c>
      <c r="C13979" s="60">
        <v>2023</v>
      </c>
      <c r="D13979" s="60" t="str">
        <f t="shared" si="237"/>
        <v>sept</v>
      </c>
      <c r="E13979" s="24">
        <v>45199</v>
      </c>
      <c r="F13979" s="23" t="s">
        <v>44</v>
      </c>
      <c r="G13979" s="121">
        <v>0</v>
      </c>
    </row>
    <row r="13980" spans="1:7" outlineLevel="1" x14ac:dyDescent="0.25">
      <c r="A13980" s="23" t="str">
        <f>VLOOKUP(B13980,Códigos!$A$1:$C$23,2,FALSE)</f>
        <v>Bonos del BCB con opción a rescate anticipado</v>
      </c>
      <c r="B13980" s="65" t="s">
        <v>159</v>
      </c>
      <c r="C13980" s="60">
        <v>2023</v>
      </c>
      <c r="D13980" s="60" t="str">
        <f t="shared" si="237"/>
        <v>sept</v>
      </c>
      <c r="E13980" s="24">
        <v>45199</v>
      </c>
      <c r="F13980" s="23" t="s">
        <v>44</v>
      </c>
      <c r="G13980" s="121">
        <v>0</v>
      </c>
    </row>
    <row r="13981" spans="1:7" outlineLevel="1" x14ac:dyDescent="0.25">
      <c r="A13981" s="23" t="str">
        <f>VLOOKUP(B13981,Códigos!$A$1:$C$23,2,FALSE)</f>
        <v>Bonos del Tesoro</v>
      </c>
      <c r="B13981" s="65" t="s">
        <v>6</v>
      </c>
      <c r="C13981" s="60">
        <v>2023</v>
      </c>
      <c r="D13981" s="60" t="str">
        <f t="shared" si="237"/>
        <v>sept</v>
      </c>
      <c r="E13981" s="24">
        <v>45199</v>
      </c>
      <c r="F13981" s="23" t="s">
        <v>44</v>
      </c>
      <c r="G13981" s="121">
        <v>3746360.9897959172</v>
      </c>
    </row>
    <row r="13982" spans="1:7" outlineLevel="1" x14ac:dyDescent="0.25">
      <c r="A13982" s="23" t="str">
        <f>VLOOKUP(B13982,Códigos!$A$1:$C$23,2,FALSE)</f>
        <v>Cupones</v>
      </c>
      <c r="B13982" s="65" t="s">
        <v>7</v>
      </c>
      <c r="C13982" s="60">
        <v>2023</v>
      </c>
      <c r="D13982" s="60" t="str">
        <f t="shared" si="237"/>
        <v>sept</v>
      </c>
      <c r="E13982" s="24">
        <v>45199</v>
      </c>
      <c r="F13982" s="23" t="s">
        <v>44</v>
      </c>
      <c r="G13982" s="121">
        <v>6677483.2594752489</v>
      </c>
    </row>
    <row r="13983" spans="1:7" outlineLevel="1" x14ac:dyDescent="0.25">
      <c r="A13983" s="23" t="str">
        <f>VLOOKUP(B13983,Códigos!$A$1:$C$23,2,FALSE)</f>
        <v>Depósitos a Plazo Fijo</v>
      </c>
      <c r="B13983" s="65" t="s">
        <v>8</v>
      </c>
      <c r="C13983" s="60">
        <v>2023</v>
      </c>
      <c r="D13983" s="60" t="str">
        <f t="shared" si="237"/>
        <v>sept</v>
      </c>
      <c r="E13983" s="24">
        <v>45199</v>
      </c>
      <c r="F13983" s="23" t="s">
        <v>44</v>
      </c>
      <c r="G13983" s="121">
        <v>124093684.30174904</v>
      </c>
    </row>
    <row r="13984" spans="1:7" outlineLevel="1" x14ac:dyDescent="0.25">
      <c r="A13984" s="23" t="str">
        <f>VLOOKUP(B13984,Códigos!$A$1:$C$23,2,FALSE)</f>
        <v>Letras del BCB con opción a rescate anticipado</v>
      </c>
      <c r="B13984" s="65" t="s">
        <v>10</v>
      </c>
      <c r="C13984" s="60">
        <v>2023</v>
      </c>
      <c r="D13984" s="60" t="str">
        <f t="shared" si="237"/>
        <v>sept</v>
      </c>
      <c r="E13984" s="24">
        <v>45199</v>
      </c>
      <c r="F13984" s="23" t="s">
        <v>44</v>
      </c>
      <c r="G13984" s="121">
        <v>2132945.7492711372</v>
      </c>
    </row>
    <row r="13985" spans="1:7" outlineLevel="1" x14ac:dyDescent="0.25">
      <c r="A13985" s="23" t="str">
        <f>VLOOKUP(B13985,Códigos!$A$1:$C$23,2,FALSE)</f>
        <v>Pagarés bursátiles</v>
      </c>
      <c r="B13985" s="65" t="s">
        <v>11</v>
      </c>
      <c r="C13985" s="60">
        <v>2023</v>
      </c>
      <c r="D13985" s="60" t="str">
        <f t="shared" si="237"/>
        <v>sept</v>
      </c>
      <c r="E13985" s="24">
        <v>45199</v>
      </c>
      <c r="F13985" s="23" t="s">
        <v>44</v>
      </c>
      <c r="G13985" s="121">
        <v>4131683.3965014629</v>
      </c>
    </row>
    <row r="13986" spans="1:7" outlineLevel="1" x14ac:dyDescent="0.25">
      <c r="A13986" s="23" t="str">
        <f>VLOOKUP(B13986,Códigos!$A$1:$C$23,2,FALSE)</f>
        <v>Valores de Titularización</v>
      </c>
      <c r="B13986" s="65" t="s">
        <v>12</v>
      </c>
      <c r="C13986" s="60">
        <v>2023</v>
      </c>
      <c r="D13986" s="60" t="str">
        <f t="shared" si="237"/>
        <v>sept</v>
      </c>
      <c r="E13986" s="24">
        <v>45199</v>
      </c>
      <c r="F13986" s="23" t="s">
        <v>44</v>
      </c>
      <c r="G13986" s="121">
        <v>2525416.8731778427</v>
      </c>
    </row>
    <row r="13987" spans="1:7" outlineLevel="1" x14ac:dyDescent="0.25">
      <c r="A13987" s="23" t="str">
        <f>VLOOKUP(B13987,Códigos!$A$1:$C$23,2,FALSE)</f>
        <v>Inv. Extranjero</v>
      </c>
      <c r="B13987" s="65" t="s">
        <v>34</v>
      </c>
      <c r="C13987" s="60">
        <v>2023</v>
      </c>
      <c r="D13987" s="60" t="str">
        <f t="shared" si="237"/>
        <v>sept</v>
      </c>
      <c r="E13987" s="24">
        <v>45199</v>
      </c>
      <c r="F13987" s="23" t="s">
        <v>44</v>
      </c>
      <c r="G13987" s="121">
        <v>0</v>
      </c>
    </row>
    <row r="13988" spans="1:7" outlineLevel="1" x14ac:dyDescent="0.25">
      <c r="A13988" s="23" t="str">
        <f>VLOOKUP(B13988,Códigos!$A$1:$C$23,2,FALSE)</f>
        <v>Liquidez</v>
      </c>
      <c r="B13988" s="65" t="s">
        <v>13</v>
      </c>
      <c r="C13988" s="60">
        <v>2023</v>
      </c>
      <c r="D13988" s="60" t="str">
        <f t="shared" si="237"/>
        <v>sept</v>
      </c>
      <c r="E13988" s="24">
        <v>45199</v>
      </c>
      <c r="F13988" s="23" t="s">
        <v>44</v>
      </c>
      <c r="G13988" s="121">
        <v>56410872.807580173</v>
      </c>
    </row>
    <row r="13989" spans="1:7" outlineLevel="1" x14ac:dyDescent="0.25">
      <c r="A13989" s="23" t="str">
        <f>VLOOKUP(B13989,Códigos!$A$1:$C$23,2,FALSE)</f>
        <v>Inv. sin Oferta Pública</v>
      </c>
      <c r="B13989" s="65" t="s">
        <v>14</v>
      </c>
      <c r="C13989" s="60">
        <v>2023</v>
      </c>
      <c r="D13989" s="60" t="str">
        <f t="shared" si="237"/>
        <v>sept</v>
      </c>
      <c r="E13989" s="24">
        <v>45199</v>
      </c>
      <c r="F13989" s="23" t="s">
        <v>44</v>
      </c>
      <c r="G13989" s="121">
        <v>10506700.797376093</v>
      </c>
    </row>
    <row r="13990" spans="1:7" outlineLevel="1" x14ac:dyDescent="0.25">
      <c r="A13990" s="23" t="str">
        <f>VLOOKUP(B13990,Códigos!$A$1:$C$23,2,FALSE)</f>
        <v>Acciones</v>
      </c>
      <c r="B13990" s="65" t="s">
        <v>0</v>
      </c>
      <c r="C13990" s="60">
        <v>2023</v>
      </c>
      <c r="D13990" s="60" t="str">
        <f t="shared" si="237"/>
        <v>sept</v>
      </c>
      <c r="E13990" s="24">
        <v>45199</v>
      </c>
      <c r="F13990" s="23" t="s">
        <v>45</v>
      </c>
      <c r="G13990" s="121">
        <v>1860470.23</v>
      </c>
    </row>
    <row r="13991" spans="1:7" outlineLevel="1" x14ac:dyDescent="0.25">
      <c r="A13991" s="23" t="str">
        <f>VLOOKUP(B13991,Códigos!$A$1:$C$23,2,FALSE)</f>
        <v>Bonos Bancarios Bursátiles</v>
      </c>
      <c r="B13991" s="65" t="s">
        <v>1</v>
      </c>
      <c r="C13991" s="60">
        <v>2023</v>
      </c>
      <c r="D13991" s="60" t="str">
        <f t="shared" si="237"/>
        <v>sept</v>
      </c>
      <c r="E13991" s="24">
        <v>45199</v>
      </c>
      <c r="F13991" s="23" t="s">
        <v>45</v>
      </c>
      <c r="G13991" s="121">
        <v>5041947.9800000004</v>
      </c>
    </row>
    <row r="13992" spans="1:7" outlineLevel="1" x14ac:dyDescent="0.25">
      <c r="A13992" s="23" t="str">
        <f>VLOOKUP(B13992,Códigos!$A$1:$C$23,2,FALSE)</f>
        <v>Bonos de Largo Plazo</v>
      </c>
      <c r="B13992" s="65" t="s">
        <v>3</v>
      </c>
      <c r="C13992" s="60">
        <v>2023</v>
      </c>
      <c r="D13992" s="60" t="str">
        <f t="shared" si="237"/>
        <v>sept</v>
      </c>
      <c r="E13992" s="24">
        <v>45199</v>
      </c>
      <c r="F13992" s="23" t="s">
        <v>45</v>
      </c>
      <c r="G13992" s="121">
        <v>1626564.71</v>
      </c>
    </row>
    <row r="13993" spans="1:7" outlineLevel="1" x14ac:dyDescent="0.25">
      <c r="A13993" s="23" t="str">
        <f>VLOOKUP(B13993,Códigos!$A$1:$C$23,2,FALSE)</f>
        <v>Bonos Municipales</v>
      </c>
      <c r="B13993" s="65" t="s">
        <v>4</v>
      </c>
      <c r="C13993" s="60">
        <v>2023</v>
      </c>
      <c r="D13993" s="60" t="str">
        <f t="shared" si="237"/>
        <v>sept</v>
      </c>
      <c r="E13993" s="24">
        <v>45199</v>
      </c>
      <c r="F13993" s="23" t="s">
        <v>45</v>
      </c>
      <c r="G13993" s="121">
        <v>0</v>
      </c>
    </row>
    <row r="13994" spans="1:7" outlineLevel="1" x14ac:dyDescent="0.25">
      <c r="A13994" s="23" t="str">
        <f>VLOOKUP(B13994,Códigos!$A$1:$C$23,2,FALSE)</f>
        <v>Bonos Participativos emitidos por Pymes</v>
      </c>
      <c r="B13994" s="65" t="s">
        <v>5</v>
      </c>
      <c r="C13994" s="60">
        <v>2023</v>
      </c>
      <c r="D13994" s="60" t="str">
        <f t="shared" si="237"/>
        <v>sept</v>
      </c>
      <c r="E13994" s="24">
        <v>45199</v>
      </c>
      <c r="F13994" s="23" t="s">
        <v>45</v>
      </c>
      <c r="G13994" s="121">
        <v>0</v>
      </c>
    </row>
    <row r="13995" spans="1:7" outlineLevel="1" x14ac:dyDescent="0.25">
      <c r="A13995" s="23" t="str">
        <f>VLOOKUP(B13995,Códigos!$A$1:$C$23,2,FALSE)</f>
        <v>Bonos del BCB con opción a rescate anticipado</v>
      </c>
      <c r="B13995" s="65" t="s">
        <v>159</v>
      </c>
      <c r="C13995" s="60">
        <v>2023</v>
      </c>
      <c r="D13995" s="60" t="str">
        <f t="shared" si="237"/>
        <v>sept</v>
      </c>
      <c r="E13995" s="24">
        <v>45199</v>
      </c>
      <c r="F13995" s="23" t="s">
        <v>45</v>
      </c>
      <c r="G13995" s="121">
        <v>0</v>
      </c>
    </row>
    <row r="13996" spans="1:7" outlineLevel="1" x14ac:dyDescent="0.25">
      <c r="A13996" s="23" t="str">
        <f>VLOOKUP(B13996,Códigos!$A$1:$C$23,2,FALSE)</f>
        <v>Bonos del Tesoro</v>
      </c>
      <c r="B13996" s="65" t="s">
        <v>6</v>
      </c>
      <c r="C13996" s="60">
        <v>2023</v>
      </c>
      <c r="D13996" s="60" t="str">
        <f t="shared" si="237"/>
        <v>sept</v>
      </c>
      <c r="E13996" s="24">
        <v>45199</v>
      </c>
      <c r="F13996" s="23" t="s">
        <v>45</v>
      </c>
      <c r="G13996" s="121">
        <v>0</v>
      </c>
    </row>
    <row r="13997" spans="1:7" outlineLevel="1" x14ac:dyDescent="0.25">
      <c r="A13997" s="23" t="str">
        <f>VLOOKUP(B13997,Códigos!$A$1:$C$23,2,FALSE)</f>
        <v>Cupones</v>
      </c>
      <c r="B13997" s="65" t="s">
        <v>7</v>
      </c>
      <c r="C13997" s="60">
        <v>2023</v>
      </c>
      <c r="D13997" s="60" t="str">
        <f t="shared" si="237"/>
        <v>sept</v>
      </c>
      <c r="E13997" s="24">
        <v>45199</v>
      </c>
      <c r="F13997" s="23" t="s">
        <v>45</v>
      </c>
      <c r="G13997" s="121">
        <v>0</v>
      </c>
    </row>
    <row r="13998" spans="1:7" outlineLevel="1" x14ac:dyDescent="0.25">
      <c r="A13998" s="23" t="str">
        <f>VLOOKUP(B13998,Códigos!$A$1:$C$23,2,FALSE)</f>
        <v>Depósitos a Plazo Fijo</v>
      </c>
      <c r="B13998" s="65" t="s">
        <v>8</v>
      </c>
      <c r="C13998" s="60">
        <v>2023</v>
      </c>
      <c r="D13998" s="60" t="str">
        <f t="shared" si="237"/>
        <v>sept</v>
      </c>
      <c r="E13998" s="24">
        <v>45199</v>
      </c>
      <c r="F13998" s="23" t="s">
        <v>45</v>
      </c>
      <c r="G13998" s="121">
        <v>48770376.670000002</v>
      </c>
    </row>
    <row r="13999" spans="1:7" outlineLevel="1" x14ac:dyDescent="0.25">
      <c r="A13999" s="23" t="str">
        <f>VLOOKUP(B13999,Códigos!$A$1:$C$23,2,FALSE)</f>
        <v>Letras del BCB con opción a rescate anticipado</v>
      </c>
      <c r="B13999" s="65" t="s">
        <v>10</v>
      </c>
      <c r="C13999" s="60">
        <v>2023</v>
      </c>
      <c r="D13999" s="60" t="str">
        <f t="shared" si="237"/>
        <v>sept</v>
      </c>
      <c r="E13999" s="24">
        <v>45199</v>
      </c>
      <c r="F13999" s="23" t="s">
        <v>45</v>
      </c>
      <c r="G13999" s="121">
        <v>0</v>
      </c>
    </row>
    <row r="14000" spans="1:7" outlineLevel="1" x14ac:dyDescent="0.25">
      <c r="A14000" s="23" t="str">
        <f>VLOOKUP(B14000,Códigos!$A$1:$C$23,2,FALSE)</f>
        <v>Pagarés bursátiles</v>
      </c>
      <c r="B14000" s="65" t="s">
        <v>11</v>
      </c>
      <c r="C14000" s="60">
        <v>2023</v>
      </c>
      <c r="D14000" s="60" t="str">
        <f t="shared" si="237"/>
        <v>sept</v>
      </c>
      <c r="E14000" s="24">
        <v>45199</v>
      </c>
      <c r="F14000" s="23" t="s">
        <v>45</v>
      </c>
      <c r="G14000" s="121">
        <v>2263078.5500000003</v>
      </c>
    </row>
    <row r="14001" spans="1:7" outlineLevel="1" x14ac:dyDescent="0.25">
      <c r="A14001" s="23" t="str">
        <f>VLOOKUP(B14001,Códigos!$A$1:$C$23,2,FALSE)</f>
        <v>Valores de Titularización</v>
      </c>
      <c r="B14001" s="65" t="s">
        <v>12</v>
      </c>
      <c r="C14001" s="60">
        <v>2023</v>
      </c>
      <c r="D14001" s="60" t="str">
        <f t="shared" si="237"/>
        <v>sept</v>
      </c>
      <c r="E14001" s="24">
        <v>45199</v>
      </c>
      <c r="F14001" s="23" t="s">
        <v>45</v>
      </c>
      <c r="G14001" s="121">
        <v>0</v>
      </c>
    </row>
    <row r="14002" spans="1:7" outlineLevel="1" x14ac:dyDescent="0.25">
      <c r="A14002" s="23" t="str">
        <f>VLOOKUP(B14002,Códigos!$A$1:$C$23,2,FALSE)</f>
        <v>Inv. Extranjero</v>
      </c>
      <c r="B14002" s="65" t="s">
        <v>34</v>
      </c>
      <c r="C14002" s="60">
        <v>2023</v>
      </c>
      <c r="D14002" s="60" t="str">
        <f t="shared" si="237"/>
        <v>sept</v>
      </c>
      <c r="E14002" s="24">
        <v>45199</v>
      </c>
      <c r="F14002" s="23" t="s">
        <v>45</v>
      </c>
      <c r="G14002" s="121">
        <v>15542502.85</v>
      </c>
    </row>
    <row r="14003" spans="1:7" outlineLevel="1" x14ac:dyDescent="0.25">
      <c r="A14003" s="23" t="str">
        <f>VLOOKUP(B14003,Códigos!$A$1:$C$23,2,FALSE)</f>
        <v>Liquidez</v>
      </c>
      <c r="B14003" s="65" t="s">
        <v>13</v>
      </c>
      <c r="C14003" s="60">
        <v>2023</v>
      </c>
      <c r="D14003" s="60" t="str">
        <f t="shared" si="237"/>
        <v>sept</v>
      </c>
      <c r="E14003" s="24">
        <v>45199</v>
      </c>
      <c r="F14003" s="23" t="s">
        <v>45</v>
      </c>
      <c r="G14003" s="121">
        <v>53777841.039999999</v>
      </c>
    </row>
    <row r="14004" spans="1:7" outlineLevel="1" x14ac:dyDescent="0.25">
      <c r="A14004" s="23" t="str">
        <f>VLOOKUP(B14004,Códigos!$A$1:$C$23,2,FALSE)</f>
        <v>Inv. sin Oferta Pública</v>
      </c>
      <c r="B14004" s="65" t="s">
        <v>14</v>
      </c>
      <c r="C14004" s="60">
        <v>2023</v>
      </c>
      <c r="D14004" s="60" t="str">
        <f t="shared" si="237"/>
        <v>sept</v>
      </c>
      <c r="E14004" s="24">
        <v>45199</v>
      </c>
      <c r="F14004" s="23" t="s">
        <v>45</v>
      </c>
      <c r="G14004" s="121">
        <v>118700.2</v>
      </c>
    </row>
    <row r="14005" spans="1:7" outlineLevel="1" x14ac:dyDescent="0.25">
      <c r="A14005" s="23" t="str">
        <f>VLOOKUP(B14005,Códigos!$A$1:$C$23,2,FALSE)</f>
        <v>Acciones</v>
      </c>
      <c r="B14005" s="65" t="s">
        <v>0</v>
      </c>
      <c r="C14005" s="60">
        <v>2023</v>
      </c>
      <c r="D14005" s="60" t="str">
        <f t="shared" si="237"/>
        <v>sept</v>
      </c>
      <c r="E14005" s="24">
        <v>45199</v>
      </c>
      <c r="F14005" s="23" t="s">
        <v>46</v>
      </c>
      <c r="G14005" s="121">
        <v>6425930.7142857173</v>
      </c>
    </row>
    <row r="14006" spans="1:7" outlineLevel="1" x14ac:dyDescent="0.25">
      <c r="A14006" s="23" t="str">
        <f>VLOOKUP(B14006,Códigos!$A$1:$C$23,2,FALSE)</f>
        <v>Bonos Bancarios Bursátiles</v>
      </c>
      <c r="B14006" s="65" t="s">
        <v>1</v>
      </c>
      <c r="C14006" s="60">
        <v>2023</v>
      </c>
      <c r="D14006" s="60" t="str">
        <f t="shared" si="237"/>
        <v>sept</v>
      </c>
      <c r="E14006" s="24">
        <v>45199</v>
      </c>
      <c r="F14006" s="23" t="s">
        <v>46</v>
      </c>
      <c r="G14006" s="121">
        <v>39361169.725947477</v>
      </c>
    </row>
    <row r="14007" spans="1:7" outlineLevel="1" x14ac:dyDescent="0.25">
      <c r="A14007" s="23" t="str">
        <f>VLOOKUP(B14007,Códigos!$A$1:$C$23,2,FALSE)</f>
        <v>Bonos de Largo Plazo</v>
      </c>
      <c r="B14007" s="65" t="s">
        <v>3</v>
      </c>
      <c r="C14007" s="60">
        <v>2023</v>
      </c>
      <c r="D14007" s="60" t="str">
        <f t="shared" si="237"/>
        <v>sept</v>
      </c>
      <c r="E14007" s="24">
        <v>45199</v>
      </c>
      <c r="F14007" s="23" t="s">
        <v>46</v>
      </c>
      <c r="G14007" s="121">
        <v>19692770.981049553</v>
      </c>
    </row>
    <row r="14008" spans="1:7" outlineLevel="1" x14ac:dyDescent="0.25">
      <c r="A14008" s="23" t="str">
        <f>VLOOKUP(B14008,Códigos!$A$1:$C$23,2,FALSE)</f>
        <v>Bonos Municipales</v>
      </c>
      <c r="B14008" s="65" t="s">
        <v>4</v>
      </c>
      <c r="C14008" s="60">
        <v>2023</v>
      </c>
      <c r="D14008" s="60" t="str">
        <f t="shared" si="237"/>
        <v>sept</v>
      </c>
      <c r="E14008" s="24">
        <v>45199</v>
      </c>
      <c r="F14008" s="23" t="s">
        <v>46</v>
      </c>
      <c r="G14008" s="121">
        <v>710104.22740524774</v>
      </c>
    </row>
    <row r="14009" spans="1:7" outlineLevel="1" x14ac:dyDescent="0.25">
      <c r="A14009" s="23" t="str">
        <f>VLOOKUP(B14009,Códigos!$A$1:$C$23,2,FALSE)</f>
        <v>Bonos Participativos emitidos por Pymes</v>
      </c>
      <c r="B14009" s="65" t="s">
        <v>5</v>
      </c>
      <c r="C14009" s="60">
        <v>2023</v>
      </c>
      <c r="D14009" s="60" t="str">
        <f t="shared" si="237"/>
        <v>sept</v>
      </c>
      <c r="E14009" s="24">
        <v>45199</v>
      </c>
      <c r="F14009" s="23" t="s">
        <v>46</v>
      </c>
      <c r="G14009" s="121">
        <v>77187.930029154522</v>
      </c>
    </row>
    <row r="14010" spans="1:7" outlineLevel="1" x14ac:dyDescent="0.25">
      <c r="A14010" s="23" t="str">
        <f>VLOOKUP(B14010,Códigos!$A$1:$C$23,2,FALSE)</f>
        <v>Bonos del BCB con opción a rescate anticipado</v>
      </c>
      <c r="B14010" s="65" t="s">
        <v>159</v>
      </c>
      <c r="C14010" s="60">
        <v>2023</v>
      </c>
      <c r="D14010" s="60" t="str">
        <f t="shared" si="237"/>
        <v>sept</v>
      </c>
      <c r="E14010" s="24">
        <v>45199</v>
      </c>
      <c r="F14010" s="23" t="s">
        <v>46</v>
      </c>
      <c r="G14010" s="121">
        <v>0</v>
      </c>
    </row>
    <row r="14011" spans="1:7" outlineLevel="1" x14ac:dyDescent="0.25">
      <c r="A14011" s="23" t="str">
        <f>VLOOKUP(B14011,Códigos!$A$1:$C$23,2,FALSE)</f>
        <v>Bonos del Tesoro</v>
      </c>
      <c r="B14011" s="65" t="s">
        <v>6</v>
      </c>
      <c r="C14011" s="60">
        <v>2023</v>
      </c>
      <c r="D14011" s="60" t="str">
        <f t="shared" si="237"/>
        <v>sept</v>
      </c>
      <c r="E14011" s="24">
        <v>45199</v>
      </c>
      <c r="F14011" s="23" t="s">
        <v>46</v>
      </c>
      <c r="G14011" s="121">
        <v>0</v>
      </c>
    </row>
    <row r="14012" spans="1:7" outlineLevel="1" x14ac:dyDescent="0.25">
      <c r="A14012" s="23" t="str">
        <f>VLOOKUP(B14012,Códigos!$A$1:$C$23,2,FALSE)</f>
        <v>Cupones</v>
      </c>
      <c r="B14012" s="65" t="s">
        <v>7</v>
      </c>
      <c r="C14012" s="60">
        <v>2023</v>
      </c>
      <c r="D14012" s="60" t="str">
        <f t="shared" si="237"/>
        <v>sept</v>
      </c>
      <c r="E14012" s="24">
        <v>45199</v>
      </c>
      <c r="F14012" s="23" t="s">
        <v>46</v>
      </c>
      <c r="G14012" s="121">
        <v>1199713.994169103</v>
      </c>
    </row>
    <row r="14013" spans="1:7" outlineLevel="1" x14ac:dyDescent="0.25">
      <c r="A14013" s="23" t="str">
        <f>VLOOKUP(B14013,Códigos!$A$1:$C$23,2,FALSE)</f>
        <v>Depósitos a Plazo Fijo</v>
      </c>
      <c r="B14013" s="65" t="s">
        <v>8</v>
      </c>
      <c r="C14013" s="60">
        <v>2023</v>
      </c>
      <c r="D14013" s="60" t="str">
        <f t="shared" si="237"/>
        <v>sept</v>
      </c>
      <c r="E14013" s="24">
        <v>45199</v>
      </c>
      <c r="F14013" s="23" t="s">
        <v>46</v>
      </c>
      <c r="G14013" s="121">
        <v>127541793.02332358</v>
      </c>
    </row>
    <row r="14014" spans="1:7" outlineLevel="1" x14ac:dyDescent="0.25">
      <c r="A14014" s="23" t="str">
        <f>VLOOKUP(B14014,Códigos!$A$1:$C$23,2,FALSE)</f>
        <v>Letras del BCB con opción a rescate anticipado</v>
      </c>
      <c r="B14014" s="65" t="s">
        <v>10</v>
      </c>
      <c r="C14014" s="60">
        <v>2023</v>
      </c>
      <c r="D14014" s="60" t="str">
        <f t="shared" si="237"/>
        <v>sept</v>
      </c>
      <c r="E14014" s="24">
        <v>45199</v>
      </c>
      <c r="F14014" s="23" t="s">
        <v>46</v>
      </c>
      <c r="G14014" s="121">
        <v>0</v>
      </c>
    </row>
    <row r="14015" spans="1:7" outlineLevel="1" x14ac:dyDescent="0.25">
      <c r="A14015" s="23" t="str">
        <f>VLOOKUP(B14015,Códigos!$A$1:$C$23,2,FALSE)</f>
        <v>Pagarés bursátiles</v>
      </c>
      <c r="B14015" s="65" t="s">
        <v>11</v>
      </c>
      <c r="C14015" s="60">
        <v>2023</v>
      </c>
      <c r="D14015" s="60" t="str">
        <f t="shared" si="237"/>
        <v>sept</v>
      </c>
      <c r="E14015" s="24">
        <v>45199</v>
      </c>
      <c r="F14015" s="23" t="s">
        <v>46</v>
      </c>
      <c r="G14015" s="121">
        <v>1557003.6180758018</v>
      </c>
    </row>
    <row r="14016" spans="1:7" outlineLevel="1" x14ac:dyDescent="0.25">
      <c r="A14016" s="23" t="str">
        <f>VLOOKUP(B14016,Códigos!$A$1:$C$23,2,FALSE)</f>
        <v>Valores de Titularización</v>
      </c>
      <c r="B14016" s="65" t="s">
        <v>12</v>
      </c>
      <c r="C14016" s="60">
        <v>2023</v>
      </c>
      <c r="D14016" s="60" t="str">
        <f t="shared" si="237"/>
        <v>sept</v>
      </c>
      <c r="E14016" s="24">
        <v>45199</v>
      </c>
      <c r="F14016" s="23" t="s">
        <v>46</v>
      </c>
      <c r="G14016" s="121">
        <v>7522482.346938774</v>
      </c>
    </row>
    <row r="14017" spans="1:7" outlineLevel="1" x14ac:dyDescent="0.25">
      <c r="A14017" s="23" t="str">
        <f>VLOOKUP(B14017,Códigos!$A$1:$C$23,2,FALSE)</f>
        <v>Inv. Extranjero</v>
      </c>
      <c r="B14017" s="65" t="s">
        <v>34</v>
      </c>
      <c r="C14017" s="60">
        <v>2023</v>
      </c>
      <c r="D14017" s="60" t="str">
        <f t="shared" si="237"/>
        <v>sept</v>
      </c>
      <c r="E14017" s="24">
        <v>45199</v>
      </c>
      <c r="F14017" s="23" t="s">
        <v>46</v>
      </c>
      <c r="G14017" s="121">
        <v>7013327.4518950442</v>
      </c>
    </row>
    <row r="14018" spans="1:7" outlineLevel="1" x14ac:dyDescent="0.25">
      <c r="A14018" s="23" t="str">
        <f>VLOOKUP(B14018,Códigos!$A$1:$C$23,2,FALSE)</f>
        <v>Liquidez</v>
      </c>
      <c r="B14018" s="65" t="s">
        <v>13</v>
      </c>
      <c r="C14018" s="60">
        <v>2023</v>
      </c>
      <c r="D14018" s="60" t="str">
        <f t="shared" ref="D14018:D14081" si="238">+TEXT(E14018,"mmm")</f>
        <v>sept</v>
      </c>
      <c r="E14018" s="24">
        <v>45199</v>
      </c>
      <c r="F14018" s="23" t="s">
        <v>46</v>
      </c>
      <c r="G14018" s="121">
        <v>50489564.118075803</v>
      </c>
    </row>
    <row r="14019" spans="1:7" outlineLevel="1" x14ac:dyDescent="0.25">
      <c r="A14019" s="23" t="str">
        <f>VLOOKUP(B14019,Códigos!$A$1:$C$23,2,FALSE)</f>
        <v>Inv. sin Oferta Pública</v>
      </c>
      <c r="B14019" s="65" t="s">
        <v>14</v>
      </c>
      <c r="C14019" s="60">
        <v>2023</v>
      </c>
      <c r="D14019" s="60" t="str">
        <f t="shared" si="238"/>
        <v>sept</v>
      </c>
      <c r="E14019" s="24">
        <v>45199</v>
      </c>
      <c r="F14019" s="23" t="s">
        <v>46</v>
      </c>
      <c r="G14019" s="121">
        <v>21390980.220116615</v>
      </c>
    </row>
    <row r="14020" spans="1:7" outlineLevel="1" x14ac:dyDescent="0.25">
      <c r="A14020" s="23" t="str">
        <f>VLOOKUP(B14020,Códigos!$A$1:$C$23,2,FALSE)</f>
        <v>Acciones</v>
      </c>
      <c r="B14020" s="65" t="s">
        <v>0</v>
      </c>
      <c r="C14020" s="60">
        <v>2023</v>
      </c>
      <c r="D14020" s="60" t="str">
        <f t="shared" si="238"/>
        <v>sept</v>
      </c>
      <c r="E14020" s="24">
        <v>45199</v>
      </c>
      <c r="F14020" s="23" t="s">
        <v>48</v>
      </c>
      <c r="G14020" s="121">
        <v>0</v>
      </c>
    </row>
    <row r="14021" spans="1:7" outlineLevel="1" x14ac:dyDescent="0.25">
      <c r="A14021" s="23" t="str">
        <f>VLOOKUP(B14021,Códigos!$A$1:$C$23,2,FALSE)</f>
        <v>Bonos Bancarios Bursátiles</v>
      </c>
      <c r="B14021" s="65" t="s">
        <v>1</v>
      </c>
      <c r="C14021" s="60">
        <v>2023</v>
      </c>
      <c r="D14021" s="60" t="str">
        <f t="shared" si="238"/>
        <v>sept</v>
      </c>
      <c r="E14021" s="24">
        <v>45199</v>
      </c>
      <c r="F14021" s="23" t="s">
        <v>48</v>
      </c>
      <c r="G14021" s="121">
        <v>146737.89675959185</v>
      </c>
    </row>
    <row r="14022" spans="1:7" outlineLevel="1" x14ac:dyDescent="0.25">
      <c r="A14022" s="23" t="str">
        <f>VLOOKUP(B14022,Códigos!$A$1:$C$23,2,FALSE)</f>
        <v>Bonos de Largo Plazo</v>
      </c>
      <c r="B14022" s="65" t="s">
        <v>3</v>
      </c>
      <c r="C14022" s="60">
        <v>2023</v>
      </c>
      <c r="D14022" s="60" t="str">
        <f t="shared" si="238"/>
        <v>sept</v>
      </c>
      <c r="E14022" s="24">
        <v>45199</v>
      </c>
      <c r="F14022" s="23" t="s">
        <v>48</v>
      </c>
      <c r="G14022" s="121">
        <v>476603.87859760935</v>
      </c>
    </row>
    <row r="14023" spans="1:7" outlineLevel="1" x14ac:dyDescent="0.25">
      <c r="A14023" s="23" t="str">
        <f>VLOOKUP(B14023,Códigos!$A$1:$C$23,2,FALSE)</f>
        <v>Bonos Municipales</v>
      </c>
      <c r="B14023" s="65" t="s">
        <v>4</v>
      </c>
      <c r="C14023" s="60">
        <v>2023</v>
      </c>
      <c r="D14023" s="60" t="str">
        <f t="shared" si="238"/>
        <v>sept</v>
      </c>
      <c r="E14023" s="24">
        <v>45199</v>
      </c>
      <c r="F14023" s="23" t="s">
        <v>48</v>
      </c>
      <c r="G14023" s="121">
        <v>0</v>
      </c>
    </row>
    <row r="14024" spans="1:7" outlineLevel="1" x14ac:dyDescent="0.25">
      <c r="A14024" s="23" t="str">
        <f>VLOOKUP(B14024,Códigos!$A$1:$C$23,2,FALSE)</f>
        <v>Bonos Participativos emitidos por Pymes</v>
      </c>
      <c r="B14024" s="65" t="s">
        <v>5</v>
      </c>
      <c r="C14024" s="60">
        <v>2023</v>
      </c>
      <c r="D14024" s="60" t="str">
        <f t="shared" si="238"/>
        <v>sept</v>
      </c>
      <c r="E14024" s="24">
        <v>45199</v>
      </c>
      <c r="F14024" s="23" t="s">
        <v>48</v>
      </c>
      <c r="G14024" s="121">
        <v>0</v>
      </c>
    </row>
    <row r="14025" spans="1:7" outlineLevel="1" x14ac:dyDescent="0.25">
      <c r="A14025" s="23" t="str">
        <f>VLOOKUP(B14025,Códigos!$A$1:$C$23,2,FALSE)</f>
        <v>Bonos del BCB con opción a rescate anticipado</v>
      </c>
      <c r="B14025" s="65" t="s">
        <v>159</v>
      </c>
      <c r="C14025" s="60">
        <v>2023</v>
      </c>
      <c r="D14025" s="60" t="str">
        <f t="shared" si="238"/>
        <v>sept</v>
      </c>
      <c r="E14025" s="24">
        <v>45199</v>
      </c>
      <c r="F14025" s="23" t="s">
        <v>48</v>
      </c>
      <c r="G14025" s="121">
        <v>2839721.9998297445</v>
      </c>
    </row>
    <row r="14026" spans="1:7" outlineLevel="1" x14ac:dyDescent="0.25">
      <c r="A14026" s="23" t="str">
        <f>VLOOKUP(B14026,Códigos!$A$1:$C$23,2,FALSE)</f>
        <v>Bonos del Tesoro</v>
      </c>
      <c r="B14026" s="65" t="s">
        <v>6</v>
      </c>
      <c r="C14026" s="60">
        <v>2023</v>
      </c>
      <c r="D14026" s="60" t="str">
        <f t="shared" si="238"/>
        <v>sept</v>
      </c>
      <c r="E14026" s="24">
        <v>45199</v>
      </c>
      <c r="F14026" s="23" t="s">
        <v>48</v>
      </c>
      <c r="G14026" s="121">
        <v>0</v>
      </c>
    </row>
    <row r="14027" spans="1:7" outlineLevel="1" x14ac:dyDescent="0.25">
      <c r="A14027" s="23" t="str">
        <f>VLOOKUP(B14027,Códigos!$A$1:$C$23,2,FALSE)</f>
        <v>Cupones</v>
      </c>
      <c r="B14027" s="65" t="s">
        <v>7</v>
      </c>
      <c r="C14027" s="60">
        <v>2023</v>
      </c>
      <c r="D14027" s="60" t="str">
        <f t="shared" si="238"/>
        <v>sept</v>
      </c>
      <c r="E14027" s="24">
        <v>45199</v>
      </c>
      <c r="F14027" s="23" t="s">
        <v>48</v>
      </c>
      <c r="G14027" s="121">
        <v>0</v>
      </c>
    </row>
    <row r="14028" spans="1:7" outlineLevel="1" x14ac:dyDescent="0.25">
      <c r="A14028" s="23" t="str">
        <f>VLOOKUP(B14028,Códigos!$A$1:$C$23,2,FALSE)</f>
        <v>Depósitos a Plazo Fijo</v>
      </c>
      <c r="B14028" s="65" t="s">
        <v>8</v>
      </c>
      <c r="C14028" s="60">
        <v>2023</v>
      </c>
      <c r="D14028" s="60" t="str">
        <f t="shared" si="238"/>
        <v>sept</v>
      </c>
      <c r="E14028" s="24">
        <v>45199</v>
      </c>
      <c r="F14028" s="23" t="s">
        <v>48</v>
      </c>
      <c r="G14028" s="121">
        <v>10398485.944795381</v>
      </c>
    </row>
    <row r="14029" spans="1:7" outlineLevel="1" x14ac:dyDescent="0.25">
      <c r="A14029" s="23" t="str">
        <f>VLOOKUP(B14029,Códigos!$A$1:$C$23,2,FALSE)</f>
        <v>Letras del BCB con opción a rescate anticipado</v>
      </c>
      <c r="B14029" s="65" t="s">
        <v>10</v>
      </c>
      <c r="C14029" s="60">
        <v>2023</v>
      </c>
      <c r="D14029" s="60" t="str">
        <f t="shared" si="238"/>
        <v>sept</v>
      </c>
      <c r="E14029" s="24">
        <v>45199</v>
      </c>
      <c r="F14029" s="23" t="s">
        <v>48</v>
      </c>
      <c r="G14029" s="121">
        <v>0</v>
      </c>
    </row>
    <row r="14030" spans="1:7" outlineLevel="1" x14ac:dyDescent="0.25">
      <c r="A14030" s="23" t="str">
        <f>VLOOKUP(B14030,Códigos!$A$1:$C$23,2,FALSE)</f>
        <v>Pagarés bursátiles</v>
      </c>
      <c r="B14030" s="65" t="s">
        <v>11</v>
      </c>
      <c r="C14030" s="60">
        <v>2023</v>
      </c>
      <c r="D14030" s="60" t="str">
        <f t="shared" si="238"/>
        <v>sept</v>
      </c>
      <c r="E14030" s="24">
        <v>45199</v>
      </c>
      <c r="F14030" s="23" t="s">
        <v>48</v>
      </c>
      <c r="G14030" s="121">
        <v>0</v>
      </c>
    </row>
    <row r="14031" spans="1:7" outlineLevel="1" x14ac:dyDescent="0.25">
      <c r="A14031" s="23" t="str">
        <f>VLOOKUP(B14031,Códigos!$A$1:$C$23,2,FALSE)</f>
        <v>Valores de Titularización</v>
      </c>
      <c r="B14031" s="65" t="s">
        <v>12</v>
      </c>
      <c r="C14031" s="60">
        <v>2023</v>
      </c>
      <c r="D14031" s="60" t="str">
        <f t="shared" si="238"/>
        <v>sept</v>
      </c>
      <c r="E14031" s="24">
        <v>45199</v>
      </c>
      <c r="F14031" s="23" t="s">
        <v>48</v>
      </c>
      <c r="G14031" s="121">
        <v>0</v>
      </c>
    </row>
    <row r="14032" spans="1:7" outlineLevel="1" x14ac:dyDescent="0.25">
      <c r="A14032" s="23" t="str">
        <f>VLOOKUP(B14032,Códigos!$A$1:$C$23,2,FALSE)</f>
        <v>Inv. Extranjero</v>
      </c>
      <c r="B14032" s="65" t="s">
        <v>34</v>
      </c>
      <c r="C14032" s="60">
        <v>2023</v>
      </c>
      <c r="D14032" s="60" t="str">
        <f t="shared" si="238"/>
        <v>sept</v>
      </c>
      <c r="E14032" s="24">
        <v>45199</v>
      </c>
      <c r="F14032" s="23" t="s">
        <v>48</v>
      </c>
      <c r="G14032" s="121">
        <v>0</v>
      </c>
    </row>
    <row r="14033" spans="1:7" outlineLevel="1" x14ac:dyDescent="0.25">
      <c r="A14033" s="23" t="str">
        <f>VLOOKUP(B14033,Códigos!$A$1:$C$23,2,FALSE)</f>
        <v>Liquidez</v>
      </c>
      <c r="B14033" s="65" t="s">
        <v>13</v>
      </c>
      <c r="C14033" s="60">
        <v>2023</v>
      </c>
      <c r="D14033" s="60" t="str">
        <f t="shared" si="238"/>
        <v>sept</v>
      </c>
      <c r="E14033" s="24">
        <v>45199</v>
      </c>
      <c r="F14033" s="23" t="s">
        <v>48</v>
      </c>
      <c r="G14033" s="121">
        <v>1328683.8811451313</v>
      </c>
    </row>
    <row r="14034" spans="1:7" outlineLevel="1" x14ac:dyDescent="0.25">
      <c r="A14034" s="23" t="str">
        <f>VLOOKUP(B14034,Códigos!$A$1:$C$23,2,FALSE)</f>
        <v>Inv. sin Oferta Pública</v>
      </c>
      <c r="B14034" s="65" t="s">
        <v>14</v>
      </c>
      <c r="C14034" s="60">
        <v>2023</v>
      </c>
      <c r="D14034" s="60" t="str">
        <f t="shared" si="238"/>
        <v>sept</v>
      </c>
      <c r="E14034" s="24">
        <v>45199</v>
      </c>
      <c r="F14034" s="23" t="s">
        <v>48</v>
      </c>
      <c r="G14034" s="121">
        <v>-25414.257256559766</v>
      </c>
    </row>
    <row r="14035" spans="1:7" outlineLevel="1" x14ac:dyDescent="0.25">
      <c r="A14035" s="23" t="str">
        <f>VLOOKUP(B14035,Códigos!$A$1:$C$23,2,FALSE)</f>
        <v>Acciones</v>
      </c>
      <c r="B14035" s="65" t="s">
        <v>0</v>
      </c>
      <c r="C14035" s="60">
        <v>2023</v>
      </c>
      <c r="D14035" s="60" t="str">
        <f t="shared" si="238"/>
        <v>sept</v>
      </c>
      <c r="E14035" s="24">
        <v>45199</v>
      </c>
      <c r="F14035" s="23" t="s">
        <v>47</v>
      </c>
      <c r="G14035" s="121">
        <v>2496586.8299999996</v>
      </c>
    </row>
    <row r="14036" spans="1:7" outlineLevel="1" x14ac:dyDescent="0.25">
      <c r="A14036" s="23" t="str">
        <f>VLOOKUP(B14036,Códigos!$A$1:$C$23,2,FALSE)</f>
        <v>Bonos Bancarios Bursátiles</v>
      </c>
      <c r="B14036" s="65" t="s">
        <v>1</v>
      </c>
      <c r="C14036" s="60">
        <v>2023</v>
      </c>
      <c r="D14036" s="60" t="str">
        <f t="shared" si="238"/>
        <v>sept</v>
      </c>
      <c r="E14036" s="24">
        <v>45199</v>
      </c>
      <c r="F14036" s="23" t="s">
        <v>47</v>
      </c>
      <c r="G14036" s="121">
        <v>30011811.759999998</v>
      </c>
    </row>
    <row r="14037" spans="1:7" outlineLevel="1" x14ac:dyDescent="0.25">
      <c r="A14037" s="23" t="str">
        <f>VLOOKUP(B14037,Códigos!$A$1:$C$23,2,FALSE)</f>
        <v>Bonos de Largo Plazo</v>
      </c>
      <c r="B14037" s="65" t="s">
        <v>3</v>
      </c>
      <c r="C14037" s="60">
        <v>2023</v>
      </c>
      <c r="D14037" s="60" t="str">
        <f t="shared" si="238"/>
        <v>sept</v>
      </c>
      <c r="E14037" s="24">
        <v>45199</v>
      </c>
      <c r="F14037" s="23" t="s">
        <v>47</v>
      </c>
      <c r="G14037" s="121">
        <v>15020557.51</v>
      </c>
    </row>
    <row r="14038" spans="1:7" outlineLevel="1" x14ac:dyDescent="0.25">
      <c r="A14038" s="23" t="str">
        <f>VLOOKUP(B14038,Códigos!$A$1:$C$23,2,FALSE)</f>
        <v>Bonos Municipales</v>
      </c>
      <c r="B14038" s="65" t="s">
        <v>4</v>
      </c>
      <c r="C14038" s="60">
        <v>2023</v>
      </c>
      <c r="D14038" s="60" t="str">
        <f t="shared" si="238"/>
        <v>sept</v>
      </c>
      <c r="E14038" s="24">
        <v>45199</v>
      </c>
      <c r="F14038" s="23" t="s">
        <v>47</v>
      </c>
      <c r="G14038" s="121">
        <v>0</v>
      </c>
    </row>
    <row r="14039" spans="1:7" outlineLevel="1" x14ac:dyDescent="0.25">
      <c r="A14039" s="23" t="str">
        <f>VLOOKUP(B14039,Códigos!$A$1:$C$23,2,FALSE)</f>
        <v>Bonos Participativos emitidos por Pymes</v>
      </c>
      <c r="B14039" s="65" t="s">
        <v>5</v>
      </c>
      <c r="C14039" s="60">
        <v>2023</v>
      </c>
      <c r="D14039" s="60" t="str">
        <f t="shared" si="238"/>
        <v>sept</v>
      </c>
      <c r="E14039" s="24">
        <v>45199</v>
      </c>
      <c r="F14039" s="23" t="s">
        <v>47</v>
      </c>
      <c r="G14039" s="121">
        <v>0</v>
      </c>
    </row>
    <row r="14040" spans="1:7" outlineLevel="1" x14ac:dyDescent="0.25">
      <c r="A14040" s="23" t="str">
        <f>VLOOKUP(B14040,Códigos!$A$1:$C$23,2,FALSE)</f>
        <v>Bonos del BCB con opción a rescate anticipado</v>
      </c>
      <c r="B14040" s="65" t="s">
        <v>159</v>
      </c>
      <c r="C14040" s="60">
        <v>2023</v>
      </c>
      <c r="D14040" s="60" t="str">
        <f t="shared" si="238"/>
        <v>sept</v>
      </c>
      <c r="E14040" s="24">
        <v>45199</v>
      </c>
      <c r="F14040" s="23" t="s">
        <v>47</v>
      </c>
      <c r="G14040" s="121">
        <v>0</v>
      </c>
    </row>
    <row r="14041" spans="1:7" outlineLevel="1" x14ac:dyDescent="0.25">
      <c r="A14041" s="23" t="str">
        <f>VLOOKUP(B14041,Códigos!$A$1:$C$23,2,FALSE)</f>
        <v>Bonos del Tesoro</v>
      </c>
      <c r="B14041" s="65" t="s">
        <v>6</v>
      </c>
      <c r="C14041" s="60">
        <v>2023</v>
      </c>
      <c r="D14041" s="60" t="str">
        <f t="shared" si="238"/>
        <v>sept</v>
      </c>
      <c r="E14041" s="24">
        <v>45199</v>
      </c>
      <c r="F14041" s="23" t="s">
        <v>47</v>
      </c>
      <c r="G14041" s="121">
        <v>0</v>
      </c>
    </row>
    <row r="14042" spans="1:7" outlineLevel="1" x14ac:dyDescent="0.25">
      <c r="A14042" s="23" t="str">
        <f>VLOOKUP(B14042,Códigos!$A$1:$C$23,2,FALSE)</f>
        <v>Cupones</v>
      </c>
      <c r="B14042" s="65" t="s">
        <v>7</v>
      </c>
      <c r="C14042" s="60">
        <v>2023</v>
      </c>
      <c r="D14042" s="60" t="str">
        <f t="shared" si="238"/>
        <v>sept</v>
      </c>
      <c r="E14042" s="24">
        <v>45199</v>
      </c>
      <c r="F14042" s="23" t="s">
        <v>47</v>
      </c>
      <c r="G14042" s="121">
        <v>40685.24</v>
      </c>
    </row>
    <row r="14043" spans="1:7" outlineLevel="1" x14ac:dyDescent="0.25">
      <c r="A14043" s="23" t="str">
        <f>VLOOKUP(B14043,Códigos!$A$1:$C$23,2,FALSE)</f>
        <v>Depósitos a Plazo Fijo</v>
      </c>
      <c r="B14043" s="65" t="s">
        <v>8</v>
      </c>
      <c r="C14043" s="60">
        <v>2023</v>
      </c>
      <c r="D14043" s="60" t="str">
        <f t="shared" si="238"/>
        <v>sept</v>
      </c>
      <c r="E14043" s="24">
        <v>45199</v>
      </c>
      <c r="F14043" s="23" t="s">
        <v>47</v>
      </c>
      <c r="G14043" s="121">
        <v>264502446.49000001</v>
      </c>
    </row>
    <row r="14044" spans="1:7" outlineLevel="1" x14ac:dyDescent="0.25">
      <c r="A14044" s="23" t="str">
        <f>VLOOKUP(B14044,Códigos!$A$1:$C$23,2,FALSE)</f>
        <v>Letras del BCB con opción a rescate anticipado</v>
      </c>
      <c r="B14044" s="65" t="s">
        <v>10</v>
      </c>
      <c r="C14044" s="60">
        <v>2023</v>
      </c>
      <c r="D14044" s="60" t="str">
        <f t="shared" si="238"/>
        <v>sept</v>
      </c>
      <c r="E14044" s="24">
        <v>45199</v>
      </c>
      <c r="F14044" s="23" t="s">
        <v>47</v>
      </c>
      <c r="G14044" s="121">
        <v>0</v>
      </c>
    </row>
    <row r="14045" spans="1:7" outlineLevel="1" x14ac:dyDescent="0.25">
      <c r="A14045" s="23" t="str">
        <f>VLOOKUP(B14045,Códigos!$A$1:$C$23,2,FALSE)</f>
        <v>Pagarés bursátiles</v>
      </c>
      <c r="B14045" s="65" t="s">
        <v>11</v>
      </c>
      <c r="C14045" s="60">
        <v>2023</v>
      </c>
      <c r="D14045" s="60" t="str">
        <f t="shared" si="238"/>
        <v>sept</v>
      </c>
      <c r="E14045" s="24">
        <v>45199</v>
      </c>
      <c r="F14045" s="23" t="s">
        <v>47</v>
      </c>
      <c r="G14045" s="121">
        <v>2308569</v>
      </c>
    </row>
    <row r="14046" spans="1:7" outlineLevel="1" x14ac:dyDescent="0.25">
      <c r="A14046" s="23" t="str">
        <f>VLOOKUP(B14046,Códigos!$A$1:$C$23,2,FALSE)</f>
        <v>Valores de Titularización</v>
      </c>
      <c r="B14046" s="65" t="s">
        <v>12</v>
      </c>
      <c r="C14046" s="60">
        <v>2023</v>
      </c>
      <c r="D14046" s="60" t="str">
        <f t="shared" si="238"/>
        <v>sept</v>
      </c>
      <c r="E14046" s="24">
        <v>45199</v>
      </c>
      <c r="F14046" s="23" t="s">
        <v>47</v>
      </c>
      <c r="G14046" s="121">
        <v>83337.52</v>
      </c>
    </row>
    <row r="14047" spans="1:7" outlineLevel="1" x14ac:dyDescent="0.25">
      <c r="A14047" s="23" t="str">
        <f>VLOOKUP(B14047,Códigos!$A$1:$C$23,2,FALSE)</f>
        <v>Inv. Extranjero</v>
      </c>
      <c r="B14047" s="65" t="s">
        <v>34</v>
      </c>
      <c r="C14047" s="60">
        <v>2023</v>
      </c>
      <c r="D14047" s="60" t="str">
        <f t="shared" si="238"/>
        <v>sept</v>
      </c>
      <c r="E14047" s="24">
        <v>45199</v>
      </c>
      <c r="F14047" s="23" t="s">
        <v>47</v>
      </c>
      <c r="G14047" s="121">
        <v>79865180.769999996</v>
      </c>
    </row>
    <row r="14048" spans="1:7" outlineLevel="1" x14ac:dyDescent="0.25">
      <c r="A14048" s="23" t="str">
        <f>VLOOKUP(B14048,Códigos!$A$1:$C$23,2,FALSE)</f>
        <v>Liquidez</v>
      </c>
      <c r="B14048" s="65" t="s">
        <v>13</v>
      </c>
      <c r="C14048" s="60">
        <v>2023</v>
      </c>
      <c r="D14048" s="60" t="str">
        <f t="shared" si="238"/>
        <v>sept</v>
      </c>
      <c r="E14048" s="24">
        <v>45199</v>
      </c>
      <c r="F14048" s="23" t="s">
        <v>47</v>
      </c>
      <c r="G14048" s="121">
        <v>89786896.239999995</v>
      </c>
    </row>
    <row r="14049" spans="1:7" outlineLevel="1" x14ac:dyDescent="0.25">
      <c r="A14049" s="23" t="str">
        <f>VLOOKUP(B14049,Códigos!$A$1:$C$23,2,FALSE)</f>
        <v>Inv. sin Oferta Pública</v>
      </c>
      <c r="B14049" s="65" t="s">
        <v>14</v>
      </c>
      <c r="C14049" s="60">
        <v>2023</v>
      </c>
      <c r="D14049" s="60" t="str">
        <f t="shared" si="238"/>
        <v>sept</v>
      </c>
      <c r="E14049" s="24">
        <v>45199</v>
      </c>
      <c r="F14049" s="23" t="s">
        <v>47</v>
      </c>
      <c r="G14049" s="121">
        <v>98148.069999999992</v>
      </c>
    </row>
    <row r="14050" spans="1:7" outlineLevel="1" x14ac:dyDescent="0.25">
      <c r="A14050" s="23" t="str">
        <f>VLOOKUP(B14050,Códigos!$A$1:$C$23,2,FALSE)</f>
        <v>Acciones</v>
      </c>
      <c r="B14050" s="65" t="s">
        <v>0</v>
      </c>
      <c r="C14050" s="60">
        <v>2023</v>
      </c>
      <c r="D14050" s="60" t="str">
        <f t="shared" si="238"/>
        <v>sept</v>
      </c>
      <c r="E14050" s="24">
        <v>45199</v>
      </c>
      <c r="F14050" s="23" t="s">
        <v>49</v>
      </c>
      <c r="G14050" s="121">
        <v>283369.73760932952</v>
      </c>
    </row>
    <row r="14051" spans="1:7" outlineLevel="1" x14ac:dyDescent="0.25">
      <c r="A14051" s="23" t="str">
        <f>VLOOKUP(B14051,Códigos!$A$1:$C$23,2,FALSE)</f>
        <v>Bonos Bancarios Bursátiles</v>
      </c>
      <c r="B14051" s="65" t="s">
        <v>1</v>
      </c>
      <c r="C14051" s="60">
        <v>2023</v>
      </c>
      <c r="D14051" s="60" t="str">
        <f t="shared" si="238"/>
        <v>sept</v>
      </c>
      <c r="E14051" s="24">
        <v>45199</v>
      </c>
      <c r="F14051" s="23" t="s">
        <v>49</v>
      </c>
      <c r="G14051" s="121">
        <v>20142520.151603494</v>
      </c>
    </row>
    <row r="14052" spans="1:7" outlineLevel="1" x14ac:dyDescent="0.25">
      <c r="A14052" s="23" t="str">
        <f>VLOOKUP(B14052,Códigos!$A$1:$C$23,2,FALSE)</f>
        <v>Bonos de Largo Plazo</v>
      </c>
      <c r="B14052" s="65" t="s">
        <v>3</v>
      </c>
      <c r="C14052" s="60">
        <v>2023</v>
      </c>
      <c r="D14052" s="60" t="str">
        <f t="shared" si="238"/>
        <v>sept</v>
      </c>
      <c r="E14052" s="24">
        <v>45199</v>
      </c>
      <c r="F14052" s="23" t="s">
        <v>49</v>
      </c>
      <c r="G14052" s="121">
        <v>13376026.125364423</v>
      </c>
    </row>
    <row r="14053" spans="1:7" outlineLevel="1" x14ac:dyDescent="0.25">
      <c r="A14053" s="23" t="str">
        <f>VLOOKUP(B14053,Códigos!$A$1:$C$23,2,FALSE)</f>
        <v>Bonos Municipales</v>
      </c>
      <c r="B14053" s="65" t="s">
        <v>4</v>
      </c>
      <c r="C14053" s="60">
        <v>2023</v>
      </c>
      <c r="D14053" s="60" t="str">
        <f t="shared" si="238"/>
        <v>sept</v>
      </c>
      <c r="E14053" s="24">
        <v>45199</v>
      </c>
      <c r="F14053" s="23" t="s">
        <v>49</v>
      </c>
      <c r="G14053" s="121">
        <v>453258.01749271143</v>
      </c>
    </row>
    <row r="14054" spans="1:7" outlineLevel="1" x14ac:dyDescent="0.25">
      <c r="A14054" s="23" t="str">
        <f>VLOOKUP(B14054,Códigos!$A$1:$C$23,2,FALSE)</f>
        <v>Bonos Participativos emitidos por Pymes</v>
      </c>
      <c r="B14054" s="65" t="s">
        <v>5</v>
      </c>
      <c r="C14054" s="60">
        <v>2023</v>
      </c>
      <c r="D14054" s="60" t="str">
        <f t="shared" si="238"/>
        <v>sept</v>
      </c>
      <c r="E14054" s="24">
        <v>45199</v>
      </c>
      <c r="F14054" s="23" t="s">
        <v>49</v>
      </c>
      <c r="G14054" s="121">
        <v>45404.664723032074</v>
      </c>
    </row>
    <row r="14055" spans="1:7" outlineLevel="1" x14ac:dyDescent="0.25">
      <c r="A14055" s="23" t="str">
        <f>VLOOKUP(B14055,Códigos!$A$1:$C$23,2,FALSE)</f>
        <v>Bonos del BCB con opción a rescate anticipado</v>
      </c>
      <c r="B14055" s="65" t="s">
        <v>159</v>
      </c>
      <c r="C14055" s="60">
        <v>2023</v>
      </c>
      <c r="D14055" s="60" t="str">
        <f t="shared" si="238"/>
        <v>sept</v>
      </c>
      <c r="E14055" s="24">
        <v>45199</v>
      </c>
      <c r="F14055" s="23" t="s">
        <v>49</v>
      </c>
      <c r="G14055" s="121">
        <v>0</v>
      </c>
    </row>
    <row r="14056" spans="1:7" outlineLevel="1" x14ac:dyDescent="0.25">
      <c r="A14056" s="23" t="str">
        <f>VLOOKUP(B14056,Códigos!$A$1:$C$23,2,FALSE)</f>
        <v>Bonos del Tesoro</v>
      </c>
      <c r="B14056" s="65" t="s">
        <v>6</v>
      </c>
      <c r="C14056" s="60">
        <v>2023</v>
      </c>
      <c r="D14056" s="60" t="str">
        <f t="shared" si="238"/>
        <v>sept</v>
      </c>
      <c r="E14056" s="24">
        <v>45199</v>
      </c>
      <c r="F14056" s="23" t="s">
        <v>49</v>
      </c>
      <c r="G14056" s="121">
        <v>0</v>
      </c>
    </row>
    <row r="14057" spans="1:7" outlineLevel="1" x14ac:dyDescent="0.25">
      <c r="A14057" s="23" t="str">
        <f>VLOOKUP(B14057,Códigos!$A$1:$C$23,2,FALSE)</f>
        <v>Cupones</v>
      </c>
      <c r="B14057" s="65" t="s">
        <v>7</v>
      </c>
      <c r="C14057" s="60">
        <v>2023</v>
      </c>
      <c r="D14057" s="60" t="str">
        <f t="shared" si="238"/>
        <v>sept</v>
      </c>
      <c r="E14057" s="24">
        <v>45199</v>
      </c>
      <c r="F14057" s="23" t="s">
        <v>49</v>
      </c>
      <c r="G14057" s="121">
        <v>151836.73469387746</v>
      </c>
    </row>
    <row r="14058" spans="1:7" outlineLevel="1" x14ac:dyDescent="0.25">
      <c r="A14058" s="23" t="str">
        <f>VLOOKUP(B14058,Códigos!$A$1:$C$23,2,FALSE)</f>
        <v>Depósitos a Plazo Fijo</v>
      </c>
      <c r="B14058" s="65" t="s">
        <v>8</v>
      </c>
      <c r="C14058" s="60">
        <v>2023</v>
      </c>
      <c r="D14058" s="60" t="str">
        <f t="shared" si="238"/>
        <v>sept</v>
      </c>
      <c r="E14058" s="24">
        <v>45199</v>
      </c>
      <c r="F14058" s="23" t="s">
        <v>49</v>
      </c>
      <c r="G14058" s="121">
        <v>57407355.300291233</v>
      </c>
    </row>
    <row r="14059" spans="1:7" outlineLevel="1" x14ac:dyDescent="0.25">
      <c r="A14059" s="23" t="str">
        <f>VLOOKUP(B14059,Códigos!$A$1:$C$23,2,FALSE)</f>
        <v>Letras del BCB con opción a rescate anticipado</v>
      </c>
      <c r="B14059" s="65" t="s">
        <v>10</v>
      </c>
      <c r="C14059" s="60">
        <v>2023</v>
      </c>
      <c r="D14059" s="60" t="str">
        <f t="shared" si="238"/>
        <v>sept</v>
      </c>
      <c r="E14059" s="24">
        <v>45199</v>
      </c>
      <c r="F14059" s="23" t="s">
        <v>49</v>
      </c>
      <c r="G14059" s="121">
        <v>0</v>
      </c>
    </row>
    <row r="14060" spans="1:7" outlineLevel="1" x14ac:dyDescent="0.25">
      <c r="A14060" s="23" t="str">
        <f>VLOOKUP(B14060,Códigos!$A$1:$C$23,2,FALSE)</f>
        <v>Pagarés bursátiles</v>
      </c>
      <c r="B14060" s="65" t="s">
        <v>11</v>
      </c>
      <c r="C14060" s="60">
        <v>2023</v>
      </c>
      <c r="D14060" s="60" t="str">
        <f t="shared" si="238"/>
        <v>sept</v>
      </c>
      <c r="E14060" s="24">
        <v>45199</v>
      </c>
      <c r="F14060" s="23" t="s">
        <v>49</v>
      </c>
      <c r="G14060" s="121">
        <v>1123451.7376093296</v>
      </c>
    </row>
    <row r="14061" spans="1:7" outlineLevel="1" x14ac:dyDescent="0.25">
      <c r="A14061" s="23" t="str">
        <f>VLOOKUP(B14061,Códigos!$A$1:$C$23,2,FALSE)</f>
        <v>Valores de Titularización</v>
      </c>
      <c r="B14061" s="65" t="s">
        <v>12</v>
      </c>
      <c r="C14061" s="60">
        <v>2023</v>
      </c>
      <c r="D14061" s="60" t="str">
        <f t="shared" si="238"/>
        <v>sept</v>
      </c>
      <c r="E14061" s="24">
        <v>45199</v>
      </c>
      <c r="F14061" s="23" t="s">
        <v>49</v>
      </c>
      <c r="G14061" s="121">
        <v>1243899.2478134111</v>
      </c>
    </row>
    <row r="14062" spans="1:7" outlineLevel="1" x14ac:dyDescent="0.25">
      <c r="A14062" s="23" t="str">
        <f>VLOOKUP(B14062,Códigos!$A$1:$C$23,2,FALSE)</f>
        <v>Inv. Extranjero</v>
      </c>
      <c r="B14062" s="65" t="s">
        <v>34</v>
      </c>
      <c r="C14062" s="60">
        <v>2023</v>
      </c>
      <c r="D14062" s="60" t="str">
        <f t="shared" si="238"/>
        <v>sept</v>
      </c>
      <c r="E14062" s="24">
        <v>45199</v>
      </c>
      <c r="F14062" s="23" t="s">
        <v>49</v>
      </c>
      <c r="G14062" s="121">
        <v>0</v>
      </c>
    </row>
    <row r="14063" spans="1:7" outlineLevel="1" x14ac:dyDescent="0.25">
      <c r="A14063" s="23" t="str">
        <f>VLOOKUP(B14063,Códigos!$A$1:$C$23,2,FALSE)</f>
        <v>Liquidez</v>
      </c>
      <c r="B14063" s="65" t="s">
        <v>13</v>
      </c>
      <c r="C14063" s="60">
        <v>2023</v>
      </c>
      <c r="D14063" s="60" t="str">
        <f t="shared" si="238"/>
        <v>sept</v>
      </c>
      <c r="E14063" s="24">
        <v>45199</v>
      </c>
      <c r="F14063" s="23" t="s">
        <v>49</v>
      </c>
      <c r="G14063" s="121">
        <v>10590414.66180758</v>
      </c>
    </row>
    <row r="14064" spans="1:7" outlineLevel="1" x14ac:dyDescent="0.25">
      <c r="A14064" s="23" t="str">
        <f>VLOOKUP(B14064,Códigos!$A$1:$C$23,2,FALSE)</f>
        <v>Inv. sin Oferta Pública</v>
      </c>
      <c r="B14064" s="65" t="s">
        <v>14</v>
      </c>
      <c r="C14064" s="60">
        <v>2023</v>
      </c>
      <c r="D14064" s="60" t="str">
        <f t="shared" si="238"/>
        <v>sept</v>
      </c>
      <c r="E14064" s="24">
        <v>45199</v>
      </c>
      <c r="F14064" s="23" t="s">
        <v>49</v>
      </c>
      <c r="G14064" s="121">
        <v>5489359.3177842572</v>
      </c>
    </row>
    <row r="14065" spans="1:7" outlineLevel="1" x14ac:dyDescent="0.25">
      <c r="A14065" s="23" t="str">
        <f>VLOOKUP(B14065,Códigos!$A$1:$C$23,2,FALSE)</f>
        <v>Acciones</v>
      </c>
      <c r="B14065" s="65" t="s">
        <v>0</v>
      </c>
      <c r="C14065" s="60">
        <v>2023</v>
      </c>
      <c r="D14065" s="60" t="str">
        <f t="shared" si="238"/>
        <v>sept</v>
      </c>
      <c r="E14065" s="24">
        <v>45199</v>
      </c>
      <c r="F14065" s="23" t="s">
        <v>50</v>
      </c>
      <c r="G14065" s="121">
        <v>0</v>
      </c>
    </row>
    <row r="14066" spans="1:7" outlineLevel="1" x14ac:dyDescent="0.25">
      <c r="A14066" s="23" t="str">
        <f>VLOOKUP(B14066,Códigos!$A$1:$C$23,2,FALSE)</f>
        <v>Bonos Bancarios Bursátiles</v>
      </c>
      <c r="B14066" s="65" t="s">
        <v>1</v>
      </c>
      <c r="C14066" s="60">
        <v>2023</v>
      </c>
      <c r="D14066" s="60" t="str">
        <f t="shared" si="238"/>
        <v>sept</v>
      </c>
      <c r="E14066" s="24">
        <v>45199</v>
      </c>
      <c r="F14066" s="23" t="s">
        <v>50</v>
      </c>
      <c r="G14066" s="121">
        <v>1075086.6100000001</v>
      </c>
    </row>
    <row r="14067" spans="1:7" outlineLevel="1" x14ac:dyDescent="0.25">
      <c r="A14067" s="23" t="str">
        <f>VLOOKUP(B14067,Códigos!$A$1:$C$23,2,FALSE)</f>
        <v>Bonos de Largo Plazo</v>
      </c>
      <c r="B14067" s="65" t="s">
        <v>3</v>
      </c>
      <c r="C14067" s="60">
        <v>2023</v>
      </c>
      <c r="D14067" s="60" t="str">
        <f t="shared" si="238"/>
        <v>sept</v>
      </c>
      <c r="E14067" s="24">
        <v>45199</v>
      </c>
      <c r="F14067" s="23" t="s">
        <v>50</v>
      </c>
      <c r="G14067" s="121">
        <v>610104.89</v>
      </c>
    </row>
    <row r="14068" spans="1:7" outlineLevel="1" x14ac:dyDescent="0.25">
      <c r="A14068" s="23" t="str">
        <f>VLOOKUP(B14068,Códigos!$A$1:$C$23,2,FALSE)</f>
        <v>Bonos Municipales</v>
      </c>
      <c r="B14068" s="65" t="s">
        <v>4</v>
      </c>
      <c r="C14068" s="60">
        <v>2023</v>
      </c>
      <c r="D14068" s="60" t="str">
        <f t="shared" si="238"/>
        <v>sept</v>
      </c>
      <c r="E14068" s="24">
        <v>45199</v>
      </c>
      <c r="F14068" s="23" t="s">
        <v>50</v>
      </c>
      <c r="G14068" s="121">
        <v>0</v>
      </c>
    </row>
    <row r="14069" spans="1:7" outlineLevel="1" x14ac:dyDescent="0.25">
      <c r="A14069" s="23" t="str">
        <f>VLOOKUP(B14069,Códigos!$A$1:$C$23,2,FALSE)</f>
        <v>Bonos Participativos emitidos por Pymes</v>
      </c>
      <c r="B14069" s="65" t="s">
        <v>5</v>
      </c>
      <c r="C14069" s="60">
        <v>2023</v>
      </c>
      <c r="D14069" s="60" t="str">
        <f t="shared" si="238"/>
        <v>sept</v>
      </c>
      <c r="E14069" s="24">
        <v>45199</v>
      </c>
      <c r="F14069" s="23" t="s">
        <v>50</v>
      </c>
      <c r="G14069" s="121">
        <v>36323.660000000003</v>
      </c>
    </row>
    <row r="14070" spans="1:7" outlineLevel="1" x14ac:dyDescent="0.25">
      <c r="A14070" s="23" t="str">
        <f>VLOOKUP(B14070,Códigos!$A$1:$C$23,2,FALSE)</f>
        <v>Bonos del BCB con opción a rescate anticipado</v>
      </c>
      <c r="B14070" s="65" t="s">
        <v>159</v>
      </c>
      <c r="C14070" s="60">
        <v>2023</v>
      </c>
      <c r="D14070" s="60" t="str">
        <f t="shared" si="238"/>
        <v>sept</v>
      </c>
      <c r="E14070" s="24">
        <v>45199</v>
      </c>
      <c r="F14070" s="23" t="s">
        <v>50</v>
      </c>
      <c r="G14070" s="121">
        <v>0</v>
      </c>
    </row>
    <row r="14071" spans="1:7" outlineLevel="1" x14ac:dyDescent="0.25">
      <c r="A14071" s="23" t="str">
        <f>VLOOKUP(B14071,Códigos!$A$1:$C$23,2,FALSE)</f>
        <v>Bonos del Tesoro</v>
      </c>
      <c r="B14071" s="65" t="s">
        <v>6</v>
      </c>
      <c r="C14071" s="60">
        <v>2023</v>
      </c>
      <c r="D14071" s="60" t="str">
        <f t="shared" si="238"/>
        <v>sept</v>
      </c>
      <c r="E14071" s="24">
        <v>45199</v>
      </c>
      <c r="F14071" s="23" t="s">
        <v>50</v>
      </c>
      <c r="G14071" s="121">
        <v>0</v>
      </c>
    </row>
    <row r="14072" spans="1:7" outlineLevel="1" x14ac:dyDescent="0.25">
      <c r="A14072" s="23" t="str">
        <f>VLOOKUP(B14072,Códigos!$A$1:$C$23,2,FALSE)</f>
        <v>Cupones</v>
      </c>
      <c r="B14072" s="65" t="s">
        <v>7</v>
      </c>
      <c r="C14072" s="60">
        <v>2023</v>
      </c>
      <c r="D14072" s="60" t="str">
        <f t="shared" si="238"/>
        <v>sept</v>
      </c>
      <c r="E14072" s="24">
        <v>45199</v>
      </c>
      <c r="F14072" s="23" t="s">
        <v>50</v>
      </c>
      <c r="G14072" s="121">
        <v>0</v>
      </c>
    </row>
    <row r="14073" spans="1:7" outlineLevel="1" x14ac:dyDescent="0.25">
      <c r="A14073" s="23" t="str">
        <f>VLOOKUP(B14073,Códigos!$A$1:$C$23,2,FALSE)</f>
        <v>Depósitos a Plazo Fijo</v>
      </c>
      <c r="B14073" s="65" t="s">
        <v>8</v>
      </c>
      <c r="C14073" s="60">
        <v>2023</v>
      </c>
      <c r="D14073" s="60" t="str">
        <f t="shared" si="238"/>
        <v>sept</v>
      </c>
      <c r="E14073" s="24">
        <v>45199</v>
      </c>
      <c r="F14073" s="23" t="s">
        <v>50</v>
      </c>
      <c r="G14073" s="121">
        <v>8202037.8499999996</v>
      </c>
    </row>
    <row r="14074" spans="1:7" outlineLevel="1" x14ac:dyDescent="0.25">
      <c r="A14074" s="23" t="str">
        <f>VLOOKUP(B14074,Códigos!$A$1:$C$23,2,FALSE)</f>
        <v>Letras del BCB con opción a rescate anticipado</v>
      </c>
      <c r="B14074" s="65" t="s">
        <v>10</v>
      </c>
      <c r="C14074" s="60">
        <v>2023</v>
      </c>
      <c r="D14074" s="60" t="str">
        <f t="shared" si="238"/>
        <v>sept</v>
      </c>
      <c r="E14074" s="24">
        <v>45199</v>
      </c>
      <c r="F14074" s="23" t="s">
        <v>50</v>
      </c>
      <c r="G14074" s="121">
        <v>0</v>
      </c>
    </row>
    <row r="14075" spans="1:7" outlineLevel="1" x14ac:dyDescent="0.25">
      <c r="A14075" s="23" t="str">
        <f>VLOOKUP(B14075,Códigos!$A$1:$C$23,2,FALSE)</f>
        <v>Pagarés bursátiles</v>
      </c>
      <c r="B14075" s="65" t="s">
        <v>11</v>
      </c>
      <c r="C14075" s="60">
        <v>2023</v>
      </c>
      <c r="D14075" s="60" t="str">
        <f t="shared" si="238"/>
        <v>sept</v>
      </c>
      <c r="E14075" s="24">
        <v>45199</v>
      </c>
      <c r="F14075" s="23" t="s">
        <v>50</v>
      </c>
      <c r="G14075" s="121">
        <v>0</v>
      </c>
    </row>
    <row r="14076" spans="1:7" outlineLevel="1" x14ac:dyDescent="0.25">
      <c r="A14076" s="23" t="str">
        <f>VLOOKUP(B14076,Códigos!$A$1:$C$23,2,FALSE)</f>
        <v>Valores de Titularización</v>
      </c>
      <c r="B14076" s="65" t="s">
        <v>12</v>
      </c>
      <c r="C14076" s="60">
        <v>2023</v>
      </c>
      <c r="D14076" s="60" t="str">
        <f t="shared" si="238"/>
        <v>sept</v>
      </c>
      <c r="E14076" s="24">
        <v>45199</v>
      </c>
      <c r="F14076" s="23" t="s">
        <v>50</v>
      </c>
      <c r="G14076" s="121">
        <v>0</v>
      </c>
    </row>
    <row r="14077" spans="1:7" outlineLevel="1" x14ac:dyDescent="0.25">
      <c r="A14077" s="23" t="str">
        <f>VLOOKUP(B14077,Códigos!$A$1:$C$23,2,FALSE)</f>
        <v>Inv. Extranjero</v>
      </c>
      <c r="B14077" s="65" t="s">
        <v>34</v>
      </c>
      <c r="C14077" s="60">
        <v>2023</v>
      </c>
      <c r="D14077" s="60" t="str">
        <f t="shared" si="238"/>
        <v>sept</v>
      </c>
      <c r="E14077" s="24">
        <v>45199</v>
      </c>
      <c r="F14077" s="23" t="s">
        <v>50</v>
      </c>
      <c r="G14077" s="121">
        <v>1136894.3999999999</v>
      </c>
    </row>
    <row r="14078" spans="1:7" outlineLevel="1" x14ac:dyDescent="0.25">
      <c r="A14078" s="23" t="str">
        <f>VLOOKUP(B14078,Códigos!$A$1:$C$23,2,FALSE)</f>
        <v>Liquidez</v>
      </c>
      <c r="B14078" s="65" t="s">
        <v>13</v>
      </c>
      <c r="C14078" s="60">
        <v>2023</v>
      </c>
      <c r="D14078" s="60" t="str">
        <f t="shared" si="238"/>
        <v>sept</v>
      </c>
      <c r="E14078" s="24">
        <v>45199</v>
      </c>
      <c r="F14078" s="23" t="s">
        <v>50</v>
      </c>
      <c r="G14078" s="121">
        <v>2282145.4700000002</v>
      </c>
    </row>
    <row r="14079" spans="1:7" outlineLevel="1" x14ac:dyDescent="0.25">
      <c r="A14079" s="23" t="str">
        <f>VLOOKUP(B14079,Códigos!$A$1:$C$23,2,FALSE)</f>
        <v>Inv. sin Oferta Pública</v>
      </c>
      <c r="B14079" s="65" t="s">
        <v>14</v>
      </c>
      <c r="C14079" s="60">
        <v>2023</v>
      </c>
      <c r="D14079" s="60" t="str">
        <f t="shared" si="238"/>
        <v>sept</v>
      </c>
      <c r="E14079" s="24">
        <v>45199</v>
      </c>
      <c r="F14079" s="23" t="s">
        <v>50</v>
      </c>
      <c r="G14079" s="121">
        <v>0</v>
      </c>
    </row>
    <row r="14080" spans="1:7" outlineLevel="1" x14ac:dyDescent="0.25">
      <c r="A14080" s="23" t="str">
        <f>VLOOKUP(B14080,Códigos!$A$1:$C$23,2,FALSE)</f>
        <v>Acciones</v>
      </c>
      <c r="B14080" s="65" t="s">
        <v>0</v>
      </c>
      <c r="C14080" s="60">
        <v>2023</v>
      </c>
      <c r="D14080" s="60" t="str">
        <f t="shared" si="238"/>
        <v>sept</v>
      </c>
      <c r="E14080" s="24">
        <v>45199</v>
      </c>
      <c r="F14080" s="23" t="s">
        <v>53</v>
      </c>
      <c r="G14080" s="121">
        <v>11218369.217434404</v>
      </c>
    </row>
    <row r="14081" spans="1:7" outlineLevel="1" x14ac:dyDescent="0.25">
      <c r="A14081" s="23" t="str">
        <f>VLOOKUP(B14081,Códigos!$A$1:$C$23,2,FALSE)</f>
        <v>Bonos Bancarios Bursátiles</v>
      </c>
      <c r="B14081" s="65" t="s">
        <v>1</v>
      </c>
      <c r="C14081" s="60">
        <v>2023</v>
      </c>
      <c r="D14081" s="60" t="str">
        <f t="shared" si="238"/>
        <v>sept</v>
      </c>
      <c r="E14081" s="24">
        <v>45199</v>
      </c>
      <c r="F14081" s="23" t="s">
        <v>53</v>
      </c>
      <c r="G14081" s="121">
        <v>105643293.15638052</v>
      </c>
    </row>
    <row r="14082" spans="1:7" outlineLevel="1" x14ac:dyDescent="0.25">
      <c r="A14082" s="23" t="str">
        <f>VLOOKUP(B14082,Códigos!$A$1:$C$23,2,FALSE)</f>
        <v>Bonos de Largo Plazo</v>
      </c>
      <c r="B14082" s="65" t="s">
        <v>3</v>
      </c>
      <c r="C14082" s="60">
        <v>2023</v>
      </c>
      <c r="D14082" s="60" t="str">
        <f t="shared" ref="D14082:D14145" si="239">+TEXT(E14082,"mmm")</f>
        <v>sept</v>
      </c>
      <c r="E14082" s="24">
        <v>45199</v>
      </c>
      <c r="F14082" s="23" t="s">
        <v>53</v>
      </c>
      <c r="G14082" s="121">
        <v>55574321.965273961</v>
      </c>
    </row>
    <row r="14083" spans="1:7" outlineLevel="1" x14ac:dyDescent="0.25">
      <c r="A14083" s="23" t="str">
        <f>VLOOKUP(B14083,Códigos!$A$1:$C$23,2,FALSE)</f>
        <v>Bonos Municipales</v>
      </c>
      <c r="B14083" s="65" t="s">
        <v>4</v>
      </c>
      <c r="C14083" s="60">
        <v>2023</v>
      </c>
      <c r="D14083" s="60" t="str">
        <f t="shared" si="239"/>
        <v>sept</v>
      </c>
      <c r="E14083" s="24">
        <v>45199</v>
      </c>
      <c r="F14083" s="23" t="s">
        <v>53</v>
      </c>
      <c r="G14083" s="121">
        <v>1163362.2448979593</v>
      </c>
    </row>
    <row r="14084" spans="1:7" outlineLevel="1" x14ac:dyDescent="0.25">
      <c r="A14084" s="23" t="str">
        <f>VLOOKUP(B14084,Códigos!$A$1:$C$23,2,FALSE)</f>
        <v>Bonos Participativos emitidos por Pymes</v>
      </c>
      <c r="B14084" s="65" t="s">
        <v>5</v>
      </c>
      <c r="C14084" s="60">
        <v>2023</v>
      </c>
      <c r="D14084" s="60" t="str">
        <f t="shared" si="239"/>
        <v>sept</v>
      </c>
      <c r="E14084" s="24">
        <v>45199</v>
      </c>
      <c r="F14084" s="23" t="s">
        <v>53</v>
      </c>
      <c r="G14084" s="121">
        <v>158916.25475218659</v>
      </c>
    </row>
    <row r="14085" spans="1:7" outlineLevel="1" x14ac:dyDescent="0.25">
      <c r="A14085" s="23" t="str">
        <f>VLOOKUP(B14085,Códigos!$A$1:$C$23,2,FALSE)</f>
        <v>Bonos del BCB con opción a rescate anticipado</v>
      </c>
      <c r="B14085" s="65" t="s">
        <v>159</v>
      </c>
      <c r="C14085" s="60">
        <v>2023</v>
      </c>
      <c r="D14085" s="60" t="str">
        <f t="shared" si="239"/>
        <v>sept</v>
      </c>
      <c r="E14085" s="24">
        <v>45199</v>
      </c>
      <c r="F14085" s="23" t="s">
        <v>53</v>
      </c>
      <c r="G14085" s="121">
        <v>2839721.9998297445</v>
      </c>
    </row>
    <row r="14086" spans="1:7" outlineLevel="1" x14ac:dyDescent="0.25">
      <c r="A14086" s="23" t="str">
        <f>VLOOKUP(B14086,Códigos!$A$1:$C$23,2,FALSE)</f>
        <v>Bonos del Tesoro</v>
      </c>
      <c r="B14086" s="65" t="s">
        <v>6</v>
      </c>
      <c r="C14086" s="60">
        <v>2023</v>
      </c>
      <c r="D14086" s="60" t="str">
        <f t="shared" si="239"/>
        <v>sept</v>
      </c>
      <c r="E14086" s="24">
        <v>45199</v>
      </c>
      <c r="F14086" s="23" t="s">
        <v>53</v>
      </c>
      <c r="G14086" s="121">
        <v>3746360.9897959172</v>
      </c>
    </row>
    <row r="14087" spans="1:7" outlineLevel="1" x14ac:dyDescent="0.25">
      <c r="A14087" s="23" t="str">
        <f>VLOOKUP(B14087,Códigos!$A$1:$C$23,2,FALSE)</f>
        <v>Cupones</v>
      </c>
      <c r="B14087" s="65" t="s">
        <v>7</v>
      </c>
      <c r="C14087" s="60">
        <v>2023</v>
      </c>
      <c r="D14087" s="60" t="str">
        <f t="shared" si="239"/>
        <v>sept</v>
      </c>
      <c r="E14087" s="24">
        <v>45199</v>
      </c>
      <c r="F14087" s="23" t="s">
        <v>53</v>
      </c>
      <c r="G14087" s="121">
        <v>8069719.2283382295</v>
      </c>
    </row>
    <row r="14088" spans="1:7" outlineLevel="1" x14ac:dyDescent="0.25">
      <c r="A14088" s="23" t="str">
        <f>VLOOKUP(B14088,Códigos!$A$1:$C$23,2,FALSE)</f>
        <v>Depósitos a Plazo Fijo</v>
      </c>
      <c r="B14088" s="65" t="s">
        <v>8</v>
      </c>
      <c r="C14088" s="60">
        <v>2023</v>
      </c>
      <c r="D14088" s="60" t="str">
        <f t="shared" si="239"/>
        <v>sept</v>
      </c>
      <c r="E14088" s="24">
        <v>45199</v>
      </c>
      <c r="F14088" s="23" t="s">
        <v>53</v>
      </c>
      <c r="G14088" s="121">
        <v>640916179.58015919</v>
      </c>
    </row>
    <row r="14089" spans="1:7" outlineLevel="1" x14ac:dyDescent="0.25">
      <c r="A14089" s="23" t="str">
        <f>VLOOKUP(B14089,Códigos!$A$1:$C$23,2,FALSE)</f>
        <v>Letras del BCB con opción a rescate anticipado</v>
      </c>
      <c r="B14089" s="65" t="s">
        <v>10</v>
      </c>
      <c r="C14089" s="60">
        <v>2023</v>
      </c>
      <c r="D14089" s="60" t="str">
        <f t="shared" si="239"/>
        <v>sept</v>
      </c>
      <c r="E14089" s="24">
        <v>45199</v>
      </c>
      <c r="F14089" s="23" t="s">
        <v>53</v>
      </c>
      <c r="G14089" s="121">
        <v>2132945.7492711372</v>
      </c>
    </row>
    <row r="14090" spans="1:7" outlineLevel="1" x14ac:dyDescent="0.25">
      <c r="A14090" s="23" t="str">
        <f>VLOOKUP(B14090,Códigos!$A$1:$C$23,2,FALSE)</f>
        <v>Pagarés bursátiles</v>
      </c>
      <c r="B14090" s="65" t="s">
        <v>11</v>
      </c>
      <c r="C14090" s="60">
        <v>2023</v>
      </c>
      <c r="D14090" s="60" t="str">
        <f t="shared" si="239"/>
        <v>sept</v>
      </c>
      <c r="E14090" s="24">
        <v>45199</v>
      </c>
      <c r="F14090" s="23" t="s">
        <v>53</v>
      </c>
      <c r="G14090" s="121">
        <v>11383786.302186597</v>
      </c>
    </row>
    <row r="14091" spans="1:7" outlineLevel="1" x14ac:dyDescent="0.25">
      <c r="A14091" s="23" t="str">
        <f>VLOOKUP(B14091,Códigos!$A$1:$C$23,2,FALSE)</f>
        <v>Valores de Titularización</v>
      </c>
      <c r="B14091" s="65" t="s">
        <v>12</v>
      </c>
      <c r="C14091" s="60">
        <v>2023</v>
      </c>
      <c r="D14091" s="60" t="str">
        <f t="shared" si="239"/>
        <v>sept</v>
      </c>
      <c r="E14091" s="24">
        <v>45199</v>
      </c>
      <c r="F14091" s="23" t="s">
        <v>53</v>
      </c>
      <c r="G14091" s="121">
        <v>11375135.987930028</v>
      </c>
    </row>
    <row r="14092" spans="1:7" outlineLevel="1" x14ac:dyDescent="0.25">
      <c r="A14092" s="23" t="str">
        <f>VLOOKUP(B14092,Códigos!$A$1:$C$23,2,FALSE)</f>
        <v>Inv. Extranjero</v>
      </c>
      <c r="B14092" s="65" t="s">
        <v>34</v>
      </c>
      <c r="C14092" s="60">
        <v>2023</v>
      </c>
      <c r="D14092" s="60" t="str">
        <f t="shared" si="239"/>
        <v>sept</v>
      </c>
      <c r="E14092" s="24">
        <v>45199</v>
      </c>
      <c r="F14092" s="23" t="s">
        <v>53</v>
      </c>
      <c r="G14092" s="121">
        <v>103557905.47189504</v>
      </c>
    </row>
    <row r="14093" spans="1:7" outlineLevel="1" x14ac:dyDescent="0.25">
      <c r="A14093" s="23" t="str">
        <f>VLOOKUP(B14093,Códigos!$A$1:$C$23,2,FALSE)</f>
        <v>Liquidez</v>
      </c>
      <c r="B14093" s="65" t="s">
        <v>13</v>
      </c>
      <c r="C14093" s="60">
        <v>2023</v>
      </c>
      <c r="D14093" s="60" t="str">
        <f t="shared" si="239"/>
        <v>sept</v>
      </c>
      <c r="E14093" s="24">
        <v>45199</v>
      </c>
      <c r="F14093" s="23" t="s">
        <v>53</v>
      </c>
      <c r="G14093" s="121">
        <v>264666418.21860868</v>
      </c>
    </row>
    <row r="14094" spans="1:7" outlineLevel="1" x14ac:dyDescent="0.25">
      <c r="A14094" s="23" t="str">
        <f>VLOOKUP(B14094,Códigos!$A$1:$C$23,2,FALSE)</f>
        <v>Inv. sin Oferta Pública</v>
      </c>
      <c r="B14094" s="65" t="s">
        <v>14</v>
      </c>
      <c r="C14094" s="60">
        <v>2023</v>
      </c>
      <c r="D14094" s="60" t="str">
        <f t="shared" si="239"/>
        <v>sept</v>
      </c>
      <c r="E14094" s="24">
        <v>45199</v>
      </c>
      <c r="F14094" s="23" t="s">
        <v>53</v>
      </c>
      <c r="G14094" s="121">
        <v>37578474.348020405</v>
      </c>
    </row>
    <row r="14095" spans="1:7" outlineLevel="1" x14ac:dyDescent="0.25">
      <c r="A14095" s="23" t="str">
        <f>VLOOKUP(B14095,Códigos!$A$1:$C$23,2,FALSE)</f>
        <v>Acciones</v>
      </c>
      <c r="B14095" s="65" t="s">
        <v>0</v>
      </c>
      <c r="C14095" s="60">
        <v>2023</v>
      </c>
      <c r="D14095" s="60" t="str">
        <f t="shared" si="239"/>
        <v>oct</v>
      </c>
      <c r="E14095" s="24">
        <v>45230</v>
      </c>
      <c r="F14095" s="23" t="s">
        <v>51</v>
      </c>
      <c r="G14095" s="121">
        <v>6562765.2871720027</v>
      </c>
    </row>
    <row r="14096" spans="1:7" outlineLevel="1" x14ac:dyDescent="0.25">
      <c r="A14096" s="23" t="str">
        <f>VLOOKUP(B14096,Códigos!$A$1:$C$23,2,FALSE)</f>
        <v>Bonos Bancarios Bursátiles</v>
      </c>
      <c r="B14096" s="65" t="s">
        <v>1</v>
      </c>
      <c r="C14096" s="60">
        <v>2023</v>
      </c>
      <c r="D14096" s="60" t="str">
        <f t="shared" si="239"/>
        <v>oct</v>
      </c>
      <c r="E14096" s="24">
        <v>45230</v>
      </c>
      <c r="F14096" s="23" t="s">
        <v>51</v>
      </c>
      <c r="G14096" s="121">
        <v>68790030.642857045</v>
      </c>
    </row>
    <row r="14097" spans="1:7" outlineLevel="1" x14ac:dyDescent="0.25">
      <c r="A14097" s="23" t="str">
        <f>VLOOKUP(B14097,Códigos!$A$1:$C$23,2,FALSE)</f>
        <v>Bonos de Largo Plazo</v>
      </c>
      <c r="B14097" s="65" t="s">
        <v>3</v>
      </c>
      <c r="C14097" s="60">
        <v>2023</v>
      </c>
      <c r="D14097" s="60" t="str">
        <f t="shared" si="239"/>
        <v>oct</v>
      </c>
      <c r="E14097" s="24">
        <v>45230</v>
      </c>
      <c r="F14097" s="23" t="s">
        <v>51</v>
      </c>
      <c r="G14097" s="121">
        <v>40712756.288629718</v>
      </c>
    </row>
    <row r="14098" spans="1:7" outlineLevel="1" x14ac:dyDescent="0.25">
      <c r="A14098" s="23" t="str">
        <f>VLOOKUP(B14098,Códigos!$A$1:$C$23,2,FALSE)</f>
        <v>Bonos Municipales</v>
      </c>
      <c r="B14098" s="65" t="s">
        <v>4</v>
      </c>
      <c r="C14098" s="60">
        <v>2023</v>
      </c>
      <c r="D14098" s="60" t="str">
        <f t="shared" si="239"/>
        <v>oct</v>
      </c>
      <c r="E14098" s="24">
        <v>45230</v>
      </c>
      <c r="F14098" s="23" t="s">
        <v>51</v>
      </c>
      <c r="G14098" s="121">
        <v>1167333.4693877553</v>
      </c>
    </row>
    <row r="14099" spans="1:7" outlineLevel="1" x14ac:dyDescent="0.25">
      <c r="A14099" s="23" t="str">
        <f>VLOOKUP(B14099,Códigos!$A$1:$C$23,2,FALSE)</f>
        <v>Bonos Participativos emitidos por Pymes</v>
      </c>
      <c r="B14099" s="65" t="s">
        <v>5</v>
      </c>
      <c r="C14099" s="60">
        <v>2023</v>
      </c>
      <c r="D14099" s="60" t="str">
        <f t="shared" si="239"/>
        <v>oct</v>
      </c>
      <c r="E14099" s="24">
        <v>45230</v>
      </c>
      <c r="F14099" s="23" t="s">
        <v>51</v>
      </c>
      <c r="G14099" s="121">
        <v>123185.33527696793</v>
      </c>
    </row>
    <row r="14100" spans="1:7" outlineLevel="1" x14ac:dyDescent="0.25">
      <c r="A14100" s="23" t="str">
        <f>VLOOKUP(B14100,Códigos!$A$1:$C$23,2,FALSE)</f>
        <v>Bonos del BCB con opción a rescate anticipado</v>
      </c>
      <c r="B14100" s="65" t="s">
        <v>159</v>
      </c>
      <c r="C14100" s="60">
        <v>2023</v>
      </c>
      <c r="D14100" s="60" t="str">
        <f t="shared" si="239"/>
        <v>oct</v>
      </c>
      <c r="E14100" s="24">
        <v>45230</v>
      </c>
      <c r="F14100" s="23" t="s">
        <v>51</v>
      </c>
      <c r="G14100" s="121">
        <v>0</v>
      </c>
    </row>
    <row r="14101" spans="1:7" outlineLevel="1" x14ac:dyDescent="0.25">
      <c r="A14101" s="23" t="str">
        <f>VLOOKUP(B14101,Códigos!$A$1:$C$23,2,FALSE)</f>
        <v>Bonos del Tesoro</v>
      </c>
      <c r="B14101" s="65" t="s">
        <v>6</v>
      </c>
      <c r="C14101" s="60">
        <v>2023</v>
      </c>
      <c r="D14101" s="60" t="str">
        <f t="shared" si="239"/>
        <v>oct</v>
      </c>
      <c r="E14101" s="24">
        <v>45230</v>
      </c>
      <c r="F14101" s="23" t="s">
        <v>51</v>
      </c>
      <c r="G14101" s="121">
        <v>3751372.6093294416</v>
      </c>
    </row>
    <row r="14102" spans="1:7" outlineLevel="1" x14ac:dyDescent="0.25">
      <c r="A14102" s="23" t="str">
        <f>VLOOKUP(B14102,Códigos!$A$1:$C$23,2,FALSE)</f>
        <v>Cupones</v>
      </c>
      <c r="B14102" s="65" t="s">
        <v>7</v>
      </c>
      <c r="C14102" s="60">
        <v>2023</v>
      </c>
      <c r="D14102" s="60" t="str">
        <f t="shared" si="239"/>
        <v>oct</v>
      </c>
      <c r="E14102" s="24">
        <v>45230</v>
      </c>
      <c r="F14102" s="23" t="s">
        <v>51</v>
      </c>
      <c r="G14102" s="121">
        <v>8038868.8965014871</v>
      </c>
    </row>
    <row r="14103" spans="1:7" outlineLevel="1" x14ac:dyDescent="0.25">
      <c r="A14103" s="23" t="str">
        <f>VLOOKUP(B14103,Códigos!$A$1:$C$23,2,FALSE)</f>
        <v>Depósitos a Plazo Fijo</v>
      </c>
      <c r="B14103" s="65" t="s">
        <v>8</v>
      </c>
      <c r="C14103" s="60">
        <v>2023</v>
      </c>
      <c r="D14103" s="60" t="str">
        <f t="shared" si="239"/>
        <v>oct</v>
      </c>
      <c r="E14103" s="24">
        <v>45230</v>
      </c>
      <c r="F14103" s="23" t="s">
        <v>51</v>
      </c>
      <c r="G14103" s="121">
        <v>315195731.14722919</v>
      </c>
    </row>
    <row r="14104" spans="1:7" outlineLevel="1" x14ac:dyDescent="0.25">
      <c r="A14104" s="23" t="str">
        <f>VLOOKUP(B14104,Códigos!$A$1:$C$23,2,FALSE)</f>
        <v>Letras del BCB con opción a rescate anticipado</v>
      </c>
      <c r="B14104" s="65" t="s">
        <v>10</v>
      </c>
      <c r="C14104" s="60">
        <v>2023</v>
      </c>
      <c r="D14104" s="60" t="str">
        <f t="shared" si="239"/>
        <v>oct</v>
      </c>
      <c r="E14104" s="24">
        <v>45230</v>
      </c>
      <c r="F14104" s="23" t="s">
        <v>51</v>
      </c>
      <c r="G14104" s="121">
        <v>4282450.6253644284</v>
      </c>
    </row>
    <row r="14105" spans="1:7" outlineLevel="1" x14ac:dyDescent="0.25">
      <c r="A14105" s="23" t="str">
        <f>VLOOKUP(B14105,Códigos!$A$1:$C$23,2,FALSE)</f>
        <v>Pagarés bursátiles</v>
      </c>
      <c r="B14105" s="65" t="s">
        <v>11</v>
      </c>
      <c r="C14105" s="60">
        <v>2023</v>
      </c>
      <c r="D14105" s="60" t="str">
        <f t="shared" si="239"/>
        <v>oct</v>
      </c>
      <c r="E14105" s="24">
        <v>45230</v>
      </c>
      <c r="F14105" s="23" t="s">
        <v>51</v>
      </c>
      <c r="G14105" s="121">
        <v>9491183.5743440203</v>
      </c>
    </row>
    <row r="14106" spans="1:7" outlineLevel="1" x14ac:dyDescent="0.25">
      <c r="A14106" s="23" t="str">
        <f>VLOOKUP(B14106,Códigos!$A$1:$C$23,2,FALSE)</f>
        <v>Valores de Titularización</v>
      </c>
      <c r="B14106" s="65" t="s">
        <v>12</v>
      </c>
      <c r="C14106" s="60">
        <v>2023</v>
      </c>
      <c r="D14106" s="60" t="str">
        <f t="shared" si="239"/>
        <v>oct</v>
      </c>
      <c r="E14106" s="24">
        <v>45230</v>
      </c>
      <c r="F14106" s="23" t="s">
        <v>51</v>
      </c>
      <c r="G14106" s="121">
        <v>11093190.893585999</v>
      </c>
    </row>
    <row r="14107" spans="1:7" outlineLevel="1" x14ac:dyDescent="0.25">
      <c r="A14107" s="23" t="str">
        <f>VLOOKUP(B14107,Códigos!$A$1:$C$23,2,FALSE)</f>
        <v>Inv. Extranjero</v>
      </c>
      <c r="B14107" s="65" t="s">
        <v>34</v>
      </c>
      <c r="C14107" s="60">
        <v>2023</v>
      </c>
      <c r="D14107" s="60" t="str">
        <f t="shared" si="239"/>
        <v>oct</v>
      </c>
      <c r="E14107" s="24">
        <v>45230</v>
      </c>
      <c r="F14107" s="23" t="s">
        <v>51</v>
      </c>
      <c r="G14107" s="121">
        <v>6829880.6005830904</v>
      </c>
    </row>
    <row r="14108" spans="1:7" outlineLevel="1" x14ac:dyDescent="0.25">
      <c r="A14108" s="23" t="str">
        <f>VLOOKUP(B14108,Códigos!$A$1:$C$23,2,FALSE)</f>
        <v>Liquidez</v>
      </c>
      <c r="B14108" s="65" t="s">
        <v>13</v>
      </c>
      <c r="C14108" s="60">
        <v>2023</v>
      </c>
      <c r="D14108" s="60" t="str">
        <f t="shared" si="239"/>
        <v>oct</v>
      </c>
      <c r="E14108" s="24">
        <v>45230</v>
      </c>
      <c r="F14108" s="23" t="s">
        <v>51</v>
      </c>
      <c r="G14108" s="121">
        <v>112378934.15160348</v>
      </c>
    </row>
    <row r="14109" spans="1:7" outlineLevel="1" x14ac:dyDescent="0.25">
      <c r="A14109" s="23" t="str">
        <f>VLOOKUP(B14109,Códigos!$A$1:$C$23,2,FALSE)</f>
        <v>Inv. sin Oferta Pública</v>
      </c>
      <c r="B14109" s="65" t="s">
        <v>14</v>
      </c>
      <c r="C14109" s="60">
        <v>2023</v>
      </c>
      <c r="D14109" s="60" t="str">
        <f t="shared" si="239"/>
        <v>oct</v>
      </c>
      <c r="E14109" s="24">
        <v>45230</v>
      </c>
      <c r="F14109" s="23" t="s">
        <v>51</v>
      </c>
      <c r="G14109" s="121">
        <v>36874815.109329447</v>
      </c>
    </row>
    <row r="14110" spans="1:7" outlineLevel="1" x14ac:dyDescent="0.25">
      <c r="A14110" s="23" t="str">
        <f>VLOOKUP(B14110,Códigos!$A$1:$C$23,2,FALSE)</f>
        <v>Acciones</v>
      </c>
      <c r="B14110" s="65" t="s">
        <v>0</v>
      </c>
      <c r="C14110" s="60">
        <v>2023</v>
      </c>
      <c r="D14110" s="60" t="str">
        <f t="shared" si="239"/>
        <v>oct</v>
      </c>
      <c r="E14110" s="24">
        <v>45230</v>
      </c>
      <c r="F14110" s="23" t="s">
        <v>52</v>
      </c>
      <c r="G14110" s="121">
        <v>4687822.34</v>
      </c>
    </row>
    <row r="14111" spans="1:7" outlineLevel="1" x14ac:dyDescent="0.25">
      <c r="A14111" s="23" t="str">
        <f>VLOOKUP(B14111,Códigos!$A$1:$C$23,2,FALSE)</f>
        <v>Bonos Bancarios Bursátiles</v>
      </c>
      <c r="B14111" s="65" t="s">
        <v>1</v>
      </c>
      <c r="C14111" s="60">
        <v>2023</v>
      </c>
      <c r="D14111" s="60" t="str">
        <f t="shared" si="239"/>
        <v>oct</v>
      </c>
      <c r="E14111" s="24">
        <v>45230</v>
      </c>
      <c r="F14111" s="23" t="s">
        <v>52</v>
      </c>
      <c r="G14111" s="121">
        <v>35985384.939999998</v>
      </c>
    </row>
    <row r="14112" spans="1:7" outlineLevel="1" x14ac:dyDescent="0.25">
      <c r="A14112" s="23" t="str">
        <f>VLOOKUP(B14112,Códigos!$A$1:$C$23,2,FALSE)</f>
        <v>Bonos de Largo Plazo</v>
      </c>
      <c r="B14112" s="65" t="s">
        <v>3</v>
      </c>
      <c r="C14112" s="60">
        <v>2023</v>
      </c>
      <c r="D14112" s="60" t="str">
        <f t="shared" si="239"/>
        <v>oct</v>
      </c>
      <c r="E14112" s="24">
        <v>45230</v>
      </c>
      <c r="F14112" s="23" t="s">
        <v>52</v>
      </c>
      <c r="G14112" s="121">
        <v>16659256.24</v>
      </c>
    </row>
    <row r="14113" spans="1:7" outlineLevel="1" x14ac:dyDescent="0.25">
      <c r="A14113" s="23" t="str">
        <f>VLOOKUP(B14113,Códigos!$A$1:$C$23,2,FALSE)</f>
        <v>Bonos Municipales</v>
      </c>
      <c r="B14113" s="65" t="s">
        <v>4</v>
      </c>
      <c r="C14113" s="60">
        <v>2023</v>
      </c>
      <c r="D14113" s="60" t="str">
        <f t="shared" si="239"/>
        <v>oct</v>
      </c>
      <c r="E14113" s="24">
        <v>45230</v>
      </c>
      <c r="F14113" s="23" t="s">
        <v>52</v>
      </c>
      <c r="G14113" s="121">
        <v>0</v>
      </c>
    </row>
    <row r="14114" spans="1:7" outlineLevel="1" x14ac:dyDescent="0.25">
      <c r="A14114" s="23" t="str">
        <f>VLOOKUP(B14114,Códigos!$A$1:$C$23,2,FALSE)</f>
        <v>Bonos Participativos emitidos por Pymes</v>
      </c>
      <c r="B14114" s="65" t="s">
        <v>5</v>
      </c>
      <c r="C14114" s="60">
        <v>2023</v>
      </c>
      <c r="D14114" s="60" t="str">
        <f t="shared" si="239"/>
        <v>oct</v>
      </c>
      <c r="E14114" s="24">
        <v>45230</v>
      </c>
      <c r="F14114" s="23" t="s">
        <v>52</v>
      </c>
      <c r="G14114" s="121">
        <v>36499.360000000001</v>
      </c>
    </row>
    <row r="14115" spans="1:7" outlineLevel="1" x14ac:dyDescent="0.25">
      <c r="A14115" s="23" t="str">
        <f>VLOOKUP(B14115,Códigos!$A$1:$C$23,2,FALSE)</f>
        <v>Bonos del BCB con opción a rescate anticipado</v>
      </c>
      <c r="B14115" s="65" t="s">
        <v>159</v>
      </c>
      <c r="C14115" s="60">
        <v>2023</v>
      </c>
      <c r="D14115" s="60" t="str">
        <f t="shared" si="239"/>
        <v>oct</v>
      </c>
      <c r="E14115" s="24">
        <v>45230</v>
      </c>
      <c r="F14115" s="23" t="s">
        <v>52</v>
      </c>
      <c r="G14115" s="121">
        <v>0</v>
      </c>
    </row>
    <row r="14116" spans="1:7" outlineLevel="1" x14ac:dyDescent="0.25">
      <c r="A14116" s="23" t="str">
        <f>VLOOKUP(B14116,Códigos!$A$1:$C$23,2,FALSE)</f>
        <v>Bonos del Tesoro</v>
      </c>
      <c r="B14116" s="65" t="s">
        <v>6</v>
      </c>
      <c r="C14116" s="60">
        <v>2023</v>
      </c>
      <c r="D14116" s="60" t="str">
        <f t="shared" si="239"/>
        <v>oct</v>
      </c>
      <c r="E14116" s="24">
        <v>45230</v>
      </c>
      <c r="F14116" s="23" t="s">
        <v>52</v>
      </c>
      <c r="G14116" s="121">
        <v>0</v>
      </c>
    </row>
    <row r="14117" spans="1:7" outlineLevel="1" x14ac:dyDescent="0.25">
      <c r="A14117" s="23" t="str">
        <f>VLOOKUP(B14117,Códigos!$A$1:$C$23,2,FALSE)</f>
        <v>Cupones</v>
      </c>
      <c r="B14117" s="65" t="s">
        <v>7</v>
      </c>
      <c r="C14117" s="60">
        <v>2023</v>
      </c>
      <c r="D14117" s="60" t="str">
        <f t="shared" si="239"/>
        <v>oct</v>
      </c>
      <c r="E14117" s="24">
        <v>45230</v>
      </c>
      <c r="F14117" s="23" t="s">
        <v>52</v>
      </c>
      <c r="G14117" s="121">
        <v>37713.949999999997</v>
      </c>
    </row>
    <row r="14118" spans="1:7" outlineLevel="1" x14ac:dyDescent="0.25">
      <c r="A14118" s="23" t="str">
        <f>VLOOKUP(B14118,Códigos!$A$1:$C$23,2,FALSE)</f>
        <v>Depósitos a Plazo Fijo</v>
      </c>
      <c r="B14118" s="65" t="s">
        <v>8</v>
      </c>
      <c r="C14118" s="60">
        <v>2023</v>
      </c>
      <c r="D14118" s="60" t="str">
        <f t="shared" si="239"/>
        <v>oct</v>
      </c>
      <c r="E14118" s="24">
        <v>45230</v>
      </c>
      <c r="F14118" s="23" t="s">
        <v>52</v>
      </c>
      <c r="G14118" s="121">
        <v>319929021.39000005</v>
      </c>
    </row>
    <row r="14119" spans="1:7" outlineLevel="1" x14ac:dyDescent="0.25">
      <c r="A14119" s="23" t="str">
        <f>VLOOKUP(B14119,Códigos!$A$1:$C$23,2,FALSE)</f>
        <v>Letras del BCB con opción a rescate anticipado</v>
      </c>
      <c r="B14119" s="65" t="s">
        <v>10</v>
      </c>
      <c r="C14119" s="60">
        <v>2023</v>
      </c>
      <c r="D14119" s="60" t="str">
        <f t="shared" si="239"/>
        <v>oct</v>
      </c>
      <c r="E14119" s="24">
        <v>45230</v>
      </c>
      <c r="F14119" s="23" t="s">
        <v>52</v>
      </c>
      <c r="G14119" s="121">
        <v>0</v>
      </c>
    </row>
    <row r="14120" spans="1:7" outlineLevel="1" x14ac:dyDescent="0.25">
      <c r="A14120" s="23" t="str">
        <f>VLOOKUP(B14120,Códigos!$A$1:$C$23,2,FALSE)</f>
        <v>Pagarés bursátiles</v>
      </c>
      <c r="B14120" s="65" t="s">
        <v>11</v>
      </c>
      <c r="C14120" s="60">
        <v>2023</v>
      </c>
      <c r="D14120" s="60" t="str">
        <f t="shared" si="239"/>
        <v>oct</v>
      </c>
      <c r="E14120" s="24">
        <v>45230</v>
      </c>
      <c r="F14120" s="23" t="s">
        <v>52</v>
      </c>
      <c r="G14120" s="121">
        <v>4586750.53</v>
      </c>
    </row>
    <row r="14121" spans="1:7" outlineLevel="1" x14ac:dyDescent="0.25">
      <c r="A14121" s="23" t="str">
        <f>VLOOKUP(B14121,Códigos!$A$1:$C$23,2,FALSE)</f>
        <v>Valores de Titularización</v>
      </c>
      <c r="B14121" s="65" t="s">
        <v>12</v>
      </c>
      <c r="C14121" s="60">
        <v>2023</v>
      </c>
      <c r="D14121" s="60" t="str">
        <f t="shared" si="239"/>
        <v>oct</v>
      </c>
      <c r="E14121" s="24">
        <v>45230</v>
      </c>
      <c r="F14121" s="23" t="s">
        <v>52</v>
      </c>
      <c r="G14121" s="121">
        <v>83516.5</v>
      </c>
    </row>
    <row r="14122" spans="1:7" outlineLevel="1" x14ac:dyDescent="0.25">
      <c r="A14122" s="23" t="str">
        <f>VLOOKUP(B14122,Códigos!$A$1:$C$23,2,FALSE)</f>
        <v>Inv. Extranjero</v>
      </c>
      <c r="B14122" s="65" t="s">
        <v>34</v>
      </c>
      <c r="C14122" s="60">
        <v>2023</v>
      </c>
      <c r="D14122" s="60" t="str">
        <f t="shared" si="239"/>
        <v>oct</v>
      </c>
      <c r="E14122" s="24">
        <v>45230</v>
      </c>
      <c r="F14122" s="23" t="s">
        <v>52</v>
      </c>
      <c r="G14122" s="121">
        <v>99697294.980000004</v>
      </c>
    </row>
    <row r="14123" spans="1:7" outlineLevel="1" x14ac:dyDescent="0.25">
      <c r="A14123" s="23" t="str">
        <f>VLOOKUP(B14123,Códigos!$A$1:$C$23,2,FALSE)</f>
        <v>Liquidez</v>
      </c>
      <c r="B14123" s="65" t="s">
        <v>13</v>
      </c>
      <c r="C14123" s="60">
        <v>2023</v>
      </c>
      <c r="D14123" s="60" t="str">
        <f t="shared" si="239"/>
        <v>oct</v>
      </c>
      <c r="E14123" s="24">
        <v>45230</v>
      </c>
      <c r="F14123" s="23" t="s">
        <v>52</v>
      </c>
      <c r="G14123" s="121">
        <v>135806534.56</v>
      </c>
    </row>
    <row r="14124" spans="1:7" outlineLevel="1" x14ac:dyDescent="0.25">
      <c r="A14124" s="23" t="str">
        <f>VLOOKUP(B14124,Códigos!$A$1:$C$23,2,FALSE)</f>
        <v>Inv. sin Oferta Pública</v>
      </c>
      <c r="B14124" s="65" t="s">
        <v>14</v>
      </c>
      <c r="C14124" s="60">
        <v>2023</v>
      </c>
      <c r="D14124" s="60" t="str">
        <f t="shared" si="239"/>
        <v>oct</v>
      </c>
      <c r="E14124" s="24">
        <v>45230</v>
      </c>
      <c r="F14124" s="23" t="s">
        <v>52</v>
      </c>
      <c r="G14124" s="121">
        <v>65762.77</v>
      </c>
    </row>
    <row r="14125" spans="1:7" outlineLevel="1" x14ac:dyDescent="0.25">
      <c r="A14125" s="23" t="str">
        <f>VLOOKUP(B14125,Códigos!$A$1:$C$23,2,FALSE)</f>
        <v>Acciones</v>
      </c>
      <c r="B14125" s="65" t="s">
        <v>0</v>
      </c>
      <c r="C14125" s="60">
        <v>2023</v>
      </c>
      <c r="D14125" s="60" t="str">
        <f t="shared" si="239"/>
        <v>oct</v>
      </c>
      <c r="E14125" s="24">
        <v>45230</v>
      </c>
      <c r="F14125" s="23" t="s">
        <v>44</v>
      </c>
      <c r="G14125" s="121">
        <v>163615.13265306124</v>
      </c>
    </row>
    <row r="14126" spans="1:7" outlineLevel="1" x14ac:dyDescent="0.25">
      <c r="A14126" s="23" t="str">
        <f>VLOOKUP(B14126,Códigos!$A$1:$C$23,2,FALSE)</f>
        <v>Bonos Bancarios Bursátiles</v>
      </c>
      <c r="B14126" s="65" t="s">
        <v>1</v>
      </c>
      <c r="C14126" s="60">
        <v>2023</v>
      </c>
      <c r="D14126" s="60" t="str">
        <f t="shared" si="239"/>
        <v>oct</v>
      </c>
      <c r="E14126" s="24">
        <v>45230</v>
      </c>
      <c r="F14126" s="23" t="s">
        <v>44</v>
      </c>
      <c r="G14126" s="121">
        <v>10034267.616618065</v>
      </c>
    </row>
    <row r="14127" spans="1:7" outlineLevel="1" x14ac:dyDescent="0.25">
      <c r="A14127" s="23" t="str">
        <f>VLOOKUP(B14127,Códigos!$A$1:$C$23,2,FALSE)</f>
        <v>Bonos de Largo Plazo</v>
      </c>
      <c r="B14127" s="65" t="s">
        <v>3</v>
      </c>
      <c r="C14127" s="60">
        <v>2023</v>
      </c>
      <c r="D14127" s="60" t="str">
        <f t="shared" si="239"/>
        <v>oct</v>
      </c>
      <c r="E14127" s="24">
        <v>45230</v>
      </c>
      <c r="F14127" s="23" t="s">
        <v>44</v>
      </c>
      <c r="G14127" s="121">
        <v>4703003.2390670627</v>
      </c>
    </row>
    <row r="14128" spans="1:7" outlineLevel="1" x14ac:dyDescent="0.25">
      <c r="A14128" s="23" t="str">
        <f>VLOOKUP(B14128,Códigos!$A$1:$C$23,2,FALSE)</f>
        <v>Bonos Municipales</v>
      </c>
      <c r="B14128" s="65" t="s">
        <v>4</v>
      </c>
      <c r="C14128" s="60">
        <v>2023</v>
      </c>
      <c r="D14128" s="60" t="str">
        <f t="shared" si="239"/>
        <v>oct</v>
      </c>
      <c r="E14128" s="24">
        <v>45230</v>
      </c>
      <c r="F14128" s="23" t="s">
        <v>44</v>
      </c>
      <c r="G14128" s="121">
        <v>0</v>
      </c>
    </row>
    <row r="14129" spans="1:7" outlineLevel="1" x14ac:dyDescent="0.25">
      <c r="A14129" s="23" t="str">
        <f>VLOOKUP(B14129,Códigos!$A$1:$C$23,2,FALSE)</f>
        <v>Bonos Participativos emitidos por Pymes</v>
      </c>
      <c r="B14129" s="65" t="s">
        <v>5</v>
      </c>
      <c r="C14129" s="60">
        <v>2023</v>
      </c>
      <c r="D14129" s="60" t="str">
        <f t="shared" si="239"/>
        <v>oct</v>
      </c>
      <c r="E14129" s="24">
        <v>45230</v>
      </c>
      <c r="F14129" s="23" t="s">
        <v>44</v>
      </c>
      <c r="G14129" s="121">
        <v>0</v>
      </c>
    </row>
    <row r="14130" spans="1:7" outlineLevel="1" x14ac:dyDescent="0.25">
      <c r="A14130" s="23" t="str">
        <f>VLOOKUP(B14130,Códigos!$A$1:$C$23,2,FALSE)</f>
        <v>Bonos del BCB con opción a rescate anticipado</v>
      </c>
      <c r="B14130" s="65" t="s">
        <v>159</v>
      </c>
      <c r="C14130" s="60">
        <v>2023</v>
      </c>
      <c r="D14130" s="60" t="str">
        <f t="shared" si="239"/>
        <v>oct</v>
      </c>
      <c r="E14130" s="24">
        <v>45230</v>
      </c>
      <c r="F14130" s="23" t="s">
        <v>44</v>
      </c>
      <c r="G14130" s="121">
        <v>0</v>
      </c>
    </row>
    <row r="14131" spans="1:7" outlineLevel="1" x14ac:dyDescent="0.25">
      <c r="A14131" s="23" t="str">
        <f>VLOOKUP(B14131,Códigos!$A$1:$C$23,2,FALSE)</f>
        <v>Bonos del Tesoro</v>
      </c>
      <c r="B14131" s="65" t="s">
        <v>6</v>
      </c>
      <c r="C14131" s="60">
        <v>2023</v>
      </c>
      <c r="D14131" s="60" t="str">
        <f t="shared" si="239"/>
        <v>oct</v>
      </c>
      <c r="E14131" s="24">
        <v>45230</v>
      </c>
      <c r="F14131" s="23" t="s">
        <v>44</v>
      </c>
      <c r="G14131" s="121">
        <v>3751372.6093294416</v>
      </c>
    </row>
    <row r="14132" spans="1:7" outlineLevel="1" x14ac:dyDescent="0.25">
      <c r="A14132" s="23" t="str">
        <f>VLOOKUP(B14132,Códigos!$A$1:$C$23,2,FALSE)</f>
        <v>Cupones</v>
      </c>
      <c r="B14132" s="65" t="s">
        <v>7</v>
      </c>
      <c r="C14132" s="60">
        <v>2023</v>
      </c>
      <c r="D14132" s="60" t="str">
        <f t="shared" si="239"/>
        <v>oct</v>
      </c>
      <c r="E14132" s="24">
        <v>45230</v>
      </c>
      <c r="F14132" s="23" t="s">
        <v>44</v>
      </c>
      <c r="G14132" s="121">
        <v>6685648.1967930291</v>
      </c>
    </row>
    <row r="14133" spans="1:7" outlineLevel="1" x14ac:dyDescent="0.25">
      <c r="A14133" s="23" t="str">
        <f>VLOOKUP(B14133,Códigos!$A$1:$C$23,2,FALSE)</f>
        <v>Depósitos a Plazo Fijo</v>
      </c>
      <c r="B14133" s="65" t="s">
        <v>8</v>
      </c>
      <c r="C14133" s="60">
        <v>2023</v>
      </c>
      <c r="D14133" s="60" t="str">
        <f t="shared" si="239"/>
        <v>oct</v>
      </c>
      <c r="E14133" s="24">
        <v>45230</v>
      </c>
      <c r="F14133" s="23" t="s">
        <v>44</v>
      </c>
      <c r="G14133" s="121">
        <v>121882437.40962008</v>
      </c>
    </row>
    <row r="14134" spans="1:7" outlineLevel="1" x14ac:dyDescent="0.25">
      <c r="A14134" s="23" t="str">
        <f>VLOOKUP(B14134,Códigos!$A$1:$C$23,2,FALSE)</f>
        <v>Letras del BCB con opción a rescate anticipado</v>
      </c>
      <c r="B14134" s="65" t="s">
        <v>10</v>
      </c>
      <c r="C14134" s="60">
        <v>2023</v>
      </c>
      <c r="D14134" s="60" t="str">
        <f t="shared" si="239"/>
        <v>oct</v>
      </c>
      <c r="E14134" s="24">
        <v>45230</v>
      </c>
      <c r="F14134" s="23" t="s">
        <v>44</v>
      </c>
      <c r="G14134" s="121">
        <v>4282450.6253644284</v>
      </c>
    </row>
    <row r="14135" spans="1:7" outlineLevel="1" x14ac:dyDescent="0.25">
      <c r="A14135" s="23" t="str">
        <f>VLOOKUP(B14135,Códigos!$A$1:$C$23,2,FALSE)</f>
        <v>Pagarés bursátiles</v>
      </c>
      <c r="B14135" s="65" t="s">
        <v>11</v>
      </c>
      <c r="C14135" s="60">
        <v>2023</v>
      </c>
      <c r="D14135" s="60" t="str">
        <f t="shared" si="239"/>
        <v>oct</v>
      </c>
      <c r="E14135" s="24">
        <v>45230</v>
      </c>
      <c r="F14135" s="23" t="s">
        <v>44</v>
      </c>
      <c r="G14135" s="121">
        <v>6799095.6530612223</v>
      </c>
    </row>
    <row r="14136" spans="1:7" outlineLevel="1" x14ac:dyDescent="0.25">
      <c r="A14136" s="23" t="str">
        <f>VLOOKUP(B14136,Códigos!$A$1:$C$23,2,FALSE)</f>
        <v>Valores de Titularización</v>
      </c>
      <c r="B14136" s="65" t="s">
        <v>12</v>
      </c>
      <c r="C14136" s="60">
        <v>2023</v>
      </c>
      <c r="D14136" s="60" t="str">
        <f t="shared" si="239"/>
        <v>oct</v>
      </c>
      <c r="E14136" s="24">
        <v>45230</v>
      </c>
      <c r="F14136" s="23" t="s">
        <v>44</v>
      </c>
      <c r="G14136" s="121">
        <v>2458044.3002915452</v>
      </c>
    </row>
    <row r="14137" spans="1:7" outlineLevel="1" x14ac:dyDescent="0.25">
      <c r="A14137" s="23" t="str">
        <f>VLOOKUP(B14137,Códigos!$A$1:$C$23,2,FALSE)</f>
        <v>Inv. Extranjero</v>
      </c>
      <c r="B14137" s="65" t="s">
        <v>34</v>
      </c>
      <c r="C14137" s="60">
        <v>2023</v>
      </c>
      <c r="D14137" s="60" t="str">
        <f t="shared" si="239"/>
        <v>oct</v>
      </c>
      <c r="E14137" s="24">
        <v>45230</v>
      </c>
      <c r="F14137" s="23" t="s">
        <v>44</v>
      </c>
      <c r="G14137" s="121">
        <v>0</v>
      </c>
    </row>
    <row r="14138" spans="1:7" outlineLevel="1" x14ac:dyDescent="0.25">
      <c r="A14138" s="23" t="str">
        <f>VLOOKUP(B14138,Códigos!$A$1:$C$23,2,FALSE)</f>
        <v>Liquidez</v>
      </c>
      <c r="B14138" s="65" t="s">
        <v>13</v>
      </c>
      <c r="C14138" s="60">
        <v>2023</v>
      </c>
      <c r="D14138" s="60" t="str">
        <f t="shared" si="239"/>
        <v>oct</v>
      </c>
      <c r="E14138" s="24">
        <v>45230</v>
      </c>
      <c r="F14138" s="23" t="s">
        <v>44</v>
      </c>
      <c r="G14138" s="121">
        <v>58069827.067055397</v>
      </c>
    </row>
    <row r="14139" spans="1:7" outlineLevel="1" x14ac:dyDescent="0.25">
      <c r="A14139" s="23" t="str">
        <f>VLOOKUP(B14139,Códigos!$A$1:$C$23,2,FALSE)</f>
        <v>Inv. sin Oferta Pública</v>
      </c>
      <c r="B14139" s="65" t="s">
        <v>14</v>
      </c>
      <c r="C14139" s="60">
        <v>2023</v>
      </c>
      <c r="D14139" s="60" t="str">
        <f t="shared" si="239"/>
        <v>oct</v>
      </c>
      <c r="E14139" s="24">
        <v>45230</v>
      </c>
      <c r="F14139" s="23" t="s">
        <v>44</v>
      </c>
      <c r="G14139" s="121">
        <v>9605038.937317783</v>
      </c>
    </row>
    <row r="14140" spans="1:7" outlineLevel="1" x14ac:dyDescent="0.25">
      <c r="A14140" s="23" t="str">
        <f>VLOOKUP(B14140,Códigos!$A$1:$C$23,2,FALSE)</f>
        <v>Acciones</v>
      </c>
      <c r="B14140" s="65" t="s">
        <v>0</v>
      </c>
      <c r="C14140" s="60">
        <v>2023</v>
      </c>
      <c r="D14140" s="60" t="str">
        <f t="shared" si="239"/>
        <v>oct</v>
      </c>
      <c r="E14140" s="24">
        <v>45230</v>
      </c>
      <c r="F14140" s="23" t="s">
        <v>45</v>
      </c>
      <c r="G14140" s="121">
        <v>2129067.7799999998</v>
      </c>
    </row>
    <row r="14141" spans="1:7" outlineLevel="1" x14ac:dyDescent="0.25">
      <c r="A14141" s="23" t="str">
        <f>VLOOKUP(B14141,Códigos!$A$1:$C$23,2,FALSE)</f>
        <v>Bonos Bancarios Bursátiles</v>
      </c>
      <c r="B14141" s="65" t="s">
        <v>1</v>
      </c>
      <c r="C14141" s="60">
        <v>2023</v>
      </c>
      <c r="D14141" s="60" t="str">
        <f t="shared" si="239"/>
        <v>oct</v>
      </c>
      <c r="E14141" s="24">
        <v>45230</v>
      </c>
      <c r="F14141" s="23" t="s">
        <v>45</v>
      </c>
      <c r="G14141" s="121">
        <v>5024360.28</v>
      </c>
    </row>
    <row r="14142" spans="1:7" outlineLevel="1" x14ac:dyDescent="0.25">
      <c r="A14142" s="23" t="str">
        <f>VLOOKUP(B14142,Códigos!$A$1:$C$23,2,FALSE)</f>
        <v>Bonos de Largo Plazo</v>
      </c>
      <c r="B14142" s="65" t="s">
        <v>3</v>
      </c>
      <c r="C14142" s="60">
        <v>2023</v>
      </c>
      <c r="D14142" s="60" t="str">
        <f t="shared" si="239"/>
        <v>oct</v>
      </c>
      <c r="E14142" s="24">
        <v>45230</v>
      </c>
      <c r="F14142" s="23" t="s">
        <v>45</v>
      </c>
      <c r="G14142" s="121">
        <v>1630985.12</v>
      </c>
    </row>
    <row r="14143" spans="1:7" outlineLevel="1" x14ac:dyDescent="0.25">
      <c r="A14143" s="23" t="str">
        <f>VLOOKUP(B14143,Códigos!$A$1:$C$23,2,FALSE)</f>
        <v>Bonos Municipales</v>
      </c>
      <c r="B14143" s="65" t="s">
        <v>4</v>
      </c>
      <c r="C14143" s="60">
        <v>2023</v>
      </c>
      <c r="D14143" s="60" t="str">
        <f t="shared" si="239"/>
        <v>oct</v>
      </c>
      <c r="E14143" s="24">
        <v>45230</v>
      </c>
      <c r="F14143" s="23" t="s">
        <v>45</v>
      </c>
      <c r="G14143" s="121">
        <v>0</v>
      </c>
    </row>
    <row r="14144" spans="1:7" outlineLevel="1" x14ac:dyDescent="0.25">
      <c r="A14144" s="23" t="str">
        <f>VLOOKUP(B14144,Códigos!$A$1:$C$23,2,FALSE)</f>
        <v>Bonos Participativos emitidos por Pymes</v>
      </c>
      <c r="B14144" s="65" t="s">
        <v>5</v>
      </c>
      <c r="C14144" s="60">
        <v>2023</v>
      </c>
      <c r="D14144" s="60" t="str">
        <f t="shared" si="239"/>
        <v>oct</v>
      </c>
      <c r="E14144" s="24">
        <v>45230</v>
      </c>
      <c r="F14144" s="23" t="s">
        <v>45</v>
      </c>
      <c r="G14144" s="121">
        <v>0</v>
      </c>
    </row>
    <row r="14145" spans="1:7" outlineLevel="1" x14ac:dyDescent="0.25">
      <c r="A14145" s="23" t="str">
        <f>VLOOKUP(B14145,Códigos!$A$1:$C$23,2,FALSE)</f>
        <v>Bonos del BCB con opción a rescate anticipado</v>
      </c>
      <c r="B14145" s="65" t="s">
        <v>159</v>
      </c>
      <c r="C14145" s="60">
        <v>2023</v>
      </c>
      <c r="D14145" s="60" t="str">
        <f t="shared" si="239"/>
        <v>oct</v>
      </c>
      <c r="E14145" s="24">
        <v>45230</v>
      </c>
      <c r="F14145" s="23" t="s">
        <v>45</v>
      </c>
      <c r="G14145" s="121">
        <v>0</v>
      </c>
    </row>
    <row r="14146" spans="1:7" outlineLevel="1" x14ac:dyDescent="0.25">
      <c r="A14146" s="23" t="str">
        <f>VLOOKUP(B14146,Códigos!$A$1:$C$23,2,FALSE)</f>
        <v>Bonos del Tesoro</v>
      </c>
      <c r="B14146" s="65" t="s">
        <v>6</v>
      </c>
      <c r="C14146" s="60">
        <v>2023</v>
      </c>
      <c r="D14146" s="60" t="str">
        <f t="shared" ref="D14146:D14209" si="240">+TEXT(E14146,"mmm")</f>
        <v>oct</v>
      </c>
      <c r="E14146" s="24">
        <v>45230</v>
      </c>
      <c r="F14146" s="23" t="s">
        <v>45</v>
      </c>
      <c r="G14146" s="121">
        <v>0</v>
      </c>
    </row>
    <row r="14147" spans="1:7" outlineLevel="1" x14ac:dyDescent="0.25">
      <c r="A14147" s="23" t="str">
        <f>VLOOKUP(B14147,Códigos!$A$1:$C$23,2,FALSE)</f>
        <v>Cupones</v>
      </c>
      <c r="B14147" s="65" t="s">
        <v>7</v>
      </c>
      <c r="C14147" s="60">
        <v>2023</v>
      </c>
      <c r="D14147" s="60" t="str">
        <f t="shared" si="240"/>
        <v>oct</v>
      </c>
      <c r="E14147" s="24">
        <v>45230</v>
      </c>
      <c r="F14147" s="23" t="s">
        <v>45</v>
      </c>
      <c r="G14147" s="121">
        <v>0</v>
      </c>
    </row>
    <row r="14148" spans="1:7" outlineLevel="1" x14ac:dyDescent="0.25">
      <c r="A14148" s="23" t="str">
        <f>VLOOKUP(B14148,Códigos!$A$1:$C$23,2,FALSE)</f>
        <v>Depósitos a Plazo Fijo</v>
      </c>
      <c r="B14148" s="65" t="s">
        <v>8</v>
      </c>
      <c r="C14148" s="60">
        <v>2023</v>
      </c>
      <c r="D14148" s="60" t="str">
        <f t="shared" si="240"/>
        <v>oct</v>
      </c>
      <c r="E14148" s="24">
        <v>45230</v>
      </c>
      <c r="F14148" s="23" t="s">
        <v>45</v>
      </c>
      <c r="G14148" s="121">
        <v>48368650.500000007</v>
      </c>
    </row>
    <row r="14149" spans="1:7" outlineLevel="1" x14ac:dyDescent="0.25">
      <c r="A14149" s="23" t="str">
        <f>VLOOKUP(B14149,Códigos!$A$1:$C$23,2,FALSE)</f>
        <v>Letras del BCB con opción a rescate anticipado</v>
      </c>
      <c r="B14149" s="65" t="s">
        <v>10</v>
      </c>
      <c r="C14149" s="60">
        <v>2023</v>
      </c>
      <c r="D14149" s="60" t="str">
        <f t="shared" si="240"/>
        <v>oct</v>
      </c>
      <c r="E14149" s="24">
        <v>45230</v>
      </c>
      <c r="F14149" s="23" t="s">
        <v>45</v>
      </c>
      <c r="G14149" s="121">
        <v>0</v>
      </c>
    </row>
    <row r="14150" spans="1:7" outlineLevel="1" x14ac:dyDescent="0.25">
      <c r="A14150" s="23" t="str">
        <f>VLOOKUP(B14150,Códigos!$A$1:$C$23,2,FALSE)</f>
        <v>Pagarés bursátiles</v>
      </c>
      <c r="B14150" s="65" t="s">
        <v>11</v>
      </c>
      <c r="C14150" s="60">
        <v>2023</v>
      </c>
      <c r="D14150" s="60" t="str">
        <f t="shared" si="240"/>
        <v>oct</v>
      </c>
      <c r="E14150" s="24">
        <v>45230</v>
      </c>
      <c r="F14150" s="23" t="s">
        <v>45</v>
      </c>
      <c r="G14150" s="121">
        <v>2272925.5300000003</v>
      </c>
    </row>
    <row r="14151" spans="1:7" outlineLevel="1" x14ac:dyDescent="0.25">
      <c r="A14151" s="23" t="str">
        <f>VLOOKUP(B14151,Códigos!$A$1:$C$23,2,FALSE)</f>
        <v>Valores de Titularización</v>
      </c>
      <c r="B14151" s="65" t="s">
        <v>12</v>
      </c>
      <c r="C14151" s="60">
        <v>2023</v>
      </c>
      <c r="D14151" s="60" t="str">
        <f t="shared" si="240"/>
        <v>oct</v>
      </c>
      <c r="E14151" s="24">
        <v>45230</v>
      </c>
      <c r="F14151" s="23" t="s">
        <v>45</v>
      </c>
      <c r="G14151" s="121">
        <v>0</v>
      </c>
    </row>
    <row r="14152" spans="1:7" outlineLevel="1" x14ac:dyDescent="0.25">
      <c r="A14152" s="23" t="str">
        <f>VLOOKUP(B14152,Códigos!$A$1:$C$23,2,FALSE)</f>
        <v>Inv. Extranjero</v>
      </c>
      <c r="B14152" s="65" t="s">
        <v>34</v>
      </c>
      <c r="C14152" s="60">
        <v>2023</v>
      </c>
      <c r="D14152" s="60" t="str">
        <f t="shared" si="240"/>
        <v>oct</v>
      </c>
      <c r="E14152" s="24">
        <v>45230</v>
      </c>
      <c r="F14152" s="23" t="s">
        <v>45</v>
      </c>
      <c r="G14152" s="121">
        <v>16110646.869999999</v>
      </c>
    </row>
    <row r="14153" spans="1:7" outlineLevel="1" x14ac:dyDescent="0.25">
      <c r="A14153" s="23" t="str">
        <f>VLOOKUP(B14153,Códigos!$A$1:$C$23,2,FALSE)</f>
        <v>Liquidez</v>
      </c>
      <c r="B14153" s="65" t="s">
        <v>13</v>
      </c>
      <c r="C14153" s="60">
        <v>2023</v>
      </c>
      <c r="D14153" s="60" t="str">
        <f t="shared" si="240"/>
        <v>oct</v>
      </c>
      <c r="E14153" s="24">
        <v>45230</v>
      </c>
      <c r="F14153" s="23" t="s">
        <v>45</v>
      </c>
      <c r="G14153" s="121">
        <v>55101662.810000002</v>
      </c>
    </row>
    <row r="14154" spans="1:7" outlineLevel="1" x14ac:dyDescent="0.25">
      <c r="A14154" s="23" t="str">
        <f>VLOOKUP(B14154,Códigos!$A$1:$C$23,2,FALSE)</f>
        <v>Inv. sin Oferta Pública</v>
      </c>
      <c r="B14154" s="65" t="s">
        <v>14</v>
      </c>
      <c r="C14154" s="60">
        <v>2023</v>
      </c>
      <c r="D14154" s="60" t="str">
        <f t="shared" si="240"/>
        <v>oct</v>
      </c>
      <c r="E14154" s="24">
        <v>45230</v>
      </c>
      <c r="F14154" s="23" t="s">
        <v>45</v>
      </c>
      <c r="G14154" s="121">
        <v>-36715.21</v>
      </c>
    </row>
    <row r="14155" spans="1:7" outlineLevel="1" x14ac:dyDescent="0.25">
      <c r="A14155" s="23" t="str">
        <f>VLOOKUP(B14155,Códigos!$A$1:$C$23,2,FALSE)</f>
        <v>Acciones</v>
      </c>
      <c r="B14155" s="65" t="s">
        <v>0</v>
      </c>
      <c r="C14155" s="60">
        <v>2023</v>
      </c>
      <c r="D14155" s="60" t="str">
        <f t="shared" si="240"/>
        <v>oct</v>
      </c>
      <c r="E14155" s="24">
        <v>45230</v>
      </c>
      <c r="F14155" s="23" t="s">
        <v>46</v>
      </c>
      <c r="G14155" s="121">
        <v>6132556.3381924108</v>
      </c>
    </row>
    <row r="14156" spans="1:7" outlineLevel="1" x14ac:dyDescent="0.25">
      <c r="A14156" s="23" t="str">
        <f>VLOOKUP(B14156,Códigos!$A$1:$C$23,2,FALSE)</f>
        <v>Bonos Bancarios Bursátiles</v>
      </c>
      <c r="B14156" s="65" t="s">
        <v>1</v>
      </c>
      <c r="C14156" s="60">
        <v>2023</v>
      </c>
      <c r="D14156" s="60" t="str">
        <f t="shared" si="240"/>
        <v>oct</v>
      </c>
      <c r="E14156" s="24">
        <v>45230</v>
      </c>
      <c r="F14156" s="23" t="s">
        <v>46</v>
      </c>
      <c r="G14156" s="121">
        <v>38850259.513119452</v>
      </c>
    </row>
    <row r="14157" spans="1:7" outlineLevel="1" x14ac:dyDescent="0.25">
      <c r="A14157" s="23" t="str">
        <f>VLOOKUP(B14157,Códigos!$A$1:$C$23,2,FALSE)</f>
        <v>Bonos de Largo Plazo</v>
      </c>
      <c r="B14157" s="65" t="s">
        <v>3</v>
      </c>
      <c r="C14157" s="60">
        <v>2023</v>
      </c>
      <c r="D14157" s="60" t="str">
        <f t="shared" si="240"/>
        <v>oct</v>
      </c>
      <c r="E14157" s="24">
        <v>45230</v>
      </c>
      <c r="F14157" s="23" t="s">
        <v>46</v>
      </c>
      <c r="G14157" s="121">
        <v>22793202.69241982</v>
      </c>
    </row>
    <row r="14158" spans="1:7" outlineLevel="1" x14ac:dyDescent="0.25">
      <c r="A14158" s="23" t="str">
        <f>VLOOKUP(B14158,Códigos!$A$1:$C$23,2,FALSE)</f>
        <v>Bonos Municipales</v>
      </c>
      <c r="B14158" s="65" t="s">
        <v>4</v>
      </c>
      <c r="C14158" s="60">
        <v>2023</v>
      </c>
      <c r="D14158" s="60" t="str">
        <f t="shared" si="240"/>
        <v>oct</v>
      </c>
      <c r="E14158" s="24">
        <v>45230</v>
      </c>
      <c r="F14158" s="23" t="s">
        <v>46</v>
      </c>
      <c r="G14158" s="121">
        <v>712528.22157434409</v>
      </c>
    </row>
    <row r="14159" spans="1:7" outlineLevel="1" x14ac:dyDescent="0.25">
      <c r="A14159" s="23" t="str">
        <f>VLOOKUP(B14159,Códigos!$A$1:$C$23,2,FALSE)</f>
        <v>Bonos Participativos emitidos por Pymes</v>
      </c>
      <c r="B14159" s="65" t="s">
        <v>5</v>
      </c>
      <c r="C14159" s="60">
        <v>2023</v>
      </c>
      <c r="D14159" s="60" t="str">
        <f t="shared" si="240"/>
        <v>oct</v>
      </c>
      <c r="E14159" s="24">
        <v>45230</v>
      </c>
      <c r="F14159" s="23" t="s">
        <v>46</v>
      </c>
      <c r="G14159" s="121">
        <v>77561.13702623907</v>
      </c>
    </row>
    <row r="14160" spans="1:7" outlineLevel="1" x14ac:dyDescent="0.25">
      <c r="A14160" s="23" t="str">
        <f>VLOOKUP(B14160,Códigos!$A$1:$C$23,2,FALSE)</f>
        <v>Bonos del BCB con opción a rescate anticipado</v>
      </c>
      <c r="B14160" s="65" t="s">
        <v>159</v>
      </c>
      <c r="C14160" s="60">
        <v>2023</v>
      </c>
      <c r="D14160" s="60" t="str">
        <f t="shared" si="240"/>
        <v>oct</v>
      </c>
      <c r="E14160" s="24">
        <v>45230</v>
      </c>
      <c r="F14160" s="23" t="s">
        <v>46</v>
      </c>
      <c r="G14160" s="121">
        <v>0</v>
      </c>
    </row>
    <row r="14161" spans="1:7" outlineLevel="1" x14ac:dyDescent="0.25">
      <c r="A14161" s="23" t="str">
        <f>VLOOKUP(B14161,Códigos!$A$1:$C$23,2,FALSE)</f>
        <v>Bonos del Tesoro</v>
      </c>
      <c r="B14161" s="65" t="s">
        <v>6</v>
      </c>
      <c r="C14161" s="60">
        <v>2023</v>
      </c>
      <c r="D14161" s="60" t="str">
        <f t="shared" si="240"/>
        <v>oct</v>
      </c>
      <c r="E14161" s="24">
        <v>45230</v>
      </c>
      <c r="F14161" s="23" t="s">
        <v>46</v>
      </c>
      <c r="G14161" s="121">
        <v>0</v>
      </c>
    </row>
    <row r="14162" spans="1:7" outlineLevel="1" x14ac:dyDescent="0.25">
      <c r="A14162" s="23" t="str">
        <f>VLOOKUP(B14162,Códigos!$A$1:$C$23,2,FALSE)</f>
        <v>Cupones</v>
      </c>
      <c r="B14162" s="65" t="s">
        <v>7</v>
      </c>
      <c r="C14162" s="60">
        <v>2023</v>
      </c>
      <c r="D14162" s="60" t="str">
        <f t="shared" si="240"/>
        <v>oct</v>
      </c>
      <c r="E14162" s="24">
        <v>45230</v>
      </c>
      <c r="F14162" s="23" t="s">
        <v>46</v>
      </c>
      <c r="G14162" s="121">
        <v>1201252.7696793035</v>
      </c>
    </row>
    <row r="14163" spans="1:7" outlineLevel="1" x14ac:dyDescent="0.25">
      <c r="A14163" s="23" t="str">
        <f>VLOOKUP(B14163,Códigos!$A$1:$C$23,2,FALSE)</f>
        <v>Depósitos a Plazo Fijo</v>
      </c>
      <c r="B14163" s="65" t="s">
        <v>8</v>
      </c>
      <c r="C14163" s="60">
        <v>2023</v>
      </c>
      <c r="D14163" s="60" t="str">
        <f t="shared" si="240"/>
        <v>oct</v>
      </c>
      <c r="E14163" s="24">
        <v>45230</v>
      </c>
      <c r="F14163" s="23" t="s">
        <v>46</v>
      </c>
      <c r="G14163" s="121">
        <v>135763671.61516014</v>
      </c>
    </row>
    <row r="14164" spans="1:7" outlineLevel="1" x14ac:dyDescent="0.25">
      <c r="A14164" s="23" t="str">
        <f>VLOOKUP(B14164,Códigos!$A$1:$C$23,2,FALSE)</f>
        <v>Letras del BCB con opción a rescate anticipado</v>
      </c>
      <c r="B14164" s="65" t="s">
        <v>10</v>
      </c>
      <c r="C14164" s="60">
        <v>2023</v>
      </c>
      <c r="D14164" s="60" t="str">
        <f t="shared" si="240"/>
        <v>oct</v>
      </c>
      <c r="E14164" s="24">
        <v>45230</v>
      </c>
      <c r="F14164" s="23" t="s">
        <v>46</v>
      </c>
      <c r="G14164" s="121">
        <v>0</v>
      </c>
    </row>
    <row r="14165" spans="1:7" outlineLevel="1" x14ac:dyDescent="0.25">
      <c r="A14165" s="23" t="str">
        <f>VLOOKUP(B14165,Códigos!$A$1:$C$23,2,FALSE)</f>
        <v>Pagarés bursátiles</v>
      </c>
      <c r="B14165" s="65" t="s">
        <v>11</v>
      </c>
      <c r="C14165" s="60">
        <v>2023</v>
      </c>
      <c r="D14165" s="60" t="str">
        <f t="shared" si="240"/>
        <v>oct</v>
      </c>
      <c r="E14165" s="24">
        <v>45230</v>
      </c>
      <c r="F14165" s="23" t="s">
        <v>46</v>
      </c>
      <c r="G14165" s="121">
        <v>1562713.527696793</v>
      </c>
    </row>
    <row r="14166" spans="1:7" outlineLevel="1" x14ac:dyDescent="0.25">
      <c r="A14166" s="23" t="str">
        <f>VLOOKUP(B14166,Códigos!$A$1:$C$23,2,FALSE)</f>
        <v>Valores de Titularización</v>
      </c>
      <c r="B14166" s="65" t="s">
        <v>12</v>
      </c>
      <c r="C14166" s="60">
        <v>2023</v>
      </c>
      <c r="D14166" s="60" t="str">
        <f t="shared" si="240"/>
        <v>oct</v>
      </c>
      <c r="E14166" s="24">
        <v>45230</v>
      </c>
      <c r="F14166" s="23" t="s">
        <v>46</v>
      </c>
      <c r="G14166" s="121">
        <v>7369929.151603491</v>
      </c>
    </row>
    <row r="14167" spans="1:7" outlineLevel="1" x14ac:dyDescent="0.25">
      <c r="A14167" s="23" t="str">
        <f>VLOOKUP(B14167,Códigos!$A$1:$C$23,2,FALSE)</f>
        <v>Inv. Extranjero</v>
      </c>
      <c r="B14167" s="65" t="s">
        <v>34</v>
      </c>
      <c r="C14167" s="60">
        <v>2023</v>
      </c>
      <c r="D14167" s="60" t="str">
        <f t="shared" si="240"/>
        <v>oct</v>
      </c>
      <c r="E14167" s="24">
        <v>45230</v>
      </c>
      <c r="F14167" s="23" t="s">
        <v>46</v>
      </c>
      <c r="G14167" s="121">
        <v>6829880.6005830904</v>
      </c>
    </row>
    <row r="14168" spans="1:7" outlineLevel="1" x14ac:dyDescent="0.25">
      <c r="A14168" s="23" t="str">
        <f>VLOOKUP(B14168,Códigos!$A$1:$C$23,2,FALSE)</f>
        <v>Liquidez</v>
      </c>
      <c r="B14168" s="65" t="s">
        <v>13</v>
      </c>
      <c r="C14168" s="60">
        <v>2023</v>
      </c>
      <c r="D14168" s="60" t="str">
        <f t="shared" si="240"/>
        <v>oct</v>
      </c>
      <c r="E14168" s="24">
        <v>45230</v>
      </c>
      <c r="F14168" s="23" t="s">
        <v>46</v>
      </c>
      <c r="G14168" s="121">
        <v>44950241.577259481</v>
      </c>
    </row>
    <row r="14169" spans="1:7" outlineLevel="1" x14ac:dyDescent="0.25">
      <c r="A14169" s="23" t="str">
        <f>VLOOKUP(B14169,Códigos!$A$1:$C$23,2,FALSE)</f>
        <v>Inv. sin Oferta Pública</v>
      </c>
      <c r="B14169" s="65" t="s">
        <v>14</v>
      </c>
      <c r="C14169" s="60">
        <v>2023</v>
      </c>
      <c r="D14169" s="60" t="str">
        <f t="shared" si="240"/>
        <v>oct</v>
      </c>
      <c r="E14169" s="24">
        <v>45230</v>
      </c>
      <c r="F14169" s="23" t="s">
        <v>46</v>
      </c>
      <c r="G14169" s="121">
        <v>20600419.79154519</v>
      </c>
    </row>
    <row r="14170" spans="1:7" outlineLevel="1" x14ac:dyDescent="0.25">
      <c r="A14170" s="23" t="str">
        <f>VLOOKUP(B14170,Códigos!$A$1:$C$23,2,FALSE)</f>
        <v>Acciones</v>
      </c>
      <c r="B14170" s="65" t="s">
        <v>0</v>
      </c>
      <c r="C14170" s="60">
        <v>2023</v>
      </c>
      <c r="D14170" s="60" t="str">
        <f t="shared" si="240"/>
        <v>oct</v>
      </c>
      <c r="E14170" s="24">
        <v>45230</v>
      </c>
      <c r="F14170" s="23" t="s">
        <v>48</v>
      </c>
      <c r="G14170" s="121">
        <v>0</v>
      </c>
    </row>
    <row r="14171" spans="1:7" outlineLevel="1" x14ac:dyDescent="0.25">
      <c r="A14171" s="23" t="str">
        <f>VLOOKUP(B14171,Códigos!$A$1:$C$23,2,FALSE)</f>
        <v>Bonos Bancarios Bursátiles</v>
      </c>
      <c r="B14171" s="65" t="s">
        <v>1</v>
      </c>
      <c r="C14171" s="60">
        <v>2023</v>
      </c>
      <c r="D14171" s="60" t="str">
        <f t="shared" si="240"/>
        <v>oct</v>
      </c>
      <c r="E14171" s="24">
        <v>45230</v>
      </c>
      <c r="F14171" s="23" t="s">
        <v>48</v>
      </c>
      <c r="G14171" s="121">
        <v>147215.20944454812</v>
      </c>
    </row>
    <row r="14172" spans="1:7" outlineLevel="1" x14ac:dyDescent="0.25">
      <c r="A14172" s="23" t="str">
        <f>VLOOKUP(B14172,Códigos!$A$1:$C$23,2,FALSE)</f>
        <v>Bonos de Largo Plazo</v>
      </c>
      <c r="B14172" s="65" t="s">
        <v>3</v>
      </c>
      <c r="C14172" s="60">
        <v>2023</v>
      </c>
      <c r="D14172" s="60" t="str">
        <f t="shared" si="240"/>
        <v>oct</v>
      </c>
      <c r="E14172" s="24">
        <v>45230</v>
      </c>
      <c r="F14172" s="23" t="s">
        <v>48</v>
      </c>
      <c r="G14172" s="121">
        <v>478971.91828723036</v>
      </c>
    </row>
    <row r="14173" spans="1:7" outlineLevel="1" x14ac:dyDescent="0.25">
      <c r="A14173" s="23" t="str">
        <f>VLOOKUP(B14173,Códigos!$A$1:$C$23,2,FALSE)</f>
        <v>Bonos Municipales</v>
      </c>
      <c r="B14173" s="65" t="s">
        <v>4</v>
      </c>
      <c r="C14173" s="60">
        <v>2023</v>
      </c>
      <c r="D14173" s="60" t="str">
        <f t="shared" si="240"/>
        <v>oct</v>
      </c>
      <c r="E14173" s="24">
        <v>45230</v>
      </c>
      <c r="F14173" s="23" t="s">
        <v>48</v>
      </c>
      <c r="G14173" s="121">
        <v>0</v>
      </c>
    </row>
    <row r="14174" spans="1:7" outlineLevel="1" x14ac:dyDescent="0.25">
      <c r="A14174" s="23" t="str">
        <f>VLOOKUP(B14174,Códigos!$A$1:$C$23,2,FALSE)</f>
        <v>Bonos Participativos emitidos por Pymes</v>
      </c>
      <c r="B14174" s="65" t="s">
        <v>5</v>
      </c>
      <c r="C14174" s="60">
        <v>2023</v>
      </c>
      <c r="D14174" s="60" t="str">
        <f t="shared" si="240"/>
        <v>oct</v>
      </c>
      <c r="E14174" s="24">
        <v>45230</v>
      </c>
      <c r="F14174" s="23" t="s">
        <v>48</v>
      </c>
      <c r="G14174" s="121">
        <v>0</v>
      </c>
    </row>
    <row r="14175" spans="1:7" outlineLevel="1" x14ac:dyDescent="0.25">
      <c r="A14175" s="23" t="str">
        <f>VLOOKUP(B14175,Códigos!$A$1:$C$23,2,FALSE)</f>
        <v>Bonos del BCB con opción a rescate anticipado</v>
      </c>
      <c r="B14175" s="65" t="s">
        <v>159</v>
      </c>
      <c r="C14175" s="60">
        <v>2023</v>
      </c>
      <c r="D14175" s="60" t="str">
        <f t="shared" si="240"/>
        <v>oct</v>
      </c>
      <c r="E14175" s="24">
        <v>45230</v>
      </c>
      <c r="F14175" s="23" t="s">
        <v>48</v>
      </c>
      <c r="G14175" s="121">
        <v>6226479.0542306686</v>
      </c>
    </row>
    <row r="14176" spans="1:7" outlineLevel="1" x14ac:dyDescent="0.25">
      <c r="A14176" s="23" t="str">
        <f>VLOOKUP(B14176,Códigos!$A$1:$C$23,2,FALSE)</f>
        <v>Bonos del Tesoro</v>
      </c>
      <c r="B14176" s="65" t="s">
        <v>6</v>
      </c>
      <c r="C14176" s="60">
        <v>2023</v>
      </c>
      <c r="D14176" s="60" t="str">
        <f t="shared" si="240"/>
        <v>oct</v>
      </c>
      <c r="E14176" s="24">
        <v>45230</v>
      </c>
      <c r="F14176" s="23" t="s">
        <v>48</v>
      </c>
      <c r="G14176" s="121">
        <v>0</v>
      </c>
    </row>
    <row r="14177" spans="1:7" outlineLevel="1" x14ac:dyDescent="0.25">
      <c r="A14177" s="23" t="str">
        <f>VLOOKUP(B14177,Códigos!$A$1:$C$23,2,FALSE)</f>
        <v>Cupones</v>
      </c>
      <c r="B14177" s="65" t="s">
        <v>7</v>
      </c>
      <c r="C14177" s="60">
        <v>2023</v>
      </c>
      <c r="D14177" s="60" t="str">
        <f t="shared" si="240"/>
        <v>oct</v>
      </c>
      <c r="E14177" s="24">
        <v>45230</v>
      </c>
      <c r="F14177" s="23" t="s">
        <v>48</v>
      </c>
      <c r="G14177" s="121">
        <v>0</v>
      </c>
    </row>
    <row r="14178" spans="1:7" outlineLevel="1" x14ac:dyDescent="0.25">
      <c r="A14178" s="23" t="str">
        <f>VLOOKUP(B14178,Códigos!$A$1:$C$23,2,FALSE)</f>
        <v>Depósitos a Plazo Fijo</v>
      </c>
      <c r="B14178" s="65" t="s">
        <v>8</v>
      </c>
      <c r="C14178" s="60">
        <v>2023</v>
      </c>
      <c r="D14178" s="60" t="str">
        <f t="shared" si="240"/>
        <v>oct</v>
      </c>
      <c r="E14178" s="24">
        <v>45230</v>
      </c>
      <c r="F14178" s="23" t="s">
        <v>48</v>
      </c>
      <c r="G14178" s="121">
        <v>6909144.3995796777</v>
      </c>
    </row>
    <row r="14179" spans="1:7" outlineLevel="1" x14ac:dyDescent="0.25">
      <c r="A14179" s="23" t="str">
        <f>VLOOKUP(B14179,Códigos!$A$1:$C$23,2,FALSE)</f>
        <v>Letras del BCB con opción a rescate anticipado</v>
      </c>
      <c r="B14179" s="65" t="s">
        <v>10</v>
      </c>
      <c r="C14179" s="60">
        <v>2023</v>
      </c>
      <c r="D14179" s="60" t="str">
        <f t="shared" si="240"/>
        <v>oct</v>
      </c>
      <c r="E14179" s="24">
        <v>45230</v>
      </c>
      <c r="F14179" s="23" t="s">
        <v>48</v>
      </c>
      <c r="G14179" s="121">
        <v>0</v>
      </c>
    </row>
    <row r="14180" spans="1:7" outlineLevel="1" x14ac:dyDescent="0.25">
      <c r="A14180" s="23" t="str">
        <f>VLOOKUP(B14180,Códigos!$A$1:$C$23,2,FALSE)</f>
        <v>Pagarés bursátiles</v>
      </c>
      <c r="B14180" s="65" t="s">
        <v>11</v>
      </c>
      <c r="C14180" s="60">
        <v>2023</v>
      </c>
      <c r="D14180" s="60" t="str">
        <f t="shared" si="240"/>
        <v>oct</v>
      </c>
      <c r="E14180" s="24">
        <v>45230</v>
      </c>
      <c r="F14180" s="23" t="s">
        <v>48</v>
      </c>
      <c r="G14180" s="121">
        <v>0</v>
      </c>
    </row>
    <row r="14181" spans="1:7" outlineLevel="1" x14ac:dyDescent="0.25">
      <c r="A14181" s="23" t="str">
        <f>VLOOKUP(B14181,Códigos!$A$1:$C$23,2,FALSE)</f>
        <v>Valores de Titularización</v>
      </c>
      <c r="B14181" s="65" t="s">
        <v>12</v>
      </c>
      <c r="C14181" s="60">
        <v>2023</v>
      </c>
      <c r="D14181" s="60" t="str">
        <f t="shared" si="240"/>
        <v>oct</v>
      </c>
      <c r="E14181" s="24">
        <v>45230</v>
      </c>
      <c r="F14181" s="23" t="s">
        <v>48</v>
      </c>
      <c r="G14181" s="121">
        <v>0</v>
      </c>
    </row>
    <row r="14182" spans="1:7" outlineLevel="1" x14ac:dyDescent="0.25">
      <c r="A14182" s="23" t="str">
        <f>VLOOKUP(B14182,Códigos!$A$1:$C$23,2,FALSE)</f>
        <v>Inv. Extranjero</v>
      </c>
      <c r="B14182" s="65" t="s">
        <v>34</v>
      </c>
      <c r="C14182" s="60">
        <v>2023</v>
      </c>
      <c r="D14182" s="60" t="str">
        <f t="shared" si="240"/>
        <v>oct</v>
      </c>
      <c r="E14182" s="24">
        <v>45230</v>
      </c>
      <c r="F14182" s="23" t="s">
        <v>48</v>
      </c>
      <c r="G14182" s="121">
        <v>0</v>
      </c>
    </row>
    <row r="14183" spans="1:7" outlineLevel="1" x14ac:dyDescent="0.25">
      <c r="A14183" s="23" t="str">
        <f>VLOOKUP(B14183,Códigos!$A$1:$C$23,2,FALSE)</f>
        <v>Liquidez</v>
      </c>
      <c r="B14183" s="65" t="s">
        <v>13</v>
      </c>
      <c r="C14183" s="60">
        <v>2023</v>
      </c>
      <c r="D14183" s="60" t="str">
        <f t="shared" si="240"/>
        <v>oct</v>
      </c>
      <c r="E14183" s="24">
        <v>45230</v>
      </c>
      <c r="F14183" s="23" t="s">
        <v>48</v>
      </c>
      <c r="G14183" s="121">
        <v>1614410.6419833237</v>
      </c>
    </row>
    <row r="14184" spans="1:7" outlineLevel="1" x14ac:dyDescent="0.25">
      <c r="A14184" s="23" t="str">
        <f>VLOOKUP(B14184,Códigos!$A$1:$C$23,2,FALSE)</f>
        <v>Inv. sin Oferta Pública</v>
      </c>
      <c r="B14184" s="65" t="s">
        <v>14</v>
      </c>
      <c r="C14184" s="60">
        <v>2023</v>
      </c>
      <c r="D14184" s="60" t="str">
        <f t="shared" si="240"/>
        <v>oct</v>
      </c>
      <c r="E14184" s="24">
        <v>45230</v>
      </c>
      <c r="F14184" s="23" t="s">
        <v>48</v>
      </c>
      <c r="G14184" s="121">
        <v>60295.76568501458</v>
      </c>
    </row>
    <row r="14185" spans="1:7" outlineLevel="1" x14ac:dyDescent="0.25">
      <c r="A14185" s="23" t="str">
        <f>VLOOKUP(B14185,Códigos!$A$1:$C$23,2,FALSE)</f>
        <v>Acciones</v>
      </c>
      <c r="B14185" s="65" t="s">
        <v>0</v>
      </c>
      <c r="C14185" s="60">
        <v>2023</v>
      </c>
      <c r="D14185" s="60" t="str">
        <f t="shared" si="240"/>
        <v>oct</v>
      </c>
      <c r="E14185" s="24">
        <v>45230</v>
      </c>
      <c r="F14185" s="23" t="s">
        <v>47</v>
      </c>
      <c r="G14185" s="121">
        <v>2558754.56</v>
      </c>
    </row>
    <row r="14186" spans="1:7" outlineLevel="1" x14ac:dyDescent="0.25">
      <c r="A14186" s="23" t="str">
        <f>VLOOKUP(B14186,Códigos!$A$1:$C$23,2,FALSE)</f>
        <v>Bonos Bancarios Bursátiles</v>
      </c>
      <c r="B14186" s="65" t="s">
        <v>1</v>
      </c>
      <c r="C14186" s="60">
        <v>2023</v>
      </c>
      <c r="D14186" s="60" t="str">
        <f t="shared" si="240"/>
        <v>oct</v>
      </c>
      <c r="E14186" s="24">
        <v>45230</v>
      </c>
      <c r="F14186" s="23" t="s">
        <v>47</v>
      </c>
      <c r="G14186" s="121">
        <v>29887616.199999999</v>
      </c>
    </row>
    <row r="14187" spans="1:7" outlineLevel="1" x14ac:dyDescent="0.25">
      <c r="A14187" s="23" t="str">
        <f>VLOOKUP(B14187,Códigos!$A$1:$C$23,2,FALSE)</f>
        <v>Bonos de Largo Plazo</v>
      </c>
      <c r="B14187" s="65" t="s">
        <v>3</v>
      </c>
      <c r="C14187" s="60">
        <v>2023</v>
      </c>
      <c r="D14187" s="60" t="str">
        <f t="shared" si="240"/>
        <v>oct</v>
      </c>
      <c r="E14187" s="24">
        <v>45230</v>
      </c>
      <c r="F14187" s="23" t="s">
        <v>47</v>
      </c>
      <c r="G14187" s="121">
        <v>14428430.219999999</v>
      </c>
    </row>
    <row r="14188" spans="1:7" outlineLevel="1" x14ac:dyDescent="0.25">
      <c r="A14188" s="23" t="str">
        <f>VLOOKUP(B14188,Códigos!$A$1:$C$23,2,FALSE)</f>
        <v>Bonos Municipales</v>
      </c>
      <c r="B14188" s="65" t="s">
        <v>4</v>
      </c>
      <c r="C14188" s="60">
        <v>2023</v>
      </c>
      <c r="D14188" s="60" t="str">
        <f t="shared" si="240"/>
        <v>oct</v>
      </c>
      <c r="E14188" s="24">
        <v>45230</v>
      </c>
      <c r="F14188" s="23" t="s">
        <v>47</v>
      </c>
      <c r="G14188" s="121">
        <v>0</v>
      </c>
    </row>
    <row r="14189" spans="1:7" outlineLevel="1" x14ac:dyDescent="0.25">
      <c r="A14189" s="23" t="str">
        <f>VLOOKUP(B14189,Códigos!$A$1:$C$23,2,FALSE)</f>
        <v>Bonos Participativos emitidos por Pymes</v>
      </c>
      <c r="B14189" s="65" t="s">
        <v>5</v>
      </c>
      <c r="C14189" s="60">
        <v>2023</v>
      </c>
      <c r="D14189" s="60" t="str">
        <f t="shared" si="240"/>
        <v>oct</v>
      </c>
      <c r="E14189" s="24">
        <v>45230</v>
      </c>
      <c r="F14189" s="23" t="s">
        <v>47</v>
      </c>
      <c r="G14189" s="121">
        <v>0</v>
      </c>
    </row>
    <row r="14190" spans="1:7" outlineLevel="1" x14ac:dyDescent="0.25">
      <c r="A14190" s="23" t="str">
        <f>VLOOKUP(B14190,Códigos!$A$1:$C$23,2,FALSE)</f>
        <v>Bonos del BCB con opción a rescate anticipado</v>
      </c>
      <c r="B14190" s="65" t="s">
        <v>159</v>
      </c>
      <c r="C14190" s="60">
        <v>2023</v>
      </c>
      <c r="D14190" s="60" t="str">
        <f t="shared" si="240"/>
        <v>oct</v>
      </c>
      <c r="E14190" s="24">
        <v>45230</v>
      </c>
      <c r="F14190" s="23" t="s">
        <v>47</v>
      </c>
      <c r="G14190" s="121">
        <v>0</v>
      </c>
    </row>
    <row r="14191" spans="1:7" outlineLevel="1" x14ac:dyDescent="0.25">
      <c r="A14191" s="23" t="str">
        <f>VLOOKUP(B14191,Códigos!$A$1:$C$23,2,FALSE)</f>
        <v>Bonos del Tesoro</v>
      </c>
      <c r="B14191" s="65" t="s">
        <v>6</v>
      </c>
      <c r="C14191" s="60">
        <v>2023</v>
      </c>
      <c r="D14191" s="60" t="str">
        <f t="shared" si="240"/>
        <v>oct</v>
      </c>
      <c r="E14191" s="24">
        <v>45230</v>
      </c>
      <c r="F14191" s="23" t="s">
        <v>47</v>
      </c>
      <c r="G14191" s="121">
        <v>0</v>
      </c>
    </row>
    <row r="14192" spans="1:7" outlineLevel="1" x14ac:dyDescent="0.25">
      <c r="A14192" s="23" t="str">
        <f>VLOOKUP(B14192,Códigos!$A$1:$C$23,2,FALSE)</f>
        <v>Cupones</v>
      </c>
      <c r="B14192" s="65" t="s">
        <v>7</v>
      </c>
      <c r="C14192" s="60">
        <v>2023</v>
      </c>
      <c r="D14192" s="60" t="str">
        <f t="shared" si="240"/>
        <v>oct</v>
      </c>
      <c r="E14192" s="24">
        <v>45230</v>
      </c>
      <c r="F14192" s="23" t="s">
        <v>47</v>
      </c>
      <c r="G14192" s="121">
        <v>37713.949999999997</v>
      </c>
    </row>
    <row r="14193" spans="1:7" outlineLevel="1" x14ac:dyDescent="0.25">
      <c r="A14193" s="23" t="str">
        <f>VLOOKUP(B14193,Códigos!$A$1:$C$23,2,FALSE)</f>
        <v>Depósitos a Plazo Fijo</v>
      </c>
      <c r="B14193" s="65" t="s">
        <v>8</v>
      </c>
      <c r="C14193" s="60">
        <v>2023</v>
      </c>
      <c r="D14193" s="60" t="str">
        <f t="shared" si="240"/>
        <v>oct</v>
      </c>
      <c r="E14193" s="24">
        <v>45230</v>
      </c>
      <c r="F14193" s="23" t="s">
        <v>47</v>
      </c>
      <c r="G14193" s="121">
        <v>263345547.32999998</v>
      </c>
    </row>
    <row r="14194" spans="1:7" outlineLevel="1" x14ac:dyDescent="0.25">
      <c r="A14194" s="23" t="str">
        <f>VLOOKUP(B14194,Códigos!$A$1:$C$23,2,FALSE)</f>
        <v>Letras del BCB con opción a rescate anticipado</v>
      </c>
      <c r="B14194" s="65" t="s">
        <v>10</v>
      </c>
      <c r="C14194" s="60">
        <v>2023</v>
      </c>
      <c r="D14194" s="60" t="str">
        <f t="shared" si="240"/>
        <v>oct</v>
      </c>
      <c r="E14194" s="24">
        <v>45230</v>
      </c>
      <c r="F14194" s="23" t="s">
        <v>47</v>
      </c>
      <c r="G14194" s="121">
        <v>0</v>
      </c>
    </row>
    <row r="14195" spans="1:7" outlineLevel="1" x14ac:dyDescent="0.25">
      <c r="A14195" s="23" t="str">
        <f>VLOOKUP(B14195,Códigos!$A$1:$C$23,2,FALSE)</f>
        <v>Pagarés bursátiles</v>
      </c>
      <c r="B14195" s="65" t="s">
        <v>11</v>
      </c>
      <c r="C14195" s="60">
        <v>2023</v>
      </c>
      <c r="D14195" s="60" t="str">
        <f t="shared" si="240"/>
        <v>oct</v>
      </c>
      <c r="E14195" s="24">
        <v>45230</v>
      </c>
      <c r="F14195" s="23" t="s">
        <v>47</v>
      </c>
      <c r="G14195" s="121">
        <v>2313825</v>
      </c>
    </row>
    <row r="14196" spans="1:7" outlineLevel="1" x14ac:dyDescent="0.25">
      <c r="A14196" s="23" t="str">
        <f>VLOOKUP(B14196,Códigos!$A$1:$C$23,2,FALSE)</f>
        <v>Valores de Titularización</v>
      </c>
      <c r="B14196" s="65" t="s">
        <v>12</v>
      </c>
      <c r="C14196" s="60">
        <v>2023</v>
      </c>
      <c r="D14196" s="60" t="str">
        <f t="shared" si="240"/>
        <v>oct</v>
      </c>
      <c r="E14196" s="24">
        <v>45230</v>
      </c>
      <c r="F14196" s="23" t="s">
        <v>47</v>
      </c>
      <c r="G14196" s="121">
        <v>83516.5</v>
      </c>
    </row>
    <row r="14197" spans="1:7" outlineLevel="1" x14ac:dyDescent="0.25">
      <c r="A14197" s="23" t="str">
        <f>VLOOKUP(B14197,Códigos!$A$1:$C$23,2,FALSE)</f>
        <v>Inv. Extranjero</v>
      </c>
      <c r="B14197" s="65" t="s">
        <v>34</v>
      </c>
      <c r="C14197" s="60">
        <v>2023</v>
      </c>
      <c r="D14197" s="60" t="str">
        <f t="shared" si="240"/>
        <v>oct</v>
      </c>
      <c r="E14197" s="24">
        <v>45230</v>
      </c>
      <c r="F14197" s="23" t="s">
        <v>47</v>
      </c>
      <c r="G14197" s="121">
        <v>81496265.410000011</v>
      </c>
    </row>
    <row r="14198" spans="1:7" outlineLevel="1" x14ac:dyDescent="0.25">
      <c r="A14198" s="23" t="str">
        <f>VLOOKUP(B14198,Códigos!$A$1:$C$23,2,FALSE)</f>
        <v>Liquidez</v>
      </c>
      <c r="B14198" s="65" t="s">
        <v>13</v>
      </c>
      <c r="C14198" s="60">
        <v>2023</v>
      </c>
      <c r="D14198" s="60" t="str">
        <f t="shared" si="240"/>
        <v>oct</v>
      </c>
      <c r="E14198" s="24">
        <v>45230</v>
      </c>
      <c r="F14198" s="23" t="s">
        <v>47</v>
      </c>
      <c r="G14198" s="121">
        <v>80275431.689999998</v>
      </c>
    </row>
    <row r="14199" spans="1:7" outlineLevel="1" x14ac:dyDescent="0.25">
      <c r="A14199" s="23" t="str">
        <f>VLOOKUP(B14199,Códigos!$A$1:$C$23,2,FALSE)</f>
        <v>Inv. sin Oferta Pública</v>
      </c>
      <c r="B14199" s="65" t="s">
        <v>14</v>
      </c>
      <c r="C14199" s="60">
        <v>2023</v>
      </c>
      <c r="D14199" s="60" t="str">
        <f t="shared" si="240"/>
        <v>oct</v>
      </c>
      <c r="E14199" s="24">
        <v>45230</v>
      </c>
      <c r="F14199" s="23" t="s">
        <v>47</v>
      </c>
      <c r="G14199" s="121">
        <v>100136.87</v>
      </c>
    </row>
    <row r="14200" spans="1:7" outlineLevel="1" x14ac:dyDescent="0.25">
      <c r="A14200" s="23" t="str">
        <f>VLOOKUP(B14200,Códigos!$A$1:$C$23,2,FALSE)</f>
        <v>Acciones</v>
      </c>
      <c r="B14200" s="65" t="s">
        <v>0</v>
      </c>
      <c r="C14200" s="60">
        <v>2023</v>
      </c>
      <c r="D14200" s="60" t="str">
        <f t="shared" si="240"/>
        <v>oct</v>
      </c>
      <c r="E14200" s="24">
        <v>45230</v>
      </c>
      <c r="F14200" s="23" t="s">
        <v>49</v>
      </c>
      <c r="G14200" s="121">
        <v>266593.81632653065</v>
      </c>
    </row>
    <row r="14201" spans="1:7" outlineLevel="1" x14ac:dyDescent="0.25">
      <c r="A14201" s="23" t="str">
        <f>VLOOKUP(B14201,Códigos!$A$1:$C$23,2,FALSE)</f>
        <v>Bonos Bancarios Bursátiles</v>
      </c>
      <c r="B14201" s="65" t="s">
        <v>1</v>
      </c>
      <c r="C14201" s="60">
        <v>2023</v>
      </c>
      <c r="D14201" s="60" t="str">
        <f t="shared" si="240"/>
        <v>oct</v>
      </c>
      <c r="E14201" s="24">
        <v>45230</v>
      </c>
      <c r="F14201" s="23" t="s">
        <v>49</v>
      </c>
      <c r="G14201" s="121">
        <v>19905503.513119541</v>
      </c>
    </row>
    <row r="14202" spans="1:7" outlineLevel="1" x14ac:dyDescent="0.25">
      <c r="A14202" s="23" t="str">
        <f>VLOOKUP(B14202,Códigos!$A$1:$C$23,2,FALSE)</f>
        <v>Bonos de Largo Plazo</v>
      </c>
      <c r="B14202" s="65" t="s">
        <v>3</v>
      </c>
      <c r="C14202" s="60">
        <v>2023</v>
      </c>
      <c r="D14202" s="60" t="str">
        <f t="shared" si="240"/>
        <v>oct</v>
      </c>
      <c r="E14202" s="24">
        <v>45230</v>
      </c>
      <c r="F14202" s="23" t="s">
        <v>49</v>
      </c>
      <c r="G14202" s="121">
        <v>13216550.357142849</v>
      </c>
    </row>
    <row r="14203" spans="1:7" outlineLevel="1" x14ac:dyDescent="0.25">
      <c r="A14203" s="23" t="str">
        <f>VLOOKUP(B14203,Códigos!$A$1:$C$23,2,FALSE)</f>
        <v>Bonos Municipales</v>
      </c>
      <c r="B14203" s="65" t="s">
        <v>4</v>
      </c>
      <c r="C14203" s="60">
        <v>2023</v>
      </c>
      <c r="D14203" s="60" t="str">
        <f t="shared" si="240"/>
        <v>oct</v>
      </c>
      <c r="E14203" s="24">
        <v>45230</v>
      </c>
      <c r="F14203" s="23" t="s">
        <v>49</v>
      </c>
      <c r="G14203" s="121">
        <v>454805.24781341112</v>
      </c>
    </row>
    <row r="14204" spans="1:7" outlineLevel="1" x14ac:dyDescent="0.25">
      <c r="A14204" s="23" t="str">
        <f>VLOOKUP(B14204,Códigos!$A$1:$C$23,2,FALSE)</f>
        <v>Bonos Participativos emitidos por Pymes</v>
      </c>
      <c r="B14204" s="65" t="s">
        <v>5</v>
      </c>
      <c r="C14204" s="60">
        <v>2023</v>
      </c>
      <c r="D14204" s="60" t="str">
        <f t="shared" si="240"/>
        <v>oct</v>
      </c>
      <c r="E14204" s="24">
        <v>45230</v>
      </c>
      <c r="F14204" s="23" t="s">
        <v>49</v>
      </c>
      <c r="G14204" s="121">
        <v>45624.198250728863</v>
      </c>
    </row>
    <row r="14205" spans="1:7" outlineLevel="1" x14ac:dyDescent="0.25">
      <c r="A14205" s="23" t="str">
        <f>VLOOKUP(B14205,Códigos!$A$1:$C$23,2,FALSE)</f>
        <v>Bonos del BCB con opción a rescate anticipado</v>
      </c>
      <c r="B14205" s="65" t="s">
        <v>159</v>
      </c>
      <c r="C14205" s="60">
        <v>2023</v>
      </c>
      <c r="D14205" s="60" t="str">
        <f t="shared" si="240"/>
        <v>oct</v>
      </c>
      <c r="E14205" s="24">
        <v>45230</v>
      </c>
      <c r="F14205" s="23" t="s">
        <v>49</v>
      </c>
      <c r="G14205" s="121">
        <v>0</v>
      </c>
    </row>
    <row r="14206" spans="1:7" outlineLevel="1" x14ac:dyDescent="0.25">
      <c r="A14206" s="23" t="str">
        <f>VLOOKUP(B14206,Códigos!$A$1:$C$23,2,FALSE)</f>
        <v>Bonos del Tesoro</v>
      </c>
      <c r="B14206" s="65" t="s">
        <v>6</v>
      </c>
      <c r="C14206" s="60">
        <v>2023</v>
      </c>
      <c r="D14206" s="60" t="str">
        <f t="shared" si="240"/>
        <v>oct</v>
      </c>
      <c r="E14206" s="24">
        <v>45230</v>
      </c>
      <c r="F14206" s="23" t="s">
        <v>49</v>
      </c>
      <c r="G14206" s="121">
        <v>0</v>
      </c>
    </row>
    <row r="14207" spans="1:7" outlineLevel="1" x14ac:dyDescent="0.25">
      <c r="A14207" s="23" t="str">
        <f>VLOOKUP(B14207,Códigos!$A$1:$C$23,2,FALSE)</f>
        <v>Cupones</v>
      </c>
      <c r="B14207" s="65" t="s">
        <v>7</v>
      </c>
      <c r="C14207" s="60">
        <v>2023</v>
      </c>
      <c r="D14207" s="60" t="str">
        <f t="shared" si="240"/>
        <v>oct</v>
      </c>
      <c r="E14207" s="24">
        <v>45230</v>
      </c>
      <c r="F14207" s="23" t="s">
        <v>49</v>
      </c>
      <c r="G14207" s="121">
        <v>151967.93002915467</v>
      </c>
    </row>
    <row r="14208" spans="1:7" outlineLevel="1" x14ac:dyDescent="0.25">
      <c r="A14208" s="23" t="str">
        <f>VLOOKUP(B14208,Códigos!$A$1:$C$23,2,FALSE)</f>
        <v>Depósitos a Plazo Fijo</v>
      </c>
      <c r="B14208" s="65" t="s">
        <v>8</v>
      </c>
      <c r="C14208" s="60">
        <v>2023</v>
      </c>
      <c r="D14208" s="60" t="str">
        <f t="shared" si="240"/>
        <v>oct</v>
      </c>
      <c r="E14208" s="24">
        <v>45230</v>
      </c>
      <c r="F14208" s="23" t="s">
        <v>49</v>
      </c>
      <c r="G14208" s="121">
        <v>57549622.122449055</v>
      </c>
    </row>
    <row r="14209" spans="1:7" outlineLevel="1" x14ac:dyDescent="0.25">
      <c r="A14209" s="23" t="str">
        <f>VLOOKUP(B14209,Códigos!$A$1:$C$23,2,FALSE)</f>
        <v>Letras del BCB con opción a rescate anticipado</v>
      </c>
      <c r="B14209" s="65" t="s">
        <v>10</v>
      </c>
      <c r="C14209" s="60">
        <v>2023</v>
      </c>
      <c r="D14209" s="60" t="str">
        <f t="shared" si="240"/>
        <v>oct</v>
      </c>
      <c r="E14209" s="24">
        <v>45230</v>
      </c>
      <c r="F14209" s="23" t="s">
        <v>49</v>
      </c>
      <c r="G14209" s="121">
        <v>0</v>
      </c>
    </row>
    <row r="14210" spans="1:7" outlineLevel="1" x14ac:dyDescent="0.25">
      <c r="A14210" s="23" t="str">
        <f>VLOOKUP(B14210,Códigos!$A$1:$C$23,2,FALSE)</f>
        <v>Pagarés bursátiles</v>
      </c>
      <c r="B14210" s="65" t="s">
        <v>11</v>
      </c>
      <c r="C14210" s="60">
        <v>2023</v>
      </c>
      <c r="D14210" s="60" t="str">
        <f t="shared" ref="D14210:D14273" si="241">+TEXT(E14210,"mmm")</f>
        <v>oct</v>
      </c>
      <c r="E14210" s="24">
        <v>45230</v>
      </c>
      <c r="F14210" s="23" t="s">
        <v>49</v>
      </c>
      <c r="G14210" s="121">
        <v>1129374.393586006</v>
      </c>
    </row>
    <row r="14211" spans="1:7" outlineLevel="1" x14ac:dyDescent="0.25">
      <c r="A14211" s="23" t="str">
        <f>VLOOKUP(B14211,Códigos!$A$1:$C$23,2,FALSE)</f>
        <v>Valores de Titularización</v>
      </c>
      <c r="B14211" s="65" t="s">
        <v>12</v>
      </c>
      <c r="C14211" s="60">
        <v>2023</v>
      </c>
      <c r="D14211" s="60" t="str">
        <f t="shared" si="241"/>
        <v>oct</v>
      </c>
      <c r="E14211" s="24">
        <v>45230</v>
      </c>
      <c r="F14211" s="23" t="s">
        <v>49</v>
      </c>
      <c r="G14211" s="121">
        <v>1265217.4416909623</v>
      </c>
    </row>
    <row r="14212" spans="1:7" outlineLevel="1" x14ac:dyDescent="0.25">
      <c r="A14212" s="23" t="str">
        <f>VLOOKUP(B14212,Códigos!$A$1:$C$23,2,FALSE)</f>
        <v>Inv. Extranjero</v>
      </c>
      <c r="B14212" s="65" t="s">
        <v>34</v>
      </c>
      <c r="C14212" s="60">
        <v>2023</v>
      </c>
      <c r="D14212" s="60" t="str">
        <f t="shared" si="241"/>
        <v>oct</v>
      </c>
      <c r="E14212" s="24">
        <v>45230</v>
      </c>
      <c r="F14212" s="23" t="s">
        <v>49</v>
      </c>
      <c r="G14212" s="121">
        <v>0</v>
      </c>
    </row>
    <row r="14213" spans="1:7" outlineLevel="1" x14ac:dyDescent="0.25">
      <c r="A14213" s="23" t="str">
        <f>VLOOKUP(B14213,Códigos!$A$1:$C$23,2,FALSE)</f>
        <v>Liquidez</v>
      </c>
      <c r="B14213" s="65" t="s">
        <v>13</v>
      </c>
      <c r="C14213" s="60">
        <v>2023</v>
      </c>
      <c r="D14213" s="60" t="str">
        <f t="shared" si="241"/>
        <v>oct</v>
      </c>
      <c r="E14213" s="24">
        <v>45230</v>
      </c>
      <c r="F14213" s="23" t="s">
        <v>49</v>
      </c>
      <c r="G14213" s="121">
        <v>9358865.5072886292</v>
      </c>
    </row>
    <row r="14214" spans="1:7" outlineLevel="1" x14ac:dyDescent="0.25">
      <c r="A14214" s="23" t="str">
        <f>VLOOKUP(B14214,Códigos!$A$1:$C$23,2,FALSE)</f>
        <v>Inv. sin Oferta Pública</v>
      </c>
      <c r="B14214" s="65" t="s">
        <v>14</v>
      </c>
      <c r="C14214" s="60">
        <v>2023</v>
      </c>
      <c r="D14214" s="60" t="str">
        <f t="shared" si="241"/>
        <v>oct</v>
      </c>
      <c r="E14214" s="24">
        <v>45230</v>
      </c>
      <c r="F14214" s="23" t="s">
        <v>49</v>
      </c>
      <c r="G14214" s="121">
        <v>6669356.3804664724</v>
      </c>
    </row>
    <row r="14215" spans="1:7" outlineLevel="1" x14ac:dyDescent="0.25">
      <c r="A14215" s="23" t="str">
        <f>VLOOKUP(B14215,Códigos!$A$1:$C$23,2,FALSE)</f>
        <v>Acciones</v>
      </c>
      <c r="B14215" s="65" t="s">
        <v>0</v>
      </c>
      <c r="C14215" s="60">
        <v>2023</v>
      </c>
      <c r="D14215" s="60" t="str">
        <f t="shared" si="241"/>
        <v>oct</v>
      </c>
      <c r="E14215" s="24">
        <v>45230</v>
      </c>
      <c r="F14215" s="23" t="s">
        <v>50</v>
      </c>
      <c r="G14215" s="121">
        <v>0</v>
      </c>
    </row>
    <row r="14216" spans="1:7" outlineLevel="1" x14ac:dyDescent="0.25">
      <c r="A14216" s="23" t="str">
        <f>VLOOKUP(B14216,Códigos!$A$1:$C$23,2,FALSE)</f>
        <v>Bonos Bancarios Bursátiles</v>
      </c>
      <c r="B14216" s="65" t="s">
        <v>1</v>
      </c>
      <c r="C14216" s="60">
        <v>2023</v>
      </c>
      <c r="D14216" s="60" t="str">
        <f t="shared" si="241"/>
        <v>oct</v>
      </c>
      <c r="E14216" s="24">
        <v>45230</v>
      </c>
      <c r="F14216" s="23" t="s">
        <v>50</v>
      </c>
      <c r="G14216" s="121">
        <v>1073408.46</v>
      </c>
    </row>
    <row r="14217" spans="1:7" outlineLevel="1" x14ac:dyDescent="0.25">
      <c r="A14217" s="23" t="str">
        <f>VLOOKUP(B14217,Códigos!$A$1:$C$23,2,FALSE)</f>
        <v>Bonos de Largo Plazo</v>
      </c>
      <c r="B14217" s="65" t="s">
        <v>3</v>
      </c>
      <c r="C14217" s="60">
        <v>2023</v>
      </c>
      <c r="D14217" s="60" t="str">
        <f t="shared" si="241"/>
        <v>oct</v>
      </c>
      <c r="E14217" s="24">
        <v>45230</v>
      </c>
      <c r="F14217" s="23" t="s">
        <v>50</v>
      </c>
      <c r="G14217" s="121">
        <v>599840.9</v>
      </c>
    </row>
    <row r="14218" spans="1:7" outlineLevel="1" x14ac:dyDescent="0.25">
      <c r="A14218" s="23" t="str">
        <f>VLOOKUP(B14218,Códigos!$A$1:$C$23,2,FALSE)</f>
        <v>Bonos Municipales</v>
      </c>
      <c r="B14218" s="65" t="s">
        <v>4</v>
      </c>
      <c r="C14218" s="60">
        <v>2023</v>
      </c>
      <c r="D14218" s="60" t="str">
        <f t="shared" si="241"/>
        <v>oct</v>
      </c>
      <c r="E14218" s="24">
        <v>45230</v>
      </c>
      <c r="F14218" s="23" t="s">
        <v>50</v>
      </c>
      <c r="G14218" s="121">
        <v>0</v>
      </c>
    </row>
    <row r="14219" spans="1:7" outlineLevel="1" x14ac:dyDescent="0.25">
      <c r="A14219" s="23" t="str">
        <f>VLOOKUP(B14219,Códigos!$A$1:$C$23,2,FALSE)</f>
        <v>Bonos Participativos emitidos por Pymes</v>
      </c>
      <c r="B14219" s="65" t="s">
        <v>5</v>
      </c>
      <c r="C14219" s="60">
        <v>2023</v>
      </c>
      <c r="D14219" s="60" t="str">
        <f t="shared" si="241"/>
        <v>oct</v>
      </c>
      <c r="E14219" s="24">
        <v>45230</v>
      </c>
      <c r="F14219" s="23" t="s">
        <v>50</v>
      </c>
      <c r="G14219" s="121">
        <v>36499.360000000001</v>
      </c>
    </row>
    <row r="14220" spans="1:7" outlineLevel="1" x14ac:dyDescent="0.25">
      <c r="A14220" s="23" t="str">
        <f>VLOOKUP(B14220,Códigos!$A$1:$C$23,2,FALSE)</f>
        <v>Bonos del BCB con opción a rescate anticipado</v>
      </c>
      <c r="B14220" s="65" t="s">
        <v>159</v>
      </c>
      <c r="C14220" s="60">
        <v>2023</v>
      </c>
      <c r="D14220" s="60" t="str">
        <f t="shared" si="241"/>
        <v>oct</v>
      </c>
      <c r="E14220" s="24">
        <v>45230</v>
      </c>
      <c r="F14220" s="23" t="s">
        <v>50</v>
      </c>
      <c r="G14220" s="121">
        <v>0</v>
      </c>
    </row>
    <row r="14221" spans="1:7" outlineLevel="1" x14ac:dyDescent="0.25">
      <c r="A14221" s="23" t="str">
        <f>VLOOKUP(B14221,Códigos!$A$1:$C$23,2,FALSE)</f>
        <v>Bonos del Tesoro</v>
      </c>
      <c r="B14221" s="65" t="s">
        <v>6</v>
      </c>
      <c r="C14221" s="60">
        <v>2023</v>
      </c>
      <c r="D14221" s="60" t="str">
        <f t="shared" si="241"/>
        <v>oct</v>
      </c>
      <c r="E14221" s="24">
        <v>45230</v>
      </c>
      <c r="F14221" s="23" t="s">
        <v>50</v>
      </c>
      <c r="G14221" s="121">
        <v>0</v>
      </c>
    </row>
    <row r="14222" spans="1:7" outlineLevel="1" x14ac:dyDescent="0.25">
      <c r="A14222" s="23" t="str">
        <f>VLOOKUP(B14222,Códigos!$A$1:$C$23,2,FALSE)</f>
        <v>Cupones</v>
      </c>
      <c r="B14222" s="65" t="s">
        <v>7</v>
      </c>
      <c r="C14222" s="60">
        <v>2023</v>
      </c>
      <c r="D14222" s="60" t="str">
        <f t="shared" si="241"/>
        <v>oct</v>
      </c>
      <c r="E14222" s="24">
        <v>45230</v>
      </c>
      <c r="F14222" s="23" t="s">
        <v>50</v>
      </c>
      <c r="G14222" s="121">
        <v>0</v>
      </c>
    </row>
    <row r="14223" spans="1:7" outlineLevel="1" x14ac:dyDescent="0.25">
      <c r="A14223" s="23" t="str">
        <f>VLOOKUP(B14223,Códigos!$A$1:$C$23,2,FALSE)</f>
        <v>Depósitos a Plazo Fijo</v>
      </c>
      <c r="B14223" s="65" t="s">
        <v>8</v>
      </c>
      <c r="C14223" s="60">
        <v>2023</v>
      </c>
      <c r="D14223" s="60" t="str">
        <f t="shared" si="241"/>
        <v>oct</v>
      </c>
      <c r="E14223" s="24">
        <v>45230</v>
      </c>
      <c r="F14223" s="23" t="s">
        <v>50</v>
      </c>
      <c r="G14223" s="121">
        <v>8214823.5599999996</v>
      </c>
    </row>
    <row r="14224" spans="1:7" outlineLevel="1" x14ac:dyDescent="0.25">
      <c r="A14224" s="23" t="str">
        <f>VLOOKUP(B14224,Códigos!$A$1:$C$23,2,FALSE)</f>
        <v>Letras del BCB con opción a rescate anticipado</v>
      </c>
      <c r="B14224" s="65" t="s">
        <v>10</v>
      </c>
      <c r="C14224" s="60">
        <v>2023</v>
      </c>
      <c r="D14224" s="60" t="str">
        <f t="shared" si="241"/>
        <v>oct</v>
      </c>
      <c r="E14224" s="24">
        <v>45230</v>
      </c>
      <c r="F14224" s="23" t="s">
        <v>50</v>
      </c>
      <c r="G14224" s="121">
        <v>0</v>
      </c>
    </row>
    <row r="14225" spans="1:7" outlineLevel="1" x14ac:dyDescent="0.25">
      <c r="A14225" s="23" t="str">
        <f>VLOOKUP(B14225,Códigos!$A$1:$C$23,2,FALSE)</f>
        <v>Pagarés bursátiles</v>
      </c>
      <c r="B14225" s="65" t="s">
        <v>11</v>
      </c>
      <c r="C14225" s="60">
        <v>2023</v>
      </c>
      <c r="D14225" s="60" t="str">
        <f t="shared" si="241"/>
        <v>oct</v>
      </c>
      <c r="E14225" s="24">
        <v>45230</v>
      </c>
      <c r="F14225" s="23" t="s">
        <v>50</v>
      </c>
      <c r="G14225" s="121">
        <v>0</v>
      </c>
    </row>
    <row r="14226" spans="1:7" outlineLevel="1" x14ac:dyDescent="0.25">
      <c r="A14226" s="23" t="str">
        <f>VLOOKUP(B14226,Códigos!$A$1:$C$23,2,FALSE)</f>
        <v>Valores de Titularización</v>
      </c>
      <c r="B14226" s="65" t="s">
        <v>12</v>
      </c>
      <c r="C14226" s="60">
        <v>2023</v>
      </c>
      <c r="D14226" s="60" t="str">
        <f t="shared" si="241"/>
        <v>oct</v>
      </c>
      <c r="E14226" s="24">
        <v>45230</v>
      </c>
      <c r="F14226" s="23" t="s">
        <v>50</v>
      </c>
      <c r="G14226" s="121">
        <v>0</v>
      </c>
    </row>
    <row r="14227" spans="1:7" outlineLevel="1" x14ac:dyDescent="0.25">
      <c r="A14227" s="23" t="str">
        <f>VLOOKUP(B14227,Códigos!$A$1:$C$23,2,FALSE)</f>
        <v>Inv. Extranjero</v>
      </c>
      <c r="B14227" s="65" t="s">
        <v>34</v>
      </c>
      <c r="C14227" s="60">
        <v>2023</v>
      </c>
      <c r="D14227" s="60" t="str">
        <f t="shared" si="241"/>
        <v>oct</v>
      </c>
      <c r="E14227" s="24">
        <v>45230</v>
      </c>
      <c r="F14227" s="23" t="s">
        <v>50</v>
      </c>
      <c r="G14227" s="121">
        <v>2090382.7</v>
      </c>
    </row>
    <row r="14228" spans="1:7" outlineLevel="1" x14ac:dyDescent="0.25">
      <c r="A14228" s="23" t="str">
        <f>VLOOKUP(B14228,Códigos!$A$1:$C$23,2,FALSE)</f>
        <v>Liquidez</v>
      </c>
      <c r="B14228" s="65" t="s">
        <v>13</v>
      </c>
      <c r="C14228" s="60">
        <v>2023</v>
      </c>
      <c r="D14228" s="60" t="str">
        <f t="shared" si="241"/>
        <v>oct</v>
      </c>
      <c r="E14228" s="24">
        <v>45230</v>
      </c>
      <c r="F14228" s="23" t="s">
        <v>50</v>
      </c>
      <c r="G14228" s="121">
        <v>429440.06</v>
      </c>
    </row>
    <row r="14229" spans="1:7" outlineLevel="1" x14ac:dyDescent="0.25">
      <c r="A14229" s="23" t="str">
        <f>VLOOKUP(B14229,Códigos!$A$1:$C$23,2,FALSE)</f>
        <v>Inv. sin Oferta Pública</v>
      </c>
      <c r="B14229" s="65" t="s">
        <v>14</v>
      </c>
      <c r="C14229" s="60">
        <v>2023</v>
      </c>
      <c r="D14229" s="60" t="str">
        <f t="shared" si="241"/>
        <v>oct</v>
      </c>
      <c r="E14229" s="24">
        <v>45230</v>
      </c>
      <c r="F14229" s="23" t="s">
        <v>50</v>
      </c>
      <c r="G14229" s="121">
        <v>2341.11</v>
      </c>
    </row>
    <row r="14230" spans="1:7" outlineLevel="1" x14ac:dyDescent="0.25">
      <c r="A14230" s="23" t="str">
        <f>VLOOKUP(B14230,Códigos!$A$1:$C$23,2,FALSE)</f>
        <v>Acciones</v>
      </c>
      <c r="B14230" s="65" t="s">
        <v>0</v>
      </c>
      <c r="C14230" s="60">
        <v>2023</v>
      </c>
      <c r="D14230" s="60" t="str">
        <f t="shared" si="241"/>
        <v>oct</v>
      </c>
      <c r="E14230" s="24">
        <v>45230</v>
      </c>
      <c r="F14230" s="23" t="s">
        <v>53</v>
      </c>
      <c r="G14230" s="121">
        <v>11250587.627172003</v>
      </c>
    </row>
    <row r="14231" spans="1:7" outlineLevel="1" x14ac:dyDescent="0.25">
      <c r="A14231" s="23" t="str">
        <f>VLOOKUP(B14231,Códigos!$A$1:$C$23,2,FALSE)</f>
        <v>Bonos Bancarios Bursátiles</v>
      </c>
      <c r="B14231" s="65" t="s">
        <v>1</v>
      </c>
      <c r="C14231" s="60">
        <v>2023</v>
      </c>
      <c r="D14231" s="60" t="str">
        <f t="shared" si="241"/>
        <v>oct</v>
      </c>
      <c r="E14231" s="24">
        <v>45230</v>
      </c>
      <c r="F14231" s="23" t="s">
        <v>53</v>
      </c>
      <c r="G14231" s="121">
        <v>104922630.79230158</v>
      </c>
    </row>
    <row r="14232" spans="1:7" outlineLevel="1" x14ac:dyDescent="0.25">
      <c r="A14232" s="23" t="str">
        <f>VLOOKUP(B14232,Códigos!$A$1:$C$23,2,FALSE)</f>
        <v>Bonos de Largo Plazo</v>
      </c>
      <c r="B14232" s="65" t="s">
        <v>3</v>
      </c>
      <c r="C14232" s="60">
        <v>2023</v>
      </c>
      <c r="D14232" s="60" t="str">
        <f t="shared" si="241"/>
        <v>oct</v>
      </c>
      <c r="E14232" s="24">
        <v>45230</v>
      </c>
      <c r="F14232" s="23" t="s">
        <v>53</v>
      </c>
      <c r="G14232" s="121">
        <v>57850984.44691696</v>
      </c>
    </row>
    <row r="14233" spans="1:7" outlineLevel="1" x14ac:dyDescent="0.25">
      <c r="A14233" s="23" t="str">
        <f>VLOOKUP(B14233,Códigos!$A$1:$C$23,2,FALSE)</f>
        <v>Bonos Municipales</v>
      </c>
      <c r="B14233" s="65" t="s">
        <v>4</v>
      </c>
      <c r="C14233" s="60">
        <v>2023</v>
      </c>
      <c r="D14233" s="60" t="str">
        <f t="shared" si="241"/>
        <v>oct</v>
      </c>
      <c r="E14233" s="24">
        <v>45230</v>
      </c>
      <c r="F14233" s="23" t="s">
        <v>53</v>
      </c>
      <c r="G14233" s="121">
        <v>1167333.4693877553</v>
      </c>
    </row>
    <row r="14234" spans="1:7" outlineLevel="1" x14ac:dyDescent="0.25">
      <c r="A14234" s="23" t="str">
        <f>VLOOKUP(B14234,Códigos!$A$1:$C$23,2,FALSE)</f>
        <v>Bonos Participativos emitidos por Pymes</v>
      </c>
      <c r="B14234" s="65" t="s">
        <v>5</v>
      </c>
      <c r="C14234" s="60">
        <v>2023</v>
      </c>
      <c r="D14234" s="60" t="str">
        <f t="shared" si="241"/>
        <v>oct</v>
      </c>
      <c r="E14234" s="24">
        <v>45230</v>
      </c>
      <c r="F14234" s="23" t="s">
        <v>53</v>
      </c>
      <c r="G14234" s="121">
        <v>159684.69527696795</v>
      </c>
    </row>
    <row r="14235" spans="1:7" outlineLevel="1" x14ac:dyDescent="0.25">
      <c r="A14235" s="23" t="str">
        <f>VLOOKUP(B14235,Códigos!$A$1:$C$23,2,FALSE)</f>
        <v>Bonos del BCB con opción a rescate anticipado</v>
      </c>
      <c r="B14235" s="65" t="s">
        <v>159</v>
      </c>
      <c r="C14235" s="60">
        <v>2023</v>
      </c>
      <c r="D14235" s="60" t="str">
        <f t="shared" si="241"/>
        <v>oct</v>
      </c>
      <c r="E14235" s="24">
        <v>45230</v>
      </c>
      <c r="F14235" s="23" t="s">
        <v>53</v>
      </c>
      <c r="G14235" s="121">
        <v>6226479.0542306686</v>
      </c>
    </row>
    <row r="14236" spans="1:7" outlineLevel="1" x14ac:dyDescent="0.25">
      <c r="A14236" s="23" t="str">
        <f>VLOOKUP(B14236,Códigos!$A$1:$C$23,2,FALSE)</f>
        <v>Bonos del Tesoro</v>
      </c>
      <c r="B14236" s="65" t="s">
        <v>6</v>
      </c>
      <c r="C14236" s="60">
        <v>2023</v>
      </c>
      <c r="D14236" s="60" t="str">
        <f t="shared" si="241"/>
        <v>oct</v>
      </c>
      <c r="E14236" s="24">
        <v>45230</v>
      </c>
      <c r="F14236" s="23" t="s">
        <v>53</v>
      </c>
      <c r="G14236" s="121">
        <v>3751372.6093294416</v>
      </c>
    </row>
    <row r="14237" spans="1:7" outlineLevel="1" x14ac:dyDescent="0.25">
      <c r="A14237" s="23" t="str">
        <f>VLOOKUP(B14237,Códigos!$A$1:$C$23,2,FALSE)</f>
        <v>Cupones</v>
      </c>
      <c r="B14237" s="65" t="s">
        <v>7</v>
      </c>
      <c r="C14237" s="60">
        <v>2023</v>
      </c>
      <c r="D14237" s="60" t="str">
        <f t="shared" si="241"/>
        <v>oct</v>
      </c>
      <c r="E14237" s="24">
        <v>45230</v>
      </c>
      <c r="F14237" s="23" t="s">
        <v>53</v>
      </c>
      <c r="G14237" s="121">
        <v>8076582.8465014873</v>
      </c>
    </row>
    <row r="14238" spans="1:7" outlineLevel="1" x14ac:dyDescent="0.25">
      <c r="A14238" s="23" t="str">
        <f>VLOOKUP(B14238,Códigos!$A$1:$C$23,2,FALSE)</f>
        <v>Depósitos a Plazo Fijo</v>
      </c>
      <c r="B14238" s="65" t="s">
        <v>8</v>
      </c>
      <c r="C14238" s="60">
        <v>2023</v>
      </c>
      <c r="D14238" s="60" t="str">
        <f t="shared" si="241"/>
        <v>oct</v>
      </c>
      <c r="E14238" s="24">
        <v>45230</v>
      </c>
      <c r="F14238" s="23" t="s">
        <v>53</v>
      </c>
      <c r="G14238" s="121">
        <v>642033896.93680894</v>
      </c>
    </row>
    <row r="14239" spans="1:7" outlineLevel="1" x14ac:dyDescent="0.25">
      <c r="A14239" s="23" t="str">
        <f>VLOOKUP(B14239,Códigos!$A$1:$C$23,2,FALSE)</f>
        <v>Letras del BCB con opción a rescate anticipado</v>
      </c>
      <c r="B14239" s="65" t="s">
        <v>10</v>
      </c>
      <c r="C14239" s="60">
        <v>2023</v>
      </c>
      <c r="D14239" s="60" t="str">
        <f t="shared" si="241"/>
        <v>oct</v>
      </c>
      <c r="E14239" s="24">
        <v>45230</v>
      </c>
      <c r="F14239" s="23" t="s">
        <v>53</v>
      </c>
      <c r="G14239" s="121">
        <v>4282450.6253644284</v>
      </c>
    </row>
    <row r="14240" spans="1:7" outlineLevel="1" x14ac:dyDescent="0.25">
      <c r="A14240" s="23" t="str">
        <f>VLOOKUP(B14240,Códigos!$A$1:$C$23,2,FALSE)</f>
        <v>Pagarés bursátiles</v>
      </c>
      <c r="B14240" s="65" t="s">
        <v>11</v>
      </c>
      <c r="C14240" s="60">
        <v>2023</v>
      </c>
      <c r="D14240" s="60" t="str">
        <f t="shared" si="241"/>
        <v>oct</v>
      </c>
      <c r="E14240" s="24">
        <v>45230</v>
      </c>
      <c r="F14240" s="23" t="s">
        <v>53</v>
      </c>
      <c r="G14240" s="121">
        <v>14077934.104344022</v>
      </c>
    </row>
    <row r="14241" spans="1:7" outlineLevel="1" x14ac:dyDescent="0.25">
      <c r="A14241" s="23" t="str">
        <f>VLOOKUP(B14241,Códigos!$A$1:$C$23,2,FALSE)</f>
        <v>Valores de Titularización</v>
      </c>
      <c r="B14241" s="65" t="s">
        <v>12</v>
      </c>
      <c r="C14241" s="60">
        <v>2023</v>
      </c>
      <c r="D14241" s="60" t="str">
        <f t="shared" si="241"/>
        <v>oct</v>
      </c>
      <c r="E14241" s="24">
        <v>45230</v>
      </c>
      <c r="F14241" s="23" t="s">
        <v>53</v>
      </c>
      <c r="G14241" s="121">
        <v>11176707.393585999</v>
      </c>
    </row>
    <row r="14242" spans="1:7" outlineLevel="1" x14ac:dyDescent="0.25">
      <c r="A14242" s="23" t="str">
        <f>VLOOKUP(B14242,Códigos!$A$1:$C$23,2,FALSE)</f>
        <v>Inv. Extranjero</v>
      </c>
      <c r="B14242" s="65" t="s">
        <v>34</v>
      </c>
      <c r="C14242" s="60">
        <v>2023</v>
      </c>
      <c r="D14242" s="60" t="str">
        <f t="shared" si="241"/>
        <v>oct</v>
      </c>
      <c r="E14242" s="24">
        <v>45230</v>
      </c>
      <c r="F14242" s="23" t="s">
        <v>53</v>
      </c>
      <c r="G14242" s="121">
        <v>106527175.58058311</v>
      </c>
    </row>
    <row r="14243" spans="1:7" outlineLevel="1" x14ac:dyDescent="0.25">
      <c r="A14243" s="23" t="str">
        <f>VLOOKUP(B14243,Códigos!$A$1:$C$23,2,FALSE)</f>
        <v>Liquidez</v>
      </c>
      <c r="B14243" s="65" t="s">
        <v>13</v>
      </c>
      <c r="C14243" s="60">
        <v>2023</v>
      </c>
      <c r="D14243" s="60" t="str">
        <f t="shared" si="241"/>
        <v>oct</v>
      </c>
      <c r="E14243" s="24">
        <v>45230</v>
      </c>
      <c r="F14243" s="23" t="s">
        <v>53</v>
      </c>
      <c r="G14243" s="121">
        <v>249799879.35358685</v>
      </c>
    </row>
    <row r="14244" spans="1:7" outlineLevel="1" x14ac:dyDescent="0.25">
      <c r="A14244" s="23" t="str">
        <f>VLOOKUP(B14244,Códigos!$A$1:$C$23,2,FALSE)</f>
        <v>Inv. sin Oferta Pública</v>
      </c>
      <c r="B14244" s="65" t="s">
        <v>14</v>
      </c>
      <c r="C14244" s="60">
        <v>2023</v>
      </c>
      <c r="D14244" s="60" t="str">
        <f t="shared" si="241"/>
        <v>oct</v>
      </c>
      <c r="E14244" s="24">
        <v>45230</v>
      </c>
      <c r="F14244" s="23" t="s">
        <v>53</v>
      </c>
      <c r="G14244" s="121">
        <v>37000873.645014457</v>
      </c>
    </row>
    <row r="14245" spans="1:7" outlineLevel="1" x14ac:dyDescent="0.25">
      <c r="A14245" s="23" t="str">
        <f>VLOOKUP(B14245,Códigos!$A$1:$C$23,2,FALSE)</f>
        <v>Acciones</v>
      </c>
      <c r="B14245" s="65" t="s">
        <v>0</v>
      </c>
      <c r="C14245" s="60">
        <v>2023</v>
      </c>
      <c r="D14245" s="60" t="str">
        <f t="shared" si="241"/>
        <v>nov</v>
      </c>
      <c r="E14245" s="24">
        <v>45260</v>
      </c>
      <c r="F14245" s="23" t="s">
        <v>51</v>
      </c>
      <c r="G14245" s="121">
        <v>6524179.3206996992</v>
      </c>
    </row>
    <row r="14246" spans="1:7" outlineLevel="1" x14ac:dyDescent="0.25">
      <c r="A14246" s="23" t="str">
        <f>VLOOKUP(B14246,Códigos!$A$1:$C$23,2,FALSE)</f>
        <v>Bonos Bancarios Bursátiles</v>
      </c>
      <c r="B14246" s="65" t="s">
        <v>1</v>
      </c>
      <c r="C14246" s="60">
        <v>2023</v>
      </c>
      <c r="D14246" s="60" t="str">
        <f t="shared" si="241"/>
        <v>nov</v>
      </c>
      <c r="E14246" s="24">
        <v>45260</v>
      </c>
      <c r="F14246" s="23" t="s">
        <v>51</v>
      </c>
      <c r="G14246" s="121">
        <v>68847792.951895013</v>
      </c>
    </row>
    <row r="14247" spans="1:7" outlineLevel="1" x14ac:dyDescent="0.25">
      <c r="A14247" s="23" t="str">
        <f>VLOOKUP(B14247,Códigos!$A$1:$C$23,2,FALSE)</f>
        <v>Bonos de Largo Plazo</v>
      </c>
      <c r="B14247" s="65" t="s">
        <v>3</v>
      </c>
      <c r="C14247" s="60">
        <v>2023</v>
      </c>
      <c r="D14247" s="60" t="str">
        <f t="shared" si="241"/>
        <v>nov</v>
      </c>
      <c r="E14247" s="24">
        <v>45260</v>
      </c>
      <c r="F14247" s="23" t="s">
        <v>51</v>
      </c>
      <c r="G14247" s="121">
        <v>40781543.779883385</v>
      </c>
    </row>
    <row r="14248" spans="1:7" outlineLevel="1" x14ac:dyDescent="0.25">
      <c r="A14248" s="23" t="str">
        <f>VLOOKUP(B14248,Códigos!$A$1:$C$23,2,FALSE)</f>
        <v>Bonos Municipales</v>
      </c>
      <c r="B14248" s="65" t="s">
        <v>4</v>
      </c>
      <c r="C14248" s="60">
        <v>2023</v>
      </c>
      <c r="D14248" s="60" t="str">
        <f t="shared" si="241"/>
        <v>nov</v>
      </c>
      <c r="E14248" s="24">
        <v>45260</v>
      </c>
      <c r="F14248" s="23" t="s">
        <v>51</v>
      </c>
      <c r="G14248" s="121">
        <v>954867.34693877562</v>
      </c>
    </row>
    <row r="14249" spans="1:7" outlineLevel="1" x14ac:dyDescent="0.25">
      <c r="A14249" s="23" t="str">
        <f>VLOOKUP(B14249,Códigos!$A$1:$C$23,2,FALSE)</f>
        <v>Bonos Participativos emitidos por Pymes</v>
      </c>
      <c r="B14249" s="65" t="s">
        <v>5</v>
      </c>
      <c r="C14249" s="60">
        <v>2023</v>
      </c>
      <c r="D14249" s="60" t="str">
        <f t="shared" si="241"/>
        <v>nov</v>
      </c>
      <c r="E14249" s="24">
        <v>45260</v>
      </c>
      <c r="F14249" s="23" t="s">
        <v>51</v>
      </c>
      <c r="G14249" s="121">
        <v>123804.05247813411</v>
      </c>
    </row>
    <row r="14250" spans="1:7" outlineLevel="1" x14ac:dyDescent="0.25">
      <c r="A14250" s="23" t="str">
        <f>VLOOKUP(B14250,Códigos!$A$1:$C$23,2,FALSE)</f>
        <v>Bonos del BCB con opción a rescate anticipado</v>
      </c>
      <c r="B14250" s="65" t="s">
        <v>159</v>
      </c>
      <c r="C14250" s="60">
        <v>2023</v>
      </c>
      <c r="D14250" s="60" t="str">
        <f t="shared" si="241"/>
        <v>nov</v>
      </c>
      <c r="E14250" s="24">
        <v>45260</v>
      </c>
      <c r="F14250" s="23" t="s">
        <v>51</v>
      </c>
      <c r="G14250" s="121">
        <v>0</v>
      </c>
    </row>
    <row r="14251" spans="1:7" outlineLevel="1" x14ac:dyDescent="0.25">
      <c r="A14251" s="23" t="str">
        <f>VLOOKUP(B14251,Códigos!$A$1:$C$23,2,FALSE)</f>
        <v>Bonos del Tesoro</v>
      </c>
      <c r="B14251" s="65" t="s">
        <v>6</v>
      </c>
      <c r="C14251" s="60">
        <v>2023</v>
      </c>
      <c r="D14251" s="60" t="str">
        <f t="shared" si="241"/>
        <v>nov</v>
      </c>
      <c r="E14251" s="24">
        <v>45260</v>
      </c>
      <c r="F14251" s="23" t="s">
        <v>51</v>
      </c>
      <c r="G14251" s="121">
        <v>3742641.3032069998</v>
      </c>
    </row>
    <row r="14252" spans="1:7" outlineLevel="1" x14ac:dyDescent="0.25">
      <c r="A14252" s="23" t="str">
        <f>VLOOKUP(B14252,Códigos!$A$1:$C$23,2,FALSE)</f>
        <v>Cupones</v>
      </c>
      <c r="B14252" s="65" t="s">
        <v>7</v>
      </c>
      <c r="C14252" s="60">
        <v>2023</v>
      </c>
      <c r="D14252" s="60" t="str">
        <f t="shared" si="241"/>
        <v>nov</v>
      </c>
      <c r="E14252" s="24">
        <v>45260</v>
      </c>
      <c r="F14252" s="23" t="s">
        <v>51</v>
      </c>
      <c r="G14252" s="121">
        <v>8048863.5568513246</v>
      </c>
    </row>
    <row r="14253" spans="1:7" outlineLevel="1" x14ac:dyDescent="0.25">
      <c r="A14253" s="23" t="str">
        <f>VLOOKUP(B14253,Códigos!$A$1:$C$23,2,FALSE)</f>
        <v>Depósitos a Plazo Fijo</v>
      </c>
      <c r="B14253" s="65" t="s">
        <v>8</v>
      </c>
      <c r="C14253" s="60">
        <v>2023</v>
      </c>
      <c r="D14253" s="60" t="str">
        <f t="shared" si="241"/>
        <v>nov</v>
      </c>
      <c r="E14253" s="24">
        <v>45260</v>
      </c>
      <c r="F14253" s="23" t="s">
        <v>51</v>
      </c>
      <c r="G14253" s="121">
        <v>312553376.92857116</v>
      </c>
    </row>
    <row r="14254" spans="1:7" outlineLevel="1" x14ac:dyDescent="0.25">
      <c r="A14254" s="23" t="str">
        <f>VLOOKUP(B14254,Códigos!$A$1:$C$23,2,FALSE)</f>
        <v>Letras del BCB con opción a rescate anticipado</v>
      </c>
      <c r="B14254" s="65" t="s">
        <v>10</v>
      </c>
      <c r="C14254" s="60">
        <v>2023</v>
      </c>
      <c r="D14254" s="60" t="str">
        <f t="shared" si="241"/>
        <v>nov</v>
      </c>
      <c r="E14254" s="24">
        <v>45260</v>
      </c>
      <c r="F14254" s="23" t="s">
        <v>51</v>
      </c>
      <c r="G14254" s="121">
        <v>11589416.419825075</v>
      </c>
    </row>
    <row r="14255" spans="1:7" outlineLevel="1" x14ac:dyDescent="0.25">
      <c r="A14255" s="23" t="str">
        <f>VLOOKUP(B14255,Códigos!$A$1:$C$23,2,FALSE)</f>
        <v>Pagarés bursátiles</v>
      </c>
      <c r="B14255" s="65" t="s">
        <v>11</v>
      </c>
      <c r="C14255" s="60">
        <v>2023</v>
      </c>
      <c r="D14255" s="60" t="str">
        <f t="shared" si="241"/>
        <v>nov</v>
      </c>
      <c r="E14255" s="24">
        <v>45260</v>
      </c>
      <c r="F14255" s="23" t="s">
        <v>51</v>
      </c>
      <c r="G14255" s="121">
        <v>19588664.762390647</v>
      </c>
    </row>
    <row r="14256" spans="1:7" outlineLevel="1" x14ac:dyDescent="0.25">
      <c r="A14256" s="23" t="str">
        <f>VLOOKUP(B14256,Códigos!$A$1:$C$23,2,FALSE)</f>
        <v>Valores de Titularización</v>
      </c>
      <c r="B14256" s="65" t="s">
        <v>12</v>
      </c>
      <c r="C14256" s="60">
        <v>2023</v>
      </c>
      <c r="D14256" s="60" t="str">
        <f t="shared" si="241"/>
        <v>nov</v>
      </c>
      <c r="E14256" s="24">
        <v>45260</v>
      </c>
      <c r="F14256" s="23" t="s">
        <v>51</v>
      </c>
      <c r="G14256" s="121">
        <v>10988848.565597668</v>
      </c>
    </row>
    <row r="14257" spans="1:7" outlineLevel="1" x14ac:dyDescent="0.25">
      <c r="A14257" s="23" t="str">
        <f>VLOOKUP(B14257,Códigos!$A$1:$C$23,2,FALSE)</f>
        <v>Inv. Extranjero</v>
      </c>
      <c r="B14257" s="65" t="s">
        <v>34</v>
      </c>
      <c r="C14257" s="60">
        <v>2023</v>
      </c>
      <c r="D14257" s="60" t="str">
        <f t="shared" si="241"/>
        <v>nov</v>
      </c>
      <c r="E14257" s="24">
        <v>45260</v>
      </c>
      <c r="F14257" s="23" t="s">
        <v>51</v>
      </c>
      <c r="G14257" s="121">
        <v>7689102.972303207</v>
      </c>
    </row>
    <row r="14258" spans="1:7" outlineLevel="1" x14ac:dyDescent="0.25">
      <c r="A14258" s="23" t="str">
        <f>VLOOKUP(B14258,Códigos!$A$1:$C$23,2,FALSE)</f>
        <v>Liquidez</v>
      </c>
      <c r="B14258" s="65" t="s">
        <v>13</v>
      </c>
      <c r="C14258" s="60">
        <v>2023</v>
      </c>
      <c r="D14258" s="60" t="str">
        <f t="shared" si="241"/>
        <v>nov</v>
      </c>
      <c r="E14258" s="24">
        <v>45260</v>
      </c>
      <c r="F14258" s="23" t="s">
        <v>51</v>
      </c>
      <c r="G14258" s="121">
        <v>105051441.17784256</v>
      </c>
    </row>
    <row r="14259" spans="1:7" outlineLevel="1" x14ac:dyDescent="0.25">
      <c r="A14259" s="23" t="str">
        <f>VLOOKUP(B14259,Códigos!$A$1:$C$23,2,FALSE)</f>
        <v>Inv. sin Oferta Pública</v>
      </c>
      <c r="B14259" s="65" t="s">
        <v>14</v>
      </c>
      <c r="C14259" s="60">
        <v>2023</v>
      </c>
      <c r="D14259" s="60" t="str">
        <f t="shared" si="241"/>
        <v>nov</v>
      </c>
      <c r="E14259" s="24">
        <v>45260</v>
      </c>
      <c r="F14259" s="23" t="s">
        <v>51</v>
      </c>
      <c r="G14259" s="121">
        <v>38264046.521865889</v>
      </c>
    </row>
    <row r="14260" spans="1:7" outlineLevel="1" x14ac:dyDescent="0.25">
      <c r="A14260" s="23" t="str">
        <f>VLOOKUP(B14260,Códigos!$A$1:$C$23,2,FALSE)</f>
        <v>Acciones</v>
      </c>
      <c r="B14260" s="65" t="s">
        <v>0</v>
      </c>
      <c r="C14260" s="60">
        <v>2023</v>
      </c>
      <c r="D14260" s="60" t="str">
        <f t="shared" si="241"/>
        <v>nov</v>
      </c>
      <c r="E14260" s="24">
        <v>45260</v>
      </c>
      <c r="F14260" s="23" t="s">
        <v>52</v>
      </c>
      <c r="G14260" s="121">
        <v>4611529.43</v>
      </c>
    </row>
    <row r="14261" spans="1:7" outlineLevel="1" x14ac:dyDescent="0.25">
      <c r="A14261" s="23" t="str">
        <f>VLOOKUP(B14261,Códigos!$A$1:$C$23,2,FALSE)</f>
        <v>Bonos Bancarios Bursátiles</v>
      </c>
      <c r="B14261" s="65" t="s">
        <v>1</v>
      </c>
      <c r="C14261" s="60">
        <v>2023</v>
      </c>
      <c r="D14261" s="60" t="str">
        <f t="shared" si="241"/>
        <v>nov</v>
      </c>
      <c r="E14261" s="24">
        <v>45260</v>
      </c>
      <c r="F14261" s="23" t="s">
        <v>52</v>
      </c>
      <c r="G14261" s="121">
        <v>34627446.450000003</v>
      </c>
    </row>
    <row r="14262" spans="1:7" outlineLevel="1" x14ac:dyDescent="0.25">
      <c r="A14262" s="23" t="str">
        <f>VLOOKUP(B14262,Códigos!$A$1:$C$23,2,FALSE)</f>
        <v>Bonos de Largo Plazo</v>
      </c>
      <c r="B14262" s="65" t="s">
        <v>3</v>
      </c>
      <c r="C14262" s="60">
        <v>2023</v>
      </c>
      <c r="D14262" s="60" t="str">
        <f t="shared" si="241"/>
        <v>nov</v>
      </c>
      <c r="E14262" s="24">
        <v>45260</v>
      </c>
      <c r="F14262" s="23" t="s">
        <v>52</v>
      </c>
      <c r="G14262" s="121">
        <v>16675332.309999999</v>
      </c>
    </row>
    <row r="14263" spans="1:7" outlineLevel="1" x14ac:dyDescent="0.25">
      <c r="A14263" s="23" t="str">
        <f>VLOOKUP(B14263,Códigos!$A$1:$C$23,2,FALSE)</f>
        <v>Bonos Municipales</v>
      </c>
      <c r="B14263" s="65" t="s">
        <v>4</v>
      </c>
      <c r="C14263" s="60">
        <v>2023</v>
      </c>
      <c r="D14263" s="60" t="str">
        <f t="shared" si="241"/>
        <v>nov</v>
      </c>
      <c r="E14263" s="24">
        <v>45260</v>
      </c>
      <c r="F14263" s="23" t="s">
        <v>52</v>
      </c>
      <c r="G14263" s="121">
        <v>0</v>
      </c>
    </row>
    <row r="14264" spans="1:7" outlineLevel="1" x14ac:dyDescent="0.25">
      <c r="A14264" s="23" t="str">
        <f>VLOOKUP(B14264,Códigos!$A$1:$C$23,2,FALSE)</f>
        <v>Bonos Participativos emitidos por Pymes</v>
      </c>
      <c r="B14264" s="65" t="s">
        <v>5</v>
      </c>
      <c r="C14264" s="60">
        <v>2023</v>
      </c>
      <c r="D14264" s="60" t="str">
        <f t="shared" si="241"/>
        <v>nov</v>
      </c>
      <c r="E14264" s="24">
        <v>45260</v>
      </c>
      <c r="F14264" s="23" t="s">
        <v>52</v>
      </c>
      <c r="G14264" s="121">
        <v>36682.69</v>
      </c>
    </row>
    <row r="14265" spans="1:7" outlineLevel="1" x14ac:dyDescent="0.25">
      <c r="A14265" s="23" t="str">
        <f>VLOOKUP(B14265,Códigos!$A$1:$C$23,2,FALSE)</f>
        <v>Bonos del BCB con opción a rescate anticipado</v>
      </c>
      <c r="B14265" s="65" t="s">
        <v>159</v>
      </c>
      <c r="C14265" s="60">
        <v>2023</v>
      </c>
      <c r="D14265" s="60" t="str">
        <f t="shared" si="241"/>
        <v>nov</v>
      </c>
      <c r="E14265" s="24">
        <v>45260</v>
      </c>
      <c r="F14265" s="23" t="s">
        <v>52</v>
      </c>
      <c r="G14265" s="121">
        <v>0</v>
      </c>
    </row>
    <row r="14266" spans="1:7" outlineLevel="1" x14ac:dyDescent="0.25">
      <c r="A14266" s="23" t="str">
        <f>VLOOKUP(B14266,Códigos!$A$1:$C$23,2,FALSE)</f>
        <v>Bonos del Tesoro</v>
      </c>
      <c r="B14266" s="65" t="s">
        <v>6</v>
      </c>
      <c r="C14266" s="60">
        <v>2023</v>
      </c>
      <c r="D14266" s="60" t="str">
        <f t="shared" si="241"/>
        <v>nov</v>
      </c>
      <c r="E14266" s="24">
        <v>45260</v>
      </c>
      <c r="F14266" s="23" t="s">
        <v>52</v>
      </c>
      <c r="G14266" s="121">
        <v>0</v>
      </c>
    </row>
    <row r="14267" spans="1:7" outlineLevel="1" x14ac:dyDescent="0.25">
      <c r="A14267" s="23" t="str">
        <f>VLOOKUP(B14267,Códigos!$A$1:$C$23,2,FALSE)</f>
        <v>Cupones</v>
      </c>
      <c r="B14267" s="65" t="s">
        <v>7</v>
      </c>
      <c r="C14267" s="60">
        <v>2023</v>
      </c>
      <c r="D14267" s="60" t="str">
        <f t="shared" si="241"/>
        <v>nov</v>
      </c>
      <c r="E14267" s="24">
        <v>45260</v>
      </c>
      <c r="F14267" s="23" t="s">
        <v>52</v>
      </c>
      <c r="G14267" s="121">
        <v>37747.43</v>
      </c>
    </row>
    <row r="14268" spans="1:7" outlineLevel="1" x14ac:dyDescent="0.25">
      <c r="A14268" s="23" t="str">
        <f>VLOOKUP(B14268,Códigos!$A$1:$C$23,2,FALSE)</f>
        <v>Depósitos a Plazo Fijo</v>
      </c>
      <c r="B14268" s="65" t="s">
        <v>8</v>
      </c>
      <c r="C14268" s="60">
        <v>2023</v>
      </c>
      <c r="D14268" s="60" t="str">
        <f t="shared" si="241"/>
        <v>nov</v>
      </c>
      <c r="E14268" s="24">
        <v>45260</v>
      </c>
      <c r="F14268" s="23" t="s">
        <v>52</v>
      </c>
      <c r="G14268" s="121">
        <v>316073058.58999997</v>
      </c>
    </row>
    <row r="14269" spans="1:7" outlineLevel="1" x14ac:dyDescent="0.25">
      <c r="A14269" s="23" t="str">
        <f>VLOOKUP(B14269,Códigos!$A$1:$C$23,2,FALSE)</f>
        <v>Letras del BCB con opción a rescate anticipado</v>
      </c>
      <c r="B14269" s="65" t="s">
        <v>10</v>
      </c>
      <c r="C14269" s="60">
        <v>2023</v>
      </c>
      <c r="D14269" s="60" t="str">
        <f t="shared" si="241"/>
        <v>nov</v>
      </c>
      <c r="E14269" s="24">
        <v>45260</v>
      </c>
      <c r="F14269" s="23" t="s">
        <v>52</v>
      </c>
      <c r="G14269" s="121">
        <v>0</v>
      </c>
    </row>
    <row r="14270" spans="1:7" outlineLevel="1" x14ac:dyDescent="0.25">
      <c r="A14270" s="23" t="str">
        <f>VLOOKUP(B14270,Códigos!$A$1:$C$23,2,FALSE)</f>
        <v>Pagarés bursátiles</v>
      </c>
      <c r="B14270" s="65" t="s">
        <v>11</v>
      </c>
      <c r="C14270" s="60">
        <v>2023</v>
      </c>
      <c r="D14270" s="60" t="str">
        <f t="shared" si="241"/>
        <v>nov</v>
      </c>
      <c r="E14270" s="24">
        <v>45260</v>
      </c>
      <c r="F14270" s="23" t="s">
        <v>52</v>
      </c>
      <c r="G14270" s="121">
        <v>4602406.74</v>
      </c>
    </row>
    <row r="14271" spans="1:7" outlineLevel="1" x14ac:dyDescent="0.25">
      <c r="A14271" s="23" t="str">
        <f>VLOOKUP(B14271,Códigos!$A$1:$C$23,2,FALSE)</f>
        <v>Valores de Titularización</v>
      </c>
      <c r="B14271" s="65" t="s">
        <v>12</v>
      </c>
      <c r="C14271" s="60">
        <v>2023</v>
      </c>
      <c r="D14271" s="60" t="str">
        <f t="shared" si="241"/>
        <v>nov</v>
      </c>
      <c r="E14271" s="24">
        <v>45260</v>
      </c>
      <c r="F14271" s="23" t="s">
        <v>52</v>
      </c>
      <c r="G14271" s="121">
        <v>84065.77</v>
      </c>
    </row>
    <row r="14272" spans="1:7" outlineLevel="1" x14ac:dyDescent="0.25">
      <c r="A14272" s="23" t="str">
        <f>VLOOKUP(B14272,Códigos!$A$1:$C$23,2,FALSE)</f>
        <v>Inv. Extranjero</v>
      </c>
      <c r="B14272" s="65" t="s">
        <v>34</v>
      </c>
      <c r="C14272" s="60">
        <v>2023</v>
      </c>
      <c r="D14272" s="60" t="str">
        <f t="shared" si="241"/>
        <v>nov</v>
      </c>
      <c r="E14272" s="24">
        <v>45260</v>
      </c>
      <c r="F14272" s="23" t="s">
        <v>52</v>
      </c>
      <c r="G14272" s="121">
        <v>93101145.25</v>
      </c>
    </row>
    <row r="14273" spans="1:7" outlineLevel="1" x14ac:dyDescent="0.25">
      <c r="A14273" s="23" t="str">
        <f>VLOOKUP(B14273,Códigos!$A$1:$C$23,2,FALSE)</f>
        <v>Liquidez</v>
      </c>
      <c r="B14273" s="65" t="s">
        <v>13</v>
      </c>
      <c r="C14273" s="60">
        <v>2023</v>
      </c>
      <c r="D14273" s="60" t="str">
        <f t="shared" si="241"/>
        <v>nov</v>
      </c>
      <c r="E14273" s="24">
        <v>45260</v>
      </c>
      <c r="F14273" s="23" t="s">
        <v>52</v>
      </c>
      <c r="G14273" s="121">
        <v>140007766.06000006</v>
      </c>
    </row>
    <row r="14274" spans="1:7" outlineLevel="1" x14ac:dyDescent="0.25">
      <c r="A14274" s="23" t="str">
        <f>VLOOKUP(B14274,Códigos!$A$1:$C$23,2,FALSE)</f>
        <v>Inv. sin Oferta Pública</v>
      </c>
      <c r="B14274" s="65" t="s">
        <v>14</v>
      </c>
      <c r="C14274" s="60">
        <v>2023</v>
      </c>
      <c r="D14274" s="60" t="str">
        <f t="shared" ref="D14274:D14337" si="242">+TEXT(E14274,"mmm")</f>
        <v>nov</v>
      </c>
      <c r="E14274" s="24">
        <v>45260</v>
      </c>
      <c r="F14274" s="23" t="s">
        <v>52</v>
      </c>
      <c r="G14274" s="121">
        <v>1152534.6499999999</v>
      </c>
    </row>
    <row r="14275" spans="1:7" outlineLevel="1" x14ac:dyDescent="0.25">
      <c r="A14275" s="23" t="str">
        <f>VLOOKUP(B14275,Códigos!$A$1:$C$23,2,FALSE)</f>
        <v>Acciones</v>
      </c>
      <c r="B14275" s="65" t="s">
        <v>0</v>
      </c>
      <c r="C14275" s="60">
        <v>2023</v>
      </c>
      <c r="D14275" s="60" t="str">
        <f t="shared" si="242"/>
        <v>nov</v>
      </c>
      <c r="E14275" s="24">
        <v>45260</v>
      </c>
      <c r="F14275" s="23" t="s">
        <v>44</v>
      </c>
      <c r="G14275" s="121">
        <v>163615.13265306124</v>
      </c>
    </row>
    <row r="14276" spans="1:7" outlineLevel="1" x14ac:dyDescent="0.25">
      <c r="A14276" s="23" t="str">
        <f>VLOOKUP(B14276,Códigos!$A$1:$C$23,2,FALSE)</f>
        <v>Bonos Bancarios Bursátiles</v>
      </c>
      <c r="B14276" s="65" t="s">
        <v>1</v>
      </c>
      <c r="C14276" s="60">
        <v>2023</v>
      </c>
      <c r="D14276" s="60" t="str">
        <f t="shared" si="242"/>
        <v>nov</v>
      </c>
      <c r="E14276" s="24">
        <v>45260</v>
      </c>
      <c r="F14276" s="23" t="s">
        <v>44</v>
      </c>
      <c r="G14276" s="121">
        <v>9765887.6034985259</v>
      </c>
    </row>
    <row r="14277" spans="1:7" outlineLevel="1" x14ac:dyDescent="0.25">
      <c r="A14277" s="23" t="str">
        <f>VLOOKUP(B14277,Códigos!$A$1:$C$23,2,FALSE)</f>
        <v>Bonos de Largo Plazo</v>
      </c>
      <c r="B14277" s="65" t="s">
        <v>3</v>
      </c>
      <c r="C14277" s="60">
        <v>2023</v>
      </c>
      <c r="D14277" s="60" t="str">
        <f t="shared" si="242"/>
        <v>nov</v>
      </c>
      <c r="E14277" s="24">
        <v>45260</v>
      </c>
      <c r="F14277" s="23" t="s">
        <v>44</v>
      </c>
      <c r="G14277" s="121">
        <v>4923286.5918367244</v>
      </c>
    </row>
    <row r="14278" spans="1:7" outlineLevel="1" x14ac:dyDescent="0.25">
      <c r="A14278" s="23" t="str">
        <f>VLOOKUP(B14278,Códigos!$A$1:$C$23,2,FALSE)</f>
        <v>Bonos Municipales</v>
      </c>
      <c r="B14278" s="65" t="s">
        <v>4</v>
      </c>
      <c r="C14278" s="60">
        <v>2023</v>
      </c>
      <c r="D14278" s="60" t="str">
        <f t="shared" si="242"/>
        <v>nov</v>
      </c>
      <c r="E14278" s="24">
        <v>45260</v>
      </c>
      <c r="F14278" s="23" t="s">
        <v>44</v>
      </c>
      <c r="G14278" s="121">
        <v>0</v>
      </c>
    </row>
    <row r="14279" spans="1:7" outlineLevel="1" x14ac:dyDescent="0.25">
      <c r="A14279" s="23" t="str">
        <f>VLOOKUP(B14279,Códigos!$A$1:$C$23,2,FALSE)</f>
        <v>Bonos Participativos emitidos por Pymes</v>
      </c>
      <c r="B14279" s="65" t="s">
        <v>5</v>
      </c>
      <c r="C14279" s="60">
        <v>2023</v>
      </c>
      <c r="D14279" s="60" t="str">
        <f t="shared" si="242"/>
        <v>nov</v>
      </c>
      <c r="E14279" s="24">
        <v>45260</v>
      </c>
      <c r="F14279" s="23" t="s">
        <v>44</v>
      </c>
      <c r="G14279" s="121">
        <v>0</v>
      </c>
    </row>
    <row r="14280" spans="1:7" outlineLevel="1" x14ac:dyDescent="0.25">
      <c r="A14280" s="23" t="str">
        <f>VLOOKUP(B14280,Códigos!$A$1:$C$23,2,FALSE)</f>
        <v>Bonos del BCB con opción a rescate anticipado</v>
      </c>
      <c r="B14280" s="65" t="s">
        <v>159</v>
      </c>
      <c r="C14280" s="60">
        <v>2023</v>
      </c>
      <c r="D14280" s="60" t="str">
        <f t="shared" si="242"/>
        <v>nov</v>
      </c>
      <c r="E14280" s="24">
        <v>45260</v>
      </c>
      <c r="F14280" s="23" t="s">
        <v>44</v>
      </c>
      <c r="G14280" s="121">
        <v>0</v>
      </c>
    </row>
    <row r="14281" spans="1:7" outlineLevel="1" x14ac:dyDescent="0.25">
      <c r="A14281" s="23" t="str">
        <f>VLOOKUP(B14281,Códigos!$A$1:$C$23,2,FALSE)</f>
        <v>Bonos del Tesoro</v>
      </c>
      <c r="B14281" s="65" t="s">
        <v>6</v>
      </c>
      <c r="C14281" s="60">
        <v>2023</v>
      </c>
      <c r="D14281" s="60" t="str">
        <f t="shared" si="242"/>
        <v>nov</v>
      </c>
      <c r="E14281" s="24">
        <v>45260</v>
      </c>
      <c r="F14281" s="23" t="s">
        <v>44</v>
      </c>
      <c r="G14281" s="121">
        <v>3584541.3032069998</v>
      </c>
    </row>
    <row r="14282" spans="1:7" outlineLevel="1" x14ac:dyDescent="0.25">
      <c r="A14282" s="23" t="str">
        <f>VLOOKUP(B14282,Códigos!$A$1:$C$23,2,FALSE)</f>
        <v>Cupones</v>
      </c>
      <c r="B14282" s="65" t="s">
        <v>7</v>
      </c>
      <c r="C14282" s="60">
        <v>2023</v>
      </c>
      <c r="D14282" s="60" t="str">
        <f t="shared" si="242"/>
        <v>nov</v>
      </c>
      <c r="E14282" s="24">
        <v>45260</v>
      </c>
      <c r="F14282" s="23" t="s">
        <v>44</v>
      </c>
      <c r="G14282" s="121">
        <v>6694002.0408163397</v>
      </c>
    </row>
    <row r="14283" spans="1:7" outlineLevel="1" x14ac:dyDescent="0.25">
      <c r="A14283" s="23" t="str">
        <f>VLOOKUP(B14283,Códigos!$A$1:$C$23,2,FALSE)</f>
        <v>Depósitos a Plazo Fijo</v>
      </c>
      <c r="B14283" s="65" t="s">
        <v>8</v>
      </c>
      <c r="C14283" s="60">
        <v>2023</v>
      </c>
      <c r="D14283" s="60" t="str">
        <f t="shared" si="242"/>
        <v>nov</v>
      </c>
      <c r="E14283" s="24">
        <v>45260</v>
      </c>
      <c r="F14283" s="23" t="s">
        <v>44</v>
      </c>
      <c r="G14283" s="121">
        <v>120029502.46647286</v>
      </c>
    </row>
    <row r="14284" spans="1:7" outlineLevel="1" x14ac:dyDescent="0.25">
      <c r="A14284" s="23" t="str">
        <f>VLOOKUP(B14284,Códigos!$A$1:$C$23,2,FALSE)</f>
        <v>Letras del BCB con opción a rescate anticipado</v>
      </c>
      <c r="B14284" s="65" t="s">
        <v>10</v>
      </c>
      <c r="C14284" s="60">
        <v>2023</v>
      </c>
      <c r="D14284" s="60" t="str">
        <f t="shared" si="242"/>
        <v>nov</v>
      </c>
      <c r="E14284" s="24">
        <v>45260</v>
      </c>
      <c r="F14284" s="23" t="s">
        <v>44</v>
      </c>
      <c r="G14284" s="121">
        <v>11589416.419825075</v>
      </c>
    </row>
    <row r="14285" spans="1:7" outlineLevel="1" x14ac:dyDescent="0.25">
      <c r="A14285" s="23" t="str">
        <f>VLOOKUP(B14285,Códigos!$A$1:$C$23,2,FALSE)</f>
        <v>Pagarés bursátiles</v>
      </c>
      <c r="B14285" s="65" t="s">
        <v>11</v>
      </c>
      <c r="C14285" s="60">
        <v>2023</v>
      </c>
      <c r="D14285" s="60" t="str">
        <f t="shared" si="242"/>
        <v>nov</v>
      </c>
      <c r="E14285" s="24">
        <v>45260</v>
      </c>
      <c r="F14285" s="23" t="s">
        <v>44</v>
      </c>
      <c r="G14285" s="121">
        <v>13130727.552478116</v>
      </c>
    </row>
    <row r="14286" spans="1:7" outlineLevel="1" x14ac:dyDescent="0.25">
      <c r="A14286" s="23" t="str">
        <f>VLOOKUP(B14286,Códigos!$A$1:$C$23,2,FALSE)</f>
        <v>Valores de Titularización</v>
      </c>
      <c r="B14286" s="65" t="s">
        <v>12</v>
      </c>
      <c r="C14286" s="60">
        <v>2023</v>
      </c>
      <c r="D14286" s="60" t="str">
        <f t="shared" si="242"/>
        <v>nov</v>
      </c>
      <c r="E14286" s="24">
        <v>45260</v>
      </c>
      <c r="F14286" s="23" t="s">
        <v>44</v>
      </c>
      <c r="G14286" s="121">
        <v>2389651.1370262392</v>
      </c>
    </row>
    <row r="14287" spans="1:7" outlineLevel="1" x14ac:dyDescent="0.25">
      <c r="A14287" s="23" t="str">
        <f>VLOOKUP(B14287,Códigos!$A$1:$C$23,2,FALSE)</f>
        <v>Inv. Extranjero</v>
      </c>
      <c r="B14287" s="65" t="s">
        <v>34</v>
      </c>
      <c r="C14287" s="60">
        <v>2023</v>
      </c>
      <c r="D14287" s="60" t="str">
        <f t="shared" si="242"/>
        <v>nov</v>
      </c>
      <c r="E14287" s="24">
        <v>45260</v>
      </c>
      <c r="F14287" s="23" t="s">
        <v>44</v>
      </c>
      <c r="G14287" s="121">
        <v>0</v>
      </c>
    </row>
    <row r="14288" spans="1:7" outlineLevel="1" x14ac:dyDescent="0.25">
      <c r="A14288" s="23" t="str">
        <f>VLOOKUP(B14288,Códigos!$A$1:$C$23,2,FALSE)</f>
        <v>Liquidez</v>
      </c>
      <c r="B14288" s="65" t="s">
        <v>13</v>
      </c>
      <c r="C14288" s="60">
        <v>2023</v>
      </c>
      <c r="D14288" s="60" t="str">
        <f t="shared" si="242"/>
        <v>nov</v>
      </c>
      <c r="E14288" s="24">
        <v>45260</v>
      </c>
      <c r="F14288" s="23" t="s">
        <v>44</v>
      </c>
      <c r="G14288" s="121">
        <v>53691832.46209912</v>
      </c>
    </row>
    <row r="14289" spans="1:7" outlineLevel="1" x14ac:dyDescent="0.25">
      <c r="A14289" s="23" t="str">
        <f>VLOOKUP(B14289,Códigos!$A$1:$C$23,2,FALSE)</f>
        <v>Inv. sin Oferta Pública</v>
      </c>
      <c r="B14289" s="65" t="s">
        <v>14</v>
      </c>
      <c r="C14289" s="60">
        <v>2023</v>
      </c>
      <c r="D14289" s="60" t="str">
        <f t="shared" si="242"/>
        <v>nov</v>
      </c>
      <c r="E14289" s="24">
        <v>45260</v>
      </c>
      <c r="F14289" s="23" t="s">
        <v>44</v>
      </c>
      <c r="G14289" s="121">
        <v>10434381.45335277</v>
      </c>
    </row>
    <row r="14290" spans="1:7" outlineLevel="1" x14ac:dyDescent="0.25">
      <c r="A14290" s="23" t="str">
        <f>VLOOKUP(B14290,Códigos!$A$1:$C$23,2,FALSE)</f>
        <v>Acciones</v>
      </c>
      <c r="B14290" s="65" t="s">
        <v>0</v>
      </c>
      <c r="C14290" s="60">
        <v>2023</v>
      </c>
      <c r="D14290" s="60" t="str">
        <f t="shared" si="242"/>
        <v>nov</v>
      </c>
      <c r="E14290" s="24">
        <v>45260</v>
      </c>
      <c r="F14290" s="23" t="s">
        <v>45</v>
      </c>
      <c r="G14290" s="121">
        <v>1837878.72</v>
      </c>
    </row>
    <row r="14291" spans="1:7" outlineLevel="1" x14ac:dyDescent="0.25">
      <c r="A14291" s="23" t="str">
        <f>VLOOKUP(B14291,Códigos!$A$1:$C$23,2,FALSE)</f>
        <v>Bonos Bancarios Bursátiles</v>
      </c>
      <c r="B14291" s="65" t="s">
        <v>1</v>
      </c>
      <c r="C14291" s="60">
        <v>2023</v>
      </c>
      <c r="D14291" s="60" t="str">
        <f t="shared" si="242"/>
        <v>nov</v>
      </c>
      <c r="E14291" s="24">
        <v>45260</v>
      </c>
      <c r="F14291" s="23" t="s">
        <v>45</v>
      </c>
      <c r="G14291" s="121">
        <v>4142201.5</v>
      </c>
    </row>
    <row r="14292" spans="1:7" outlineLevel="1" x14ac:dyDescent="0.25">
      <c r="A14292" s="23" t="str">
        <f>VLOOKUP(B14292,Códigos!$A$1:$C$23,2,FALSE)</f>
        <v>Bonos de Largo Plazo</v>
      </c>
      <c r="B14292" s="65" t="s">
        <v>3</v>
      </c>
      <c r="C14292" s="60">
        <v>2023</v>
      </c>
      <c r="D14292" s="60" t="str">
        <f t="shared" si="242"/>
        <v>nov</v>
      </c>
      <c r="E14292" s="24">
        <v>45260</v>
      </c>
      <c r="F14292" s="23" t="s">
        <v>45</v>
      </c>
      <c r="G14292" s="121">
        <v>1635580.28</v>
      </c>
    </row>
    <row r="14293" spans="1:7" outlineLevel="1" x14ac:dyDescent="0.25">
      <c r="A14293" s="23" t="str">
        <f>VLOOKUP(B14293,Códigos!$A$1:$C$23,2,FALSE)</f>
        <v>Bonos Municipales</v>
      </c>
      <c r="B14293" s="65" t="s">
        <v>4</v>
      </c>
      <c r="C14293" s="60">
        <v>2023</v>
      </c>
      <c r="D14293" s="60" t="str">
        <f t="shared" si="242"/>
        <v>nov</v>
      </c>
      <c r="E14293" s="24">
        <v>45260</v>
      </c>
      <c r="F14293" s="23" t="s">
        <v>45</v>
      </c>
      <c r="G14293" s="121">
        <v>0</v>
      </c>
    </row>
    <row r="14294" spans="1:7" outlineLevel="1" x14ac:dyDescent="0.25">
      <c r="A14294" s="23" t="str">
        <f>VLOOKUP(B14294,Códigos!$A$1:$C$23,2,FALSE)</f>
        <v>Bonos Participativos emitidos por Pymes</v>
      </c>
      <c r="B14294" s="65" t="s">
        <v>5</v>
      </c>
      <c r="C14294" s="60">
        <v>2023</v>
      </c>
      <c r="D14294" s="60" t="str">
        <f t="shared" si="242"/>
        <v>nov</v>
      </c>
      <c r="E14294" s="24">
        <v>45260</v>
      </c>
      <c r="F14294" s="23" t="s">
        <v>45</v>
      </c>
      <c r="G14294" s="121">
        <v>0</v>
      </c>
    </row>
    <row r="14295" spans="1:7" outlineLevel="1" x14ac:dyDescent="0.25">
      <c r="A14295" s="23" t="str">
        <f>VLOOKUP(B14295,Códigos!$A$1:$C$23,2,FALSE)</f>
        <v>Bonos del BCB con opción a rescate anticipado</v>
      </c>
      <c r="B14295" s="65" t="s">
        <v>159</v>
      </c>
      <c r="C14295" s="60">
        <v>2023</v>
      </c>
      <c r="D14295" s="60" t="str">
        <f t="shared" si="242"/>
        <v>nov</v>
      </c>
      <c r="E14295" s="24">
        <v>45260</v>
      </c>
      <c r="F14295" s="23" t="s">
        <v>45</v>
      </c>
      <c r="G14295" s="121">
        <v>0</v>
      </c>
    </row>
    <row r="14296" spans="1:7" outlineLevel="1" x14ac:dyDescent="0.25">
      <c r="A14296" s="23" t="str">
        <f>VLOOKUP(B14296,Códigos!$A$1:$C$23,2,FALSE)</f>
        <v>Bonos del Tesoro</v>
      </c>
      <c r="B14296" s="65" t="s">
        <v>6</v>
      </c>
      <c r="C14296" s="60">
        <v>2023</v>
      </c>
      <c r="D14296" s="60" t="str">
        <f t="shared" si="242"/>
        <v>nov</v>
      </c>
      <c r="E14296" s="24">
        <v>45260</v>
      </c>
      <c r="F14296" s="23" t="s">
        <v>45</v>
      </c>
      <c r="G14296" s="121">
        <v>0</v>
      </c>
    </row>
    <row r="14297" spans="1:7" outlineLevel="1" x14ac:dyDescent="0.25">
      <c r="A14297" s="23" t="str">
        <f>VLOOKUP(B14297,Códigos!$A$1:$C$23,2,FALSE)</f>
        <v>Cupones</v>
      </c>
      <c r="B14297" s="65" t="s">
        <v>7</v>
      </c>
      <c r="C14297" s="60">
        <v>2023</v>
      </c>
      <c r="D14297" s="60" t="str">
        <f t="shared" si="242"/>
        <v>nov</v>
      </c>
      <c r="E14297" s="24">
        <v>45260</v>
      </c>
      <c r="F14297" s="23" t="s">
        <v>45</v>
      </c>
      <c r="G14297" s="121">
        <v>0</v>
      </c>
    </row>
    <row r="14298" spans="1:7" outlineLevel="1" x14ac:dyDescent="0.25">
      <c r="A14298" s="23" t="str">
        <f>VLOOKUP(B14298,Códigos!$A$1:$C$23,2,FALSE)</f>
        <v>Depósitos a Plazo Fijo</v>
      </c>
      <c r="B14298" s="65" t="s">
        <v>8</v>
      </c>
      <c r="C14298" s="60">
        <v>2023</v>
      </c>
      <c r="D14298" s="60" t="str">
        <f t="shared" si="242"/>
        <v>nov</v>
      </c>
      <c r="E14298" s="24">
        <v>45260</v>
      </c>
      <c r="F14298" s="23" t="s">
        <v>45</v>
      </c>
      <c r="G14298" s="121">
        <v>52734459.180000007</v>
      </c>
    </row>
    <row r="14299" spans="1:7" outlineLevel="1" x14ac:dyDescent="0.25">
      <c r="A14299" s="23" t="str">
        <f>VLOOKUP(B14299,Códigos!$A$1:$C$23,2,FALSE)</f>
        <v>Letras del BCB con opción a rescate anticipado</v>
      </c>
      <c r="B14299" s="65" t="s">
        <v>10</v>
      </c>
      <c r="C14299" s="60">
        <v>2023</v>
      </c>
      <c r="D14299" s="60" t="str">
        <f t="shared" si="242"/>
        <v>nov</v>
      </c>
      <c r="E14299" s="24">
        <v>45260</v>
      </c>
      <c r="F14299" s="23" t="s">
        <v>45</v>
      </c>
      <c r="G14299" s="121">
        <v>0</v>
      </c>
    </row>
    <row r="14300" spans="1:7" outlineLevel="1" x14ac:dyDescent="0.25">
      <c r="A14300" s="23" t="str">
        <f>VLOOKUP(B14300,Códigos!$A$1:$C$23,2,FALSE)</f>
        <v>Pagarés bursátiles</v>
      </c>
      <c r="B14300" s="65" t="s">
        <v>11</v>
      </c>
      <c r="C14300" s="60">
        <v>2023</v>
      </c>
      <c r="D14300" s="60" t="str">
        <f t="shared" si="242"/>
        <v>nov</v>
      </c>
      <c r="E14300" s="24">
        <v>45260</v>
      </c>
      <c r="F14300" s="23" t="s">
        <v>45</v>
      </c>
      <c r="G14300" s="121">
        <v>2283144.7399999998</v>
      </c>
    </row>
    <row r="14301" spans="1:7" outlineLevel="1" x14ac:dyDescent="0.25">
      <c r="A14301" s="23" t="str">
        <f>VLOOKUP(B14301,Códigos!$A$1:$C$23,2,FALSE)</f>
        <v>Valores de Titularización</v>
      </c>
      <c r="B14301" s="65" t="s">
        <v>12</v>
      </c>
      <c r="C14301" s="60">
        <v>2023</v>
      </c>
      <c r="D14301" s="60" t="str">
        <f t="shared" si="242"/>
        <v>nov</v>
      </c>
      <c r="E14301" s="24">
        <v>45260</v>
      </c>
      <c r="F14301" s="23" t="s">
        <v>45</v>
      </c>
      <c r="G14301" s="121">
        <v>0</v>
      </c>
    </row>
    <row r="14302" spans="1:7" outlineLevel="1" x14ac:dyDescent="0.25">
      <c r="A14302" s="23" t="str">
        <f>VLOOKUP(B14302,Códigos!$A$1:$C$23,2,FALSE)</f>
        <v>Inv. Extranjero</v>
      </c>
      <c r="B14302" s="65" t="s">
        <v>34</v>
      </c>
      <c r="C14302" s="60">
        <v>2023</v>
      </c>
      <c r="D14302" s="60" t="str">
        <f t="shared" si="242"/>
        <v>nov</v>
      </c>
      <c r="E14302" s="24">
        <v>45260</v>
      </c>
      <c r="F14302" s="23" t="s">
        <v>45</v>
      </c>
      <c r="G14302" s="121">
        <v>14579584.049999999</v>
      </c>
    </row>
    <row r="14303" spans="1:7" outlineLevel="1" x14ac:dyDescent="0.25">
      <c r="A14303" s="23" t="str">
        <f>VLOOKUP(B14303,Códigos!$A$1:$C$23,2,FALSE)</f>
        <v>Liquidez</v>
      </c>
      <c r="B14303" s="65" t="s">
        <v>13</v>
      </c>
      <c r="C14303" s="60">
        <v>2023</v>
      </c>
      <c r="D14303" s="60" t="str">
        <f t="shared" si="242"/>
        <v>nov</v>
      </c>
      <c r="E14303" s="24">
        <v>45260</v>
      </c>
      <c r="F14303" s="23" t="s">
        <v>45</v>
      </c>
      <c r="G14303" s="121">
        <v>52200054.200000003</v>
      </c>
    </row>
    <row r="14304" spans="1:7" outlineLevel="1" x14ac:dyDescent="0.25">
      <c r="A14304" s="23" t="str">
        <f>VLOOKUP(B14304,Códigos!$A$1:$C$23,2,FALSE)</f>
        <v>Inv. sin Oferta Pública</v>
      </c>
      <c r="B14304" s="65" t="s">
        <v>14</v>
      </c>
      <c r="C14304" s="60">
        <v>2023</v>
      </c>
      <c r="D14304" s="60" t="str">
        <f t="shared" si="242"/>
        <v>nov</v>
      </c>
      <c r="E14304" s="24">
        <v>45260</v>
      </c>
      <c r="F14304" s="23" t="s">
        <v>45</v>
      </c>
      <c r="G14304" s="121">
        <v>-50762.950000000004</v>
      </c>
    </row>
    <row r="14305" spans="1:7" outlineLevel="1" x14ac:dyDescent="0.25">
      <c r="A14305" s="23" t="str">
        <f>VLOOKUP(B14305,Códigos!$A$1:$C$23,2,FALSE)</f>
        <v>Acciones</v>
      </c>
      <c r="B14305" s="65" t="s">
        <v>0</v>
      </c>
      <c r="C14305" s="60">
        <v>2023</v>
      </c>
      <c r="D14305" s="60" t="str">
        <f t="shared" si="242"/>
        <v>nov</v>
      </c>
      <c r="E14305" s="24">
        <v>45260</v>
      </c>
      <c r="F14305" s="23" t="s">
        <v>46</v>
      </c>
      <c r="G14305" s="121">
        <v>6093105.6078717113</v>
      </c>
    </row>
    <row r="14306" spans="1:7" outlineLevel="1" x14ac:dyDescent="0.25">
      <c r="A14306" s="23" t="str">
        <f>VLOOKUP(B14306,Códigos!$A$1:$C$23,2,FALSE)</f>
        <v>Bonos Bancarios Bursátiles</v>
      </c>
      <c r="B14306" s="65" t="s">
        <v>1</v>
      </c>
      <c r="C14306" s="60">
        <v>2023</v>
      </c>
      <c r="D14306" s="60" t="str">
        <f t="shared" si="242"/>
        <v>nov</v>
      </c>
      <c r="E14306" s="24">
        <v>45260</v>
      </c>
      <c r="F14306" s="23" t="s">
        <v>46</v>
      </c>
      <c r="G14306" s="121">
        <v>39402371.294460617</v>
      </c>
    </row>
    <row r="14307" spans="1:7" outlineLevel="1" x14ac:dyDescent="0.25">
      <c r="A14307" s="23" t="str">
        <f>VLOOKUP(B14307,Códigos!$A$1:$C$23,2,FALSE)</f>
        <v>Bonos de Largo Plazo</v>
      </c>
      <c r="B14307" s="65" t="s">
        <v>3</v>
      </c>
      <c r="C14307" s="60">
        <v>2023</v>
      </c>
      <c r="D14307" s="60" t="str">
        <f t="shared" si="242"/>
        <v>nov</v>
      </c>
      <c r="E14307" s="24">
        <v>45260</v>
      </c>
      <c r="F14307" s="23" t="s">
        <v>46</v>
      </c>
      <c r="G14307" s="121">
        <v>21596526.198250737</v>
      </c>
    </row>
    <row r="14308" spans="1:7" outlineLevel="1" x14ac:dyDescent="0.25">
      <c r="A14308" s="23" t="str">
        <f>VLOOKUP(B14308,Códigos!$A$1:$C$23,2,FALSE)</f>
        <v>Bonos Municipales</v>
      </c>
      <c r="B14308" s="65" t="s">
        <v>4</v>
      </c>
      <c r="C14308" s="60">
        <v>2023</v>
      </c>
      <c r="D14308" s="60" t="str">
        <f t="shared" si="242"/>
        <v>nov</v>
      </c>
      <c r="E14308" s="24">
        <v>45260</v>
      </c>
      <c r="F14308" s="23" t="s">
        <v>46</v>
      </c>
      <c r="G14308" s="121">
        <v>582841.1078717201</v>
      </c>
    </row>
    <row r="14309" spans="1:7" outlineLevel="1" x14ac:dyDescent="0.25">
      <c r="A14309" s="23" t="str">
        <f>VLOOKUP(B14309,Códigos!$A$1:$C$23,2,FALSE)</f>
        <v>Bonos Participativos emitidos por Pymes</v>
      </c>
      <c r="B14309" s="65" t="s">
        <v>5</v>
      </c>
      <c r="C14309" s="60">
        <v>2023</v>
      </c>
      <c r="D14309" s="60" t="str">
        <f t="shared" si="242"/>
        <v>nov</v>
      </c>
      <c r="E14309" s="24">
        <v>45260</v>
      </c>
      <c r="F14309" s="23" t="s">
        <v>46</v>
      </c>
      <c r="G14309" s="121">
        <v>77950.699708454806</v>
      </c>
    </row>
    <row r="14310" spans="1:7" outlineLevel="1" x14ac:dyDescent="0.25">
      <c r="A14310" s="23" t="str">
        <f>VLOOKUP(B14310,Códigos!$A$1:$C$23,2,FALSE)</f>
        <v>Bonos del BCB con opción a rescate anticipado</v>
      </c>
      <c r="B14310" s="65" t="s">
        <v>159</v>
      </c>
      <c r="C14310" s="60">
        <v>2023</v>
      </c>
      <c r="D14310" s="60" t="str">
        <f t="shared" si="242"/>
        <v>nov</v>
      </c>
      <c r="E14310" s="24">
        <v>45260</v>
      </c>
      <c r="F14310" s="23" t="s">
        <v>46</v>
      </c>
      <c r="G14310" s="121">
        <v>0</v>
      </c>
    </row>
    <row r="14311" spans="1:7" outlineLevel="1" x14ac:dyDescent="0.25">
      <c r="A14311" s="23" t="str">
        <f>VLOOKUP(B14311,Códigos!$A$1:$C$23,2,FALSE)</f>
        <v>Bonos del Tesoro</v>
      </c>
      <c r="B14311" s="65" t="s">
        <v>6</v>
      </c>
      <c r="C14311" s="60">
        <v>2023</v>
      </c>
      <c r="D14311" s="60" t="str">
        <f t="shared" si="242"/>
        <v>nov</v>
      </c>
      <c r="E14311" s="24">
        <v>45260</v>
      </c>
      <c r="F14311" s="23" t="s">
        <v>46</v>
      </c>
      <c r="G14311" s="121">
        <v>158100</v>
      </c>
    </row>
    <row r="14312" spans="1:7" outlineLevel="1" x14ac:dyDescent="0.25">
      <c r="A14312" s="23" t="str">
        <f>VLOOKUP(B14312,Códigos!$A$1:$C$23,2,FALSE)</f>
        <v>Cupones</v>
      </c>
      <c r="B14312" s="65" t="s">
        <v>7</v>
      </c>
      <c r="C14312" s="60">
        <v>2023</v>
      </c>
      <c r="D14312" s="60" t="str">
        <f t="shared" si="242"/>
        <v>nov</v>
      </c>
      <c r="E14312" s="24">
        <v>45260</v>
      </c>
      <c r="F14312" s="23" t="s">
        <v>46</v>
      </c>
      <c r="G14312" s="121">
        <v>1202762.3906705538</v>
      </c>
    </row>
    <row r="14313" spans="1:7" outlineLevel="1" x14ac:dyDescent="0.25">
      <c r="A14313" s="23" t="str">
        <f>VLOOKUP(B14313,Códigos!$A$1:$C$23,2,FALSE)</f>
        <v>Depósitos a Plazo Fijo</v>
      </c>
      <c r="B14313" s="65" t="s">
        <v>8</v>
      </c>
      <c r="C14313" s="60">
        <v>2023</v>
      </c>
      <c r="D14313" s="60" t="str">
        <f t="shared" si="242"/>
        <v>nov</v>
      </c>
      <c r="E14313" s="24">
        <v>45260</v>
      </c>
      <c r="F14313" s="23" t="s">
        <v>46</v>
      </c>
      <c r="G14313" s="121">
        <v>133379008.56268163</v>
      </c>
    </row>
    <row r="14314" spans="1:7" outlineLevel="1" x14ac:dyDescent="0.25">
      <c r="A14314" s="23" t="str">
        <f>VLOOKUP(B14314,Códigos!$A$1:$C$23,2,FALSE)</f>
        <v>Letras del BCB con opción a rescate anticipado</v>
      </c>
      <c r="B14314" s="65" t="s">
        <v>10</v>
      </c>
      <c r="C14314" s="60">
        <v>2023</v>
      </c>
      <c r="D14314" s="60" t="str">
        <f t="shared" si="242"/>
        <v>nov</v>
      </c>
      <c r="E14314" s="24">
        <v>45260</v>
      </c>
      <c r="F14314" s="23" t="s">
        <v>46</v>
      </c>
      <c r="G14314" s="121">
        <v>0</v>
      </c>
    </row>
    <row r="14315" spans="1:7" outlineLevel="1" x14ac:dyDescent="0.25">
      <c r="A14315" s="23" t="str">
        <f>VLOOKUP(B14315,Códigos!$A$1:$C$23,2,FALSE)</f>
        <v>Pagarés bursátiles</v>
      </c>
      <c r="B14315" s="65" t="s">
        <v>11</v>
      </c>
      <c r="C14315" s="60">
        <v>2023</v>
      </c>
      <c r="D14315" s="60" t="str">
        <f t="shared" si="242"/>
        <v>nov</v>
      </c>
      <c r="E14315" s="24">
        <v>45260</v>
      </c>
      <c r="F14315" s="23" t="s">
        <v>46</v>
      </c>
      <c r="G14315" s="121">
        <v>5322408.548104954</v>
      </c>
    </row>
    <row r="14316" spans="1:7" outlineLevel="1" x14ac:dyDescent="0.25">
      <c r="A14316" s="23" t="str">
        <f>VLOOKUP(B14316,Códigos!$A$1:$C$23,2,FALSE)</f>
        <v>Valores de Titularización</v>
      </c>
      <c r="B14316" s="65" t="s">
        <v>12</v>
      </c>
      <c r="C14316" s="60">
        <v>2023</v>
      </c>
      <c r="D14316" s="60" t="str">
        <f t="shared" si="242"/>
        <v>nov</v>
      </c>
      <c r="E14316" s="24">
        <v>45260</v>
      </c>
      <c r="F14316" s="23" t="s">
        <v>46</v>
      </c>
      <c r="G14316" s="121">
        <v>7341888.7696792996</v>
      </c>
    </row>
    <row r="14317" spans="1:7" outlineLevel="1" x14ac:dyDescent="0.25">
      <c r="A14317" s="23" t="str">
        <f>VLOOKUP(B14317,Códigos!$A$1:$C$23,2,FALSE)</f>
        <v>Inv. Extranjero</v>
      </c>
      <c r="B14317" s="65" t="s">
        <v>34</v>
      </c>
      <c r="C14317" s="60">
        <v>2023</v>
      </c>
      <c r="D14317" s="60" t="str">
        <f t="shared" si="242"/>
        <v>nov</v>
      </c>
      <c r="E14317" s="24">
        <v>45260</v>
      </c>
      <c r="F14317" s="23" t="s">
        <v>46</v>
      </c>
      <c r="G14317" s="121">
        <v>7689102.972303207</v>
      </c>
    </row>
    <row r="14318" spans="1:7" outlineLevel="1" x14ac:dyDescent="0.25">
      <c r="A14318" s="23" t="str">
        <f>VLOOKUP(B14318,Códigos!$A$1:$C$23,2,FALSE)</f>
        <v>Liquidez</v>
      </c>
      <c r="B14318" s="65" t="s">
        <v>13</v>
      </c>
      <c r="C14318" s="60">
        <v>2023</v>
      </c>
      <c r="D14318" s="60" t="str">
        <f t="shared" si="242"/>
        <v>nov</v>
      </c>
      <c r="E14318" s="24">
        <v>45260</v>
      </c>
      <c r="F14318" s="23" t="s">
        <v>46</v>
      </c>
      <c r="G14318" s="121">
        <v>43767107.048104957</v>
      </c>
    </row>
    <row r="14319" spans="1:7" outlineLevel="1" x14ac:dyDescent="0.25">
      <c r="A14319" s="23" t="str">
        <f>VLOOKUP(B14319,Códigos!$A$1:$C$23,2,FALSE)</f>
        <v>Inv. sin Oferta Pública</v>
      </c>
      <c r="B14319" s="65" t="s">
        <v>14</v>
      </c>
      <c r="C14319" s="60">
        <v>2023</v>
      </c>
      <c r="D14319" s="60" t="str">
        <f t="shared" si="242"/>
        <v>nov</v>
      </c>
      <c r="E14319" s="24">
        <v>45260</v>
      </c>
      <c r="F14319" s="23" t="s">
        <v>46</v>
      </c>
      <c r="G14319" s="121">
        <v>21160203.077259474</v>
      </c>
    </row>
    <row r="14320" spans="1:7" outlineLevel="1" x14ac:dyDescent="0.25">
      <c r="A14320" s="23" t="str">
        <f>VLOOKUP(B14320,Códigos!$A$1:$C$23,2,FALSE)</f>
        <v>Acciones</v>
      </c>
      <c r="B14320" s="65" t="s">
        <v>0</v>
      </c>
      <c r="C14320" s="60">
        <v>2023</v>
      </c>
      <c r="D14320" s="60" t="str">
        <f t="shared" si="242"/>
        <v>nov</v>
      </c>
      <c r="E14320" s="24">
        <v>45260</v>
      </c>
      <c r="F14320" s="23" t="s">
        <v>48</v>
      </c>
      <c r="G14320" s="121">
        <v>0</v>
      </c>
    </row>
    <row r="14321" spans="1:7" outlineLevel="1" x14ac:dyDescent="0.25">
      <c r="A14321" s="23" t="str">
        <f>VLOOKUP(B14321,Códigos!$A$1:$C$23,2,FALSE)</f>
        <v>Bonos Bancarios Bursátiles</v>
      </c>
      <c r="B14321" s="65" t="s">
        <v>1</v>
      </c>
      <c r="C14321" s="60">
        <v>2023</v>
      </c>
      <c r="D14321" s="60" t="str">
        <f t="shared" si="242"/>
        <v>nov</v>
      </c>
      <c r="E14321" s="24">
        <v>45260</v>
      </c>
      <c r="F14321" s="23" t="s">
        <v>48</v>
      </c>
      <c r="G14321" s="121">
        <v>0</v>
      </c>
    </row>
    <row r="14322" spans="1:7" outlineLevel="1" x14ac:dyDescent="0.25">
      <c r="A14322" s="23" t="str">
        <f>VLOOKUP(B14322,Códigos!$A$1:$C$23,2,FALSE)</f>
        <v>Bonos de Largo Plazo</v>
      </c>
      <c r="B14322" s="65" t="s">
        <v>3</v>
      </c>
      <c r="C14322" s="60">
        <v>2023</v>
      </c>
      <c r="D14322" s="60" t="str">
        <f t="shared" si="242"/>
        <v>nov</v>
      </c>
      <c r="E14322" s="24">
        <v>45260</v>
      </c>
      <c r="F14322" s="23" t="s">
        <v>48</v>
      </c>
      <c r="G14322" s="121">
        <v>481439.81716744904</v>
      </c>
    </row>
    <row r="14323" spans="1:7" outlineLevel="1" x14ac:dyDescent="0.25">
      <c r="A14323" s="23" t="str">
        <f>VLOOKUP(B14323,Códigos!$A$1:$C$23,2,FALSE)</f>
        <v>Bonos Municipales</v>
      </c>
      <c r="B14323" s="65" t="s">
        <v>4</v>
      </c>
      <c r="C14323" s="60">
        <v>2023</v>
      </c>
      <c r="D14323" s="60" t="str">
        <f t="shared" si="242"/>
        <v>nov</v>
      </c>
      <c r="E14323" s="24">
        <v>45260</v>
      </c>
      <c r="F14323" s="23" t="s">
        <v>48</v>
      </c>
      <c r="G14323" s="121">
        <v>0</v>
      </c>
    </row>
    <row r="14324" spans="1:7" outlineLevel="1" x14ac:dyDescent="0.25">
      <c r="A14324" s="23" t="str">
        <f>VLOOKUP(B14324,Códigos!$A$1:$C$23,2,FALSE)</f>
        <v>Bonos Participativos emitidos por Pymes</v>
      </c>
      <c r="B14324" s="65" t="s">
        <v>5</v>
      </c>
      <c r="C14324" s="60">
        <v>2023</v>
      </c>
      <c r="D14324" s="60" t="str">
        <f t="shared" si="242"/>
        <v>nov</v>
      </c>
      <c r="E14324" s="24">
        <v>45260</v>
      </c>
      <c r="F14324" s="23" t="s">
        <v>48</v>
      </c>
      <c r="G14324" s="121">
        <v>0</v>
      </c>
    </row>
    <row r="14325" spans="1:7" outlineLevel="1" x14ac:dyDescent="0.25">
      <c r="A14325" s="23" t="str">
        <f>VLOOKUP(B14325,Códigos!$A$1:$C$23,2,FALSE)</f>
        <v>Bonos del BCB con opción a rescate anticipado</v>
      </c>
      <c r="B14325" s="65" t="s">
        <v>159</v>
      </c>
      <c r="C14325" s="60">
        <v>2023</v>
      </c>
      <c r="D14325" s="60" t="str">
        <f t="shared" si="242"/>
        <v>nov</v>
      </c>
      <c r="E14325" s="24">
        <v>45260</v>
      </c>
      <c r="F14325" s="23" t="s">
        <v>48</v>
      </c>
      <c r="G14325" s="121">
        <v>7223523.983909131</v>
      </c>
    </row>
    <row r="14326" spans="1:7" outlineLevel="1" x14ac:dyDescent="0.25">
      <c r="A14326" s="23" t="str">
        <f>VLOOKUP(B14326,Códigos!$A$1:$C$23,2,FALSE)</f>
        <v>Bonos del Tesoro</v>
      </c>
      <c r="B14326" s="65" t="s">
        <v>6</v>
      </c>
      <c r="C14326" s="60">
        <v>2023</v>
      </c>
      <c r="D14326" s="60" t="str">
        <f t="shared" si="242"/>
        <v>nov</v>
      </c>
      <c r="E14326" s="24">
        <v>45260</v>
      </c>
      <c r="F14326" s="23" t="s">
        <v>48</v>
      </c>
      <c r="G14326" s="121">
        <v>0</v>
      </c>
    </row>
    <row r="14327" spans="1:7" outlineLevel="1" x14ac:dyDescent="0.25">
      <c r="A14327" s="23" t="str">
        <f>VLOOKUP(B14327,Códigos!$A$1:$C$23,2,FALSE)</f>
        <v>Cupones</v>
      </c>
      <c r="B14327" s="65" t="s">
        <v>7</v>
      </c>
      <c r="C14327" s="60">
        <v>2023</v>
      </c>
      <c r="D14327" s="60" t="str">
        <f t="shared" si="242"/>
        <v>nov</v>
      </c>
      <c r="E14327" s="24">
        <v>45260</v>
      </c>
      <c r="F14327" s="23" t="s">
        <v>48</v>
      </c>
      <c r="G14327" s="121">
        <v>0</v>
      </c>
    </row>
    <row r="14328" spans="1:7" outlineLevel="1" x14ac:dyDescent="0.25">
      <c r="A14328" s="23" t="str">
        <f>VLOOKUP(B14328,Códigos!$A$1:$C$23,2,FALSE)</f>
        <v>Depósitos a Plazo Fijo</v>
      </c>
      <c r="B14328" s="65" t="s">
        <v>8</v>
      </c>
      <c r="C14328" s="60">
        <v>2023</v>
      </c>
      <c r="D14328" s="60" t="str">
        <f t="shared" si="242"/>
        <v>nov</v>
      </c>
      <c r="E14328" s="24">
        <v>45260</v>
      </c>
      <c r="F14328" s="23" t="s">
        <v>48</v>
      </c>
      <c r="G14328" s="121">
        <v>6675208.5288537713</v>
      </c>
    </row>
    <row r="14329" spans="1:7" outlineLevel="1" x14ac:dyDescent="0.25">
      <c r="A14329" s="23" t="str">
        <f>VLOOKUP(B14329,Códigos!$A$1:$C$23,2,FALSE)</f>
        <v>Letras del BCB con opción a rescate anticipado</v>
      </c>
      <c r="B14329" s="65" t="s">
        <v>10</v>
      </c>
      <c r="C14329" s="60">
        <v>2023</v>
      </c>
      <c r="D14329" s="60" t="str">
        <f t="shared" si="242"/>
        <v>nov</v>
      </c>
      <c r="E14329" s="24">
        <v>45260</v>
      </c>
      <c r="F14329" s="23" t="s">
        <v>48</v>
      </c>
      <c r="G14329" s="121">
        <v>0</v>
      </c>
    </row>
    <row r="14330" spans="1:7" outlineLevel="1" x14ac:dyDescent="0.25">
      <c r="A14330" s="23" t="str">
        <f>VLOOKUP(B14330,Códigos!$A$1:$C$23,2,FALSE)</f>
        <v>Pagarés bursátiles</v>
      </c>
      <c r="B14330" s="65" t="s">
        <v>11</v>
      </c>
      <c r="C14330" s="60">
        <v>2023</v>
      </c>
      <c r="D14330" s="60" t="str">
        <f t="shared" si="242"/>
        <v>nov</v>
      </c>
      <c r="E14330" s="24">
        <v>45260</v>
      </c>
      <c r="F14330" s="23" t="s">
        <v>48</v>
      </c>
      <c r="G14330" s="121">
        <v>0</v>
      </c>
    </row>
    <row r="14331" spans="1:7" outlineLevel="1" x14ac:dyDescent="0.25">
      <c r="A14331" s="23" t="str">
        <f>VLOOKUP(B14331,Códigos!$A$1:$C$23,2,FALSE)</f>
        <v>Valores de Titularización</v>
      </c>
      <c r="B14331" s="65" t="s">
        <v>12</v>
      </c>
      <c r="C14331" s="60">
        <v>2023</v>
      </c>
      <c r="D14331" s="60" t="str">
        <f t="shared" si="242"/>
        <v>nov</v>
      </c>
      <c r="E14331" s="24">
        <v>45260</v>
      </c>
      <c r="F14331" s="23" t="s">
        <v>48</v>
      </c>
      <c r="G14331" s="121">
        <v>0</v>
      </c>
    </row>
    <row r="14332" spans="1:7" outlineLevel="1" x14ac:dyDescent="0.25">
      <c r="A14332" s="23" t="str">
        <f>VLOOKUP(B14332,Códigos!$A$1:$C$23,2,FALSE)</f>
        <v>Inv. Extranjero</v>
      </c>
      <c r="B14332" s="65" t="s">
        <v>34</v>
      </c>
      <c r="C14332" s="60">
        <v>2023</v>
      </c>
      <c r="D14332" s="60" t="str">
        <f t="shared" si="242"/>
        <v>nov</v>
      </c>
      <c r="E14332" s="24">
        <v>45260</v>
      </c>
      <c r="F14332" s="23" t="s">
        <v>48</v>
      </c>
      <c r="G14332" s="121">
        <v>0</v>
      </c>
    </row>
    <row r="14333" spans="1:7" outlineLevel="1" x14ac:dyDescent="0.25">
      <c r="A14333" s="23" t="str">
        <f>VLOOKUP(B14333,Códigos!$A$1:$C$23,2,FALSE)</f>
        <v>Liquidez</v>
      </c>
      <c r="B14333" s="65" t="s">
        <v>13</v>
      </c>
      <c r="C14333" s="60">
        <v>2023</v>
      </c>
      <c r="D14333" s="60" t="str">
        <f t="shared" si="242"/>
        <v>nov</v>
      </c>
      <c r="E14333" s="24">
        <v>45260</v>
      </c>
      <c r="F14333" s="23" t="s">
        <v>48</v>
      </c>
      <c r="G14333" s="121">
        <v>969513.29587123904</v>
      </c>
    </row>
    <row r="14334" spans="1:7" outlineLevel="1" x14ac:dyDescent="0.25">
      <c r="A14334" s="23" t="str">
        <f>VLOOKUP(B14334,Códigos!$A$1:$C$23,2,FALSE)</f>
        <v>Inv. sin Oferta Pública</v>
      </c>
      <c r="B14334" s="65" t="s">
        <v>14</v>
      </c>
      <c r="C14334" s="60">
        <v>2023</v>
      </c>
      <c r="D14334" s="60" t="str">
        <f t="shared" si="242"/>
        <v>nov</v>
      </c>
      <c r="E14334" s="24">
        <v>45260</v>
      </c>
      <c r="F14334" s="23" t="s">
        <v>48</v>
      </c>
      <c r="G14334" s="121">
        <v>40065.433314591835</v>
      </c>
    </row>
    <row r="14335" spans="1:7" outlineLevel="1" x14ac:dyDescent="0.25">
      <c r="A14335" s="23" t="str">
        <f>VLOOKUP(B14335,Códigos!$A$1:$C$23,2,FALSE)</f>
        <v>Acciones</v>
      </c>
      <c r="B14335" s="65" t="s">
        <v>0</v>
      </c>
      <c r="C14335" s="60">
        <v>2023</v>
      </c>
      <c r="D14335" s="60" t="str">
        <f t="shared" si="242"/>
        <v>nov</v>
      </c>
      <c r="E14335" s="24">
        <v>45260</v>
      </c>
      <c r="F14335" s="23" t="s">
        <v>47</v>
      </c>
      <c r="G14335" s="121">
        <v>2773650.71</v>
      </c>
    </row>
    <row r="14336" spans="1:7" outlineLevel="1" x14ac:dyDescent="0.25">
      <c r="A14336" s="23" t="str">
        <f>VLOOKUP(B14336,Códigos!$A$1:$C$23,2,FALSE)</f>
        <v>Bonos Bancarios Bursátiles</v>
      </c>
      <c r="B14336" s="65" t="s">
        <v>1</v>
      </c>
      <c r="C14336" s="60">
        <v>2023</v>
      </c>
      <c r="D14336" s="60" t="str">
        <f t="shared" si="242"/>
        <v>nov</v>
      </c>
      <c r="E14336" s="24">
        <v>45260</v>
      </c>
      <c r="F14336" s="23" t="s">
        <v>47</v>
      </c>
      <c r="G14336" s="121">
        <v>29417041.759999998</v>
      </c>
    </row>
    <row r="14337" spans="1:7" outlineLevel="1" x14ac:dyDescent="0.25">
      <c r="A14337" s="23" t="str">
        <f>VLOOKUP(B14337,Códigos!$A$1:$C$23,2,FALSE)</f>
        <v>Bonos de Largo Plazo</v>
      </c>
      <c r="B14337" s="65" t="s">
        <v>3</v>
      </c>
      <c r="C14337" s="60">
        <v>2023</v>
      </c>
      <c r="D14337" s="60" t="str">
        <f t="shared" si="242"/>
        <v>nov</v>
      </c>
      <c r="E14337" s="24">
        <v>45260</v>
      </c>
      <c r="F14337" s="23" t="s">
        <v>47</v>
      </c>
      <c r="G14337" s="121">
        <v>14439982.489999998</v>
      </c>
    </row>
    <row r="14338" spans="1:7" outlineLevel="1" x14ac:dyDescent="0.25">
      <c r="A14338" s="23" t="str">
        <f>VLOOKUP(B14338,Códigos!$A$1:$C$23,2,FALSE)</f>
        <v>Bonos Municipales</v>
      </c>
      <c r="B14338" s="65" t="s">
        <v>4</v>
      </c>
      <c r="C14338" s="60">
        <v>2023</v>
      </c>
      <c r="D14338" s="60" t="str">
        <f t="shared" ref="D14338:D14401" si="243">+TEXT(E14338,"mmm")</f>
        <v>nov</v>
      </c>
      <c r="E14338" s="24">
        <v>45260</v>
      </c>
      <c r="F14338" s="23" t="s">
        <v>47</v>
      </c>
      <c r="G14338" s="121">
        <v>0</v>
      </c>
    </row>
    <row r="14339" spans="1:7" outlineLevel="1" x14ac:dyDescent="0.25">
      <c r="A14339" s="23" t="str">
        <f>VLOOKUP(B14339,Códigos!$A$1:$C$23,2,FALSE)</f>
        <v>Bonos Participativos emitidos por Pymes</v>
      </c>
      <c r="B14339" s="65" t="s">
        <v>5</v>
      </c>
      <c r="C14339" s="60">
        <v>2023</v>
      </c>
      <c r="D14339" s="60" t="str">
        <f t="shared" si="243"/>
        <v>nov</v>
      </c>
      <c r="E14339" s="24">
        <v>45260</v>
      </c>
      <c r="F14339" s="23" t="s">
        <v>47</v>
      </c>
      <c r="G14339" s="121">
        <v>0</v>
      </c>
    </row>
    <row r="14340" spans="1:7" outlineLevel="1" x14ac:dyDescent="0.25">
      <c r="A14340" s="23" t="str">
        <f>VLOOKUP(B14340,Códigos!$A$1:$C$23,2,FALSE)</f>
        <v>Bonos del BCB con opción a rescate anticipado</v>
      </c>
      <c r="B14340" s="65" t="s">
        <v>159</v>
      </c>
      <c r="C14340" s="60">
        <v>2023</v>
      </c>
      <c r="D14340" s="60" t="str">
        <f t="shared" si="243"/>
        <v>nov</v>
      </c>
      <c r="E14340" s="24">
        <v>45260</v>
      </c>
      <c r="F14340" s="23" t="s">
        <v>47</v>
      </c>
      <c r="G14340" s="121">
        <v>0</v>
      </c>
    </row>
    <row r="14341" spans="1:7" outlineLevel="1" x14ac:dyDescent="0.25">
      <c r="A14341" s="23" t="str">
        <f>VLOOKUP(B14341,Códigos!$A$1:$C$23,2,FALSE)</f>
        <v>Bonos del Tesoro</v>
      </c>
      <c r="B14341" s="65" t="s">
        <v>6</v>
      </c>
      <c r="C14341" s="60">
        <v>2023</v>
      </c>
      <c r="D14341" s="60" t="str">
        <f t="shared" si="243"/>
        <v>nov</v>
      </c>
      <c r="E14341" s="24">
        <v>45260</v>
      </c>
      <c r="F14341" s="23" t="s">
        <v>47</v>
      </c>
      <c r="G14341" s="121">
        <v>0</v>
      </c>
    </row>
    <row r="14342" spans="1:7" outlineLevel="1" x14ac:dyDescent="0.25">
      <c r="A14342" s="23" t="str">
        <f>VLOOKUP(B14342,Códigos!$A$1:$C$23,2,FALSE)</f>
        <v>Cupones</v>
      </c>
      <c r="B14342" s="65" t="s">
        <v>7</v>
      </c>
      <c r="C14342" s="60">
        <v>2023</v>
      </c>
      <c r="D14342" s="60" t="str">
        <f t="shared" si="243"/>
        <v>nov</v>
      </c>
      <c r="E14342" s="24">
        <v>45260</v>
      </c>
      <c r="F14342" s="23" t="s">
        <v>47</v>
      </c>
      <c r="G14342" s="121">
        <v>37747.43</v>
      </c>
    </row>
    <row r="14343" spans="1:7" outlineLevel="1" x14ac:dyDescent="0.25">
      <c r="A14343" s="23" t="str">
        <f>VLOOKUP(B14343,Códigos!$A$1:$C$23,2,FALSE)</f>
        <v>Depósitos a Plazo Fijo</v>
      </c>
      <c r="B14343" s="65" t="s">
        <v>8</v>
      </c>
      <c r="C14343" s="60">
        <v>2023</v>
      </c>
      <c r="D14343" s="60" t="str">
        <f t="shared" si="243"/>
        <v>nov</v>
      </c>
      <c r="E14343" s="24">
        <v>45260</v>
      </c>
      <c r="F14343" s="23" t="s">
        <v>47</v>
      </c>
      <c r="G14343" s="121">
        <v>255967033.01999995</v>
      </c>
    </row>
    <row r="14344" spans="1:7" outlineLevel="1" x14ac:dyDescent="0.25">
      <c r="A14344" s="23" t="str">
        <f>VLOOKUP(B14344,Códigos!$A$1:$C$23,2,FALSE)</f>
        <v>Letras del BCB con opción a rescate anticipado</v>
      </c>
      <c r="B14344" s="65" t="s">
        <v>10</v>
      </c>
      <c r="C14344" s="60">
        <v>2023</v>
      </c>
      <c r="D14344" s="60" t="str">
        <f t="shared" si="243"/>
        <v>nov</v>
      </c>
      <c r="E14344" s="24">
        <v>45260</v>
      </c>
      <c r="F14344" s="23" t="s">
        <v>47</v>
      </c>
      <c r="G14344" s="121">
        <v>0</v>
      </c>
    </row>
    <row r="14345" spans="1:7" outlineLevel="1" x14ac:dyDescent="0.25">
      <c r="A14345" s="23" t="str">
        <f>VLOOKUP(B14345,Códigos!$A$1:$C$23,2,FALSE)</f>
        <v>Pagarés bursátiles</v>
      </c>
      <c r="B14345" s="65" t="s">
        <v>11</v>
      </c>
      <c r="C14345" s="60">
        <v>2023</v>
      </c>
      <c r="D14345" s="60" t="str">
        <f t="shared" si="243"/>
        <v>nov</v>
      </c>
      <c r="E14345" s="24">
        <v>45260</v>
      </c>
      <c r="F14345" s="23" t="s">
        <v>47</v>
      </c>
      <c r="G14345" s="121">
        <v>2319262</v>
      </c>
    </row>
    <row r="14346" spans="1:7" outlineLevel="1" x14ac:dyDescent="0.25">
      <c r="A14346" s="23" t="str">
        <f>VLOOKUP(B14346,Códigos!$A$1:$C$23,2,FALSE)</f>
        <v>Valores de Titularización</v>
      </c>
      <c r="B14346" s="65" t="s">
        <v>12</v>
      </c>
      <c r="C14346" s="60">
        <v>2023</v>
      </c>
      <c r="D14346" s="60" t="str">
        <f t="shared" si="243"/>
        <v>nov</v>
      </c>
      <c r="E14346" s="24">
        <v>45260</v>
      </c>
      <c r="F14346" s="23" t="s">
        <v>47</v>
      </c>
      <c r="G14346" s="121">
        <v>84065.77</v>
      </c>
    </row>
    <row r="14347" spans="1:7" outlineLevel="1" x14ac:dyDescent="0.25">
      <c r="A14347" s="23" t="str">
        <f>VLOOKUP(B14347,Códigos!$A$1:$C$23,2,FALSE)</f>
        <v>Inv. Extranjero</v>
      </c>
      <c r="B14347" s="65" t="s">
        <v>34</v>
      </c>
      <c r="C14347" s="60">
        <v>2023</v>
      </c>
      <c r="D14347" s="60" t="str">
        <f t="shared" si="243"/>
        <v>nov</v>
      </c>
      <c r="E14347" s="24">
        <v>45260</v>
      </c>
      <c r="F14347" s="23" t="s">
        <v>47</v>
      </c>
      <c r="G14347" s="121">
        <v>77881591.200000003</v>
      </c>
    </row>
    <row r="14348" spans="1:7" outlineLevel="1" x14ac:dyDescent="0.25">
      <c r="A14348" s="23" t="str">
        <f>VLOOKUP(B14348,Códigos!$A$1:$C$23,2,FALSE)</f>
        <v>Liquidez</v>
      </c>
      <c r="B14348" s="65" t="s">
        <v>13</v>
      </c>
      <c r="C14348" s="60">
        <v>2023</v>
      </c>
      <c r="D14348" s="60" t="str">
        <f t="shared" si="243"/>
        <v>nov</v>
      </c>
      <c r="E14348" s="24">
        <v>45260</v>
      </c>
      <c r="F14348" s="23" t="s">
        <v>47</v>
      </c>
      <c r="G14348" s="121">
        <v>86013388.769999996</v>
      </c>
    </row>
    <row r="14349" spans="1:7" outlineLevel="1" x14ac:dyDescent="0.25">
      <c r="A14349" s="23" t="str">
        <f>VLOOKUP(B14349,Códigos!$A$1:$C$23,2,FALSE)</f>
        <v>Inv. sin Oferta Pública</v>
      </c>
      <c r="B14349" s="65" t="s">
        <v>14</v>
      </c>
      <c r="C14349" s="60">
        <v>2023</v>
      </c>
      <c r="D14349" s="60" t="str">
        <f t="shared" si="243"/>
        <v>nov</v>
      </c>
      <c r="E14349" s="24">
        <v>45260</v>
      </c>
      <c r="F14349" s="23" t="s">
        <v>47</v>
      </c>
      <c r="G14349" s="121">
        <v>599126.12</v>
      </c>
    </row>
    <row r="14350" spans="1:7" outlineLevel="1" x14ac:dyDescent="0.25">
      <c r="A14350" s="23" t="str">
        <f>VLOOKUP(B14350,Códigos!$A$1:$C$23,2,FALSE)</f>
        <v>Acciones</v>
      </c>
      <c r="B14350" s="65" t="s">
        <v>0</v>
      </c>
      <c r="C14350" s="60">
        <v>2023</v>
      </c>
      <c r="D14350" s="60" t="str">
        <f t="shared" si="243"/>
        <v>nov</v>
      </c>
      <c r="E14350" s="24">
        <v>45260</v>
      </c>
      <c r="F14350" s="23" t="s">
        <v>49</v>
      </c>
      <c r="G14350" s="121">
        <v>267458.58017492713</v>
      </c>
    </row>
    <row r="14351" spans="1:7" outlineLevel="1" x14ac:dyDescent="0.25">
      <c r="A14351" s="23" t="str">
        <f>VLOOKUP(B14351,Códigos!$A$1:$C$23,2,FALSE)</f>
        <v>Bonos Bancarios Bursátiles</v>
      </c>
      <c r="B14351" s="65" t="s">
        <v>1</v>
      </c>
      <c r="C14351" s="60">
        <v>2023</v>
      </c>
      <c r="D14351" s="60" t="str">
        <f t="shared" si="243"/>
        <v>nov</v>
      </c>
      <c r="E14351" s="24">
        <v>45260</v>
      </c>
      <c r="F14351" s="23" t="s">
        <v>49</v>
      </c>
      <c r="G14351" s="121">
        <v>19679534.053935863</v>
      </c>
    </row>
    <row r="14352" spans="1:7" outlineLevel="1" x14ac:dyDescent="0.25">
      <c r="A14352" s="23" t="str">
        <f>VLOOKUP(B14352,Códigos!$A$1:$C$23,2,FALSE)</f>
        <v>Bonos de Largo Plazo</v>
      </c>
      <c r="B14352" s="65" t="s">
        <v>3</v>
      </c>
      <c r="C14352" s="60">
        <v>2023</v>
      </c>
      <c r="D14352" s="60" t="str">
        <f t="shared" si="243"/>
        <v>nov</v>
      </c>
      <c r="E14352" s="24">
        <v>45260</v>
      </c>
      <c r="F14352" s="23" t="s">
        <v>49</v>
      </c>
      <c r="G14352" s="121">
        <v>14261730.989795914</v>
      </c>
    </row>
    <row r="14353" spans="1:7" outlineLevel="1" x14ac:dyDescent="0.25">
      <c r="A14353" s="23" t="str">
        <f>VLOOKUP(B14353,Códigos!$A$1:$C$23,2,FALSE)</f>
        <v>Bonos Municipales</v>
      </c>
      <c r="B14353" s="65" t="s">
        <v>4</v>
      </c>
      <c r="C14353" s="60">
        <v>2023</v>
      </c>
      <c r="D14353" s="60" t="str">
        <f t="shared" si="243"/>
        <v>nov</v>
      </c>
      <c r="E14353" s="24">
        <v>45260</v>
      </c>
      <c r="F14353" s="23" t="s">
        <v>49</v>
      </c>
      <c r="G14353" s="121">
        <v>372026.2390670554</v>
      </c>
    </row>
    <row r="14354" spans="1:7" outlineLevel="1" x14ac:dyDescent="0.25">
      <c r="A14354" s="23" t="str">
        <f>VLOOKUP(B14354,Códigos!$A$1:$C$23,2,FALSE)</f>
        <v>Bonos Participativos emitidos por Pymes</v>
      </c>
      <c r="B14354" s="65" t="s">
        <v>5</v>
      </c>
      <c r="C14354" s="60">
        <v>2023</v>
      </c>
      <c r="D14354" s="60" t="str">
        <f t="shared" si="243"/>
        <v>nov</v>
      </c>
      <c r="E14354" s="24">
        <v>45260</v>
      </c>
      <c r="F14354" s="23" t="s">
        <v>49</v>
      </c>
      <c r="G14354" s="121">
        <v>45853.352769679303</v>
      </c>
    </row>
    <row r="14355" spans="1:7" outlineLevel="1" x14ac:dyDescent="0.25">
      <c r="A14355" s="23" t="str">
        <f>VLOOKUP(B14355,Códigos!$A$1:$C$23,2,FALSE)</f>
        <v>Bonos del BCB con opción a rescate anticipado</v>
      </c>
      <c r="B14355" s="65" t="s">
        <v>159</v>
      </c>
      <c r="C14355" s="60">
        <v>2023</v>
      </c>
      <c r="D14355" s="60" t="str">
        <f t="shared" si="243"/>
        <v>nov</v>
      </c>
      <c r="E14355" s="24">
        <v>45260</v>
      </c>
      <c r="F14355" s="23" t="s">
        <v>49</v>
      </c>
      <c r="G14355" s="121">
        <v>0</v>
      </c>
    </row>
    <row r="14356" spans="1:7" outlineLevel="1" x14ac:dyDescent="0.25">
      <c r="A14356" s="23" t="str">
        <f>VLOOKUP(B14356,Códigos!$A$1:$C$23,2,FALSE)</f>
        <v>Bonos del Tesoro</v>
      </c>
      <c r="B14356" s="65" t="s">
        <v>6</v>
      </c>
      <c r="C14356" s="60">
        <v>2023</v>
      </c>
      <c r="D14356" s="60" t="str">
        <f t="shared" si="243"/>
        <v>nov</v>
      </c>
      <c r="E14356" s="24">
        <v>45260</v>
      </c>
      <c r="F14356" s="23" t="s">
        <v>49</v>
      </c>
      <c r="G14356" s="121">
        <v>0</v>
      </c>
    </row>
    <row r="14357" spans="1:7" outlineLevel="1" x14ac:dyDescent="0.25">
      <c r="A14357" s="23" t="str">
        <f>VLOOKUP(B14357,Códigos!$A$1:$C$23,2,FALSE)</f>
        <v>Cupones</v>
      </c>
      <c r="B14357" s="65" t="s">
        <v>7</v>
      </c>
      <c r="C14357" s="60">
        <v>2023</v>
      </c>
      <c r="D14357" s="60" t="str">
        <f t="shared" si="243"/>
        <v>nov</v>
      </c>
      <c r="E14357" s="24">
        <v>45260</v>
      </c>
      <c r="F14357" s="23" t="s">
        <v>49</v>
      </c>
      <c r="G14357" s="121">
        <v>152099.12536443112</v>
      </c>
    </row>
    <row r="14358" spans="1:7" outlineLevel="1" x14ac:dyDescent="0.25">
      <c r="A14358" s="23" t="str">
        <f>VLOOKUP(B14358,Códigos!$A$1:$C$23,2,FALSE)</f>
        <v>Depósitos a Plazo Fijo</v>
      </c>
      <c r="B14358" s="65" t="s">
        <v>8</v>
      </c>
      <c r="C14358" s="60">
        <v>2023</v>
      </c>
      <c r="D14358" s="60" t="str">
        <f t="shared" si="243"/>
        <v>nov</v>
      </c>
      <c r="E14358" s="24">
        <v>45260</v>
      </c>
      <c r="F14358" s="23" t="s">
        <v>49</v>
      </c>
      <c r="G14358" s="121">
        <v>59144865.899416678</v>
      </c>
    </row>
    <row r="14359" spans="1:7" outlineLevel="1" x14ac:dyDescent="0.25">
      <c r="A14359" s="23" t="str">
        <f>VLOOKUP(B14359,Códigos!$A$1:$C$23,2,FALSE)</f>
        <v>Letras del BCB con opción a rescate anticipado</v>
      </c>
      <c r="B14359" s="65" t="s">
        <v>10</v>
      </c>
      <c r="C14359" s="60">
        <v>2023</v>
      </c>
      <c r="D14359" s="60" t="str">
        <f t="shared" si="243"/>
        <v>nov</v>
      </c>
      <c r="E14359" s="24">
        <v>45260</v>
      </c>
      <c r="F14359" s="23" t="s">
        <v>49</v>
      </c>
      <c r="G14359" s="121">
        <v>0</v>
      </c>
    </row>
    <row r="14360" spans="1:7" outlineLevel="1" x14ac:dyDescent="0.25">
      <c r="A14360" s="23" t="str">
        <f>VLOOKUP(B14360,Códigos!$A$1:$C$23,2,FALSE)</f>
        <v>Pagarés bursátiles</v>
      </c>
      <c r="B14360" s="65" t="s">
        <v>11</v>
      </c>
      <c r="C14360" s="60">
        <v>2023</v>
      </c>
      <c r="D14360" s="60" t="str">
        <f t="shared" si="243"/>
        <v>nov</v>
      </c>
      <c r="E14360" s="24">
        <v>45260</v>
      </c>
      <c r="F14360" s="23" t="s">
        <v>49</v>
      </c>
      <c r="G14360" s="121">
        <v>1135528.6618075804</v>
      </c>
    </row>
    <row r="14361" spans="1:7" outlineLevel="1" x14ac:dyDescent="0.25">
      <c r="A14361" s="23" t="str">
        <f>VLOOKUP(B14361,Códigos!$A$1:$C$23,2,FALSE)</f>
        <v>Valores de Titularización</v>
      </c>
      <c r="B14361" s="65" t="s">
        <v>12</v>
      </c>
      <c r="C14361" s="60">
        <v>2023</v>
      </c>
      <c r="D14361" s="60" t="str">
        <f t="shared" si="243"/>
        <v>nov</v>
      </c>
      <c r="E14361" s="24">
        <v>45260</v>
      </c>
      <c r="F14361" s="23" t="s">
        <v>49</v>
      </c>
      <c r="G14361" s="121">
        <v>1257308.6588921284</v>
      </c>
    </row>
    <row r="14362" spans="1:7" outlineLevel="1" x14ac:dyDescent="0.25">
      <c r="A14362" s="23" t="str">
        <f>VLOOKUP(B14362,Códigos!$A$1:$C$23,2,FALSE)</f>
        <v>Inv. Extranjero</v>
      </c>
      <c r="B14362" s="65" t="s">
        <v>34</v>
      </c>
      <c r="C14362" s="60">
        <v>2023</v>
      </c>
      <c r="D14362" s="60" t="str">
        <f t="shared" si="243"/>
        <v>nov</v>
      </c>
      <c r="E14362" s="24">
        <v>45260</v>
      </c>
      <c r="F14362" s="23" t="s">
        <v>49</v>
      </c>
      <c r="G14362" s="121">
        <v>0</v>
      </c>
    </row>
    <row r="14363" spans="1:7" outlineLevel="1" x14ac:dyDescent="0.25">
      <c r="A14363" s="23" t="str">
        <f>VLOOKUP(B14363,Códigos!$A$1:$C$23,2,FALSE)</f>
        <v>Liquidez</v>
      </c>
      <c r="B14363" s="65" t="s">
        <v>13</v>
      </c>
      <c r="C14363" s="60">
        <v>2023</v>
      </c>
      <c r="D14363" s="60" t="str">
        <f t="shared" si="243"/>
        <v>nov</v>
      </c>
      <c r="E14363" s="24">
        <v>45260</v>
      </c>
      <c r="F14363" s="23" t="s">
        <v>49</v>
      </c>
      <c r="G14363" s="121">
        <v>7592501.6676384844</v>
      </c>
    </row>
    <row r="14364" spans="1:7" outlineLevel="1" x14ac:dyDescent="0.25">
      <c r="A14364" s="23" t="str">
        <f>VLOOKUP(B14364,Códigos!$A$1:$C$23,2,FALSE)</f>
        <v>Inv. sin Oferta Pública</v>
      </c>
      <c r="B14364" s="65" t="s">
        <v>14</v>
      </c>
      <c r="C14364" s="60">
        <v>2023</v>
      </c>
      <c r="D14364" s="60" t="str">
        <f t="shared" si="243"/>
        <v>nov</v>
      </c>
      <c r="E14364" s="24">
        <v>45260</v>
      </c>
      <c r="F14364" s="23" t="s">
        <v>49</v>
      </c>
      <c r="G14364" s="121">
        <v>6669461.9912536452</v>
      </c>
    </row>
    <row r="14365" spans="1:7" outlineLevel="1" x14ac:dyDescent="0.25">
      <c r="A14365" s="23" t="str">
        <f>VLOOKUP(B14365,Códigos!$A$1:$C$23,2,FALSE)</f>
        <v>Acciones</v>
      </c>
      <c r="B14365" s="65" t="s">
        <v>0</v>
      </c>
      <c r="C14365" s="60">
        <v>2023</v>
      </c>
      <c r="D14365" s="60" t="str">
        <f t="shared" si="243"/>
        <v>nov</v>
      </c>
      <c r="E14365" s="24">
        <v>45260</v>
      </c>
      <c r="F14365" s="23" t="s">
        <v>50</v>
      </c>
      <c r="G14365" s="121">
        <v>0</v>
      </c>
    </row>
    <row r="14366" spans="1:7" outlineLevel="1" x14ac:dyDescent="0.25">
      <c r="A14366" s="23" t="str">
        <f>VLOOKUP(B14366,Códigos!$A$1:$C$23,2,FALSE)</f>
        <v>Bonos Bancarios Bursátiles</v>
      </c>
      <c r="B14366" s="65" t="s">
        <v>1</v>
      </c>
      <c r="C14366" s="60">
        <v>2023</v>
      </c>
      <c r="D14366" s="60" t="str">
        <f t="shared" si="243"/>
        <v>nov</v>
      </c>
      <c r="E14366" s="24">
        <v>45260</v>
      </c>
      <c r="F14366" s="23" t="s">
        <v>50</v>
      </c>
      <c r="G14366" s="121">
        <v>1068203.19</v>
      </c>
    </row>
    <row r="14367" spans="1:7" outlineLevel="1" x14ac:dyDescent="0.25">
      <c r="A14367" s="23" t="str">
        <f>VLOOKUP(B14367,Códigos!$A$1:$C$23,2,FALSE)</f>
        <v>Bonos de Largo Plazo</v>
      </c>
      <c r="B14367" s="65" t="s">
        <v>3</v>
      </c>
      <c r="C14367" s="60">
        <v>2023</v>
      </c>
      <c r="D14367" s="60" t="str">
        <f t="shared" si="243"/>
        <v>nov</v>
      </c>
      <c r="E14367" s="24">
        <v>45260</v>
      </c>
      <c r="F14367" s="23" t="s">
        <v>50</v>
      </c>
      <c r="G14367" s="121">
        <v>599769.54</v>
      </c>
    </row>
    <row r="14368" spans="1:7" outlineLevel="1" x14ac:dyDescent="0.25">
      <c r="A14368" s="23" t="str">
        <f>VLOOKUP(B14368,Códigos!$A$1:$C$23,2,FALSE)</f>
        <v>Bonos Municipales</v>
      </c>
      <c r="B14368" s="65" t="s">
        <v>4</v>
      </c>
      <c r="C14368" s="60">
        <v>2023</v>
      </c>
      <c r="D14368" s="60" t="str">
        <f t="shared" si="243"/>
        <v>nov</v>
      </c>
      <c r="E14368" s="24">
        <v>45260</v>
      </c>
      <c r="F14368" s="23" t="s">
        <v>50</v>
      </c>
      <c r="G14368" s="121">
        <v>0</v>
      </c>
    </row>
    <row r="14369" spans="1:7" outlineLevel="1" x14ac:dyDescent="0.25">
      <c r="A14369" s="23" t="str">
        <f>VLOOKUP(B14369,Códigos!$A$1:$C$23,2,FALSE)</f>
        <v>Bonos Participativos emitidos por Pymes</v>
      </c>
      <c r="B14369" s="65" t="s">
        <v>5</v>
      </c>
      <c r="C14369" s="60">
        <v>2023</v>
      </c>
      <c r="D14369" s="60" t="str">
        <f t="shared" si="243"/>
        <v>nov</v>
      </c>
      <c r="E14369" s="24">
        <v>45260</v>
      </c>
      <c r="F14369" s="23" t="s">
        <v>50</v>
      </c>
      <c r="G14369" s="121">
        <v>36682.69</v>
      </c>
    </row>
    <row r="14370" spans="1:7" outlineLevel="1" x14ac:dyDescent="0.25">
      <c r="A14370" s="23" t="str">
        <f>VLOOKUP(B14370,Códigos!$A$1:$C$23,2,FALSE)</f>
        <v>Bonos del BCB con opción a rescate anticipado</v>
      </c>
      <c r="B14370" s="65" t="s">
        <v>159</v>
      </c>
      <c r="C14370" s="60">
        <v>2023</v>
      </c>
      <c r="D14370" s="60" t="str">
        <f t="shared" si="243"/>
        <v>nov</v>
      </c>
      <c r="E14370" s="24">
        <v>45260</v>
      </c>
      <c r="F14370" s="23" t="s">
        <v>50</v>
      </c>
      <c r="G14370" s="121">
        <v>0</v>
      </c>
    </row>
    <row r="14371" spans="1:7" outlineLevel="1" x14ac:dyDescent="0.25">
      <c r="A14371" s="23" t="str">
        <f>VLOOKUP(B14371,Códigos!$A$1:$C$23,2,FALSE)</f>
        <v>Bonos del Tesoro</v>
      </c>
      <c r="B14371" s="65" t="s">
        <v>6</v>
      </c>
      <c r="C14371" s="60">
        <v>2023</v>
      </c>
      <c r="D14371" s="60" t="str">
        <f t="shared" si="243"/>
        <v>nov</v>
      </c>
      <c r="E14371" s="24">
        <v>45260</v>
      </c>
      <c r="F14371" s="23" t="s">
        <v>50</v>
      </c>
      <c r="G14371" s="121">
        <v>0</v>
      </c>
    </row>
    <row r="14372" spans="1:7" outlineLevel="1" x14ac:dyDescent="0.25">
      <c r="A14372" s="23" t="str">
        <f>VLOOKUP(B14372,Códigos!$A$1:$C$23,2,FALSE)</f>
        <v>Cupones</v>
      </c>
      <c r="B14372" s="65" t="s">
        <v>7</v>
      </c>
      <c r="C14372" s="60">
        <v>2023</v>
      </c>
      <c r="D14372" s="60" t="str">
        <f t="shared" si="243"/>
        <v>nov</v>
      </c>
      <c r="E14372" s="24">
        <v>45260</v>
      </c>
      <c r="F14372" s="23" t="s">
        <v>50</v>
      </c>
      <c r="G14372" s="121">
        <v>0</v>
      </c>
    </row>
    <row r="14373" spans="1:7" outlineLevel="1" x14ac:dyDescent="0.25">
      <c r="A14373" s="23" t="str">
        <f>VLOOKUP(B14373,Códigos!$A$1:$C$23,2,FALSE)</f>
        <v>Depósitos a Plazo Fijo</v>
      </c>
      <c r="B14373" s="65" t="s">
        <v>8</v>
      </c>
      <c r="C14373" s="60">
        <v>2023</v>
      </c>
      <c r="D14373" s="60" t="str">
        <f t="shared" si="243"/>
        <v>nov</v>
      </c>
      <c r="E14373" s="24">
        <v>45260</v>
      </c>
      <c r="F14373" s="23" t="s">
        <v>50</v>
      </c>
      <c r="G14373" s="121">
        <v>7371566.3899999997</v>
      </c>
    </row>
    <row r="14374" spans="1:7" outlineLevel="1" x14ac:dyDescent="0.25">
      <c r="A14374" s="23" t="str">
        <f>VLOOKUP(B14374,Códigos!$A$1:$C$23,2,FALSE)</f>
        <v>Letras del BCB con opción a rescate anticipado</v>
      </c>
      <c r="B14374" s="65" t="s">
        <v>10</v>
      </c>
      <c r="C14374" s="60">
        <v>2023</v>
      </c>
      <c r="D14374" s="60" t="str">
        <f t="shared" si="243"/>
        <v>nov</v>
      </c>
      <c r="E14374" s="24">
        <v>45260</v>
      </c>
      <c r="F14374" s="23" t="s">
        <v>50</v>
      </c>
      <c r="G14374" s="121">
        <v>0</v>
      </c>
    </row>
    <row r="14375" spans="1:7" outlineLevel="1" x14ac:dyDescent="0.25">
      <c r="A14375" s="23" t="str">
        <f>VLOOKUP(B14375,Códigos!$A$1:$C$23,2,FALSE)</f>
        <v>Pagarés bursátiles</v>
      </c>
      <c r="B14375" s="65" t="s">
        <v>11</v>
      </c>
      <c r="C14375" s="60">
        <v>2023</v>
      </c>
      <c r="D14375" s="60" t="str">
        <f t="shared" si="243"/>
        <v>nov</v>
      </c>
      <c r="E14375" s="24">
        <v>45260</v>
      </c>
      <c r="F14375" s="23" t="s">
        <v>50</v>
      </c>
      <c r="G14375" s="121">
        <v>0</v>
      </c>
    </row>
    <row r="14376" spans="1:7" outlineLevel="1" x14ac:dyDescent="0.25">
      <c r="A14376" s="23" t="str">
        <f>VLOOKUP(B14376,Códigos!$A$1:$C$23,2,FALSE)</f>
        <v>Valores de Titularización</v>
      </c>
      <c r="B14376" s="65" t="s">
        <v>12</v>
      </c>
      <c r="C14376" s="60">
        <v>2023</v>
      </c>
      <c r="D14376" s="60" t="str">
        <f t="shared" si="243"/>
        <v>nov</v>
      </c>
      <c r="E14376" s="24">
        <v>45260</v>
      </c>
      <c r="F14376" s="23" t="s">
        <v>50</v>
      </c>
      <c r="G14376" s="121">
        <v>0</v>
      </c>
    </row>
    <row r="14377" spans="1:7" outlineLevel="1" x14ac:dyDescent="0.25">
      <c r="A14377" s="23" t="str">
        <f>VLOOKUP(B14377,Códigos!$A$1:$C$23,2,FALSE)</f>
        <v>Inv. Extranjero</v>
      </c>
      <c r="B14377" s="65" t="s">
        <v>34</v>
      </c>
      <c r="C14377" s="60">
        <v>2023</v>
      </c>
      <c r="D14377" s="60" t="str">
        <f t="shared" si="243"/>
        <v>nov</v>
      </c>
      <c r="E14377" s="24">
        <v>45260</v>
      </c>
      <c r="F14377" s="23" t="s">
        <v>50</v>
      </c>
      <c r="G14377" s="121">
        <v>639970</v>
      </c>
    </row>
    <row r="14378" spans="1:7" outlineLevel="1" x14ac:dyDescent="0.25">
      <c r="A14378" s="23" t="str">
        <f>VLOOKUP(B14378,Códigos!$A$1:$C$23,2,FALSE)</f>
        <v>Liquidez</v>
      </c>
      <c r="B14378" s="65" t="s">
        <v>13</v>
      </c>
      <c r="C14378" s="60">
        <v>2023</v>
      </c>
      <c r="D14378" s="60" t="str">
        <f t="shared" si="243"/>
        <v>nov</v>
      </c>
      <c r="E14378" s="24">
        <v>45260</v>
      </c>
      <c r="F14378" s="23" t="s">
        <v>50</v>
      </c>
      <c r="G14378" s="121">
        <v>1794323.09</v>
      </c>
    </row>
    <row r="14379" spans="1:7" outlineLevel="1" x14ac:dyDescent="0.25">
      <c r="A14379" s="23" t="str">
        <f>VLOOKUP(B14379,Códigos!$A$1:$C$23,2,FALSE)</f>
        <v>Inv. sin Oferta Pública</v>
      </c>
      <c r="B14379" s="65" t="s">
        <v>14</v>
      </c>
      <c r="C14379" s="60">
        <v>2023</v>
      </c>
      <c r="D14379" s="60" t="str">
        <f t="shared" si="243"/>
        <v>nov</v>
      </c>
      <c r="E14379" s="24">
        <v>45260</v>
      </c>
      <c r="F14379" s="23" t="s">
        <v>50</v>
      </c>
      <c r="G14379" s="121">
        <v>604171.48</v>
      </c>
    </row>
    <row r="14380" spans="1:7" outlineLevel="1" x14ac:dyDescent="0.25">
      <c r="A14380" s="23" t="str">
        <f>VLOOKUP(B14380,Códigos!$A$1:$C$23,2,FALSE)</f>
        <v>Acciones</v>
      </c>
      <c r="B14380" s="65" t="s">
        <v>0</v>
      </c>
      <c r="C14380" s="60">
        <v>2023</v>
      </c>
      <c r="D14380" s="60" t="str">
        <f t="shared" si="243"/>
        <v>nov</v>
      </c>
      <c r="E14380" s="24">
        <v>45260</v>
      </c>
      <c r="F14380" s="23" t="s">
        <v>53</v>
      </c>
      <c r="G14380" s="121">
        <v>11135708.750699699</v>
      </c>
    </row>
    <row r="14381" spans="1:7" outlineLevel="1" x14ac:dyDescent="0.25">
      <c r="A14381" s="23" t="str">
        <f>VLOOKUP(B14381,Códigos!$A$1:$C$23,2,FALSE)</f>
        <v>Bonos Bancarios Bursátiles</v>
      </c>
      <c r="B14381" s="65" t="s">
        <v>1</v>
      </c>
      <c r="C14381" s="60">
        <v>2023</v>
      </c>
      <c r="D14381" s="60" t="str">
        <f t="shared" si="243"/>
        <v>nov</v>
      </c>
      <c r="E14381" s="24">
        <v>45260</v>
      </c>
      <c r="F14381" s="23" t="s">
        <v>53</v>
      </c>
      <c r="G14381" s="121">
        <v>103475239.40189499</v>
      </c>
    </row>
    <row r="14382" spans="1:7" outlineLevel="1" x14ac:dyDescent="0.25">
      <c r="A14382" s="23" t="str">
        <f>VLOOKUP(B14382,Códigos!$A$1:$C$23,2,FALSE)</f>
        <v>Bonos de Largo Plazo</v>
      </c>
      <c r="B14382" s="65" t="s">
        <v>3</v>
      </c>
      <c r="C14382" s="60">
        <v>2023</v>
      </c>
      <c r="D14382" s="60" t="str">
        <f t="shared" si="243"/>
        <v>nov</v>
      </c>
      <c r="E14382" s="24">
        <v>45260</v>
      </c>
      <c r="F14382" s="23" t="s">
        <v>53</v>
      </c>
      <c r="G14382" s="121">
        <v>57938315.907050826</v>
      </c>
    </row>
    <row r="14383" spans="1:7" outlineLevel="1" x14ac:dyDescent="0.25">
      <c r="A14383" s="23" t="str">
        <f>VLOOKUP(B14383,Códigos!$A$1:$C$23,2,FALSE)</f>
        <v>Bonos Municipales</v>
      </c>
      <c r="B14383" s="65" t="s">
        <v>4</v>
      </c>
      <c r="C14383" s="60">
        <v>2023</v>
      </c>
      <c r="D14383" s="60" t="str">
        <f t="shared" si="243"/>
        <v>nov</v>
      </c>
      <c r="E14383" s="24">
        <v>45260</v>
      </c>
      <c r="F14383" s="23" t="s">
        <v>53</v>
      </c>
      <c r="G14383" s="121">
        <v>954867.3469387755</v>
      </c>
    </row>
    <row r="14384" spans="1:7" outlineLevel="1" x14ac:dyDescent="0.25">
      <c r="A14384" s="23" t="str">
        <f>VLOOKUP(B14384,Códigos!$A$1:$C$23,2,FALSE)</f>
        <v>Bonos Participativos emitidos por Pymes</v>
      </c>
      <c r="B14384" s="65" t="s">
        <v>5</v>
      </c>
      <c r="C14384" s="60">
        <v>2023</v>
      </c>
      <c r="D14384" s="60" t="str">
        <f t="shared" si="243"/>
        <v>nov</v>
      </c>
      <c r="E14384" s="24">
        <v>45260</v>
      </c>
      <c r="F14384" s="23" t="s">
        <v>53</v>
      </c>
      <c r="G14384" s="121">
        <v>160486.74247813411</v>
      </c>
    </row>
    <row r="14385" spans="1:7" outlineLevel="1" x14ac:dyDescent="0.25">
      <c r="A14385" s="23" t="str">
        <f>VLOOKUP(B14385,Códigos!$A$1:$C$23,2,FALSE)</f>
        <v>Bonos del BCB con opción a rescate anticipado</v>
      </c>
      <c r="B14385" s="65" t="s">
        <v>159</v>
      </c>
      <c r="C14385" s="60">
        <v>2023</v>
      </c>
      <c r="D14385" s="60" t="str">
        <f t="shared" si="243"/>
        <v>nov</v>
      </c>
      <c r="E14385" s="24">
        <v>45260</v>
      </c>
      <c r="F14385" s="23" t="s">
        <v>53</v>
      </c>
      <c r="G14385" s="121">
        <v>7223523.983909131</v>
      </c>
    </row>
    <row r="14386" spans="1:7" outlineLevel="1" x14ac:dyDescent="0.25">
      <c r="A14386" s="23" t="str">
        <f>VLOOKUP(B14386,Códigos!$A$1:$C$23,2,FALSE)</f>
        <v>Bonos del Tesoro</v>
      </c>
      <c r="B14386" s="65" t="s">
        <v>6</v>
      </c>
      <c r="C14386" s="60">
        <v>2023</v>
      </c>
      <c r="D14386" s="60" t="str">
        <f t="shared" si="243"/>
        <v>nov</v>
      </c>
      <c r="E14386" s="24">
        <v>45260</v>
      </c>
      <c r="F14386" s="23" t="s">
        <v>53</v>
      </c>
      <c r="G14386" s="121">
        <v>3742641.3032069998</v>
      </c>
    </row>
    <row r="14387" spans="1:7" outlineLevel="1" x14ac:dyDescent="0.25">
      <c r="A14387" s="23" t="str">
        <f>VLOOKUP(B14387,Códigos!$A$1:$C$23,2,FALSE)</f>
        <v>Cupones</v>
      </c>
      <c r="B14387" s="65" t="s">
        <v>7</v>
      </c>
      <c r="C14387" s="60">
        <v>2023</v>
      </c>
      <c r="D14387" s="60" t="str">
        <f t="shared" si="243"/>
        <v>nov</v>
      </c>
      <c r="E14387" s="24">
        <v>45260</v>
      </c>
      <c r="F14387" s="23" t="s">
        <v>53</v>
      </c>
      <c r="G14387" s="121">
        <v>8086610.9868513243</v>
      </c>
    </row>
    <row r="14388" spans="1:7" outlineLevel="1" x14ac:dyDescent="0.25">
      <c r="A14388" s="23" t="str">
        <f>VLOOKUP(B14388,Códigos!$A$1:$C$23,2,FALSE)</f>
        <v>Depósitos a Plazo Fijo</v>
      </c>
      <c r="B14388" s="65" t="s">
        <v>8</v>
      </c>
      <c r="C14388" s="60">
        <v>2023</v>
      </c>
      <c r="D14388" s="60" t="str">
        <f t="shared" si="243"/>
        <v>nov</v>
      </c>
      <c r="E14388" s="24">
        <v>45260</v>
      </c>
      <c r="F14388" s="23" t="s">
        <v>53</v>
      </c>
      <c r="G14388" s="121">
        <v>635301644.04742491</v>
      </c>
    </row>
    <row r="14389" spans="1:7" outlineLevel="1" x14ac:dyDescent="0.25">
      <c r="A14389" s="23" t="str">
        <f>VLOOKUP(B14389,Códigos!$A$1:$C$23,2,FALSE)</f>
        <v>Letras del BCB con opción a rescate anticipado</v>
      </c>
      <c r="B14389" s="65" t="s">
        <v>10</v>
      </c>
      <c r="C14389" s="60">
        <v>2023</v>
      </c>
      <c r="D14389" s="60" t="str">
        <f t="shared" si="243"/>
        <v>nov</v>
      </c>
      <c r="E14389" s="24">
        <v>45260</v>
      </c>
      <c r="F14389" s="23" t="s">
        <v>53</v>
      </c>
      <c r="G14389" s="121">
        <v>11589416.419825075</v>
      </c>
    </row>
    <row r="14390" spans="1:7" outlineLevel="1" x14ac:dyDescent="0.25">
      <c r="A14390" s="23" t="str">
        <f>VLOOKUP(B14390,Códigos!$A$1:$C$23,2,FALSE)</f>
        <v>Pagarés bursátiles</v>
      </c>
      <c r="B14390" s="65" t="s">
        <v>11</v>
      </c>
      <c r="C14390" s="60">
        <v>2023</v>
      </c>
      <c r="D14390" s="60" t="str">
        <f t="shared" si="243"/>
        <v>nov</v>
      </c>
      <c r="E14390" s="24">
        <v>45260</v>
      </c>
      <c r="F14390" s="23" t="s">
        <v>53</v>
      </c>
      <c r="G14390" s="121">
        <v>24191071.502390653</v>
      </c>
    </row>
    <row r="14391" spans="1:7" outlineLevel="1" x14ac:dyDescent="0.25">
      <c r="A14391" s="23" t="str">
        <f>VLOOKUP(B14391,Códigos!$A$1:$C$23,2,FALSE)</f>
        <v>Valores de Titularización</v>
      </c>
      <c r="B14391" s="65" t="s">
        <v>12</v>
      </c>
      <c r="C14391" s="60">
        <v>2023</v>
      </c>
      <c r="D14391" s="60" t="str">
        <f t="shared" si="243"/>
        <v>nov</v>
      </c>
      <c r="E14391" s="24">
        <v>45260</v>
      </c>
      <c r="F14391" s="23" t="s">
        <v>53</v>
      </c>
      <c r="G14391" s="121">
        <v>11072914.335597668</v>
      </c>
    </row>
    <row r="14392" spans="1:7" outlineLevel="1" x14ac:dyDescent="0.25">
      <c r="A14392" s="23" t="str">
        <f>VLOOKUP(B14392,Códigos!$A$1:$C$23,2,FALSE)</f>
        <v>Inv. Extranjero</v>
      </c>
      <c r="B14392" s="65" t="s">
        <v>34</v>
      </c>
      <c r="C14392" s="60">
        <v>2023</v>
      </c>
      <c r="D14392" s="60" t="str">
        <f t="shared" si="243"/>
        <v>nov</v>
      </c>
      <c r="E14392" s="24">
        <v>45260</v>
      </c>
      <c r="F14392" s="23" t="s">
        <v>53</v>
      </c>
      <c r="G14392" s="121">
        <v>100790248.22230321</v>
      </c>
    </row>
    <row r="14393" spans="1:7" outlineLevel="1" x14ac:dyDescent="0.25">
      <c r="A14393" s="23" t="str">
        <f>VLOOKUP(B14393,Códigos!$A$1:$C$23,2,FALSE)</f>
        <v>Liquidez</v>
      </c>
      <c r="B14393" s="65" t="s">
        <v>13</v>
      </c>
      <c r="C14393" s="60">
        <v>2023</v>
      </c>
      <c r="D14393" s="60" t="str">
        <f t="shared" si="243"/>
        <v>nov</v>
      </c>
      <c r="E14393" s="24">
        <v>45260</v>
      </c>
      <c r="F14393" s="23" t="s">
        <v>53</v>
      </c>
      <c r="G14393" s="121">
        <v>246028720.53371379</v>
      </c>
    </row>
    <row r="14394" spans="1:7" outlineLevel="1" x14ac:dyDescent="0.25">
      <c r="A14394" s="23" t="str">
        <f>VLOOKUP(B14394,Códigos!$A$1:$C$23,2,FALSE)</f>
        <v>Inv. sin Oferta Pública</v>
      </c>
      <c r="B14394" s="65" t="s">
        <v>14</v>
      </c>
      <c r="C14394" s="60">
        <v>2023</v>
      </c>
      <c r="D14394" s="60" t="str">
        <f t="shared" si="243"/>
        <v>nov</v>
      </c>
      <c r="E14394" s="24">
        <v>45260</v>
      </c>
      <c r="F14394" s="23" t="s">
        <v>53</v>
      </c>
      <c r="G14394" s="121">
        <v>39456646.60518048</v>
      </c>
    </row>
    <row r="14395" spans="1:7" outlineLevel="1" x14ac:dyDescent="0.25">
      <c r="A14395" s="23" t="str">
        <f>VLOOKUP(B14395,Códigos!$A$1:$C$23,2,FALSE)</f>
        <v>Acciones</v>
      </c>
      <c r="B14395" s="65" t="s">
        <v>0</v>
      </c>
      <c r="C14395" s="60">
        <v>2023</v>
      </c>
      <c r="D14395" s="60" t="str">
        <f t="shared" si="243"/>
        <v>dic</v>
      </c>
      <c r="E14395" s="24">
        <v>45291</v>
      </c>
      <c r="F14395" s="23" t="s">
        <v>51</v>
      </c>
      <c r="G14395" s="121">
        <v>6499290.0626822123</v>
      </c>
    </row>
    <row r="14396" spans="1:7" outlineLevel="1" x14ac:dyDescent="0.25">
      <c r="A14396" s="23" t="str">
        <f>VLOOKUP(B14396,Códigos!$A$1:$C$23,2,FALSE)</f>
        <v>Bonos Bancarios Bursátiles</v>
      </c>
      <c r="B14396" s="65" t="s">
        <v>1</v>
      </c>
      <c r="C14396" s="60">
        <v>2023</v>
      </c>
      <c r="D14396" s="60" t="str">
        <f t="shared" si="243"/>
        <v>dic</v>
      </c>
      <c r="E14396" s="24">
        <v>45291</v>
      </c>
      <c r="F14396" s="23" t="s">
        <v>51</v>
      </c>
      <c r="G14396" s="121">
        <v>70204062.749271095</v>
      </c>
    </row>
    <row r="14397" spans="1:7" outlineLevel="1" x14ac:dyDescent="0.25">
      <c r="A14397" s="23" t="str">
        <f>VLOOKUP(B14397,Códigos!$A$1:$C$23,2,FALSE)</f>
        <v>Bonos de Largo Plazo</v>
      </c>
      <c r="B14397" s="65" t="s">
        <v>3</v>
      </c>
      <c r="C14397" s="60">
        <v>2023</v>
      </c>
      <c r="D14397" s="60" t="str">
        <f t="shared" si="243"/>
        <v>dic</v>
      </c>
      <c r="E14397" s="24">
        <v>45291</v>
      </c>
      <c r="F14397" s="23" t="s">
        <v>51</v>
      </c>
      <c r="G14397" s="121">
        <v>44167442.412536398</v>
      </c>
    </row>
    <row r="14398" spans="1:7" outlineLevel="1" x14ac:dyDescent="0.25">
      <c r="A14398" s="23" t="str">
        <f>VLOOKUP(B14398,Códigos!$A$1:$C$23,2,FALSE)</f>
        <v>Bonos Municipales</v>
      </c>
      <c r="B14398" s="65" t="s">
        <v>4</v>
      </c>
      <c r="C14398" s="60">
        <v>2023</v>
      </c>
      <c r="D14398" s="60" t="str">
        <f t="shared" si="243"/>
        <v>dic</v>
      </c>
      <c r="E14398" s="24">
        <v>45291</v>
      </c>
      <c r="F14398" s="23" t="s">
        <v>51</v>
      </c>
      <c r="G14398" s="121">
        <v>958192.04081632663</v>
      </c>
    </row>
    <row r="14399" spans="1:7" outlineLevel="1" x14ac:dyDescent="0.25">
      <c r="A14399" s="23" t="str">
        <f>VLOOKUP(B14399,Códigos!$A$1:$C$23,2,FALSE)</f>
        <v>Bonos Participativos emitidos por Pymes</v>
      </c>
      <c r="B14399" s="65" t="s">
        <v>5</v>
      </c>
      <c r="C14399" s="60">
        <v>2023</v>
      </c>
      <c r="D14399" s="60" t="str">
        <f t="shared" si="243"/>
        <v>dic</v>
      </c>
      <c r="E14399" s="24">
        <v>45291</v>
      </c>
      <c r="F14399" s="23" t="s">
        <v>51</v>
      </c>
      <c r="G14399" s="121">
        <v>124429.06705539359</v>
      </c>
    </row>
    <row r="14400" spans="1:7" outlineLevel="1" x14ac:dyDescent="0.25">
      <c r="A14400" s="23" t="str">
        <f>VLOOKUP(B14400,Códigos!$A$1:$C$23,2,FALSE)</f>
        <v>Bonos del BCB con opción a rescate anticipado</v>
      </c>
      <c r="B14400" s="65" t="s">
        <v>159</v>
      </c>
      <c r="C14400" s="60">
        <v>2023</v>
      </c>
      <c r="D14400" s="60" t="str">
        <f t="shared" si="243"/>
        <v>dic</v>
      </c>
      <c r="E14400" s="24">
        <v>45291</v>
      </c>
      <c r="F14400" s="23" t="s">
        <v>51</v>
      </c>
      <c r="G14400" s="121">
        <v>0</v>
      </c>
    </row>
    <row r="14401" spans="1:7" outlineLevel="1" x14ac:dyDescent="0.25">
      <c r="A14401" s="23" t="str">
        <f>VLOOKUP(B14401,Códigos!$A$1:$C$23,2,FALSE)</f>
        <v>Bonos del Tesoro</v>
      </c>
      <c r="B14401" s="65" t="s">
        <v>6</v>
      </c>
      <c r="C14401" s="60">
        <v>2023</v>
      </c>
      <c r="D14401" s="60" t="str">
        <f t="shared" si="243"/>
        <v>dic</v>
      </c>
      <c r="E14401" s="24">
        <v>45291</v>
      </c>
      <c r="F14401" s="23" t="s">
        <v>51</v>
      </c>
      <c r="G14401" s="121">
        <v>3747823.1865889286</v>
      </c>
    </row>
    <row r="14402" spans="1:7" outlineLevel="1" x14ac:dyDescent="0.25">
      <c r="A14402" s="23" t="str">
        <f>VLOOKUP(B14402,Códigos!$A$1:$C$23,2,FALSE)</f>
        <v>Cupones</v>
      </c>
      <c r="B14402" s="65" t="s">
        <v>7</v>
      </c>
      <c r="C14402" s="60">
        <v>2023</v>
      </c>
      <c r="D14402" s="60" t="str">
        <f t="shared" ref="D14402:D14465" si="244">+TEXT(E14402,"mmm")</f>
        <v>dic</v>
      </c>
      <c r="E14402" s="24">
        <v>45291</v>
      </c>
      <c r="F14402" s="23" t="s">
        <v>51</v>
      </c>
      <c r="G14402" s="121">
        <v>9166833.9081632681</v>
      </c>
    </row>
    <row r="14403" spans="1:7" outlineLevel="1" x14ac:dyDescent="0.25">
      <c r="A14403" s="23" t="str">
        <f>VLOOKUP(B14403,Códigos!$A$1:$C$23,2,FALSE)</f>
        <v>Depósitos a Plazo Fijo</v>
      </c>
      <c r="B14403" s="65" t="s">
        <v>8</v>
      </c>
      <c r="C14403" s="60">
        <v>2023</v>
      </c>
      <c r="D14403" s="60" t="str">
        <f t="shared" si="244"/>
        <v>dic</v>
      </c>
      <c r="E14403" s="24">
        <v>45291</v>
      </c>
      <c r="F14403" s="23" t="s">
        <v>51</v>
      </c>
      <c r="G14403" s="121">
        <v>314593798.17492747</v>
      </c>
    </row>
    <row r="14404" spans="1:7" outlineLevel="1" x14ac:dyDescent="0.25">
      <c r="A14404" s="23" t="str">
        <f>VLOOKUP(B14404,Códigos!$A$1:$C$23,2,FALSE)</f>
        <v>Letras del BCB con opción a rescate anticipado</v>
      </c>
      <c r="B14404" s="65" t="s">
        <v>10</v>
      </c>
      <c r="C14404" s="60">
        <v>2023</v>
      </c>
      <c r="D14404" s="60" t="str">
        <f t="shared" si="244"/>
        <v>dic</v>
      </c>
      <c r="E14404" s="24">
        <v>45291</v>
      </c>
      <c r="F14404" s="23" t="s">
        <v>51</v>
      </c>
      <c r="G14404" s="121">
        <v>11000491.406705569</v>
      </c>
    </row>
    <row r="14405" spans="1:7" outlineLevel="1" x14ac:dyDescent="0.25">
      <c r="A14405" s="23" t="str">
        <f>VLOOKUP(B14405,Códigos!$A$1:$C$23,2,FALSE)</f>
        <v>Pagarés bursátiles</v>
      </c>
      <c r="B14405" s="65" t="s">
        <v>11</v>
      </c>
      <c r="C14405" s="60">
        <v>2023</v>
      </c>
      <c r="D14405" s="60" t="str">
        <f t="shared" si="244"/>
        <v>dic</v>
      </c>
      <c r="E14405" s="24">
        <v>45291</v>
      </c>
      <c r="F14405" s="23" t="s">
        <v>51</v>
      </c>
      <c r="G14405" s="121">
        <v>22546390.682215754</v>
      </c>
    </row>
    <row r="14406" spans="1:7" outlineLevel="1" x14ac:dyDescent="0.25">
      <c r="A14406" s="23" t="str">
        <f>VLOOKUP(B14406,Códigos!$A$1:$C$23,2,FALSE)</f>
        <v>Valores de Titularización</v>
      </c>
      <c r="B14406" s="65" t="s">
        <v>12</v>
      </c>
      <c r="C14406" s="60">
        <v>2023</v>
      </c>
      <c r="D14406" s="60" t="str">
        <f t="shared" si="244"/>
        <v>dic</v>
      </c>
      <c r="E14406" s="24">
        <v>45291</v>
      </c>
      <c r="F14406" s="23" t="s">
        <v>51</v>
      </c>
      <c r="G14406" s="121">
        <v>10370199.575801743</v>
      </c>
    </row>
    <row r="14407" spans="1:7" outlineLevel="1" x14ac:dyDescent="0.25">
      <c r="A14407" s="23" t="str">
        <f>VLOOKUP(B14407,Códigos!$A$1:$C$23,2,FALSE)</f>
        <v>Inv. Extranjero</v>
      </c>
      <c r="B14407" s="65" t="s">
        <v>34</v>
      </c>
      <c r="C14407" s="60">
        <v>2023</v>
      </c>
      <c r="D14407" s="60" t="str">
        <f t="shared" si="244"/>
        <v>dic</v>
      </c>
      <c r="E14407" s="24">
        <v>45291</v>
      </c>
      <c r="F14407" s="23" t="s">
        <v>51</v>
      </c>
      <c r="G14407" s="121">
        <v>7848734.5626822161</v>
      </c>
    </row>
    <row r="14408" spans="1:7" outlineLevel="1" x14ac:dyDescent="0.25">
      <c r="A14408" s="23" t="str">
        <f>VLOOKUP(B14408,Códigos!$A$1:$C$23,2,FALSE)</f>
        <v>Liquidez</v>
      </c>
      <c r="B14408" s="65" t="s">
        <v>13</v>
      </c>
      <c r="C14408" s="60">
        <v>2023</v>
      </c>
      <c r="D14408" s="60" t="str">
        <f t="shared" si="244"/>
        <v>dic</v>
      </c>
      <c r="E14408" s="24">
        <v>45291</v>
      </c>
      <c r="F14408" s="23" t="s">
        <v>51</v>
      </c>
      <c r="G14408" s="121">
        <v>99550581.925655961</v>
      </c>
    </row>
    <row r="14409" spans="1:7" outlineLevel="1" x14ac:dyDescent="0.25">
      <c r="A14409" s="23" t="str">
        <f>VLOOKUP(B14409,Códigos!$A$1:$C$23,2,FALSE)</f>
        <v>Inv. sin Oferta Pública</v>
      </c>
      <c r="B14409" s="65" t="s">
        <v>14</v>
      </c>
      <c r="C14409" s="60">
        <v>2023</v>
      </c>
      <c r="D14409" s="60" t="str">
        <f t="shared" si="244"/>
        <v>dic</v>
      </c>
      <c r="E14409" s="24">
        <v>45291</v>
      </c>
      <c r="F14409" s="23" t="s">
        <v>51</v>
      </c>
      <c r="G14409" s="121">
        <v>40170680.804664724</v>
      </c>
    </row>
    <row r="14410" spans="1:7" outlineLevel="1" x14ac:dyDescent="0.25">
      <c r="A14410" s="23" t="str">
        <f>VLOOKUP(B14410,Códigos!$A$1:$C$23,2,FALSE)</f>
        <v>Acciones</v>
      </c>
      <c r="B14410" s="65" t="s">
        <v>0</v>
      </c>
      <c r="C14410" s="60">
        <v>2023</v>
      </c>
      <c r="D14410" s="60" t="str">
        <f t="shared" si="244"/>
        <v>dic</v>
      </c>
      <c r="E14410" s="24">
        <v>45291</v>
      </c>
      <c r="F14410" s="23" t="s">
        <v>52</v>
      </c>
      <c r="G14410" s="121">
        <v>4263187.08</v>
      </c>
    </row>
    <row r="14411" spans="1:7" outlineLevel="1" x14ac:dyDescent="0.25">
      <c r="A14411" s="23" t="str">
        <f>VLOOKUP(B14411,Códigos!$A$1:$C$23,2,FALSE)</f>
        <v>Bonos Bancarios Bursátiles</v>
      </c>
      <c r="B14411" s="65" t="s">
        <v>1</v>
      </c>
      <c r="C14411" s="60">
        <v>2023</v>
      </c>
      <c r="D14411" s="60" t="str">
        <f t="shared" si="244"/>
        <v>dic</v>
      </c>
      <c r="E14411" s="24">
        <v>45291</v>
      </c>
      <c r="F14411" s="23" t="s">
        <v>52</v>
      </c>
      <c r="G14411" s="121">
        <v>34696027.689999998</v>
      </c>
    </row>
    <row r="14412" spans="1:7" outlineLevel="1" x14ac:dyDescent="0.25">
      <c r="A14412" s="23" t="str">
        <f>VLOOKUP(B14412,Códigos!$A$1:$C$23,2,FALSE)</f>
        <v>Bonos de Largo Plazo</v>
      </c>
      <c r="B14412" s="65" t="s">
        <v>3</v>
      </c>
      <c r="C14412" s="60">
        <v>2023</v>
      </c>
      <c r="D14412" s="60" t="str">
        <f t="shared" si="244"/>
        <v>dic</v>
      </c>
      <c r="E14412" s="24">
        <v>45291</v>
      </c>
      <c r="F14412" s="23" t="s">
        <v>52</v>
      </c>
      <c r="G14412" s="121">
        <v>15608409.57</v>
      </c>
    </row>
    <row r="14413" spans="1:7" outlineLevel="1" x14ac:dyDescent="0.25">
      <c r="A14413" s="23" t="str">
        <f>VLOOKUP(B14413,Códigos!$A$1:$C$23,2,FALSE)</f>
        <v>Bonos Municipales</v>
      </c>
      <c r="B14413" s="65" t="s">
        <v>4</v>
      </c>
      <c r="C14413" s="60">
        <v>2023</v>
      </c>
      <c r="D14413" s="60" t="str">
        <f t="shared" si="244"/>
        <v>dic</v>
      </c>
      <c r="E14413" s="24">
        <v>45291</v>
      </c>
      <c r="F14413" s="23" t="s">
        <v>52</v>
      </c>
      <c r="G14413" s="121">
        <v>0</v>
      </c>
    </row>
    <row r="14414" spans="1:7" outlineLevel="1" x14ac:dyDescent="0.25">
      <c r="A14414" s="23" t="str">
        <f>VLOOKUP(B14414,Códigos!$A$1:$C$23,2,FALSE)</f>
        <v>Bonos Participativos emitidos por Pymes</v>
      </c>
      <c r="B14414" s="65" t="s">
        <v>5</v>
      </c>
      <c r="C14414" s="60">
        <v>2023</v>
      </c>
      <c r="D14414" s="60" t="str">
        <f t="shared" si="244"/>
        <v>dic</v>
      </c>
      <c r="E14414" s="24">
        <v>45291</v>
      </c>
      <c r="F14414" s="23" t="s">
        <v>52</v>
      </c>
      <c r="G14414" s="121">
        <v>36867.800000000003</v>
      </c>
    </row>
    <row r="14415" spans="1:7" outlineLevel="1" x14ac:dyDescent="0.25">
      <c r="A14415" s="23" t="str">
        <f>VLOOKUP(B14415,Códigos!$A$1:$C$23,2,FALSE)</f>
        <v>Bonos del BCB con opción a rescate anticipado</v>
      </c>
      <c r="B14415" s="65" t="s">
        <v>159</v>
      </c>
      <c r="C14415" s="60">
        <v>2023</v>
      </c>
      <c r="D14415" s="60" t="str">
        <f t="shared" si="244"/>
        <v>dic</v>
      </c>
      <c r="E14415" s="24">
        <v>45291</v>
      </c>
      <c r="F14415" s="23" t="s">
        <v>52</v>
      </c>
      <c r="G14415" s="121">
        <v>0</v>
      </c>
    </row>
    <row r="14416" spans="1:7" outlineLevel="1" x14ac:dyDescent="0.25">
      <c r="A14416" s="23" t="str">
        <f>VLOOKUP(B14416,Códigos!$A$1:$C$23,2,FALSE)</f>
        <v>Bonos del Tesoro</v>
      </c>
      <c r="B14416" s="65" t="s">
        <v>6</v>
      </c>
      <c r="C14416" s="60">
        <v>2023</v>
      </c>
      <c r="D14416" s="60" t="str">
        <f t="shared" si="244"/>
        <v>dic</v>
      </c>
      <c r="E14416" s="24">
        <v>45291</v>
      </c>
      <c r="F14416" s="23" t="s">
        <v>52</v>
      </c>
      <c r="G14416" s="121">
        <v>0</v>
      </c>
    </row>
    <row r="14417" spans="1:7" outlineLevel="1" x14ac:dyDescent="0.25">
      <c r="A14417" s="23" t="str">
        <f>VLOOKUP(B14417,Códigos!$A$1:$C$23,2,FALSE)</f>
        <v>Cupones</v>
      </c>
      <c r="B14417" s="65" t="s">
        <v>7</v>
      </c>
      <c r="C14417" s="60">
        <v>2023</v>
      </c>
      <c r="D14417" s="60" t="str">
        <f t="shared" si="244"/>
        <v>dic</v>
      </c>
      <c r="E14417" s="24">
        <v>45291</v>
      </c>
      <c r="F14417" s="23" t="s">
        <v>52</v>
      </c>
      <c r="G14417" s="121">
        <v>37779.480000000003</v>
      </c>
    </row>
    <row r="14418" spans="1:7" outlineLevel="1" x14ac:dyDescent="0.25">
      <c r="A14418" s="23" t="str">
        <f>VLOOKUP(B14418,Códigos!$A$1:$C$23,2,FALSE)</f>
        <v>Depósitos a Plazo Fijo</v>
      </c>
      <c r="B14418" s="65" t="s">
        <v>8</v>
      </c>
      <c r="C14418" s="60">
        <v>2023</v>
      </c>
      <c r="D14418" s="60" t="str">
        <f t="shared" si="244"/>
        <v>dic</v>
      </c>
      <c r="E14418" s="24">
        <v>45291</v>
      </c>
      <c r="F14418" s="23" t="s">
        <v>52</v>
      </c>
      <c r="G14418" s="121">
        <v>315268574.94999999</v>
      </c>
    </row>
    <row r="14419" spans="1:7" outlineLevel="1" x14ac:dyDescent="0.25">
      <c r="A14419" s="23" t="str">
        <f>VLOOKUP(B14419,Códigos!$A$1:$C$23,2,FALSE)</f>
        <v>Letras del BCB con opción a rescate anticipado</v>
      </c>
      <c r="B14419" s="65" t="s">
        <v>10</v>
      </c>
      <c r="C14419" s="60">
        <v>2023</v>
      </c>
      <c r="D14419" s="60" t="str">
        <f t="shared" si="244"/>
        <v>dic</v>
      </c>
      <c r="E14419" s="24">
        <v>45291</v>
      </c>
      <c r="F14419" s="23" t="s">
        <v>52</v>
      </c>
      <c r="G14419" s="121">
        <v>0</v>
      </c>
    </row>
    <row r="14420" spans="1:7" outlineLevel="1" x14ac:dyDescent="0.25">
      <c r="A14420" s="23" t="str">
        <f>VLOOKUP(B14420,Códigos!$A$1:$C$23,2,FALSE)</f>
        <v>Pagarés bursátiles</v>
      </c>
      <c r="B14420" s="65" t="s">
        <v>11</v>
      </c>
      <c r="C14420" s="60">
        <v>2023</v>
      </c>
      <c r="D14420" s="60" t="str">
        <f t="shared" si="244"/>
        <v>dic</v>
      </c>
      <c r="E14420" s="24">
        <v>45291</v>
      </c>
      <c r="F14420" s="23" t="s">
        <v>52</v>
      </c>
      <c r="G14420" s="121">
        <v>4640326.57</v>
      </c>
    </row>
    <row r="14421" spans="1:7" outlineLevel="1" x14ac:dyDescent="0.25">
      <c r="A14421" s="23" t="str">
        <f>VLOOKUP(B14421,Códigos!$A$1:$C$23,2,FALSE)</f>
        <v>Valores de Titularización</v>
      </c>
      <c r="B14421" s="65" t="s">
        <v>12</v>
      </c>
      <c r="C14421" s="60">
        <v>2023</v>
      </c>
      <c r="D14421" s="60" t="str">
        <f t="shared" si="244"/>
        <v>dic</v>
      </c>
      <c r="E14421" s="24">
        <v>45291</v>
      </c>
      <c r="F14421" s="23" t="s">
        <v>52</v>
      </c>
      <c r="G14421" s="121">
        <v>84622.04</v>
      </c>
    </row>
    <row r="14422" spans="1:7" outlineLevel="1" x14ac:dyDescent="0.25">
      <c r="A14422" s="23" t="str">
        <f>VLOOKUP(B14422,Códigos!$A$1:$C$23,2,FALSE)</f>
        <v>Inv. Extranjero</v>
      </c>
      <c r="B14422" s="65" t="s">
        <v>34</v>
      </c>
      <c r="C14422" s="60">
        <v>2023</v>
      </c>
      <c r="D14422" s="60" t="str">
        <f t="shared" si="244"/>
        <v>dic</v>
      </c>
      <c r="E14422" s="24">
        <v>45291</v>
      </c>
      <c r="F14422" s="23" t="s">
        <v>52</v>
      </c>
      <c r="G14422" s="121">
        <v>89538919.359999999</v>
      </c>
    </row>
    <row r="14423" spans="1:7" outlineLevel="1" x14ac:dyDescent="0.25">
      <c r="A14423" s="23" t="str">
        <f>VLOOKUP(B14423,Códigos!$A$1:$C$23,2,FALSE)</f>
        <v>Liquidez</v>
      </c>
      <c r="B14423" s="65" t="s">
        <v>13</v>
      </c>
      <c r="C14423" s="60">
        <v>2023</v>
      </c>
      <c r="D14423" s="60" t="str">
        <f t="shared" si="244"/>
        <v>dic</v>
      </c>
      <c r="E14423" s="24">
        <v>45291</v>
      </c>
      <c r="F14423" s="23" t="s">
        <v>52</v>
      </c>
      <c r="G14423" s="121">
        <v>137821222.69</v>
      </c>
    </row>
    <row r="14424" spans="1:7" outlineLevel="1" x14ac:dyDescent="0.25">
      <c r="A14424" s="23" t="str">
        <f>VLOOKUP(B14424,Códigos!$A$1:$C$23,2,FALSE)</f>
        <v>Inv. sin Oferta Pública</v>
      </c>
      <c r="B14424" s="65" t="s">
        <v>14</v>
      </c>
      <c r="C14424" s="60">
        <v>2023</v>
      </c>
      <c r="D14424" s="60" t="str">
        <f t="shared" si="244"/>
        <v>dic</v>
      </c>
      <c r="E14424" s="24">
        <v>45291</v>
      </c>
      <c r="F14424" s="23" t="s">
        <v>52</v>
      </c>
      <c r="G14424" s="121">
        <v>155393.04</v>
      </c>
    </row>
    <row r="14425" spans="1:7" outlineLevel="1" x14ac:dyDescent="0.25">
      <c r="A14425" s="23" t="str">
        <f>VLOOKUP(B14425,Códigos!$A$1:$C$23,2,FALSE)</f>
        <v>Acciones</v>
      </c>
      <c r="B14425" s="65" t="s">
        <v>0</v>
      </c>
      <c r="C14425" s="60">
        <v>2023</v>
      </c>
      <c r="D14425" s="60" t="str">
        <f t="shared" si="244"/>
        <v>dic</v>
      </c>
      <c r="E14425" s="24">
        <v>45291</v>
      </c>
      <c r="F14425" s="23" t="s">
        <v>44</v>
      </c>
      <c r="G14425" s="121">
        <v>152011.70553935861</v>
      </c>
    </row>
    <row r="14426" spans="1:7" outlineLevel="1" x14ac:dyDescent="0.25">
      <c r="A14426" s="23" t="str">
        <f>VLOOKUP(B14426,Códigos!$A$1:$C$23,2,FALSE)</f>
        <v>Bonos Bancarios Bursátiles</v>
      </c>
      <c r="B14426" s="65" t="s">
        <v>1</v>
      </c>
      <c r="C14426" s="60">
        <v>2023</v>
      </c>
      <c r="D14426" s="60" t="str">
        <f t="shared" si="244"/>
        <v>dic</v>
      </c>
      <c r="E14426" s="24">
        <v>45291</v>
      </c>
      <c r="F14426" s="23" t="s">
        <v>44</v>
      </c>
      <c r="G14426" s="121">
        <v>9723580.8061224446</v>
      </c>
    </row>
    <row r="14427" spans="1:7" outlineLevel="1" x14ac:dyDescent="0.25">
      <c r="A14427" s="23" t="str">
        <f>VLOOKUP(B14427,Códigos!$A$1:$C$23,2,FALSE)</f>
        <v>Bonos de Largo Plazo</v>
      </c>
      <c r="B14427" s="65" t="s">
        <v>3</v>
      </c>
      <c r="C14427" s="60">
        <v>2023</v>
      </c>
      <c r="D14427" s="60" t="str">
        <f t="shared" si="244"/>
        <v>dic</v>
      </c>
      <c r="E14427" s="24">
        <v>45291</v>
      </c>
      <c r="F14427" s="23" t="s">
        <v>44</v>
      </c>
      <c r="G14427" s="121">
        <v>5517833.1705539301</v>
      </c>
    </row>
    <row r="14428" spans="1:7" outlineLevel="1" x14ac:dyDescent="0.25">
      <c r="A14428" s="23" t="str">
        <f>VLOOKUP(B14428,Códigos!$A$1:$C$23,2,FALSE)</f>
        <v>Bonos Municipales</v>
      </c>
      <c r="B14428" s="65" t="s">
        <v>4</v>
      </c>
      <c r="C14428" s="60">
        <v>2023</v>
      </c>
      <c r="D14428" s="60" t="str">
        <f t="shared" si="244"/>
        <v>dic</v>
      </c>
      <c r="E14428" s="24">
        <v>45291</v>
      </c>
      <c r="F14428" s="23" t="s">
        <v>44</v>
      </c>
      <c r="G14428" s="121">
        <v>0</v>
      </c>
    </row>
    <row r="14429" spans="1:7" outlineLevel="1" x14ac:dyDescent="0.25">
      <c r="A14429" s="23" t="str">
        <f>VLOOKUP(B14429,Códigos!$A$1:$C$23,2,FALSE)</f>
        <v>Bonos Participativos emitidos por Pymes</v>
      </c>
      <c r="B14429" s="65" t="s">
        <v>5</v>
      </c>
      <c r="C14429" s="60">
        <v>2023</v>
      </c>
      <c r="D14429" s="60" t="str">
        <f t="shared" si="244"/>
        <v>dic</v>
      </c>
      <c r="E14429" s="24">
        <v>45291</v>
      </c>
      <c r="F14429" s="23" t="s">
        <v>44</v>
      </c>
      <c r="G14429" s="121">
        <v>0</v>
      </c>
    </row>
    <row r="14430" spans="1:7" outlineLevel="1" x14ac:dyDescent="0.25">
      <c r="A14430" s="23" t="str">
        <f>VLOOKUP(B14430,Códigos!$A$1:$C$23,2,FALSE)</f>
        <v>Bonos del BCB con opción a rescate anticipado</v>
      </c>
      <c r="B14430" s="65" t="s">
        <v>159</v>
      </c>
      <c r="C14430" s="60">
        <v>2023</v>
      </c>
      <c r="D14430" s="60" t="str">
        <f t="shared" si="244"/>
        <v>dic</v>
      </c>
      <c r="E14430" s="24">
        <v>45291</v>
      </c>
      <c r="F14430" s="23" t="s">
        <v>44</v>
      </c>
      <c r="G14430" s="121">
        <v>0</v>
      </c>
    </row>
    <row r="14431" spans="1:7" outlineLevel="1" x14ac:dyDescent="0.25">
      <c r="A14431" s="23" t="str">
        <f>VLOOKUP(B14431,Códigos!$A$1:$C$23,2,FALSE)</f>
        <v>Bonos del Tesoro</v>
      </c>
      <c r="B14431" s="65" t="s">
        <v>6</v>
      </c>
      <c r="C14431" s="60">
        <v>2023</v>
      </c>
      <c r="D14431" s="60" t="str">
        <f t="shared" si="244"/>
        <v>dic</v>
      </c>
      <c r="E14431" s="24">
        <v>45291</v>
      </c>
      <c r="F14431" s="23" t="s">
        <v>44</v>
      </c>
      <c r="G14431" s="121">
        <v>3589421.4373177914</v>
      </c>
    </row>
    <row r="14432" spans="1:7" outlineLevel="1" x14ac:dyDescent="0.25">
      <c r="A14432" s="23" t="str">
        <f>VLOOKUP(B14432,Códigos!$A$1:$C$23,2,FALSE)</f>
        <v>Cupones</v>
      </c>
      <c r="B14432" s="65" t="s">
        <v>7</v>
      </c>
      <c r="C14432" s="60">
        <v>2023</v>
      </c>
      <c r="D14432" s="60" t="str">
        <f t="shared" si="244"/>
        <v>dic</v>
      </c>
      <c r="E14432" s="24">
        <v>45291</v>
      </c>
      <c r="F14432" s="23" t="s">
        <v>44</v>
      </c>
      <c r="G14432" s="121">
        <v>7809877.7565597696</v>
      </c>
    </row>
    <row r="14433" spans="1:7" outlineLevel="1" x14ac:dyDescent="0.25">
      <c r="A14433" s="23" t="str">
        <f>VLOOKUP(B14433,Códigos!$A$1:$C$23,2,FALSE)</f>
        <v>Depósitos a Plazo Fijo</v>
      </c>
      <c r="B14433" s="65" t="s">
        <v>8</v>
      </c>
      <c r="C14433" s="60">
        <v>2023</v>
      </c>
      <c r="D14433" s="60" t="str">
        <f t="shared" si="244"/>
        <v>dic</v>
      </c>
      <c r="E14433" s="24">
        <v>45291</v>
      </c>
      <c r="F14433" s="23" t="s">
        <v>44</v>
      </c>
      <c r="G14433" s="121">
        <v>123527951.72886263</v>
      </c>
    </row>
    <row r="14434" spans="1:7" outlineLevel="1" x14ac:dyDescent="0.25">
      <c r="A14434" s="23" t="str">
        <f>VLOOKUP(B14434,Códigos!$A$1:$C$23,2,FALSE)</f>
        <v>Letras del BCB con opción a rescate anticipado</v>
      </c>
      <c r="B14434" s="65" t="s">
        <v>10</v>
      </c>
      <c r="C14434" s="60">
        <v>2023</v>
      </c>
      <c r="D14434" s="60" t="str">
        <f t="shared" si="244"/>
        <v>dic</v>
      </c>
      <c r="E14434" s="24">
        <v>45291</v>
      </c>
      <c r="F14434" s="23" t="s">
        <v>44</v>
      </c>
      <c r="G14434" s="121">
        <v>11000491.406705569</v>
      </c>
    </row>
    <row r="14435" spans="1:7" outlineLevel="1" x14ac:dyDescent="0.25">
      <c r="A14435" s="23" t="str">
        <f>VLOOKUP(B14435,Códigos!$A$1:$C$23,2,FALSE)</f>
        <v>Pagarés bursátiles</v>
      </c>
      <c r="B14435" s="65" t="s">
        <v>11</v>
      </c>
      <c r="C14435" s="60">
        <v>2023</v>
      </c>
      <c r="D14435" s="60" t="str">
        <f t="shared" si="244"/>
        <v>dic</v>
      </c>
      <c r="E14435" s="24">
        <v>45291</v>
      </c>
      <c r="F14435" s="23" t="s">
        <v>44</v>
      </c>
      <c r="G14435" s="121">
        <v>13836631.586005833</v>
      </c>
    </row>
    <row r="14436" spans="1:7" outlineLevel="1" x14ac:dyDescent="0.25">
      <c r="A14436" s="23" t="str">
        <f>VLOOKUP(B14436,Códigos!$A$1:$C$23,2,FALSE)</f>
        <v>Valores de Titularización</v>
      </c>
      <c r="B14436" s="65" t="s">
        <v>12</v>
      </c>
      <c r="C14436" s="60">
        <v>2023</v>
      </c>
      <c r="D14436" s="60" t="str">
        <f t="shared" si="244"/>
        <v>dic</v>
      </c>
      <c r="E14436" s="24">
        <v>45291</v>
      </c>
      <c r="F14436" s="23" t="s">
        <v>44</v>
      </c>
      <c r="G14436" s="121">
        <v>2110407.505830904</v>
      </c>
    </row>
    <row r="14437" spans="1:7" outlineLevel="1" x14ac:dyDescent="0.25">
      <c r="A14437" s="23" t="str">
        <f>VLOOKUP(B14437,Códigos!$A$1:$C$23,2,FALSE)</f>
        <v>Inv. Extranjero</v>
      </c>
      <c r="B14437" s="65" t="s">
        <v>34</v>
      </c>
      <c r="C14437" s="60">
        <v>2023</v>
      </c>
      <c r="D14437" s="60" t="str">
        <f t="shared" si="244"/>
        <v>dic</v>
      </c>
      <c r="E14437" s="24">
        <v>45291</v>
      </c>
      <c r="F14437" s="23" t="s">
        <v>44</v>
      </c>
      <c r="G14437" s="121">
        <v>0</v>
      </c>
    </row>
    <row r="14438" spans="1:7" outlineLevel="1" x14ac:dyDescent="0.25">
      <c r="A14438" s="23" t="str">
        <f>VLOOKUP(B14438,Códigos!$A$1:$C$23,2,FALSE)</f>
        <v>Liquidez</v>
      </c>
      <c r="B14438" s="65" t="s">
        <v>13</v>
      </c>
      <c r="C14438" s="60">
        <v>2023</v>
      </c>
      <c r="D14438" s="60" t="str">
        <f t="shared" si="244"/>
        <v>dic</v>
      </c>
      <c r="E14438" s="24">
        <v>45291</v>
      </c>
      <c r="F14438" s="23" t="s">
        <v>44</v>
      </c>
      <c r="G14438" s="121">
        <v>44153916.532069974</v>
      </c>
    </row>
    <row r="14439" spans="1:7" outlineLevel="1" x14ac:dyDescent="0.25">
      <c r="A14439" s="23" t="str">
        <f>VLOOKUP(B14439,Códigos!$A$1:$C$23,2,FALSE)</f>
        <v>Inv. sin Oferta Pública</v>
      </c>
      <c r="B14439" s="65" t="s">
        <v>14</v>
      </c>
      <c r="C14439" s="60">
        <v>2023</v>
      </c>
      <c r="D14439" s="60" t="str">
        <f t="shared" si="244"/>
        <v>dic</v>
      </c>
      <c r="E14439" s="24">
        <v>45291</v>
      </c>
      <c r="F14439" s="23" t="s">
        <v>44</v>
      </c>
      <c r="G14439" s="121">
        <v>10960558.351311954</v>
      </c>
    </row>
    <row r="14440" spans="1:7" outlineLevel="1" x14ac:dyDescent="0.25">
      <c r="A14440" s="23" t="str">
        <f>VLOOKUP(B14440,Códigos!$A$1:$C$23,2,FALSE)</f>
        <v>Acciones</v>
      </c>
      <c r="B14440" s="65" t="s">
        <v>0</v>
      </c>
      <c r="C14440" s="60">
        <v>2023</v>
      </c>
      <c r="D14440" s="60" t="str">
        <f t="shared" si="244"/>
        <v>dic</v>
      </c>
      <c r="E14440" s="24">
        <v>45291</v>
      </c>
      <c r="F14440" s="23" t="s">
        <v>45</v>
      </c>
      <c r="G14440" s="121">
        <v>1834811.95</v>
      </c>
    </row>
    <row r="14441" spans="1:7" outlineLevel="1" x14ac:dyDescent="0.25">
      <c r="A14441" s="23" t="str">
        <f>VLOOKUP(B14441,Códigos!$A$1:$C$23,2,FALSE)</f>
        <v>Bonos Bancarios Bursátiles</v>
      </c>
      <c r="B14441" s="65" t="s">
        <v>1</v>
      </c>
      <c r="C14441" s="60">
        <v>2023</v>
      </c>
      <c r="D14441" s="60" t="str">
        <f t="shared" si="244"/>
        <v>dic</v>
      </c>
      <c r="E14441" s="24">
        <v>45291</v>
      </c>
      <c r="F14441" s="23" t="s">
        <v>45</v>
      </c>
      <c r="G14441" s="121">
        <v>4156039.42</v>
      </c>
    </row>
    <row r="14442" spans="1:7" outlineLevel="1" x14ac:dyDescent="0.25">
      <c r="A14442" s="23" t="str">
        <f>VLOOKUP(B14442,Códigos!$A$1:$C$23,2,FALSE)</f>
        <v>Bonos de Largo Plazo</v>
      </c>
      <c r="B14442" s="65" t="s">
        <v>3</v>
      </c>
      <c r="C14442" s="60">
        <v>2023</v>
      </c>
      <c r="D14442" s="60" t="str">
        <f t="shared" si="244"/>
        <v>dic</v>
      </c>
      <c r="E14442" s="24">
        <v>45291</v>
      </c>
      <c r="F14442" s="23" t="s">
        <v>45</v>
      </c>
      <c r="G14442" s="121">
        <v>1632500.05</v>
      </c>
    </row>
    <row r="14443" spans="1:7" outlineLevel="1" x14ac:dyDescent="0.25">
      <c r="A14443" s="23" t="str">
        <f>VLOOKUP(B14443,Códigos!$A$1:$C$23,2,FALSE)</f>
        <v>Bonos Municipales</v>
      </c>
      <c r="B14443" s="65" t="s">
        <v>4</v>
      </c>
      <c r="C14443" s="60">
        <v>2023</v>
      </c>
      <c r="D14443" s="60" t="str">
        <f t="shared" si="244"/>
        <v>dic</v>
      </c>
      <c r="E14443" s="24">
        <v>45291</v>
      </c>
      <c r="F14443" s="23" t="s">
        <v>45</v>
      </c>
      <c r="G14443" s="121">
        <v>0</v>
      </c>
    </row>
    <row r="14444" spans="1:7" outlineLevel="1" x14ac:dyDescent="0.25">
      <c r="A14444" s="23" t="str">
        <f>VLOOKUP(B14444,Códigos!$A$1:$C$23,2,FALSE)</f>
        <v>Bonos Participativos emitidos por Pymes</v>
      </c>
      <c r="B14444" s="65" t="s">
        <v>5</v>
      </c>
      <c r="C14444" s="60">
        <v>2023</v>
      </c>
      <c r="D14444" s="60" t="str">
        <f t="shared" si="244"/>
        <v>dic</v>
      </c>
      <c r="E14444" s="24">
        <v>45291</v>
      </c>
      <c r="F14444" s="23" t="s">
        <v>45</v>
      </c>
      <c r="G14444" s="121">
        <v>0</v>
      </c>
    </row>
    <row r="14445" spans="1:7" outlineLevel="1" x14ac:dyDescent="0.25">
      <c r="A14445" s="23" t="str">
        <f>VLOOKUP(B14445,Códigos!$A$1:$C$23,2,FALSE)</f>
        <v>Bonos del BCB con opción a rescate anticipado</v>
      </c>
      <c r="B14445" s="65" t="s">
        <v>159</v>
      </c>
      <c r="C14445" s="60">
        <v>2023</v>
      </c>
      <c r="D14445" s="60" t="str">
        <f t="shared" si="244"/>
        <v>dic</v>
      </c>
      <c r="E14445" s="24">
        <v>45291</v>
      </c>
      <c r="F14445" s="23" t="s">
        <v>45</v>
      </c>
      <c r="G14445" s="121">
        <v>0</v>
      </c>
    </row>
    <row r="14446" spans="1:7" outlineLevel="1" x14ac:dyDescent="0.25">
      <c r="A14446" s="23" t="str">
        <f>VLOOKUP(B14446,Códigos!$A$1:$C$23,2,FALSE)</f>
        <v>Bonos del Tesoro</v>
      </c>
      <c r="B14446" s="65" t="s">
        <v>6</v>
      </c>
      <c r="C14446" s="60">
        <v>2023</v>
      </c>
      <c r="D14446" s="60" t="str">
        <f t="shared" si="244"/>
        <v>dic</v>
      </c>
      <c r="E14446" s="24">
        <v>45291</v>
      </c>
      <c r="F14446" s="23" t="s">
        <v>45</v>
      </c>
      <c r="G14446" s="121">
        <v>0</v>
      </c>
    </row>
    <row r="14447" spans="1:7" outlineLevel="1" x14ac:dyDescent="0.25">
      <c r="A14447" s="23" t="str">
        <f>VLOOKUP(B14447,Códigos!$A$1:$C$23,2,FALSE)</f>
        <v>Cupones</v>
      </c>
      <c r="B14447" s="65" t="s">
        <v>7</v>
      </c>
      <c r="C14447" s="60">
        <v>2023</v>
      </c>
      <c r="D14447" s="60" t="str">
        <f t="shared" si="244"/>
        <v>dic</v>
      </c>
      <c r="E14447" s="24">
        <v>45291</v>
      </c>
      <c r="F14447" s="23" t="s">
        <v>45</v>
      </c>
      <c r="G14447" s="121">
        <v>0</v>
      </c>
    </row>
    <row r="14448" spans="1:7" outlineLevel="1" x14ac:dyDescent="0.25">
      <c r="A14448" s="23" t="str">
        <f>VLOOKUP(B14448,Códigos!$A$1:$C$23,2,FALSE)</f>
        <v>Depósitos a Plazo Fijo</v>
      </c>
      <c r="B14448" s="65" t="s">
        <v>8</v>
      </c>
      <c r="C14448" s="60">
        <v>2023</v>
      </c>
      <c r="D14448" s="60" t="str">
        <f t="shared" si="244"/>
        <v>dic</v>
      </c>
      <c r="E14448" s="24">
        <v>45291</v>
      </c>
      <c r="F14448" s="23" t="s">
        <v>45</v>
      </c>
      <c r="G14448" s="121">
        <v>55555228.090000004</v>
      </c>
    </row>
    <row r="14449" spans="1:7" outlineLevel="1" x14ac:dyDescent="0.25">
      <c r="A14449" s="23" t="str">
        <f>VLOOKUP(B14449,Códigos!$A$1:$C$23,2,FALSE)</f>
        <v>Letras del BCB con opción a rescate anticipado</v>
      </c>
      <c r="B14449" s="65" t="s">
        <v>10</v>
      </c>
      <c r="C14449" s="60">
        <v>2023</v>
      </c>
      <c r="D14449" s="60" t="str">
        <f t="shared" si="244"/>
        <v>dic</v>
      </c>
      <c r="E14449" s="24">
        <v>45291</v>
      </c>
      <c r="F14449" s="23" t="s">
        <v>45</v>
      </c>
      <c r="G14449" s="121">
        <v>0</v>
      </c>
    </row>
    <row r="14450" spans="1:7" outlineLevel="1" x14ac:dyDescent="0.25">
      <c r="A14450" s="23" t="str">
        <f>VLOOKUP(B14450,Códigos!$A$1:$C$23,2,FALSE)</f>
        <v>Pagarés bursátiles</v>
      </c>
      <c r="B14450" s="65" t="s">
        <v>11</v>
      </c>
      <c r="C14450" s="60">
        <v>2023</v>
      </c>
      <c r="D14450" s="60" t="str">
        <f t="shared" si="244"/>
        <v>dic</v>
      </c>
      <c r="E14450" s="24">
        <v>45291</v>
      </c>
      <c r="F14450" s="23" t="s">
        <v>45</v>
      </c>
      <c r="G14450" s="121">
        <v>2315607.5699999998</v>
      </c>
    </row>
    <row r="14451" spans="1:7" outlineLevel="1" x14ac:dyDescent="0.25">
      <c r="A14451" s="23" t="str">
        <f>VLOOKUP(B14451,Códigos!$A$1:$C$23,2,FALSE)</f>
        <v>Valores de Titularización</v>
      </c>
      <c r="B14451" s="65" t="s">
        <v>12</v>
      </c>
      <c r="C14451" s="60">
        <v>2023</v>
      </c>
      <c r="D14451" s="60" t="str">
        <f t="shared" si="244"/>
        <v>dic</v>
      </c>
      <c r="E14451" s="24">
        <v>45291</v>
      </c>
      <c r="F14451" s="23" t="s">
        <v>45</v>
      </c>
      <c r="G14451" s="121">
        <v>0</v>
      </c>
    </row>
    <row r="14452" spans="1:7" outlineLevel="1" x14ac:dyDescent="0.25">
      <c r="A14452" s="23" t="str">
        <f>VLOOKUP(B14452,Códigos!$A$1:$C$23,2,FALSE)</f>
        <v>Inv. Extranjero</v>
      </c>
      <c r="B14452" s="65" t="s">
        <v>34</v>
      </c>
      <c r="C14452" s="60">
        <v>2023</v>
      </c>
      <c r="D14452" s="60" t="str">
        <f t="shared" si="244"/>
        <v>dic</v>
      </c>
      <c r="E14452" s="24">
        <v>45291</v>
      </c>
      <c r="F14452" s="23" t="s">
        <v>45</v>
      </c>
      <c r="G14452" s="121">
        <v>13356500.699999999</v>
      </c>
    </row>
    <row r="14453" spans="1:7" outlineLevel="1" x14ac:dyDescent="0.25">
      <c r="A14453" s="23" t="str">
        <f>VLOOKUP(B14453,Códigos!$A$1:$C$23,2,FALSE)</f>
        <v>Liquidez</v>
      </c>
      <c r="B14453" s="65" t="s">
        <v>13</v>
      </c>
      <c r="C14453" s="60">
        <v>2023</v>
      </c>
      <c r="D14453" s="60" t="str">
        <f t="shared" si="244"/>
        <v>dic</v>
      </c>
      <c r="E14453" s="24">
        <v>45291</v>
      </c>
      <c r="F14453" s="23" t="s">
        <v>45</v>
      </c>
      <c r="G14453" s="121">
        <v>49501433.609999999</v>
      </c>
    </row>
    <row r="14454" spans="1:7" outlineLevel="1" x14ac:dyDescent="0.25">
      <c r="A14454" s="23" t="str">
        <f>VLOOKUP(B14454,Códigos!$A$1:$C$23,2,FALSE)</f>
        <v>Inv. sin Oferta Pública</v>
      </c>
      <c r="B14454" s="65" t="s">
        <v>14</v>
      </c>
      <c r="C14454" s="60">
        <v>2023</v>
      </c>
      <c r="D14454" s="60" t="str">
        <f t="shared" si="244"/>
        <v>dic</v>
      </c>
      <c r="E14454" s="24">
        <v>45291</v>
      </c>
      <c r="F14454" s="23" t="s">
        <v>45</v>
      </c>
      <c r="G14454" s="121">
        <v>-29884.03</v>
      </c>
    </row>
    <row r="14455" spans="1:7" outlineLevel="1" x14ac:dyDescent="0.25">
      <c r="A14455" s="23" t="str">
        <f>VLOOKUP(B14455,Códigos!$A$1:$C$23,2,FALSE)</f>
        <v>Acciones</v>
      </c>
      <c r="B14455" s="65" t="s">
        <v>0</v>
      </c>
      <c r="C14455" s="60">
        <v>2023</v>
      </c>
      <c r="D14455" s="60" t="str">
        <f t="shared" si="244"/>
        <v>dic</v>
      </c>
      <c r="E14455" s="24">
        <v>45291</v>
      </c>
      <c r="F14455" s="23" t="s">
        <v>46</v>
      </c>
      <c r="G14455" s="121">
        <v>6079879.3221574305</v>
      </c>
    </row>
    <row r="14456" spans="1:7" outlineLevel="1" x14ac:dyDescent="0.25">
      <c r="A14456" s="23" t="str">
        <f>VLOOKUP(B14456,Códigos!$A$1:$C$23,2,FALSE)</f>
        <v>Bonos Bancarios Bursátiles</v>
      </c>
      <c r="B14456" s="65" t="s">
        <v>1</v>
      </c>
      <c r="C14456" s="60">
        <v>2023</v>
      </c>
      <c r="D14456" s="60" t="str">
        <f t="shared" si="244"/>
        <v>dic</v>
      </c>
      <c r="E14456" s="24">
        <v>45291</v>
      </c>
      <c r="F14456" s="23" t="s">
        <v>46</v>
      </c>
      <c r="G14456" s="121">
        <v>40444200.339650117</v>
      </c>
    </row>
    <row r="14457" spans="1:7" outlineLevel="1" x14ac:dyDescent="0.25">
      <c r="A14457" s="23" t="str">
        <f>VLOOKUP(B14457,Códigos!$A$1:$C$23,2,FALSE)</f>
        <v>Bonos de Largo Plazo</v>
      </c>
      <c r="B14457" s="65" t="s">
        <v>3</v>
      </c>
      <c r="C14457" s="60">
        <v>2023</v>
      </c>
      <c r="D14457" s="60" t="str">
        <f t="shared" si="244"/>
        <v>dic</v>
      </c>
      <c r="E14457" s="24">
        <v>45291</v>
      </c>
      <c r="F14457" s="23" t="s">
        <v>46</v>
      </c>
      <c r="G14457" s="121">
        <v>24515451.018950406</v>
      </c>
    </row>
    <row r="14458" spans="1:7" outlineLevel="1" x14ac:dyDescent="0.25">
      <c r="A14458" s="23" t="str">
        <f>VLOOKUP(B14458,Códigos!$A$1:$C$23,2,FALSE)</f>
        <v>Bonos Municipales</v>
      </c>
      <c r="B14458" s="65" t="s">
        <v>4</v>
      </c>
      <c r="C14458" s="60">
        <v>2023</v>
      </c>
      <c r="D14458" s="60" t="str">
        <f t="shared" si="244"/>
        <v>dic</v>
      </c>
      <c r="E14458" s="24">
        <v>45291</v>
      </c>
      <c r="F14458" s="23" t="s">
        <v>46</v>
      </c>
      <c r="G14458" s="121">
        <v>584870.46647230326</v>
      </c>
    </row>
    <row r="14459" spans="1:7" outlineLevel="1" x14ac:dyDescent="0.25">
      <c r="A14459" s="23" t="str">
        <f>VLOOKUP(B14459,Códigos!$A$1:$C$23,2,FALSE)</f>
        <v>Bonos Participativos emitidos por Pymes</v>
      </c>
      <c r="B14459" s="65" t="s">
        <v>5</v>
      </c>
      <c r="C14459" s="60">
        <v>2023</v>
      </c>
      <c r="D14459" s="60" t="str">
        <f t="shared" si="244"/>
        <v>dic</v>
      </c>
      <c r="E14459" s="24">
        <v>45291</v>
      </c>
      <c r="F14459" s="23" t="s">
        <v>46</v>
      </c>
      <c r="G14459" s="121">
        <v>78344.227405247817</v>
      </c>
    </row>
    <row r="14460" spans="1:7" outlineLevel="1" x14ac:dyDescent="0.25">
      <c r="A14460" s="23" t="str">
        <f>VLOOKUP(B14460,Códigos!$A$1:$C$23,2,FALSE)</f>
        <v>Bonos del BCB con opción a rescate anticipado</v>
      </c>
      <c r="B14460" s="65" t="s">
        <v>159</v>
      </c>
      <c r="C14460" s="60">
        <v>2023</v>
      </c>
      <c r="D14460" s="60" t="str">
        <f t="shared" si="244"/>
        <v>dic</v>
      </c>
      <c r="E14460" s="24">
        <v>45291</v>
      </c>
      <c r="F14460" s="23" t="s">
        <v>46</v>
      </c>
      <c r="G14460" s="121">
        <v>0</v>
      </c>
    </row>
    <row r="14461" spans="1:7" outlineLevel="1" x14ac:dyDescent="0.25">
      <c r="A14461" s="23" t="str">
        <f>VLOOKUP(B14461,Códigos!$A$1:$C$23,2,FALSE)</f>
        <v>Bonos del Tesoro</v>
      </c>
      <c r="B14461" s="65" t="s">
        <v>6</v>
      </c>
      <c r="C14461" s="60">
        <v>2023</v>
      </c>
      <c r="D14461" s="60" t="str">
        <f t="shared" si="244"/>
        <v>dic</v>
      </c>
      <c r="E14461" s="24">
        <v>45291</v>
      </c>
      <c r="F14461" s="23" t="s">
        <v>46</v>
      </c>
      <c r="G14461" s="121">
        <v>158401.74927113703</v>
      </c>
    </row>
    <row r="14462" spans="1:7" outlineLevel="1" x14ac:dyDescent="0.25">
      <c r="A14462" s="23" t="str">
        <f>VLOOKUP(B14462,Códigos!$A$1:$C$23,2,FALSE)</f>
        <v>Cupones</v>
      </c>
      <c r="B14462" s="65" t="s">
        <v>7</v>
      </c>
      <c r="C14462" s="60">
        <v>2023</v>
      </c>
      <c r="D14462" s="60" t="str">
        <f t="shared" si="244"/>
        <v>dic</v>
      </c>
      <c r="E14462" s="24">
        <v>45291</v>
      </c>
      <c r="F14462" s="23" t="s">
        <v>46</v>
      </c>
      <c r="G14462" s="121">
        <v>1204740.4081632649</v>
      </c>
    </row>
    <row r="14463" spans="1:7" outlineLevel="1" x14ac:dyDescent="0.25">
      <c r="A14463" s="23" t="str">
        <f>VLOOKUP(B14463,Códigos!$A$1:$C$23,2,FALSE)</f>
        <v>Depósitos a Plazo Fijo</v>
      </c>
      <c r="B14463" s="65" t="s">
        <v>8</v>
      </c>
      <c r="C14463" s="60">
        <v>2023</v>
      </c>
      <c r="D14463" s="60" t="str">
        <f t="shared" si="244"/>
        <v>dic</v>
      </c>
      <c r="E14463" s="24">
        <v>45291</v>
      </c>
      <c r="F14463" s="23" t="s">
        <v>46</v>
      </c>
      <c r="G14463" s="121">
        <v>132218815.89650202</v>
      </c>
    </row>
    <row r="14464" spans="1:7" outlineLevel="1" x14ac:dyDescent="0.25">
      <c r="A14464" s="23" t="str">
        <f>VLOOKUP(B14464,Códigos!$A$1:$C$23,2,FALSE)</f>
        <v>Letras del BCB con opción a rescate anticipado</v>
      </c>
      <c r="B14464" s="65" t="s">
        <v>10</v>
      </c>
      <c r="C14464" s="60">
        <v>2023</v>
      </c>
      <c r="D14464" s="60" t="str">
        <f t="shared" si="244"/>
        <v>dic</v>
      </c>
      <c r="E14464" s="24">
        <v>45291</v>
      </c>
      <c r="F14464" s="23" t="s">
        <v>46</v>
      </c>
      <c r="G14464" s="121">
        <v>0</v>
      </c>
    </row>
    <row r="14465" spans="1:7" outlineLevel="1" x14ac:dyDescent="0.25">
      <c r="A14465" s="23" t="str">
        <f>VLOOKUP(B14465,Códigos!$A$1:$C$23,2,FALSE)</f>
        <v>Pagarés bursátiles</v>
      </c>
      <c r="B14465" s="65" t="s">
        <v>11</v>
      </c>
      <c r="C14465" s="60">
        <v>2023</v>
      </c>
      <c r="D14465" s="60" t="str">
        <f t="shared" si="244"/>
        <v>dic</v>
      </c>
      <c r="E14465" s="24">
        <v>45291</v>
      </c>
      <c r="F14465" s="23" t="s">
        <v>46</v>
      </c>
      <c r="G14465" s="121">
        <v>7568043.0787172075</v>
      </c>
    </row>
    <row r="14466" spans="1:7" outlineLevel="1" x14ac:dyDescent="0.25">
      <c r="A14466" s="23" t="str">
        <f>VLOOKUP(B14466,Códigos!$A$1:$C$23,2,FALSE)</f>
        <v>Valores de Titularización</v>
      </c>
      <c r="B14466" s="65" t="s">
        <v>12</v>
      </c>
      <c r="C14466" s="60">
        <v>2023</v>
      </c>
      <c r="D14466" s="60" t="str">
        <f t="shared" ref="D14466:D14529" si="245">+TEXT(E14466,"mmm")</f>
        <v>dic</v>
      </c>
      <c r="E14466" s="24">
        <v>45291</v>
      </c>
      <c r="F14466" s="23" t="s">
        <v>46</v>
      </c>
      <c r="G14466" s="121">
        <v>7030098.7448979532</v>
      </c>
    </row>
    <row r="14467" spans="1:7" outlineLevel="1" x14ac:dyDescent="0.25">
      <c r="A14467" s="23" t="str">
        <f>VLOOKUP(B14467,Códigos!$A$1:$C$23,2,FALSE)</f>
        <v>Inv. Extranjero</v>
      </c>
      <c r="B14467" s="65" t="s">
        <v>34</v>
      </c>
      <c r="C14467" s="60">
        <v>2023</v>
      </c>
      <c r="D14467" s="60" t="str">
        <f t="shared" si="245"/>
        <v>dic</v>
      </c>
      <c r="E14467" s="24">
        <v>45291</v>
      </c>
      <c r="F14467" s="23" t="s">
        <v>46</v>
      </c>
      <c r="G14467" s="121">
        <v>7848734.5626822161</v>
      </c>
    </row>
    <row r="14468" spans="1:7" outlineLevel="1" x14ac:dyDescent="0.25">
      <c r="A14468" s="23" t="str">
        <f>VLOOKUP(B14468,Códigos!$A$1:$C$23,2,FALSE)</f>
        <v>Liquidez</v>
      </c>
      <c r="B14468" s="65" t="s">
        <v>13</v>
      </c>
      <c r="C14468" s="60">
        <v>2023</v>
      </c>
      <c r="D14468" s="60" t="str">
        <f t="shared" si="245"/>
        <v>dic</v>
      </c>
      <c r="E14468" s="24">
        <v>45291</v>
      </c>
      <c r="F14468" s="23" t="s">
        <v>46</v>
      </c>
      <c r="G14468" s="121">
        <v>46686984.924198255</v>
      </c>
    </row>
    <row r="14469" spans="1:7" outlineLevel="1" x14ac:dyDescent="0.25">
      <c r="A14469" s="23" t="str">
        <f>VLOOKUP(B14469,Códigos!$A$1:$C$23,2,FALSE)</f>
        <v>Inv. sin Oferta Pública</v>
      </c>
      <c r="B14469" s="65" t="s">
        <v>14</v>
      </c>
      <c r="C14469" s="60">
        <v>2023</v>
      </c>
      <c r="D14469" s="60" t="str">
        <f t="shared" si="245"/>
        <v>dic</v>
      </c>
      <c r="E14469" s="24">
        <v>45291</v>
      </c>
      <c r="F14469" s="23" t="s">
        <v>46</v>
      </c>
      <c r="G14469" s="121">
        <v>23211614.677842565</v>
      </c>
    </row>
    <row r="14470" spans="1:7" outlineLevel="1" x14ac:dyDescent="0.25">
      <c r="A14470" s="23" t="str">
        <f>VLOOKUP(B14470,Códigos!$A$1:$C$23,2,FALSE)</f>
        <v>Acciones</v>
      </c>
      <c r="B14470" s="65" t="s">
        <v>0</v>
      </c>
      <c r="C14470" s="60">
        <v>2023</v>
      </c>
      <c r="D14470" s="60" t="str">
        <f t="shared" si="245"/>
        <v>dic</v>
      </c>
      <c r="E14470" s="24">
        <v>45291</v>
      </c>
      <c r="F14470" s="23" t="s">
        <v>48</v>
      </c>
      <c r="G14470" s="121">
        <v>0</v>
      </c>
    </row>
    <row r="14471" spans="1:7" outlineLevel="1" x14ac:dyDescent="0.25">
      <c r="A14471" s="23" t="str">
        <f>VLOOKUP(B14471,Códigos!$A$1:$C$23,2,FALSE)</f>
        <v>Bonos Bancarios Bursátiles</v>
      </c>
      <c r="B14471" s="65" t="s">
        <v>1</v>
      </c>
      <c r="C14471" s="60">
        <v>2023</v>
      </c>
      <c r="D14471" s="60" t="str">
        <f t="shared" si="245"/>
        <v>dic</v>
      </c>
      <c r="E14471" s="24">
        <v>45291</v>
      </c>
      <c r="F14471" s="23" t="s">
        <v>48</v>
      </c>
      <c r="G14471" s="121">
        <v>0</v>
      </c>
    </row>
    <row r="14472" spans="1:7" outlineLevel="1" x14ac:dyDescent="0.25">
      <c r="A14472" s="23" t="str">
        <f>VLOOKUP(B14472,Códigos!$A$1:$C$23,2,FALSE)</f>
        <v>Bonos de Largo Plazo</v>
      </c>
      <c r="B14472" s="65" t="s">
        <v>3</v>
      </c>
      <c r="C14472" s="60">
        <v>2023</v>
      </c>
      <c r="D14472" s="60" t="str">
        <f t="shared" si="245"/>
        <v>dic</v>
      </c>
      <c r="E14472" s="24">
        <v>45291</v>
      </c>
      <c r="F14472" s="23" t="s">
        <v>48</v>
      </c>
      <c r="G14472" s="121">
        <v>476760.79722536448</v>
      </c>
    </row>
    <row r="14473" spans="1:7" outlineLevel="1" x14ac:dyDescent="0.25">
      <c r="A14473" s="23" t="str">
        <f>VLOOKUP(B14473,Códigos!$A$1:$C$23,2,FALSE)</f>
        <v>Bonos Municipales</v>
      </c>
      <c r="B14473" s="65" t="s">
        <v>4</v>
      </c>
      <c r="C14473" s="60">
        <v>2023</v>
      </c>
      <c r="D14473" s="60" t="str">
        <f t="shared" si="245"/>
        <v>dic</v>
      </c>
      <c r="E14473" s="24">
        <v>45291</v>
      </c>
      <c r="F14473" s="23" t="s">
        <v>48</v>
      </c>
      <c r="G14473" s="121">
        <v>0</v>
      </c>
    </row>
    <row r="14474" spans="1:7" outlineLevel="1" x14ac:dyDescent="0.25">
      <c r="A14474" s="23" t="str">
        <f>VLOOKUP(B14474,Códigos!$A$1:$C$23,2,FALSE)</f>
        <v>Bonos Participativos emitidos por Pymes</v>
      </c>
      <c r="B14474" s="65" t="s">
        <v>5</v>
      </c>
      <c r="C14474" s="60">
        <v>2023</v>
      </c>
      <c r="D14474" s="60" t="str">
        <f t="shared" si="245"/>
        <v>dic</v>
      </c>
      <c r="E14474" s="24">
        <v>45291</v>
      </c>
      <c r="F14474" s="23" t="s">
        <v>48</v>
      </c>
      <c r="G14474" s="121">
        <v>0</v>
      </c>
    </row>
    <row r="14475" spans="1:7" outlineLevel="1" x14ac:dyDescent="0.25">
      <c r="A14475" s="23" t="str">
        <f>VLOOKUP(B14475,Códigos!$A$1:$C$23,2,FALSE)</f>
        <v>Bonos del BCB con opción a rescate anticipado</v>
      </c>
      <c r="B14475" s="65" t="s">
        <v>159</v>
      </c>
      <c r="C14475" s="60">
        <v>2023</v>
      </c>
      <c r="D14475" s="60" t="str">
        <f t="shared" si="245"/>
        <v>dic</v>
      </c>
      <c r="E14475" s="24">
        <v>45291</v>
      </c>
      <c r="F14475" s="23" t="s">
        <v>48</v>
      </c>
      <c r="G14475" s="121">
        <v>7241260.9524443829</v>
      </c>
    </row>
    <row r="14476" spans="1:7" outlineLevel="1" x14ac:dyDescent="0.25">
      <c r="A14476" s="23" t="str">
        <f>VLOOKUP(B14476,Códigos!$A$1:$C$23,2,FALSE)</f>
        <v>Bonos del Tesoro</v>
      </c>
      <c r="B14476" s="65" t="s">
        <v>6</v>
      </c>
      <c r="C14476" s="60">
        <v>2023</v>
      </c>
      <c r="D14476" s="60" t="str">
        <f t="shared" si="245"/>
        <v>dic</v>
      </c>
      <c r="E14476" s="24">
        <v>45291</v>
      </c>
      <c r="F14476" s="23" t="s">
        <v>48</v>
      </c>
      <c r="G14476" s="121">
        <v>0</v>
      </c>
    </row>
    <row r="14477" spans="1:7" outlineLevel="1" x14ac:dyDescent="0.25">
      <c r="A14477" s="23" t="str">
        <f>VLOOKUP(B14477,Códigos!$A$1:$C$23,2,FALSE)</f>
        <v>Cupones</v>
      </c>
      <c r="B14477" s="65" t="s">
        <v>7</v>
      </c>
      <c r="C14477" s="60">
        <v>2023</v>
      </c>
      <c r="D14477" s="60" t="str">
        <f t="shared" si="245"/>
        <v>dic</v>
      </c>
      <c r="E14477" s="24">
        <v>45291</v>
      </c>
      <c r="F14477" s="23" t="s">
        <v>48</v>
      </c>
      <c r="G14477" s="121">
        <v>0</v>
      </c>
    </row>
    <row r="14478" spans="1:7" outlineLevel="1" x14ac:dyDescent="0.25">
      <c r="A14478" s="23" t="str">
        <f>VLOOKUP(B14478,Códigos!$A$1:$C$23,2,FALSE)</f>
        <v>Depósitos a Plazo Fijo</v>
      </c>
      <c r="B14478" s="65" t="s">
        <v>8</v>
      </c>
      <c r="C14478" s="60">
        <v>2023</v>
      </c>
      <c r="D14478" s="60" t="str">
        <f t="shared" si="245"/>
        <v>dic</v>
      </c>
      <c r="E14478" s="24">
        <v>45291</v>
      </c>
      <c r="F14478" s="23" t="s">
        <v>48</v>
      </c>
      <c r="G14478" s="121">
        <v>6644595.1376294503</v>
      </c>
    </row>
    <row r="14479" spans="1:7" outlineLevel="1" x14ac:dyDescent="0.25">
      <c r="A14479" s="23" t="str">
        <f>VLOOKUP(B14479,Códigos!$A$1:$C$23,2,FALSE)</f>
        <v>Letras del BCB con opción a rescate anticipado</v>
      </c>
      <c r="B14479" s="65" t="s">
        <v>10</v>
      </c>
      <c r="C14479" s="60">
        <v>2023</v>
      </c>
      <c r="D14479" s="60" t="str">
        <f t="shared" si="245"/>
        <v>dic</v>
      </c>
      <c r="E14479" s="24">
        <v>45291</v>
      </c>
      <c r="F14479" s="23" t="s">
        <v>48</v>
      </c>
      <c r="G14479" s="121">
        <v>0</v>
      </c>
    </row>
    <row r="14480" spans="1:7" outlineLevel="1" x14ac:dyDescent="0.25">
      <c r="A14480" s="23" t="str">
        <f>VLOOKUP(B14480,Códigos!$A$1:$C$23,2,FALSE)</f>
        <v>Pagarés bursátiles</v>
      </c>
      <c r="B14480" s="65" t="s">
        <v>11</v>
      </c>
      <c r="C14480" s="60">
        <v>2023</v>
      </c>
      <c r="D14480" s="60" t="str">
        <f t="shared" si="245"/>
        <v>dic</v>
      </c>
      <c r="E14480" s="24">
        <v>45291</v>
      </c>
      <c r="F14480" s="23" t="s">
        <v>48</v>
      </c>
      <c r="G14480" s="121">
        <v>0</v>
      </c>
    </row>
    <row r="14481" spans="1:7" outlineLevel="1" x14ac:dyDescent="0.25">
      <c r="A14481" s="23" t="str">
        <f>VLOOKUP(B14481,Códigos!$A$1:$C$23,2,FALSE)</f>
        <v>Valores de Titularización</v>
      </c>
      <c r="B14481" s="65" t="s">
        <v>12</v>
      </c>
      <c r="C14481" s="60">
        <v>2023</v>
      </c>
      <c r="D14481" s="60" t="str">
        <f t="shared" si="245"/>
        <v>dic</v>
      </c>
      <c r="E14481" s="24">
        <v>45291</v>
      </c>
      <c r="F14481" s="23" t="s">
        <v>48</v>
      </c>
      <c r="G14481" s="121">
        <v>0</v>
      </c>
    </row>
    <row r="14482" spans="1:7" outlineLevel="1" x14ac:dyDescent="0.25">
      <c r="A14482" s="23" t="str">
        <f>VLOOKUP(B14482,Códigos!$A$1:$C$23,2,FALSE)</f>
        <v>Inv. Extranjero</v>
      </c>
      <c r="B14482" s="65" t="s">
        <v>34</v>
      </c>
      <c r="C14482" s="60">
        <v>2023</v>
      </c>
      <c r="D14482" s="60" t="str">
        <f t="shared" si="245"/>
        <v>dic</v>
      </c>
      <c r="E14482" s="24">
        <v>45291</v>
      </c>
      <c r="F14482" s="23" t="s">
        <v>48</v>
      </c>
      <c r="G14482" s="121">
        <v>0</v>
      </c>
    </row>
    <row r="14483" spans="1:7" outlineLevel="1" x14ac:dyDescent="0.25">
      <c r="A14483" s="23" t="str">
        <f>VLOOKUP(B14483,Códigos!$A$1:$C$23,2,FALSE)</f>
        <v>Liquidez</v>
      </c>
      <c r="B14483" s="65" t="s">
        <v>13</v>
      </c>
      <c r="C14483" s="60">
        <v>2023</v>
      </c>
      <c r="D14483" s="60" t="str">
        <f t="shared" si="245"/>
        <v>dic</v>
      </c>
      <c r="E14483" s="24">
        <v>45291</v>
      </c>
      <c r="F14483" s="23" t="s">
        <v>48</v>
      </c>
      <c r="G14483" s="121">
        <v>814502.73983177845</v>
      </c>
    </row>
    <row r="14484" spans="1:7" outlineLevel="1" x14ac:dyDescent="0.25">
      <c r="A14484" s="23" t="str">
        <f>VLOOKUP(B14484,Códigos!$A$1:$C$23,2,FALSE)</f>
        <v>Inv. sin Oferta Pública</v>
      </c>
      <c r="B14484" s="65" t="s">
        <v>14</v>
      </c>
      <c r="C14484" s="60">
        <v>2023</v>
      </c>
      <c r="D14484" s="60" t="str">
        <f t="shared" si="245"/>
        <v>dic</v>
      </c>
      <c r="E14484" s="24">
        <v>45291</v>
      </c>
      <c r="F14484" s="23" t="s">
        <v>48</v>
      </c>
      <c r="G14484" s="121">
        <v>56123.455373469391</v>
      </c>
    </row>
    <row r="14485" spans="1:7" outlineLevel="1" x14ac:dyDescent="0.25">
      <c r="A14485" s="23" t="str">
        <f>VLOOKUP(B14485,Códigos!$A$1:$C$23,2,FALSE)</f>
        <v>Acciones</v>
      </c>
      <c r="B14485" s="65" t="s">
        <v>0</v>
      </c>
      <c r="C14485" s="60">
        <v>2023</v>
      </c>
      <c r="D14485" s="60" t="str">
        <f t="shared" si="245"/>
        <v>dic</v>
      </c>
      <c r="E14485" s="24">
        <v>45291</v>
      </c>
      <c r="F14485" s="23" t="s">
        <v>47</v>
      </c>
      <c r="G14485" s="121">
        <v>2428375.13</v>
      </c>
    </row>
    <row r="14486" spans="1:7" outlineLevel="1" x14ac:dyDescent="0.25">
      <c r="A14486" s="23" t="str">
        <f>VLOOKUP(B14486,Códigos!$A$1:$C$23,2,FALSE)</f>
        <v>Bonos Bancarios Bursátiles</v>
      </c>
      <c r="B14486" s="65" t="s">
        <v>1</v>
      </c>
      <c r="C14486" s="60">
        <v>2023</v>
      </c>
      <c r="D14486" s="60" t="str">
        <f t="shared" si="245"/>
        <v>dic</v>
      </c>
      <c r="E14486" s="24">
        <v>45291</v>
      </c>
      <c r="F14486" s="23" t="s">
        <v>47</v>
      </c>
      <c r="G14486" s="121">
        <v>29475956.75</v>
      </c>
    </row>
    <row r="14487" spans="1:7" outlineLevel="1" x14ac:dyDescent="0.25">
      <c r="A14487" s="23" t="str">
        <f>VLOOKUP(B14487,Códigos!$A$1:$C$23,2,FALSE)</f>
        <v>Bonos de Largo Plazo</v>
      </c>
      <c r="B14487" s="65" t="s">
        <v>3</v>
      </c>
      <c r="C14487" s="60">
        <v>2023</v>
      </c>
      <c r="D14487" s="60" t="str">
        <f t="shared" si="245"/>
        <v>dic</v>
      </c>
      <c r="E14487" s="24">
        <v>45291</v>
      </c>
      <c r="F14487" s="23" t="s">
        <v>47</v>
      </c>
      <c r="G14487" s="121">
        <v>13373688.93</v>
      </c>
    </row>
    <row r="14488" spans="1:7" outlineLevel="1" x14ac:dyDescent="0.25">
      <c r="A14488" s="23" t="str">
        <f>VLOOKUP(B14488,Códigos!$A$1:$C$23,2,FALSE)</f>
        <v>Bonos Municipales</v>
      </c>
      <c r="B14488" s="65" t="s">
        <v>4</v>
      </c>
      <c r="C14488" s="60">
        <v>2023</v>
      </c>
      <c r="D14488" s="60" t="str">
        <f t="shared" si="245"/>
        <v>dic</v>
      </c>
      <c r="E14488" s="24">
        <v>45291</v>
      </c>
      <c r="F14488" s="23" t="s">
        <v>47</v>
      </c>
      <c r="G14488" s="121">
        <v>0</v>
      </c>
    </row>
    <row r="14489" spans="1:7" outlineLevel="1" x14ac:dyDescent="0.25">
      <c r="A14489" s="23" t="str">
        <f>VLOOKUP(B14489,Códigos!$A$1:$C$23,2,FALSE)</f>
        <v>Bonos Participativos emitidos por Pymes</v>
      </c>
      <c r="B14489" s="65" t="s">
        <v>5</v>
      </c>
      <c r="C14489" s="60">
        <v>2023</v>
      </c>
      <c r="D14489" s="60" t="str">
        <f t="shared" si="245"/>
        <v>dic</v>
      </c>
      <c r="E14489" s="24">
        <v>45291</v>
      </c>
      <c r="F14489" s="23" t="s">
        <v>47</v>
      </c>
      <c r="G14489" s="121">
        <v>0</v>
      </c>
    </row>
    <row r="14490" spans="1:7" outlineLevel="1" x14ac:dyDescent="0.25">
      <c r="A14490" s="23" t="str">
        <f>VLOOKUP(B14490,Códigos!$A$1:$C$23,2,FALSE)</f>
        <v>Bonos del BCB con opción a rescate anticipado</v>
      </c>
      <c r="B14490" s="65" t="s">
        <v>159</v>
      </c>
      <c r="C14490" s="60">
        <v>2023</v>
      </c>
      <c r="D14490" s="60" t="str">
        <f t="shared" si="245"/>
        <v>dic</v>
      </c>
      <c r="E14490" s="24">
        <v>45291</v>
      </c>
      <c r="F14490" s="23" t="s">
        <v>47</v>
      </c>
      <c r="G14490" s="121">
        <v>0</v>
      </c>
    </row>
    <row r="14491" spans="1:7" outlineLevel="1" x14ac:dyDescent="0.25">
      <c r="A14491" s="23" t="str">
        <f>VLOOKUP(B14491,Códigos!$A$1:$C$23,2,FALSE)</f>
        <v>Bonos del Tesoro</v>
      </c>
      <c r="B14491" s="65" t="s">
        <v>6</v>
      </c>
      <c r="C14491" s="60">
        <v>2023</v>
      </c>
      <c r="D14491" s="60" t="str">
        <f t="shared" si="245"/>
        <v>dic</v>
      </c>
      <c r="E14491" s="24">
        <v>45291</v>
      </c>
      <c r="F14491" s="23" t="s">
        <v>47</v>
      </c>
      <c r="G14491" s="121">
        <v>0</v>
      </c>
    </row>
    <row r="14492" spans="1:7" outlineLevel="1" x14ac:dyDescent="0.25">
      <c r="A14492" s="23" t="str">
        <f>VLOOKUP(B14492,Códigos!$A$1:$C$23,2,FALSE)</f>
        <v>Cupones</v>
      </c>
      <c r="B14492" s="65" t="s">
        <v>7</v>
      </c>
      <c r="C14492" s="60">
        <v>2023</v>
      </c>
      <c r="D14492" s="60" t="str">
        <f t="shared" si="245"/>
        <v>dic</v>
      </c>
      <c r="E14492" s="24">
        <v>45291</v>
      </c>
      <c r="F14492" s="23" t="s">
        <v>47</v>
      </c>
      <c r="G14492" s="121">
        <v>37779.480000000003</v>
      </c>
    </row>
    <row r="14493" spans="1:7" outlineLevel="1" x14ac:dyDescent="0.25">
      <c r="A14493" s="23" t="str">
        <f>VLOOKUP(B14493,Códigos!$A$1:$C$23,2,FALSE)</f>
        <v>Depósitos a Plazo Fijo</v>
      </c>
      <c r="B14493" s="65" t="s">
        <v>8</v>
      </c>
      <c r="C14493" s="60">
        <v>2023</v>
      </c>
      <c r="D14493" s="60" t="str">
        <f t="shared" si="245"/>
        <v>dic</v>
      </c>
      <c r="E14493" s="24">
        <v>45291</v>
      </c>
      <c r="F14493" s="23" t="s">
        <v>47</v>
      </c>
      <c r="G14493" s="121">
        <v>251985932.55000004</v>
      </c>
    </row>
    <row r="14494" spans="1:7" outlineLevel="1" x14ac:dyDescent="0.25">
      <c r="A14494" s="23" t="str">
        <f>VLOOKUP(B14494,Códigos!$A$1:$C$23,2,FALSE)</f>
        <v>Letras del BCB con opción a rescate anticipado</v>
      </c>
      <c r="B14494" s="65" t="s">
        <v>10</v>
      </c>
      <c r="C14494" s="60">
        <v>2023</v>
      </c>
      <c r="D14494" s="60" t="str">
        <f t="shared" si="245"/>
        <v>dic</v>
      </c>
      <c r="E14494" s="24">
        <v>45291</v>
      </c>
      <c r="F14494" s="23" t="s">
        <v>47</v>
      </c>
      <c r="G14494" s="121">
        <v>0</v>
      </c>
    </row>
    <row r="14495" spans="1:7" outlineLevel="1" x14ac:dyDescent="0.25">
      <c r="A14495" s="23" t="str">
        <f>VLOOKUP(B14495,Códigos!$A$1:$C$23,2,FALSE)</f>
        <v>Pagarés bursátiles</v>
      </c>
      <c r="B14495" s="65" t="s">
        <v>11</v>
      </c>
      <c r="C14495" s="60">
        <v>2023</v>
      </c>
      <c r="D14495" s="60" t="str">
        <f t="shared" si="245"/>
        <v>dic</v>
      </c>
      <c r="E14495" s="24">
        <v>45291</v>
      </c>
      <c r="F14495" s="23" t="s">
        <v>47</v>
      </c>
      <c r="G14495" s="121">
        <v>2324719</v>
      </c>
    </row>
    <row r="14496" spans="1:7" outlineLevel="1" x14ac:dyDescent="0.25">
      <c r="A14496" s="23" t="str">
        <f>VLOOKUP(B14496,Códigos!$A$1:$C$23,2,FALSE)</f>
        <v>Valores de Titularización</v>
      </c>
      <c r="B14496" s="65" t="s">
        <v>12</v>
      </c>
      <c r="C14496" s="60">
        <v>2023</v>
      </c>
      <c r="D14496" s="60" t="str">
        <f t="shared" si="245"/>
        <v>dic</v>
      </c>
      <c r="E14496" s="24">
        <v>45291</v>
      </c>
      <c r="F14496" s="23" t="s">
        <v>47</v>
      </c>
      <c r="G14496" s="121">
        <v>84622.04</v>
      </c>
    </row>
    <row r="14497" spans="1:7" outlineLevel="1" x14ac:dyDescent="0.25">
      <c r="A14497" s="23" t="str">
        <f>VLOOKUP(B14497,Códigos!$A$1:$C$23,2,FALSE)</f>
        <v>Inv. Extranjero</v>
      </c>
      <c r="B14497" s="65" t="s">
        <v>34</v>
      </c>
      <c r="C14497" s="60">
        <v>2023</v>
      </c>
      <c r="D14497" s="60" t="str">
        <f t="shared" si="245"/>
        <v>dic</v>
      </c>
      <c r="E14497" s="24">
        <v>45291</v>
      </c>
      <c r="F14497" s="23" t="s">
        <v>47</v>
      </c>
      <c r="G14497" s="121">
        <v>75022720.059999987</v>
      </c>
    </row>
    <row r="14498" spans="1:7" outlineLevel="1" x14ac:dyDescent="0.25">
      <c r="A14498" s="23" t="str">
        <f>VLOOKUP(B14498,Códigos!$A$1:$C$23,2,FALSE)</f>
        <v>Liquidez</v>
      </c>
      <c r="B14498" s="65" t="s">
        <v>13</v>
      </c>
      <c r="C14498" s="60">
        <v>2023</v>
      </c>
      <c r="D14498" s="60" t="str">
        <f t="shared" si="245"/>
        <v>dic</v>
      </c>
      <c r="E14498" s="24">
        <v>45291</v>
      </c>
      <c r="F14498" s="23" t="s">
        <v>47</v>
      </c>
      <c r="G14498" s="121">
        <v>86962076.859999999</v>
      </c>
    </row>
    <row r="14499" spans="1:7" outlineLevel="1" x14ac:dyDescent="0.25">
      <c r="A14499" s="23" t="str">
        <f>VLOOKUP(B14499,Códigos!$A$1:$C$23,2,FALSE)</f>
        <v>Inv. sin Oferta Pública</v>
      </c>
      <c r="B14499" s="65" t="s">
        <v>14</v>
      </c>
      <c r="C14499" s="60">
        <v>2023</v>
      </c>
      <c r="D14499" s="60" t="str">
        <f t="shared" si="245"/>
        <v>dic</v>
      </c>
      <c r="E14499" s="24">
        <v>45291</v>
      </c>
      <c r="F14499" s="23" t="s">
        <v>47</v>
      </c>
      <c r="G14499" s="121">
        <v>89311.72</v>
      </c>
    </row>
    <row r="14500" spans="1:7" outlineLevel="1" x14ac:dyDescent="0.25">
      <c r="A14500" s="23" t="str">
        <f>VLOOKUP(B14500,Códigos!$A$1:$C$23,2,FALSE)</f>
        <v>Acciones</v>
      </c>
      <c r="B14500" s="65" t="s">
        <v>0</v>
      </c>
      <c r="C14500" s="60">
        <v>2023</v>
      </c>
      <c r="D14500" s="60" t="str">
        <f t="shared" si="245"/>
        <v>dic</v>
      </c>
      <c r="E14500" s="24">
        <v>45291</v>
      </c>
      <c r="F14500" s="23" t="s">
        <v>49</v>
      </c>
      <c r="G14500" s="121">
        <v>254050.08309037902</v>
      </c>
    </row>
    <row r="14501" spans="1:7" outlineLevel="1" x14ac:dyDescent="0.25">
      <c r="A14501" s="23" t="str">
        <f>VLOOKUP(B14501,Códigos!$A$1:$C$23,2,FALSE)</f>
        <v>Bonos Bancarios Bursátiles</v>
      </c>
      <c r="B14501" s="65" t="s">
        <v>1</v>
      </c>
      <c r="C14501" s="60">
        <v>2023</v>
      </c>
      <c r="D14501" s="60" t="str">
        <f t="shared" si="245"/>
        <v>dic</v>
      </c>
      <c r="E14501" s="24">
        <v>45291</v>
      </c>
      <c r="F14501" s="23" t="s">
        <v>49</v>
      </c>
      <c r="G14501" s="121">
        <v>22175629.479591832</v>
      </c>
    </row>
    <row r="14502" spans="1:7" outlineLevel="1" x14ac:dyDescent="0.25">
      <c r="A14502" s="23" t="str">
        <f>VLOOKUP(B14502,Códigos!$A$1:$C$23,2,FALSE)</f>
        <v>Bonos de Largo Plazo</v>
      </c>
      <c r="B14502" s="65" t="s">
        <v>3</v>
      </c>
      <c r="C14502" s="60">
        <v>2023</v>
      </c>
      <c r="D14502" s="60" t="str">
        <f t="shared" si="245"/>
        <v>dic</v>
      </c>
      <c r="E14502" s="24">
        <v>45291</v>
      </c>
      <c r="F14502" s="23" t="s">
        <v>49</v>
      </c>
      <c r="G14502" s="121">
        <v>14832772.297376126</v>
      </c>
    </row>
    <row r="14503" spans="1:7" outlineLevel="1" x14ac:dyDescent="0.25">
      <c r="A14503" s="23" t="str">
        <f>VLOOKUP(B14503,Códigos!$A$1:$C$23,2,FALSE)</f>
        <v>Bonos Municipales</v>
      </c>
      <c r="B14503" s="65" t="s">
        <v>4</v>
      </c>
      <c r="C14503" s="60">
        <v>2023</v>
      </c>
      <c r="D14503" s="60" t="str">
        <f t="shared" si="245"/>
        <v>dic</v>
      </c>
      <c r="E14503" s="24">
        <v>45291</v>
      </c>
      <c r="F14503" s="23" t="s">
        <v>49</v>
      </c>
      <c r="G14503" s="121">
        <v>532186.00583090389</v>
      </c>
    </row>
    <row r="14504" spans="1:7" outlineLevel="1" x14ac:dyDescent="0.25">
      <c r="A14504" s="23" t="str">
        <f>VLOOKUP(B14504,Códigos!$A$1:$C$23,2,FALSE)</f>
        <v>Bonos Participativos emitidos por Pymes</v>
      </c>
      <c r="B14504" s="65" t="s">
        <v>5</v>
      </c>
      <c r="C14504" s="60">
        <v>2023</v>
      </c>
      <c r="D14504" s="60" t="str">
        <f t="shared" si="245"/>
        <v>dic</v>
      </c>
      <c r="E14504" s="24">
        <v>45291</v>
      </c>
      <c r="F14504" s="23" t="s">
        <v>49</v>
      </c>
      <c r="G14504" s="121">
        <v>57021.282798833818</v>
      </c>
    </row>
    <row r="14505" spans="1:7" outlineLevel="1" x14ac:dyDescent="0.25">
      <c r="A14505" s="23" t="str">
        <f>VLOOKUP(B14505,Códigos!$A$1:$C$23,2,FALSE)</f>
        <v>Bonos del BCB con opción a rescate anticipado</v>
      </c>
      <c r="B14505" s="65" t="s">
        <v>159</v>
      </c>
      <c r="C14505" s="60">
        <v>2023</v>
      </c>
      <c r="D14505" s="60" t="str">
        <f t="shared" si="245"/>
        <v>dic</v>
      </c>
      <c r="E14505" s="24">
        <v>45291</v>
      </c>
      <c r="F14505" s="23" t="s">
        <v>49</v>
      </c>
      <c r="G14505" s="121">
        <v>0</v>
      </c>
    </row>
    <row r="14506" spans="1:7" outlineLevel="1" x14ac:dyDescent="0.25">
      <c r="A14506" s="23" t="str">
        <f>VLOOKUP(B14506,Códigos!$A$1:$C$23,2,FALSE)</f>
        <v>Bonos del Tesoro</v>
      </c>
      <c r="B14506" s="65" t="s">
        <v>6</v>
      </c>
      <c r="C14506" s="60">
        <v>2023</v>
      </c>
      <c r="D14506" s="60" t="str">
        <f t="shared" si="245"/>
        <v>dic</v>
      </c>
      <c r="E14506" s="24">
        <v>45291</v>
      </c>
      <c r="F14506" s="23" t="s">
        <v>49</v>
      </c>
      <c r="G14506" s="121">
        <v>0</v>
      </c>
    </row>
    <row r="14507" spans="1:7" outlineLevel="1" x14ac:dyDescent="0.25">
      <c r="A14507" s="23" t="str">
        <f>VLOOKUP(B14507,Códigos!$A$1:$C$23,2,FALSE)</f>
        <v>Cupones</v>
      </c>
      <c r="B14507" s="65" t="s">
        <v>7</v>
      </c>
      <c r="C14507" s="60">
        <v>2023</v>
      </c>
      <c r="D14507" s="60" t="str">
        <f t="shared" si="245"/>
        <v>dic</v>
      </c>
      <c r="E14507" s="24">
        <v>45291</v>
      </c>
      <c r="F14507" s="23" t="s">
        <v>49</v>
      </c>
      <c r="G14507" s="121">
        <v>151209.91253644272</v>
      </c>
    </row>
    <row r="14508" spans="1:7" outlineLevel="1" x14ac:dyDescent="0.25">
      <c r="A14508" s="23" t="str">
        <f>VLOOKUP(B14508,Códigos!$A$1:$C$23,2,FALSE)</f>
        <v>Depósitos a Plazo Fijo</v>
      </c>
      <c r="B14508" s="65" t="s">
        <v>8</v>
      </c>
      <c r="C14508" s="60">
        <v>2023</v>
      </c>
      <c r="D14508" s="60" t="str">
        <f t="shared" si="245"/>
        <v>dic</v>
      </c>
      <c r="E14508" s="24">
        <v>45291</v>
      </c>
      <c r="F14508" s="23" t="s">
        <v>49</v>
      </c>
      <c r="G14508" s="121">
        <v>57113412.733236305</v>
      </c>
    </row>
    <row r="14509" spans="1:7" outlineLevel="1" x14ac:dyDescent="0.25">
      <c r="A14509" s="23" t="str">
        <f>VLOOKUP(B14509,Códigos!$A$1:$C$23,2,FALSE)</f>
        <v>Letras del BCB con opción a rescate anticipado</v>
      </c>
      <c r="B14509" s="65" t="s">
        <v>10</v>
      </c>
      <c r="C14509" s="60">
        <v>2023</v>
      </c>
      <c r="D14509" s="60" t="str">
        <f t="shared" si="245"/>
        <v>dic</v>
      </c>
      <c r="E14509" s="24">
        <v>45291</v>
      </c>
      <c r="F14509" s="23" t="s">
        <v>49</v>
      </c>
      <c r="G14509" s="121">
        <v>0</v>
      </c>
    </row>
    <row r="14510" spans="1:7" outlineLevel="1" x14ac:dyDescent="0.25">
      <c r="A14510" s="23" t="str">
        <f>VLOOKUP(B14510,Códigos!$A$1:$C$23,2,FALSE)</f>
        <v>Pagarés bursátiles</v>
      </c>
      <c r="B14510" s="65" t="s">
        <v>11</v>
      </c>
      <c r="C14510" s="60">
        <v>2023</v>
      </c>
      <c r="D14510" s="60" t="str">
        <f t="shared" si="245"/>
        <v>dic</v>
      </c>
      <c r="E14510" s="24">
        <v>45291</v>
      </c>
      <c r="F14510" s="23" t="s">
        <v>49</v>
      </c>
      <c r="G14510" s="121">
        <v>90133.469387755104</v>
      </c>
    </row>
    <row r="14511" spans="1:7" outlineLevel="1" x14ac:dyDescent="0.25">
      <c r="A14511" s="23" t="str">
        <f>VLOOKUP(B14511,Códigos!$A$1:$C$23,2,FALSE)</f>
        <v>Valores de Titularización</v>
      </c>
      <c r="B14511" s="65" t="s">
        <v>12</v>
      </c>
      <c r="C14511" s="60">
        <v>2023</v>
      </c>
      <c r="D14511" s="60" t="str">
        <f t="shared" si="245"/>
        <v>dic</v>
      </c>
      <c r="E14511" s="24">
        <v>45291</v>
      </c>
      <c r="F14511" s="23" t="s">
        <v>49</v>
      </c>
      <c r="G14511" s="121">
        <v>1210224.2186588922</v>
      </c>
    </row>
    <row r="14512" spans="1:7" outlineLevel="1" x14ac:dyDescent="0.25">
      <c r="A14512" s="23" t="str">
        <f>VLOOKUP(B14512,Códigos!$A$1:$C$23,2,FALSE)</f>
        <v>Inv. Extranjero</v>
      </c>
      <c r="B14512" s="65" t="s">
        <v>34</v>
      </c>
      <c r="C14512" s="60">
        <v>2023</v>
      </c>
      <c r="D14512" s="60" t="str">
        <f t="shared" si="245"/>
        <v>dic</v>
      </c>
      <c r="E14512" s="24">
        <v>45291</v>
      </c>
      <c r="F14512" s="23" t="s">
        <v>49</v>
      </c>
      <c r="G14512" s="121">
        <v>0</v>
      </c>
    </row>
    <row r="14513" spans="1:7" outlineLevel="1" x14ac:dyDescent="0.25">
      <c r="A14513" s="23" t="str">
        <f>VLOOKUP(B14513,Códigos!$A$1:$C$23,2,FALSE)</f>
        <v>Liquidez</v>
      </c>
      <c r="B14513" s="65" t="s">
        <v>13</v>
      </c>
      <c r="C14513" s="60">
        <v>2023</v>
      </c>
      <c r="D14513" s="60" t="str">
        <f t="shared" si="245"/>
        <v>dic</v>
      </c>
      <c r="E14513" s="24">
        <v>45291</v>
      </c>
      <c r="F14513" s="23" t="s">
        <v>49</v>
      </c>
      <c r="G14513" s="121">
        <v>13695962.049562681</v>
      </c>
    </row>
    <row r="14514" spans="1:7" outlineLevel="1" x14ac:dyDescent="0.25">
      <c r="A14514" s="23" t="str">
        <f>VLOOKUP(B14514,Códigos!$A$1:$C$23,2,FALSE)</f>
        <v>Inv. sin Oferta Pública</v>
      </c>
      <c r="B14514" s="65" t="s">
        <v>14</v>
      </c>
      <c r="C14514" s="60">
        <v>2023</v>
      </c>
      <c r="D14514" s="60" t="str">
        <f t="shared" si="245"/>
        <v>dic</v>
      </c>
      <c r="E14514" s="24">
        <v>45291</v>
      </c>
      <c r="F14514" s="23" t="s">
        <v>49</v>
      </c>
      <c r="G14514" s="121">
        <v>5267908.4781341115</v>
      </c>
    </row>
    <row r="14515" spans="1:7" outlineLevel="1" x14ac:dyDescent="0.25">
      <c r="A14515" s="23" t="str">
        <f>VLOOKUP(B14515,Códigos!$A$1:$C$23,2,FALSE)</f>
        <v>Acciones</v>
      </c>
      <c r="B14515" s="65" t="s">
        <v>0</v>
      </c>
      <c r="C14515" s="60">
        <v>2023</v>
      </c>
      <c r="D14515" s="60" t="str">
        <f t="shared" si="245"/>
        <v>dic</v>
      </c>
      <c r="E14515" s="24">
        <v>45291</v>
      </c>
      <c r="F14515" s="23" t="s">
        <v>50</v>
      </c>
      <c r="G14515" s="121">
        <v>0</v>
      </c>
    </row>
    <row r="14516" spans="1:7" outlineLevel="1" x14ac:dyDescent="0.25">
      <c r="A14516" s="23" t="str">
        <f>VLOOKUP(B14516,Códigos!$A$1:$C$23,2,FALSE)</f>
        <v>Bonos Bancarios Bursátiles</v>
      </c>
      <c r="B14516" s="65" t="s">
        <v>1</v>
      </c>
      <c r="C14516" s="60">
        <v>2023</v>
      </c>
      <c r="D14516" s="60" t="str">
        <f t="shared" si="245"/>
        <v>dic</v>
      </c>
      <c r="E14516" s="24">
        <v>45291</v>
      </c>
      <c r="F14516" s="23" t="s">
        <v>50</v>
      </c>
      <c r="G14516" s="121">
        <v>1064031.52</v>
      </c>
    </row>
    <row r="14517" spans="1:7" outlineLevel="1" x14ac:dyDescent="0.25">
      <c r="A14517" s="23" t="str">
        <f>VLOOKUP(B14517,Códigos!$A$1:$C$23,2,FALSE)</f>
        <v>Bonos de Largo Plazo</v>
      </c>
      <c r="B14517" s="65" t="s">
        <v>3</v>
      </c>
      <c r="C14517" s="60">
        <v>2023</v>
      </c>
      <c r="D14517" s="60" t="str">
        <f t="shared" si="245"/>
        <v>dic</v>
      </c>
      <c r="E14517" s="24">
        <v>45291</v>
      </c>
      <c r="F14517" s="23" t="s">
        <v>50</v>
      </c>
      <c r="G14517" s="121">
        <v>602220.59</v>
      </c>
    </row>
    <row r="14518" spans="1:7" outlineLevel="1" x14ac:dyDescent="0.25">
      <c r="A14518" s="23" t="str">
        <f>VLOOKUP(B14518,Códigos!$A$1:$C$23,2,FALSE)</f>
        <v>Bonos Municipales</v>
      </c>
      <c r="B14518" s="65" t="s">
        <v>4</v>
      </c>
      <c r="C14518" s="60">
        <v>2023</v>
      </c>
      <c r="D14518" s="60" t="str">
        <f t="shared" si="245"/>
        <v>dic</v>
      </c>
      <c r="E14518" s="24">
        <v>45291</v>
      </c>
      <c r="F14518" s="23" t="s">
        <v>50</v>
      </c>
      <c r="G14518" s="121">
        <v>0</v>
      </c>
    </row>
    <row r="14519" spans="1:7" outlineLevel="1" x14ac:dyDescent="0.25">
      <c r="A14519" s="23" t="str">
        <f>VLOOKUP(B14519,Códigos!$A$1:$C$23,2,FALSE)</f>
        <v>Bonos Participativos emitidos por Pymes</v>
      </c>
      <c r="B14519" s="65" t="s">
        <v>5</v>
      </c>
      <c r="C14519" s="60">
        <v>2023</v>
      </c>
      <c r="D14519" s="60" t="str">
        <f t="shared" si="245"/>
        <v>dic</v>
      </c>
      <c r="E14519" s="24">
        <v>45291</v>
      </c>
      <c r="F14519" s="23" t="s">
        <v>50</v>
      </c>
      <c r="G14519" s="121">
        <v>36867.800000000003</v>
      </c>
    </row>
    <row r="14520" spans="1:7" outlineLevel="1" x14ac:dyDescent="0.25">
      <c r="A14520" s="23" t="str">
        <f>VLOOKUP(B14520,Códigos!$A$1:$C$23,2,FALSE)</f>
        <v>Bonos del BCB con opción a rescate anticipado</v>
      </c>
      <c r="B14520" s="65" t="s">
        <v>159</v>
      </c>
      <c r="C14520" s="60">
        <v>2023</v>
      </c>
      <c r="D14520" s="60" t="str">
        <f t="shared" si="245"/>
        <v>dic</v>
      </c>
      <c r="E14520" s="24">
        <v>45291</v>
      </c>
      <c r="F14520" s="23" t="s">
        <v>50</v>
      </c>
      <c r="G14520" s="121">
        <v>0</v>
      </c>
    </row>
    <row r="14521" spans="1:7" outlineLevel="1" x14ac:dyDescent="0.25">
      <c r="A14521" s="23" t="str">
        <f>VLOOKUP(B14521,Códigos!$A$1:$C$23,2,FALSE)</f>
        <v>Bonos del Tesoro</v>
      </c>
      <c r="B14521" s="65" t="s">
        <v>6</v>
      </c>
      <c r="C14521" s="60">
        <v>2023</v>
      </c>
      <c r="D14521" s="60" t="str">
        <f t="shared" si="245"/>
        <v>dic</v>
      </c>
      <c r="E14521" s="24">
        <v>45291</v>
      </c>
      <c r="F14521" s="23" t="s">
        <v>50</v>
      </c>
      <c r="G14521" s="121">
        <v>0</v>
      </c>
    </row>
    <row r="14522" spans="1:7" outlineLevel="1" x14ac:dyDescent="0.25">
      <c r="A14522" s="23" t="str">
        <f>VLOOKUP(B14522,Códigos!$A$1:$C$23,2,FALSE)</f>
        <v>Cupones</v>
      </c>
      <c r="B14522" s="65" t="s">
        <v>7</v>
      </c>
      <c r="C14522" s="60">
        <v>2023</v>
      </c>
      <c r="D14522" s="60" t="str">
        <f t="shared" si="245"/>
        <v>dic</v>
      </c>
      <c r="E14522" s="24">
        <v>45291</v>
      </c>
      <c r="F14522" s="23" t="s">
        <v>50</v>
      </c>
      <c r="G14522" s="121">
        <v>0</v>
      </c>
    </row>
    <row r="14523" spans="1:7" outlineLevel="1" x14ac:dyDescent="0.25">
      <c r="A14523" s="23" t="str">
        <f>VLOOKUP(B14523,Códigos!$A$1:$C$23,2,FALSE)</f>
        <v>Depósitos a Plazo Fijo</v>
      </c>
      <c r="B14523" s="65" t="s">
        <v>8</v>
      </c>
      <c r="C14523" s="60">
        <v>2023</v>
      </c>
      <c r="D14523" s="60" t="str">
        <f t="shared" si="245"/>
        <v>dic</v>
      </c>
      <c r="E14523" s="24">
        <v>45291</v>
      </c>
      <c r="F14523" s="23" t="s">
        <v>50</v>
      </c>
      <c r="G14523" s="121">
        <v>7727414.3099999996</v>
      </c>
    </row>
    <row r="14524" spans="1:7" outlineLevel="1" x14ac:dyDescent="0.25">
      <c r="A14524" s="23" t="str">
        <f>VLOOKUP(B14524,Códigos!$A$1:$C$23,2,FALSE)</f>
        <v>Letras del BCB con opción a rescate anticipado</v>
      </c>
      <c r="B14524" s="65" t="s">
        <v>10</v>
      </c>
      <c r="C14524" s="60">
        <v>2023</v>
      </c>
      <c r="D14524" s="60" t="str">
        <f t="shared" si="245"/>
        <v>dic</v>
      </c>
      <c r="E14524" s="24">
        <v>45291</v>
      </c>
      <c r="F14524" s="23" t="s">
        <v>50</v>
      </c>
      <c r="G14524" s="121">
        <v>0</v>
      </c>
    </row>
    <row r="14525" spans="1:7" outlineLevel="1" x14ac:dyDescent="0.25">
      <c r="A14525" s="23" t="str">
        <f>VLOOKUP(B14525,Códigos!$A$1:$C$23,2,FALSE)</f>
        <v>Pagarés bursátiles</v>
      </c>
      <c r="B14525" s="65" t="s">
        <v>11</v>
      </c>
      <c r="C14525" s="60">
        <v>2023</v>
      </c>
      <c r="D14525" s="60" t="str">
        <f t="shared" si="245"/>
        <v>dic</v>
      </c>
      <c r="E14525" s="24">
        <v>45291</v>
      </c>
      <c r="F14525" s="23" t="s">
        <v>50</v>
      </c>
      <c r="G14525" s="121">
        <v>0</v>
      </c>
    </row>
    <row r="14526" spans="1:7" outlineLevel="1" x14ac:dyDescent="0.25">
      <c r="A14526" s="23" t="str">
        <f>VLOOKUP(B14526,Códigos!$A$1:$C$23,2,FALSE)</f>
        <v>Valores de Titularización</v>
      </c>
      <c r="B14526" s="65" t="s">
        <v>12</v>
      </c>
      <c r="C14526" s="60">
        <v>2023</v>
      </c>
      <c r="D14526" s="60" t="str">
        <f t="shared" si="245"/>
        <v>dic</v>
      </c>
      <c r="E14526" s="24">
        <v>45291</v>
      </c>
      <c r="F14526" s="23" t="s">
        <v>50</v>
      </c>
      <c r="G14526" s="121">
        <v>0</v>
      </c>
    </row>
    <row r="14527" spans="1:7" outlineLevel="1" x14ac:dyDescent="0.25">
      <c r="A14527" s="23" t="str">
        <f>VLOOKUP(B14527,Códigos!$A$1:$C$23,2,FALSE)</f>
        <v>Inv. Extranjero</v>
      </c>
      <c r="B14527" s="65" t="s">
        <v>34</v>
      </c>
      <c r="C14527" s="60">
        <v>2023</v>
      </c>
      <c r="D14527" s="60" t="str">
        <f t="shared" si="245"/>
        <v>dic</v>
      </c>
      <c r="E14527" s="24">
        <v>45291</v>
      </c>
      <c r="F14527" s="23" t="s">
        <v>50</v>
      </c>
      <c r="G14527" s="121">
        <v>1159698.6000000001</v>
      </c>
    </row>
    <row r="14528" spans="1:7" outlineLevel="1" x14ac:dyDescent="0.25">
      <c r="A14528" s="23" t="str">
        <f>VLOOKUP(B14528,Códigos!$A$1:$C$23,2,FALSE)</f>
        <v>Liquidez</v>
      </c>
      <c r="B14528" s="65" t="s">
        <v>13</v>
      </c>
      <c r="C14528" s="60">
        <v>2023</v>
      </c>
      <c r="D14528" s="60" t="str">
        <f t="shared" si="245"/>
        <v>dic</v>
      </c>
      <c r="E14528" s="24">
        <v>45291</v>
      </c>
      <c r="F14528" s="23" t="s">
        <v>50</v>
      </c>
      <c r="G14528" s="121">
        <v>1357712.22</v>
      </c>
    </row>
    <row r="14529" spans="1:7" outlineLevel="1" x14ac:dyDescent="0.25">
      <c r="A14529" s="23" t="str">
        <f>VLOOKUP(B14529,Códigos!$A$1:$C$23,2,FALSE)</f>
        <v>Inv. sin Oferta Pública</v>
      </c>
      <c r="B14529" s="65" t="s">
        <v>14</v>
      </c>
      <c r="C14529" s="60">
        <v>2023</v>
      </c>
      <c r="D14529" s="60" t="str">
        <f t="shared" si="245"/>
        <v>dic</v>
      </c>
      <c r="E14529" s="24">
        <v>45291</v>
      </c>
      <c r="F14529" s="23" t="s">
        <v>50</v>
      </c>
      <c r="G14529" s="121">
        <v>95965.35</v>
      </c>
    </row>
    <row r="14530" spans="1:7" outlineLevel="1" x14ac:dyDescent="0.25">
      <c r="A14530" s="23" t="str">
        <f>VLOOKUP(B14530,Códigos!$A$1:$C$23,2,FALSE)</f>
        <v>Acciones</v>
      </c>
      <c r="B14530" s="65" t="s">
        <v>0</v>
      </c>
      <c r="C14530" s="60">
        <v>2023</v>
      </c>
      <c r="D14530" s="60" t="str">
        <f t="shared" ref="D14530:D14593" si="246">+TEXT(E14530,"mmm")</f>
        <v>dic</v>
      </c>
      <c r="E14530" s="24">
        <v>45291</v>
      </c>
      <c r="F14530" s="23" t="s">
        <v>53</v>
      </c>
      <c r="G14530" s="121">
        <v>10762477.142682213</v>
      </c>
    </row>
    <row r="14531" spans="1:7" outlineLevel="1" x14ac:dyDescent="0.25">
      <c r="A14531" s="23" t="str">
        <f>VLOOKUP(B14531,Códigos!$A$1:$C$23,2,FALSE)</f>
        <v>Bonos Bancarios Bursátiles</v>
      </c>
      <c r="B14531" s="65" t="s">
        <v>1</v>
      </c>
      <c r="C14531" s="60">
        <v>2023</v>
      </c>
      <c r="D14531" s="60" t="str">
        <f t="shared" si="246"/>
        <v>dic</v>
      </c>
      <c r="E14531" s="24">
        <v>45291</v>
      </c>
      <c r="F14531" s="23" t="s">
        <v>53</v>
      </c>
      <c r="G14531" s="121">
        <v>104900090.43927109</v>
      </c>
    </row>
    <row r="14532" spans="1:7" outlineLevel="1" x14ac:dyDescent="0.25">
      <c r="A14532" s="23" t="str">
        <f>VLOOKUP(B14532,Códigos!$A$1:$C$23,2,FALSE)</f>
        <v>Bonos de Largo Plazo</v>
      </c>
      <c r="B14532" s="65" t="s">
        <v>3</v>
      </c>
      <c r="C14532" s="60">
        <v>2023</v>
      </c>
      <c r="D14532" s="60" t="str">
        <f t="shared" si="246"/>
        <v>dic</v>
      </c>
      <c r="E14532" s="24">
        <v>45291</v>
      </c>
      <c r="F14532" s="23" t="s">
        <v>53</v>
      </c>
      <c r="G14532" s="121">
        <v>60252612.779761769</v>
      </c>
    </row>
    <row r="14533" spans="1:7" outlineLevel="1" x14ac:dyDescent="0.25">
      <c r="A14533" s="23" t="str">
        <f>VLOOKUP(B14533,Códigos!$A$1:$C$23,2,FALSE)</f>
        <v>Bonos Municipales</v>
      </c>
      <c r="B14533" s="65" t="s">
        <v>4</v>
      </c>
      <c r="C14533" s="60">
        <v>2023</v>
      </c>
      <c r="D14533" s="60" t="str">
        <f t="shared" si="246"/>
        <v>dic</v>
      </c>
      <c r="E14533" s="24">
        <v>45291</v>
      </c>
      <c r="F14533" s="23" t="s">
        <v>53</v>
      </c>
      <c r="G14533" s="121">
        <v>958192.04081632663</v>
      </c>
    </row>
    <row r="14534" spans="1:7" outlineLevel="1" x14ac:dyDescent="0.25">
      <c r="A14534" s="23" t="str">
        <f>VLOOKUP(B14534,Códigos!$A$1:$C$23,2,FALSE)</f>
        <v>Bonos Participativos emitidos por Pymes</v>
      </c>
      <c r="B14534" s="65" t="s">
        <v>5</v>
      </c>
      <c r="C14534" s="60">
        <v>2023</v>
      </c>
      <c r="D14534" s="60" t="str">
        <f t="shared" si="246"/>
        <v>dic</v>
      </c>
      <c r="E14534" s="24">
        <v>45291</v>
      </c>
      <c r="F14534" s="23" t="s">
        <v>53</v>
      </c>
      <c r="G14534" s="121">
        <v>161296.86705539358</v>
      </c>
    </row>
    <row r="14535" spans="1:7" outlineLevel="1" x14ac:dyDescent="0.25">
      <c r="A14535" s="23" t="str">
        <f>VLOOKUP(B14535,Códigos!$A$1:$C$23,2,FALSE)</f>
        <v>Bonos del BCB con opción a rescate anticipado</v>
      </c>
      <c r="B14535" s="65" t="s">
        <v>159</v>
      </c>
      <c r="C14535" s="60">
        <v>2023</v>
      </c>
      <c r="D14535" s="60" t="str">
        <f t="shared" si="246"/>
        <v>dic</v>
      </c>
      <c r="E14535" s="24">
        <v>45291</v>
      </c>
      <c r="F14535" s="23" t="s">
        <v>53</v>
      </c>
      <c r="G14535" s="121">
        <v>7241260.9524443829</v>
      </c>
    </row>
    <row r="14536" spans="1:7" outlineLevel="1" x14ac:dyDescent="0.25">
      <c r="A14536" s="23" t="str">
        <f>VLOOKUP(B14536,Códigos!$A$1:$C$23,2,FALSE)</f>
        <v>Bonos del Tesoro</v>
      </c>
      <c r="B14536" s="65" t="s">
        <v>6</v>
      </c>
      <c r="C14536" s="60">
        <v>2023</v>
      </c>
      <c r="D14536" s="60" t="str">
        <f t="shared" si="246"/>
        <v>dic</v>
      </c>
      <c r="E14536" s="24">
        <v>45291</v>
      </c>
      <c r="F14536" s="23" t="s">
        <v>53</v>
      </c>
      <c r="G14536" s="121">
        <v>3747823.1865889286</v>
      </c>
    </row>
    <row r="14537" spans="1:7" outlineLevel="1" x14ac:dyDescent="0.25">
      <c r="A14537" s="23" t="str">
        <f>VLOOKUP(B14537,Códigos!$A$1:$C$23,2,FALSE)</f>
        <v>Cupones</v>
      </c>
      <c r="B14537" s="65" t="s">
        <v>7</v>
      </c>
      <c r="C14537" s="60">
        <v>2023</v>
      </c>
      <c r="D14537" s="60" t="str">
        <f t="shared" si="246"/>
        <v>dic</v>
      </c>
      <c r="E14537" s="24">
        <v>45291</v>
      </c>
      <c r="F14537" s="23" t="s">
        <v>53</v>
      </c>
      <c r="G14537" s="121">
        <v>9204613.3881632686</v>
      </c>
    </row>
    <row r="14538" spans="1:7" outlineLevel="1" x14ac:dyDescent="0.25">
      <c r="A14538" s="23" t="str">
        <f>VLOOKUP(B14538,Códigos!$A$1:$C$23,2,FALSE)</f>
        <v>Depósitos a Plazo Fijo</v>
      </c>
      <c r="B14538" s="65" t="s">
        <v>8</v>
      </c>
      <c r="C14538" s="60">
        <v>2023</v>
      </c>
      <c r="D14538" s="60" t="str">
        <f t="shared" si="246"/>
        <v>dic</v>
      </c>
      <c r="E14538" s="24">
        <v>45291</v>
      </c>
      <c r="F14538" s="23" t="s">
        <v>53</v>
      </c>
      <c r="G14538" s="121">
        <v>636506968.26255691</v>
      </c>
    </row>
    <row r="14539" spans="1:7" outlineLevel="1" x14ac:dyDescent="0.25">
      <c r="A14539" s="23" t="str">
        <f>VLOOKUP(B14539,Códigos!$A$1:$C$23,2,FALSE)</f>
        <v>Letras del BCB con opción a rescate anticipado</v>
      </c>
      <c r="B14539" s="65" t="s">
        <v>10</v>
      </c>
      <c r="C14539" s="60">
        <v>2023</v>
      </c>
      <c r="D14539" s="60" t="str">
        <f t="shared" si="246"/>
        <v>dic</v>
      </c>
      <c r="E14539" s="24">
        <v>45291</v>
      </c>
      <c r="F14539" s="23" t="s">
        <v>53</v>
      </c>
      <c r="G14539" s="121">
        <v>11000491.406705569</v>
      </c>
    </row>
    <row r="14540" spans="1:7" outlineLevel="1" x14ac:dyDescent="0.25">
      <c r="A14540" s="23" t="str">
        <f>VLOOKUP(B14540,Códigos!$A$1:$C$23,2,FALSE)</f>
        <v>Pagarés bursátiles</v>
      </c>
      <c r="B14540" s="65" t="s">
        <v>11</v>
      </c>
      <c r="C14540" s="60">
        <v>2023</v>
      </c>
      <c r="D14540" s="60" t="str">
        <f t="shared" si="246"/>
        <v>dic</v>
      </c>
      <c r="E14540" s="24">
        <v>45291</v>
      </c>
      <c r="F14540" s="23" t="s">
        <v>53</v>
      </c>
      <c r="G14540" s="121">
        <v>27186717.252215751</v>
      </c>
    </row>
    <row r="14541" spans="1:7" outlineLevel="1" x14ac:dyDescent="0.25">
      <c r="A14541" s="23" t="str">
        <f>VLOOKUP(B14541,Códigos!$A$1:$C$23,2,FALSE)</f>
        <v>Valores de Titularización</v>
      </c>
      <c r="B14541" s="65" t="s">
        <v>12</v>
      </c>
      <c r="C14541" s="60">
        <v>2023</v>
      </c>
      <c r="D14541" s="60" t="str">
        <f t="shared" si="246"/>
        <v>dic</v>
      </c>
      <c r="E14541" s="24">
        <v>45291</v>
      </c>
      <c r="F14541" s="23" t="s">
        <v>53</v>
      </c>
      <c r="G14541" s="121">
        <v>10454821.615801742</v>
      </c>
    </row>
    <row r="14542" spans="1:7" outlineLevel="1" x14ac:dyDescent="0.25">
      <c r="A14542" s="23" t="str">
        <f>VLOOKUP(B14542,Códigos!$A$1:$C$23,2,FALSE)</f>
        <v>Inv. Extranjero</v>
      </c>
      <c r="B14542" s="65" t="s">
        <v>34</v>
      </c>
      <c r="C14542" s="60">
        <v>2023</v>
      </c>
      <c r="D14542" s="60" t="str">
        <f t="shared" si="246"/>
        <v>dic</v>
      </c>
      <c r="E14542" s="24">
        <v>45291</v>
      </c>
      <c r="F14542" s="23" t="s">
        <v>53</v>
      </c>
      <c r="G14542" s="121">
        <v>97387653.922682196</v>
      </c>
    </row>
    <row r="14543" spans="1:7" outlineLevel="1" x14ac:dyDescent="0.25">
      <c r="A14543" s="23" t="str">
        <f>VLOOKUP(B14543,Códigos!$A$1:$C$23,2,FALSE)</f>
        <v>Liquidez</v>
      </c>
      <c r="B14543" s="65" t="s">
        <v>13</v>
      </c>
      <c r="C14543" s="60">
        <v>2023</v>
      </c>
      <c r="D14543" s="60" t="str">
        <f t="shared" si="246"/>
        <v>dic</v>
      </c>
      <c r="E14543" s="24">
        <v>45291</v>
      </c>
      <c r="F14543" s="23" t="s">
        <v>53</v>
      </c>
      <c r="G14543" s="121">
        <v>238186307.35548773</v>
      </c>
    </row>
    <row r="14544" spans="1:7" outlineLevel="1" x14ac:dyDescent="0.25">
      <c r="A14544" s="23" t="str">
        <f>VLOOKUP(B14544,Códigos!$A$1:$C$23,2,FALSE)</f>
        <v>Inv. sin Oferta Pública</v>
      </c>
      <c r="B14544" s="65" t="s">
        <v>14</v>
      </c>
      <c r="C14544" s="60">
        <v>2023</v>
      </c>
      <c r="D14544" s="60" t="str">
        <f t="shared" si="246"/>
        <v>dic</v>
      </c>
      <c r="E14544" s="24">
        <v>45291</v>
      </c>
      <c r="F14544" s="23" t="s">
        <v>53</v>
      </c>
      <c r="G14544" s="121">
        <v>40382197.300038196</v>
      </c>
    </row>
    <row r="14545" spans="1:7" outlineLevel="1" x14ac:dyDescent="0.25">
      <c r="A14545" s="23" t="str">
        <f>VLOOKUP(B14545,Códigos!$A$1:$C$23,2,FALSE)</f>
        <v>Acciones</v>
      </c>
      <c r="B14545" s="65" t="s">
        <v>0</v>
      </c>
      <c r="C14545" s="60">
        <v>2024</v>
      </c>
      <c r="D14545" s="60" t="str">
        <f t="shared" si="246"/>
        <v>ene</v>
      </c>
      <c r="E14545" s="24">
        <v>45322</v>
      </c>
      <c r="F14545" s="23" t="s">
        <v>51</v>
      </c>
      <c r="G14545" s="121">
        <v>6308943.7857142957</v>
      </c>
    </row>
    <row r="14546" spans="1:7" outlineLevel="1" x14ac:dyDescent="0.25">
      <c r="A14546" s="23" t="str">
        <f>VLOOKUP(B14546,Códigos!$A$1:$C$23,2,FALSE)</f>
        <v>Bonos Bancarios Bursátiles</v>
      </c>
      <c r="B14546" s="65" t="s">
        <v>1</v>
      </c>
      <c r="C14546" s="60">
        <v>2024</v>
      </c>
      <c r="D14546" s="60" t="str">
        <f t="shared" si="246"/>
        <v>ene</v>
      </c>
      <c r="E14546" s="24">
        <v>45322</v>
      </c>
      <c r="F14546" s="23" t="s">
        <v>51</v>
      </c>
      <c r="G14546" s="121">
        <v>72460374.811953276</v>
      </c>
    </row>
    <row r="14547" spans="1:7" outlineLevel="1" x14ac:dyDescent="0.25">
      <c r="A14547" s="23" t="str">
        <f>VLOOKUP(B14547,Códigos!$A$1:$C$23,2,FALSE)</f>
        <v>Bonos de Largo Plazo</v>
      </c>
      <c r="B14547" s="65" t="s">
        <v>3</v>
      </c>
      <c r="C14547" s="60">
        <v>2024</v>
      </c>
      <c r="D14547" s="60" t="str">
        <f t="shared" si="246"/>
        <v>ene</v>
      </c>
      <c r="E14547" s="24">
        <v>45322</v>
      </c>
      <c r="F14547" s="23" t="s">
        <v>51</v>
      </c>
      <c r="G14547" s="121">
        <v>47095906.030612275</v>
      </c>
    </row>
    <row r="14548" spans="1:7" outlineLevel="1" x14ac:dyDescent="0.25">
      <c r="A14548" s="23" t="str">
        <f>VLOOKUP(B14548,Códigos!$A$1:$C$23,2,FALSE)</f>
        <v>Bonos Municipales</v>
      </c>
      <c r="B14548" s="65" t="s">
        <v>4</v>
      </c>
      <c r="C14548" s="60">
        <v>2024</v>
      </c>
      <c r="D14548" s="60" t="str">
        <f t="shared" si="246"/>
        <v>ene</v>
      </c>
      <c r="E14548" s="24">
        <v>45322</v>
      </c>
      <c r="F14548" s="23" t="s">
        <v>51</v>
      </c>
      <c r="G14548" s="121">
        <v>961536.93877551029</v>
      </c>
    </row>
    <row r="14549" spans="1:7" outlineLevel="1" x14ac:dyDescent="0.25">
      <c r="A14549" s="23" t="str">
        <f>VLOOKUP(B14549,Códigos!$A$1:$C$23,2,FALSE)</f>
        <v>Bonos Participativos emitidos por Pymes</v>
      </c>
      <c r="B14549" s="65" t="s">
        <v>5</v>
      </c>
      <c r="C14549" s="60">
        <v>2024</v>
      </c>
      <c r="D14549" s="60" t="str">
        <f t="shared" si="246"/>
        <v>ene</v>
      </c>
      <c r="E14549" s="24">
        <v>45322</v>
      </c>
      <c r="F14549" s="23" t="s">
        <v>51</v>
      </c>
      <c r="G14549" s="121">
        <v>91077.376093294472</v>
      </c>
    </row>
    <row r="14550" spans="1:7" outlineLevel="1" x14ac:dyDescent="0.25">
      <c r="A14550" s="23" t="str">
        <f>VLOOKUP(B14550,Códigos!$A$1:$C$23,2,FALSE)</f>
        <v>Bonos del BCB con opción a rescate anticipado</v>
      </c>
      <c r="B14550" s="65" t="s">
        <v>159</v>
      </c>
      <c r="C14550" s="60">
        <v>2024</v>
      </c>
      <c r="D14550" s="60" t="str">
        <f t="shared" si="246"/>
        <v>ene</v>
      </c>
      <c r="E14550" s="24">
        <v>45322</v>
      </c>
      <c r="F14550" s="23" t="s">
        <v>51</v>
      </c>
      <c r="G14550" s="121">
        <v>0</v>
      </c>
    </row>
    <row r="14551" spans="1:7" outlineLevel="1" x14ac:dyDescent="0.25">
      <c r="A14551" s="23" t="str">
        <f>VLOOKUP(B14551,Códigos!$A$1:$C$23,2,FALSE)</f>
        <v>Bonos del Tesoro</v>
      </c>
      <c r="B14551" s="65" t="s">
        <v>6</v>
      </c>
      <c r="C14551" s="60">
        <v>2024</v>
      </c>
      <c r="D14551" s="60" t="str">
        <f t="shared" si="246"/>
        <v>ene</v>
      </c>
      <c r="E14551" s="24">
        <v>45322</v>
      </c>
      <c r="F14551" s="23" t="s">
        <v>51</v>
      </c>
      <c r="G14551" s="121">
        <v>3594294.3061224525</v>
      </c>
    </row>
    <row r="14552" spans="1:7" outlineLevel="1" x14ac:dyDescent="0.25">
      <c r="A14552" s="23" t="str">
        <f>VLOOKUP(B14552,Códigos!$A$1:$C$23,2,FALSE)</f>
        <v>Cupones</v>
      </c>
      <c r="B14552" s="65" t="s">
        <v>7</v>
      </c>
      <c r="C14552" s="60">
        <v>2024</v>
      </c>
      <c r="D14552" s="60" t="str">
        <f t="shared" si="246"/>
        <v>ene</v>
      </c>
      <c r="E14552" s="24">
        <v>45322</v>
      </c>
      <c r="F14552" s="23" t="s">
        <v>51</v>
      </c>
      <c r="G14552" s="121">
        <v>7499442.2361516096</v>
      </c>
    </row>
    <row r="14553" spans="1:7" outlineLevel="1" x14ac:dyDescent="0.25">
      <c r="A14553" s="23" t="str">
        <f>VLOOKUP(B14553,Códigos!$A$1:$C$23,2,FALSE)</f>
        <v>Depósitos a Plazo Fijo</v>
      </c>
      <c r="B14553" s="65" t="s">
        <v>8</v>
      </c>
      <c r="C14553" s="60">
        <v>2024</v>
      </c>
      <c r="D14553" s="60" t="str">
        <f t="shared" si="246"/>
        <v>ene</v>
      </c>
      <c r="E14553" s="24">
        <v>45322</v>
      </c>
      <c r="F14553" s="23" t="s">
        <v>51</v>
      </c>
      <c r="G14553" s="121">
        <v>307523494.51166087</v>
      </c>
    </row>
    <row r="14554" spans="1:7" outlineLevel="1" x14ac:dyDescent="0.25">
      <c r="A14554" s="23" t="str">
        <f>VLOOKUP(B14554,Códigos!$A$1:$C$23,2,FALSE)</f>
        <v>Letras del BCB con opción a rescate anticipado</v>
      </c>
      <c r="B14554" s="65" t="s">
        <v>10</v>
      </c>
      <c r="C14554" s="60">
        <v>2024</v>
      </c>
      <c r="D14554" s="60" t="str">
        <f t="shared" si="246"/>
        <v>ene</v>
      </c>
      <c r="E14554" s="24">
        <v>45322</v>
      </c>
      <c r="F14554" s="23" t="s">
        <v>51</v>
      </c>
      <c r="G14554" s="121">
        <v>13546572.715743486</v>
      </c>
    </row>
    <row r="14555" spans="1:7" outlineLevel="1" x14ac:dyDescent="0.25">
      <c r="A14555" s="23" t="str">
        <f>VLOOKUP(B14555,Códigos!$A$1:$C$23,2,FALSE)</f>
        <v>Pagarés bursátiles</v>
      </c>
      <c r="B14555" s="65" t="s">
        <v>11</v>
      </c>
      <c r="C14555" s="60">
        <v>2024</v>
      </c>
      <c r="D14555" s="60" t="str">
        <f t="shared" si="246"/>
        <v>ene</v>
      </c>
      <c r="E14555" s="24">
        <v>45322</v>
      </c>
      <c r="F14555" s="23" t="s">
        <v>51</v>
      </c>
      <c r="G14555" s="121">
        <v>24985243.16472302</v>
      </c>
    </row>
    <row r="14556" spans="1:7" outlineLevel="1" x14ac:dyDescent="0.25">
      <c r="A14556" s="23" t="str">
        <f>VLOOKUP(B14556,Códigos!$A$1:$C$23,2,FALSE)</f>
        <v>Valores de Titularización</v>
      </c>
      <c r="B14556" s="65" t="s">
        <v>12</v>
      </c>
      <c r="C14556" s="60">
        <v>2024</v>
      </c>
      <c r="D14556" s="60" t="str">
        <f t="shared" si="246"/>
        <v>ene</v>
      </c>
      <c r="E14556" s="24">
        <v>45322</v>
      </c>
      <c r="F14556" s="23" t="s">
        <v>51</v>
      </c>
      <c r="G14556" s="121">
        <v>10038400.131195333</v>
      </c>
    </row>
    <row r="14557" spans="1:7" outlineLevel="1" x14ac:dyDescent="0.25">
      <c r="A14557" s="23" t="str">
        <f>VLOOKUP(B14557,Códigos!$A$1:$C$23,2,FALSE)</f>
        <v>Inv. Extranjero</v>
      </c>
      <c r="B14557" s="65" t="s">
        <v>34</v>
      </c>
      <c r="C14557" s="60">
        <v>2024</v>
      </c>
      <c r="D14557" s="60" t="str">
        <f t="shared" si="246"/>
        <v>ene</v>
      </c>
      <c r="E14557" s="24">
        <v>45322</v>
      </c>
      <c r="F14557" s="23" t="s">
        <v>51</v>
      </c>
      <c r="G14557" s="121">
        <v>5907653.6909620995</v>
      </c>
    </row>
    <row r="14558" spans="1:7" outlineLevel="1" x14ac:dyDescent="0.25">
      <c r="A14558" s="23" t="str">
        <f>VLOOKUP(B14558,Códigos!$A$1:$C$23,2,FALSE)</f>
        <v>Liquidez</v>
      </c>
      <c r="B14558" s="65" t="s">
        <v>13</v>
      </c>
      <c r="C14558" s="60">
        <v>2024</v>
      </c>
      <c r="D14558" s="60" t="str">
        <f t="shared" si="246"/>
        <v>ene</v>
      </c>
      <c r="E14558" s="24">
        <v>45322</v>
      </c>
      <c r="F14558" s="23" t="s">
        <v>51</v>
      </c>
      <c r="G14558" s="121">
        <v>123310047.86443147</v>
      </c>
    </row>
    <row r="14559" spans="1:7" outlineLevel="1" x14ac:dyDescent="0.25">
      <c r="A14559" s="23" t="str">
        <f>VLOOKUP(B14559,Códigos!$A$1:$C$23,2,FALSE)</f>
        <v>Inv. sin Oferta Pública</v>
      </c>
      <c r="B14559" s="65" t="s">
        <v>14</v>
      </c>
      <c r="C14559" s="60">
        <v>2024</v>
      </c>
      <c r="D14559" s="60" t="str">
        <f t="shared" si="246"/>
        <v>ene</v>
      </c>
      <c r="E14559" s="24">
        <v>45322</v>
      </c>
      <c r="F14559" s="23" t="s">
        <v>51</v>
      </c>
      <c r="G14559" s="121">
        <v>40062396.953352779</v>
      </c>
    </row>
    <row r="14560" spans="1:7" outlineLevel="1" x14ac:dyDescent="0.25">
      <c r="A14560" s="23" t="str">
        <f>VLOOKUP(B14560,Códigos!$A$1:$C$23,2,FALSE)</f>
        <v>Acciones</v>
      </c>
      <c r="B14560" s="65" t="s">
        <v>0</v>
      </c>
      <c r="C14560" s="60">
        <v>2024</v>
      </c>
      <c r="D14560" s="60" t="str">
        <f t="shared" si="246"/>
        <v>ene</v>
      </c>
      <c r="E14560" s="24">
        <v>45322</v>
      </c>
      <c r="F14560" s="23" t="s">
        <v>52</v>
      </c>
      <c r="G14560" s="121">
        <v>4079051.8800000004</v>
      </c>
    </row>
    <row r="14561" spans="1:7" outlineLevel="1" x14ac:dyDescent="0.25">
      <c r="A14561" s="23" t="str">
        <f>VLOOKUP(B14561,Códigos!$A$1:$C$23,2,FALSE)</f>
        <v>Bonos Bancarios Bursátiles</v>
      </c>
      <c r="B14561" s="65" t="s">
        <v>1</v>
      </c>
      <c r="C14561" s="60">
        <v>2024</v>
      </c>
      <c r="D14561" s="60" t="str">
        <f t="shared" si="246"/>
        <v>ene</v>
      </c>
      <c r="E14561" s="24">
        <v>45322</v>
      </c>
      <c r="F14561" s="23" t="s">
        <v>52</v>
      </c>
      <c r="G14561" s="121">
        <v>32126053</v>
      </c>
    </row>
    <row r="14562" spans="1:7" outlineLevel="1" x14ac:dyDescent="0.25">
      <c r="A14562" s="23" t="str">
        <f>VLOOKUP(B14562,Códigos!$A$1:$C$23,2,FALSE)</f>
        <v>Bonos de Largo Plazo</v>
      </c>
      <c r="B14562" s="65" t="s">
        <v>3</v>
      </c>
      <c r="C14562" s="60">
        <v>2024</v>
      </c>
      <c r="D14562" s="60" t="str">
        <f t="shared" si="246"/>
        <v>ene</v>
      </c>
      <c r="E14562" s="24">
        <v>45322</v>
      </c>
      <c r="F14562" s="23" t="s">
        <v>52</v>
      </c>
      <c r="G14562" s="121">
        <v>14983122.41</v>
      </c>
    </row>
    <row r="14563" spans="1:7" outlineLevel="1" x14ac:dyDescent="0.25">
      <c r="A14563" s="23" t="str">
        <f>VLOOKUP(B14563,Códigos!$A$1:$C$23,2,FALSE)</f>
        <v>Bonos Municipales</v>
      </c>
      <c r="B14563" s="65" t="s">
        <v>4</v>
      </c>
      <c r="C14563" s="60">
        <v>2024</v>
      </c>
      <c r="D14563" s="60" t="str">
        <f t="shared" si="246"/>
        <v>ene</v>
      </c>
      <c r="E14563" s="24">
        <v>45322</v>
      </c>
      <c r="F14563" s="23" t="s">
        <v>52</v>
      </c>
      <c r="G14563" s="121">
        <v>0</v>
      </c>
    </row>
    <row r="14564" spans="1:7" outlineLevel="1" x14ac:dyDescent="0.25">
      <c r="A14564" s="23" t="str">
        <f>VLOOKUP(B14564,Códigos!$A$1:$C$23,2,FALSE)</f>
        <v>Bonos Participativos emitidos por Pymes</v>
      </c>
      <c r="B14564" s="65" t="s">
        <v>5</v>
      </c>
      <c r="C14564" s="60">
        <v>2024</v>
      </c>
      <c r="D14564" s="60" t="str">
        <f t="shared" si="246"/>
        <v>ene</v>
      </c>
      <c r="E14564" s="24">
        <v>45322</v>
      </c>
      <c r="F14564" s="23" t="s">
        <v>52</v>
      </c>
      <c r="G14564" s="121">
        <v>26985.89</v>
      </c>
    </row>
    <row r="14565" spans="1:7" outlineLevel="1" x14ac:dyDescent="0.25">
      <c r="A14565" s="23" t="str">
        <f>VLOOKUP(B14565,Códigos!$A$1:$C$23,2,FALSE)</f>
        <v>Bonos del BCB con opción a rescate anticipado</v>
      </c>
      <c r="B14565" s="65" t="s">
        <v>159</v>
      </c>
      <c r="C14565" s="60">
        <v>2024</v>
      </c>
      <c r="D14565" s="60" t="str">
        <f t="shared" si="246"/>
        <v>ene</v>
      </c>
      <c r="E14565" s="24">
        <v>45322</v>
      </c>
      <c r="F14565" s="23" t="s">
        <v>52</v>
      </c>
      <c r="G14565" s="121">
        <v>0</v>
      </c>
    </row>
    <row r="14566" spans="1:7" outlineLevel="1" x14ac:dyDescent="0.25">
      <c r="A14566" s="23" t="str">
        <f>VLOOKUP(B14566,Códigos!$A$1:$C$23,2,FALSE)</f>
        <v>Bonos del Tesoro</v>
      </c>
      <c r="B14566" s="65" t="s">
        <v>6</v>
      </c>
      <c r="C14566" s="60">
        <v>2024</v>
      </c>
      <c r="D14566" s="60" t="str">
        <f t="shared" si="246"/>
        <v>ene</v>
      </c>
      <c r="E14566" s="24">
        <v>45322</v>
      </c>
      <c r="F14566" s="23" t="s">
        <v>52</v>
      </c>
      <c r="G14566" s="121">
        <v>158860.93</v>
      </c>
    </row>
    <row r="14567" spans="1:7" outlineLevel="1" x14ac:dyDescent="0.25">
      <c r="A14567" s="23" t="str">
        <f>VLOOKUP(B14567,Códigos!$A$1:$C$23,2,FALSE)</f>
        <v>Cupones</v>
      </c>
      <c r="B14567" s="65" t="s">
        <v>7</v>
      </c>
      <c r="C14567" s="60">
        <v>2024</v>
      </c>
      <c r="D14567" s="60" t="str">
        <f t="shared" si="246"/>
        <v>ene</v>
      </c>
      <c r="E14567" s="24">
        <v>45322</v>
      </c>
      <c r="F14567" s="23" t="s">
        <v>52</v>
      </c>
      <c r="G14567" s="121">
        <v>37812.949999999997</v>
      </c>
    </row>
    <row r="14568" spans="1:7" outlineLevel="1" x14ac:dyDescent="0.25">
      <c r="A14568" s="23" t="str">
        <f>VLOOKUP(B14568,Códigos!$A$1:$C$23,2,FALSE)</f>
        <v>Depósitos a Plazo Fijo</v>
      </c>
      <c r="B14568" s="65" t="s">
        <v>8</v>
      </c>
      <c r="C14568" s="60">
        <v>2024</v>
      </c>
      <c r="D14568" s="60" t="str">
        <f t="shared" si="246"/>
        <v>ene</v>
      </c>
      <c r="E14568" s="24">
        <v>45322</v>
      </c>
      <c r="F14568" s="23" t="s">
        <v>52</v>
      </c>
      <c r="G14568" s="121">
        <v>315193916.80000007</v>
      </c>
    </row>
    <row r="14569" spans="1:7" outlineLevel="1" x14ac:dyDescent="0.25">
      <c r="A14569" s="23" t="str">
        <f>VLOOKUP(B14569,Códigos!$A$1:$C$23,2,FALSE)</f>
        <v>Letras del BCB con opción a rescate anticipado</v>
      </c>
      <c r="B14569" s="65" t="s">
        <v>10</v>
      </c>
      <c r="C14569" s="60">
        <v>2024</v>
      </c>
      <c r="D14569" s="60" t="str">
        <f t="shared" si="246"/>
        <v>ene</v>
      </c>
      <c r="E14569" s="24">
        <v>45322</v>
      </c>
      <c r="F14569" s="23" t="s">
        <v>52</v>
      </c>
      <c r="G14569" s="121">
        <v>0</v>
      </c>
    </row>
    <row r="14570" spans="1:7" outlineLevel="1" x14ac:dyDescent="0.25">
      <c r="A14570" s="23" t="str">
        <f>VLOOKUP(B14570,Códigos!$A$1:$C$23,2,FALSE)</f>
        <v>Pagarés bursátiles</v>
      </c>
      <c r="B14570" s="65" t="s">
        <v>11</v>
      </c>
      <c r="C14570" s="60">
        <v>2024</v>
      </c>
      <c r="D14570" s="60" t="str">
        <f t="shared" si="246"/>
        <v>ene</v>
      </c>
      <c r="E14570" s="24">
        <v>45322</v>
      </c>
      <c r="F14570" s="23" t="s">
        <v>52</v>
      </c>
      <c r="G14570" s="121">
        <v>4321736.58</v>
      </c>
    </row>
    <row r="14571" spans="1:7" outlineLevel="1" x14ac:dyDescent="0.25">
      <c r="A14571" s="23" t="str">
        <f>VLOOKUP(B14571,Códigos!$A$1:$C$23,2,FALSE)</f>
        <v>Valores de Titularización</v>
      </c>
      <c r="B14571" s="65" t="s">
        <v>12</v>
      </c>
      <c r="C14571" s="60">
        <v>2024</v>
      </c>
      <c r="D14571" s="60" t="str">
        <f t="shared" si="246"/>
        <v>ene</v>
      </c>
      <c r="E14571" s="24">
        <v>45322</v>
      </c>
      <c r="F14571" s="23" t="s">
        <v>52</v>
      </c>
      <c r="G14571" s="121">
        <v>85186.01</v>
      </c>
    </row>
    <row r="14572" spans="1:7" outlineLevel="1" x14ac:dyDescent="0.25">
      <c r="A14572" s="23" t="str">
        <f>VLOOKUP(B14572,Códigos!$A$1:$C$23,2,FALSE)</f>
        <v>Inv. Extranjero</v>
      </c>
      <c r="B14572" s="65" t="s">
        <v>34</v>
      </c>
      <c r="C14572" s="60">
        <v>2024</v>
      </c>
      <c r="D14572" s="60" t="str">
        <f t="shared" si="246"/>
        <v>ene</v>
      </c>
      <c r="E14572" s="24">
        <v>45322</v>
      </c>
      <c r="F14572" s="23" t="s">
        <v>52</v>
      </c>
      <c r="G14572" s="121">
        <v>68755441.920000002</v>
      </c>
    </row>
    <row r="14573" spans="1:7" outlineLevel="1" x14ac:dyDescent="0.25">
      <c r="A14573" s="23" t="str">
        <f>VLOOKUP(B14573,Códigos!$A$1:$C$23,2,FALSE)</f>
        <v>Liquidez</v>
      </c>
      <c r="B14573" s="65" t="s">
        <v>13</v>
      </c>
      <c r="C14573" s="60">
        <v>2024</v>
      </c>
      <c r="D14573" s="60" t="str">
        <f t="shared" si="246"/>
        <v>ene</v>
      </c>
      <c r="E14573" s="24">
        <v>45322</v>
      </c>
      <c r="F14573" s="23" t="s">
        <v>52</v>
      </c>
      <c r="G14573" s="121">
        <v>158045121.34999996</v>
      </c>
    </row>
    <row r="14574" spans="1:7" outlineLevel="1" x14ac:dyDescent="0.25">
      <c r="A14574" s="23" t="str">
        <f>VLOOKUP(B14574,Códigos!$A$1:$C$23,2,FALSE)</f>
        <v>Inv. sin Oferta Pública</v>
      </c>
      <c r="B14574" s="65" t="s">
        <v>14</v>
      </c>
      <c r="C14574" s="60">
        <v>2024</v>
      </c>
      <c r="D14574" s="60" t="str">
        <f t="shared" si="246"/>
        <v>ene</v>
      </c>
      <c r="E14574" s="24">
        <v>45322</v>
      </c>
      <c r="F14574" s="23" t="s">
        <v>52</v>
      </c>
      <c r="G14574" s="121">
        <v>42314.000000000015</v>
      </c>
    </row>
    <row r="14575" spans="1:7" outlineLevel="1" x14ac:dyDescent="0.25">
      <c r="A14575" s="23" t="str">
        <f>VLOOKUP(B14575,Códigos!$A$1:$C$23,2,FALSE)</f>
        <v>Acciones</v>
      </c>
      <c r="B14575" s="65" t="s">
        <v>0</v>
      </c>
      <c r="C14575" s="60">
        <v>2024</v>
      </c>
      <c r="D14575" s="60" t="str">
        <f t="shared" si="246"/>
        <v>ene</v>
      </c>
      <c r="E14575" s="24">
        <v>45322</v>
      </c>
      <c r="F14575" s="23" t="s">
        <v>44</v>
      </c>
      <c r="G14575" s="121">
        <v>163615.13265306124</v>
      </c>
    </row>
    <row r="14576" spans="1:7" outlineLevel="1" x14ac:dyDescent="0.25">
      <c r="A14576" s="23" t="str">
        <f>VLOOKUP(B14576,Códigos!$A$1:$C$23,2,FALSE)</f>
        <v>Bonos Bancarios Bursátiles</v>
      </c>
      <c r="B14576" s="65" t="s">
        <v>1</v>
      </c>
      <c r="C14576" s="60">
        <v>2024</v>
      </c>
      <c r="D14576" s="60" t="str">
        <f t="shared" si="246"/>
        <v>ene</v>
      </c>
      <c r="E14576" s="24">
        <v>45322</v>
      </c>
      <c r="F14576" s="23" t="s">
        <v>44</v>
      </c>
      <c r="G14576" s="121">
        <v>9700167.4679300264</v>
      </c>
    </row>
    <row r="14577" spans="1:7" outlineLevel="1" x14ac:dyDescent="0.25">
      <c r="A14577" s="23" t="str">
        <f>VLOOKUP(B14577,Códigos!$A$1:$C$23,2,FALSE)</f>
        <v>Bonos de Largo Plazo</v>
      </c>
      <c r="B14577" s="65" t="s">
        <v>3</v>
      </c>
      <c r="C14577" s="60">
        <v>2024</v>
      </c>
      <c r="D14577" s="60" t="str">
        <f t="shared" si="246"/>
        <v>ene</v>
      </c>
      <c r="E14577" s="24">
        <v>45322</v>
      </c>
      <c r="F14577" s="23" t="s">
        <v>44</v>
      </c>
      <c r="G14577" s="121">
        <v>5283528.4154518824</v>
      </c>
    </row>
    <row r="14578" spans="1:7" outlineLevel="1" x14ac:dyDescent="0.25">
      <c r="A14578" s="23" t="str">
        <f>VLOOKUP(B14578,Códigos!$A$1:$C$23,2,FALSE)</f>
        <v>Bonos Municipales</v>
      </c>
      <c r="B14578" s="65" t="s">
        <v>4</v>
      </c>
      <c r="C14578" s="60">
        <v>2024</v>
      </c>
      <c r="D14578" s="60" t="str">
        <f t="shared" si="246"/>
        <v>ene</v>
      </c>
      <c r="E14578" s="24">
        <v>45322</v>
      </c>
      <c r="F14578" s="23" t="s">
        <v>44</v>
      </c>
      <c r="G14578" s="121">
        <v>0</v>
      </c>
    </row>
    <row r="14579" spans="1:7" outlineLevel="1" x14ac:dyDescent="0.25">
      <c r="A14579" s="23" t="str">
        <f>VLOOKUP(B14579,Códigos!$A$1:$C$23,2,FALSE)</f>
        <v>Bonos Participativos emitidos por Pymes</v>
      </c>
      <c r="B14579" s="65" t="s">
        <v>5</v>
      </c>
      <c r="C14579" s="60">
        <v>2024</v>
      </c>
      <c r="D14579" s="60" t="str">
        <f t="shared" si="246"/>
        <v>ene</v>
      </c>
      <c r="E14579" s="24">
        <v>45322</v>
      </c>
      <c r="F14579" s="23" t="s">
        <v>44</v>
      </c>
      <c r="G14579" s="121">
        <v>0</v>
      </c>
    </row>
    <row r="14580" spans="1:7" outlineLevel="1" x14ac:dyDescent="0.25">
      <c r="A14580" s="23" t="str">
        <f>VLOOKUP(B14580,Códigos!$A$1:$C$23,2,FALSE)</f>
        <v>Bonos del BCB con opción a rescate anticipado</v>
      </c>
      <c r="B14580" s="65" t="s">
        <v>159</v>
      </c>
      <c r="C14580" s="60">
        <v>2024</v>
      </c>
      <c r="D14580" s="60" t="str">
        <f t="shared" si="246"/>
        <v>ene</v>
      </c>
      <c r="E14580" s="24">
        <v>45322</v>
      </c>
      <c r="F14580" s="23" t="s">
        <v>44</v>
      </c>
      <c r="G14580" s="121">
        <v>0</v>
      </c>
    </row>
    <row r="14581" spans="1:7" outlineLevel="1" x14ac:dyDescent="0.25">
      <c r="A14581" s="23" t="str">
        <f>VLOOKUP(B14581,Códigos!$A$1:$C$23,2,FALSE)</f>
        <v>Bonos del Tesoro</v>
      </c>
      <c r="B14581" s="65" t="s">
        <v>6</v>
      </c>
      <c r="C14581" s="60">
        <v>2024</v>
      </c>
      <c r="D14581" s="60" t="str">
        <f t="shared" si="246"/>
        <v>ene</v>
      </c>
      <c r="E14581" s="24">
        <v>45322</v>
      </c>
      <c r="F14581" s="23" t="s">
        <v>44</v>
      </c>
      <c r="G14581" s="121">
        <v>3594294.3061224525</v>
      </c>
    </row>
    <row r="14582" spans="1:7" outlineLevel="1" x14ac:dyDescent="0.25">
      <c r="A14582" s="23" t="str">
        <f>VLOOKUP(B14582,Códigos!$A$1:$C$23,2,FALSE)</f>
        <v>Cupones</v>
      </c>
      <c r="B14582" s="65" t="s">
        <v>7</v>
      </c>
      <c r="C14582" s="60">
        <v>2024</v>
      </c>
      <c r="D14582" s="60" t="str">
        <f t="shared" si="246"/>
        <v>ene</v>
      </c>
      <c r="E14582" s="24">
        <v>45322</v>
      </c>
      <c r="F14582" s="23" t="s">
        <v>44</v>
      </c>
      <c r="G14582" s="121">
        <v>6140830.6909620836</v>
      </c>
    </row>
    <row r="14583" spans="1:7" outlineLevel="1" x14ac:dyDescent="0.25">
      <c r="A14583" s="23" t="str">
        <f>VLOOKUP(B14583,Códigos!$A$1:$C$23,2,FALSE)</f>
        <v>Depósitos a Plazo Fijo</v>
      </c>
      <c r="B14583" s="65" t="s">
        <v>8</v>
      </c>
      <c r="C14583" s="60">
        <v>2024</v>
      </c>
      <c r="D14583" s="60" t="str">
        <f t="shared" si="246"/>
        <v>ene</v>
      </c>
      <c r="E14583" s="24">
        <v>45322</v>
      </c>
      <c r="F14583" s="23" t="s">
        <v>44</v>
      </c>
      <c r="G14583" s="121">
        <v>115352790.65306088</v>
      </c>
    </row>
    <row r="14584" spans="1:7" outlineLevel="1" x14ac:dyDescent="0.25">
      <c r="A14584" s="23" t="str">
        <f>VLOOKUP(B14584,Códigos!$A$1:$C$23,2,FALSE)</f>
        <v>Letras del BCB con opción a rescate anticipado</v>
      </c>
      <c r="B14584" s="65" t="s">
        <v>10</v>
      </c>
      <c r="C14584" s="60">
        <v>2024</v>
      </c>
      <c r="D14584" s="60" t="str">
        <f t="shared" si="246"/>
        <v>ene</v>
      </c>
      <c r="E14584" s="24">
        <v>45322</v>
      </c>
      <c r="F14584" s="23" t="s">
        <v>44</v>
      </c>
      <c r="G14584" s="121">
        <v>11382584.669096254</v>
      </c>
    </row>
    <row r="14585" spans="1:7" outlineLevel="1" x14ac:dyDescent="0.25">
      <c r="A14585" s="23" t="str">
        <f>VLOOKUP(B14585,Códigos!$A$1:$C$23,2,FALSE)</f>
        <v>Pagarés bursátiles</v>
      </c>
      <c r="B14585" s="65" t="s">
        <v>11</v>
      </c>
      <c r="C14585" s="60">
        <v>2024</v>
      </c>
      <c r="D14585" s="60" t="str">
        <f t="shared" si="246"/>
        <v>ene</v>
      </c>
      <c r="E14585" s="24">
        <v>45322</v>
      </c>
      <c r="F14585" s="23" t="s">
        <v>44</v>
      </c>
      <c r="G14585" s="121">
        <v>15217779.316326523</v>
      </c>
    </row>
    <row r="14586" spans="1:7" outlineLevel="1" x14ac:dyDescent="0.25">
      <c r="A14586" s="23" t="str">
        <f>VLOOKUP(B14586,Códigos!$A$1:$C$23,2,FALSE)</f>
        <v>Valores de Titularización</v>
      </c>
      <c r="B14586" s="65" t="s">
        <v>12</v>
      </c>
      <c r="C14586" s="60">
        <v>2024</v>
      </c>
      <c r="D14586" s="60" t="str">
        <f t="shared" si="246"/>
        <v>ene</v>
      </c>
      <c r="E14586" s="24">
        <v>45322</v>
      </c>
      <c r="F14586" s="23" t="s">
        <v>44</v>
      </c>
      <c r="G14586" s="121">
        <v>2047766.9314868804</v>
      </c>
    </row>
    <row r="14587" spans="1:7" outlineLevel="1" x14ac:dyDescent="0.25">
      <c r="A14587" s="23" t="str">
        <f>VLOOKUP(B14587,Códigos!$A$1:$C$23,2,FALSE)</f>
        <v>Inv. Extranjero</v>
      </c>
      <c r="B14587" s="65" t="s">
        <v>34</v>
      </c>
      <c r="C14587" s="60">
        <v>2024</v>
      </c>
      <c r="D14587" s="60" t="str">
        <f t="shared" si="246"/>
        <v>ene</v>
      </c>
      <c r="E14587" s="24">
        <v>45322</v>
      </c>
      <c r="F14587" s="23" t="s">
        <v>44</v>
      </c>
      <c r="G14587" s="121">
        <v>0</v>
      </c>
    </row>
    <row r="14588" spans="1:7" outlineLevel="1" x14ac:dyDescent="0.25">
      <c r="A14588" s="23" t="str">
        <f>VLOOKUP(B14588,Códigos!$A$1:$C$23,2,FALSE)</f>
        <v>Liquidez</v>
      </c>
      <c r="B14588" s="65" t="s">
        <v>13</v>
      </c>
      <c r="C14588" s="60">
        <v>2024</v>
      </c>
      <c r="D14588" s="60" t="str">
        <f t="shared" si="246"/>
        <v>ene</v>
      </c>
      <c r="E14588" s="24">
        <v>45322</v>
      </c>
      <c r="F14588" s="23" t="s">
        <v>44</v>
      </c>
      <c r="G14588" s="121">
        <v>60377406.408163257</v>
      </c>
    </row>
    <row r="14589" spans="1:7" outlineLevel="1" x14ac:dyDescent="0.25">
      <c r="A14589" s="23" t="str">
        <f>VLOOKUP(B14589,Códigos!$A$1:$C$23,2,FALSE)</f>
        <v>Inv. sin Oferta Pública</v>
      </c>
      <c r="B14589" s="65" t="s">
        <v>14</v>
      </c>
      <c r="C14589" s="60">
        <v>2024</v>
      </c>
      <c r="D14589" s="60" t="str">
        <f t="shared" si="246"/>
        <v>ene</v>
      </c>
      <c r="E14589" s="24">
        <v>45322</v>
      </c>
      <c r="F14589" s="23" t="s">
        <v>44</v>
      </c>
      <c r="G14589" s="121">
        <v>10318813.314868804</v>
      </c>
    </row>
    <row r="14590" spans="1:7" outlineLevel="1" x14ac:dyDescent="0.25">
      <c r="A14590" s="23" t="str">
        <f>VLOOKUP(B14590,Códigos!$A$1:$C$23,2,FALSE)</f>
        <v>Acciones</v>
      </c>
      <c r="B14590" s="65" t="s">
        <v>0</v>
      </c>
      <c r="C14590" s="60">
        <v>2024</v>
      </c>
      <c r="D14590" s="60" t="str">
        <f t="shared" si="246"/>
        <v>ene</v>
      </c>
      <c r="E14590" s="24">
        <v>45322</v>
      </c>
      <c r="F14590" s="23" t="s">
        <v>45</v>
      </c>
      <c r="G14590" s="121">
        <v>1735234.86</v>
      </c>
    </row>
    <row r="14591" spans="1:7" outlineLevel="1" x14ac:dyDescent="0.25">
      <c r="A14591" s="23" t="str">
        <f>VLOOKUP(B14591,Códigos!$A$1:$C$23,2,FALSE)</f>
        <v>Bonos Bancarios Bursátiles</v>
      </c>
      <c r="B14591" s="65" t="s">
        <v>1</v>
      </c>
      <c r="C14591" s="60">
        <v>2024</v>
      </c>
      <c r="D14591" s="60" t="str">
        <f t="shared" si="246"/>
        <v>ene</v>
      </c>
      <c r="E14591" s="24">
        <v>45322</v>
      </c>
      <c r="F14591" s="23" t="s">
        <v>45</v>
      </c>
      <c r="G14591" s="121">
        <v>3200605.86</v>
      </c>
    </row>
    <row r="14592" spans="1:7" outlineLevel="1" x14ac:dyDescent="0.25">
      <c r="A14592" s="23" t="str">
        <f>VLOOKUP(B14592,Códigos!$A$1:$C$23,2,FALSE)</f>
        <v>Bonos de Largo Plazo</v>
      </c>
      <c r="B14592" s="65" t="s">
        <v>3</v>
      </c>
      <c r="C14592" s="60">
        <v>2024</v>
      </c>
      <c r="D14592" s="60" t="str">
        <f t="shared" si="246"/>
        <v>ene</v>
      </c>
      <c r="E14592" s="24">
        <v>45322</v>
      </c>
      <c r="F14592" s="23" t="s">
        <v>45</v>
      </c>
      <c r="G14592" s="121">
        <v>1612916.34</v>
      </c>
    </row>
    <row r="14593" spans="1:7" outlineLevel="1" x14ac:dyDescent="0.25">
      <c r="A14593" s="23" t="str">
        <f>VLOOKUP(B14593,Códigos!$A$1:$C$23,2,FALSE)</f>
        <v>Bonos Municipales</v>
      </c>
      <c r="B14593" s="65" t="s">
        <v>4</v>
      </c>
      <c r="C14593" s="60">
        <v>2024</v>
      </c>
      <c r="D14593" s="60" t="str">
        <f t="shared" si="246"/>
        <v>ene</v>
      </c>
      <c r="E14593" s="24">
        <v>45322</v>
      </c>
      <c r="F14593" s="23" t="s">
        <v>45</v>
      </c>
      <c r="G14593" s="121">
        <v>0</v>
      </c>
    </row>
    <row r="14594" spans="1:7" outlineLevel="1" x14ac:dyDescent="0.25">
      <c r="A14594" s="23" t="str">
        <f>VLOOKUP(B14594,Códigos!$A$1:$C$23,2,FALSE)</f>
        <v>Bonos Participativos emitidos por Pymes</v>
      </c>
      <c r="B14594" s="65" t="s">
        <v>5</v>
      </c>
      <c r="C14594" s="60">
        <v>2024</v>
      </c>
      <c r="D14594" s="60" t="str">
        <f t="shared" ref="D14594:D14657" si="247">+TEXT(E14594,"mmm")</f>
        <v>ene</v>
      </c>
      <c r="E14594" s="24">
        <v>45322</v>
      </c>
      <c r="F14594" s="23" t="s">
        <v>45</v>
      </c>
      <c r="G14594" s="121">
        <v>0</v>
      </c>
    </row>
    <row r="14595" spans="1:7" outlineLevel="1" x14ac:dyDescent="0.25">
      <c r="A14595" s="23" t="str">
        <f>VLOOKUP(B14595,Códigos!$A$1:$C$23,2,FALSE)</f>
        <v>Bonos del BCB con opción a rescate anticipado</v>
      </c>
      <c r="B14595" s="65" t="s">
        <v>159</v>
      </c>
      <c r="C14595" s="60">
        <v>2024</v>
      </c>
      <c r="D14595" s="60" t="str">
        <f t="shared" si="247"/>
        <v>ene</v>
      </c>
      <c r="E14595" s="24">
        <v>45322</v>
      </c>
      <c r="F14595" s="23" t="s">
        <v>45</v>
      </c>
      <c r="G14595" s="121">
        <v>0</v>
      </c>
    </row>
    <row r="14596" spans="1:7" outlineLevel="1" x14ac:dyDescent="0.25">
      <c r="A14596" s="23" t="str">
        <f>VLOOKUP(B14596,Códigos!$A$1:$C$23,2,FALSE)</f>
        <v>Bonos del Tesoro</v>
      </c>
      <c r="B14596" s="65" t="s">
        <v>6</v>
      </c>
      <c r="C14596" s="60">
        <v>2024</v>
      </c>
      <c r="D14596" s="60" t="str">
        <f t="shared" si="247"/>
        <v>ene</v>
      </c>
      <c r="E14596" s="24">
        <v>45322</v>
      </c>
      <c r="F14596" s="23" t="s">
        <v>45</v>
      </c>
      <c r="G14596" s="121">
        <v>0</v>
      </c>
    </row>
    <row r="14597" spans="1:7" outlineLevel="1" x14ac:dyDescent="0.25">
      <c r="A14597" s="23" t="str">
        <f>VLOOKUP(B14597,Códigos!$A$1:$C$23,2,FALSE)</f>
        <v>Cupones</v>
      </c>
      <c r="B14597" s="65" t="s">
        <v>7</v>
      </c>
      <c r="C14597" s="60">
        <v>2024</v>
      </c>
      <c r="D14597" s="60" t="str">
        <f t="shared" si="247"/>
        <v>ene</v>
      </c>
      <c r="E14597" s="24">
        <v>45322</v>
      </c>
      <c r="F14597" s="23" t="s">
        <v>45</v>
      </c>
      <c r="G14597" s="121">
        <v>0</v>
      </c>
    </row>
    <row r="14598" spans="1:7" outlineLevel="1" x14ac:dyDescent="0.25">
      <c r="A14598" s="23" t="str">
        <f>VLOOKUP(B14598,Códigos!$A$1:$C$23,2,FALSE)</f>
        <v>Depósitos a Plazo Fijo</v>
      </c>
      <c r="B14598" s="65" t="s">
        <v>8</v>
      </c>
      <c r="C14598" s="60">
        <v>2024</v>
      </c>
      <c r="D14598" s="60" t="str">
        <f t="shared" si="247"/>
        <v>ene</v>
      </c>
      <c r="E14598" s="24">
        <v>45322</v>
      </c>
      <c r="F14598" s="23" t="s">
        <v>45</v>
      </c>
      <c r="G14598" s="121">
        <v>54464530.809999995</v>
      </c>
    </row>
    <row r="14599" spans="1:7" outlineLevel="1" x14ac:dyDescent="0.25">
      <c r="A14599" s="23" t="str">
        <f>VLOOKUP(B14599,Códigos!$A$1:$C$23,2,FALSE)</f>
        <v>Letras del BCB con opción a rescate anticipado</v>
      </c>
      <c r="B14599" s="65" t="s">
        <v>10</v>
      </c>
      <c r="C14599" s="60">
        <v>2024</v>
      </c>
      <c r="D14599" s="60" t="str">
        <f t="shared" si="247"/>
        <v>ene</v>
      </c>
      <c r="E14599" s="24">
        <v>45322</v>
      </c>
      <c r="F14599" s="23" t="s">
        <v>45</v>
      </c>
      <c r="G14599" s="121">
        <v>0</v>
      </c>
    </row>
    <row r="14600" spans="1:7" outlineLevel="1" x14ac:dyDescent="0.25">
      <c r="A14600" s="23" t="str">
        <f>VLOOKUP(B14600,Códigos!$A$1:$C$23,2,FALSE)</f>
        <v>Pagarés bursátiles</v>
      </c>
      <c r="B14600" s="65" t="s">
        <v>11</v>
      </c>
      <c r="C14600" s="60">
        <v>2024</v>
      </c>
      <c r="D14600" s="60" t="str">
        <f t="shared" si="247"/>
        <v>ene</v>
      </c>
      <c r="E14600" s="24">
        <v>45322</v>
      </c>
      <c r="F14600" s="23" t="s">
        <v>45</v>
      </c>
      <c r="G14600" s="121">
        <v>2299996.58</v>
      </c>
    </row>
    <row r="14601" spans="1:7" outlineLevel="1" x14ac:dyDescent="0.25">
      <c r="A14601" s="23" t="str">
        <f>VLOOKUP(B14601,Códigos!$A$1:$C$23,2,FALSE)</f>
        <v>Valores de Titularización</v>
      </c>
      <c r="B14601" s="65" t="s">
        <v>12</v>
      </c>
      <c r="C14601" s="60">
        <v>2024</v>
      </c>
      <c r="D14601" s="60" t="str">
        <f t="shared" si="247"/>
        <v>ene</v>
      </c>
      <c r="E14601" s="24">
        <v>45322</v>
      </c>
      <c r="F14601" s="23" t="s">
        <v>45</v>
      </c>
      <c r="G14601" s="121">
        <v>0</v>
      </c>
    </row>
    <row r="14602" spans="1:7" outlineLevel="1" x14ac:dyDescent="0.25">
      <c r="A14602" s="23" t="str">
        <f>VLOOKUP(B14602,Códigos!$A$1:$C$23,2,FALSE)</f>
        <v>Inv. Extranjero</v>
      </c>
      <c r="B14602" s="65" t="s">
        <v>34</v>
      </c>
      <c r="C14602" s="60">
        <v>2024</v>
      </c>
      <c r="D14602" s="60" t="str">
        <f t="shared" si="247"/>
        <v>ene</v>
      </c>
      <c r="E14602" s="24">
        <v>45322</v>
      </c>
      <c r="F14602" s="23" t="s">
        <v>45</v>
      </c>
      <c r="G14602" s="121">
        <v>10047601.899999999</v>
      </c>
    </row>
    <row r="14603" spans="1:7" outlineLevel="1" x14ac:dyDescent="0.25">
      <c r="A14603" s="23" t="str">
        <f>VLOOKUP(B14603,Códigos!$A$1:$C$23,2,FALSE)</f>
        <v>Liquidez</v>
      </c>
      <c r="B14603" s="65" t="s">
        <v>13</v>
      </c>
      <c r="C14603" s="60">
        <v>2024</v>
      </c>
      <c r="D14603" s="60" t="str">
        <f t="shared" si="247"/>
        <v>ene</v>
      </c>
      <c r="E14603" s="24">
        <v>45322</v>
      </c>
      <c r="F14603" s="23" t="s">
        <v>45</v>
      </c>
      <c r="G14603" s="121">
        <v>54135747.560000002</v>
      </c>
    </row>
    <row r="14604" spans="1:7" outlineLevel="1" x14ac:dyDescent="0.25">
      <c r="A14604" s="23" t="str">
        <f>VLOOKUP(B14604,Códigos!$A$1:$C$23,2,FALSE)</f>
        <v>Inv. sin Oferta Pública</v>
      </c>
      <c r="B14604" s="65" t="s">
        <v>14</v>
      </c>
      <c r="C14604" s="60">
        <v>2024</v>
      </c>
      <c r="D14604" s="60" t="str">
        <f t="shared" si="247"/>
        <v>ene</v>
      </c>
      <c r="E14604" s="24">
        <v>45322</v>
      </c>
      <c r="F14604" s="23" t="s">
        <v>45</v>
      </c>
      <c r="G14604" s="121">
        <v>-145850.54</v>
      </c>
    </row>
    <row r="14605" spans="1:7" outlineLevel="1" x14ac:dyDescent="0.25">
      <c r="A14605" s="23" t="str">
        <f>VLOOKUP(B14605,Códigos!$A$1:$C$23,2,FALSE)</f>
        <v>Acciones</v>
      </c>
      <c r="B14605" s="65" t="s">
        <v>0</v>
      </c>
      <c r="C14605" s="60">
        <v>2024</v>
      </c>
      <c r="D14605" s="60" t="str">
        <f t="shared" si="247"/>
        <v>ene</v>
      </c>
      <c r="E14605" s="24">
        <v>45322</v>
      </c>
      <c r="F14605" s="23" t="s">
        <v>46</v>
      </c>
      <c r="G14605" s="121">
        <v>5881130.2944606515</v>
      </c>
    </row>
    <row r="14606" spans="1:7" outlineLevel="1" x14ac:dyDescent="0.25">
      <c r="A14606" s="23" t="str">
        <f>VLOOKUP(B14606,Códigos!$A$1:$C$23,2,FALSE)</f>
        <v>Bonos Bancarios Bursátiles</v>
      </c>
      <c r="B14606" s="65" t="s">
        <v>1</v>
      </c>
      <c r="C14606" s="60">
        <v>2024</v>
      </c>
      <c r="D14606" s="60" t="str">
        <f t="shared" si="247"/>
        <v>ene</v>
      </c>
      <c r="E14606" s="24">
        <v>45322</v>
      </c>
      <c r="F14606" s="23" t="s">
        <v>46</v>
      </c>
      <c r="G14606" s="121">
        <v>42318038.33236146</v>
      </c>
    </row>
    <row r="14607" spans="1:7" outlineLevel="1" x14ac:dyDescent="0.25">
      <c r="A14607" s="23" t="str">
        <f>VLOOKUP(B14607,Códigos!$A$1:$C$23,2,FALSE)</f>
        <v>Bonos de Largo Plazo</v>
      </c>
      <c r="B14607" s="65" t="s">
        <v>3</v>
      </c>
      <c r="C14607" s="60">
        <v>2024</v>
      </c>
      <c r="D14607" s="60" t="str">
        <f t="shared" si="247"/>
        <v>ene</v>
      </c>
      <c r="E14607" s="24">
        <v>45322</v>
      </c>
      <c r="F14607" s="23" t="s">
        <v>46</v>
      </c>
      <c r="G14607" s="121">
        <v>27229859.344023325</v>
      </c>
    </row>
    <row r="14608" spans="1:7" outlineLevel="1" x14ac:dyDescent="0.25">
      <c r="A14608" s="23" t="str">
        <f>VLOOKUP(B14608,Códigos!$A$1:$C$23,2,FALSE)</f>
        <v>Bonos Municipales</v>
      </c>
      <c r="B14608" s="65" t="s">
        <v>4</v>
      </c>
      <c r="C14608" s="60">
        <v>2024</v>
      </c>
      <c r="D14608" s="60" t="str">
        <f t="shared" si="247"/>
        <v>ene</v>
      </c>
      <c r="E14608" s="24">
        <v>45322</v>
      </c>
      <c r="F14608" s="23" t="s">
        <v>46</v>
      </c>
      <c r="G14608" s="121">
        <v>586912.15743440238</v>
      </c>
    </row>
    <row r="14609" spans="1:7" outlineLevel="1" x14ac:dyDescent="0.25">
      <c r="A14609" s="23" t="str">
        <f>VLOOKUP(B14609,Códigos!$A$1:$C$23,2,FALSE)</f>
        <v>Bonos Participativos emitidos por Pymes</v>
      </c>
      <c r="B14609" s="65" t="s">
        <v>5</v>
      </c>
      <c r="C14609" s="60">
        <v>2024</v>
      </c>
      <c r="D14609" s="60" t="str">
        <f t="shared" si="247"/>
        <v>ene</v>
      </c>
      <c r="E14609" s="24">
        <v>45322</v>
      </c>
      <c r="F14609" s="23" t="s">
        <v>46</v>
      </c>
      <c r="G14609" s="121">
        <v>57345.014577259477</v>
      </c>
    </row>
    <row r="14610" spans="1:7" outlineLevel="1" x14ac:dyDescent="0.25">
      <c r="A14610" s="23" t="str">
        <f>VLOOKUP(B14610,Códigos!$A$1:$C$23,2,FALSE)</f>
        <v>Bonos del BCB con opción a rescate anticipado</v>
      </c>
      <c r="B14610" s="65" t="s">
        <v>159</v>
      </c>
      <c r="C14610" s="60">
        <v>2024</v>
      </c>
      <c r="D14610" s="60" t="str">
        <f t="shared" si="247"/>
        <v>ene</v>
      </c>
      <c r="E14610" s="24">
        <v>45322</v>
      </c>
      <c r="F14610" s="23" t="s">
        <v>46</v>
      </c>
      <c r="G14610" s="121">
        <v>0</v>
      </c>
    </row>
    <row r="14611" spans="1:7" outlineLevel="1" x14ac:dyDescent="0.25">
      <c r="A14611" s="23" t="str">
        <f>VLOOKUP(B14611,Códigos!$A$1:$C$23,2,FALSE)</f>
        <v>Bonos del Tesoro</v>
      </c>
      <c r="B14611" s="65" t="s">
        <v>6</v>
      </c>
      <c r="C14611" s="60">
        <v>2024</v>
      </c>
      <c r="D14611" s="60" t="str">
        <f t="shared" si="247"/>
        <v>ene</v>
      </c>
      <c r="E14611" s="24">
        <v>45322</v>
      </c>
      <c r="F14611" s="23" t="s">
        <v>46</v>
      </c>
      <c r="G14611" s="121">
        <v>0</v>
      </c>
    </row>
    <row r="14612" spans="1:7" outlineLevel="1" x14ac:dyDescent="0.25">
      <c r="A14612" s="23" t="str">
        <f>VLOOKUP(B14612,Códigos!$A$1:$C$23,2,FALSE)</f>
        <v>Cupones</v>
      </c>
      <c r="B14612" s="65" t="s">
        <v>7</v>
      </c>
      <c r="C14612" s="60">
        <v>2024</v>
      </c>
      <c r="D14612" s="60" t="str">
        <f t="shared" si="247"/>
        <v>ene</v>
      </c>
      <c r="E14612" s="24">
        <v>45322</v>
      </c>
      <c r="F14612" s="23" t="s">
        <v>46</v>
      </c>
      <c r="G14612" s="121">
        <v>1206264.6064140152</v>
      </c>
    </row>
    <row r="14613" spans="1:7" outlineLevel="1" x14ac:dyDescent="0.25">
      <c r="A14613" s="23" t="str">
        <f>VLOOKUP(B14613,Códigos!$A$1:$C$23,2,FALSE)</f>
        <v>Depósitos a Plazo Fijo</v>
      </c>
      <c r="B14613" s="65" t="s">
        <v>8</v>
      </c>
      <c r="C14613" s="60">
        <v>2024</v>
      </c>
      <c r="D14613" s="60" t="str">
        <f t="shared" si="247"/>
        <v>ene</v>
      </c>
      <c r="E14613" s="24">
        <v>45322</v>
      </c>
      <c r="F14613" s="23" t="s">
        <v>46</v>
      </c>
      <c r="G14613" s="121">
        <v>134675300.54081646</v>
      </c>
    </row>
    <row r="14614" spans="1:7" outlineLevel="1" x14ac:dyDescent="0.25">
      <c r="A14614" s="23" t="str">
        <f>VLOOKUP(B14614,Códigos!$A$1:$C$23,2,FALSE)</f>
        <v>Letras del BCB con opción a rescate anticipado</v>
      </c>
      <c r="B14614" s="65" t="s">
        <v>10</v>
      </c>
      <c r="C14614" s="60">
        <v>2024</v>
      </c>
      <c r="D14614" s="60" t="str">
        <f t="shared" si="247"/>
        <v>ene</v>
      </c>
      <c r="E14614" s="24">
        <v>45322</v>
      </c>
      <c r="F14614" s="23" t="s">
        <v>46</v>
      </c>
      <c r="G14614" s="121">
        <v>2163988.0466472316</v>
      </c>
    </row>
    <row r="14615" spans="1:7" outlineLevel="1" x14ac:dyDescent="0.25">
      <c r="A14615" s="23" t="str">
        <f>VLOOKUP(B14615,Códigos!$A$1:$C$23,2,FALSE)</f>
        <v>Pagarés bursátiles</v>
      </c>
      <c r="B14615" s="65" t="s">
        <v>11</v>
      </c>
      <c r="C14615" s="60">
        <v>2024</v>
      </c>
      <c r="D14615" s="60" t="str">
        <f t="shared" si="247"/>
        <v>ene</v>
      </c>
      <c r="E14615" s="24">
        <v>45322</v>
      </c>
      <c r="F14615" s="23" t="s">
        <v>46</v>
      </c>
      <c r="G14615" s="121">
        <v>7601489.0204081582</v>
      </c>
    </row>
    <row r="14616" spans="1:7" outlineLevel="1" x14ac:dyDescent="0.25">
      <c r="A14616" s="23" t="str">
        <f>VLOOKUP(B14616,Códigos!$A$1:$C$23,2,FALSE)</f>
        <v>Valores de Titularización</v>
      </c>
      <c r="B14616" s="65" t="s">
        <v>12</v>
      </c>
      <c r="C14616" s="60">
        <v>2024</v>
      </c>
      <c r="D14616" s="60" t="str">
        <f t="shared" si="247"/>
        <v>ene</v>
      </c>
      <c r="E14616" s="24">
        <v>45322</v>
      </c>
      <c r="F14616" s="23" t="s">
        <v>46</v>
      </c>
      <c r="G14616" s="121">
        <v>6776196.5320699671</v>
      </c>
    </row>
    <row r="14617" spans="1:7" outlineLevel="1" x14ac:dyDescent="0.25">
      <c r="A14617" s="23" t="str">
        <f>VLOOKUP(B14617,Códigos!$A$1:$C$23,2,FALSE)</f>
        <v>Inv. Extranjero</v>
      </c>
      <c r="B14617" s="65" t="s">
        <v>34</v>
      </c>
      <c r="C14617" s="60">
        <v>2024</v>
      </c>
      <c r="D14617" s="60" t="str">
        <f t="shared" si="247"/>
        <v>ene</v>
      </c>
      <c r="E14617" s="24">
        <v>45322</v>
      </c>
      <c r="F14617" s="23" t="s">
        <v>46</v>
      </c>
      <c r="G14617" s="121">
        <v>5907653.6909620995</v>
      </c>
    </row>
    <row r="14618" spans="1:7" outlineLevel="1" x14ac:dyDescent="0.25">
      <c r="A14618" s="23" t="str">
        <f>VLOOKUP(B14618,Códigos!$A$1:$C$23,2,FALSE)</f>
        <v>Liquidez</v>
      </c>
      <c r="B14618" s="65" t="s">
        <v>13</v>
      </c>
      <c r="C14618" s="60">
        <v>2024</v>
      </c>
      <c r="D14618" s="60" t="str">
        <f t="shared" si="247"/>
        <v>ene</v>
      </c>
      <c r="E14618" s="24">
        <v>45322</v>
      </c>
      <c r="F14618" s="23" t="s">
        <v>46</v>
      </c>
      <c r="G14618" s="121">
        <v>54032789.819241978</v>
      </c>
    </row>
    <row r="14619" spans="1:7" outlineLevel="1" x14ac:dyDescent="0.25">
      <c r="A14619" s="23" t="str">
        <f>VLOOKUP(B14619,Códigos!$A$1:$C$23,2,FALSE)</f>
        <v>Inv. sin Oferta Pública</v>
      </c>
      <c r="B14619" s="65" t="s">
        <v>14</v>
      </c>
      <c r="C14619" s="60">
        <v>2024</v>
      </c>
      <c r="D14619" s="60" t="str">
        <f t="shared" si="247"/>
        <v>ene</v>
      </c>
      <c r="E14619" s="24">
        <v>45322</v>
      </c>
      <c r="F14619" s="23" t="s">
        <v>46</v>
      </c>
      <c r="G14619" s="121">
        <v>23552911.776967935</v>
      </c>
    </row>
    <row r="14620" spans="1:7" outlineLevel="1" x14ac:dyDescent="0.25">
      <c r="A14620" s="23" t="str">
        <f>VLOOKUP(B14620,Códigos!$A$1:$C$23,2,FALSE)</f>
        <v>Acciones</v>
      </c>
      <c r="B14620" s="65" t="s">
        <v>0</v>
      </c>
      <c r="C14620" s="60">
        <v>2024</v>
      </c>
      <c r="D14620" s="60" t="str">
        <f t="shared" si="247"/>
        <v>ene</v>
      </c>
      <c r="E14620" s="24">
        <v>45322</v>
      </c>
      <c r="F14620" s="23" t="s">
        <v>48</v>
      </c>
      <c r="G14620" s="121">
        <v>0</v>
      </c>
    </row>
    <row r="14621" spans="1:7" outlineLevel="1" x14ac:dyDescent="0.25">
      <c r="A14621" s="23" t="str">
        <f>VLOOKUP(B14621,Códigos!$A$1:$C$23,2,FALSE)</f>
        <v>Bonos Bancarios Bursátiles</v>
      </c>
      <c r="B14621" s="65" t="s">
        <v>1</v>
      </c>
      <c r="C14621" s="60">
        <v>2024</v>
      </c>
      <c r="D14621" s="60" t="str">
        <f t="shared" si="247"/>
        <v>ene</v>
      </c>
      <c r="E14621" s="24">
        <v>45322</v>
      </c>
      <c r="F14621" s="23" t="s">
        <v>48</v>
      </c>
      <c r="G14621" s="121">
        <v>0</v>
      </c>
    </row>
    <row r="14622" spans="1:7" outlineLevel="1" x14ac:dyDescent="0.25">
      <c r="A14622" s="23" t="str">
        <f>VLOOKUP(B14622,Códigos!$A$1:$C$23,2,FALSE)</f>
        <v>Bonos de Largo Plazo</v>
      </c>
      <c r="B14622" s="65" t="s">
        <v>3</v>
      </c>
      <c r="C14622" s="60">
        <v>2024</v>
      </c>
      <c r="D14622" s="60" t="str">
        <f t="shared" si="247"/>
        <v>ene</v>
      </c>
      <c r="E14622" s="24">
        <v>45322</v>
      </c>
      <c r="F14622" s="23" t="s">
        <v>48</v>
      </c>
      <c r="G14622" s="121">
        <v>479209.67491696798</v>
      </c>
    </row>
    <row r="14623" spans="1:7" outlineLevel="1" x14ac:dyDescent="0.25">
      <c r="A14623" s="23" t="str">
        <f>VLOOKUP(B14623,Códigos!$A$1:$C$23,2,FALSE)</f>
        <v>Bonos Municipales</v>
      </c>
      <c r="B14623" s="65" t="s">
        <v>4</v>
      </c>
      <c r="C14623" s="60">
        <v>2024</v>
      </c>
      <c r="D14623" s="60" t="str">
        <f t="shared" si="247"/>
        <v>ene</v>
      </c>
      <c r="E14623" s="24">
        <v>45322</v>
      </c>
      <c r="F14623" s="23" t="s">
        <v>48</v>
      </c>
      <c r="G14623" s="121">
        <v>0</v>
      </c>
    </row>
    <row r="14624" spans="1:7" outlineLevel="1" x14ac:dyDescent="0.25">
      <c r="A14624" s="23" t="str">
        <f>VLOOKUP(B14624,Códigos!$A$1:$C$23,2,FALSE)</f>
        <v>Bonos Participativos emitidos por Pymes</v>
      </c>
      <c r="B14624" s="65" t="s">
        <v>5</v>
      </c>
      <c r="C14624" s="60">
        <v>2024</v>
      </c>
      <c r="D14624" s="60" t="str">
        <f t="shared" si="247"/>
        <v>ene</v>
      </c>
      <c r="E14624" s="24">
        <v>45322</v>
      </c>
      <c r="F14624" s="23" t="s">
        <v>48</v>
      </c>
      <c r="G14624" s="121">
        <v>0</v>
      </c>
    </row>
    <row r="14625" spans="1:7" outlineLevel="1" x14ac:dyDescent="0.25">
      <c r="A14625" s="23" t="str">
        <f>VLOOKUP(B14625,Códigos!$A$1:$C$23,2,FALSE)</f>
        <v>Bonos del BCB con opción a rescate anticipado</v>
      </c>
      <c r="B14625" s="65" t="s">
        <v>159</v>
      </c>
      <c r="C14625" s="60">
        <v>2024</v>
      </c>
      <c r="D14625" s="60" t="str">
        <f t="shared" si="247"/>
        <v>ene</v>
      </c>
      <c r="E14625" s="24">
        <v>45322</v>
      </c>
      <c r="F14625" s="23" t="s">
        <v>48</v>
      </c>
      <c r="G14625" s="121">
        <v>6244466.1254578521</v>
      </c>
    </row>
    <row r="14626" spans="1:7" outlineLevel="1" x14ac:dyDescent="0.25">
      <c r="A14626" s="23" t="str">
        <f>VLOOKUP(B14626,Códigos!$A$1:$C$23,2,FALSE)</f>
        <v>Bonos del Tesoro</v>
      </c>
      <c r="B14626" s="65" t="s">
        <v>6</v>
      </c>
      <c r="C14626" s="60">
        <v>2024</v>
      </c>
      <c r="D14626" s="60" t="str">
        <f t="shared" si="247"/>
        <v>ene</v>
      </c>
      <c r="E14626" s="24">
        <v>45322</v>
      </c>
      <c r="F14626" s="23" t="s">
        <v>48</v>
      </c>
      <c r="G14626" s="121">
        <v>0</v>
      </c>
    </row>
    <row r="14627" spans="1:7" outlineLevel="1" x14ac:dyDescent="0.25">
      <c r="A14627" s="23" t="str">
        <f>VLOOKUP(B14627,Códigos!$A$1:$C$23,2,FALSE)</f>
        <v>Cupones</v>
      </c>
      <c r="B14627" s="65" t="s">
        <v>7</v>
      </c>
      <c r="C14627" s="60">
        <v>2024</v>
      </c>
      <c r="D14627" s="60" t="str">
        <f t="shared" si="247"/>
        <v>ene</v>
      </c>
      <c r="E14627" s="24">
        <v>45322</v>
      </c>
      <c r="F14627" s="23" t="s">
        <v>48</v>
      </c>
      <c r="G14627" s="121">
        <v>0</v>
      </c>
    </row>
    <row r="14628" spans="1:7" outlineLevel="1" x14ac:dyDescent="0.25">
      <c r="A14628" s="23" t="str">
        <f>VLOOKUP(B14628,Códigos!$A$1:$C$23,2,FALSE)</f>
        <v>Depósitos a Plazo Fijo</v>
      </c>
      <c r="B14628" s="65" t="s">
        <v>8</v>
      </c>
      <c r="C14628" s="60">
        <v>2024</v>
      </c>
      <c r="D14628" s="60" t="str">
        <f t="shared" si="247"/>
        <v>ene</v>
      </c>
      <c r="E14628" s="24">
        <v>45322</v>
      </c>
      <c r="F14628" s="23" t="s">
        <v>48</v>
      </c>
      <c r="G14628" s="121">
        <v>6409631.978463647</v>
      </c>
    </row>
    <row r="14629" spans="1:7" outlineLevel="1" x14ac:dyDescent="0.25">
      <c r="A14629" s="23" t="str">
        <f>VLOOKUP(B14629,Códigos!$A$1:$C$23,2,FALSE)</f>
        <v>Letras del BCB con opción a rescate anticipado</v>
      </c>
      <c r="B14629" s="65" t="s">
        <v>10</v>
      </c>
      <c r="C14629" s="60">
        <v>2024</v>
      </c>
      <c r="D14629" s="60" t="str">
        <f t="shared" si="247"/>
        <v>ene</v>
      </c>
      <c r="E14629" s="24">
        <v>45322</v>
      </c>
      <c r="F14629" s="23" t="s">
        <v>48</v>
      </c>
      <c r="G14629" s="121">
        <v>0</v>
      </c>
    </row>
    <row r="14630" spans="1:7" outlineLevel="1" x14ac:dyDescent="0.25">
      <c r="A14630" s="23" t="str">
        <f>VLOOKUP(B14630,Códigos!$A$1:$C$23,2,FALSE)</f>
        <v>Pagarés bursátiles</v>
      </c>
      <c r="B14630" s="65" t="s">
        <v>11</v>
      </c>
      <c r="C14630" s="60">
        <v>2024</v>
      </c>
      <c r="D14630" s="60" t="str">
        <f t="shared" si="247"/>
        <v>ene</v>
      </c>
      <c r="E14630" s="24">
        <v>45322</v>
      </c>
      <c r="F14630" s="23" t="s">
        <v>48</v>
      </c>
      <c r="G14630" s="121">
        <v>363585.13255486882</v>
      </c>
    </row>
    <row r="14631" spans="1:7" outlineLevel="1" x14ac:dyDescent="0.25">
      <c r="A14631" s="23" t="str">
        <f>VLOOKUP(B14631,Códigos!$A$1:$C$23,2,FALSE)</f>
        <v>Valores de Titularización</v>
      </c>
      <c r="B14631" s="65" t="s">
        <v>12</v>
      </c>
      <c r="C14631" s="60">
        <v>2024</v>
      </c>
      <c r="D14631" s="60" t="str">
        <f t="shared" si="247"/>
        <v>ene</v>
      </c>
      <c r="E14631" s="24">
        <v>45322</v>
      </c>
      <c r="F14631" s="23" t="s">
        <v>48</v>
      </c>
      <c r="G14631" s="121">
        <v>0</v>
      </c>
    </row>
    <row r="14632" spans="1:7" outlineLevel="1" x14ac:dyDescent="0.25">
      <c r="A14632" s="23" t="str">
        <f>VLOOKUP(B14632,Códigos!$A$1:$C$23,2,FALSE)</f>
        <v>Inv. Extranjero</v>
      </c>
      <c r="B14632" s="65" t="s">
        <v>34</v>
      </c>
      <c r="C14632" s="60">
        <v>2024</v>
      </c>
      <c r="D14632" s="60" t="str">
        <f t="shared" si="247"/>
        <v>ene</v>
      </c>
      <c r="E14632" s="24">
        <v>45322</v>
      </c>
      <c r="F14632" s="23" t="s">
        <v>48</v>
      </c>
      <c r="G14632" s="121">
        <v>0</v>
      </c>
    </row>
    <row r="14633" spans="1:7" outlineLevel="1" x14ac:dyDescent="0.25">
      <c r="A14633" s="23" t="str">
        <f>VLOOKUP(B14633,Códigos!$A$1:$C$23,2,FALSE)</f>
        <v>Liquidez</v>
      </c>
      <c r="B14633" s="65" t="s">
        <v>13</v>
      </c>
      <c r="C14633" s="60">
        <v>2024</v>
      </c>
      <c r="D14633" s="60" t="str">
        <f t="shared" si="247"/>
        <v>ene</v>
      </c>
      <c r="E14633" s="24">
        <v>45322</v>
      </c>
      <c r="F14633" s="23" t="s">
        <v>48</v>
      </c>
      <c r="G14633" s="121">
        <v>1848149.8990100292</v>
      </c>
    </row>
    <row r="14634" spans="1:7" outlineLevel="1" x14ac:dyDescent="0.25">
      <c r="A14634" s="23" t="str">
        <f>VLOOKUP(B14634,Códigos!$A$1:$C$23,2,FALSE)</f>
        <v>Inv. sin Oferta Pública</v>
      </c>
      <c r="B14634" s="65" t="s">
        <v>14</v>
      </c>
      <c r="C14634" s="60">
        <v>2024</v>
      </c>
      <c r="D14634" s="60" t="str">
        <f t="shared" si="247"/>
        <v>ene</v>
      </c>
      <c r="E14634" s="24">
        <v>45322</v>
      </c>
      <c r="F14634" s="23" t="s">
        <v>48</v>
      </c>
      <c r="G14634" s="121">
        <v>55232.023563848401</v>
      </c>
    </row>
    <row r="14635" spans="1:7" outlineLevel="1" x14ac:dyDescent="0.25">
      <c r="A14635" s="23" t="str">
        <f>VLOOKUP(B14635,Códigos!$A$1:$C$23,2,FALSE)</f>
        <v>Acciones</v>
      </c>
      <c r="B14635" s="65" t="s">
        <v>0</v>
      </c>
      <c r="C14635" s="60">
        <v>2024</v>
      </c>
      <c r="D14635" s="60" t="str">
        <f t="shared" si="247"/>
        <v>ene</v>
      </c>
      <c r="E14635" s="24">
        <v>45322</v>
      </c>
      <c r="F14635" s="23" t="s">
        <v>47</v>
      </c>
      <c r="G14635" s="121">
        <v>2343817.02</v>
      </c>
    </row>
    <row r="14636" spans="1:7" outlineLevel="1" x14ac:dyDescent="0.25">
      <c r="A14636" s="23" t="str">
        <f>VLOOKUP(B14636,Códigos!$A$1:$C$23,2,FALSE)</f>
        <v>Bonos Bancarios Bursátiles</v>
      </c>
      <c r="B14636" s="65" t="s">
        <v>1</v>
      </c>
      <c r="C14636" s="60">
        <v>2024</v>
      </c>
      <c r="D14636" s="60" t="str">
        <f t="shared" si="247"/>
        <v>ene</v>
      </c>
      <c r="E14636" s="24">
        <v>45322</v>
      </c>
      <c r="F14636" s="23" t="s">
        <v>47</v>
      </c>
      <c r="G14636" s="121">
        <v>27933944.210000001</v>
      </c>
    </row>
    <row r="14637" spans="1:7" outlineLevel="1" x14ac:dyDescent="0.25">
      <c r="A14637" s="23" t="str">
        <f>VLOOKUP(B14637,Códigos!$A$1:$C$23,2,FALSE)</f>
        <v>Bonos de Largo Plazo</v>
      </c>
      <c r="B14637" s="65" t="s">
        <v>3</v>
      </c>
      <c r="C14637" s="60">
        <v>2024</v>
      </c>
      <c r="D14637" s="60" t="str">
        <f t="shared" si="247"/>
        <v>ene</v>
      </c>
      <c r="E14637" s="24">
        <v>45322</v>
      </c>
      <c r="F14637" s="23" t="s">
        <v>47</v>
      </c>
      <c r="G14637" s="121">
        <v>12788403.800000001</v>
      </c>
    </row>
    <row r="14638" spans="1:7" outlineLevel="1" x14ac:dyDescent="0.25">
      <c r="A14638" s="23" t="str">
        <f>VLOOKUP(B14638,Códigos!$A$1:$C$23,2,FALSE)</f>
        <v>Bonos Municipales</v>
      </c>
      <c r="B14638" s="65" t="s">
        <v>4</v>
      </c>
      <c r="C14638" s="60">
        <v>2024</v>
      </c>
      <c r="D14638" s="60" t="str">
        <f t="shared" si="247"/>
        <v>ene</v>
      </c>
      <c r="E14638" s="24">
        <v>45322</v>
      </c>
      <c r="F14638" s="23" t="s">
        <v>47</v>
      </c>
      <c r="G14638" s="121">
        <v>0</v>
      </c>
    </row>
    <row r="14639" spans="1:7" outlineLevel="1" x14ac:dyDescent="0.25">
      <c r="A14639" s="23" t="str">
        <f>VLOOKUP(B14639,Códigos!$A$1:$C$23,2,FALSE)</f>
        <v>Bonos Participativos emitidos por Pymes</v>
      </c>
      <c r="B14639" s="65" t="s">
        <v>5</v>
      </c>
      <c r="C14639" s="60">
        <v>2024</v>
      </c>
      <c r="D14639" s="60" t="str">
        <f t="shared" si="247"/>
        <v>ene</v>
      </c>
      <c r="E14639" s="24">
        <v>45322</v>
      </c>
      <c r="F14639" s="23" t="s">
        <v>47</v>
      </c>
      <c r="G14639" s="121">
        <v>0</v>
      </c>
    </row>
    <row r="14640" spans="1:7" outlineLevel="1" x14ac:dyDescent="0.25">
      <c r="A14640" s="23" t="str">
        <f>VLOOKUP(B14640,Códigos!$A$1:$C$23,2,FALSE)</f>
        <v>Bonos del BCB con opción a rescate anticipado</v>
      </c>
      <c r="B14640" s="65" t="s">
        <v>159</v>
      </c>
      <c r="C14640" s="60">
        <v>2024</v>
      </c>
      <c r="D14640" s="60" t="str">
        <f t="shared" si="247"/>
        <v>ene</v>
      </c>
      <c r="E14640" s="24">
        <v>45322</v>
      </c>
      <c r="F14640" s="23" t="s">
        <v>47</v>
      </c>
      <c r="G14640" s="121">
        <v>0</v>
      </c>
    </row>
    <row r="14641" spans="1:7" outlineLevel="1" x14ac:dyDescent="0.25">
      <c r="A14641" s="23" t="str">
        <f>VLOOKUP(B14641,Códigos!$A$1:$C$23,2,FALSE)</f>
        <v>Bonos del Tesoro</v>
      </c>
      <c r="B14641" s="65" t="s">
        <v>6</v>
      </c>
      <c r="C14641" s="60">
        <v>2024</v>
      </c>
      <c r="D14641" s="60" t="str">
        <f t="shared" si="247"/>
        <v>ene</v>
      </c>
      <c r="E14641" s="24">
        <v>45322</v>
      </c>
      <c r="F14641" s="23" t="s">
        <v>47</v>
      </c>
      <c r="G14641" s="121">
        <v>0</v>
      </c>
    </row>
    <row r="14642" spans="1:7" outlineLevel="1" x14ac:dyDescent="0.25">
      <c r="A14642" s="23" t="str">
        <f>VLOOKUP(B14642,Códigos!$A$1:$C$23,2,FALSE)</f>
        <v>Cupones</v>
      </c>
      <c r="B14642" s="65" t="s">
        <v>7</v>
      </c>
      <c r="C14642" s="60">
        <v>2024</v>
      </c>
      <c r="D14642" s="60" t="str">
        <f t="shared" si="247"/>
        <v>ene</v>
      </c>
      <c r="E14642" s="24">
        <v>45322</v>
      </c>
      <c r="F14642" s="23" t="s">
        <v>47</v>
      </c>
      <c r="G14642" s="121">
        <v>37812.949999999997</v>
      </c>
    </row>
    <row r="14643" spans="1:7" outlineLevel="1" x14ac:dyDescent="0.25">
      <c r="A14643" s="23" t="str">
        <f>VLOOKUP(B14643,Códigos!$A$1:$C$23,2,FALSE)</f>
        <v>Depósitos a Plazo Fijo</v>
      </c>
      <c r="B14643" s="65" t="s">
        <v>8</v>
      </c>
      <c r="C14643" s="60">
        <v>2024</v>
      </c>
      <c r="D14643" s="60" t="str">
        <f t="shared" si="247"/>
        <v>ene</v>
      </c>
      <c r="E14643" s="24">
        <v>45322</v>
      </c>
      <c r="F14643" s="23" t="s">
        <v>47</v>
      </c>
      <c r="G14643" s="121">
        <v>253857708.83999997</v>
      </c>
    </row>
    <row r="14644" spans="1:7" outlineLevel="1" x14ac:dyDescent="0.25">
      <c r="A14644" s="23" t="str">
        <f>VLOOKUP(B14644,Códigos!$A$1:$C$23,2,FALSE)</f>
        <v>Letras del BCB con opción a rescate anticipado</v>
      </c>
      <c r="B14644" s="65" t="s">
        <v>10</v>
      </c>
      <c r="C14644" s="60">
        <v>2024</v>
      </c>
      <c r="D14644" s="60" t="str">
        <f t="shared" si="247"/>
        <v>ene</v>
      </c>
      <c r="E14644" s="24">
        <v>45322</v>
      </c>
      <c r="F14644" s="23" t="s">
        <v>47</v>
      </c>
      <c r="G14644" s="121">
        <v>0</v>
      </c>
    </row>
    <row r="14645" spans="1:7" outlineLevel="1" x14ac:dyDescent="0.25">
      <c r="A14645" s="23" t="str">
        <f>VLOOKUP(B14645,Códigos!$A$1:$C$23,2,FALSE)</f>
        <v>Pagarés bursátiles</v>
      </c>
      <c r="B14645" s="65" t="s">
        <v>11</v>
      </c>
      <c r="C14645" s="60">
        <v>2024</v>
      </c>
      <c r="D14645" s="60" t="str">
        <f t="shared" si="247"/>
        <v>ene</v>
      </c>
      <c r="E14645" s="24">
        <v>45322</v>
      </c>
      <c r="F14645" s="23" t="s">
        <v>47</v>
      </c>
      <c r="G14645" s="121">
        <v>2021740</v>
      </c>
    </row>
    <row r="14646" spans="1:7" outlineLevel="1" x14ac:dyDescent="0.25">
      <c r="A14646" s="23" t="str">
        <f>VLOOKUP(B14646,Códigos!$A$1:$C$23,2,FALSE)</f>
        <v>Valores de Titularización</v>
      </c>
      <c r="B14646" s="65" t="s">
        <v>12</v>
      </c>
      <c r="C14646" s="60">
        <v>2024</v>
      </c>
      <c r="D14646" s="60" t="str">
        <f t="shared" si="247"/>
        <v>ene</v>
      </c>
      <c r="E14646" s="24">
        <v>45322</v>
      </c>
      <c r="F14646" s="23" t="s">
        <v>47</v>
      </c>
      <c r="G14646" s="121">
        <v>85186.01</v>
      </c>
    </row>
    <row r="14647" spans="1:7" outlineLevel="1" x14ac:dyDescent="0.25">
      <c r="A14647" s="23" t="str">
        <f>VLOOKUP(B14647,Códigos!$A$1:$C$23,2,FALSE)</f>
        <v>Inv. Extranjero</v>
      </c>
      <c r="B14647" s="65" t="s">
        <v>34</v>
      </c>
      <c r="C14647" s="60">
        <v>2024</v>
      </c>
      <c r="D14647" s="60" t="str">
        <f t="shared" si="247"/>
        <v>ene</v>
      </c>
      <c r="E14647" s="24">
        <v>45322</v>
      </c>
      <c r="F14647" s="23" t="s">
        <v>47</v>
      </c>
      <c r="G14647" s="121">
        <v>58105706.020000003</v>
      </c>
    </row>
    <row r="14648" spans="1:7" outlineLevel="1" x14ac:dyDescent="0.25">
      <c r="A14648" s="23" t="str">
        <f>VLOOKUP(B14648,Códigos!$A$1:$C$23,2,FALSE)</f>
        <v>Liquidez</v>
      </c>
      <c r="B14648" s="65" t="s">
        <v>13</v>
      </c>
      <c r="C14648" s="60">
        <v>2024</v>
      </c>
      <c r="D14648" s="60" t="str">
        <f t="shared" si="247"/>
        <v>ene</v>
      </c>
      <c r="E14648" s="24">
        <v>45322</v>
      </c>
      <c r="F14648" s="23" t="s">
        <v>47</v>
      </c>
      <c r="G14648" s="121">
        <v>101289787.73999999</v>
      </c>
    </row>
    <row r="14649" spans="1:7" outlineLevel="1" x14ac:dyDescent="0.25">
      <c r="A14649" s="23" t="str">
        <f>VLOOKUP(B14649,Códigos!$A$1:$C$23,2,FALSE)</f>
        <v>Inv. sin Oferta Pública</v>
      </c>
      <c r="B14649" s="65" t="s">
        <v>14</v>
      </c>
      <c r="C14649" s="60">
        <v>2024</v>
      </c>
      <c r="D14649" s="60" t="str">
        <f t="shared" si="247"/>
        <v>ene</v>
      </c>
      <c r="E14649" s="24">
        <v>45322</v>
      </c>
      <c r="F14649" s="23" t="s">
        <v>47</v>
      </c>
      <c r="G14649" s="121">
        <v>92238.059999999983</v>
      </c>
    </row>
    <row r="14650" spans="1:7" outlineLevel="1" x14ac:dyDescent="0.25">
      <c r="A14650" s="23" t="str">
        <f>VLOOKUP(B14650,Códigos!$A$1:$C$23,2,FALSE)</f>
        <v>Acciones</v>
      </c>
      <c r="B14650" s="65" t="s">
        <v>0</v>
      </c>
      <c r="C14650" s="60">
        <v>2024</v>
      </c>
      <c r="D14650" s="60" t="str">
        <f t="shared" si="247"/>
        <v>ene</v>
      </c>
      <c r="E14650" s="24">
        <v>45322</v>
      </c>
      <c r="F14650" s="23" t="s">
        <v>49</v>
      </c>
      <c r="G14650" s="121">
        <v>264198.3586005831</v>
      </c>
    </row>
    <row r="14651" spans="1:7" outlineLevel="1" x14ac:dyDescent="0.25">
      <c r="A14651" s="23" t="str">
        <f>VLOOKUP(B14651,Códigos!$A$1:$C$23,2,FALSE)</f>
        <v>Bonos Bancarios Bursátiles</v>
      </c>
      <c r="B14651" s="65" t="s">
        <v>1</v>
      </c>
      <c r="C14651" s="60">
        <v>2024</v>
      </c>
      <c r="D14651" s="60" t="str">
        <f t="shared" si="247"/>
        <v>ene</v>
      </c>
      <c r="E14651" s="24">
        <v>45322</v>
      </c>
      <c r="F14651" s="23" t="s">
        <v>49</v>
      </c>
      <c r="G14651" s="121">
        <v>20442169.011661798</v>
      </c>
    </row>
    <row r="14652" spans="1:7" outlineLevel="1" x14ac:dyDescent="0.25">
      <c r="A14652" s="23" t="str">
        <f>VLOOKUP(B14652,Códigos!$A$1:$C$23,2,FALSE)</f>
        <v>Bonos de Largo Plazo</v>
      </c>
      <c r="B14652" s="65" t="s">
        <v>3</v>
      </c>
      <c r="C14652" s="60">
        <v>2024</v>
      </c>
      <c r="D14652" s="60" t="str">
        <f t="shared" si="247"/>
        <v>ene</v>
      </c>
      <c r="E14652" s="24">
        <v>45322</v>
      </c>
      <c r="F14652" s="23" t="s">
        <v>49</v>
      </c>
      <c r="G14652" s="121">
        <v>14582518.271137062</v>
      </c>
    </row>
    <row r="14653" spans="1:7" outlineLevel="1" x14ac:dyDescent="0.25">
      <c r="A14653" s="23" t="str">
        <f>VLOOKUP(B14653,Códigos!$A$1:$C$23,2,FALSE)</f>
        <v>Bonos Municipales</v>
      </c>
      <c r="B14653" s="65" t="s">
        <v>4</v>
      </c>
      <c r="C14653" s="60">
        <v>2024</v>
      </c>
      <c r="D14653" s="60" t="str">
        <f t="shared" si="247"/>
        <v>ene</v>
      </c>
      <c r="E14653" s="24">
        <v>45322</v>
      </c>
      <c r="F14653" s="23" t="s">
        <v>49</v>
      </c>
      <c r="G14653" s="121">
        <v>374624.78134110791</v>
      </c>
    </row>
    <row r="14654" spans="1:7" outlineLevel="1" x14ac:dyDescent="0.25">
      <c r="A14654" s="23" t="str">
        <f>VLOOKUP(B14654,Códigos!$A$1:$C$23,2,FALSE)</f>
        <v>Bonos Participativos emitidos por Pymes</v>
      </c>
      <c r="B14654" s="65" t="s">
        <v>5</v>
      </c>
      <c r="C14654" s="60">
        <v>2024</v>
      </c>
      <c r="D14654" s="60" t="str">
        <f t="shared" si="247"/>
        <v>ene</v>
      </c>
      <c r="E14654" s="24">
        <v>45322</v>
      </c>
      <c r="F14654" s="23" t="s">
        <v>49</v>
      </c>
      <c r="G14654" s="121">
        <v>33732.361516034987</v>
      </c>
    </row>
    <row r="14655" spans="1:7" outlineLevel="1" x14ac:dyDescent="0.25">
      <c r="A14655" s="23" t="str">
        <f>VLOOKUP(B14655,Códigos!$A$1:$C$23,2,FALSE)</f>
        <v>Bonos del BCB con opción a rescate anticipado</v>
      </c>
      <c r="B14655" s="65" t="s">
        <v>159</v>
      </c>
      <c r="C14655" s="60">
        <v>2024</v>
      </c>
      <c r="D14655" s="60" t="str">
        <f t="shared" si="247"/>
        <v>ene</v>
      </c>
      <c r="E14655" s="24">
        <v>45322</v>
      </c>
      <c r="F14655" s="23" t="s">
        <v>49</v>
      </c>
      <c r="G14655" s="121">
        <v>0</v>
      </c>
    </row>
    <row r="14656" spans="1:7" outlineLevel="1" x14ac:dyDescent="0.25">
      <c r="A14656" s="23" t="str">
        <f>VLOOKUP(B14656,Códigos!$A$1:$C$23,2,FALSE)</f>
        <v>Bonos del Tesoro</v>
      </c>
      <c r="B14656" s="65" t="s">
        <v>6</v>
      </c>
      <c r="C14656" s="60">
        <v>2024</v>
      </c>
      <c r="D14656" s="60" t="str">
        <f t="shared" si="247"/>
        <v>ene</v>
      </c>
      <c r="E14656" s="24">
        <v>45322</v>
      </c>
      <c r="F14656" s="23" t="s">
        <v>49</v>
      </c>
      <c r="G14656" s="121">
        <v>0</v>
      </c>
    </row>
    <row r="14657" spans="1:7" outlineLevel="1" x14ac:dyDescent="0.25">
      <c r="A14657" s="23" t="str">
        <f>VLOOKUP(B14657,Códigos!$A$1:$C$23,2,FALSE)</f>
        <v>Cupones</v>
      </c>
      <c r="B14657" s="65" t="s">
        <v>7</v>
      </c>
      <c r="C14657" s="60">
        <v>2024</v>
      </c>
      <c r="D14657" s="60" t="str">
        <f t="shared" si="247"/>
        <v>ene</v>
      </c>
      <c r="E14657" s="24">
        <v>45322</v>
      </c>
      <c r="F14657" s="23" t="s">
        <v>49</v>
      </c>
      <c r="G14657" s="121">
        <v>152346.93877551076</v>
      </c>
    </row>
    <row r="14658" spans="1:7" outlineLevel="1" x14ac:dyDescent="0.25">
      <c r="A14658" s="23" t="str">
        <f>VLOOKUP(B14658,Códigos!$A$1:$C$23,2,FALSE)</f>
        <v>Depósitos a Plazo Fijo</v>
      </c>
      <c r="B14658" s="65" t="s">
        <v>8</v>
      </c>
      <c r="C14658" s="60">
        <v>2024</v>
      </c>
      <c r="D14658" s="60" t="str">
        <f t="shared" ref="D14658:D14721" si="248">+TEXT(E14658,"mmm")</f>
        <v>ene</v>
      </c>
      <c r="E14658" s="24">
        <v>45322</v>
      </c>
      <c r="F14658" s="23" t="s">
        <v>49</v>
      </c>
      <c r="G14658" s="121">
        <v>57495403.317783602</v>
      </c>
    </row>
    <row r="14659" spans="1:7" outlineLevel="1" x14ac:dyDescent="0.25">
      <c r="A14659" s="23" t="str">
        <f>VLOOKUP(B14659,Códigos!$A$1:$C$23,2,FALSE)</f>
        <v>Letras del BCB con opción a rescate anticipado</v>
      </c>
      <c r="B14659" s="65" t="s">
        <v>10</v>
      </c>
      <c r="C14659" s="60">
        <v>2024</v>
      </c>
      <c r="D14659" s="60" t="str">
        <f t="shared" si="248"/>
        <v>ene</v>
      </c>
      <c r="E14659" s="24">
        <v>45322</v>
      </c>
      <c r="F14659" s="23" t="s">
        <v>49</v>
      </c>
      <c r="G14659" s="121">
        <v>0</v>
      </c>
    </row>
    <row r="14660" spans="1:7" outlineLevel="1" x14ac:dyDescent="0.25">
      <c r="A14660" s="23" t="str">
        <f>VLOOKUP(B14660,Códigos!$A$1:$C$23,2,FALSE)</f>
        <v>Pagarés bursátiles</v>
      </c>
      <c r="B14660" s="65" t="s">
        <v>11</v>
      </c>
      <c r="C14660" s="60">
        <v>2024</v>
      </c>
      <c r="D14660" s="60" t="str">
        <f t="shared" si="248"/>
        <v>ene</v>
      </c>
      <c r="E14660" s="24">
        <v>45322</v>
      </c>
      <c r="F14660" s="23" t="s">
        <v>49</v>
      </c>
      <c r="G14660" s="121">
        <v>2165974.8279883387</v>
      </c>
    </row>
    <row r="14661" spans="1:7" outlineLevel="1" x14ac:dyDescent="0.25">
      <c r="A14661" s="23" t="str">
        <f>VLOOKUP(B14661,Códigos!$A$1:$C$23,2,FALSE)</f>
        <v>Valores de Titularización</v>
      </c>
      <c r="B14661" s="65" t="s">
        <v>12</v>
      </c>
      <c r="C14661" s="60">
        <v>2024</v>
      </c>
      <c r="D14661" s="60" t="str">
        <f t="shared" si="248"/>
        <v>ene</v>
      </c>
      <c r="E14661" s="24">
        <v>45322</v>
      </c>
      <c r="F14661" s="23" t="s">
        <v>49</v>
      </c>
      <c r="G14661" s="121">
        <v>1214436.6676384842</v>
      </c>
    </row>
    <row r="14662" spans="1:7" outlineLevel="1" x14ac:dyDescent="0.25">
      <c r="A14662" s="23" t="str">
        <f>VLOOKUP(B14662,Códigos!$A$1:$C$23,2,FALSE)</f>
        <v>Inv. Extranjero</v>
      </c>
      <c r="B14662" s="65" t="s">
        <v>34</v>
      </c>
      <c r="C14662" s="60">
        <v>2024</v>
      </c>
      <c r="D14662" s="60" t="str">
        <f t="shared" si="248"/>
        <v>ene</v>
      </c>
      <c r="E14662" s="24">
        <v>45322</v>
      </c>
      <c r="F14662" s="23" t="s">
        <v>49</v>
      </c>
      <c r="G14662" s="121">
        <v>0</v>
      </c>
    </row>
    <row r="14663" spans="1:7" outlineLevel="1" x14ac:dyDescent="0.25">
      <c r="A14663" s="23" t="str">
        <f>VLOOKUP(B14663,Códigos!$A$1:$C$23,2,FALSE)</f>
        <v>Liquidez</v>
      </c>
      <c r="B14663" s="65" t="s">
        <v>13</v>
      </c>
      <c r="C14663" s="60">
        <v>2024</v>
      </c>
      <c r="D14663" s="60" t="str">
        <f t="shared" si="248"/>
        <v>ene</v>
      </c>
      <c r="E14663" s="24">
        <v>45322</v>
      </c>
      <c r="F14663" s="23" t="s">
        <v>49</v>
      </c>
      <c r="G14663" s="121">
        <v>8899851.6370262392</v>
      </c>
    </row>
    <row r="14664" spans="1:7" outlineLevel="1" x14ac:dyDescent="0.25">
      <c r="A14664" s="23" t="str">
        <f>VLOOKUP(B14664,Códigos!$A$1:$C$23,2,FALSE)</f>
        <v>Inv. sin Oferta Pública</v>
      </c>
      <c r="B14664" s="65" t="s">
        <v>14</v>
      </c>
      <c r="C14664" s="60">
        <v>2024</v>
      </c>
      <c r="D14664" s="60" t="str">
        <f t="shared" si="248"/>
        <v>ene</v>
      </c>
      <c r="E14664" s="24">
        <v>45322</v>
      </c>
      <c r="F14664" s="23" t="s">
        <v>49</v>
      </c>
      <c r="G14664" s="121">
        <v>6190671.8615160352</v>
      </c>
    </row>
    <row r="14665" spans="1:7" outlineLevel="1" x14ac:dyDescent="0.25">
      <c r="A14665" s="23" t="str">
        <f>VLOOKUP(B14665,Códigos!$A$1:$C$23,2,FALSE)</f>
        <v>Acciones</v>
      </c>
      <c r="B14665" s="65" t="s">
        <v>0</v>
      </c>
      <c r="C14665" s="60">
        <v>2024</v>
      </c>
      <c r="D14665" s="60" t="str">
        <f t="shared" si="248"/>
        <v>ene</v>
      </c>
      <c r="E14665" s="24">
        <v>45322</v>
      </c>
      <c r="F14665" s="23" t="s">
        <v>50</v>
      </c>
      <c r="G14665" s="121">
        <v>0</v>
      </c>
    </row>
    <row r="14666" spans="1:7" outlineLevel="1" x14ac:dyDescent="0.25">
      <c r="A14666" s="23" t="str">
        <f>VLOOKUP(B14666,Códigos!$A$1:$C$23,2,FALSE)</f>
        <v>Bonos Bancarios Bursátiles</v>
      </c>
      <c r="B14666" s="65" t="s">
        <v>1</v>
      </c>
      <c r="C14666" s="60">
        <v>2024</v>
      </c>
      <c r="D14666" s="60" t="str">
        <f t="shared" si="248"/>
        <v>ene</v>
      </c>
      <c r="E14666" s="24">
        <v>45322</v>
      </c>
      <c r="F14666" s="23" t="s">
        <v>50</v>
      </c>
      <c r="G14666" s="121">
        <v>991502.93</v>
      </c>
    </row>
    <row r="14667" spans="1:7" outlineLevel="1" x14ac:dyDescent="0.25">
      <c r="A14667" s="23" t="str">
        <f>VLOOKUP(B14667,Códigos!$A$1:$C$23,2,FALSE)</f>
        <v>Bonos de Largo Plazo</v>
      </c>
      <c r="B14667" s="65" t="s">
        <v>3</v>
      </c>
      <c r="C14667" s="60">
        <v>2024</v>
      </c>
      <c r="D14667" s="60" t="str">
        <f t="shared" si="248"/>
        <v>ene</v>
      </c>
      <c r="E14667" s="24">
        <v>45322</v>
      </c>
      <c r="F14667" s="23" t="s">
        <v>50</v>
      </c>
      <c r="G14667" s="121">
        <v>581802.27</v>
      </c>
    </row>
    <row r="14668" spans="1:7" outlineLevel="1" x14ac:dyDescent="0.25">
      <c r="A14668" s="23" t="str">
        <f>VLOOKUP(B14668,Códigos!$A$1:$C$23,2,FALSE)</f>
        <v>Bonos Municipales</v>
      </c>
      <c r="B14668" s="65" t="s">
        <v>4</v>
      </c>
      <c r="C14668" s="60">
        <v>2024</v>
      </c>
      <c r="D14668" s="60" t="str">
        <f t="shared" si="248"/>
        <v>ene</v>
      </c>
      <c r="E14668" s="24">
        <v>45322</v>
      </c>
      <c r="F14668" s="23" t="s">
        <v>50</v>
      </c>
      <c r="G14668" s="121">
        <v>0</v>
      </c>
    </row>
    <row r="14669" spans="1:7" outlineLevel="1" x14ac:dyDescent="0.25">
      <c r="A14669" s="23" t="str">
        <f>VLOOKUP(B14669,Códigos!$A$1:$C$23,2,FALSE)</f>
        <v>Bonos Participativos emitidos por Pymes</v>
      </c>
      <c r="B14669" s="65" t="s">
        <v>5</v>
      </c>
      <c r="C14669" s="60">
        <v>2024</v>
      </c>
      <c r="D14669" s="60" t="str">
        <f t="shared" si="248"/>
        <v>ene</v>
      </c>
      <c r="E14669" s="24">
        <v>45322</v>
      </c>
      <c r="F14669" s="23" t="s">
        <v>50</v>
      </c>
      <c r="G14669" s="121">
        <v>26985.89</v>
      </c>
    </row>
    <row r="14670" spans="1:7" outlineLevel="1" x14ac:dyDescent="0.25">
      <c r="A14670" s="23" t="str">
        <f>VLOOKUP(B14670,Códigos!$A$1:$C$23,2,FALSE)</f>
        <v>Bonos del BCB con opción a rescate anticipado</v>
      </c>
      <c r="B14670" s="65" t="s">
        <v>159</v>
      </c>
      <c r="C14670" s="60">
        <v>2024</v>
      </c>
      <c r="D14670" s="60" t="str">
        <f t="shared" si="248"/>
        <v>ene</v>
      </c>
      <c r="E14670" s="24">
        <v>45322</v>
      </c>
      <c r="F14670" s="23" t="s">
        <v>50</v>
      </c>
      <c r="G14670" s="121">
        <v>0</v>
      </c>
    </row>
    <row r="14671" spans="1:7" outlineLevel="1" x14ac:dyDescent="0.25">
      <c r="A14671" s="23" t="str">
        <f>VLOOKUP(B14671,Códigos!$A$1:$C$23,2,FALSE)</f>
        <v>Bonos del Tesoro</v>
      </c>
      <c r="B14671" s="65" t="s">
        <v>6</v>
      </c>
      <c r="C14671" s="60">
        <v>2024</v>
      </c>
      <c r="D14671" s="60" t="str">
        <f t="shared" si="248"/>
        <v>ene</v>
      </c>
      <c r="E14671" s="24">
        <v>45322</v>
      </c>
      <c r="F14671" s="23" t="s">
        <v>50</v>
      </c>
      <c r="G14671" s="121">
        <v>158860.93</v>
      </c>
    </row>
    <row r="14672" spans="1:7" outlineLevel="1" x14ac:dyDescent="0.25">
      <c r="A14672" s="23" t="str">
        <f>VLOOKUP(B14672,Códigos!$A$1:$C$23,2,FALSE)</f>
        <v>Cupones</v>
      </c>
      <c r="B14672" s="65" t="s">
        <v>7</v>
      </c>
      <c r="C14672" s="60">
        <v>2024</v>
      </c>
      <c r="D14672" s="60" t="str">
        <f t="shared" si="248"/>
        <v>ene</v>
      </c>
      <c r="E14672" s="24">
        <v>45322</v>
      </c>
      <c r="F14672" s="23" t="s">
        <v>50</v>
      </c>
      <c r="G14672" s="121">
        <v>0</v>
      </c>
    </row>
    <row r="14673" spans="1:7" outlineLevel="1" x14ac:dyDescent="0.25">
      <c r="A14673" s="23" t="str">
        <f>VLOOKUP(B14673,Códigos!$A$1:$C$23,2,FALSE)</f>
        <v>Depósitos a Plazo Fijo</v>
      </c>
      <c r="B14673" s="65" t="s">
        <v>8</v>
      </c>
      <c r="C14673" s="60">
        <v>2024</v>
      </c>
      <c r="D14673" s="60" t="str">
        <f t="shared" si="248"/>
        <v>ene</v>
      </c>
      <c r="E14673" s="24">
        <v>45322</v>
      </c>
      <c r="F14673" s="23" t="s">
        <v>50</v>
      </c>
      <c r="G14673" s="121">
        <v>6871677.1500000004</v>
      </c>
    </row>
    <row r="14674" spans="1:7" outlineLevel="1" x14ac:dyDescent="0.25">
      <c r="A14674" s="23" t="str">
        <f>VLOOKUP(B14674,Códigos!$A$1:$C$23,2,FALSE)</f>
        <v>Letras del BCB con opción a rescate anticipado</v>
      </c>
      <c r="B14674" s="65" t="s">
        <v>10</v>
      </c>
      <c r="C14674" s="60">
        <v>2024</v>
      </c>
      <c r="D14674" s="60" t="str">
        <f t="shared" si="248"/>
        <v>ene</v>
      </c>
      <c r="E14674" s="24">
        <v>45322</v>
      </c>
      <c r="F14674" s="23" t="s">
        <v>50</v>
      </c>
      <c r="G14674" s="121">
        <v>0</v>
      </c>
    </row>
    <row r="14675" spans="1:7" outlineLevel="1" x14ac:dyDescent="0.25">
      <c r="A14675" s="23" t="str">
        <f>VLOOKUP(B14675,Códigos!$A$1:$C$23,2,FALSE)</f>
        <v>Pagarés bursátiles</v>
      </c>
      <c r="B14675" s="65" t="s">
        <v>11</v>
      </c>
      <c r="C14675" s="60">
        <v>2024</v>
      </c>
      <c r="D14675" s="60" t="str">
        <f t="shared" si="248"/>
        <v>ene</v>
      </c>
      <c r="E14675" s="24">
        <v>45322</v>
      </c>
      <c r="F14675" s="23" t="s">
        <v>50</v>
      </c>
      <c r="G14675" s="121">
        <v>0</v>
      </c>
    </row>
    <row r="14676" spans="1:7" outlineLevel="1" x14ac:dyDescent="0.25">
      <c r="A14676" s="23" t="str">
        <f>VLOOKUP(B14676,Códigos!$A$1:$C$23,2,FALSE)</f>
        <v>Valores de Titularización</v>
      </c>
      <c r="B14676" s="65" t="s">
        <v>12</v>
      </c>
      <c r="C14676" s="60">
        <v>2024</v>
      </c>
      <c r="D14676" s="60" t="str">
        <f t="shared" si="248"/>
        <v>ene</v>
      </c>
      <c r="E14676" s="24">
        <v>45322</v>
      </c>
      <c r="F14676" s="23" t="s">
        <v>50</v>
      </c>
      <c r="G14676" s="121">
        <v>0</v>
      </c>
    </row>
    <row r="14677" spans="1:7" outlineLevel="1" x14ac:dyDescent="0.25">
      <c r="A14677" s="23" t="str">
        <f>VLOOKUP(B14677,Códigos!$A$1:$C$23,2,FALSE)</f>
        <v>Inv. Extranjero</v>
      </c>
      <c r="B14677" s="65" t="s">
        <v>34</v>
      </c>
      <c r="C14677" s="60">
        <v>2024</v>
      </c>
      <c r="D14677" s="60" t="str">
        <f t="shared" si="248"/>
        <v>ene</v>
      </c>
      <c r="E14677" s="24">
        <v>45322</v>
      </c>
      <c r="F14677" s="23" t="s">
        <v>50</v>
      </c>
      <c r="G14677" s="121">
        <v>602134</v>
      </c>
    </row>
    <row r="14678" spans="1:7" outlineLevel="1" x14ac:dyDescent="0.25">
      <c r="A14678" s="23" t="str">
        <f>VLOOKUP(B14678,Códigos!$A$1:$C$23,2,FALSE)</f>
        <v>Liquidez</v>
      </c>
      <c r="B14678" s="65" t="s">
        <v>13</v>
      </c>
      <c r="C14678" s="60">
        <v>2024</v>
      </c>
      <c r="D14678" s="60" t="str">
        <f t="shared" si="248"/>
        <v>ene</v>
      </c>
      <c r="E14678" s="24">
        <v>45322</v>
      </c>
      <c r="F14678" s="23" t="s">
        <v>50</v>
      </c>
      <c r="G14678" s="121">
        <v>2619586.0499999998</v>
      </c>
    </row>
    <row r="14679" spans="1:7" outlineLevel="1" x14ac:dyDescent="0.25">
      <c r="A14679" s="23" t="str">
        <f>VLOOKUP(B14679,Códigos!$A$1:$C$23,2,FALSE)</f>
        <v>Inv. sin Oferta Pública</v>
      </c>
      <c r="B14679" s="65" t="s">
        <v>14</v>
      </c>
      <c r="C14679" s="60">
        <v>2024</v>
      </c>
      <c r="D14679" s="60" t="str">
        <f t="shared" si="248"/>
        <v>ene</v>
      </c>
      <c r="E14679" s="24">
        <v>45322</v>
      </c>
      <c r="F14679" s="23" t="s">
        <v>50</v>
      </c>
      <c r="G14679" s="121">
        <v>95926.48</v>
      </c>
    </row>
    <row r="14680" spans="1:7" outlineLevel="1" x14ac:dyDescent="0.25">
      <c r="A14680" s="23" t="str">
        <f>VLOOKUP(B14680,Códigos!$A$1:$C$23,2,FALSE)</f>
        <v>Acciones</v>
      </c>
      <c r="B14680" s="65" t="s">
        <v>0</v>
      </c>
      <c r="C14680" s="60">
        <v>2024</v>
      </c>
      <c r="D14680" s="60" t="str">
        <f t="shared" si="248"/>
        <v>ene</v>
      </c>
      <c r="E14680" s="24">
        <v>45322</v>
      </c>
      <c r="F14680" s="23" t="s">
        <v>53</v>
      </c>
      <c r="G14680" s="121">
        <v>10387995.665714296</v>
      </c>
    </row>
    <row r="14681" spans="1:7" outlineLevel="1" x14ac:dyDescent="0.25">
      <c r="A14681" s="23" t="str">
        <f>VLOOKUP(B14681,Códigos!$A$1:$C$23,2,FALSE)</f>
        <v>Bonos Bancarios Bursátiles</v>
      </c>
      <c r="B14681" s="65" t="s">
        <v>1</v>
      </c>
      <c r="C14681" s="60">
        <v>2024</v>
      </c>
      <c r="D14681" s="60" t="str">
        <f t="shared" si="248"/>
        <v>ene</v>
      </c>
      <c r="E14681" s="24">
        <v>45322</v>
      </c>
      <c r="F14681" s="23" t="s">
        <v>53</v>
      </c>
      <c r="G14681" s="121">
        <v>104586427.81195329</v>
      </c>
    </row>
    <row r="14682" spans="1:7" outlineLevel="1" x14ac:dyDescent="0.25">
      <c r="A14682" s="23" t="str">
        <f>VLOOKUP(B14682,Códigos!$A$1:$C$23,2,FALSE)</f>
        <v>Bonos de Largo Plazo</v>
      </c>
      <c r="B14682" s="65" t="s">
        <v>3</v>
      </c>
      <c r="C14682" s="60">
        <v>2024</v>
      </c>
      <c r="D14682" s="60" t="str">
        <f t="shared" si="248"/>
        <v>ene</v>
      </c>
      <c r="E14682" s="24">
        <v>45322</v>
      </c>
      <c r="F14682" s="23" t="s">
        <v>53</v>
      </c>
      <c r="G14682" s="121">
        <v>62558238.115529232</v>
      </c>
    </row>
    <row r="14683" spans="1:7" outlineLevel="1" x14ac:dyDescent="0.25">
      <c r="A14683" s="23" t="str">
        <f>VLOOKUP(B14683,Códigos!$A$1:$C$23,2,FALSE)</f>
        <v>Bonos Municipales</v>
      </c>
      <c r="B14683" s="65" t="s">
        <v>4</v>
      </c>
      <c r="C14683" s="60">
        <v>2024</v>
      </c>
      <c r="D14683" s="60" t="str">
        <f t="shared" si="248"/>
        <v>ene</v>
      </c>
      <c r="E14683" s="24">
        <v>45322</v>
      </c>
      <c r="F14683" s="23" t="s">
        <v>53</v>
      </c>
      <c r="G14683" s="121">
        <v>961536.93877551029</v>
      </c>
    </row>
    <row r="14684" spans="1:7" outlineLevel="1" x14ac:dyDescent="0.25">
      <c r="A14684" s="23" t="str">
        <f>VLOOKUP(B14684,Códigos!$A$1:$C$23,2,FALSE)</f>
        <v>Bonos Participativos emitidos por Pymes</v>
      </c>
      <c r="B14684" s="65" t="s">
        <v>5</v>
      </c>
      <c r="C14684" s="60">
        <v>2024</v>
      </c>
      <c r="D14684" s="60" t="str">
        <f t="shared" si="248"/>
        <v>ene</v>
      </c>
      <c r="E14684" s="24">
        <v>45322</v>
      </c>
      <c r="F14684" s="23" t="s">
        <v>53</v>
      </c>
      <c r="G14684" s="121">
        <v>118063.26609329447</v>
      </c>
    </row>
    <row r="14685" spans="1:7" outlineLevel="1" x14ac:dyDescent="0.25">
      <c r="A14685" s="23" t="str">
        <f>VLOOKUP(B14685,Códigos!$A$1:$C$23,2,FALSE)</f>
        <v>Bonos del BCB con opción a rescate anticipado</v>
      </c>
      <c r="B14685" s="65" t="s">
        <v>159</v>
      </c>
      <c r="C14685" s="60">
        <v>2024</v>
      </c>
      <c r="D14685" s="60" t="str">
        <f t="shared" si="248"/>
        <v>ene</v>
      </c>
      <c r="E14685" s="24">
        <v>45322</v>
      </c>
      <c r="F14685" s="23" t="s">
        <v>53</v>
      </c>
      <c r="G14685" s="121">
        <v>6244466.1254578521</v>
      </c>
    </row>
    <row r="14686" spans="1:7" outlineLevel="1" x14ac:dyDescent="0.25">
      <c r="A14686" s="23" t="str">
        <f>VLOOKUP(B14686,Códigos!$A$1:$C$23,2,FALSE)</f>
        <v>Bonos del Tesoro</v>
      </c>
      <c r="B14686" s="65" t="s">
        <v>6</v>
      </c>
      <c r="C14686" s="60">
        <v>2024</v>
      </c>
      <c r="D14686" s="60" t="str">
        <f t="shared" si="248"/>
        <v>ene</v>
      </c>
      <c r="E14686" s="24">
        <v>45322</v>
      </c>
      <c r="F14686" s="23" t="s">
        <v>53</v>
      </c>
      <c r="G14686" s="121">
        <v>3753155.2361224527</v>
      </c>
    </row>
    <row r="14687" spans="1:7" outlineLevel="1" x14ac:dyDescent="0.25">
      <c r="A14687" s="23" t="str">
        <f>VLOOKUP(B14687,Códigos!$A$1:$C$23,2,FALSE)</f>
        <v>Cupones</v>
      </c>
      <c r="B14687" s="65" t="s">
        <v>7</v>
      </c>
      <c r="C14687" s="60">
        <v>2024</v>
      </c>
      <c r="D14687" s="60" t="str">
        <f t="shared" si="248"/>
        <v>ene</v>
      </c>
      <c r="E14687" s="24">
        <v>45322</v>
      </c>
      <c r="F14687" s="23" t="s">
        <v>53</v>
      </c>
      <c r="G14687" s="121">
        <v>7537255.1861516098</v>
      </c>
    </row>
    <row r="14688" spans="1:7" outlineLevel="1" x14ac:dyDescent="0.25">
      <c r="A14688" s="23" t="str">
        <f>VLOOKUP(B14688,Códigos!$A$1:$C$23,2,FALSE)</f>
        <v>Depósitos a Plazo Fijo</v>
      </c>
      <c r="B14688" s="65" t="s">
        <v>8</v>
      </c>
      <c r="C14688" s="60">
        <v>2024</v>
      </c>
      <c r="D14688" s="60" t="str">
        <f t="shared" si="248"/>
        <v>ene</v>
      </c>
      <c r="E14688" s="24">
        <v>45322</v>
      </c>
      <c r="F14688" s="23" t="s">
        <v>53</v>
      </c>
      <c r="G14688" s="121">
        <v>629127043.29012454</v>
      </c>
    </row>
    <row r="14689" spans="1:7" outlineLevel="1" x14ac:dyDescent="0.25">
      <c r="A14689" s="23" t="str">
        <f>VLOOKUP(B14689,Códigos!$A$1:$C$23,2,FALSE)</f>
        <v>Letras del BCB con opción a rescate anticipado</v>
      </c>
      <c r="B14689" s="65" t="s">
        <v>10</v>
      </c>
      <c r="C14689" s="60">
        <v>2024</v>
      </c>
      <c r="D14689" s="60" t="str">
        <f t="shared" si="248"/>
        <v>ene</v>
      </c>
      <c r="E14689" s="24">
        <v>45322</v>
      </c>
      <c r="F14689" s="23" t="s">
        <v>53</v>
      </c>
      <c r="G14689" s="121">
        <v>13546572.715743486</v>
      </c>
    </row>
    <row r="14690" spans="1:7" outlineLevel="1" x14ac:dyDescent="0.25">
      <c r="A14690" s="23" t="str">
        <f>VLOOKUP(B14690,Códigos!$A$1:$C$23,2,FALSE)</f>
        <v>Pagarés bursátiles</v>
      </c>
      <c r="B14690" s="65" t="s">
        <v>11</v>
      </c>
      <c r="C14690" s="60">
        <v>2024</v>
      </c>
      <c r="D14690" s="60" t="str">
        <f t="shared" si="248"/>
        <v>ene</v>
      </c>
      <c r="E14690" s="24">
        <v>45322</v>
      </c>
      <c r="F14690" s="23" t="s">
        <v>53</v>
      </c>
      <c r="G14690" s="121">
        <v>29670564.877277888</v>
      </c>
    </row>
    <row r="14691" spans="1:7" outlineLevel="1" x14ac:dyDescent="0.25">
      <c r="A14691" s="23" t="str">
        <f>VLOOKUP(B14691,Códigos!$A$1:$C$23,2,FALSE)</f>
        <v>Valores de Titularización</v>
      </c>
      <c r="B14691" s="65" t="s">
        <v>12</v>
      </c>
      <c r="C14691" s="60">
        <v>2024</v>
      </c>
      <c r="D14691" s="60" t="str">
        <f t="shared" si="248"/>
        <v>ene</v>
      </c>
      <c r="E14691" s="24">
        <v>45322</v>
      </c>
      <c r="F14691" s="23" t="s">
        <v>53</v>
      </c>
      <c r="G14691" s="121">
        <v>10123586.141195333</v>
      </c>
    </row>
    <row r="14692" spans="1:7" outlineLevel="1" x14ac:dyDescent="0.25">
      <c r="A14692" s="23" t="str">
        <f>VLOOKUP(B14692,Códigos!$A$1:$C$23,2,FALSE)</f>
        <v>Inv. Extranjero</v>
      </c>
      <c r="B14692" s="65" t="s">
        <v>34</v>
      </c>
      <c r="C14692" s="60">
        <v>2024</v>
      </c>
      <c r="D14692" s="60" t="str">
        <f t="shared" si="248"/>
        <v>ene</v>
      </c>
      <c r="E14692" s="24">
        <v>45322</v>
      </c>
      <c r="F14692" s="23" t="s">
        <v>53</v>
      </c>
      <c r="G14692" s="121">
        <v>74663095.610962093</v>
      </c>
    </row>
    <row r="14693" spans="1:7" outlineLevel="1" x14ac:dyDescent="0.25">
      <c r="A14693" s="23" t="str">
        <f>VLOOKUP(B14693,Códigos!$A$1:$C$23,2,FALSE)</f>
        <v>Liquidez</v>
      </c>
      <c r="B14693" s="65" t="s">
        <v>13</v>
      </c>
      <c r="C14693" s="60">
        <v>2024</v>
      </c>
      <c r="D14693" s="60" t="str">
        <f t="shared" si="248"/>
        <v>ene</v>
      </c>
      <c r="E14693" s="24">
        <v>45322</v>
      </c>
      <c r="F14693" s="23" t="s">
        <v>53</v>
      </c>
      <c r="G14693" s="121">
        <v>283203319.11344153</v>
      </c>
    </row>
    <row r="14694" spans="1:7" outlineLevel="1" x14ac:dyDescent="0.25">
      <c r="A14694" s="23" t="str">
        <f>VLOOKUP(B14694,Códigos!$A$1:$C$23,2,FALSE)</f>
        <v>Inv. sin Oferta Pública</v>
      </c>
      <c r="B14694" s="65" t="s">
        <v>14</v>
      </c>
      <c r="C14694" s="60">
        <v>2024</v>
      </c>
      <c r="D14694" s="60" t="str">
        <f t="shared" si="248"/>
        <v>ene</v>
      </c>
      <c r="E14694" s="24">
        <v>45322</v>
      </c>
      <c r="F14694" s="23" t="s">
        <v>53</v>
      </c>
      <c r="G14694" s="121">
        <v>40159942.976916626</v>
      </c>
    </row>
    <row r="14695" spans="1:7" outlineLevel="1" x14ac:dyDescent="0.25">
      <c r="A14695" s="23" t="str">
        <f>VLOOKUP(B14695,Códigos!$A$1:$C$23,2,FALSE)</f>
        <v>Acciones</v>
      </c>
      <c r="B14695" s="65" t="s">
        <v>0</v>
      </c>
      <c r="C14695" s="60">
        <v>2024</v>
      </c>
      <c r="D14695" s="60" t="str">
        <f t="shared" si="248"/>
        <v>feb</v>
      </c>
      <c r="E14695" s="24">
        <v>45351</v>
      </c>
      <c r="F14695" s="23" t="s">
        <v>51</v>
      </c>
      <c r="G14695" s="121">
        <v>6265739.6049562767</v>
      </c>
    </row>
    <row r="14696" spans="1:7" outlineLevel="1" x14ac:dyDescent="0.25">
      <c r="A14696" s="23" t="str">
        <f>VLOOKUP(B14696,Códigos!$A$1:$C$23,2,FALSE)</f>
        <v>Bonos Bancarios Bursátiles</v>
      </c>
      <c r="B14696" s="65" t="s">
        <v>1</v>
      </c>
      <c r="C14696" s="60">
        <v>2024</v>
      </c>
      <c r="D14696" s="60" t="str">
        <f t="shared" si="248"/>
        <v>feb</v>
      </c>
      <c r="E14696" s="24">
        <v>45351</v>
      </c>
      <c r="F14696" s="23" t="s">
        <v>51</v>
      </c>
      <c r="G14696" s="121">
        <v>73650072.784256637</v>
      </c>
    </row>
    <row r="14697" spans="1:7" outlineLevel="1" x14ac:dyDescent="0.25">
      <c r="A14697" s="23" t="str">
        <f>VLOOKUP(B14697,Códigos!$A$1:$C$23,2,FALSE)</f>
        <v>Bonos de Largo Plazo</v>
      </c>
      <c r="B14697" s="65" t="s">
        <v>3</v>
      </c>
      <c r="C14697" s="60">
        <v>2024</v>
      </c>
      <c r="D14697" s="60" t="str">
        <f t="shared" si="248"/>
        <v>feb</v>
      </c>
      <c r="E14697" s="24">
        <v>45351</v>
      </c>
      <c r="F14697" s="23" t="s">
        <v>51</v>
      </c>
      <c r="G14697" s="121">
        <v>48149228.581632659</v>
      </c>
    </row>
    <row r="14698" spans="1:7" outlineLevel="1" x14ac:dyDescent="0.25">
      <c r="A14698" s="23" t="str">
        <f>VLOOKUP(B14698,Códigos!$A$1:$C$23,2,FALSE)</f>
        <v>Bonos Municipales</v>
      </c>
      <c r="B14698" s="65" t="s">
        <v>4</v>
      </c>
      <c r="C14698" s="60">
        <v>2024</v>
      </c>
      <c r="D14698" s="60" t="str">
        <f t="shared" si="248"/>
        <v>feb</v>
      </c>
      <c r="E14698" s="24">
        <v>45351</v>
      </c>
      <c r="F14698" s="23" t="s">
        <v>51</v>
      </c>
      <c r="G14698" s="121">
        <v>964688.77551020402</v>
      </c>
    </row>
    <row r="14699" spans="1:7" outlineLevel="1" x14ac:dyDescent="0.25">
      <c r="A14699" s="23" t="str">
        <f>VLOOKUP(B14699,Códigos!$A$1:$C$23,2,FALSE)</f>
        <v>Bonos Participativos emitidos por Pymes</v>
      </c>
      <c r="B14699" s="65" t="s">
        <v>5</v>
      </c>
      <c r="C14699" s="60">
        <v>2024</v>
      </c>
      <c r="D14699" s="60" t="str">
        <f t="shared" si="248"/>
        <v>feb</v>
      </c>
      <c r="E14699" s="24">
        <v>45351</v>
      </c>
      <c r="F14699" s="23" t="s">
        <v>51</v>
      </c>
      <c r="G14699" s="121">
        <v>91499.300291545194</v>
      </c>
    </row>
    <row r="14700" spans="1:7" outlineLevel="1" x14ac:dyDescent="0.25">
      <c r="A14700" s="23" t="str">
        <f>VLOOKUP(B14700,Códigos!$A$1:$C$23,2,FALSE)</f>
        <v>Bonos del BCB con opción a rescate anticipado</v>
      </c>
      <c r="B14700" s="65" t="s">
        <v>159</v>
      </c>
      <c r="C14700" s="60">
        <v>2024</v>
      </c>
      <c r="D14700" s="60" t="str">
        <f t="shared" si="248"/>
        <v>feb</v>
      </c>
      <c r="E14700" s="24">
        <v>45351</v>
      </c>
      <c r="F14700" s="23" t="s">
        <v>51</v>
      </c>
      <c r="G14700" s="121">
        <v>0</v>
      </c>
    </row>
    <row r="14701" spans="1:7" outlineLevel="1" x14ac:dyDescent="0.25">
      <c r="A14701" s="23" t="str">
        <f>VLOOKUP(B14701,Códigos!$A$1:$C$23,2,FALSE)</f>
        <v>Bonos del Tesoro</v>
      </c>
      <c r="B14701" s="65" t="s">
        <v>6</v>
      </c>
      <c r="C14701" s="60">
        <v>2024</v>
      </c>
      <c r="D14701" s="60" t="str">
        <f t="shared" si="248"/>
        <v>feb</v>
      </c>
      <c r="E14701" s="24">
        <v>45351</v>
      </c>
      <c r="F14701" s="23" t="s">
        <v>51</v>
      </c>
      <c r="G14701" s="121">
        <v>3598860.6034985418</v>
      </c>
    </row>
    <row r="14702" spans="1:7" outlineLevel="1" x14ac:dyDescent="0.25">
      <c r="A14702" s="23" t="str">
        <f>VLOOKUP(B14702,Códigos!$A$1:$C$23,2,FALSE)</f>
        <v>Cupones</v>
      </c>
      <c r="B14702" s="65" t="s">
        <v>7</v>
      </c>
      <c r="C14702" s="60">
        <v>2024</v>
      </c>
      <c r="D14702" s="60" t="str">
        <f t="shared" si="248"/>
        <v>feb</v>
      </c>
      <c r="E14702" s="24">
        <v>45351</v>
      </c>
      <c r="F14702" s="23" t="s">
        <v>51</v>
      </c>
      <c r="G14702" s="121">
        <v>7509405.8454810726</v>
      </c>
    </row>
    <row r="14703" spans="1:7" outlineLevel="1" x14ac:dyDescent="0.25">
      <c r="A14703" s="23" t="str">
        <f>VLOOKUP(B14703,Códigos!$A$1:$C$23,2,FALSE)</f>
        <v>Depósitos a Plazo Fijo</v>
      </c>
      <c r="B14703" s="65" t="s">
        <v>8</v>
      </c>
      <c r="C14703" s="60">
        <v>2024</v>
      </c>
      <c r="D14703" s="60" t="str">
        <f t="shared" si="248"/>
        <v>feb</v>
      </c>
      <c r="E14703" s="24">
        <v>45351</v>
      </c>
      <c r="F14703" s="23" t="s">
        <v>51</v>
      </c>
      <c r="G14703" s="121">
        <v>297758614.81341124</v>
      </c>
    </row>
    <row r="14704" spans="1:7" outlineLevel="1" x14ac:dyDescent="0.25">
      <c r="A14704" s="23" t="str">
        <f>VLOOKUP(B14704,Códigos!$A$1:$C$23,2,FALSE)</f>
        <v>Letras del BCB con opción a rescate anticipado</v>
      </c>
      <c r="B14704" s="65" t="s">
        <v>10</v>
      </c>
      <c r="C14704" s="60">
        <v>2024</v>
      </c>
      <c r="D14704" s="60" t="str">
        <f t="shared" si="248"/>
        <v>feb</v>
      </c>
      <c r="E14704" s="24">
        <v>45351</v>
      </c>
      <c r="F14704" s="23" t="s">
        <v>51</v>
      </c>
      <c r="G14704" s="121">
        <v>16623242.405247767</v>
      </c>
    </row>
    <row r="14705" spans="1:7" outlineLevel="1" x14ac:dyDescent="0.25">
      <c r="A14705" s="23" t="str">
        <f>VLOOKUP(B14705,Códigos!$A$1:$C$23,2,FALSE)</f>
        <v>Pagarés bursátiles</v>
      </c>
      <c r="B14705" s="65" t="s">
        <v>11</v>
      </c>
      <c r="C14705" s="60">
        <v>2024</v>
      </c>
      <c r="D14705" s="60" t="str">
        <f t="shared" si="248"/>
        <v>feb</v>
      </c>
      <c r="E14705" s="24">
        <v>45351</v>
      </c>
      <c r="F14705" s="23" t="s">
        <v>51</v>
      </c>
      <c r="G14705" s="121">
        <v>25868294.024781331</v>
      </c>
    </row>
    <row r="14706" spans="1:7" outlineLevel="1" x14ac:dyDescent="0.25">
      <c r="A14706" s="23" t="str">
        <f>VLOOKUP(B14706,Códigos!$A$1:$C$23,2,FALSE)</f>
        <v>Valores de Titularización</v>
      </c>
      <c r="B14706" s="65" t="s">
        <v>12</v>
      </c>
      <c r="C14706" s="60">
        <v>2024</v>
      </c>
      <c r="D14706" s="60" t="str">
        <f t="shared" si="248"/>
        <v>feb</v>
      </c>
      <c r="E14706" s="24">
        <v>45351</v>
      </c>
      <c r="F14706" s="23" t="s">
        <v>51</v>
      </c>
      <c r="G14706" s="121">
        <v>11740029.813411079</v>
      </c>
    </row>
    <row r="14707" spans="1:7" outlineLevel="1" x14ac:dyDescent="0.25">
      <c r="A14707" s="23" t="str">
        <f>VLOOKUP(B14707,Códigos!$A$1:$C$23,2,FALSE)</f>
        <v>Inv. Extranjero</v>
      </c>
      <c r="B14707" s="65" t="s">
        <v>34</v>
      </c>
      <c r="C14707" s="60">
        <v>2024</v>
      </c>
      <c r="D14707" s="60" t="str">
        <f t="shared" si="248"/>
        <v>feb</v>
      </c>
      <c r="E14707" s="24">
        <v>45351</v>
      </c>
      <c r="F14707" s="23" t="s">
        <v>51</v>
      </c>
      <c r="G14707" s="121">
        <v>1651937.7594752186</v>
      </c>
    </row>
    <row r="14708" spans="1:7" outlineLevel="1" x14ac:dyDescent="0.25">
      <c r="A14708" s="23" t="str">
        <f>VLOOKUP(B14708,Códigos!$A$1:$C$23,2,FALSE)</f>
        <v>Liquidez</v>
      </c>
      <c r="B14708" s="65" t="s">
        <v>13</v>
      </c>
      <c r="C14708" s="60">
        <v>2024</v>
      </c>
      <c r="D14708" s="60" t="str">
        <f t="shared" si="248"/>
        <v>feb</v>
      </c>
      <c r="E14708" s="24">
        <v>45351</v>
      </c>
      <c r="F14708" s="23" t="s">
        <v>51</v>
      </c>
      <c r="G14708" s="121">
        <v>140859244.41545188</v>
      </c>
    </row>
    <row r="14709" spans="1:7" outlineLevel="1" x14ac:dyDescent="0.25">
      <c r="A14709" s="23" t="str">
        <f>VLOOKUP(B14709,Códigos!$A$1:$C$23,2,FALSE)</f>
        <v>Inv. sin Oferta Pública</v>
      </c>
      <c r="B14709" s="65" t="s">
        <v>14</v>
      </c>
      <c r="C14709" s="60">
        <v>2024</v>
      </c>
      <c r="D14709" s="60" t="str">
        <f t="shared" si="248"/>
        <v>feb</v>
      </c>
      <c r="E14709" s="24">
        <v>45351</v>
      </c>
      <c r="F14709" s="23" t="s">
        <v>51</v>
      </c>
      <c r="G14709" s="121">
        <v>27892555.874635573</v>
      </c>
    </row>
    <row r="14710" spans="1:7" outlineLevel="1" x14ac:dyDescent="0.25">
      <c r="A14710" s="23" t="str">
        <f>VLOOKUP(B14710,Códigos!$A$1:$C$23,2,FALSE)</f>
        <v>Acciones</v>
      </c>
      <c r="B14710" s="65" t="s">
        <v>0</v>
      </c>
      <c r="C14710" s="60">
        <v>2024</v>
      </c>
      <c r="D14710" s="60" t="str">
        <f t="shared" si="248"/>
        <v>feb</v>
      </c>
      <c r="E14710" s="24">
        <v>45351</v>
      </c>
      <c r="F14710" s="23" t="s">
        <v>52</v>
      </c>
      <c r="G14710" s="121">
        <v>4052102.1</v>
      </c>
    </row>
    <row r="14711" spans="1:7" outlineLevel="1" x14ac:dyDescent="0.25">
      <c r="A14711" s="23" t="str">
        <f>VLOOKUP(B14711,Códigos!$A$1:$C$23,2,FALSE)</f>
        <v>Bonos Bancarios Bursátiles</v>
      </c>
      <c r="B14711" s="65" t="s">
        <v>1</v>
      </c>
      <c r="C14711" s="60">
        <v>2024</v>
      </c>
      <c r="D14711" s="60" t="str">
        <f t="shared" si="248"/>
        <v>feb</v>
      </c>
      <c r="E14711" s="24">
        <v>45351</v>
      </c>
      <c r="F14711" s="23" t="s">
        <v>52</v>
      </c>
      <c r="G14711" s="121">
        <v>33119829.239999995</v>
      </c>
    </row>
    <row r="14712" spans="1:7" outlineLevel="1" x14ac:dyDescent="0.25">
      <c r="A14712" s="23" t="str">
        <f>VLOOKUP(B14712,Códigos!$A$1:$C$23,2,FALSE)</f>
        <v>Bonos de Largo Plazo</v>
      </c>
      <c r="B14712" s="65" t="s">
        <v>3</v>
      </c>
      <c r="C14712" s="60">
        <v>2024</v>
      </c>
      <c r="D14712" s="60" t="str">
        <f t="shared" si="248"/>
        <v>feb</v>
      </c>
      <c r="E14712" s="24">
        <v>45351</v>
      </c>
      <c r="F14712" s="23" t="s">
        <v>52</v>
      </c>
      <c r="G14712" s="121">
        <v>14276447.620000001</v>
      </c>
    </row>
    <row r="14713" spans="1:7" outlineLevel="1" x14ac:dyDescent="0.25">
      <c r="A14713" s="23" t="str">
        <f>VLOOKUP(B14713,Códigos!$A$1:$C$23,2,FALSE)</f>
        <v>Bonos Municipales</v>
      </c>
      <c r="B14713" s="65" t="s">
        <v>4</v>
      </c>
      <c r="C14713" s="60">
        <v>2024</v>
      </c>
      <c r="D14713" s="60" t="str">
        <f t="shared" si="248"/>
        <v>feb</v>
      </c>
      <c r="E14713" s="24">
        <v>45351</v>
      </c>
      <c r="F14713" s="23" t="s">
        <v>52</v>
      </c>
      <c r="G14713" s="121">
        <v>0</v>
      </c>
    </row>
    <row r="14714" spans="1:7" outlineLevel="1" x14ac:dyDescent="0.25">
      <c r="A14714" s="23" t="str">
        <f>VLOOKUP(B14714,Códigos!$A$1:$C$23,2,FALSE)</f>
        <v>Bonos Participativos emitidos por Pymes</v>
      </c>
      <c r="B14714" s="65" t="s">
        <v>5</v>
      </c>
      <c r="C14714" s="60">
        <v>2024</v>
      </c>
      <c r="D14714" s="60" t="str">
        <f t="shared" si="248"/>
        <v>feb</v>
      </c>
      <c r="E14714" s="24">
        <v>45351</v>
      </c>
      <c r="F14714" s="23" t="s">
        <v>52</v>
      </c>
      <c r="G14714" s="121">
        <v>27110.9</v>
      </c>
    </row>
    <row r="14715" spans="1:7" outlineLevel="1" x14ac:dyDescent="0.25">
      <c r="A14715" s="23" t="str">
        <f>VLOOKUP(B14715,Códigos!$A$1:$C$23,2,FALSE)</f>
        <v>Bonos del BCB con opción a rescate anticipado</v>
      </c>
      <c r="B14715" s="65" t="s">
        <v>159</v>
      </c>
      <c r="C14715" s="60">
        <v>2024</v>
      </c>
      <c r="D14715" s="60" t="str">
        <f t="shared" si="248"/>
        <v>feb</v>
      </c>
      <c r="E14715" s="24">
        <v>45351</v>
      </c>
      <c r="F14715" s="23" t="s">
        <v>52</v>
      </c>
      <c r="G14715" s="121">
        <v>0</v>
      </c>
    </row>
    <row r="14716" spans="1:7" outlineLevel="1" x14ac:dyDescent="0.25">
      <c r="A14716" s="23" t="str">
        <f>VLOOKUP(B14716,Códigos!$A$1:$C$23,2,FALSE)</f>
        <v>Bonos del Tesoro</v>
      </c>
      <c r="B14716" s="65" t="s">
        <v>6</v>
      </c>
      <c r="C14716" s="60">
        <v>2024</v>
      </c>
      <c r="D14716" s="60" t="str">
        <f t="shared" si="248"/>
        <v>feb</v>
      </c>
      <c r="E14716" s="24">
        <v>45351</v>
      </c>
      <c r="F14716" s="23" t="s">
        <v>52</v>
      </c>
      <c r="G14716" s="121">
        <v>159145.19</v>
      </c>
    </row>
    <row r="14717" spans="1:7" outlineLevel="1" x14ac:dyDescent="0.25">
      <c r="A14717" s="23" t="str">
        <f>VLOOKUP(B14717,Códigos!$A$1:$C$23,2,FALSE)</f>
        <v>Cupones</v>
      </c>
      <c r="B14717" s="65" t="s">
        <v>7</v>
      </c>
      <c r="C14717" s="60">
        <v>2024</v>
      </c>
      <c r="D14717" s="60" t="str">
        <f t="shared" si="248"/>
        <v>feb</v>
      </c>
      <c r="E14717" s="24">
        <v>45351</v>
      </c>
      <c r="F14717" s="23" t="s">
        <v>52</v>
      </c>
      <c r="G14717" s="121">
        <v>37846.449999999997</v>
      </c>
    </row>
    <row r="14718" spans="1:7" outlineLevel="1" x14ac:dyDescent="0.25">
      <c r="A14718" s="23" t="str">
        <f>VLOOKUP(B14718,Códigos!$A$1:$C$23,2,FALSE)</f>
        <v>Depósitos a Plazo Fijo</v>
      </c>
      <c r="B14718" s="65" t="s">
        <v>8</v>
      </c>
      <c r="C14718" s="60">
        <v>2024</v>
      </c>
      <c r="D14718" s="60" t="str">
        <f t="shared" si="248"/>
        <v>feb</v>
      </c>
      <c r="E14718" s="24">
        <v>45351</v>
      </c>
      <c r="F14718" s="23" t="s">
        <v>52</v>
      </c>
      <c r="G14718" s="121">
        <v>313891835.50999999</v>
      </c>
    </row>
    <row r="14719" spans="1:7" outlineLevel="1" x14ac:dyDescent="0.25">
      <c r="A14719" s="23" t="str">
        <f>VLOOKUP(B14719,Códigos!$A$1:$C$23,2,FALSE)</f>
        <v>Letras del BCB con opción a rescate anticipado</v>
      </c>
      <c r="B14719" s="65" t="s">
        <v>10</v>
      </c>
      <c r="C14719" s="60">
        <v>2024</v>
      </c>
      <c r="D14719" s="60" t="str">
        <f t="shared" si="248"/>
        <v>feb</v>
      </c>
      <c r="E14719" s="24">
        <v>45351</v>
      </c>
      <c r="F14719" s="23" t="s">
        <v>52</v>
      </c>
      <c r="G14719" s="121">
        <v>0</v>
      </c>
    </row>
    <row r="14720" spans="1:7" outlineLevel="1" x14ac:dyDescent="0.25">
      <c r="A14720" s="23" t="str">
        <f>VLOOKUP(B14720,Códigos!$A$1:$C$23,2,FALSE)</f>
        <v>Pagarés bursátiles</v>
      </c>
      <c r="B14720" s="65" t="s">
        <v>11</v>
      </c>
      <c r="C14720" s="60">
        <v>2024</v>
      </c>
      <c r="D14720" s="60" t="str">
        <f t="shared" si="248"/>
        <v>feb</v>
      </c>
      <c r="E14720" s="24">
        <v>45351</v>
      </c>
      <c r="F14720" s="23" t="s">
        <v>52</v>
      </c>
      <c r="G14720" s="121">
        <v>4110685.26</v>
      </c>
    </row>
    <row r="14721" spans="1:7" outlineLevel="1" x14ac:dyDescent="0.25">
      <c r="A14721" s="23" t="str">
        <f>VLOOKUP(B14721,Códigos!$A$1:$C$23,2,FALSE)</f>
        <v>Valores de Titularización</v>
      </c>
      <c r="B14721" s="65" t="s">
        <v>12</v>
      </c>
      <c r="C14721" s="60">
        <v>2024</v>
      </c>
      <c r="D14721" s="60" t="str">
        <f t="shared" si="248"/>
        <v>feb</v>
      </c>
      <c r="E14721" s="24">
        <v>45351</v>
      </c>
      <c r="F14721" s="23" t="s">
        <v>52</v>
      </c>
      <c r="G14721" s="121">
        <v>85542</v>
      </c>
    </row>
    <row r="14722" spans="1:7" outlineLevel="1" x14ac:dyDescent="0.25">
      <c r="A14722" s="23" t="str">
        <f>VLOOKUP(B14722,Códigos!$A$1:$C$23,2,FALSE)</f>
        <v>Inv. Extranjero</v>
      </c>
      <c r="B14722" s="65" t="s">
        <v>34</v>
      </c>
      <c r="C14722" s="60">
        <v>2024</v>
      </c>
      <c r="D14722" s="60" t="str">
        <f t="shared" ref="D14722:D14785" si="249">+TEXT(E14722,"mmm")</f>
        <v>feb</v>
      </c>
      <c r="E14722" s="24">
        <v>45351</v>
      </c>
      <c r="F14722" s="23" t="s">
        <v>52</v>
      </c>
      <c r="G14722" s="121">
        <v>48167861.089999996</v>
      </c>
    </row>
    <row r="14723" spans="1:7" outlineLevel="1" x14ac:dyDescent="0.25">
      <c r="A14723" s="23" t="str">
        <f>VLOOKUP(B14723,Códigos!$A$1:$C$23,2,FALSE)</f>
        <v>Liquidez</v>
      </c>
      <c r="B14723" s="65" t="s">
        <v>13</v>
      </c>
      <c r="C14723" s="60">
        <v>2024</v>
      </c>
      <c r="D14723" s="60" t="str">
        <f t="shared" si="249"/>
        <v>feb</v>
      </c>
      <c r="E14723" s="24">
        <v>45351</v>
      </c>
      <c r="F14723" s="23" t="s">
        <v>52</v>
      </c>
      <c r="G14723" s="121">
        <v>165878740.51000002</v>
      </c>
    </row>
    <row r="14724" spans="1:7" outlineLevel="1" x14ac:dyDescent="0.25">
      <c r="A14724" s="23" t="str">
        <f>VLOOKUP(B14724,Códigos!$A$1:$C$23,2,FALSE)</f>
        <v>Inv. sin Oferta Pública</v>
      </c>
      <c r="B14724" s="65" t="s">
        <v>14</v>
      </c>
      <c r="C14724" s="60">
        <v>2024</v>
      </c>
      <c r="D14724" s="60" t="str">
        <f t="shared" si="249"/>
        <v>feb</v>
      </c>
      <c r="E14724" s="24">
        <v>45351</v>
      </c>
      <c r="F14724" s="23" t="s">
        <v>52</v>
      </c>
      <c r="G14724" s="121">
        <v>-148851.11000000002</v>
      </c>
    </row>
    <row r="14725" spans="1:7" outlineLevel="1" x14ac:dyDescent="0.25">
      <c r="A14725" s="23" t="str">
        <f>VLOOKUP(B14725,Códigos!$A$1:$C$23,2,FALSE)</f>
        <v>Acciones</v>
      </c>
      <c r="B14725" s="65" t="s">
        <v>0</v>
      </c>
      <c r="C14725" s="60">
        <v>2024</v>
      </c>
      <c r="D14725" s="60" t="str">
        <f t="shared" si="249"/>
        <v>feb</v>
      </c>
      <c r="E14725" s="24">
        <v>45351</v>
      </c>
      <c r="F14725" s="23" t="s">
        <v>44</v>
      </c>
      <c r="G14725" s="121">
        <v>163615.13265306124</v>
      </c>
    </row>
    <row r="14726" spans="1:7" outlineLevel="1" x14ac:dyDescent="0.25">
      <c r="A14726" s="23" t="str">
        <f>VLOOKUP(B14726,Códigos!$A$1:$C$23,2,FALSE)</f>
        <v>Bonos Bancarios Bursátiles</v>
      </c>
      <c r="B14726" s="65" t="s">
        <v>1</v>
      </c>
      <c r="C14726" s="60">
        <v>2024</v>
      </c>
      <c r="D14726" s="60" t="str">
        <f t="shared" si="249"/>
        <v>feb</v>
      </c>
      <c r="E14726" s="24">
        <v>45351</v>
      </c>
      <c r="F14726" s="23" t="s">
        <v>44</v>
      </c>
      <c r="G14726" s="121">
        <v>10341915.6574344</v>
      </c>
    </row>
    <row r="14727" spans="1:7" outlineLevel="1" x14ac:dyDescent="0.25">
      <c r="A14727" s="23" t="str">
        <f>VLOOKUP(B14727,Códigos!$A$1:$C$23,2,FALSE)</f>
        <v>Bonos de Largo Plazo</v>
      </c>
      <c r="B14727" s="65" t="s">
        <v>3</v>
      </c>
      <c r="C14727" s="60">
        <v>2024</v>
      </c>
      <c r="D14727" s="60" t="str">
        <f t="shared" si="249"/>
        <v>feb</v>
      </c>
      <c r="E14727" s="24">
        <v>45351</v>
      </c>
      <c r="F14727" s="23" t="s">
        <v>44</v>
      </c>
      <c r="G14727" s="121">
        <v>6023810.919825078</v>
      </c>
    </row>
    <row r="14728" spans="1:7" outlineLevel="1" x14ac:dyDescent="0.25">
      <c r="A14728" s="23" t="str">
        <f>VLOOKUP(B14728,Códigos!$A$1:$C$23,2,FALSE)</f>
        <v>Bonos Municipales</v>
      </c>
      <c r="B14728" s="65" t="s">
        <v>4</v>
      </c>
      <c r="C14728" s="60">
        <v>2024</v>
      </c>
      <c r="D14728" s="60" t="str">
        <f t="shared" si="249"/>
        <v>feb</v>
      </c>
      <c r="E14728" s="24">
        <v>45351</v>
      </c>
      <c r="F14728" s="23" t="s">
        <v>44</v>
      </c>
      <c r="G14728" s="121">
        <v>0</v>
      </c>
    </row>
    <row r="14729" spans="1:7" outlineLevel="1" x14ac:dyDescent="0.25">
      <c r="A14729" s="23" t="str">
        <f>VLOOKUP(B14729,Códigos!$A$1:$C$23,2,FALSE)</f>
        <v>Bonos Participativos emitidos por Pymes</v>
      </c>
      <c r="B14729" s="65" t="s">
        <v>5</v>
      </c>
      <c r="C14729" s="60">
        <v>2024</v>
      </c>
      <c r="D14729" s="60" t="str">
        <f t="shared" si="249"/>
        <v>feb</v>
      </c>
      <c r="E14729" s="24">
        <v>45351</v>
      </c>
      <c r="F14729" s="23" t="s">
        <v>44</v>
      </c>
      <c r="G14729" s="121">
        <v>0</v>
      </c>
    </row>
    <row r="14730" spans="1:7" outlineLevel="1" x14ac:dyDescent="0.25">
      <c r="A14730" s="23" t="str">
        <f>VLOOKUP(B14730,Códigos!$A$1:$C$23,2,FALSE)</f>
        <v>Bonos del BCB con opción a rescate anticipado</v>
      </c>
      <c r="B14730" s="65" t="s">
        <v>159</v>
      </c>
      <c r="C14730" s="60">
        <v>2024</v>
      </c>
      <c r="D14730" s="60" t="str">
        <f t="shared" si="249"/>
        <v>feb</v>
      </c>
      <c r="E14730" s="24">
        <v>45351</v>
      </c>
      <c r="F14730" s="23" t="s">
        <v>44</v>
      </c>
      <c r="G14730" s="121">
        <v>0</v>
      </c>
    </row>
    <row r="14731" spans="1:7" outlineLevel="1" x14ac:dyDescent="0.25">
      <c r="A14731" s="23" t="str">
        <f>VLOOKUP(B14731,Códigos!$A$1:$C$23,2,FALSE)</f>
        <v>Bonos del Tesoro</v>
      </c>
      <c r="B14731" s="65" t="s">
        <v>6</v>
      </c>
      <c r="C14731" s="60">
        <v>2024</v>
      </c>
      <c r="D14731" s="60" t="str">
        <f t="shared" si="249"/>
        <v>feb</v>
      </c>
      <c r="E14731" s="24">
        <v>45351</v>
      </c>
      <c r="F14731" s="23" t="s">
        <v>44</v>
      </c>
      <c r="G14731" s="121">
        <v>3598860.6034985418</v>
      </c>
    </row>
    <row r="14732" spans="1:7" outlineLevel="1" x14ac:dyDescent="0.25">
      <c r="A14732" s="23" t="str">
        <f>VLOOKUP(B14732,Códigos!$A$1:$C$23,2,FALSE)</f>
        <v>Cupones</v>
      </c>
      <c r="B14732" s="65" t="s">
        <v>7</v>
      </c>
      <c r="C14732" s="60">
        <v>2024</v>
      </c>
      <c r="D14732" s="60" t="str">
        <f t="shared" si="249"/>
        <v>feb</v>
      </c>
      <c r="E14732" s="24">
        <v>45351</v>
      </c>
      <c r="F14732" s="23" t="s">
        <v>44</v>
      </c>
      <c r="G14732" s="121">
        <v>6149197.2157434449</v>
      </c>
    </row>
    <row r="14733" spans="1:7" outlineLevel="1" x14ac:dyDescent="0.25">
      <c r="A14733" s="23" t="str">
        <f>VLOOKUP(B14733,Códigos!$A$1:$C$23,2,FALSE)</f>
        <v>Depósitos a Plazo Fijo</v>
      </c>
      <c r="B14733" s="65" t="s">
        <v>8</v>
      </c>
      <c r="C14733" s="60">
        <v>2024</v>
      </c>
      <c r="D14733" s="60" t="str">
        <f t="shared" si="249"/>
        <v>feb</v>
      </c>
      <c r="E14733" s="24">
        <v>45351</v>
      </c>
      <c r="F14733" s="23" t="s">
        <v>44</v>
      </c>
      <c r="G14733" s="121">
        <v>110512781.3527692</v>
      </c>
    </row>
    <row r="14734" spans="1:7" outlineLevel="1" x14ac:dyDescent="0.25">
      <c r="A14734" s="23" t="str">
        <f>VLOOKUP(B14734,Códigos!$A$1:$C$23,2,FALSE)</f>
        <v>Letras del BCB con opción a rescate anticipado</v>
      </c>
      <c r="B14734" s="65" t="s">
        <v>10</v>
      </c>
      <c r="C14734" s="60">
        <v>2024</v>
      </c>
      <c r="D14734" s="60" t="str">
        <f t="shared" si="249"/>
        <v>feb</v>
      </c>
      <c r="E14734" s="24">
        <v>45351</v>
      </c>
      <c r="F14734" s="23" t="s">
        <v>44</v>
      </c>
      <c r="G14734" s="121">
        <v>11852385.903790046</v>
      </c>
    </row>
    <row r="14735" spans="1:7" outlineLevel="1" x14ac:dyDescent="0.25">
      <c r="A14735" s="23" t="str">
        <f>VLOOKUP(B14735,Códigos!$A$1:$C$23,2,FALSE)</f>
        <v>Pagarés bursátiles</v>
      </c>
      <c r="B14735" s="65" t="s">
        <v>11</v>
      </c>
      <c r="C14735" s="60">
        <v>2024</v>
      </c>
      <c r="D14735" s="60" t="str">
        <f t="shared" si="249"/>
        <v>feb</v>
      </c>
      <c r="E14735" s="24">
        <v>45351</v>
      </c>
      <c r="F14735" s="23" t="s">
        <v>44</v>
      </c>
      <c r="G14735" s="121">
        <v>16016851.577259466</v>
      </c>
    </row>
    <row r="14736" spans="1:7" outlineLevel="1" x14ac:dyDescent="0.25">
      <c r="A14736" s="23" t="str">
        <f>VLOOKUP(B14736,Códigos!$A$1:$C$23,2,FALSE)</f>
        <v>Valores de Titularización</v>
      </c>
      <c r="B14736" s="65" t="s">
        <v>12</v>
      </c>
      <c r="C14736" s="60">
        <v>2024</v>
      </c>
      <c r="D14736" s="60" t="str">
        <f t="shared" si="249"/>
        <v>feb</v>
      </c>
      <c r="E14736" s="24">
        <v>45351</v>
      </c>
      <c r="F14736" s="23" t="s">
        <v>44</v>
      </c>
      <c r="G14736" s="121">
        <v>1984270.4358600583</v>
      </c>
    </row>
    <row r="14737" spans="1:7" outlineLevel="1" x14ac:dyDescent="0.25">
      <c r="A14737" s="23" t="str">
        <f>VLOOKUP(B14737,Códigos!$A$1:$C$23,2,FALSE)</f>
        <v>Inv. Extranjero</v>
      </c>
      <c r="B14737" s="65" t="s">
        <v>34</v>
      </c>
      <c r="C14737" s="60">
        <v>2024</v>
      </c>
      <c r="D14737" s="60" t="str">
        <f t="shared" si="249"/>
        <v>feb</v>
      </c>
      <c r="E14737" s="24">
        <v>45351</v>
      </c>
      <c r="F14737" s="23" t="s">
        <v>44</v>
      </c>
      <c r="G14737" s="121">
        <v>0</v>
      </c>
    </row>
    <row r="14738" spans="1:7" outlineLevel="1" x14ac:dyDescent="0.25">
      <c r="A14738" s="23" t="str">
        <f>VLOOKUP(B14738,Códigos!$A$1:$C$23,2,FALSE)</f>
        <v>Liquidez</v>
      </c>
      <c r="B14738" s="65" t="s">
        <v>13</v>
      </c>
      <c r="C14738" s="60">
        <v>2024</v>
      </c>
      <c r="D14738" s="60" t="str">
        <f t="shared" si="249"/>
        <v>feb</v>
      </c>
      <c r="E14738" s="24">
        <v>45351</v>
      </c>
      <c r="F14738" s="23" t="s">
        <v>44</v>
      </c>
      <c r="G14738" s="121">
        <v>61937204.157434411</v>
      </c>
    </row>
    <row r="14739" spans="1:7" outlineLevel="1" x14ac:dyDescent="0.25">
      <c r="A14739" s="23" t="str">
        <f>VLOOKUP(B14739,Códigos!$A$1:$C$23,2,FALSE)</f>
        <v>Inv. sin Oferta Pública</v>
      </c>
      <c r="B14739" s="65" t="s">
        <v>14</v>
      </c>
      <c r="C14739" s="60">
        <v>2024</v>
      </c>
      <c r="D14739" s="60" t="str">
        <f t="shared" si="249"/>
        <v>feb</v>
      </c>
      <c r="E14739" s="24">
        <v>45351</v>
      </c>
      <c r="F14739" s="23" t="s">
        <v>44</v>
      </c>
      <c r="G14739" s="121">
        <v>8741556.4300291557</v>
      </c>
    </row>
    <row r="14740" spans="1:7" outlineLevel="1" x14ac:dyDescent="0.25">
      <c r="A14740" s="23" t="str">
        <f>VLOOKUP(B14740,Códigos!$A$1:$C$23,2,FALSE)</f>
        <v>Acciones</v>
      </c>
      <c r="B14740" s="65" t="s">
        <v>0</v>
      </c>
      <c r="C14740" s="60">
        <v>2024</v>
      </c>
      <c r="D14740" s="60" t="str">
        <f t="shared" si="249"/>
        <v>feb</v>
      </c>
      <c r="E14740" s="24">
        <v>45351</v>
      </c>
      <c r="F14740" s="23" t="s">
        <v>45</v>
      </c>
      <c r="G14740" s="121">
        <v>1737612.12</v>
      </c>
    </row>
    <row r="14741" spans="1:7" outlineLevel="1" x14ac:dyDescent="0.25">
      <c r="A14741" s="23" t="str">
        <f>VLOOKUP(B14741,Códigos!$A$1:$C$23,2,FALSE)</f>
        <v>Bonos Bancarios Bursátiles</v>
      </c>
      <c r="B14741" s="65" t="s">
        <v>1</v>
      </c>
      <c r="C14741" s="60">
        <v>2024</v>
      </c>
      <c r="D14741" s="60" t="str">
        <f t="shared" si="249"/>
        <v>feb</v>
      </c>
      <c r="E14741" s="24">
        <v>45351</v>
      </c>
      <c r="F14741" s="23" t="s">
        <v>45</v>
      </c>
      <c r="G14741" s="121">
        <v>5099285.8499999996</v>
      </c>
    </row>
    <row r="14742" spans="1:7" outlineLevel="1" x14ac:dyDescent="0.25">
      <c r="A14742" s="23" t="str">
        <f>VLOOKUP(B14742,Códigos!$A$1:$C$23,2,FALSE)</f>
        <v>Bonos de Largo Plazo</v>
      </c>
      <c r="B14742" s="65" t="s">
        <v>3</v>
      </c>
      <c r="C14742" s="60">
        <v>2024</v>
      </c>
      <c r="D14742" s="60" t="str">
        <f t="shared" si="249"/>
        <v>feb</v>
      </c>
      <c r="E14742" s="24">
        <v>45351</v>
      </c>
      <c r="F14742" s="23" t="s">
        <v>45</v>
      </c>
      <c r="G14742" s="121">
        <v>1617131.48</v>
      </c>
    </row>
    <row r="14743" spans="1:7" outlineLevel="1" x14ac:dyDescent="0.25">
      <c r="A14743" s="23" t="str">
        <f>VLOOKUP(B14743,Códigos!$A$1:$C$23,2,FALSE)</f>
        <v>Bonos Municipales</v>
      </c>
      <c r="B14743" s="65" t="s">
        <v>4</v>
      </c>
      <c r="C14743" s="60">
        <v>2024</v>
      </c>
      <c r="D14743" s="60" t="str">
        <f t="shared" si="249"/>
        <v>feb</v>
      </c>
      <c r="E14743" s="24">
        <v>45351</v>
      </c>
      <c r="F14743" s="23" t="s">
        <v>45</v>
      </c>
      <c r="G14743" s="121">
        <v>0</v>
      </c>
    </row>
    <row r="14744" spans="1:7" outlineLevel="1" x14ac:dyDescent="0.25">
      <c r="A14744" s="23" t="str">
        <f>VLOOKUP(B14744,Códigos!$A$1:$C$23,2,FALSE)</f>
        <v>Bonos Participativos emitidos por Pymes</v>
      </c>
      <c r="B14744" s="65" t="s">
        <v>5</v>
      </c>
      <c r="C14744" s="60">
        <v>2024</v>
      </c>
      <c r="D14744" s="60" t="str">
        <f t="shared" si="249"/>
        <v>feb</v>
      </c>
      <c r="E14744" s="24">
        <v>45351</v>
      </c>
      <c r="F14744" s="23" t="s">
        <v>45</v>
      </c>
      <c r="G14744" s="121">
        <v>0</v>
      </c>
    </row>
    <row r="14745" spans="1:7" outlineLevel="1" x14ac:dyDescent="0.25">
      <c r="A14745" s="23" t="str">
        <f>VLOOKUP(B14745,Códigos!$A$1:$C$23,2,FALSE)</f>
        <v>Bonos del BCB con opción a rescate anticipado</v>
      </c>
      <c r="B14745" s="65" t="s">
        <v>159</v>
      </c>
      <c r="C14745" s="60">
        <v>2024</v>
      </c>
      <c r="D14745" s="60" t="str">
        <f t="shared" si="249"/>
        <v>feb</v>
      </c>
      <c r="E14745" s="24">
        <v>45351</v>
      </c>
      <c r="F14745" s="23" t="s">
        <v>45</v>
      </c>
      <c r="G14745" s="121">
        <v>0</v>
      </c>
    </row>
    <row r="14746" spans="1:7" outlineLevel="1" x14ac:dyDescent="0.25">
      <c r="A14746" s="23" t="str">
        <f>VLOOKUP(B14746,Códigos!$A$1:$C$23,2,FALSE)</f>
        <v>Bonos del Tesoro</v>
      </c>
      <c r="B14746" s="65" t="s">
        <v>6</v>
      </c>
      <c r="C14746" s="60">
        <v>2024</v>
      </c>
      <c r="D14746" s="60" t="str">
        <f t="shared" si="249"/>
        <v>feb</v>
      </c>
      <c r="E14746" s="24">
        <v>45351</v>
      </c>
      <c r="F14746" s="23" t="s">
        <v>45</v>
      </c>
      <c r="G14746" s="121">
        <v>0</v>
      </c>
    </row>
    <row r="14747" spans="1:7" outlineLevel="1" x14ac:dyDescent="0.25">
      <c r="A14747" s="23" t="str">
        <f>VLOOKUP(B14747,Códigos!$A$1:$C$23,2,FALSE)</f>
        <v>Cupones</v>
      </c>
      <c r="B14747" s="65" t="s">
        <v>7</v>
      </c>
      <c r="C14747" s="60">
        <v>2024</v>
      </c>
      <c r="D14747" s="60" t="str">
        <f t="shared" si="249"/>
        <v>feb</v>
      </c>
      <c r="E14747" s="24">
        <v>45351</v>
      </c>
      <c r="F14747" s="23" t="s">
        <v>45</v>
      </c>
      <c r="G14747" s="121">
        <v>0</v>
      </c>
    </row>
    <row r="14748" spans="1:7" outlineLevel="1" x14ac:dyDescent="0.25">
      <c r="A14748" s="23" t="str">
        <f>VLOOKUP(B14748,Códigos!$A$1:$C$23,2,FALSE)</f>
        <v>Depósitos a Plazo Fijo</v>
      </c>
      <c r="B14748" s="65" t="s">
        <v>8</v>
      </c>
      <c r="C14748" s="60">
        <v>2024</v>
      </c>
      <c r="D14748" s="60" t="str">
        <f t="shared" si="249"/>
        <v>feb</v>
      </c>
      <c r="E14748" s="24">
        <v>45351</v>
      </c>
      <c r="F14748" s="23" t="s">
        <v>45</v>
      </c>
      <c r="G14748" s="121">
        <v>57164771.069999993</v>
      </c>
    </row>
    <row r="14749" spans="1:7" outlineLevel="1" x14ac:dyDescent="0.25">
      <c r="A14749" s="23" t="str">
        <f>VLOOKUP(B14749,Códigos!$A$1:$C$23,2,FALSE)</f>
        <v>Letras del BCB con opción a rescate anticipado</v>
      </c>
      <c r="B14749" s="65" t="s">
        <v>10</v>
      </c>
      <c r="C14749" s="60">
        <v>2024</v>
      </c>
      <c r="D14749" s="60" t="str">
        <f t="shared" si="249"/>
        <v>feb</v>
      </c>
      <c r="E14749" s="24">
        <v>45351</v>
      </c>
      <c r="F14749" s="23" t="s">
        <v>45</v>
      </c>
      <c r="G14749" s="121">
        <v>0</v>
      </c>
    </row>
    <row r="14750" spans="1:7" outlineLevel="1" x14ac:dyDescent="0.25">
      <c r="A14750" s="23" t="str">
        <f>VLOOKUP(B14750,Códigos!$A$1:$C$23,2,FALSE)</f>
        <v>Pagarés bursátiles</v>
      </c>
      <c r="B14750" s="65" t="s">
        <v>11</v>
      </c>
      <c r="C14750" s="60">
        <v>2024</v>
      </c>
      <c r="D14750" s="60" t="str">
        <f t="shared" si="249"/>
        <v>feb</v>
      </c>
      <c r="E14750" s="24">
        <v>45351</v>
      </c>
      <c r="F14750" s="23" t="s">
        <v>45</v>
      </c>
      <c r="G14750" s="121">
        <v>2084445.2599999998</v>
      </c>
    </row>
    <row r="14751" spans="1:7" outlineLevel="1" x14ac:dyDescent="0.25">
      <c r="A14751" s="23" t="str">
        <f>VLOOKUP(B14751,Códigos!$A$1:$C$23,2,FALSE)</f>
        <v>Valores de Titularización</v>
      </c>
      <c r="B14751" s="65" t="s">
        <v>12</v>
      </c>
      <c r="C14751" s="60">
        <v>2024</v>
      </c>
      <c r="D14751" s="60" t="str">
        <f t="shared" si="249"/>
        <v>feb</v>
      </c>
      <c r="E14751" s="24">
        <v>45351</v>
      </c>
      <c r="F14751" s="23" t="s">
        <v>45</v>
      </c>
      <c r="G14751" s="121">
        <v>0</v>
      </c>
    </row>
    <row r="14752" spans="1:7" outlineLevel="1" x14ac:dyDescent="0.25">
      <c r="A14752" s="23" t="str">
        <f>VLOOKUP(B14752,Códigos!$A$1:$C$23,2,FALSE)</f>
        <v>Inv. Extranjero</v>
      </c>
      <c r="B14752" s="65" t="s">
        <v>34</v>
      </c>
      <c r="C14752" s="60">
        <v>2024</v>
      </c>
      <c r="D14752" s="60" t="str">
        <f t="shared" si="249"/>
        <v>feb</v>
      </c>
      <c r="E14752" s="24">
        <v>45351</v>
      </c>
      <c r="F14752" s="23" t="s">
        <v>45</v>
      </c>
      <c r="G14752" s="121">
        <v>3872229.4</v>
      </c>
    </row>
    <row r="14753" spans="1:7" outlineLevel="1" x14ac:dyDescent="0.25">
      <c r="A14753" s="23" t="str">
        <f>VLOOKUP(B14753,Códigos!$A$1:$C$23,2,FALSE)</f>
        <v>Liquidez</v>
      </c>
      <c r="B14753" s="65" t="s">
        <v>13</v>
      </c>
      <c r="C14753" s="60">
        <v>2024</v>
      </c>
      <c r="D14753" s="60" t="str">
        <f t="shared" si="249"/>
        <v>feb</v>
      </c>
      <c r="E14753" s="24">
        <v>45351</v>
      </c>
      <c r="F14753" s="23" t="s">
        <v>45</v>
      </c>
      <c r="G14753" s="121">
        <v>54832424.510000005</v>
      </c>
    </row>
    <row r="14754" spans="1:7" outlineLevel="1" x14ac:dyDescent="0.25">
      <c r="A14754" s="23" t="str">
        <f>VLOOKUP(B14754,Códigos!$A$1:$C$23,2,FALSE)</f>
        <v>Inv. sin Oferta Pública</v>
      </c>
      <c r="B14754" s="65" t="s">
        <v>14</v>
      </c>
      <c r="C14754" s="60">
        <v>2024</v>
      </c>
      <c r="D14754" s="60" t="str">
        <f t="shared" si="249"/>
        <v>feb</v>
      </c>
      <c r="E14754" s="24">
        <v>45351</v>
      </c>
      <c r="F14754" s="23" t="s">
        <v>45</v>
      </c>
      <c r="G14754" s="121">
        <v>-270646.77999999997</v>
      </c>
    </row>
    <row r="14755" spans="1:7" outlineLevel="1" x14ac:dyDescent="0.25">
      <c r="A14755" s="23" t="str">
        <f>VLOOKUP(B14755,Códigos!$A$1:$C$23,2,FALSE)</f>
        <v>Acciones</v>
      </c>
      <c r="B14755" s="65" t="s">
        <v>0</v>
      </c>
      <c r="C14755" s="60">
        <v>2024</v>
      </c>
      <c r="D14755" s="60" t="str">
        <f t="shared" si="249"/>
        <v>feb</v>
      </c>
      <c r="E14755" s="24">
        <v>45351</v>
      </c>
      <c r="F14755" s="23" t="s">
        <v>46</v>
      </c>
      <c r="G14755" s="121">
        <v>5838462.0204081712</v>
      </c>
    </row>
    <row r="14756" spans="1:7" outlineLevel="1" x14ac:dyDescent="0.25">
      <c r="A14756" s="23" t="str">
        <f>VLOOKUP(B14756,Códigos!$A$1:$C$23,2,FALSE)</f>
        <v>Bonos Bancarios Bursátiles</v>
      </c>
      <c r="B14756" s="65" t="s">
        <v>1</v>
      </c>
      <c r="C14756" s="60">
        <v>2024</v>
      </c>
      <c r="D14756" s="60" t="str">
        <f t="shared" si="249"/>
        <v>feb</v>
      </c>
      <c r="E14756" s="24">
        <v>45351</v>
      </c>
      <c r="F14756" s="23" t="s">
        <v>46</v>
      </c>
      <c r="G14756" s="121">
        <v>41893007.04956276</v>
      </c>
    </row>
    <row r="14757" spans="1:7" outlineLevel="1" x14ac:dyDescent="0.25">
      <c r="A14757" s="23" t="str">
        <f>VLOOKUP(B14757,Códigos!$A$1:$C$23,2,FALSE)</f>
        <v>Bonos de Largo Plazo</v>
      </c>
      <c r="B14757" s="65" t="s">
        <v>3</v>
      </c>
      <c r="C14757" s="60">
        <v>2024</v>
      </c>
      <c r="D14757" s="60" t="str">
        <f t="shared" si="249"/>
        <v>feb</v>
      </c>
      <c r="E14757" s="24">
        <v>45351</v>
      </c>
      <c r="F14757" s="23" t="s">
        <v>46</v>
      </c>
      <c r="G14757" s="121">
        <v>27407636.567055393</v>
      </c>
    </row>
    <row r="14758" spans="1:7" outlineLevel="1" x14ac:dyDescent="0.25">
      <c r="A14758" s="23" t="str">
        <f>VLOOKUP(B14758,Códigos!$A$1:$C$23,2,FALSE)</f>
        <v>Bonos Municipales</v>
      </c>
      <c r="B14758" s="65" t="s">
        <v>4</v>
      </c>
      <c r="C14758" s="60">
        <v>2024</v>
      </c>
      <c r="D14758" s="60" t="str">
        <f t="shared" si="249"/>
        <v>feb</v>
      </c>
      <c r="E14758" s="24">
        <v>45351</v>
      </c>
      <c r="F14758" s="23" t="s">
        <v>46</v>
      </c>
      <c r="G14758" s="121">
        <v>588836.00583090377</v>
      </c>
    </row>
    <row r="14759" spans="1:7" outlineLevel="1" x14ac:dyDescent="0.25">
      <c r="A14759" s="23" t="str">
        <f>VLOOKUP(B14759,Códigos!$A$1:$C$23,2,FALSE)</f>
        <v>Bonos Participativos emitidos por Pymes</v>
      </c>
      <c r="B14759" s="65" t="s">
        <v>5</v>
      </c>
      <c r="C14759" s="60">
        <v>2024</v>
      </c>
      <c r="D14759" s="60" t="str">
        <f t="shared" si="249"/>
        <v>feb</v>
      </c>
      <c r="E14759" s="24">
        <v>45351</v>
      </c>
      <c r="F14759" s="23" t="s">
        <v>46</v>
      </c>
      <c r="G14759" s="121">
        <v>57610.670553935859</v>
      </c>
    </row>
    <row r="14760" spans="1:7" outlineLevel="1" x14ac:dyDescent="0.25">
      <c r="A14760" s="23" t="str">
        <f>VLOOKUP(B14760,Códigos!$A$1:$C$23,2,FALSE)</f>
        <v>Bonos del BCB con opción a rescate anticipado</v>
      </c>
      <c r="B14760" s="65" t="s">
        <v>159</v>
      </c>
      <c r="C14760" s="60">
        <v>2024</v>
      </c>
      <c r="D14760" s="60" t="str">
        <f t="shared" si="249"/>
        <v>feb</v>
      </c>
      <c r="E14760" s="24">
        <v>45351</v>
      </c>
      <c r="F14760" s="23" t="s">
        <v>46</v>
      </c>
      <c r="G14760" s="121">
        <v>0</v>
      </c>
    </row>
    <row r="14761" spans="1:7" outlineLevel="1" x14ac:dyDescent="0.25">
      <c r="A14761" s="23" t="str">
        <f>VLOOKUP(B14761,Códigos!$A$1:$C$23,2,FALSE)</f>
        <v>Bonos del Tesoro</v>
      </c>
      <c r="B14761" s="65" t="s">
        <v>6</v>
      </c>
      <c r="C14761" s="60">
        <v>2024</v>
      </c>
      <c r="D14761" s="60" t="str">
        <f t="shared" si="249"/>
        <v>feb</v>
      </c>
      <c r="E14761" s="24">
        <v>45351</v>
      </c>
      <c r="F14761" s="23" t="s">
        <v>46</v>
      </c>
      <c r="G14761" s="121">
        <v>0</v>
      </c>
    </row>
    <row r="14762" spans="1:7" outlineLevel="1" x14ac:dyDescent="0.25">
      <c r="A14762" s="23" t="str">
        <f>VLOOKUP(B14762,Códigos!$A$1:$C$23,2,FALSE)</f>
        <v>Cupones</v>
      </c>
      <c r="B14762" s="65" t="s">
        <v>7</v>
      </c>
      <c r="C14762" s="60">
        <v>2024</v>
      </c>
      <c r="D14762" s="60" t="str">
        <f t="shared" si="249"/>
        <v>feb</v>
      </c>
      <c r="E14762" s="24">
        <v>45351</v>
      </c>
      <c r="F14762" s="23" t="s">
        <v>46</v>
      </c>
      <c r="G14762" s="121">
        <v>1207745.0728863156</v>
      </c>
    </row>
    <row r="14763" spans="1:7" outlineLevel="1" x14ac:dyDescent="0.25">
      <c r="A14763" s="23" t="str">
        <f>VLOOKUP(B14763,Códigos!$A$1:$C$23,2,FALSE)</f>
        <v>Depósitos a Plazo Fijo</v>
      </c>
      <c r="B14763" s="65" t="s">
        <v>8</v>
      </c>
      <c r="C14763" s="60">
        <v>2024</v>
      </c>
      <c r="D14763" s="60" t="str">
        <f t="shared" si="249"/>
        <v>feb</v>
      </c>
      <c r="E14763" s="24">
        <v>45351</v>
      </c>
      <c r="F14763" s="23" t="s">
        <v>46</v>
      </c>
      <c r="G14763" s="121">
        <v>139740096.62682259</v>
      </c>
    </row>
    <row r="14764" spans="1:7" outlineLevel="1" x14ac:dyDescent="0.25">
      <c r="A14764" s="23" t="str">
        <f>VLOOKUP(B14764,Códigos!$A$1:$C$23,2,FALSE)</f>
        <v>Letras del BCB con opción a rescate anticipado</v>
      </c>
      <c r="B14764" s="65" t="s">
        <v>10</v>
      </c>
      <c r="C14764" s="60">
        <v>2024</v>
      </c>
      <c r="D14764" s="60" t="str">
        <f t="shared" si="249"/>
        <v>feb</v>
      </c>
      <c r="E14764" s="24">
        <v>45351</v>
      </c>
      <c r="F14764" s="23" t="s">
        <v>46</v>
      </c>
      <c r="G14764" s="121">
        <v>4770856.5014577201</v>
      </c>
    </row>
    <row r="14765" spans="1:7" outlineLevel="1" x14ac:dyDescent="0.25">
      <c r="A14765" s="23" t="str">
        <f>VLOOKUP(B14765,Códigos!$A$1:$C$23,2,FALSE)</f>
        <v>Pagarés bursátiles</v>
      </c>
      <c r="B14765" s="65" t="s">
        <v>11</v>
      </c>
      <c r="C14765" s="60">
        <v>2024</v>
      </c>
      <c r="D14765" s="60" t="str">
        <f t="shared" si="249"/>
        <v>feb</v>
      </c>
      <c r="E14765" s="24">
        <v>45351</v>
      </c>
      <c r="F14765" s="23" t="s">
        <v>46</v>
      </c>
      <c r="G14765" s="121">
        <v>7675052.6078717178</v>
      </c>
    </row>
    <row r="14766" spans="1:7" outlineLevel="1" x14ac:dyDescent="0.25">
      <c r="A14766" s="23" t="str">
        <f>VLOOKUP(B14766,Códigos!$A$1:$C$23,2,FALSE)</f>
        <v>Valores de Titularización</v>
      </c>
      <c r="B14766" s="65" t="s">
        <v>12</v>
      </c>
      <c r="C14766" s="60">
        <v>2024</v>
      </c>
      <c r="D14766" s="60" t="str">
        <f t="shared" si="249"/>
        <v>feb</v>
      </c>
      <c r="E14766" s="24">
        <v>45351</v>
      </c>
      <c r="F14766" s="23" t="s">
        <v>46</v>
      </c>
      <c r="G14766" s="121">
        <v>7721112.9285714319</v>
      </c>
    </row>
    <row r="14767" spans="1:7" outlineLevel="1" x14ac:dyDescent="0.25">
      <c r="A14767" s="23" t="str">
        <f>VLOOKUP(B14767,Códigos!$A$1:$C$23,2,FALSE)</f>
        <v>Inv. Extranjero</v>
      </c>
      <c r="B14767" s="65" t="s">
        <v>34</v>
      </c>
      <c r="C14767" s="60">
        <v>2024</v>
      </c>
      <c r="D14767" s="60" t="str">
        <f t="shared" si="249"/>
        <v>feb</v>
      </c>
      <c r="E14767" s="24">
        <v>45351</v>
      </c>
      <c r="F14767" s="23" t="s">
        <v>46</v>
      </c>
      <c r="G14767" s="121">
        <v>1651937.7594752186</v>
      </c>
    </row>
    <row r="14768" spans="1:7" outlineLevel="1" x14ac:dyDescent="0.25">
      <c r="A14768" s="23" t="str">
        <f>VLOOKUP(B14768,Códigos!$A$1:$C$23,2,FALSE)</f>
        <v>Liquidez</v>
      </c>
      <c r="B14768" s="65" t="s">
        <v>13</v>
      </c>
      <c r="C14768" s="60">
        <v>2024</v>
      </c>
      <c r="D14768" s="60" t="str">
        <f t="shared" si="249"/>
        <v>feb</v>
      </c>
      <c r="E14768" s="24">
        <v>45351</v>
      </c>
      <c r="F14768" s="23" t="s">
        <v>46</v>
      </c>
      <c r="G14768" s="121">
        <v>61967027.790087454</v>
      </c>
    </row>
    <row r="14769" spans="1:7" outlineLevel="1" x14ac:dyDescent="0.25">
      <c r="A14769" s="23" t="str">
        <f>VLOOKUP(B14769,Códigos!$A$1:$C$23,2,FALSE)</f>
        <v>Inv. sin Oferta Pública</v>
      </c>
      <c r="B14769" s="65" t="s">
        <v>14</v>
      </c>
      <c r="C14769" s="60">
        <v>2024</v>
      </c>
      <c r="D14769" s="60" t="str">
        <f t="shared" si="249"/>
        <v>feb</v>
      </c>
      <c r="E14769" s="24">
        <v>45351</v>
      </c>
      <c r="F14769" s="23" t="s">
        <v>46</v>
      </c>
      <c r="G14769" s="121">
        <v>14158021.075801747</v>
      </c>
    </row>
    <row r="14770" spans="1:7" outlineLevel="1" x14ac:dyDescent="0.25">
      <c r="A14770" s="23" t="str">
        <f>VLOOKUP(B14770,Códigos!$A$1:$C$23,2,FALSE)</f>
        <v>Acciones</v>
      </c>
      <c r="B14770" s="65" t="s">
        <v>0</v>
      </c>
      <c r="C14770" s="60">
        <v>2024</v>
      </c>
      <c r="D14770" s="60" t="str">
        <f t="shared" si="249"/>
        <v>feb</v>
      </c>
      <c r="E14770" s="24">
        <v>45351</v>
      </c>
      <c r="F14770" s="23" t="s">
        <v>48</v>
      </c>
      <c r="G14770" s="121">
        <v>0</v>
      </c>
    </row>
    <row r="14771" spans="1:7" outlineLevel="1" x14ac:dyDescent="0.25">
      <c r="A14771" s="23" t="str">
        <f>VLOOKUP(B14771,Códigos!$A$1:$C$23,2,FALSE)</f>
        <v>Bonos Bancarios Bursátiles</v>
      </c>
      <c r="B14771" s="65" t="s">
        <v>1</v>
      </c>
      <c r="C14771" s="60">
        <v>2024</v>
      </c>
      <c r="D14771" s="60" t="str">
        <f t="shared" si="249"/>
        <v>feb</v>
      </c>
      <c r="E14771" s="24">
        <v>45351</v>
      </c>
      <c r="F14771" s="23" t="s">
        <v>48</v>
      </c>
      <c r="G14771" s="121">
        <v>0</v>
      </c>
    </row>
    <row r="14772" spans="1:7" outlineLevel="1" x14ac:dyDescent="0.25">
      <c r="A14772" s="23" t="str">
        <f>VLOOKUP(B14772,Códigos!$A$1:$C$23,2,FALSE)</f>
        <v>Bonos de Largo Plazo</v>
      </c>
      <c r="B14772" s="65" t="s">
        <v>3</v>
      </c>
      <c r="C14772" s="60">
        <v>2024</v>
      </c>
      <c r="D14772" s="60" t="str">
        <f t="shared" si="249"/>
        <v>feb</v>
      </c>
      <c r="E14772" s="24">
        <v>45351</v>
      </c>
      <c r="F14772" s="23" t="s">
        <v>48</v>
      </c>
      <c r="G14772" s="121">
        <v>481520.65280087467</v>
      </c>
    </row>
    <row r="14773" spans="1:7" outlineLevel="1" x14ac:dyDescent="0.25">
      <c r="A14773" s="23" t="str">
        <f>VLOOKUP(B14773,Códigos!$A$1:$C$23,2,FALSE)</f>
        <v>Bonos Municipales</v>
      </c>
      <c r="B14773" s="65" t="s">
        <v>4</v>
      </c>
      <c r="C14773" s="60">
        <v>2024</v>
      </c>
      <c r="D14773" s="60" t="str">
        <f t="shared" si="249"/>
        <v>feb</v>
      </c>
      <c r="E14773" s="24">
        <v>45351</v>
      </c>
      <c r="F14773" s="23" t="s">
        <v>48</v>
      </c>
      <c r="G14773" s="121">
        <v>0</v>
      </c>
    </row>
    <row r="14774" spans="1:7" outlineLevel="1" x14ac:dyDescent="0.25">
      <c r="A14774" s="23" t="str">
        <f>VLOOKUP(B14774,Códigos!$A$1:$C$23,2,FALSE)</f>
        <v>Bonos Participativos emitidos por Pymes</v>
      </c>
      <c r="B14774" s="65" t="s">
        <v>5</v>
      </c>
      <c r="C14774" s="60">
        <v>2024</v>
      </c>
      <c r="D14774" s="60" t="str">
        <f t="shared" si="249"/>
        <v>feb</v>
      </c>
      <c r="E14774" s="24">
        <v>45351</v>
      </c>
      <c r="F14774" s="23" t="s">
        <v>48</v>
      </c>
      <c r="G14774" s="121">
        <v>0</v>
      </c>
    </row>
    <row r="14775" spans="1:7" outlineLevel="1" x14ac:dyDescent="0.25">
      <c r="A14775" s="23" t="str">
        <f>VLOOKUP(B14775,Códigos!$A$1:$C$23,2,FALSE)</f>
        <v>Bonos del BCB con opción a rescate anticipado</v>
      </c>
      <c r="B14775" s="65" t="s">
        <v>159</v>
      </c>
      <c r="C14775" s="60">
        <v>2024</v>
      </c>
      <c r="D14775" s="60" t="str">
        <f t="shared" si="249"/>
        <v>feb</v>
      </c>
      <c r="E14775" s="24">
        <v>45351</v>
      </c>
      <c r="F14775" s="23" t="s">
        <v>48</v>
      </c>
      <c r="G14775" s="121">
        <v>6259994.819990458</v>
      </c>
    </row>
    <row r="14776" spans="1:7" outlineLevel="1" x14ac:dyDescent="0.25">
      <c r="A14776" s="23" t="str">
        <f>VLOOKUP(B14776,Códigos!$A$1:$C$23,2,FALSE)</f>
        <v>Bonos del Tesoro</v>
      </c>
      <c r="B14776" s="65" t="s">
        <v>6</v>
      </c>
      <c r="C14776" s="60">
        <v>2024</v>
      </c>
      <c r="D14776" s="60" t="str">
        <f t="shared" si="249"/>
        <v>feb</v>
      </c>
      <c r="E14776" s="24">
        <v>45351</v>
      </c>
      <c r="F14776" s="23" t="s">
        <v>48</v>
      </c>
      <c r="G14776" s="121">
        <v>0</v>
      </c>
    </row>
    <row r="14777" spans="1:7" outlineLevel="1" x14ac:dyDescent="0.25">
      <c r="A14777" s="23" t="str">
        <f>VLOOKUP(B14777,Códigos!$A$1:$C$23,2,FALSE)</f>
        <v>Cupones</v>
      </c>
      <c r="B14777" s="65" t="s">
        <v>7</v>
      </c>
      <c r="C14777" s="60">
        <v>2024</v>
      </c>
      <c r="D14777" s="60" t="str">
        <f t="shared" si="249"/>
        <v>feb</v>
      </c>
      <c r="E14777" s="24">
        <v>45351</v>
      </c>
      <c r="F14777" s="23" t="s">
        <v>48</v>
      </c>
      <c r="G14777" s="121">
        <v>0</v>
      </c>
    </row>
    <row r="14778" spans="1:7" outlineLevel="1" x14ac:dyDescent="0.25">
      <c r="A14778" s="23" t="str">
        <f>VLOOKUP(B14778,Códigos!$A$1:$C$23,2,FALSE)</f>
        <v>Depósitos a Plazo Fijo</v>
      </c>
      <c r="B14778" s="65" t="s">
        <v>8</v>
      </c>
      <c r="C14778" s="60">
        <v>2024</v>
      </c>
      <c r="D14778" s="60" t="str">
        <f t="shared" si="249"/>
        <v>feb</v>
      </c>
      <c r="E14778" s="24">
        <v>45351</v>
      </c>
      <c r="F14778" s="23" t="s">
        <v>48</v>
      </c>
      <c r="G14778" s="121">
        <v>2982278.7939255093</v>
      </c>
    </row>
    <row r="14779" spans="1:7" outlineLevel="1" x14ac:dyDescent="0.25">
      <c r="A14779" s="23" t="str">
        <f>VLOOKUP(B14779,Códigos!$A$1:$C$23,2,FALSE)</f>
        <v>Letras del BCB con opción a rescate anticipado</v>
      </c>
      <c r="B14779" s="65" t="s">
        <v>10</v>
      </c>
      <c r="C14779" s="60">
        <v>2024</v>
      </c>
      <c r="D14779" s="60" t="str">
        <f t="shared" si="249"/>
        <v>feb</v>
      </c>
      <c r="E14779" s="24">
        <v>45351</v>
      </c>
      <c r="F14779" s="23" t="s">
        <v>48</v>
      </c>
      <c r="G14779" s="121">
        <v>0</v>
      </c>
    </row>
    <row r="14780" spans="1:7" outlineLevel="1" x14ac:dyDescent="0.25">
      <c r="A14780" s="23" t="str">
        <f>VLOOKUP(B14780,Códigos!$A$1:$C$23,2,FALSE)</f>
        <v>Pagarés bursátiles</v>
      </c>
      <c r="B14780" s="65" t="s">
        <v>11</v>
      </c>
      <c r="C14780" s="60">
        <v>2024</v>
      </c>
      <c r="D14780" s="60" t="str">
        <f t="shared" si="249"/>
        <v>feb</v>
      </c>
      <c r="E14780" s="24">
        <v>45351</v>
      </c>
      <c r="F14780" s="23" t="s">
        <v>48</v>
      </c>
      <c r="G14780" s="121">
        <v>365213.17680575803</v>
      </c>
    </row>
    <row r="14781" spans="1:7" outlineLevel="1" x14ac:dyDescent="0.25">
      <c r="A14781" s="23" t="str">
        <f>VLOOKUP(B14781,Códigos!$A$1:$C$23,2,FALSE)</f>
        <v>Valores de Titularización</v>
      </c>
      <c r="B14781" s="65" t="s">
        <v>12</v>
      </c>
      <c r="C14781" s="60">
        <v>2024</v>
      </c>
      <c r="D14781" s="60" t="str">
        <f t="shared" si="249"/>
        <v>feb</v>
      </c>
      <c r="E14781" s="24">
        <v>45351</v>
      </c>
      <c r="F14781" s="23" t="s">
        <v>48</v>
      </c>
      <c r="G14781" s="121">
        <v>0</v>
      </c>
    </row>
    <row r="14782" spans="1:7" outlineLevel="1" x14ac:dyDescent="0.25">
      <c r="A14782" s="23" t="str">
        <f>VLOOKUP(B14782,Códigos!$A$1:$C$23,2,FALSE)</f>
        <v>Inv. Extranjero</v>
      </c>
      <c r="B14782" s="65" t="s">
        <v>34</v>
      </c>
      <c r="C14782" s="60">
        <v>2024</v>
      </c>
      <c r="D14782" s="60" t="str">
        <f t="shared" si="249"/>
        <v>feb</v>
      </c>
      <c r="E14782" s="24">
        <v>45351</v>
      </c>
      <c r="F14782" s="23" t="s">
        <v>48</v>
      </c>
      <c r="G14782" s="121">
        <v>0</v>
      </c>
    </row>
    <row r="14783" spans="1:7" outlineLevel="1" x14ac:dyDescent="0.25">
      <c r="A14783" s="23" t="str">
        <f>VLOOKUP(B14783,Códigos!$A$1:$C$23,2,FALSE)</f>
        <v>Liquidez</v>
      </c>
      <c r="B14783" s="65" t="s">
        <v>13</v>
      </c>
      <c r="C14783" s="60">
        <v>2024</v>
      </c>
      <c r="D14783" s="60" t="str">
        <f t="shared" si="249"/>
        <v>feb</v>
      </c>
      <c r="E14783" s="24">
        <v>45351</v>
      </c>
      <c r="F14783" s="23" t="s">
        <v>48</v>
      </c>
      <c r="G14783" s="121">
        <v>5596234.190693805</v>
      </c>
    </row>
    <row r="14784" spans="1:7" outlineLevel="1" x14ac:dyDescent="0.25">
      <c r="A14784" s="23" t="str">
        <f>VLOOKUP(B14784,Códigos!$A$1:$C$23,2,FALSE)</f>
        <v>Inv. sin Oferta Pública</v>
      </c>
      <c r="B14784" s="65" t="s">
        <v>14</v>
      </c>
      <c r="C14784" s="60">
        <v>2024</v>
      </c>
      <c r="D14784" s="60" t="str">
        <f t="shared" si="249"/>
        <v>feb</v>
      </c>
      <c r="E14784" s="24">
        <v>45351</v>
      </c>
      <c r="F14784" s="23" t="s">
        <v>48</v>
      </c>
      <c r="G14784" s="121">
        <v>-558.06272120991252</v>
      </c>
    </row>
    <row r="14785" spans="1:7" outlineLevel="1" x14ac:dyDescent="0.25">
      <c r="A14785" s="23" t="str">
        <f>VLOOKUP(B14785,Códigos!$A$1:$C$23,2,FALSE)</f>
        <v>Acciones</v>
      </c>
      <c r="B14785" s="65" t="s">
        <v>0</v>
      </c>
      <c r="C14785" s="60">
        <v>2024</v>
      </c>
      <c r="D14785" s="60" t="str">
        <f t="shared" si="249"/>
        <v>feb</v>
      </c>
      <c r="E14785" s="24">
        <v>45351</v>
      </c>
      <c r="F14785" s="23" t="s">
        <v>47</v>
      </c>
      <c r="G14785" s="121">
        <v>2314489.98</v>
      </c>
    </row>
    <row r="14786" spans="1:7" outlineLevel="1" x14ac:dyDescent="0.25">
      <c r="A14786" s="23" t="str">
        <f>VLOOKUP(B14786,Códigos!$A$1:$C$23,2,FALSE)</f>
        <v>Bonos Bancarios Bursátiles</v>
      </c>
      <c r="B14786" s="65" t="s">
        <v>1</v>
      </c>
      <c r="C14786" s="60">
        <v>2024</v>
      </c>
      <c r="D14786" s="60" t="str">
        <f t="shared" ref="D14786:D14849" si="250">+TEXT(E14786,"mmm")</f>
        <v>feb</v>
      </c>
      <c r="E14786" s="24">
        <v>45351</v>
      </c>
      <c r="F14786" s="23" t="s">
        <v>47</v>
      </c>
      <c r="G14786" s="121">
        <v>27025534.050000001</v>
      </c>
    </row>
    <row r="14787" spans="1:7" outlineLevel="1" x14ac:dyDescent="0.25">
      <c r="A14787" s="23" t="str">
        <f>VLOOKUP(B14787,Códigos!$A$1:$C$23,2,FALSE)</f>
        <v>Bonos de Largo Plazo</v>
      </c>
      <c r="B14787" s="65" t="s">
        <v>3</v>
      </c>
      <c r="C14787" s="60">
        <v>2024</v>
      </c>
      <c r="D14787" s="60" t="str">
        <f t="shared" si="250"/>
        <v>feb</v>
      </c>
      <c r="E14787" s="24">
        <v>45351</v>
      </c>
      <c r="F14787" s="23" t="s">
        <v>47</v>
      </c>
      <c r="G14787" s="121">
        <v>12090737.369999999</v>
      </c>
    </row>
    <row r="14788" spans="1:7" outlineLevel="1" x14ac:dyDescent="0.25">
      <c r="A14788" s="23" t="str">
        <f>VLOOKUP(B14788,Códigos!$A$1:$C$23,2,FALSE)</f>
        <v>Bonos Municipales</v>
      </c>
      <c r="B14788" s="65" t="s">
        <v>4</v>
      </c>
      <c r="C14788" s="60">
        <v>2024</v>
      </c>
      <c r="D14788" s="60" t="str">
        <f t="shared" si="250"/>
        <v>feb</v>
      </c>
      <c r="E14788" s="24">
        <v>45351</v>
      </c>
      <c r="F14788" s="23" t="s">
        <v>47</v>
      </c>
      <c r="G14788" s="121">
        <v>0</v>
      </c>
    </row>
    <row r="14789" spans="1:7" outlineLevel="1" x14ac:dyDescent="0.25">
      <c r="A14789" s="23" t="str">
        <f>VLOOKUP(B14789,Códigos!$A$1:$C$23,2,FALSE)</f>
        <v>Bonos Participativos emitidos por Pymes</v>
      </c>
      <c r="B14789" s="65" t="s">
        <v>5</v>
      </c>
      <c r="C14789" s="60">
        <v>2024</v>
      </c>
      <c r="D14789" s="60" t="str">
        <f t="shared" si="250"/>
        <v>feb</v>
      </c>
      <c r="E14789" s="24">
        <v>45351</v>
      </c>
      <c r="F14789" s="23" t="s">
        <v>47</v>
      </c>
      <c r="G14789" s="121">
        <v>0</v>
      </c>
    </row>
    <row r="14790" spans="1:7" outlineLevel="1" x14ac:dyDescent="0.25">
      <c r="A14790" s="23" t="str">
        <f>VLOOKUP(B14790,Códigos!$A$1:$C$23,2,FALSE)</f>
        <v>Bonos del BCB con opción a rescate anticipado</v>
      </c>
      <c r="B14790" s="65" t="s">
        <v>159</v>
      </c>
      <c r="C14790" s="60">
        <v>2024</v>
      </c>
      <c r="D14790" s="60" t="str">
        <f t="shared" si="250"/>
        <v>feb</v>
      </c>
      <c r="E14790" s="24">
        <v>45351</v>
      </c>
      <c r="F14790" s="23" t="s">
        <v>47</v>
      </c>
      <c r="G14790" s="121">
        <v>0</v>
      </c>
    </row>
    <row r="14791" spans="1:7" outlineLevel="1" x14ac:dyDescent="0.25">
      <c r="A14791" s="23" t="str">
        <f>VLOOKUP(B14791,Códigos!$A$1:$C$23,2,FALSE)</f>
        <v>Bonos del Tesoro</v>
      </c>
      <c r="B14791" s="65" t="s">
        <v>6</v>
      </c>
      <c r="C14791" s="60">
        <v>2024</v>
      </c>
      <c r="D14791" s="60" t="str">
        <f t="shared" si="250"/>
        <v>feb</v>
      </c>
      <c r="E14791" s="24">
        <v>45351</v>
      </c>
      <c r="F14791" s="23" t="s">
        <v>47</v>
      </c>
      <c r="G14791" s="121">
        <v>0</v>
      </c>
    </row>
    <row r="14792" spans="1:7" outlineLevel="1" x14ac:dyDescent="0.25">
      <c r="A14792" s="23" t="str">
        <f>VLOOKUP(B14792,Códigos!$A$1:$C$23,2,FALSE)</f>
        <v>Cupones</v>
      </c>
      <c r="B14792" s="65" t="s">
        <v>7</v>
      </c>
      <c r="C14792" s="60">
        <v>2024</v>
      </c>
      <c r="D14792" s="60" t="str">
        <f t="shared" si="250"/>
        <v>feb</v>
      </c>
      <c r="E14792" s="24">
        <v>45351</v>
      </c>
      <c r="F14792" s="23" t="s">
        <v>47</v>
      </c>
      <c r="G14792" s="121">
        <v>37846.449999999997</v>
      </c>
    </row>
    <row r="14793" spans="1:7" outlineLevel="1" x14ac:dyDescent="0.25">
      <c r="A14793" s="23" t="str">
        <f>VLOOKUP(B14793,Códigos!$A$1:$C$23,2,FALSE)</f>
        <v>Depósitos a Plazo Fijo</v>
      </c>
      <c r="B14793" s="65" t="s">
        <v>8</v>
      </c>
      <c r="C14793" s="60">
        <v>2024</v>
      </c>
      <c r="D14793" s="60" t="str">
        <f t="shared" si="250"/>
        <v>feb</v>
      </c>
      <c r="E14793" s="24">
        <v>45351</v>
      </c>
      <c r="F14793" s="23" t="s">
        <v>47</v>
      </c>
      <c r="G14793" s="121">
        <v>249859964.56</v>
      </c>
    </row>
    <row r="14794" spans="1:7" outlineLevel="1" x14ac:dyDescent="0.25">
      <c r="A14794" s="23" t="str">
        <f>VLOOKUP(B14794,Códigos!$A$1:$C$23,2,FALSE)</f>
        <v>Letras del BCB con opción a rescate anticipado</v>
      </c>
      <c r="B14794" s="65" t="s">
        <v>10</v>
      </c>
      <c r="C14794" s="60">
        <v>2024</v>
      </c>
      <c r="D14794" s="60" t="str">
        <f t="shared" si="250"/>
        <v>feb</v>
      </c>
      <c r="E14794" s="24">
        <v>45351</v>
      </c>
      <c r="F14794" s="23" t="s">
        <v>47</v>
      </c>
      <c r="G14794" s="121">
        <v>0</v>
      </c>
    </row>
    <row r="14795" spans="1:7" outlineLevel="1" x14ac:dyDescent="0.25">
      <c r="A14795" s="23" t="str">
        <f>VLOOKUP(B14795,Códigos!$A$1:$C$23,2,FALSE)</f>
        <v>Pagarés bursátiles</v>
      </c>
      <c r="B14795" s="65" t="s">
        <v>11</v>
      </c>
      <c r="C14795" s="60">
        <v>2024</v>
      </c>
      <c r="D14795" s="60" t="str">
        <f t="shared" si="250"/>
        <v>feb</v>
      </c>
      <c r="E14795" s="24">
        <v>45351</v>
      </c>
      <c r="F14795" s="23" t="s">
        <v>47</v>
      </c>
      <c r="G14795" s="121">
        <v>2026240</v>
      </c>
    </row>
    <row r="14796" spans="1:7" outlineLevel="1" x14ac:dyDescent="0.25">
      <c r="A14796" s="23" t="str">
        <f>VLOOKUP(B14796,Códigos!$A$1:$C$23,2,FALSE)</f>
        <v>Valores de Titularización</v>
      </c>
      <c r="B14796" s="65" t="s">
        <v>12</v>
      </c>
      <c r="C14796" s="60">
        <v>2024</v>
      </c>
      <c r="D14796" s="60" t="str">
        <f t="shared" si="250"/>
        <v>feb</v>
      </c>
      <c r="E14796" s="24">
        <v>45351</v>
      </c>
      <c r="F14796" s="23" t="s">
        <v>47</v>
      </c>
      <c r="G14796" s="121">
        <v>85542</v>
      </c>
    </row>
    <row r="14797" spans="1:7" outlineLevel="1" x14ac:dyDescent="0.25">
      <c r="A14797" s="23" t="str">
        <f>VLOOKUP(B14797,Códigos!$A$1:$C$23,2,FALSE)</f>
        <v>Inv. Extranjero</v>
      </c>
      <c r="B14797" s="65" t="s">
        <v>34</v>
      </c>
      <c r="C14797" s="60">
        <v>2024</v>
      </c>
      <c r="D14797" s="60" t="str">
        <f t="shared" si="250"/>
        <v>feb</v>
      </c>
      <c r="E14797" s="24">
        <v>45351</v>
      </c>
      <c r="F14797" s="23" t="s">
        <v>47</v>
      </c>
      <c r="G14797" s="121">
        <v>43524211.989999995</v>
      </c>
    </row>
    <row r="14798" spans="1:7" outlineLevel="1" x14ac:dyDescent="0.25">
      <c r="A14798" s="23" t="str">
        <f>VLOOKUP(B14798,Códigos!$A$1:$C$23,2,FALSE)</f>
        <v>Liquidez</v>
      </c>
      <c r="B14798" s="65" t="s">
        <v>13</v>
      </c>
      <c r="C14798" s="60">
        <v>2024</v>
      </c>
      <c r="D14798" s="60" t="str">
        <f t="shared" si="250"/>
        <v>feb</v>
      </c>
      <c r="E14798" s="24">
        <v>45351</v>
      </c>
      <c r="F14798" s="23" t="s">
        <v>47</v>
      </c>
      <c r="G14798" s="121">
        <v>108639447.43999998</v>
      </c>
    </row>
    <row r="14799" spans="1:7" outlineLevel="1" x14ac:dyDescent="0.25">
      <c r="A14799" s="23" t="str">
        <f>VLOOKUP(B14799,Códigos!$A$1:$C$23,2,FALSE)</f>
        <v>Inv. sin Oferta Pública</v>
      </c>
      <c r="B14799" s="65" t="s">
        <v>14</v>
      </c>
      <c r="C14799" s="60">
        <v>2024</v>
      </c>
      <c r="D14799" s="60" t="str">
        <f t="shared" si="250"/>
        <v>feb</v>
      </c>
      <c r="E14799" s="24">
        <v>45351</v>
      </c>
      <c r="F14799" s="23" t="s">
        <v>47</v>
      </c>
      <c r="G14799" s="121">
        <v>24518.93</v>
      </c>
    </row>
    <row r="14800" spans="1:7" outlineLevel="1" x14ac:dyDescent="0.25">
      <c r="A14800" s="23" t="str">
        <f>VLOOKUP(B14800,Códigos!$A$1:$C$23,2,FALSE)</f>
        <v>Acciones</v>
      </c>
      <c r="B14800" s="65" t="s">
        <v>0</v>
      </c>
      <c r="C14800" s="60">
        <v>2024</v>
      </c>
      <c r="D14800" s="60" t="str">
        <f t="shared" si="250"/>
        <v>feb</v>
      </c>
      <c r="E14800" s="24">
        <v>45351</v>
      </c>
      <c r="F14800" s="23" t="s">
        <v>49</v>
      </c>
      <c r="G14800" s="121">
        <v>263662.45189504378</v>
      </c>
    </row>
    <row r="14801" spans="1:7" outlineLevel="1" x14ac:dyDescent="0.25">
      <c r="A14801" s="23" t="str">
        <f>VLOOKUP(B14801,Códigos!$A$1:$C$23,2,FALSE)</f>
        <v>Bonos Bancarios Bursátiles</v>
      </c>
      <c r="B14801" s="65" t="s">
        <v>1</v>
      </c>
      <c r="C14801" s="60">
        <v>2024</v>
      </c>
      <c r="D14801" s="60" t="str">
        <f t="shared" si="250"/>
        <v>feb</v>
      </c>
      <c r="E14801" s="24">
        <v>45351</v>
      </c>
      <c r="F14801" s="23" t="s">
        <v>49</v>
      </c>
      <c r="G14801" s="121">
        <v>21415150.077259474</v>
      </c>
    </row>
    <row r="14802" spans="1:7" outlineLevel="1" x14ac:dyDescent="0.25">
      <c r="A14802" s="23" t="str">
        <f>VLOOKUP(B14802,Códigos!$A$1:$C$23,2,FALSE)</f>
        <v>Bonos de Largo Plazo</v>
      </c>
      <c r="B14802" s="65" t="s">
        <v>3</v>
      </c>
      <c r="C14802" s="60">
        <v>2024</v>
      </c>
      <c r="D14802" s="60" t="str">
        <f t="shared" si="250"/>
        <v>feb</v>
      </c>
      <c r="E14802" s="24">
        <v>45351</v>
      </c>
      <c r="F14802" s="23" t="s">
        <v>49</v>
      </c>
      <c r="G14802" s="121">
        <v>14717781.094752196</v>
      </c>
    </row>
    <row r="14803" spans="1:7" outlineLevel="1" x14ac:dyDescent="0.25">
      <c r="A14803" s="23" t="str">
        <f>VLOOKUP(B14803,Códigos!$A$1:$C$23,2,FALSE)</f>
        <v>Bonos Municipales</v>
      </c>
      <c r="B14803" s="65" t="s">
        <v>4</v>
      </c>
      <c r="C14803" s="60">
        <v>2024</v>
      </c>
      <c r="D14803" s="60" t="str">
        <f t="shared" si="250"/>
        <v>feb</v>
      </c>
      <c r="E14803" s="24">
        <v>45351</v>
      </c>
      <c r="F14803" s="23" t="s">
        <v>49</v>
      </c>
      <c r="G14803" s="121">
        <v>375852.76967930031</v>
      </c>
    </row>
    <row r="14804" spans="1:7" outlineLevel="1" x14ac:dyDescent="0.25">
      <c r="A14804" s="23" t="str">
        <f>VLOOKUP(B14804,Códigos!$A$1:$C$23,2,FALSE)</f>
        <v>Bonos Participativos emitidos por Pymes</v>
      </c>
      <c r="B14804" s="65" t="s">
        <v>5</v>
      </c>
      <c r="C14804" s="60">
        <v>2024</v>
      </c>
      <c r="D14804" s="60" t="str">
        <f t="shared" si="250"/>
        <v>feb</v>
      </c>
      <c r="E14804" s="24">
        <v>45351</v>
      </c>
      <c r="F14804" s="23" t="s">
        <v>49</v>
      </c>
      <c r="G14804" s="121">
        <v>33888.629737609328</v>
      </c>
    </row>
    <row r="14805" spans="1:7" outlineLevel="1" x14ac:dyDescent="0.25">
      <c r="A14805" s="23" t="str">
        <f>VLOOKUP(B14805,Códigos!$A$1:$C$23,2,FALSE)</f>
        <v>Bonos del BCB con opción a rescate anticipado</v>
      </c>
      <c r="B14805" s="65" t="s">
        <v>159</v>
      </c>
      <c r="C14805" s="60">
        <v>2024</v>
      </c>
      <c r="D14805" s="60" t="str">
        <f t="shared" si="250"/>
        <v>feb</v>
      </c>
      <c r="E14805" s="24">
        <v>45351</v>
      </c>
      <c r="F14805" s="23" t="s">
        <v>49</v>
      </c>
      <c r="G14805" s="121">
        <v>0</v>
      </c>
    </row>
    <row r="14806" spans="1:7" outlineLevel="1" x14ac:dyDescent="0.25">
      <c r="A14806" s="23" t="str">
        <f>VLOOKUP(B14806,Códigos!$A$1:$C$23,2,FALSE)</f>
        <v>Bonos del Tesoro</v>
      </c>
      <c r="B14806" s="65" t="s">
        <v>6</v>
      </c>
      <c r="C14806" s="60">
        <v>2024</v>
      </c>
      <c r="D14806" s="60" t="str">
        <f t="shared" si="250"/>
        <v>feb</v>
      </c>
      <c r="E14806" s="24">
        <v>45351</v>
      </c>
      <c r="F14806" s="23" t="s">
        <v>49</v>
      </c>
      <c r="G14806" s="121">
        <v>0</v>
      </c>
    </row>
    <row r="14807" spans="1:7" outlineLevel="1" x14ac:dyDescent="0.25">
      <c r="A14807" s="23" t="str">
        <f>VLOOKUP(B14807,Códigos!$A$1:$C$23,2,FALSE)</f>
        <v>Cupones</v>
      </c>
      <c r="B14807" s="65" t="s">
        <v>7</v>
      </c>
      <c r="C14807" s="60">
        <v>2024</v>
      </c>
      <c r="D14807" s="60" t="str">
        <f t="shared" si="250"/>
        <v>feb</v>
      </c>
      <c r="E14807" s="24">
        <v>45351</v>
      </c>
      <c r="F14807" s="23" t="s">
        <v>49</v>
      </c>
      <c r="G14807" s="121">
        <v>152463.5568513122</v>
      </c>
    </row>
    <row r="14808" spans="1:7" outlineLevel="1" x14ac:dyDescent="0.25">
      <c r="A14808" s="23" t="str">
        <f>VLOOKUP(B14808,Códigos!$A$1:$C$23,2,FALSE)</f>
        <v>Depósitos a Plazo Fijo</v>
      </c>
      <c r="B14808" s="65" t="s">
        <v>8</v>
      </c>
      <c r="C14808" s="60">
        <v>2024</v>
      </c>
      <c r="D14808" s="60" t="str">
        <f t="shared" si="250"/>
        <v>feb</v>
      </c>
      <c r="E14808" s="24">
        <v>45351</v>
      </c>
      <c r="F14808" s="23" t="s">
        <v>49</v>
      </c>
      <c r="G14808" s="121">
        <v>47505736.833819449</v>
      </c>
    </row>
    <row r="14809" spans="1:7" outlineLevel="1" x14ac:dyDescent="0.25">
      <c r="A14809" s="23" t="str">
        <f>VLOOKUP(B14809,Códigos!$A$1:$C$23,2,FALSE)</f>
        <v>Letras del BCB con opción a rescate anticipado</v>
      </c>
      <c r="B14809" s="65" t="s">
        <v>10</v>
      </c>
      <c r="C14809" s="60">
        <v>2024</v>
      </c>
      <c r="D14809" s="60" t="str">
        <f t="shared" si="250"/>
        <v>feb</v>
      </c>
      <c r="E14809" s="24">
        <v>45351</v>
      </c>
      <c r="F14809" s="23" t="s">
        <v>49</v>
      </c>
      <c r="G14809" s="121">
        <v>0</v>
      </c>
    </row>
    <row r="14810" spans="1:7" outlineLevel="1" x14ac:dyDescent="0.25">
      <c r="A14810" s="23" t="str">
        <f>VLOOKUP(B14810,Códigos!$A$1:$C$23,2,FALSE)</f>
        <v>Pagarés bursátiles</v>
      </c>
      <c r="B14810" s="65" t="s">
        <v>11</v>
      </c>
      <c r="C14810" s="60">
        <v>2024</v>
      </c>
      <c r="D14810" s="60" t="str">
        <f t="shared" si="250"/>
        <v>feb</v>
      </c>
      <c r="E14810" s="24">
        <v>45351</v>
      </c>
      <c r="F14810" s="23" t="s">
        <v>49</v>
      </c>
      <c r="G14810" s="121">
        <v>2176389.8396501457</v>
      </c>
    </row>
    <row r="14811" spans="1:7" outlineLevel="1" x14ac:dyDescent="0.25">
      <c r="A14811" s="23" t="str">
        <f>VLOOKUP(B14811,Códigos!$A$1:$C$23,2,FALSE)</f>
        <v>Valores de Titularización</v>
      </c>
      <c r="B14811" s="65" t="s">
        <v>12</v>
      </c>
      <c r="C14811" s="60">
        <v>2024</v>
      </c>
      <c r="D14811" s="60" t="str">
        <f t="shared" si="250"/>
        <v>feb</v>
      </c>
      <c r="E14811" s="24">
        <v>45351</v>
      </c>
      <c r="F14811" s="23" t="s">
        <v>49</v>
      </c>
      <c r="G14811" s="121">
        <v>2034646.448979592</v>
      </c>
    </row>
    <row r="14812" spans="1:7" outlineLevel="1" x14ac:dyDescent="0.25">
      <c r="A14812" s="23" t="str">
        <f>VLOOKUP(B14812,Códigos!$A$1:$C$23,2,FALSE)</f>
        <v>Inv. Extranjero</v>
      </c>
      <c r="B14812" s="65" t="s">
        <v>34</v>
      </c>
      <c r="C14812" s="60">
        <v>2024</v>
      </c>
      <c r="D14812" s="60" t="str">
        <f t="shared" si="250"/>
        <v>feb</v>
      </c>
      <c r="E14812" s="24">
        <v>45351</v>
      </c>
      <c r="F14812" s="23" t="s">
        <v>49</v>
      </c>
      <c r="G14812" s="121">
        <v>0</v>
      </c>
    </row>
    <row r="14813" spans="1:7" outlineLevel="1" x14ac:dyDescent="0.25">
      <c r="A14813" s="23" t="str">
        <f>VLOOKUP(B14813,Códigos!$A$1:$C$23,2,FALSE)</f>
        <v>Liquidez</v>
      </c>
      <c r="B14813" s="65" t="s">
        <v>13</v>
      </c>
      <c r="C14813" s="60">
        <v>2024</v>
      </c>
      <c r="D14813" s="60" t="str">
        <f t="shared" si="250"/>
        <v>feb</v>
      </c>
      <c r="E14813" s="24">
        <v>45351</v>
      </c>
      <c r="F14813" s="23" t="s">
        <v>49</v>
      </c>
      <c r="G14813" s="121">
        <v>16955012.46793003</v>
      </c>
    </row>
    <row r="14814" spans="1:7" outlineLevel="1" x14ac:dyDescent="0.25">
      <c r="A14814" s="23" t="str">
        <f>VLOOKUP(B14814,Códigos!$A$1:$C$23,2,FALSE)</f>
        <v>Inv. sin Oferta Pública</v>
      </c>
      <c r="B14814" s="65" t="s">
        <v>14</v>
      </c>
      <c r="C14814" s="60">
        <v>2024</v>
      </c>
      <c r="D14814" s="60" t="str">
        <f t="shared" si="250"/>
        <v>feb</v>
      </c>
      <c r="E14814" s="24">
        <v>45351</v>
      </c>
      <c r="F14814" s="23" t="s">
        <v>49</v>
      </c>
      <c r="G14814" s="121">
        <v>4992978.3688046662</v>
      </c>
    </row>
    <row r="14815" spans="1:7" outlineLevel="1" x14ac:dyDescent="0.25">
      <c r="A14815" s="23" t="str">
        <f>VLOOKUP(B14815,Códigos!$A$1:$C$23,2,FALSE)</f>
        <v>Acciones</v>
      </c>
      <c r="B14815" s="65" t="s">
        <v>0</v>
      </c>
      <c r="C14815" s="60">
        <v>2024</v>
      </c>
      <c r="D14815" s="60" t="str">
        <f t="shared" si="250"/>
        <v>feb</v>
      </c>
      <c r="E14815" s="24">
        <v>45351</v>
      </c>
      <c r="F14815" s="23" t="s">
        <v>50</v>
      </c>
      <c r="G14815" s="121">
        <v>0</v>
      </c>
    </row>
    <row r="14816" spans="1:7" outlineLevel="1" x14ac:dyDescent="0.25">
      <c r="A14816" s="23" t="str">
        <f>VLOOKUP(B14816,Códigos!$A$1:$C$23,2,FALSE)</f>
        <v>Bonos Bancarios Bursátiles</v>
      </c>
      <c r="B14816" s="65" t="s">
        <v>1</v>
      </c>
      <c r="C14816" s="60">
        <v>2024</v>
      </c>
      <c r="D14816" s="60" t="str">
        <f t="shared" si="250"/>
        <v>feb</v>
      </c>
      <c r="E14816" s="24">
        <v>45351</v>
      </c>
      <c r="F14816" s="23" t="s">
        <v>50</v>
      </c>
      <c r="G14816" s="121">
        <v>995009.34</v>
      </c>
    </row>
    <row r="14817" spans="1:7" outlineLevel="1" x14ac:dyDescent="0.25">
      <c r="A14817" s="23" t="str">
        <f>VLOOKUP(B14817,Códigos!$A$1:$C$23,2,FALSE)</f>
        <v>Bonos de Largo Plazo</v>
      </c>
      <c r="B14817" s="65" t="s">
        <v>3</v>
      </c>
      <c r="C14817" s="60">
        <v>2024</v>
      </c>
      <c r="D14817" s="60" t="str">
        <f t="shared" si="250"/>
        <v>feb</v>
      </c>
      <c r="E14817" s="24">
        <v>45351</v>
      </c>
      <c r="F14817" s="23" t="s">
        <v>50</v>
      </c>
      <c r="G14817" s="121">
        <v>568578.77</v>
      </c>
    </row>
    <row r="14818" spans="1:7" outlineLevel="1" x14ac:dyDescent="0.25">
      <c r="A14818" s="23" t="str">
        <f>VLOOKUP(B14818,Códigos!$A$1:$C$23,2,FALSE)</f>
        <v>Bonos Municipales</v>
      </c>
      <c r="B14818" s="65" t="s">
        <v>4</v>
      </c>
      <c r="C14818" s="60">
        <v>2024</v>
      </c>
      <c r="D14818" s="60" t="str">
        <f t="shared" si="250"/>
        <v>feb</v>
      </c>
      <c r="E14818" s="24">
        <v>45351</v>
      </c>
      <c r="F14818" s="23" t="s">
        <v>50</v>
      </c>
      <c r="G14818" s="121">
        <v>0</v>
      </c>
    </row>
    <row r="14819" spans="1:7" outlineLevel="1" x14ac:dyDescent="0.25">
      <c r="A14819" s="23" t="str">
        <f>VLOOKUP(B14819,Códigos!$A$1:$C$23,2,FALSE)</f>
        <v>Bonos Participativos emitidos por Pymes</v>
      </c>
      <c r="B14819" s="65" t="s">
        <v>5</v>
      </c>
      <c r="C14819" s="60">
        <v>2024</v>
      </c>
      <c r="D14819" s="60" t="str">
        <f t="shared" si="250"/>
        <v>feb</v>
      </c>
      <c r="E14819" s="24">
        <v>45351</v>
      </c>
      <c r="F14819" s="23" t="s">
        <v>50</v>
      </c>
      <c r="G14819" s="121">
        <v>27110.9</v>
      </c>
    </row>
    <row r="14820" spans="1:7" outlineLevel="1" x14ac:dyDescent="0.25">
      <c r="A14820" s="23" t="str">
        <f>VLOOKUP(B14820,Códigos!$A$1:$C$23,2,FALSE)</f>
        <v>Bonos del BCB con opción a rescate anticipado</v>
      </c>
      <c r="B14820" s="65" t="s">
        <v>159</v>
      </c>
      <c r="C14820" s="60">
        <v>2024</v>
      </c>
      <c r="D14820" s="60" t="str">
        <f t="shared" si="250"/>
        <v>feb</v>
      </c>
      <c r="E14820" s="24">
        <v>45351</v>
      </c>
      <c r="F14820" s="23" t="s">
        <v>50</v>
      </c>
      <c r="G14820" s="121">
        <v>0</v>
      </c>
    </row>
    <row r="14821" spans="1:7" outlineLevel="1" x14ac:dyDescent="0.25">
      <c r="A14821" s="23" t="str">
        <f>VLOOKUP(B14821,Códigos!$A$1:$C$23,2,FALSE)</f>
        <v>Bonos del Tesoro</v>
      </c>
      <c r="B14821" s="65" t="s">
        <v>6</v>
      </c>
      <c r="C14821" s="60">
        <v>2024</v>
      </c>
      <c r="D14821" s="60" t="str">
        <f t="shared" si="250"/>
        <v>feb</v>
      </c>
      <c r="E14821" s="24">
        <v>45351</v>
      </c>
      <c r="F14821" s="23" t="s">
        <v>50</v>
      </c>
      <c r="G14821" s="121">
        <v>159145.19</v>
      </c>
    </row>
    <row r="14822" spans="1:7" outlineLevel="1" x14ac:dyDescent="0.25">
      <c r="A14822" s="23" t="str">
        <f>VLOOKUP(B14822,Códigos!$A$1:$C$23,2,FALSE)</f>
        <v>Cupones</v>
      </c>
      <c r="B14822" s="65" t="s">
        <v>7</v>
      </c>
      <c r="C14822" s="60">
        <v>2024</v>
      </c>
      <c r="D14822" s="60" t="str">
        <f t="shared" si="250"/>
        <v>feb</v>
      </c>
      <c r="E14822" s="24">
        <v>45351</v>
      </c>
      <c r="F14822" s="23" t="s">
        <v>50</v>
      </c>
      <c r="G14822" s="121">
        <v>0</v>
      </c>
    </row>
    <row r="14823" spans="1:7" outlineLevel="1" x14ac:dyDescent="0.25">
      <c r="A14823" s="23" t="str">
        <f>VLOOKUP(B14823,Códigos!$A$1:$C$23,2,FALSE)</f>
        <v>Depósitos a Plazo Fijo</v>
      </c>
      <c r="B14823" s="65" t="s">
        <v>8</v>
      </c>
      <c r="C14823" s="60">
        <v>2024</v>
      </c>
      <c r="D14823" s="60" t="str">
        <f t="shared" si="250"/>
        <v>feb</v>
      </c>
      <c r="E14823" s="24">
        <v>45351</v>
      </c>
      <c r="F14823" s="23" t="s">
        <v>50</v>
      </c>
      <c r="G14823" s="121">
        <v>6867099.8799999999</v>
      </c>
    </row>
    <row r="14824" spans="1:7" outlineLevel="1" x14ac:dyDescent="0.25">
      <c r="A14824" s="23" t="str">
        <f>VLOOKUP(B14824,Códigos!$A$1:$C$23,2,FALSE)</f>
        <v>Letras del BCB con opción a rescate anticipado</v>
      </c>
      <c r="B14824" s="65" t="s">
        <v>10</v>
      </c>
      <c r="C14824" s="60">
        <v>2024</v>
      </c>
      <c r="D14824" s="60" t="str">
        <f t="shared" si="250"/>
        <v>feb</v>
      </c>
      <c r="E14824" s="24">
        <v>45351</v>
      </c>
      <c r="F14824" s="23" t="s">
        <v>50</v>
      </c>
      <c r="G14824" s="121">
        <v>0</v>
      </c>
    </row>
    <row r="14825" spans="1:7" outlineLevel="1" x14ac:dyDescent="0.25">
      <c r="A14825" s="23" t="str">
        <f>VLOOKUP(B14825,Códigos!$A$1:$C$23,2,FALSE)</f>
        <v>Pagarés bursátiles</v>
      </c>
      <c r="B14825" s="65" t="s">
        <v>11</v>
      </c>
      <c r="C14825" s="60">
        <v>2024</v>
      </c>
      <c r="D14825" s="60" t="str">
        <f t="shared" si="250"/>
        <v>feb</v>
      </c>
      <c r="E14825" s="24">
        <v>45351</v>
      </c>
      <c r="F14825" s="23" t="s">
        <v>50</v>
      </c>
      <c r="G14825" s="121">
        <v>0</v>
      </c>
    </row>
    <row r="14826" spans="1:7" outlineLevel="1" x14ac:dyDescent="0.25">
      <c r="A14826" s="23" t="str">
        <f>VLOOKUP(B14826,Códigos!$A$1:$C$23,2,FALSE)</f>
        <v>Valores de Titularización</v>
      </c>
      <c r="B14826" s="65" t="s">
        <v>12</v>
      </c>
      <c r="C14826" s="60">
        <v>2024</v>
      </c>
      <c r="D14826" s="60" t="str">
        <f t="shared" si="250"/>
        <v>feb</v>
      </c>
      <c r="E14826" s="24">
        <v>45351</v>
      </c>
      <c r="F14826" s="23" t="s">
        <v>50</v>
      </c>
      <c r="G14826" s="121">
        <v>0</v>
      </c>
    </row>
    <row r="14827" spans="1:7" outlineLevel="1" x14ac:dyDescent="0.25">
      <c r="A14827" s="23" t="str">
        <f>VLOOKUP(B14827,Códigos!$A$1:$C$23,2,FALSE)</f>
        <v>Inv. Extranjero</v>
      </c>
      <c r="B14827" s="65" t="s">
        <v>34</v>
      </c>
      <c r="C14827" s="60">
        <v>2024</v>
      </c>
      <c r="D14827" s="60" t="str">
        <f t="shared" si="250"/>
        <v>feb</v>
      </c>
      <c r="E14827" s="24">
        <v>45351</v>
      </c>
      <c r="F14827" s="23" t="s">
        <v>50</v>
      </c>
      <c r="G14827" s="121">
        <v>771419.7</v>
      </c>
    </row>
    <row r="14828" spans="1:7" outlineLevel="1" x14ac:dyDescent="0.25">
      <c r="A14828" s="23" t="str">
        <f>VLOOKUP(B14828,Códigos!$A$1:$C$23,2,FALSE)</f>
        <v>Liquidez</v>
      </c>
      <c r="B14828" s="65" t="s">
        <v>13</v>
      </c>
      <c r="C14828" s="60">
        <v>2024</v>
      </c>
      <c r="D14828" s="60" t="str">
        <f t="shared" si="250"/>
        <v>feb</v>
      </c>
      <c r="E14828" s="24">
        <v>45351</v>
      </c>
      <c r="F14828" s="23" t="s">
        <v>50</v>
      </c>
      <c r="G14828" s="121">
        <v>2406868.56</v>
      </c>
    </row>
    <row r="14829" spans="1:7" outlineLevel="1" x14ac:dyDescent="0.25">
      <c r="A14829" s="23" t="str">
        <f>VLOOKUP(B14829,Códigos!$A$1:$C$23,2,FALSE)</f>
        <v>Inv. sin Oferta Pública</v>
      </c>
      <c r="B14829" s="65" t="s">
        <v>14</v>
      </c>
      <c r="C14829" s="60">
        <v>2024</v>
      </c>
      <c r="D14829" s="60" t="str">
        <f t="shared" si="250"/>
        <v>feb</v>
      </c>
      <c r="E14829" s="24">
        <v>45351</v>
      </c>
      <c r="F14829" s="23" t="s">
        <v>50</v>
      </c>
      <c r="G14829" s="121">
        <v>97276.74</v>
      </c>
    </row>
    <row r="14830" spans="1:7" outlineLevel="1" x14ac:dyDescent="0.25">
      <c r="A14830" s="23" t="str">
        <f>VLOOKUP(B14830,Códigos!$A$1:$C$23,2,FALSE)</f>
        <v>Acciones</v>
      </c>
      <c r="B14830" s="65" t="s">
        <v>0</v>
      </c>
      <c r="C14830" s="60">
        <v>2024</v>
      </c>
      <c r="D14830" s="60" t="str">
        <f t="shared" si="250"/>
        <v>feb</v>
      </c>
      <c r="E14830" s="24">
        <v>45351</v>
      </c>
      <c r="F14830" s="23" t="s">
        <v>53</v>
      </c>
      <c r="G14830" s="121">
        <v>10317841.704956276</v>
      </c>
    </row>
    <row r="14831" spans="1:7" outlineLevel="1" x14ac:dyDescent="0.25">
      <c r="A14831" s="23" t="str">
        <f>VLOOKUP(B14831,Códigos!$A$1:$C$23,2,FALSE)</f>
        <v>Bonos Bancarios Bursátiles</v>
      </c>
      <c r="B14831" s="65" t="s">
        <v>1</v>
      </c>
      <c r="C14831" s="60">
        <v>2024</v>
      </c>
      <c r="D14831" s="60" t="str">
        <f t="shared" si="250"/>
        <v>feb</v>
      </c>
      <c r="E14831" s="24">
        <v>45351</v>
      </c>
      <c r="F14831" s="23" t="s">
        <v>53</v>
      </c>
      <c r="G14831" s="121">
        <v>106769902.02425665</v>
      </c>
    </row>
    <row r="14832" spans="1:7" outlineLevel="1" x14ac:dyDescent="0.25">
      <c r="A14832" s="23" t="str">
        <f>VLOOKUP(B14832,Códigos!$A$1:$C$23,2,FALSE)</f>
        <v>Bonos de Largo Plazo</v>
      </c>
      <c r="B14832" s="65" t="s">
        <v>3</v>
      </c>
      <c r="C14832" s="60">
        <v>2024</v>
      </c>
      <c r="D14832" s="60" t="str">
        <f t="shared" si="250"/>
        <v>feb</v>
      </c>
      <c r="E14832" s="24">
        <v>45351</v>
      </c>
      <c r="F14832" s="23" t="s">
        <v>53</v>
      </c>
      <c r="G14832" s="121">
        <v>62907196.854433544</v>
      </c>
    </row>
    <row r="14833" spans="1:7" outlineLevel="1" x14ac:dyDescent="0.25">
      <c r="A14833" s="23" t="str">
        <f>VLOOKUP(B14833,Códigos!$A$1:$C$23,2,FALSE)</f>
        <v>Bonos Municipales</v>
      </c>
      <c r="B14833" s="65" t="s">
        <v>4</v>
      </c>
      <c r="C14833" s="60">
        <v>2024</v>
      </c>
      <c r="D14833" s="60" t="str">
        <f t="shared" si="250"/>
        <v>feb</v>
      </c>
      <c r="E14833" s="24">
        <v>45351</v>
      </c>
      <c r="F14833" s="23" t="s">
        <v>53</v>
      </c>
      <c r="G14833" s="121">
        <v>964688.77551020402</v>
      </c>
    </row>
    <row r="14834" spans="1:7" outlineLevel="1" x14ac:dyDescent="0.25">
      <c r="A14834" s="23" t="str">
        <f>VLOOKUP(B14834,Códigos!$A$1:$C$23,2,FALSE)</f>
        <v>Bonos Participativos emitidos por Pymes</v>
      </c>
      <c r="B14834" s="65" t="s">
        <v>5</v>
      </c>
      <c r="C14834" s="60">
        <v>2024</v>
      </c>
      <c r="D14834" s="60" t="str">
        <f t="shared" si="250"/>
        <v>feb</v>
      </c>
      <c r="E14834" s="24">
        <v>45351</v>
      </c>
      <c r="F14834" s="23" t="s">
        <v>53</v>
      </c>
      <c r="G14834" s="121">
        <v>118610.20029154519</v>
      </c>
    </row>
    <row r="14835" spans="1:7" outlineLevel="1" x14ac:dyDescent="0.25">
      <c r="A14835" s="23" t="str">
        <f>VLOOKUP(B14835,Códigos!$A$1:$C$23,2,FALSE)</f>
        <v>Bonos del BCB con opción a rescate anticipado</v>
      </c>
      <c r="B14835" s="65" t="s">
        <v>159</v>
      </c>
      <c r="C14835" s="60">
        <v>2024</v>
      </c>
      <c r="D14835" s="60" t="str">
        <f t="shared" si="250"/>
        <v>feb</v>
      </c>
      <c r="E14835" s="24">
        <v>45351</v>
      </c>
      <c r="F14835" s="23" t="s">
        <v>53</v>
      </c>
      <c r="G14835" s="121">
        <v>6259994.819990458</v>
      </c>
    </row>
    <row r="14836" spans="1:7" outlineLevel="1" x14ac:dyDescent="0.25">
      <c r="A14836" s="23" t="str">
        <f>VLOOKUP(B14836,Códigos!$A$1:$C$23,2,FALSE)</f>
        <v>Bonos del Tesoro</v>
      </c>
      <c r="B14836" s="65" t="s">
        <v>6</v>
      </c>
      <c r="C14836" s="60">
        <v>2024</v>
      </c>
      <c r="D14836" s="60" t="str">
        <f t="shared" si="250"/>
        <v>feb</v>
      </c>
      <c r="E14836" s="24">
        <v>45351</v>
      </c>
      <c r="F14836" s="23" t="s">
        <v>53</v>
      </c>
      <c r="G14836" s="121">
        <v>3758005.7934985417</v>
      </c>
    </row>
    <row r="14837" spans="1:7" outlineLevel="1" x14ac:dyDescent="0.25">
      <c r="A14837" s="23" t="str">
        <f>VLOOKUP(B14837,Códigos!$A$1:$C$23,2,FALSE)</f>
        <v>Cupones</v>
      </c>
      <c r="B14837" s="65" t="s">
        <v>7</v>
      </c>
      <c r="C14837" s="60">
        <v>2024</v>
      </c>
      <c r="D14837" s="60" t="str">
        <f t="shared" si="250"/>
        <v>feb</v>
      </c>
      <c r="E14837" s="24">
        <v>45351</v>
      </c>
      <c r="F14837" s="23" t="s">
        <v>53</v>
      </c>
      <c r="G14837" s="121">
        <v>7547252.2954810737</v>
      </c>
    </row>
    <row r="14838" spans="1:7" outlineLevel="1" x14ac:dyDescent="0.25">
      <c r="A14838" s="23" t="str">
        <f>VLOOKUP(B14838,Códigos!$A$1:$C$23,2,FALSE)</f>
        <v>Depósitos a Plazo Fijo</v>
      </c>
      <c r="B14838" s="65" t="s">
        <v>8</v>
      </c>
      <c r="C14838" s="60">
        <v>2024</v>
      </c>
      <c r="D14838" s="60" t="str">
        <f t="shared" si="250"/>
        <v>feb</v>
      </c>
      <c r="E14838" s="24">
        <v>45351</v>
      </c>
      <c r="F14838" s="23" t="s">
        <v>53</v>
      </c>
      <c r="G14838" s="121">
        <v>614632729.11733663</v>
      </c>
    </row>
    <row r="14839" spans="1:7" outlineLevel="1" x14ac:dyDescent="0.25">
      <c r="A14839" s="23" t="str">
        <f>VLOOKUP(B14839,Códigos!$A$1:$C$23,2,FALSE)</f>
        <v>Letras del BCB con opción a rescate anticipado</v>
      </c>
      <c r="B14839" s="65" t="s">
        <v>10</v>
      </c>
      <c r="C14839" s="60">
        <v>2024</v>
      </c>
      <c r="D14839" s="60" t="str">
        <f t="shared" si="250"/>
        <v>feb</v>
      </c>
      <c r="E14839" s="24">
        <v>45351</v>
      </c>
      <c r="F14839" s="23" t="s">
        <v>53</v>
      </c>
      <c r="G14839" s="121">
        <v>16623242.405247767</v>
      </c>
    </row>
    <row r="14840" spans="1:7" outlineLevel="1" x14ac:dyDescent="0.25">
      <c r="A14840" s="23" t="str">
        <f>VLOOKUP(B14840,Códigos!$A$1:$C$23,2,FALSE)</f>
        <v>Pagarés bursátiles</v>
      </c>
      <c r="B14840" s="65" t="s">
        <v>11</v>
      </c>
      <c r="C14840" s="60">
        <v>2024</v>
      </c>
      <c r="D14840" s="60" t="str">
        <f t="shared" si="250"/>
        <v>feb</v>
      </c>
      <c r="E14840" s="24">
        <v>45351</v>
      </c>
      <c r="F14840" s="23" t="s">
        <v>53</v>
      </c>
      <c r="G14840" s="121">
        <v>30344192.461587086</v>
      </c>
    </row>
    <row r="14841" spans="1:7" outlineLevel="1" x14ac:dyDescent="0.25">
      <c r="A14841" s="23" t="str">
        <f>VLOOKUP(B14841,Códigos!$A$1:$C$23,2,FALSE)</f>
        <v>Valores de Titularización</v>
      </c>
      <c r="B14841" s="65" t="s">
        <v>12</v>
      </c>
      <c r="C14841" s="60">
        <v>2024</v>
      </c>
      <c r="D14841" s="60" t="str">
        <f t="shared" si="250"/>
        <v>feb</v>
      </c>
      <c r="E14841" s="24">
        <v>45351</v>
      </c>
      <c r="F14841" s="23" t="s">
        <v>53</v>
      </c>
      <c r="G14841" s="121">
        <v>11825571.813411081</v>
      </c>
    </row>
    <row r="14842" spans="1:7" outlineLevel="1" x14ac:dyDescent="0.25">
      <c r="A14842" s="23" t="str">
        <f>VLOOKUP(B14842,Códigos!$A$1:$C$23,2,FALSE)</f>
        <v>Inv. Extranjero</v>
      </c>
      <c r="B14842" s="65" t="s">
        <v>34</v>
      </c>
      <c r="C14842" s="60">
        <v>2024</v>
      </c>
      <c r="D14842" s="60" t="str">
        <f t="shared" si="250"/>
        <v>feb</v>
      </c>
      <c r="E14842" s="24">
        <v>45351</v>
      </c>
      <c r="F14842" s="23" t="s">
        <v>53</v>
      </c>
      <c r="G14842" s="121">
        <v>49819798.84947522</v>
      </c>
    </row>
    <row r="14843" spans="1:7" outlineLevel="1" x14ac:dyDescent="0.25">
      <c r="A14843" s="23" t="str">
        <f>VLOOKUP(B14843,Códigos!$A$1:$C$23,2,FALSE)</f>
        <v>Liquidez</v>
      </c>
      <c r="B14843" s="65" t="s">
        <v>13</v>
      </c>
      <c r="C14843" s="60">
        <v>2024</v>
      </c>
      <c r="D14843" s="60" t="str">
        <f t="shared" si="250"/>
        <v>feb</v>
      </c>
      <c r="E14843" s="24">
        <v>45351</v>
      </c>
      <c r="F14843" s="23" t="s">
        <v>53</v>
      </c>
      <c r="G14843" s="121">
        <v>312334219.11614567</v>
      </c>
    </row>
    <row r="14844" spans="1:7" outlineLevel="1" x14ac:dyDescent="0.25">
      <c r="A14844" s="23" t="str">
        <f>VLOOKUP(B14844,Códigos!$A$1:$C$23,2,FALSE)</f>
        <v>Inv. sin Oferta Pública</v>
      </c>
      <c r="B14844" s="65" t="s">
        <v>14</v>
      </c>
      <c r="C14844" s="60">
        <v>2024</v>
      </c>
      <c r="D14844" s="60" t="str">
        <f t="shared" si="250"/>
        <v>feb</v>
      </c>
      <c r="E14844" s="24">
        <v>45351</v>
      </c>
      <c r="F14844" s="23" t="s">
        <v>53</v>
      </c>
      <c r="G14844" s="121">
        <v>27743146.701914359</v>
      </c>
    </row>
    <row r="14845" spans="1:7" outlineLevel="1" x14ac:dyDescent="0.25">
      <c r="A14845" s="23" t="str">
        <f>VLOOKUP(B14845,Códigos!$A$1:$C$23,2,FALSE)</f>
        <v>Acciones</v>
      </c>
      <c r="B14845" s="65" t="s">
        <v>0</v>
      </c>
      <c r="C14845" s="60">
        <v>2024</v>
      </c>
      <c r="D14845" s="60" t="str">
        <f t="shared" si="250"/>
        <v>mar</v>
      </c>
      <c r="E14845" s="24">
        <v>45382</v>
      </c>
      <c r="F14845" s="23" t="s">
        <v>51</v>
      </c>
      <c r="G14845" s="121">
        <v>6461498.3425656054</v>
      </c>
    </row>
    <row r="14846" spans="1:7" outlineLevel="1" x14ac:dyDescent="0.25">
      <c r="A14846" s="23" t="str">
        <f>VLOOKUP(B14846,Códigos!$A$1:$C$23,2,FALSE)</f>
        <v>Bonos Bancarios Bursátiles</v>
      </c>
      <c r="B14846" s="65" t="s">
        <v>1</v>
      </c>
      <c r="C14846" s="60">
        <v>2024</v>
      </c>
      <c r="D14846" s="60" t="str">
        <f t="shared" si="250"/>
        <v>mar</v>
      </c>
      <c r="E14846" s="24">
        <v>45382</v>
      </c>
      <c r="F14846" s="23" t="s">
        <v>51</v>
      </c>
      <c r="G14846" s="121">
        <v>77140326.288629726</v>
      </c>
    </row>
    <row r="14847" spans="1:7" outlineLevel="1" x14ac:dyDescent="0.25">
      <c r="A14847" s="23" t="str">
        <f>VLOOKUP(B14847,Códigos!$A$1:$C$23,2,FALSE)</f>
        <v>Bonos de Largo Plazo</v>
      </c>
      <c r="B14847" s="65" t="s">
        <v>3</v>
      </c>
      <c r="C14847" s="60">
        <v>2024</v>
      </c>
      <c r="D14847" s="60" t="str">
        <f t="shared" si="250"/>
        <v>mar</v>
      </c>
      <c r="E14847" s="24">
        <v>45382</v>
      </c>
      <c r="F14847" s="23" t="s">
        <v>51</v>
      </c>
      <c r="G14847" s="121">
        <v>51701440.013119549</v>
      </c>
    </row>
    <row r="14848" spans="1:7" outlineLevel="1" x14ac:dyDescent="0.25">
      <c r="A14848" s="23" t="str">
        <f>VLOOKUP(B14848,Códigos!$A$1:$C$23,2,FALSE)</f>
        <v>Bonos Municipales</v>
      </c>
      <c r="B14848" s="65" t="s">
        <v>4</v>
      </c>
      <c r="C14848" s="60">
        <v>2024</v>
      </c>
      <c r="D14848" s="60" t="str">
        <f t="shared" si="250"/>
        <v>mar</v>
      </c>
      <c r="E14848" s="24">
        <v>45382</v>
      </c>
      <c r="F14848" s="23" t="s">
        <v>51</v>
      </c>
      <c r="G14848" s="121">
        <v>968080.81632653065</v>
      </c>
    </row>
    <row r="14849" spans="1:7" outlineLevel="1" x14ac:dyDescent="0.25">
      <c r="A14849" s="23" t="str">
        <f>VLOOKUP(B14849,Códigos!$A$1:$C$23,2,FALSE)</f>
        <v>Bonos Participativos emitidos por Pymes</v>
      </c>
      <c r="B14849" s="65" t="s">
        <v>5</v>
      </c>
      <c r="C14849" s="60">
        <v>2024</v>
      </c>
      <c r="D14849" s="60" t="str">
        <f t="shared" si="250"/>
        <v>mar</v>
      </c>
      <c r="E14849" s="24">
        <v>45382</v>
      </c>
      <c r="F14849" s="23" t="s">
        <v>51</v>
      </c>
      <c r="G14849" s="121">
        <v>91954.679300291551</v>
      </c>
    </row>
    <row r="14850" spans="1:7" outlineLevel="1" x14ac:dyDescent="0.25">
      <c r="A14850" s="23" t="str">
        <f>VLOOKUP(B14850,Códigos!$A$1:$C$23,2,FALSE)</f>
        <v>Bonos del BCB con opción a rescate anticipado</v>
      </c>
      <c r="B14850" s="65" t="s">
        <v>159</v>
      </c>
      <c r="C14850" s="60">
        <v>2024</v>
      </c>
      <c r="D14850" s="60" t="str">
        <f t="shared" ref="D14850:D14913" si="251">+TEXT(E14850,"mmm")</f>
        <v>mar</v>
      </c>
      <c r="E14850" s="24">
        <v>45382</v>
      </c>
      <c r="F14850" s="23" t="s">
        <v>51</v>
      </c>
      <c r="G14850" s="121">
        <v>0</v>
      </c>
    </row>
    <row r="14851" spans="1:7" outlineLevel="1" x14ac:dyDescent="0.25">
      <c r="A14851" s="23" t="str">
        <f>VLOOKUP(B14851,Códigos!$A$1:$C$23,2,FALSE)</f>
        <v>Bonos del Tesoro</v>
      </c>
      <c r="B14851" s="65" t="s">
        <v>6</v>
      </c>
      <c r="C14851" s="60">
        <v>2024</v>
      </c>
      <c r="D14851" s="60" t="str">
        <f t="shared" si="251"/>
        <v>mar</v>
      </c>
      <c r="E14851" s="24">
        <v>45382</v>
      </c>
      <c r="F14851" s="23" t="s">
        <v>51</v>
      </c>
      <c r="G14851" s="121">
        <v>3603750.093294465</v>
      </c>
    </row>
    <row r="14852" spans="1:7" outlineLevel="1" x14ac:dyDescent="0.25">
      <c r="A14852" s="23" t="str">
        <f>VLOOKUP(B14852,Códigos!$A$1:$C$23,2,FALSE)</f>
        <v>Cupones</v>
      </c>
      <c r="B14852" s="65" t="s">
        <v>7</v>
      </c>
      <c r="C14852" s="60">
        <v>2024</v>
      </c>
      <c r="D14852" s="60" t="str">
        <f t="shared" si="251"/>
        <v>mar</v>
      </c>
      <c r="E14852" s="24">
        <v>45382</v>
      </c>
      <c r="F14852" s="23" t="s">
        <v>51</v>
      </c>
      <c r="G14852" s="121">
        <v>7519897.7361515705</v>
      </c>
    </row>
    <row r="14853" spans="1:7" outlineLevel="1" x14ac:dyDescent="0.25">
      <c r="A14853" s="23" t="str">
        <f>VLOOKUP(B14853,Códigos!$A$1:$C$23,2,FALSE)</f>
        <v>Depósitos a Plazo Fijo</v>
      </c>
      <c r="B14853" s="65" t="s">
        <v>8</v>
      </c>
      <c r="C14853" s="60">
        <v>2024</v>
      </c>
      <c r="D14853" s="60" t="str">
        <f t="shared" si="251"/>
        <v>mar</v>
      </c>
      <c r="E14853" s="24">
        <v>45382</v>
      </c>
      <c r="F14853" s="23" t="s">
        <v>51</v>
      </c>
      <c r="G14853" s="121">
        <v>306661265.76093292</v>
      </c>
    </row>
    <row r="14854" spans="1:7" outlineLevel="1" x14ac:dyDescent="0.25">
      <c r="A14854" s="23" t="str">
        <f>VLOOKUP(B14854,Códigos!$A$1:$C$23,2,FALSE)</f>
        <v>Letras del BCB con opción a rescate anticipado</v>
      </c>
      <c r="B14854" s="65" t="s">
        <v>10</v>
      </c>
      <c r="C14854" s="60">
        <v>2024</v>
      </c>
      <c r="D14854" s="60" t="str">
        <f t="shared" si="251"/>
        <v>mar</v>
      </c>
      <c r="E14854" s="24">
        <v>45382</v>
      </c>
      <c r="F14854" s="23" t="s">
        <v>51</v>
      </c>
      <c r="G14854" s="121">
        <v>15710983.734693836</v>
      </c>
    </row>
    <row r="14855" spans="1:7" outlineLevel="1" x14ac:dyDescent="0.25">
      <c r="A14855" s="23" t="str">
        <f>VLOOKUP(B14855,Códigos!$A$1:$C$23,2,FALSE)</f>
        <v>Pagarés bursátiles</v>
      </c>
      <c r="B14855" s="65" t="s">
        <v>11</v>
      </c>
      <c r="C14855" s="60">
        <v>2024</v>
      </c>
      <c r="D14855" s="60" t="str">
        <f t="shared" si="251"/>
        <v>mar</v>
      </c>
      <c r="E14855" s="24">
        <v>45382</v>
      </c>
      <c r="F14855" s="23" t="s">
        <v>51</v>
      </c>
      <c r="G14855" s="121">
        <v>33928552.903790042</v>
      </c>
    </row>
    <row r="14856" spans="1:7" outlineLevel="1" x14ac:dyDescent="0.25">
      <c r="A14856" s="23" t="str">
        <f>VLOOKUP(B14856,Códigos!$A$1:$C$23,2,FALSE)</f>
        <v>Valores de Titularización</v>
      </c>
      <c r="B14856" s="65" t="s">
        <v>12</v>
      </c>
      <c r="C14856" s="60">
        <v>2024</v>
      </c>
      <c r="D14856" s="60" t="str">
        <f t="shared" si="251"/>
        <v>mar</v>
      </c>
      <c r="E14856" s="24">
        <v>45382</v>
      </c>
      <c r="F14856" s="23" t="s">
        <v>51</v>
      </c>
      <c r="G14856" s="121">
        <v>11402149.116618093</v>
      </c>
    </row>
    <row r="14857" spans="1:7" outlineLevel="1" x14ac:dyDescent="0.25">
      <c r="A14857" s="23" t="str">
        <f>VLOOKUP(B14857,Códigos!$A$1:$C$23,2,FALSE)</f>
        <v>Inv. Extranjero</v>
      </c>
      <c r="B14857" s="65" t="s">
        <v>34</v>
      </c>
      <c r="C14857" s="60">
        <v>2024</v>
      </c>
      <c r="D14857" s="60" t="str">
        <f t="shared" si="251"/>
        <v>mar</v>
      </c>
      <c r="E14857" s="24">
        <v>45382</v>
      </c>
      <c r="F14857" s="23" t="s">
        <v>51</v>
      </c>
      <c r="G14857" s="121">
        <v>1678232.3309037902</v>
      </c>
    </row>
    <row r="14858" spans="1:7" outlineLevel="1" x14ac:dyDescent="0.25">
      <c r="A14858" s="23" t="str">
        <f>VLOOKUP(B14858,Códigos!$A$1:$C$23,2,FALSE)</f>
        <v>Liquidez</v>
      </c>
      <c r="B14858" s="65" t="s">
        <v>13</v>
      </c>
      <c r="C14858" s="60">
        <v>2024</v>
      </c>
      <c r="D14858" s="60" t="str">
        <f t="shared" si="251"/>
        <v>mar</v>
      </c>
      <c r="E14858" s="24">
        <v>45382</v>
      </c>
      <c r="F14858" s="23" t="s">
        <v>51</v>
      </c>
      <c r="G14858" s="121">
        <v>120556144.23615162</v>
      </c>
    </row>
    <row r="14859" spans="1:7" outlineLevel="1" x14ac:dyDescent="0.25">
      <c r="A14859" s="23" t="str">
        <f>VLOOKUP(B14859,Códigos!$A$1:$C$23,2,FALSE)</f>
        <v>Inv. sin Oferta Pública</v>
      </c>
      <c r="B14859" s="65" t="s">
        <v>14</v>
      </c>
      <c r="C14859" s="60">
        <v>2024</v>
      </c>
      <c r="D14859" s="60" t="str">
        <f t="shared" si="251"/>
        <v>mar</v>
      </c>
      <c r="E14859" s="24">
        <v>45382</v>
      </c>
      <c r="F14859" s="23" t="s">
        <v>51</v>
      </c>
      <c r="G14859" s="121">
        <v>27466283.06413994</v>
      </c>
    </row>
    <row r="14860" spans="1:7" outlineLevel="1" x14ac:dyDescent="0.25">
      <c r="A14860" s="23" t="str">
        <f>VLOOKUP(B14860,Códigos!$A$1:$C$23,2,FALSE)</f>
        <v>Acciones</v>
      </c>
      <c r="B14860" s="65" t="s">
        <v>0</v>
      </c>
      <c r="C14860" s="60">
        <v>2024</v>
      </c>
      <c r="D14860" s="60" t="str">
        <f t="shared" si="251"/>
        <v>mar</v>
      </c>
      <c r="E14860" s="24">
        <v>45382</v>
      </c>
      <c r="F14860" s="23" t="s">
        <v>52</v>
      </c>
      <c r="G14860" s="121">
        <v>4221591.3199999994</v>
      </c>
    </row>
    <row r="14861" spans="1:7" outlineLevel="1" x14ac:dyDescent="0.25">
      <c r="A14861" s="23" t="str">
        <f>VLOOKUP(B14861,Códigos!$A$1:$C$23,2,FALSE)</f>
        <v>Bonos Bancarios Bursátiles</v>
      </c>
      <c r="B14861" s="65" t="s">
        <v>1</v>
      </c>
      <c r="C14861" s="60">
        <v>2024</v>
      </c>
      <c r="D14861" s="60" t="str">
        <f t="shared" si="251"/>
        <v>mar</v>
      </c>
      <c r="E14861" s="24">
        <v>45382</v>
      </c>
      <c r="F14861" s="23" t="s">
        <v>52</v>
      </c>
      <c r="G14861" s="121">
        <v>32890889.979999997</v>
      </c>
    </row>
    <row r="14862" spans="1:7" outlineLevel="1" x14ac:dyDescent="0.25">
      <c r="A14862" s="23" t="str">
        <f>VLOOKUP(B14862,Códigos!$A$1:$C$23,2,FALSE)</f>
        <v>Bonos de Largo Plazo</v>
      </c>
      <c r="B14862" s="65" t="s">
        <v>3</v>
      </c>
      <c r="C14862" s="60">
        <v>2024</v>
      </c>
      <c r="D14862" s="60" t="str">
        <f t="shared" si="251"/>
        <v>mar</v>
      </c>
      <c r="E14862" s="24">
        <v>45382</v>
      </c>
      <c r="F14862" s="23" t="s">
        <v>52</v>
      </c>
      <c r="G14862" s="121">
        <v>14000065.389999999</v>
      </c>
    </row>
    <row r="14863" spans="1:7" outlineLevel="1" x14ac:dyDescent="0.25">
      <c r="A14863" s="23" t="str">
        <f>VLOOKUP(B14863,Códigos!$A$1:$C$23,2,FALSE)</f>
        <v>Bonos Municipales</v>
      </c>
      <c r="B14863" s="65" t="s">
        <v>4</v>
      </c>
      <c r="C14863" s="60">
        <v>2024</v>
      </c>
      <c r="D14863" s="60" t="str">
        <f t="shared" si="251"/>
        <v>mar</v>
      </c>
      <c r="E14863" s="24">
        <v>45382</v>
      </c>
      <c r="F14863" s="23" t="s">
        <v>52</v>
      </c>
      <c r="G14863" s="121">
        <v>0</v>
      </c>
    </row>
    <row r="14864" spans="1:7" outlineLevel="1" x14ac:dyDescent="0.25">
      <c r="A14864" s="23" t="str">
        <f>VLOOKUP(B14864,Códigos!$A$1:$C$23,2,FALSE)</f>
        <v>Bonos Participativos emitidos por Pymes</v>
      </c>
      <c r="B14864" s="65" t="s">
        <v>5</v>
      </c>
      <c r="C14864" s="60">
        <v>2024</v>
      </c>
      <c r="D14864" s="60" t="str">
        <f t="shared" si="251"/>
        <v>mar</v>
      </c>
      <c r="E14864" s="24">
        <v>45382</v>
      </c>
      <c r="F14864" s="23" t="s">
        <v>52</v>
      </c>
      <c r="G14864" s="121">
        <v>27245.83</v>
      </c>
    </row>
    <row r="14865" spans="1:7" outlineLevel="1" x14ac:dyDescent="0.25">
      <c r="A14865" s="23" t="str">
        <f>VLOOKUP(B14865,Códigos!$A$1:$C$23,2,FALSE)</f>
        <v>Bonos del BCB con opción a rescate anticipado</v>
      </c>
      <c r="B14865" s="65" t="s">
        <v>159</v>
      </c>
      <c r="C14865" s="60">
        <v>2024</v>
      </c>
      <c r="D14865" s="60" t="str">
        <f t="shared" si="251"/>
        <v>mar</v>
      </c>
      <c r="E14865" s="24">
        <v>45382</v>
      </c>
      <c r="F14865" s="23" t="s">
        <v>52</v>
      </c>
      <c r="G14865" s="121">
        <v>0</v>
      </c>
    </row>
    <row r="14866" spans="1:7" outlineLevel="1" x14ac:dyDescent="0.25">
      <c r="A14866" s="23" t="str">
        <f>VLOOKUP(B14866,Códigos!$A$1:$C$23,2,FALSE)</f>
        <v>Bonos del Tesoro</v>
      </c>
      <c r="B14866" s="65" t="s">
        <v>6</v>
      </c>
      <c r="C14866" s="60">
        <v>2024</v>
      </c>
      <c r="D14866" s="60" t="str">
        <f t="shared" si="251"/>
        <v>mar</v>
      </c>
      <c r="E14866" s="24">
        <v>45382</v>
      </c>
      <c r="F14866" s="23" t="s">
        <v>52</v>
      </c>
      <c r="G14866" s="121">
        <v>159449.56</v>
      </c>
    </row>
    <row r="14867" spans="1:7" outlineLevel="1" x14ac:dyDescent="0.25">
      <c r="A14867" s="23" t="str">
        <f>VLOOKUP(B14867,Códigos!$A$1:$C$23,2,FALSE)</f>
        <v>Cupones</v>
      </c>
      <c r="B14867" s="65" t="s">
        <v>7</v>
      </c>
      <c r="C14867" s="60">
        <v>2024</v>
      </c>
      <c r="D14867" s="60" t="str">
        <f t="shared" si="251"/>
        <v>mar</v>
      </c>
      <c r="E14867" s="24">
        <v>45382</v>
      </c>
      <c r="F14867" s="23" t="s">
        <v>52</v>
      </c>
      <c r="G14867" s="121">
        <v>37863.9</v>
      </c>
    </row>
    <row r="14868" spans="1:7" outlineLevel="1" x14ac:dyDescent="0.25">
      <c r="A14868" s="23" t="str">
        <f>VLOOKUP(B14868,Códigos!$A$1:$C$23,2,FALSE)</f>
        <v>Depósitos a Plazo Fijo</v>
      </c>
      <c r="B14868" s="65" t="s">
        <v>8</v>
      </c>
      <c r="C14868" s="60">
        <v>2024</v>
      </c>
      <c r="D14868" s="60" t="str">
        <f t="shared" si="251"/>
        <v>mar</v>
      </c>
      <c r="E14868" s="24">
        <v>45382</v>
      </c>
      <c r="F14868" s="23" t="s">
        <v>52</v>
      </c>
      <c r="G14868" s="121">
        <v>310680629.07999998</v>
      </c>
    </row>
    <row r="14869" spans="1:7" outlineLevel="1" x14ac:dyDescent="0.25">
      <c r="A14869" s="23" t="str">
        <f>VLOOKUP(B14869,Códigos!$A$1:$C$23,2,FALSE)</f>
        <v>Letras del BCB con opción a rescate anticipado</v>
      </c>
      <c r="B14869" s="65" t="s">
        <v>10</v>
      </c>
      <c r="C14869" s="60">
        <v>2024</v>
      </c>
      <c r="D14869" s="60" t="str">
        <f t="shared" si="251"/>
        <v>mar</v>
      </c>
      <c r="E14869" s="24">
        <v>45382</v>
      </c>
      <c r="F14869" s="23" t="s">
        <v>52</v>
      </c>
      <c r="G14869" s="121">
        <v>0</v>
      </c>
    </row>
    <row r="14870" spans="1:7" outlineLevel="1" x14ac:dyDescent="0.25">
      <c r="A14870" s="23" t="str">
        <f>VLOOKUP(B14870,Códigos!$A$1:$C$23,2,FALSE)</f>
        <v>Pagarés bursátiles</v>
      </c>
      <c r="B14870" s="65" t="s">
        <v>11</v>
      </c>
      <c r="C14870" s="60">
        <v>2024</v>
      </c>
      <c r="D14870" s="60" t="str">
        <f t="shared" si="251"/>
        <v>mar</v>
      </c>
      <c r="E14870" s="24">
        <v>45382</v>
      </c>
      <c r="F14870" s="23" t="s">
        <v>52</v>
      </c>
      <c r="G14870" s="121">
        <v>4098488.17</v>
      </c>
    </row>
    <row r="14871" spans="1:7" outlineLevel="1" x14ac:dyDescent="0.25">
      <c r="A14871" s="23" t="str">
        <f>VLOOKUP(B14871,Códigos!$A$1:$C$23,2,FALSE)</f>
        <v>Valores de Titularización</v>
      </c>
      <c r="B14871" s="65" t="s">
        <v>12</v>
      </c>
      <c r="C14871" s="60">
        <v>2024</v>
      </c>
      <c r="D14871" s="60" t="str">
        <f t="shared" si="251"/>
        <v>mar</v>
      </c>
      <c r="E14871" s="24">
        <v>45382</v>
      </c>
      <c r="F14871" s="23" t="s">
        <v>52</v>
      </c>
      <c r="G14871" s="121">
        <v>86119.45</v>
      </c>
    </row>
    <row r="14872" spans="1:7" outlineLevel="1" x14ac:dyDescent="0.25">
      <c r="A14872" s="23" t="str">
        <f>VLOOKUP(B14872,Códigos!$A$1:$C$23,2,FALSE)</f>
        <v>Inv. Extranjero</v>
      </c>
      <c r="B14872" s="65" t="s">
        <v>34</v>
      </c>
      <c r="C14872" s="60">
        <v>2024</v>
      </c>
      <c r="D14872" s="60" t="str">
        <f t="shared" si="251"/>
        <v>mar</v>
      </c>
      <c r="E14872" s="24">
        <v>45382</v>
      </c>
      <c r="F14872" s="23" t="s">
        <v>52</v>
      </c>
      <c r="G14872" s="121">
        <v>48705986.469999999</v>
      </c>
    </row>
    <row r="14873" spans="1:7" outlineLevel="1" x14ac:dyDescent="0.25">
      <c r="A14873" s="23" t="str">
        <f>VLOOKUP(B14873,Códigos!$A$1:$C$23,2,FALSE)</f>
        <v>Liquidez</v>
      </c>
      <c r="B14873" s="65" t="s">
        <v>13</v>
      </c>
      <c r="C14873" s="60">
        <v>2024</v>
      </c>
      <c r="D14873" s="60" t="str">
        <f t="shared" si="251"/>
        <v>mar</v>
      </c>
      <c r="E14873" s="24">
        <v>45382</v>
      </c>
      <c r="F14873" s="23" t="s">
        <v>52</v>
      </c>
      <c r="G14873" s="121">
        <v>150701240.86000001</v>
      </c>
    </row>
    <row r="14874" spans="1:7" outlineLevel="1" x14ac:dyDescent="0.25">
      <c r="A14874" s="23" t="str">
        <f>VLOOKUP(B14874,Códigos!$A$1:$C$23,2,FALSE)</f>
        <v>Inv. sin Oferta Pública</v>
      </c>
      <c r="B14874" s="65" t="s">
        <v>14</v>
      </c>
      <c r="C14874" s="60">
        <v>2024</v>
      </c>
      <c r="D14874" s="60" t="str">
        <f t="shared" si="251"/>
        <v>mar</v>
      </c>
      <c r="E14874" s="24">
        <v>45382</v>
      </c>
      <c r="F14874" s="23" t="s">
        <v>52</v>
      </c>
      <c r="G14874" s="121">
        <v>1063943.42</v>
      </c>
    </row>
    <row r="14875" spans="1:7" outlineLevel="1" x14ac:dyDescent="0.25">
      <c r="A14875" s="23" t="str">
        <f>VLOOKUP(B14875,Códigos!$A$1:$C$23,2,FALSE)</f>
        <v>Acciones</v>
      </c>
      <c r="B14875" s="65" t="s">
        <v>0</v>
      </c>
      <c r="C14875" s="60">
        <v>2024</v>
      </c>
      <c r="D14875" s="60" t="str">
        <f t="shared" si="251"/>
        <v>mar</v>
      </c>
      <c r="E14875" s="24">
        <v>45382</v>
      </c>
      <c r="F14875" s="23" t="s">
        <v>44</v>
      </c>
      <c r="G14875" s="121">
        <v>163615.13265306124</v>
      </c>
    </row>
    <row r="14876" spans="1:7" outlineLevel="1" x14ac:dyDescent="0.25">
      <c r="A14876" s="23" t="str">
        <f>VLOOKUP(B14876,Códigos!$A$1:$C$23,2,FALSE)</f>
        <v>Bonos Bancarios Bursátiles</v>
      </c>
      <c r="B14876" s="65" t="s">
        <v>1</v>
      </c>
      <c r="C14876" s="60">
        <v>2024</v>
      </c>
      <c r="D14876" s="60" t="str">
        <f t="shared" si="251"/>
        <v>mar</v>
      </c>
      <c r="E14876" s="24">
        <v>45382</v>
      </c>
      <c r="F14876" s="23" t="s">
        <v>44</v>
      </c>
      <c r="G14876" s="121">
        <v>12109914.517492717</v>
      </c>
    </row>
    <row r="14877" spans="1:7" outlineLevel="1" x14ac:dyDescent="0.25">
      <c r="A14877" s="23" t="str">
        <f>VLOOKUP(B14877,Códigos!$A$1:$C$23,2,FALSE)</f>
        <v>Bonos de Largo Plazo</v>
      </c>
      <c r="B14877" s="65" t="s">
        <v>3</v>
      </c>
      <c r="C14877" s="60">
        <v>2024</v>
      </c>
      <c r="D14877" s="60" t="str">
        <f t="shared" si="251"/>
        <v>mar</v>
      </c>
      <c r="E14877" s="24">
        <v>45382</v>
      </c>
      <c r="F14877" s="23" t="s">
        <v>44</v>
      </c>
      <c r="G14877" s="121">
        <v>5896094.0612245062</v>
      </c>
    </row>
    <row r="14878" spans="1:7" outlineLevel="1" x14ac:dyDescent="0.25">
      <c r="A14878" s="23" t="str">
        <f>VLOOKUP(B14878,Códigos!$A$1:$C$23,2,FALSE)</f>
        <v>Bonos Municipales</v>
      </c>
      <c r="B14878" s="65" t="s">
        <v>4</v>
      </c>
      <c r="C14878" s="60">
        <v>2024</v>
      </c>
      <c r="D14878" s="60" t="str">
        <f t="shared" si="251"/>
        <v>mar</v>
      </c>
      <c r="E14878" s="24">
        <v>45382</v>
      </c>
      <c r="F14878" s="23" t="s">
        <v>44</v>
      </c>
      <c r="G14878" s="121">
        <v>0</v>
      </c>
    </row>
    <row r="14879" spans="1:7" outlineLevel="1" x14ac:dyDescent="0.25">
      <c r="A14879" s="23" t="str">
        <f>VLOOKUP(B14879,Códigos!$A$1:$C$23,2,FALSE)</f>
        <v>Bonos Participativos emitidos por Pymes</v>
      </c>
      <c r="B14879" s="65" t="s">
        <v>5</v>
      </c>
      <c r="C14879" s="60">
        <v>2024</v>
      </c>
      <c r="D14879" s="60" t="str">
        <f t="shared" si="251"/>
        <v>mar</v>
      </c>
      <c r="E14879" s="24">
        <v>45382</v>
      </c>
      <c r="F14879" s="23" t="s">
        <v>44</v>
      </c>
      <c r="G14879" s="121">
        <v>0</v>
      </c>
    </row>
    <row r="14880" spans="1:7" outlineLevel="1" x14ac:dyDescent="0.25">
      <c r="A14880" s="23" t="str">
        <f>VLOOKUP(B14880,Códigos!$A$1:$C$23,2,FALSE)</f>
        <v>Bonos del BCB con opción a rescate anticipado</v>
      </c>
      <c r="B14880" s="65" t="s">
        <v>159</v>
      </c>
      <c r="C14880" s="60">
        <v>2024</v>
      </c>
      <c r="D14880" s="60" t="str">
        <f t="shared" si="251"/>
        <v>mar</v>
      </c>
      <c r="E14880" s="24">
        <v>45382</v>
      </c>
      <c r="F14880" s="23" t="s">
        <v>44</v>
      </c>
      <c r="G14880" s="121">
        <v>0</v>
      </c>
    </row>
    <row r="14881" spans="1:7" outlineLevel="1" x14ac:dyDescent="0.25">
      <c r="A14881" s="23" t="str">
        <f>VLOOKUP(B14881,Códigos!$A$1:$C$23,2,FALSE)</f>
        <v>Bonos del Tesoro</v>
      </c>
      <c r="B14881" s="65" t="s">
        <v>6</v>
      </c>
      <c r="C14881" s="60">
        <v>2024</v>
      </c>
      <c r="D14881" s="60" t="str">
        <f t="shared" si="251"/>
        <v>mar</v>
      </c>
      <c r="E14881" s="24">
        <v>45382</v>
      </c>
      <c r="F14881" s="23" t="s">
        <v>44</v>
      </c>
      <c r="G14881" s="121">
        <v>3603750.093294465</v>
      </c>
    </row>
    <row r="14882" spans="1:7" outlineLevel="1" x14ac:dyDescent="0.25">
      <c r="A14882" s="23" t="str">
        <f>VLOOKUP(B14882,Códigos!$A$1:$C$23,2,FALSE)</f>
        <v>Cupones</v>
      </c>
      <c r="B14882" s="65" t="s">
        <v>7</v>
      </c>
      <c r="C14882" s="60">
        <v>2024</v>
      </c>
      <c r="D14882" s="60" t="str">
        <f t="shared" si="251"/>
        <v>mar</v>
      </c>
      <c r="E14882" s="24">
        <v>45382</v>
      </c>
      <c r="F14882" s="23" t="s">
        <v>44</v>
      </c>
      <c r="G14882" s="121">
        <v>6157625.5495626349</v>
      </c>
    </row>
    <row r="14883" spans="1:7" outlineLevel="1" x14ac:dyDescent="0.25">
      <c r="A14883" s="23" t="str">
        <f>VLOOKUP(B14883,Códigos!$A$1:$C$23,2,FALSE)</f>
        <v>Depósitos a Plazo Fijo</v>
      </c>
      <c r="B14883" s="65" t="s">
        <v>8</v>
      </c>
      <c r="C14883" s="60">
        <v>2024</v>
      </c>
      <c r="D14883" s="60" t="str">
        <f t="shared" si="251"/>
        <v>mar</v>
      </c>
      <c r="E14883" s="24">
        <v>45382</v>
      </c>
      <c r="F14883" s="23" t="s">
        <v>44</v>
      </c>
      <c r="G14883" s="121">
        <v>115492124.91982548</v>
      </c>
    </row>
    <row r="14884" spans="1:7" outlineLevel="1" x14ac:dyDescent="0.25">
      <c r="A14884" s="23" t="str">
        <f>VLOOKUP(B14884,Códigos!$A$1:$C$23,2,FALSE)</f>
        <v>Letras del BCB con opción a rescate anticipado</v>
      </c>
      <c r="B14884" s="65" t="s">
        <v>10</v>
      </c>
      <c r="C14884" s="60">
        <v>2024</v>
      </c>
      <c r="D14884" s="60" t="str">
        <f t="shared" si="251"/>
        <v>mar</v>
      </c>
      <c r="E14884" s="24">
        <v>45382</v>
      </c>
      <c r="F14884" s="23" t="s">
        <v>44</v>
      </c>
      <c r="G14884" s="121">
        <v>10929002.262390632</v>
      </c>
    </row>
    <row r="14885" spans="1:7" outlineLevel="1" x14ac:dyDescent="0.25">
      <c r="A14885" s="23" t="str">
        <f>VLOOKUP(B14885,Códigos!$A$1:$C$23,2,FALSE)</f>
        <v>Pagarés bursátiles</v>
      </c>
      <c r="B14885" s="65" t="s">
        <v>11</v>
      </c>
      <c r="C14885" s="60">
        <v>2024</v>
      </c>
      <c r="D14885" s="60" t="str">
        <f t="shared" si="251"/>
        <v>mar</v>
      </c>
      <c r="E14885" s="24">
        <v>45382</v>
      </c>
      <c r="F14885" s="23" t="s">
        <v>44</v>
      </c>
      <c r="G14885" s="121">
        <v>17705356.42565592</v>
      </c>
    </row>
    <row r="14886" spans="1:7" outlineLevel="1" x14ac:dyDescent="0.25">
      <c r="A14886" s="23" t="str">
        <f>VLOOKUP(B14886,Códigos!$A$1:$C$23,2,FALSE)</f>
        <v>Valores de Titularización</v>
      </c>
      <c r="B14886" s="65" t="s">
        <v>12</v>
      </c>
      <c r="C14886" s="60">
        <v>2024</v>
      </c>
      <c r="D14886" s="60" t="str">
        <f t="shared" si="251"/>
        <v>mar</v>
      </c>
      <c r="E14886" s="24">
        <v>45382</v>
      </c>
      <c r="F14886" s="23" t="s">
        <v>44</v>
      </c>
      <c r="G14886" s="121">
        <v>1921832.7099125364</v>
      </c>
    </row>
    <row r="14887" spans="1:7" outlineLevel="1" x14ac:dyDescent="0.25">
      <c r="A14887" s="23" t="str">
        <f>VLOOKUP(B14887,Códigos!$A$1:$C$23,2,FALSE)</f>
        <v>Inv. Extranjero</v>
      </c>
      <c r="B14887" s="65" t="s">
        <v>34</v>
      </c>
      <c r="C14887" s="60">
        <v>2024</v>
      </c>
      <c r="D14887" s="60" t="str">
        <f t="shared" si="251"/>
        <v>mar</v>
      </c>
      <c r="E14887" s="24">
        <v>45382</v>
      </c>
      <c r="F14887" s="23" t="s">
        <v>44</v>
      </c>
      <c r="G14887" s="121">
        <v>0</v>
      </c>
    </row>
    <row r="14888" spans="1:7" outlineLevel="1" x14ac:dyDescent="0.25">
      <c r="A14888" s="23" t="str">
        <f>VLOOKUP(B14888,Códigos!$A$1:$C$23,2,FALSE)</f>
        <v>Liquidez</v>
      </c>
      <c r="B14888" s="65" t="s">
        <v>13</v>
      </c>
      <c r="C14888" s="60">
        <v>2024</v>
      </c>
      <c r="D14888" s="60" t="str">
        <f t="shared" si="251"/>
        <v>mar</v>
      </c>
      <c r="E14888" s="24">
        <v>45382</v>
      </c>
      <c r="F14888" s="23" t="s">
        <v>44</v>
      </c>
      <c r="G14888" s="121">
        <v>56693104.06122449</v>
      </c>
    </row>
    <row r="14889" spans="1:7" outlineLevel="1" x14ac:dyDescent="0.25">
      <c r="A14889" s="23" t="str">
        <f>VLOOKUP(B14889,Códigos!$A$1:$C$23,2,FALSE)</f>
        <v>Inv. sin Oferta Pública</v>
      </c>
      <c r="B14889" s="65" t="s">
        <v>14</v>
      </c>
      <c r="C14889" s="60">
        <v>2024</v>
      </c>
      <c r="D14889" s="60" t="str">
        <f t="shared" si="251"/>
        <v>mar</v>
      </c>
      <c r="E14889" s="24">
        <v>45382</v>
      </c>
      <c r="F14889" s="23" t="s">
        <v>44</v>
      </c>
      <c r="G14889" s="121">
        <v>8566141.3381924201</v>
      </c>
    </row>
    <row r="14890" spans="1:7" outlineLevel="1" x14ac:dyDescent="0.25">
      <c r="A14890" s="23" t="str">
        <f>VLOOKUP(B14890,Códigos!$A$1:$C$23,2,FALSE)</f>
        <v>Acciones</v>
      </c>
      <c r="B14890" s="65" t="s">
        <v>0</v>
      </c>
      <c r="C14890" s="60">
        <v>2024</v>
      </c>
      <c r="D14890" s="60" t="str">
        <f t="shared" si="251"/>
        <v>mar</v>
      </c>
      <c r="E14890" s="24">
        <v>45382</v>
      </c>
      <c r="F14890" s="23" t="s">
        <v>45</v>
      </c>
      <c r="G14890" s="121">
        <v>1792371.88</v>
      </c>
    </row>
    <row r="14891" spans="1:7" outlineLevel="1" x14ac:dyDescent="0.25">
      <c r="A14891" s="23" t="str">
        <f>VLOOKUP(B14891,Códigos!$A$1:$C$23,2,FALSE)</f>
        <v>Bonos Bancarios Bursátiles</v>
      </c>
      <c r="B14891" s="65" t="s">
        <v>1</v>
      </c>
      <c r="C14891" s="60">
        <v>2024</v>
      </c>
      <c r="D14891" s="60" t="str">
        <f t="shared" si="251"/>
        <v>mar</v>
      </c>
      <c r="E14891" s="24">
        <v>45382</v>
      </c>
      <c r="F14891" s="23" t="s">
        <v>45</v>
      </c>
      <c r="G14891" s="121">
        <v>5067190.04</v>
      </c>
    </row>
    <row r="14892" spans="1:7" outlineLevel="1" x14ac:dyDescent="0.25">
      <c r="A14892" s="23" t="str">
        <f>VLOOKUP(B14892,Códigos!$A$1:$C$23,2,FALSE)</f>
        <v>Bonos de Largo Plazo</v>
      </c>
      <c r="B14892" s="65" t="s">
        <v>3</v>
      </c>
      <c r="C14892" s="60">
        <v>2024</v>
      </c>
      <c r="D14892" s="60" t="str">
        <f t="shared" si="251"/>
        <v>mar</v>
      </c>
      <c r="E14892" s="24">
        <v>45382</v>
      </c>
      <c r="F14892" s="23" t="s">
        <v>45</v>
      </c>
      <c r="G14892" s="121">
        <v>1383127</v>
      </c>
    </row>
    <row r="14893" spans="1:7" outlineLevel="1" x14ac:dyDescent="0.25">
      <c r="A14893" s="23" t="str">
        <f>VLOOKUP(B14893,Códigos!$A$1:$C$23,2,FALSE)</f>
        <v>Bonos Municipales</v>
      </c>
      <c r="B14893" s="65" t="s">
        <v>4</v>
      </c>
      <c r="C14893" s="60">
        <v>2024</v>
      </c>
      <c r="D14893" s="60" t="str">
        <f t="shared" si="251"/>
        <v>mar</v>
      </c>
      <c r="E14893" s="24">
        <v>45382</v>
      </c>
      <c r="F14893" s="23" t="s">
        <v>45</v>
      </c>
      <c r="G14893" s="121">
        <v>0</v>
      </c>
    </row>
    <row r="14894" spans="1:7" outlineLevel="1" x14ac:dyDescent="0.25">
      <c r="A14894" s="23" t="str">
        <f>VLOOKUP(B14894,Códigos!$A$1:$C$23,2,FALSE)</f>
        <v>Bonos Participativos emitidos por Pymes</v>
      </c>
      <c r="B14894" s="65" t="s">
        <v>5</v>
      </c>
      <c r="C14894" s="60">
        <v>2024</v>
      </c>
      <c r="D14894" s="60" t="str">
        <f t="shared" si="251"/>
        <v>mar</v>
      </c>
      <c r="E14894" s="24">
        <v>45382</v>
      </c>
      <c r="F14894" s="23" t="s">
        <v>45</v>
      </c>
      <c r="G14894" s="121">
        <v>0</v>
      </c>
    </row>
    <row r="14895" spans="1:7" outlineLevel="1" x14ac:dyDescent="0.25">
      <c r="A14895" s="23" t="str">
        <f>VLOOKUP(B14895,Códigos!$A$1:$C$23,2,FALSE)</f>
        <v>Bonos del BCB con opción a rescate anticipado</v>
      </c>
      <c r="B14895" s="65" t="s">
        <v>159</v>
      </c>
      <c r="C14895" s="60">
        <v>2024</v>
      </c>
      <c r="D14895" s="60" t="str">
        <f t="shared" si="251"/>
        <v>mar</v>
      </c>
      <c r="E14895" s="24">
        <v>45382</v>
      </c>
      <c r="F14895" s="23" t="s">
        <v>45</v>
      </c>
      <c r="G14895" s="121">
        <v>0</v>
      </c>
    </row>
    <row r="14896" spans="1:7" outlineLevel="1" x14ac:dyDescent="0.25">
      <c r="A14896" s="23" t="str">
        <f>VLOOKUP(B14896,Códigos!$A$1:$C$23,2,FALSE)</f>
        <v>Bonos del Tesoro</v>
      </c>
      <c r="B14896" s="65" t="s">
        <v>6</v>
      </c>
      <c r="C14896" s="60">
        <v>2024</v>
      </c>
      <c r="D14896" s="60" t="str">
        <f t="shared" si="251"/>
        <v>mar</v>
      </c>
      <c r="E14896" s="24">
        <v>45382</v>
      </c>
      <c r="F14896" s="23" t="s">
        <v>45</v>
      </c>
      <c r="G14896" s="121">
        <v>0</v>
      </c>
    </row>
    <row r="14897" spans="1:7" outlineLevel="1" x14ac:dyDescent="0.25">
      <c r="A14897" s="23" t="str">
        <f>VLOOKUP(B14897,Códigos!$A$1:$C$23,2,FALSE)</f>
        <v>Cupones</v>
      </c>
      <c r="B14897" s="65" t="s">
        <v>7</v>
      </c>
      <c r="C14897" s="60">
        <v>2024</v>
      </c>
      <c r="D14897" s="60" t="str">
        <f t="shared" si="251"/>
        <v>mar</v>
      </c>
      <c r="E14897" s="24">
        <v>45382</v>
      </c>
      <c r="F14897" s="23" t="s">
        <v>45</v>
      </c>
      <c r="G14897" s="121">
        <v>0</v>
      </c>
    </row>
    <row r="14898" spans="1:7" outlineLevel="1" x14ac:dyDescent="0.25">
      <c r="A14898" s="23" t="str">
        <f>VLOOKUP(B14898,Códigos!$A$1:$C$23,2,FALSE)</f>
        <v>Depósitos a Plazo Fijo</v>
      </c>
      <c r="B14898" s="65" t="s">
        <v>8</v>
      </c>
      <c r="C14898" s="60">
        <v>2024</v>
      </c>
      <c r="D14898" s="60" t="str">
        <f t="shared" si="251"/>
        <v>mar</v>
      </c>
      <c r="E14898" s="24">
        <v>45382</v>
      </c>
      <c r="F14898" s="23" t="s">
        <v>45</v>
      </c>
      <c r="G14898" s="121">
        <v>52302805.43</v>
      </c>
    </row>
    <row r="14899" spans="1:7" outlineLevel="1" x14ac:dyDescent="0.25">
      <c r="A14899" s="23" t="str">
        <f>VLOOKUP(B14899,Códigos!$A$1:$C$23,2,FALSE)</f>
        <v>Letras del BCB con opción a rescate anticipado</v>
      </c>
      <c r="B14899" s="65" t="s">
        <v>10</v>
      </c>
      <c r="C14899" s="60">
        <v>2024</v>
      </c>
      <c r="D14899" s="60" t="str">
        <f t="shared" si="251"/>
        <v>mar</v>
      </c>
      <c r="E14899" s="24">
        <v>45382</v>
      </c>
      <c r="F14899" s="23" t="s">
        <v>45</v>
      </c>
      <c r="G14899" s="121">
        <v>0</v>
      </c>
    </row>
    <row r="14900" spans="1:7" outlineLevel="1" x14ac:dyDescent="0.25">
      <c r="A14900" s="23" t="str">
        <f>VLOOKUP(B14900,Códigos!$A$1:$C$23,2,FALSE)</f>
        <v>Pagarés bursátiles</v>
      </c>
      <c r="B14900" s="65" t="s">
        <v>11</v>
      </c>
      <c r="C14900" s="60">
        <v>2024</v>
      </c>
      <c r="D14900" s="60" t="str">
        <f t="shared" si="251"/>
        <v>mar</v>
      </c>
      <c r="E14900" s="24">
        <v>45382</v>
      </c>
      <c r="F14900" s="23" t="s">
        <v>45</v>
      </c>
      <c r="G14900" s="121">
        <v>2067428.17</v>
      </c>
    </row>
    <row r="14901" spans="1:7" outlineLevel="1" x14ac:dyDescent="0.25">
      <c r="A14901" s="23" t="str">
        <f>VLOOKUP(B14901,Códigos!$A$1:$C$23,2,FALSE)</f>
        <v>Valores de Titularización</v>
      </c>
      <c r="B14901" s="65" t="s">
        <v>12</v>
      </c>
      <c r="C14901" s="60">
        <v>2024</v>
      </c>
      <c r="D14901" s="60" t="str">
        <f t="shared" si="251"/>
        <v>mar</v>
      </c>
      <c r="E14901" s="24">
        <v>45382</v>
      </c>
      <c r="F14901" s="23" t="s">
        <v>45</v>
      </c>
      <c r="G14901" s="121">
        <v>0</v>
      </c>
    </row>
    <row r="14902" spans="1:7" outlineLevel="1" x14ac:dyDescent="0.25">
      <c r="A14902" s="23" t="str">
        <f>VLOOKUP(B14902,Códigos!$A$1:$C$23,2,FALSE)</f>
        <v>Inv. Extranjero</v>
      </c>
      <c r="B14902" s="65" t="s">
        <v>34</v>
      </c>
      <c r="C14902" s="60">
        <v>2024</v>
      </c>
      <c r="D14902" s="60" t="str">
        <f t="shared" si="251"/>
        <v>mar</v>
      </c>
      <c r="E14902" s="24">
        <v>45382</v>
      </c>
      <c r="F14902" s="23" t="s">
        <v>45</v>
      </c>
      <c r="G14902" s="121">
        <v>4253434.6700000009</v>
      </c>
    </row>
    <row r="14903" spans="1:7" outlineLevel="1" x14ac:dyDescent="0.25">
      <c r="A14903" s="23" t="str">
        <f>VLOOKUP(B14903,Códigos!$A$1:$C$23,2,FALSE)</f>
        <v>Liquidez</v>
      </c>
      <c r="B14903" s="65" t="s">
        <v>13</v>
      </c>
      <c r="C14903" s="60">
        <v>2024</v>
      </c>
      <c r="D14903" s="60" t="str">
        <f t="shared" si="251"/>
        <v>mar</v>
      </c>
      <c r="E14903" s="24">
        <v>45382</v>
      </c>
      <c r="F14903" s="23" t="s">
        <v>45</v>
      </c>
      <c r="G14903" s="121">
        <v>54253673.259999998</v>
      </c>
    </row>
    <row r="14904" spans="1:7" outlineLevel="1" x14ac:dyDescent="0.25">
      <c r="A14904" s="23" t="str">
        <f>VLOOKUP(B14904,Códigos!$A$1:$C$23,2,FALSE)</f>
        <v>Inv. sin Oferta Pública</v>
      </c>
      <c r="B14904" s="65" t="s">
        <v>14</v>
      </c>
      <c r="C14904" s="60">
        <v>2024</v>
      </c>
      <c r="D14904" s="60" t="str">
        <f t="shared" si="251"/>
        <v>mar</v>
      </c>
      <c r="E14904" s="24">
        <v>45382</v>
      </c>
      <c r="F14904" s="23" t="s">
        <v>45</v>
      </c>
      <c r="G14904" s="121">
        <v>13890.010000000002</v>
      </c>
    </row>
    <row r="14905" spans="1:7" outlineLevel="1" x14ac:dyDescent="0.25">
      <c r="A14905" s="23" t="str">
        <f>VLOOKUP(B14905,Códigos!$A$1:$C$23,2,FALSE)</f>
        <v>Acciones</v>
      </c>
      <c r="B14905" s="65" t="s">
        <v>0</v>
      </c>
      <c r="C14905" s="60">
        <v>2024</v>
      </c>
      <c r="D14905" s="60" t="str">
        <f t="shared" si="251"/>
        <v>mar</v>
      </c>
      <c r="E14905" s="24">
        <v>45382</v>
      </c>
      <c r="F14905" s="23" t="s">
        <v>46</v>
      </c>
      <c r="G14905" s="121">
        <v>6034138.883381932</v>
      </c>
    </row>
    <row r="14906" spans="1:7" outlineLevel="1" x14ac:dyDescent="0.25">
      <c r="A14906" s="23" t="str">
        <f>VLOOKUP(B14906,Códigos!$A$1:$C$23,2,FALSE)</f>
        <v>Bonos Bancarios Bursátiles</v>
      </c>
      <c r="B14906" s="65" t="s">
        <v>1</v>
      </c>
      <c r="C14906" s="60">
        <v>2024</v>
      </c>
      <c r="D14906" s="60" t="str">
        <f t="shared" si="251"/>
        <v>mar</v>
      </c>
      <c r="E14906" s="24">
        <v>45382</v>
      </c>
      <c r="F14906" s="23" t="s">
        <v>46</v>
      </c>
      <c r="G14906" s="121">
        <v>43380304.406705506</v>
      </c>
    </row>
    <row r="14907" spans="1:7" outlineLevel="1" x14ac:dyDescent="0.25">
      <c r="A14907" s="23" t="str">
        <f>VLOOKUP(B14907,Códigos!$A$1:$C$23,2,FALSE)</f>
        <v>Bonos de Largo Plazo</v>
      </c>
      <c r="B14907" s="65" t="s">
        <v>3</v>
      </c>
      <c r="C14907" s="60">
        <v>2024</v>
      </c>
      <c r="D14907" s="60" t="str">
        <f t="shared" si="251"/>
        <v>mar</v>
      </c>
      <c r="E14907" s="24">
        <v>45382</v>
      </c>
      <c r="F14907" s="23" t="s">
        <v>46</v>
      </c>
      <c r="G14907" s="121">
        <v>30394431.86151607</v>
      </c>
    </row>
    <row r="14908" spans="1:7" outlineLevel="1" x14ac:dyDescent="0.25">
      <c r="A14908" s="23" t="str">
        <f>VLOOKUP(B14908,Códigos!$A$1:$C$23,2,FALSE)</f>
        <v>Bonos Municipales</v>
      </c>
      <c r="B14908" s="65" t="s">
        <v>4</v>
      </c>
      <c r="C14908" s="60">
        <v>2024</v>
      </c>
      <c r="D14908" s="60" t="str">
        <f t="shared" si="251"/>
        <v>mar</v>
      </c>
      <c r="E14908" s="24">
        <v>45382</v>
      </c>
      <c r="F14908" s="23" t="s">
        <v>46</v>
      </c>
      <c r="G14908" s="121">
        <v>590906.47230320703</v>
      </c>
    </row>
    <row r="14909" spans="1:7" outlineLevel="1" x14ac:dyDescent="0.25">
      <c r="A14909" s="23" t="str">
        <f>VLOOKUP(B14909,Códigos!$A$1:$C$23,2,FALSE)</f>
        <v>Bonos Participativos emitidos por Pymes</v>
      </c>
      <c r="B14909" s="65" t="s">
        <v>5</v>
      </c>
      <c r="C14909" s="60">
        <v>2024</v>
      </c>
      <c r="D14909" s="60" t="str">
        <f t="shared" si="251"/>
        <v>mar</v>
      </c>
      <c r="E14909" s="24">
        <v>45382</v>
      </c>
      <c r="F14909" s="23" t="s">
        <v>46</v>
      </c>
      <c r="G14909" s="121">
        <v>57897.390670553934</v>
      </c>
    </row>
    <row r="14910" spans="1:7" outlineLevel="1" x14ac:dyDescent="0.25">
      <c r="A14910" s="23" t="str">
        <f>VLOOKUP(B14910,Códigos!$A$1:$C$23,2,FALSE)</f>
        <v>Bonos del BCB con opción a rescate anticipado</v>
      </c>
      <c r="B14910" s="65" t="s">
        <v>159</v>
      </c>
      <c r="C14910" s="60">
        <v>2024</v>
      </c>
      <c r="D14910" s="60" t="str">
        <f t="shared" si="251"/>
        <v>mar</v>
      </c>
      <c r="E14910" s="24">
        <v>45382</v>
      </c>
      <c r="F14910" s="23" t="s">
        <v>46</v>
      </c>
      <c r="G14910" s="121">
        <v>0</v>
      </c>
    </row>
    <row r="14911" spans="1:7" outlineLevel="1" x14ac:dyDescent="0.25">
      <c r="A14911" s="23" t="str">
        <f>VLOOKUP(B14911,Códigos!$A$1:$C$23,2,FALSE)</f>
        <v>Bonos del Tesoro</v>
      </c>
      <c r="B14911" s="65" t="s">
        <v>6</v>
      </c>
      <c r="C14911" s="60">
        <v>2024</v>
      </c>
      <c r="D14911" s="60" t="str">
        <f t="shared" si="251"/>
        <v>mar</v>
      </c>
      <c r="E14911" s="24">
        <v>45382</v>
      </c>
      <c r="F14911" s="23" t="s">
        <v>46</v>
      </c>
      <c r="G14911" s="121">
        <v>0</v>
      </c>
    </row>
    <row r="14912" spans="1:7" outlineLevel="1" x14ac:dyDescent="0.25">
      <c r="A14912" s="23" t="str">
        <f>VLOOKUP(B14912,Códigos!$A$1:$C$23,2,FALSE)</f>
        <v>Cupones</v>
      </c>
      <c r="B14912" s="65" t="s">
        <v>7</v>
      </c>
      <c r="C14912" s="60">
        <v>2024</v>
      </c>
      <c r="D14912" s="60" t="str">
        <f t="shared" si="251"/>
        <v>mar</v>
      </c>
      <c r="E14912" s="24">
        <v>45382</v>
      </c>
      <c r="F14912" s="23" t="s">
        <v>46</v>
      </c>
      <c r="G14912" s="121">
        <v>1209677.4344023466</v>
      </c>
    </row>
    <row r="14913" spans="1:7" outlineLevel="1" x14ac:dyDescent="0.25">
      <c r="A14913" s="23" t="str">
        <f>VLOOKUP(B14913,Códigos!$A$1:$C$23,2,FALSE)</f>
        <v>Depósitos a Plazo Fijo</v>
      </c>
      <c r="B14913" s="65" t="s">
        <v>8</v>
      </c>
      <c r="C14913" s="60">
        <v>2024</v>
      </c>
      <c r="D14913" s="60" t="str">
        <f t="shared" si="251"/>
        <v>mar</v>
      </c>
      <c r="E14913" s="24">
        <v>45382</v>
      </c>
      <c r="F14913" s="23" t="s">
        <v>46</v>
      </c>
      <c r="G14913" s="121">
        <v>146776996.08600527</v>
      </c>
    </row>
    <row r="14914" spans="1:7" outlineLevel="1" x14ac:dyDescent="0.25">
      <c r="A14914" s="23" t="str">
        <f>VLOOKUP(B14914,Códigos!$A$1:$C$23,2,FALSE)</f>
        <v>Letras del BCB con opción a rescate anticipado</v>
      </c>
      <c r="B14914" s="65" t="s">
        <v>10</v>
      </c>
      <c r="C14914" s="60">
        <v>2024</v>
      </c>
      <c r="D14914" s="60" t="str">
        <f t="shared" ref="D14914:D14977" si="252">+TEXT(E14914,"mmm")</f>
        <v>mar</v>
      </c>
      <c r="E14914" s="24">
        <v>45382</v>
      </c>
      <c r="F14914" s="23" t="s">
        <v>46</v>
      </c>
      <c r="G14914" s="121">
        <v>4781981.4723032042</v>
      </c>
    </row>
    <row r="14915" spans="1:7" outlineLevel="1" x14ac:dyDescent="0.25">
      <c r="A14915" s="23" t="str">
        <f>VLOOKUP(B14915,Códigos!$A$1:$C$23,2,FALSE)</f>
        <v>Pagarés bursátiles</v>
      </c>
      <c r="B14915" s="65" t="s">
        <v>11</v>
      </c>
      <c r="C14915" s="60">
        <v>2024</v>
      </c>
      <c r="D14915" s="60" t="str">
        <f t="shared" si="252"/>
        <v>mar</v>
      </c>
      <c r="E14915" s="24">
        <v>45382</v>
      </c>
      <c r="F14915" s="23" t="s">
        <v>46</v>
      </c>
      <c r="G14915" s="121">
        <v>11901844.813411085</v>
      </c>
    </row>
    <row r="14916" spans="1:7" outlineLevel="1" x14ac:dyDescent="0.25">
      <c r="A14916" s="23" t="str">
        <f>VLOOKUP(B14916,Códigos!$A$1:$C$23,2,FALSE)</f>
        <v>Valores de Titularización</v>
      </c>
      <c r="B14916" s="65" t="s">
        <v>12</v>
      </c>
      <c r="C14916" s="60">
        <v>2024</v>
      </c>
      <c r="D14916" s="60" t="str">
        <f t="shared" si="252"/>
        <v>mar</v>
      </c>
      <c r="E14916" s="24">
        <v>45382</v>
      </c>
      <c r="F14916" s="23" t="s">
        <v>46</v>
      </c>
      <c r="G14916" s="121">
        <v>7470286.4591836892</v>
      </c>
    </row>
    <row r="14917" spans="1:7" outlineLevel="1" x14ac:dyDescent="0.25">
      <c r="A14917" s="23" t="str">
        <f>VLOOKUP(B14917,Códigos!$A$1:$C$23,2,FALSE)</f>
        <v>Inv. Extranjero</v>
      </c>
      <c r="B14917" s="65" t="s">
        <v>34</v>
      </c>
      <c r="C14917" s="60">
        <v>2024</v>
      </c>
      <c r="D14917" s="60" t="str">
        <f t="shared" si="252"/>
        <v>mar</v>
      </c>
      <c r="E14917" s="24">
        <v>45382</v>
      </c>
      <c r="F14917" s="23" t="s">
        <v>46</v>
      </c>
      <c r="G14917" s="121">
        <v>1678232.3309037902</v>
      </c>
    </row>
    <row r="14918" spans="1:7" outlineLevel="1" x14ac:dyDescent="0.25">
      <c r="A14918" s="23" t="str">
        <f>VLOOKUP(B14918,Códigos!$A$1:$C$23,2,FALSE)</f>
        <v>Liquidez</v>
      </c>
      <c r="B14918" s="65" t="s">
        <v>13</v>
      </c>
      <c r="C14918" s="60">
        <v>2024</v>
      </c>
      <c r="D14918" s="60" t="str">
        <f t="shared" si="252"/>
        <v>mar</v>
      </c>
      <c r="E14918" s="24">
        <v>45382</v>
      </c>
      <c r="F14918" s="23" t="s">
        <v>46</v>
      </c>
      <c r="G14918" s="121">
        <v>46789065.603498533</v>
      </c>
    </row>
    <row r="14919" spans="1:7" outlineLevel="1" x14ac:dyDescent="0.25">
      <c r="A14919" s="23" t="str">
        <f>VLOOKUP(B14919,Códigos!$A$1:$C$23,2,FALSE)</f>
        <v>Inv. sin Oferta Pública</v>
      </c>
      <c r="B14919" s="65" t="s">
        <v>14</v>
      </c>
      <c r="C14919" s="60">
        <v>2024</v>
      </c>
      <c r="D14919" s="60" t="str">
        <f t="shared" si="252"/>
        <v>mar</v>
      </c>
      <c r="E14919" s="24">
        <v>45382</v>
      </c>
      <c r="F14919" s="23" t="s">
        <v>46</v>
      </c>
      <c r="G14919" s="121">
        <v>13952861.504373178</v>
      </c>
    </row>
    <row r="14920" spans="1:7" outlineLevel="1" x14ac:dyDescent="0.25">
      <c r="A14920" s="23" t="str">
        <f>VLOOKUP(B14920,Códigos!$A$1:$C$23,2,FALSE)</f>
        <v>Acciones</v>
      </c>
      <c r="B14920" s="65" t="s">
        <v>0</v>
      </c>
      <c r="C14920" s="60">
        <v>2024</v>
      </c>
      <c r="D14920" s="60" t="str">
        <f t="shared" si="252"/>
        <v>mar</v>
      </c>
      <c r="E14920" s="24">
        <v>45382</v>
      </c>
      <c r="F14920" s="23" t="s">
        <v>48</v>
      </c>
      <c r="G14920" s="121">
        <v>0</v>
      </c>
    </row>
    <row r="14921" spans="1:7" outlineLevel="1" x14ac:dyDescent="0.25">
      <c r="A14921" s="23" t="str">
        <f>VLOOKUP(B14921,Códigos!$A$1:$C$23,2,FALSE)</f>
        <v>Bonos Bancarios Bursátiles</v>
      </c>
      <c r="B14921" s="65" t="s">
        <v>1</v>
      </c>
      <c r="C14921" s="60">
        <v>2024</v>
      </c>
      <c r="D14921" s="60" t="str">
        <f t="shared" si="252"/>
        <v>mar</v>
      </c>
      <c r="E14921" s="24">
        <v>45382</v>
      </c>
      <c r="F14921" s="23" t="s">
        <v>48</v>
      </c>
      <c r="G14921" s="121">
        <v>0</v>
      </c>
    </row>
    <row r="14922" spans="1:7" outlineLevel="1" x14ac:dyDescent="0.25">
      <c r="A14922" s="23" t="str">
        <f>VLOOKUP(B14922,Códigos!$A$1:$C$23,2,FALSE)</f>
        <v>Bonos de Largo Plazo</v>
      </c>
      <c r="B14922" s="65" t="s">
        <v>3</v>
      </c>
      <c r="C14922" s="60">
        <v>2024</v>
      </c>
      <c r="D14922" s="60" t="str">
        <f t="shared" si="252"/>
        <v>mar</v>
      </c>
      <c r="E14922" s="24">
        <v>45382</v>
      </c>
      <c r="F14922" s="23" t="s">
        <v>48</v>
      </c>
      <c r="G14922" s="121">
        <v>476841.63160297379</v>
      </c>
    </row>
    <row r="14923" spans="1:7" outlineLevel="1" x14ac:dyDescent="0.25">
      <c r="A14923" s="23" t="str">
        <f>VLOOKUP(B14923,Códigos!$A$1:$C$23,2,FALSE)</f>
        <v>Bonos Municipales</v>
      </c>
      <c r="B14923" s="65" t="s">
        <v>4</v>
      </c>
      <c r="C14923" s="60">
        <v>2024</v>
      </c>
      <c r="D14923" s="60" t="str">
        <f t="shared" si="252"/>
        <v>mar</v>
      </c>
      <c r="E14923" s="24">
        <v>45382</v>
      </c>
      <c r="F14923" s="23" t="s">
        <v>48</v>
      </c>
      <c r="G14923" s="121">
        <v>0</v>
      </c>
    </row>
    <row r="14924" spans="1:7" outlineLevel="1" x14ac:dyDescent="0.25">
      <c r="A14924" s="23" t="str">
        <f>VLOOKUP(B14924,Códigos!$A$1:$C$23,2,FALSE)</f>
        <v>Bonos Participativos emitidos por Pymes</v>
      </c>
      <c r="B14924" s="65" t="s">
        <v>5</v>
      </c>
      <c r="C14924" s="60">
        <v>2024</v>
      </c>
      <c r="D14924" s="60" t="str">
        <f t="shared" si="252"/>
        <v>mar</v>
      </c>
      <c r="E14924" s="24">
        <v>45382</v>
      </c>
      <c r="F14924" s="23" t="s">
        <v>48</v>
      </c>
      <c r="G14924" s="121">
        <v>0</v>
      </c>
    </row>
    <row r="14925" spans="1:7" outlineLevel="1" x14ac:dyDescent="0.25">
      <c r="A14925" s="23" t="str">
        <f>VLOOKUP(B14925,Códigos!$A$1:$C$23,2,FALSE)</f>
        <v>Bonos del BCB con opción a rescate anticipado</v>
      </c>
      <c r="B14925" s="65" t="s">
        <v>159</v>
      </c>
      <c r="C14925" s="60">
        <v>2024</v>
      </c>
      <c r="D14925" s="60" t="str">
        <f t="shared" si="252"/>
        <v>mar</v>
      </c>
      <c r="E14925" s="24">
        <v>45382</v>
      </c>
      <c r="F14925" s="23" t="s">
        <v>48</v>
      </c>
      <c r="G14925" s="121">
        <v>6265905.2838962879</v>
      </c>
    </row>
    <row r="14926" spans="1:7" outlineLevel="1" x14ac:dyDescent="0.25">
      <c r="A14926" s="23" t="str">
        <f>VLOOKUP(B14926,Códigos!$A$1:$C$23,2,FALSE)</f>
        <v>Bonos del Tesoro</v>
      </c>
      <c r="B14926" s="65" t="s">
        <v>6</v>
      </c>
      <c r="C14926" s="60">
        <v>2024</v>
      </c>
      <c r="D14926" s="60" t="str">
        <f t="shared" si="252"/>
        <v>mar</v>
      </c>
      <c r="E14926" s="24">
        <v>45382</v>
      </c>
      <c r="F14926" s="23" t="s">
        <v>48</v>
      </c>
      <c r="G14926" s="121">
        <v>0</v>
      </c>
    </row>
    <row r="14927" spans="1:7" outlineLevel="1" x14ac:dyDescent="0.25">
      <c r="A14927" s="23" t="str">
        <f>VLOOKUP(B14927,Códigos!$A$1:$C$23,2,FALSE)</f>
        <v>Cupones</v>
      </c>
      <c r="B14927" s="65" t="s">
        <v>7</v>
      </c>
      <c r="C14927" s="60">
        <v>2024</v>
      </c>
      <c r="D14927" s="60" t="str">
        <f t="shared" si="252"/>
        <v>mar</v>
      </c>
      <c r="E14927" s="24">
        <v>45382</v>
      </c>
      <c r="F14927" s="23" t="s">
        <v>48</v>
      </c>
      <c r="G14927" s="121">
        <v>0</v>
      </c>
    </row>
    <row r="14928" spans="1:7" outlineLevel="1" x14ac:dyDescent="0.25">
      <c r="A14928" s="23" t="str">
        <f>VLOOKUP(B14928,Códigos!$A$1:$C$23,2,FALSE)</f>
        <v>Depósitos a Plazo Fijo</v>
      </c>
      <c r="B14928" s="65" t="s">
        <v>8</v>
      </c>
      <c r="C14928" s="60">
        <v>2024</v>
      </c>
      <c r="D14928" s="60" t="str">
        <f t="shared" si="252"/>
        <v>mar</v>
      </c>
      <c r="E14928" s="24">
        <v>45382</v>
      </c>
      <c r="F14928" s="23" t="s">
        <v>48</v>
      </c>
      <c r="G14928" s="121">
        <v>4323732.129465336</v>
      </c>
    </row>
    <row r="14929" spans="1:7" outlineLevel="1" x14ac:dyDescent="0.25">
      <c r="A14929" s="23" t="str">
        <f>VLOOKUP(B14929,Códigos!$A$1:$C$23,2,FALSE)</f>
        <v>Letras del BCB con opción a rescate anticipado</v>
      </c>
      <c r="B14929" s="65" t="s">
        <v>10</v>
      </c>
      <c r="C14929" s="60">
        <v>2024</v>
      </c>
      <c r="D14929" s="60" t="str">
        <f t="shared" si="252"/>
        <v>mar</v>
      </c>
      <c r="E14929" s="24">
        <v>45382</v>
      </c>
      <c r="F14929" s="23" t="s">
        <v>48</v>
      </c>
      <c r="G14929" s="121">
        <v>0</v>
      </c>
    </row>
    <row r="14930" spans="1:7" outlineLevel="1" x14ac:dyDescent="0.25">
      <c r="A14930" s="23" t="str">
        <f>VLOOKUP(B14930,Códigos!$A$1:$C$23,2,FALSE)</f>
        <v>Pagarés bursátiles</v>
      </c>
      <c r="B14930" s="65" t="s">
        <v>11</v>
      </c>
      <c r="C14930" s="60">
        <v>2024</v>
      </c>
      <c r="D14930" s="60" t="str">
        <f t="shared" si="252"/>
        <v>mar</v>
      </c>
      <c r="E14930" s="24">
        <v>45382</v>
      </c>
      <c r="F14930" s="23" t="s">
        <v>48</v>
      </c>
      <c r="G14930" s="121">
        <v>366963.14805609331</v>
      </c>
    </row>
    <row r="14931" spans="1:7" outlineLevel="1" x14ac:dyDescent="0.25">
      <c r="A14931" s="23" t="str">
        <f>VLOOKUP(B14931,Códigos!$A$1:$C$23,2,FALSE)</f>
        <v>Valores de Titularización</v>
      </c>
      <c r="B14931" s="65" t="s">
        <v>12</v>
      </c>
      <c r="C14931" s="60">
        <v>2024</v>
      </c>
      <c r="D14931" s="60" t="str">
        <f t="shared" si="252"/>
        <v>mar</v>
      </c>
      <c r="E14931" s="24">
        <v>45382</v>
      </c>
      <c r="F14931" s="23" t="s">
        <v>48</v>
      </c>
      <c r="G14931" s="121">
        <v>0</v>
      </c>
    </row>
    <row r="14932" spans="1:7" outlineLevel="1" x14ac:dyDescent="0.25">
      <c r="A14932" s="23" t="str">
        <f>VLOOKUP(B14932,Códigos!$A$1:$C$23,2,FALSE)</f>
        <v>Inv. Extranjero</v>
      </c>
      <c r="B14932" s="65" t="s">
        <v>34</v>
      </c>
      <c r="C14932" s="60">
        <v>2024</v>
      </c>
      <c r="D14932" s="60" t="str">
        <f t="shared" si="252"/>
        <v>mar</v>
      </c>
      <c r="E14932" s="24">
        <v>45382</v>
      </c>
      <c r="F14932" s="23" t="s">
        <v>48</v>
      </c>
      <c r="G14932" s="121">
        <v>0</v>
      </c>
    </row>
    <row r="14933" spans="1:7" outlineLevel="1" x14ac:dyDescent="0.25">
      <c r="A14933" s="23" t="str">
        <f>VLOOKUP(B14933,Códigos!$A$1:$C$23,2,FALSE)</f>
        <v>Liquidez</v>
      </c>
      <c r="B14933" s="65" t="s">
        <v>13</v>
      </c>
      <c r="C14933" s="60">
        <v>2024</v>
      </c>
      <c r="D14933" s="60" t="str">
        <f t="shared" si="252"/>
        <v>mar</v>
      </c>
      <c r="E14933" s="24">
        <v>45382</v>
      </c>
      <c r="F14933" s="23" t="s">
        <v>48</v>
      </c>
      <c r="G14933" s="121">
        <v>4467170.9226444894</v>
      </c>
    </row>
    <row r="14934" spans="1:7" outlineLevel="1" x14ac:dyDescent="0.25">
      <c r="A14934" s="23" t="str">
        <f>VLOOKUP(B14934,Códigos!$A$1:$C$23,2,FALSE)</f>
        <v>Inv. sin Oferta Pública</v>
      </c>
      <c r="B14934" s="65" t="s">
        <v>14</v>
      </c>
      <c r="C14934" s="60">
        <v>2024</v>
      </c>
      <c r="D14934" s="60" t="str">
        <f t="shared" si="252"/>
        <v>mar</v>
      </c>
      <c r="E14934" s="24">
        <v>45382</v>
      </c>
      <c r="F14934" s="23" t="s">
        <v>48</v>
      </c>
      <c r="G14934" s="121">
        <v>4758.6500980466471</v>
      </c>
    </row>
    <row r="14935" spans="1:7" outlineLevel="1" x14ac:dyDescent="0.25">
      <c r="A14935" s="23" t="str">
        <f>VLOOKUP(B14935,Códigos!$A$1:$C$23,2,FALSE)</f>
        <v>Acciones</v>
      </c>
      <c r="B14935" s="65" t="s">
        <v>0</v>
      </c>
      <c r="C14935" s="60">
        <v>2024</v>
      </c>
      <c r="D14935" s="60" t="str">
        <f t="shared" si="252"/>
        <v>mar</v>
      </c>
      <c r="E14935" s="24">
        <v>45382</v>
      </c>
      <c r="F14935" s="23" t="s">
        <v>47</v>
      </c>
      <c r="G14935" s="121">
        <v>2429219.44</v>
      </c>
    </row>
    <row r="14936" spans="1:7" outlineLevel="1" x14ac:dyDescent="0.25">
      <c r="A14936" s="23" t="str">
        <f>VLOOKUP(B14936,Códigos!$A$1:$C$23,2,FALSE)</f>
        <v>Bonos Bancarios Bursátiles</v>
      </c>
      <c r="B14936" s="65" t="s">
        <v>1</v>
      </c>
      <c r="C14936" s="60">
        <v>2024</v>
      </c>
      <c r="D14936" s="60" t="str">
        <f t="shared" si="252"/>
        <v>mar</v>
      </c>
      <c r="E14936" s="24">
        <v>45382</v>
      </c>
      <c r="F14936" s="23" t="s">
        <v>47</v>
      </c>
      <c r="G14936" s="121">
        <v>26830908.93</v>
      </c>
    </row>
    <row r="14937" spans="1:7" outlineLevel="1" x14ac:dyDescent="0.25">
      <c r="A14937" s="23" t="str">
        <f>VLOOKUP(B14937,Códigos!$A$1:$C$23,2,FALSE)</f>
        <v>Bonos de Largo Plazo</v>
      </c>
      <c r="B14937" s="65" t="s">
        <v>3</v>
      </c>
      <c r="C14937" s="60">
        <v>2024</v>
      </c>
      <c r="D14937" s="60" t="str">
        <f t="shared" si="252"/>
        <v>mar</v>
      </c>
      <c r="E14937" s="24">
        <v>45382</v>
      </c>
      <c r="F14937" s="23" t="s">
        <v>47</v>
      </c>
      <c r="G14937" s="121">
        <v>12046009.08</v>
      </c>
    </row>
    <row r="14938" spans="1:7" outlineLevel="1" x14ac:dyDescent="0.25">
      <c r="A14938" s="23" t="str">
        <f>VLOOKUP(B14938,Códigos!$A$1:$C$23,2,FALSE)</f>
        <v>Bonos Municipales</v>
      </c>
      <c r="B14938" s="65" t="s">
        <v>4</v>
      </c>
      <c r="C14938" s="60">
        <v>2024</v>
      </c>
      <c r="D14938" s="60" t="str">
        <f t="shared" si="252"/>
        <v>mar</v>
      </c>
      <c r="E14938" s="24">
        <v>45382</v>
      </c>
      <c r="F14938" s="23" t="s">
        <v>47</v>
      </c>
      <c r="G14938" s="121">
        <v>0</v>
      </c>
    </row>
    <row r="14939" spans="1:7" outlineLevel="1" x14ac:dyDescent="0.25">
      <c r="A14939" s="23" t="str">
        <f>VLOOKUP(B14939,Códigos!$A$1:$C$23,2,FALSE)</f>
        <v>Bonos Participativos emitidos por Pymes</v>
      </c>
      <c r="B14939" s="65" t="s">
        <v>5</v>
      </c>
      <c r="C14939" s="60">
        <v>2024</v>
      </c>
      <c r="D14939" s="60" t="str">
        <f t="shared" si="252"/>
        <v>mar</v>
      </c>
      <c r="E14939" s="24">
        <v>45382</v>
      </c>
      <c r="F14939" s="23" t="s">
        <v>47</v>
      </c>
      <c r="G14939" s="121">
        <v>0</v>
      </c>
    </row>
    <row r="14940" spans="1:7" outlineLevel="1" x14ac:dyDescent="0.25">
      <c r="A14940" s="23" t="str">
        <f>VLOOKUP(B14940,Códigos!$A$1:$C$23,2,FALSE)</f>
        <v>Bonos del BCB con opción a rescate anticipado</v>
      </c>
      <c r="B14940" s="65" t="s">
        <v>159</v>
      </c>
      <c r="C14940" s="60">
        <v>2024</v>
      </c>
      <c r="D14940" s="60" t="str">
        <f t="shared" si="252"/>
        <v>mar</v>
      </c>
      <c r="E14940" s="24">
        <v>45382</v>
      </c>
      <c r="F14940" s="23" t="s">
        <v>47</v>
      </c>
      <c r="G14940" s="121">
        <v>0</v>
      </c>
    </row>
    <row r="14941" spans="1:7" outlineLevel="1" x14ac:dyDescent="0.25">
      <c r="A14941" s="23" t="str">
        <f>VLOOKUP(B14941,Códigos!$A$1:$C$23,2,FALSE)</f>
        <v>Bonos del Tesoro</v>
      </c>
      <c r="B14941" s="65" t="s">
        <v>6</v>
      </c>
      <c r="C14941" s="60">
        <v>2024</v>
      </c>
      <c r="D14941" s="60" t="str">
        <f t="shared" si="252"/>
        <v>mar</v>
      </c>
      <c r="E14941" s="24">
        <v>45382</v>
      </c>
      <c r="F14941" s="23" t="s">
        <v>47</v>
      </c>
      <c r="G14941" s="121">
        <v>0</v>
      </c>
    </row>
    <row r="14942" spans="1:7" outlineLevel="1" x14ac:dyDescent="0.25">
      <c r="A14942" s="23" t="str">
        <f>VLOOKUP(B14942,Códigos!$A$1:$C$23,2,FALSE)</f>
        <v>Cupones</v>
      </c>
      <c r="B14942" s="65" t="s">
        <v>7</v>
      </c>
      <c r="C14942" s="60">
        <v>2024</v>
      </c>
      <c r="D14942" s="60" t="str">
        <f t="shared" si="252"/>
        <v>mar</v>
      </c>
      <c r="E14942" s="24">
        <v>45382</v>
      </c>
      <c r="F14942" s="23" t="s">
        <v>47</v>
      </c>
      <c r="G14942" s="121">
        <v>37863.9</v>
      </c>
    </row>
    <row r="14943" spans="1:7" outlineLevel="1" x14ac:dyDescent="0.25">
      <c r="A14943" s="23" t="str">
        <f>VLOOKUP(B14943,Códigos!$A$1:$C$23,2,FALSE)</f>
        <v>Depósitos a Plazo Fijo</v>
      </c>
      <c r="B14943" s="65" t="s">
        <v>8</v>
      </c>
      <c r="C14943" s="60">
        <v>2024</v>
      </c>
      <c r="D14943" s="60" t="str">
        <f t="shared" si="252"/>
        <v>mar</v>
      </c>
      <c r="E14943" s="24">
        <v>45382</v>
      </c>
      <c r="F14943" s="23" t="s">
        <v>47</v>
      </c>
      <c r="G14943" s="121">
        <v>251787059.02000001</v>
      </c>
    </row>
    <row r="14944" spans="1:7" outlineLevel="1" x14ac:dyDescent="0.25">
      <c r="A14944" s="23" t="str">
        <f>VLOOKUP(B14944,Códigos!$A$1:$C$23,2,FALSE)</f>
        <v>Letras del BCB con opción a rescate anticipado</v>
      </c>
      <c r="B14944" s="65" t="s">
        <v>10</v>
      </c>
      <c r="C14944" s="60">
        <v>2024</v>
      </c>
      <c r="D14944" s="60" t="str">
        <f t="shared" si="252"/>
        <v>mar</v>
      </c>
      <c r="E14944" s="24">
        <v>45382</v>
      </c>
      <c r="F14944" s="23" t="s">
        <v>47</v>
      </c>
      <c r="G14944" s="121">
        <v>0</v>
      </c>
    </row>
    <row r="14945" spans="1:7" outlineLevel="1" x14ac:dyDescent="0.25">
      <c r="A14945" s="23" t="str">
        <f>VLOOKUP(B14945,Códigos!$A$1:$C$23,2,FALSE)</f>
        <v>Pagarés bursátiles</v>
      </c>
      <c r="B14945" s="65" t="s">
        <v>11</v>
      </c>
      <c r="C14945" s="60">
        <v>2024</v>
      </c>
      <c r="D14945" s="60" t="str">
        <f t="shared" si="252"/>
        <v>mar</v>
      </c>
      <c r="E14945" s="24">
        <v>45382</v>
      </c>
      <c r="F14945" s="23" t="s">
        <v>47</v>
      </c>
      <c r="G14945" s="121">
        <v>2031060</v>
      </c>
    </row>
    <row r="14946" spans="1:7" outlineLevel="1" x14ac:dyDescent="0.25">
      <c r="A14946" s="23" t="str">
        <f>VLOOKUP(B14946,Códigos!$A$1:$C$23,2,FALSE)</f>
        <v>Valores de Titularización</v>
      </c>
      <c r="B14946" s="65" t="s">
        <v>12</v>
      </c>
      <c r="C14946" s="60">
        <v>2024</v>
      </c>
      <c r="D14946" s="60" t="str">
        <f t="shared" si="252"/>
        <v>mar</v>
      </c>
      <c r="E14946" s="24">
        <v>45382</v>
      </c>
      <c r="F14946" s="23" t="s">
        <v>47</v>
      </c>
      <c r="G14946" s="121">
        <v>86119.45</v>
      </c>
    </row>
    <row r="14947" spans="1:7" outlineLevel="1" x14ac:dyDescent="0.25">
      <c r="A14947" s="23" t="str">
        <f>VLOOKUP(B14947,Códigos!$A$1:$C$23,2,FALSE)</f>
        <v>Inv. Extranjero</v>
      </c>
      <c r="B14947" s="65" t="s">
        <v>34</v>
      </c>
      <c r="C14947" s="60">
        <v>2024</v>
      </c>
      <c r="D14947" s="60" t="str">
        <f t="shared" si="252"/>
        <v>mar</v>
      </c>
      <c r="E14947" s="24">
        <v>45382</v>
      </c>
      <c r="F14947" s="23" t="s">
        <v>47</v>
      </c>
      <c r="G14947" s="121">
        <v>43296869.600000001</v>
      </c>
    </row>
    <row r="14948" spans="1:7" outlineLevel="1" x14ac:dyDescent="0.25">
      <c r="A14948" s="23" t="str">
        <f>VLOOKUP(B14948,Códigos!$A$1:$C$23,2,FALSE)</f>
        <v>Liquidez</v>
      </c>
      <c r="B14948" s="65" t="s">
        <v>13</v>
      </c>
      <c r="C14948" s="60">
        <v>2024</v>
      </c>
      <c r="D14948" s="60" t="str">
        <f t="shared" si="252"/>
        <v>mar</v>
      </c>
      <c r="E14948" s="24">
        <v>45382</v>
      </c>
      <c r="F14948" s="23" t="s">
        <v>47</v>
      </c>
      <c r="G14948" s="121">
        <v>94356831.810000002</v>
      </c>
    </row>
    <row r="14949" spans="1:7" outlineLevel="1" x14ac:dyDescent="0.25">
      <c r="A14949" s="23" t="str">
        <f>VLOOKUP(B14949,Códigos!$A$1:$C$23,2,FALSE)</f>
        <v>Inv. sin Oferta Pública</v>
      </c>
      <c r="B14949" s="65" t="s">
        <v>14</v>
      </c>
      <c r="C14949" s="60">
        <v>2024</v>
      </c>
      <c r="D14949" s="60" t="str">
        <f t="shared" si="252"/>
        <v>mar</v>
      </c>
      <c r="E14949" s="24">
        <v>45382</v>
      </c>
      <c r="F14949" s="23" t="s">
        <v>47</v>
      </c>
      <c r="G14949" s="121">
        <v>798706.02999999991</v>
      </c>
    </row>
    <row r="14950" spans="1:7" outlineLevel="1" x14ac:dyDescent="0.25">
      <c r="A14950" s="23" t="str">
        <f>VLOOKUP(B14950,Códigos!$A$1:$C$23,2,FALSE)</f>
        <v>Acciones</v>
      </c>
      <c r="B14950" s="65" t="s">
        <v>0</v>
      </c>
      <c r="C14950" s="60">
        <v>2024</v>
      </c>
      <c r="D14950" s="60" t="str">
        <f t="shared" si="252"/>
        <v>mar</v>
      </c>
      <c r="E14950" s="24">
        <v>45382</v>
      </c>
      <c r="F14950" s="23" t="s">
        <v>49</v>
      </c>
      <c r="G14950" s="121">
        <v>263744.32653061231</v>
      </c>
    </row>
    <row r="14951" spans="1:7" outlineLevel="1" x14ac:dyDescent="0.25">
      <c r="A14951" s="23" t="str">
        <f>VLOOKUP(B14951,Códigos!$A$1:$C$23,2,FALSE)</f>
        <v>Bonos Bancarios Bursátiles</v>
      </c>
      <c r="B14951" s="65" t="s">
        <v>1</v>
      </c>
      <c r="C14951" s="60">
        <v>2024</v>
      </c>
      <c r="D14951" s="60" t="str">
        <f t="shared" si="252"/>
        <v>mar</v>
      </c>
      <c r="E14951" s="24">
        <v>45382</v>
      </c>
      <c r="F14951" s="23" t="s">
        <v>49</v>
      </c>
      <c r="G14951" s="121">
        <v>21650107.364431508</v>
      </c>
    </row>
    <row r="14952" spans="1:7" outlineLevel="1" x14ac:dyDescent="0.25">
      <c r="A14952" s="23" t="str">
        <f>VLOOKUP(B14952,Códigos!$A$1:$C$23,2,FALSE)</f>
        <v>Bonos de Largo Plazo</v>
      </c>
      <c r="B14952" s="65" t="s">
        <v>3</v>
      </c>
      <c r="C14952" s="60">
        <v>2024</v>
      </c>
      <c r="D14952" s="60" t="str">
        <f t="shared" si="252"/>
        <v>mar</v>
      </c>
      <c r="E14952" s="24">
        <v>45382</v>
      </c>
      <c r="F14952" s="23" t="s">
        <v>49</v>
      </c>
      <c r="G14952" s="121">
        <v>15410914.09037897</v>
      </c>
    </row>
    <row r="14953" spans="1:7" outlineLevel="1" x14ac:dyDescent="0.25">
      <c r="A14953" s="23" t="str">
        <f>VLOOKUP(B14953,Códigos!$A$1:$C$23,2,FALSE)</f>
        <v>Bonos Municipales</v>
      </c>
      <c r="B14953" s="65" t="s">
        <v>4</v>
      </c>
      <c r="C14953" s="60">
        <v>2024</v>
      </c>
      <c r="D14953" s="60" t="str">
        <f t="shared" si="252"/>
        <v>mar</v>
      </c>
      <c r="E14953" s="24">
        <v>45382</v>
      </c>
      <c r="F14953" s="23" t="s">
        <v>49</v>
      </c>
      <c r="G14953" s="121">
        <v>377174.34402332362</v>
      </c>
    </row>
    <row r="14954" spans="1:7" outlineLevel="1" x14ac:dyDescent="0.25">
      <c r="A14954" s="23" t="str">
        <f>VLOOKUP(B14954,Códigos!$A$1:$C$23,2,FALSE)</f>
        <v>Bonos Participativos emitidos por Pymes</v>
      </c>
      <c r="B14954" s="65" t="s">
        <v>5</v>
      </c>
      <c r="C14954" s="60">
        <v>2024</v>
      </c>
      <c r="D14954" s="60" t="str">
        <f t="shared" si="252"/>
        <v>mar</v>
      </c>
      <c r="E14954" s="24">
        <v>45382</v>
      </c>
      <c r="F14954" s="23" t="s">
        <v>49</v>
      </c>
      <c r="G14954" s="121">
        <v>34057.28862973761</v>
      </c>
    </row>
    <row r="14955" spans="1:7" outlineLevel="1" x14ac:dyDescent="0.25">
      <c r="A14955" s="23" t="str">
        <f>VLOOKUP(B14955,Códigos!$A$1:$C$23,2,FALSE)</f>
        <v>Bonos del BCB con opción a rescate anticipado</v>
      </c>
      <c r="B14955" s="65" t="s">
        <v>159</v>
      </c>
      <c r="C14955" s="60">
        <v>2024</v>
      </c>
      <c r="D14955" s="60" t="str">
        <f t="shared" si="252"/>
        <v>mar</v>
      </c>
      <c r="E14955" s="24">
        <v>45382</v>
      </c>
      <c r="F14955" s="23" t="s">
        <v>49</v>
      </c>
      <c r="G14955" s="121">
        <v>0</v>
      </c>
    </row>
    <row r="14956" spans="1:7" outlineLevel="1" x14ac:dyDescent="0.25">
      <c r="A14956" s="23" t="str">
        <f>VLOOKUP(B14956,Códigos!$A$1:$C$23,2,FALSE)</f>
        <v>Bonos del Tesoro</v>
      </c>
      <c r="B14956" s="65" t="s">
        <v>6</v>
      </c>
      <c r="C14956" s="60">
        <v>2024</v>
      </c>
      <c r="D14956" s="60" t="str">
        <f t="shared" si="252"/>
        <v>mar</v>
      </c>
      <c r="E14956" s="24">
        <v>45382</v>
      </c>
      <c r="F14956" s="23" t="s">
        <v>49</v>
      </c>
      <c r="G14956" s="121">
        <v>0</v>
      </c>
    </row>
    <row r="14957" spans="1:7" outlineLevel="1" x14ac:dyDescent="0.25">
      <c r="A14957" s="23" t="str">
        <f>VLOOKUP(B14957,Códigos!$A$1:$C$23,2,FALSE)</f>
        <v>Cupones</v>
      </c>
      <c r="B14957" s="65" t="s">
        <v>7</v>
      </c>
      <c r="C14957" s="60">
        <v>2024</v>
      </c>
      <c r="D14957" s="60" t="str">
        <f t="shared" si="252"/>
        <v>mar</v>
      </c>
      <c r="E14957" s="24">
        <v>45382</v>
      </c>
      <c r="F14957" s="23" t="s">
        <v>49</v>
      </c>
      <c r="G14957" s="121">
        <v>152594.75218658865</v>
      </c>
    </row>
    <row r="14958" spans="1:7" outlineLevel="1" x14ac:dyDescent="0.25">
      <c r="A14958" s="23" t="str">
        <f>VLOOKUP(B14958,Códigos!$A$1:$C$23,2,FALSE)</f>
        <v>Depósitos a Plazo Fijo</v>
      </c>
      <c r="B14958" s="65" t="s">
        <v>8</v>
      </c>
      <c r="C14958" s="60">
        <v>2024</v>
      </c>
      <c r="D14958" s="60" t="str">
        <f t="shared" si="252"/>
        <v>mar</v>
      </c>
      <c r="E14958" s="24">
        <v>45382</v>
      </c>
      <c r="F14958" s="23" t="s">
        <v>49</v>
      </c>
      <c r="G14958" s="121">
        <v>44392144.755102158</v>
      </c>
    </row>
    <row r="14959" spans="1:7" outlineLevel="1" x14ac:dyDescent="0.25">
      <c r="A14959" s="23" t="str">
        <f>VLOOKUP(B14959,Códigos!$A$1:$C$23,2,FALSE)</f>
        <v>Letras del BCB con opción a rescate anticipado</v>
      </c>
      <c r="B14959" s="65" t="s">
        <v>10</v>
      </c>
      <c r="C14959" s="60">
        <v>2024</v>
      </c>
      <c r="D14959" s="60" t="str">
        <f t="shared" si="252"/>
        <v>mar</v>
      </c>
      <c r="E14959" s="24">
        <v>45382</v>
      </c>
      <c r="F14959" s="23" t="s">
        <v>49</v>
      </c>
      <c r="G14959" s="121">
        <v>0</v>
      </c>
    </row>
    <row r="14960" spans="1:7" outlineLevel="1" x14ac:dyDescent="0.25">
      <c r="A14960" s="23" t="str">
        <f>VLOOKUP(B14960,Códigos!$A$1:$C$23,2,FALSE)</f>
        <v>Pagarés bursátiles</v>
      </c>
      <c r="B14960" s="65" t="s">
        <v>11</v>
      </c>
      <c r="C14960" s="60">
        <v>2024</v>
      </c>
      <c r="D14960" s="60" t="str">
        <f t="shared" si="252"/>
        <v>mar</v>
      </c>
      <c r="E14960" s="24">
        <v>45382</v>
      </c>
      <c r="F14960" s="23" t="s">
        <v>49</v>
      </c>
      <c r="G14960" s="121">
        <v>4321351.6647230368</v>
      </c>
    </row>
    <row r="14961" spans="1:7" outlineLevel="1" x14ac:dyDescent="0.25">
      <c r="A14961" s="23" t="str">
        <f>VLOOKUP(B14961,Códigos!$A$1:$C$23,2,FALSE)</f>
        <v>Valores de Titularización</v>
      </c>
      <c r="B14961" s="65" t="s">
        <v>12</v>
      </c>
      <c r="C14961" s="60">
        <v>2024</v>
      </c>
      <c r="D14961" s="60" t="str">
        <f t="shared" si="252"/>
        <v>mar</v>
      </c>
      <c r="E14961" s="24">
        <v>45382</v>
      </c>
      <c r="F14961" s="23" t="s">
        <v>49</v>
      </c>
      <c r="G14961" s="121">
        <v>2010029.9475218661</v>
      </c>
    </row>
    <row r="14962" spans="1:7" outlineLevel="1" x14ac:dyDescent="0.25">
      <c r="A14962" s="23" t="str">
        <f>VLOOKUP(B14962,Códigos!$A$1:$C$23,2,FALSE)</f>
        <v>Inv. Extranjero</v>
      </c>
      <c r="B14962" s="65" t="s">
        <v>34</v>
      </c>
      <c r="C14962" s="60">
        <v>2024</v>
      </c>
      <c r="D14962" s="60" t="str">
        <f t="shared" si="252"/>
        <v>mar</v>
      </c>
      <c r="E14962" s="24">
        <v>45382</v>
      </c>
      <c r="F14962" s="23" t="s">
        <v>49</v>
      </c>
      <c r="G14962" s="121">
        <v>0</v>
      </c>
    </row>
    <row r="14963" spans="1:7" outlineLevel="1" x14ac:dyDescent="0.25">
      <c r="A14963" s="23" t="str">
        <f>VLOOKUP(B14963,Códigos!$A$1:$C$23,2,FALSE)</f>
        <v>Liquidez</v>
      </c>
      <c r="B14963" s="65" t="s">
        <v>13</v>
      </c>
      <c r="C14963" s="60">
        <v>2024</v>
      </c>
      <c r="D14963" s="60" t="str">
        <f t="shared" si="252"/>
        <v>mar</v>
      </c>
      <c r="E14963" s="24">
        <v>45382</v>
      </c>
      <c r="F14963" s="23" t="s">
        <v>49</v>
      </c>
      <c r="G14963" s="121">
        <v>17073974.571428571</v>
      </c>
    </row>
    <row r="14964" spans="1:7" outlineLevel="1" x14ac:dyDescent="0.25">
      <c r="A14964" s="23" t="str">
        <f>VLOOKUP(B14964,Códigos!$A$1:$C$23,2,FALSE)</f>
        <v>Inv. sin Oferta Pública</v>
      </c>
      <c r="B14964" s="65" t="s">
        <v>14</v>
      </c>
      <c r="C14964" s="60">
        <v>2024</v>
      </c>
      <c r="D14964" s="60" t="str">
        <f t="shared" si="252"/>
        <v>mar</v>
      </c>
      <c r="E14964" s="24">
        <v>45382</v>
      </c>
      <c r="F14964" s="23" t="s">
        <v>49</v>
      </c>
      <c r="G14964" s="121">
        <v>4947280.2215743447</v>
      </c>
    </row>
    <row r="14965" spans="1:7" outlineLevel="1" x14ac:dyDescent="0.25">
      <c r="A14965" s="23" t="str">
        <f>VLOOKUP(B14965,Códigos!$A$1:$C$23,2,FALSE)</f>
        <v>Acciones</v>
      </c>
      <c r="B14965" s="65" t="s">
        <v>0</v>
      </c>
      <c r="C14965" s="60">
        <v>2024</v>
      </c>
      <c r="D14965" s="60" t="str">
        <f t="shared" si="252"/>
        <v>mar</v>
      </c>
      <c r="E14965" s="24">
        <v>45382</v>
      </c>
      <c r="F14965" s="23" t="s">
        <v>50</v>
      </c>
      <c r="G14965" s="121">
        <v>0</v>
      </c>
    </row>
    <row r="14966" spans="1:7" outlineLevel="1" x14ac:dyDescent="0.25">
      <c r="A14966" s="23" t="str">
        <f>VLOOKUP(B14966,Códigos!$A$1:$C$23,2,FALSE)</f>
        <v>Bonos Bancarios Bursátiles</v>
      </c>
      <c r="B14966" s="65" t="s">
        <v>1</v>
      </c>
      <c r="C14966" s="60">
        <v>2024</v>
      </c>
      <c r="D14966" s="60" t="str">
        <f t="shared" si="252"/>
        <v>mar</v>
      </c>
      <c r="E14966" s="24">
        <v>45382</v>
      </c>
      <c r="F14966" s="23" t="s">
        <v>50</v>
      </c>
      <c r="G14966" s="121">
        <v>992791.01</v>
      </c>
    </row>
    <row r="14967" spans="1:7" outlineLevel="1" x14ac:dyDescent="0.25">
      <c r="A14967" s="23" t="str">
        <f>VLOOKUP(B14967,Códigos!$A$1:$C$23,2,FALSE)</f>
        <v>Bonos de Largo Plazo</v>
      </c>
      <c r="B14967" s="65" t="s">
        <v>3</v>
      </c>
      <c r="C14967" s="60">
        <v>2024</v>
      </c>
      <c r="D14967" s="60" t="str">
        <f t="shared" si="252"/>
        <v>mar</v>
      </c>
      <c r="E14967" s="24">
        <v>45382</v>
      </c>
      <c r="F14967" s="23" t="s">
        <v>50</v>
      </c>
      <c r="G14967" s="121">
        <v>570929.31000000006</v>
      </c>
    </row>
    <row r="14968" spans="1:7" outlineLevel="1" x14ac:dyDescent="0.25">
      <c r="A14968" s="23" t="str">
        <f>VLOOKUP(B14968,Códigos!$A$1:$C$23,2,FALSE)</f>
        <v>Bonos Municipales</v>
      </c>
      <c r="B14968" s="65" t="s">
        <v>4</v>
      </c>
      <c r="C14968" s="60">
        <v>2024</v>
      </c>
      <c r="D14968" s="60" t="str">
        <f t="shared" si="252"/>
        <v>mar</v>
      </c>
      <c r="E14968" s="24">
        <v>45382</v>
      </c>
      <c r="F14968" s="23" t="s">
        <v>50</v>
      </c>
      <c r="G14968" s="121">
        <v>0</v>
      </c>
    </row>
    <row r="14969" spans="1:7" outlineLevel="1" x14ac:dyDescent="0.25">
      <c r="A14969" s="23" t="str">
        <f>VLOOKUP(B14969,Códigos!$A$1:$C$23,2,FALSE)</f>
        <v>Bonos Participativos emitidos por Pymes</v>
      </c>
      <c r="B14969" s="65" t="s">
        <v>5</v>
      </c>
      <c r="C14969" s="60">
        <v>2024</v>
      </c>
      <c r="D14969" s="60" t="str">
        <f t="shared" si="252"/>
        <v>mar</v>
      </c>
      <c r="E14969" s="24">
        <v>45382</v>
      </c>
      <c r="F14969" s="23" t="s">
        <v>50</v>
      </c>
      <c r="G14969" s="121">
        <v>27245.83</v>
      </c>
    </row>
    <row r="14970" spans="1:7" outlineLevel="1" x14ac:dyDescent="0.25">
      <c r="A14970" s="23" t="str">
        <f>VLOOKUP(B14970,Códigos!$A$1:$C$23,2,FALSE)</f>
        <v>Bonos del BCB con opción a rescate anticipado</v>
      </c>
      <c r="B14970" s="65" t="s">
        <v>159</v>
      </c>
      <c r="C14970" s="60">
        <v>2024</v>
      </c>
      <c r="D14970" s="60" t="str">
        <f t="shared" si="252"/>
        <v>mar</v>
      </c>
      <c r="E14970" s="24">
        <v>45382</v>
      </c>
      <c r="F14970" s="23" t="s">
        <v>50</v>
      </c>
      <c r="G14970" s="121">
        <v>0</v>
      </c>
    </row>
    <row r="14971" spans="1:7" outlineLevel="1" x14ac:dyDescent="0.25">
      <c r="A14971" s="23" t="str">
        <f>VLOOKUP(B14971,Códigos!$A$1:$C$23,2,FALSE)</f>
        <v>Bonos del Tesoro</v>
      </c>
      <c r="B14971" s="65" t="s">
        <v>6</v>
      </c>
      <c r="C14971" s="60">
        <v>2024</v>
      </c>
      <c r="D14971" s="60" t="str">
        <f t="shared" si="252"/>
        <v>mar</v>
      </c>
      <c r="E14971" s="24">
        <v>45382</v>
      </c>
      <c r="F14971" s="23" t="s">
        <v>50</v>
      </c>
      <c r="G14971" s="121">
        <v>159449.56</v>
      </c>
    </row>
    <row r="14972" spans="1:7" outlineLevel="1" x14ac:dyDescent="0.25">
      <c r="A14972" s="23" t="str">
        <f>VLOOKUP(B14972,Códigos!$A$1:$C$23,2,FALSE)</f>
        <v>Cupones</v>
      </c>
      <c r="B14972" s="65" t="s">
        <v>7</v>
      </c>
      <c r="C14972" s="60">
        <v>2024</v>
      </c>
      <c r="D14972" s="60" t="str">
        <f t="shared" si="252"/>
        <v>mar</v>
      </c>
      <c r="E14972" s="24">
        <v>45382</v>
      </c>
      <c r="F14972" s="23" t="s">
        <v>50</v>
      </c>
      <c r="G14972" s="121">
        <v>0</v>
      </c>
    </row>
    <row r="14973" spans="1:7" outlineLevel="1" x14ac:dyDescent="0.25">
      <c r="A14973" s="23" t="str">
        <f>VLOOKUP(B14973,Códigos!$A$1:$C$23,2,FALSE)</f>
        <v>Depósitos a Plazo Fijo</v>
      </c>
      <c r="B14973" s="65" t="s">
        <v>8</v>
      </c>
      <c r="C14973" s="60">
        <v>2024</v>
      </c>
      <c r="D14973" s="60" t="str">
        <f t="shared" si="252"/>
        <v>mar</v>
      </c>
      <c r="E14973" s="24">
        <v>45382</v>
      </c>
      <c r="F14973" s="23" t="s">
        <v>50</v>
      </c>
      <c r="G14973" s="121">
        <v>6590764.6299999999</v>
      </c>
    </row>
    <row r="14974" spans="1:7" outlineLevel="1" x14ac:dyDescent="0.25">
      <c r="A14974" s="23" t="str">
        <f>VLOOKUP(B14974,Códigos!$A$1:$C$23,2,FALSE)</f>
        <v>Letras del BCB con opción a rescate anticipado</v>
      </c>
      <c r="B14974" s="65" t="s">
        <v>10</v>
      </c>
      <c r="C14974" s="60">
        <v>2024</v>
      </c>
      <c r="D14974" s="60" t="str">
        <f t="shared" si="252"/>
        <v>mar</v>
      </c>
      <c r="E14974" s="24">
        <v>45382</v>
      </c>
      <c r="F14974" s="23" t="s">
        <v>50</v>
      </c>
      <c r="G14974" s="121">
        <v>0</v>
      </c>
    </row>
    <row r="14975" spans="1:7" outlineLevel="1" x14ac:dyDescent="0.25">
      <c r="A14975" s="23" t="str">
        <f>VLOOKUP(B14975,Códigos!$A$1:$C$23,2,FALSE)</f>
        <v>Pagarés bursátiles</v>
      </c>
      <c r="B14975" s="65" t="s">
        <v>11</v>
      </c>
      <c r="C14975" s="60">
        <v>2024</v>
      </c>
      <c r="D14975" s="60" t="str">
        <f t="shared" si="252"/>
        <v>mar</v>
      </c>
      <c r="E14975" s="24">
        <v>45382</v>
      </c>
      <c r="F14975" s="23" t="s">
        <v>50</v>
      </c>
      <c r="G14975" s="121">
        <v>0</v>
      </c>
    </row>
    <row r="14976" spans="1:7" outlineLevel="1" x14ac:dyDescent="0.25">
      <c r="A14976" s="23" t="str">
        <f>VLOOKUP(B14976,Códigos!$A$1:$C$23,2,FALSE)</f>
        <v>Valores de Titularización</v>
      </c>
      <c r="B14976" s="65" t="s">
        <v>12</v>
      </c>
      <c r="C14976" s="60">
        <v>2024</v>
      </c>
      <c r="D14976" s="60" t="str">
        <f t="shared" si="252"/>
        <v>mar</v>
      </c>
      <c r="E14976" s="24">
        <v>45382</v>
      </c>
      <c r="F14976" s="23" t="s">
        <v>50</v>
      </c>
      <c r="G14976" s="121">
        <v>0</v>
      </c>
    </row>
    <row r="14977" spans="1:7" outlineLevel="1" x14ac:dyDescent="0.25">
      <c r="A14977" s="23" t="str">
        <f>VLOOKUP(B14977,Códigos!$A$1:$C$23,2,FALSE)</f>
        <v>Inv. Extranjero</v>
      </c>
      <c r="B14977" s="65" t="s">
        <v>34</v>
      </c>
      <c r="C14977" s="60">
        <v>2024</v>
      </c>
      <c r="D14977" s="60" t="str">
        <f t="shared" si="252"/>
        <v>mar</v>
      </c>
      <c r="E14977" s="24">
        <v>45382</v>
      </c>
      <c r="F14977" s="23" t="s">
        <v>50</v>
      </c>
      <c r="G14977" s="121">
        <v>1155682.2</v>
      </c>
    </row>
    <row r="14978" spans="1:7" outlineLevel="1" x14ac:dyDescent="0.25">
      <c r="A14978" s="23" t="str">
        <f>VLOOKUP(B14978,Códigos!$A$1:$C$23,2,FALSE)</f>
        <v>Liquidez</v>
      </c>
      <c r="B14978" s="65" t="s">
        <v>13</v>
      </c>
      <c r="C14978" s="60">
        <v>2024</v>
      </c>
      <c r="D14978" s="60" t="str">
        <f t="shared" ref="D14978:D15041" si="253">+TEXT(E14978,"mmm")</f>
        <v>mar</v>
      </c>
      <c r="E14978" s="24">
        <v>45382</v>
      </c>
      <c r="F14978" s="23" t="s">
        <v>50</v>
      </c>
      <c r="G14978" s="121">
        <v>2090735.79</v>
      </c>
    </row>
    <row r="14979" spans="1:7" outlineLevel="1" x14ac:dyDescent="0.25">
      <c r="A14979" s="23" t="str">
        <f>VLOOKUP(B14979,Códigos!$A$1:$C$23,2,FALSE)</f>
        <v>Inv. sin Oferta Pública</v>
      </c>
      <c r="B14979" s="65" t="s">
        <v>14</v>
      </c>
      <c r="C14979" s="60">
        <v>2024</v>
      </c>
      <c r="D14979" s="60" t="str">
        <f t="shared" si="253"/>
        <v>mar</v>
      </c>
      <c r="E14979" s="24">
        <v>45382</v>
      </c>
      <c r="F14979" s="23" t="s">
        <v>50</v>
      </c>
      <c r="G14979" s="121">
        <v>251347.38</v>
      </c>
    </row>
    <row r="14980" spans="1:7" outlineLevel="1" x14ac:dyDescent="0.25">
      <c r="A14980" s="23" t="str">
        <f>VLOOKUP(B14980,Códigos!$A$1:$C$23,2,FALSE)</f>
        <v>Acciones</v>
      </c>
      <c r="B14980" s="65" t="s">
        <v>0</v>
      </c>
      <c r="C14980" s="60">
        <v>2024</v>
      </c>
      <c r="D14980" s="60" t="str">
        <f t="shared" si="253"/>
        <v>mar</v>
      </c>
      <c r="E14980" s="24">
        <v>45382</v>
      </c>
      <c r="F14980" s="23" t="s">
        <v>53</v>
      </c>
      <c r="G14980" s="121">
        <v>10683089.662565606</v>
      </c>
    </row>
    <row r="14981" spans="1:7" outlineLevel="1" x14ac:dyDescent="0.25">
      <c r="A14981" s="23" t="str">
        <f>VLOOKUP(B14981,Códigos!$A$1:$C$23,2,FALSE)</f>
        <v>Bonos Bancarios Bursátiles</v>
      </c>
      <c r="B14981" s="65" t="s">
        <v>1</v>
      </c>
      <c r="C14981" s="60">
        <v>2024</v>
      </c>
      <c r="D14981" s="60" t="str">
        <f t="shared" si="253"/>
        <v>mar</v>
      </c>
      <c r="E14981" s="24">
        <v>45382</v>
      </c>
      <c r="F14981" s="23" t="s">
        <v>53</v>
      </c>
      <c r="G14981" s="121">
        <v>110031216.26862974</v>
      </c>
    </row>
    <row r="14982" spans="1:7" outlineLevel="1" x14ac:dyDescent="0.25">
      <c r="A14982" s="23" t="str">
        <f>VLOOKUP(B14982,Códigos!$A$1:$C$23,2,FALSE)</f>
        <v>Bonos de Largo Plazo</v>
      </c>
      <c r="B14982" s="65" t="s">
        <v>3</v>
      </c>
      <c r="C14982" s="60">
        <v>2024</v>
      </c>
      <c r="D14982" s="60" t="str">
        <f t="shared" si="253"/>
        <v>mar</v>
      </c>
      <c r="E14982" s="24">
        <v>45382</v>
      </c>
      <c r="F14982" s="23" t="s">
        <v>53</v>
      </c>
      <c r="G14982" s="121">
        <v>66178347.034722522</v>
      </c>
    </row>
    <row r="14983" spans="1:7" outlineLevel="1" x14ac:dyDescent="0.25">
      <c r="A14983" s="23" t="str">
        <f>VLOOKUP(B14983,Códigos!$A$1:$C$23,2,FALSE)</f>
        <v>Bonos Municipales</v>
      </c>
      <c r="B14983" s="65" t="s">
        <v>4</v>
      </c>
      <c r="C14983" s="60">
        <v>2024</v>
      </c>
      <c r="D14983" s="60" t="str">
        <f t="shared" si="253"/>
        <v>mar</v>
      </c>
      <c r="E14983" s="24">
        <v>45382</v>
      </c>
      <c r="F14983" s="23" t="s">
        <v>53</v>
      </c>
      <c r="G14983" s="121">
        <v>968080.81632653065</v>
      </c>
    </row>
    <row r="14984" spans="1:7" outlineLevel="1" x14ac:dyDescent="0.25">
      <c r="A14984" s="23" t="str">
        <f>VLOOKUP(B14984,Códigos!$A$1:$C$23,2,FALSE)</f>
        <v>Bonos Participativos emitidos por Pymes</v>
      </c>
      <c r="B14984" s="65" t="s">
        <v>5</v>
      </c>
      <c r="C14984" s="60">
        <v>2024</v>
      </c>
      <c r="D14984" s="60" t="str">
        <f t="shared" si="253"/>
        <v>mar</v>
      </c>
      <c r="E14984" s="24">
        <v>45382</v>
      </c>
      <c r="F14984" s="23" t="s">
        <v>53</v>
      </c>
      <c r="G14984" s="121">
        <v>119200.50930029155</v>
      </c>
    </row>
    <row r="14985" spans="1:7" outlineLevel="1" x14ac:dyDescent="0.25">
      <c r="A14985" s="23" t="str">
        <f>VLOOKUP(B14985,Códigos!$A$1:$C$23,2,FALSE)</f>
        <v>Bonos del BCB con opción a rescate anticipado</v>
      </c>
      <c r="B14985" s="65" t="s">
        <v>159</v>
      </c>
      <c r="C14985" s="60">
        <v>2024</v>
      </c>
      <c r="D14985" s="60" t="str">
        <f t="shared" si="253"/>
        <v>mar</v>
      </c>
      <c r="E14985" s="24">
        <v>45382</v>
      </c>
      <c r="F14985" s="23" t="s">
        <v>53</v>
      </c>
      <c r="G14985" s="121">
        <v>6265905.2838962879</v>
      </c>
    </row>
    <row r="14986" spans="1:7" outlineLevel="1" x14ac:dyDescent="0.25">
      <c r="A14986" s="23" t="str">
        <f>VLOOKUP(B14986,Códigos!$A$1:$C$23,2,FALSE)</f>
        <v>Bonos del Tesoro</v>
      </c>
      <c r="B14986" s="65" t="s">
        <v>6</v>
      </c>
      <c r="C14986" s="60">
        <v>2024</v>
      </c>
      <c r="D14986" s="60" t="str">
        <f t="shared" si="253"/>
        <v>mar</v>
      </c>
      <c r="E14986" s="24">
        <v>45382</v>
      </c>
      <c r="F14986" s="23" t="s">
        <v>53</v>
      </c>
      <c r="G14986" s="121">
        <v>3763199.653294465</v>
      </c>
    </row>
    <row r="14987" spans="1:7" outlineLevel="1" x14ac:dyDescent="0.25">
      <c r="A14987" s="23" t="str">
        <f>VLOOKUP(B14987,Códigos!$A$1:$C$23,2,FALSE)</f>
        <v>Cupones</v>
      </c>
      <c r="B14987" s="65" t="s">
        <v>7</v>
      </c>
      <c r="C14987" s="60">
        <v>2024</v>
      </c>
      <c r="D14987" s="60" t="str">
        <f t="shared" si="253"/>
        <v>mar</v>
      </c>
      <c r="E14987" s="24">
        <v>45382</v>
      </c>
      <c r="F14987" s="23" t="s">
        <v>53</v>
      </c>
      <c r="G14987" s="121">
        <v>7557761.6361515708</v>
      </c>
    </row>
    <row r="14988" spans="1:7" outlineLevel="1" x14ac:dyDescent="0.25">
      <c r="A14988" s="23" t="str">
        <f>VLOOKUP(B14988,Códigos!$A$1:$C$23,2,FALSE)</f>
        <v>Depósitos a Plazo Fijo</v>
      </c>
      <c r="B14988" s="65" t="s">
        <v>8</v>
      </c>
      <c r="C14988" s="60">
        <v>2024</v>
      </c>
      <c r="D14988" s="60" t="str">
        <f t="shared" si="253"/>
        <v>mar</v>
      </c>
      <c r="E14988" s="24">
        <v>45382</v>
      </c>
      <c r="F14988" s="23" t="s">
        <v>53</v>
      </c>
      <c r="G14988" s="121">
        <v>621665626.97039819</v>
      </c>
    </row>
    <row r="14989" spans="1:7" outlineLevel="1" x14ac:dyDescent="0.25">
      <c r="A14989" s="23" t="str">
        <f>VLOOKUP(B14989,Códigos!$A$1:$C$23,2,FALSE)</f>
        <v>Letras del BCB con opción a rescate anticipado</v>
      </c>
      <c r="B14989" s="65" t="s">
        <v>10</v>
      </c>
      <c r="C14989" s="60">
        <v>2024</v>
      </c>
      <c r="D14989" s="60" t="str">
        <f t="shared" si="253"/>
        <v>mar</v>
      </c>
      <c r="E14989" s="24">
        <v>45382</v>
      </c>
      <c r="F14989" s="23" t="s">
        <v>53</v>
      </c>
      <c r="G14989" s="121">
        <v>15710983.734693836</v>
      </c>
    </row>
    <row r="14990" spans="1:7" outlineLevel="1" x14ac:dyDescent="0.25">
      <c r="A14990" s="23" t="str">
        <f>VLOOKUP(B14990,Códigos!$A$1:$C$23,2,FALSE)</f>
        <v>Pagarés bursátiles</v>
      </c>
      <c r="B14990" s="65" t="s">
        <v>11</v>
      </c>
      <c r="C14990" s="60">
        <v>2024</v>
      </c>
      <c r="D14990" s="60" t="str">
        <f t="shared" si="253"/>
        <v>mar</v>
      </c>
      <c r="E14990" s="24">
        <v>45382</v>
      </c>
      <c r="F14990" s="23" t="s">
        <v>53</v>
      </c>
      <c r="G14990" s="121">
        <v>38394004.221846133</v>
      </c>
    </row>
    <row r="14991" spans="1:7" outlineLevel="1" x14ac:dyDescent="0.25">
      <c r="A14991" s="23" t="str">
        <f>VLOOKUP(B14991,Códigos!$A$1:$C$23,2,FALSE)</f>
        <v>Valores de Titularización</v>
      </c>
      <c r="B14991" s="65" t="s">
        <v>12</v>
      </c>
      <c r="C14991" s="60">
        <v>2024</v>
      </c>
      <c r="D14991" s="60" t="str">
        <f t="shared" si="253"/>
        <v>mar</v>
      </c>
      <c r="E14991" s="24">
        <v>45382</v>
      </c>
      <c r="F14991" s="23" t="s">
        <v>53</v>
      </c>
      <c r="G14991" s="121">
        <v>11488268.56661809</v>
      </c>
    </row>
    <row r="14992" spans="1:7" outlineLevel="1" x14ac:dyDescent="0.25">
      <c r="A14992" s="23" t="str">
        <f>VLOOKUP(B14992,Códigos!$A$1:$C$23,2,FALSE)</f>
        <v>Inv. Extranjero</v>
      </c>
      <c r="B14992" s="65" t="s">
        <v>34</v>
      </c>
      <c r="C14992" s="60">
        <v>2024</v>
      </c>
      <c r="D14992" s="60" t="str">
        <f t="shared" si="253"/>
        <v>mar</v>
      </c>
      <c r="E14992" s="24">
        <v>45382</v>
      </c>
      <c r="F14992" s="23" t="s">
        <v>53</v>
      </c>
      <c r="G14992" s="121">
        <v>50384218.800903797</v>
      </c>
    </row>
    <row r="14993" spans="1:7" outlineLevel="1" x14ac:dyDescent="0.25">
      <c r="A14993" s="23" t="str">
        <f>VLOOKUP(B14993,Códigos!$A$1:$C$23,2,FALSE)</f>
        <v>Liquidez</v>
      </c>
      <c r="B14993" s="65" t="s">
        <v>13</v>
      </c>
      <c r="C14993" s="60">
        <v>2024</v>
      </c>
      <c r="D14993" s="60" t="str">
        <f t="shared" si="253"/>
        <v>mar</v>
      </c>
      <c r="E14993" s="24">
        <v>45382</v>
      </c>
      <c r="F14993" s="23" t="s">
        <v>53</v>
      </c>
      <c r="G14993" s="121">
        <v>275724556.01879615</v>
      </c>
    </row>
    <row r="14994" spans="1:7" outlineLevel="1" x14ac:dyDescent="0.25">
      <c r="A14994" s="23" t="str">
        <f>VLOOKUP(B14994,Códigos!$A$1:$C$23,2,FALSE)</f>
        <v>Inv. sin Oferta Pública</v>
      </c>
      <c r="B14994" s="65" t="s">
        <v>14</v>
      </c>
      <c r="C14994" s="60">
        <v>2024</v>
      </c>
      <c r="D14994" s="60" t="str">
        <f t="shared" si="253"/>
        <v>mar</v>
      </c>
      <c r="E14994" s="24">
        <v>45382</v>
      </c>
      <c r="F14994" s="23" t="s">
        <v>53</v>
      </c>
      <c r="G14994" s="121">
        <v>28534985.13423799</v>
      </c>
    </row>
    <row r="14995" spans="1:7" outlineLevel="1" x14ac:dyDescent="0.25">
      <c r="A14995" s="23" t="str">
        <f>VLOOKUP(B14995,Códigos!$A$1:$C$23,2,FALSE)</f>
        <v>Acciones</v>
      </c>
      <c r="B14995" s="65" t="s">
        <v>0</v>
      </c>
      <c r="C14995" s="60">
        <v>2024</v>
      </c>
      <c r="D14995" s="60" t="str">
        <f t="shared" si="253"/>
        <v>abr</v>
      </c>
      <c r="E14995" s="24">
        <v>45412</v>
      </c>
      <c r="F14995" s="23" t="s">
        <v>51</v>
      </c>
      <c r="G14995" s="121">
        <v>6726889.0218658857</v>
      </c>
    </row>
    <row r="14996" spans="1:7" outlineLevel="1" x14ac:dyDescent="0.25">
      <c r="A14996" s="23" t="str">
        <f>VLOOKUP(B14996,Códigos!$A$1:$C$23,2,FALSE)</f>
        <v>Bonos Bancarios Bursátiles</v>
      </c>
      <c r="B14996" s="65" t="s">
        <v>1</v>
      </c>
      <c r="C14996" s="60">
        <v>2024</v>
      </c>
      <c r="D14996" s="60" t="str">
        <f t="shared" si="253"/>
        <v>abr</v>
      </c>
      <c r="E14996" s="24">
        <v>45412</v>
      </c>
      <c r="F14996" s="23" t="s">
        <v>51</v>
      </c>
      <c r="G14996" s="121">
        <v>72340871.338192493</v>
      </c>
    </row>
    <row r="14997" spans="1:7" outlineLevel="1" x14ac:dyDescent="0.25">
      <c r="A14997" s="23" t="str">
        <f>VLOOKUP(B14997,Códigos!$A$1:$C$23,2,FALSE)</f>
        <v>Bonos de Largo Plazo</v>
      </c>
      <c r="B14997" s="65" t="s">
        <v>3</v>
      </c>
      <c r="C14997" s="60">
        <v>2024</v>
      </c>
      <c r="D14997" s="60" t="str">
        <f t="shared" si="253"/>
        <v>abr</v>
      </c>
      <c r="E14997" s="24">
        <v>45412</v>
      </c>
      <c r="F14997" s="23" t="s">
        <v>51</v>
      </c>
      <c r="G14997" s="121">
        <v>57250203.007288665</v>
      </c>
    </row>
    <row r="14998" spans="1:7" outlineLevel="1" x14ac:dyDescent="0.25">
      <c r="A14998" s="23" t="str">
        <f>VLOOKUP(B14998,Códigos!$A$1:$C$23,2,FALSE)</f>
        <v>Bonos Municipales</v>
      </c>
      <c r="B14998" s="65" t="s">
        <v>4</v>
      </c>
      <c r="C14998" s="60">
        <v>2024</v>
      </c>
      <c r="D14998" s="60" t="str">
        <f t="shared" si="253"/>
        <v>abr</v>
      </c>
      <c r="E14998" s="24">
        <v>45412</v>
      </c>
      <c r="F14998" s="23" t="s">
        <v>51</v>
      </c>
      <c r="G14998" s="121">
        <v>971387.55102040828</v>
      </c>
    </row>
    <row r="14999" spans="1:7" outlineLevel="1" x14ac:dyDescent="0.25">
      <c r="A14999" s="23" t="str">
        <f>VLOOKUP(B14999,Códigos!$A$1:$C$23,2,FALSE)</f>
        <v>Bonos Participativos emitidos por Pymes</v>
      </c>
      <c r="B14999" s="65" t="s">
        <v>5</v>
      </c>
      <c r="C14999" s="60">
        <v>2024</v>
      </c>
      <c r="D14999" s="60" t="str">
        <f t="shared" si="253"/>
        <v>abr</v>
      </c>
      <c r="E14999" s="24">
        <v>45412</v>
      </c>
      <c r="F14999" s="23" t="s">
        <v>51</v>
      </c>
      <c r="G14999" s="121">
        <v>92399.431486880465</v>
      </c>
    </row>
    <row r="15000" spans="1:7" outlineLevel="1" x14ac:dyDescent="0.25">
      <c r="A15000" s="23" t="str">
        <f>VLOOKUP(B15000,Códigos!$A$1:$C$23,2,FALSE)</f>
        <v>Bonos del BCB con opción a rescate anticipado</v>
      </c>
      <c r="B15000" s="65" t="s">
        <v>159</v>
      </c>
      <c r="C15000" s="60">
        <v>2024</v>
      </c>
      <c r="D15000" s="60" t="str">
        <f t="shared" si="253"/>
        <v>abr</v>
      </c>
      <c r="E15000" s="24">
        <v>45412</v>
      </c>
      <c r="F15000" s="23" t="s">
        <v>51</v>
      </c>
      <c r="G15000" s="121">
        <v>0</v>
      </c>
    </row>
    <row r="15001" spans="1:7" outlineLevel="1" x14ac:dyDescent="0.25">
      <c r="A15001" s="23" t="str">
        <f>VLOOKUP(B15001,Códigos!$A$1:$C$23,2,FALSE)</f>
        <v>Bonos del Tesoro</v>
      </c>
      <c r="B15001" s="65" t="s">
        <v>6</v>
      </c>
      <c r="C15001" s="60">
        <v>2024</v>
      </c>
      <c r="D15001" s="60" t="str">
        <f t="shared" si="253"/>
        <v>abr</v>
      </c>
      <c r="E15001" s="24">
        <v>45412</v>
      </c>
      <c r="F15001" s="23" t="s">
        <v>51</v>
      </c>
      <c r="G15001" s="121">
        <v>3608514.1545189423</v>
      </c>
    </row>
    <row r="15002" spans="1:7" outlineLevel="1" x14ac:dyDescent="0.25">
      <c r="A15002" s="23" t="str">
        <f>VLOOKUP(B15002,Códigos!$A$1:$C$23,2,FALSE)</f>
        <v>Cupones</v>
      </c>
      <c r="B15002" s="65" t="s">
        <v>7</v>
      </c>
      <c r="C15002" s="60">
        <v>2024</v>
      </c>
      <c r="D15002" s="60" t="str">
        <f t="shared" si="253"/>
        <v>abr</v>
      </c>
      <c r="E15002" s="24">
        <v>45412</v>
      </c>
      <c r="F15002" s="23" t="s">
        <v>51</v>
      </c>
      <c r="G15002" s="121">
        <v>7529377.5291545438</v>
      </c>
    </row>
    <row r="15003" spans="1:7" outlineLevel="1" x14ac:dyDescent="0.25">
      <c r="A15003" s="23" t="str">
        <f>VLOOKUP(B15003,Códigos!$A$1:$C$23,2,FALSE)</f>
        <v>Depósitos a Plazo Fijo</v>
      </c>
      <c r="B15003" s="65" t="s">
        <v>8</v>
      </c>
      <c r="C15003" s="60">
        <v>2024</v>
      </c>
      <c r="D15003" s="60" t="str">
        <f t="shared" si="253"/>
        <v>abr</v>
      </c>
      <c r="E15003" s="24">
        <v>45412</v>
      </c>
      <c r="F15003" s="23" t="s">
        <v>51</v>
      </c>
      <c r="G15003" s="121">
        <v>313328624.970846</v>
      </c>
    </row>
    <row r="15004" spans="1:7" outlineLevel="1" x14ac:dyDescent="0.25">
      <c r="A15004" s="23" t="str">
        <f>VLOOKUP(B15004,Códigos!$A$1:$C$23,2,FALSE)</f>
        <v>Letras del BCB con opción a rescate anticipado</v>
      </c>
      <c r="B15004" s="65" t="s">
        <v>10</v>
      </c>
      <c r="C15004" s="60">
        <v>2024</v>
      </c>
      <c r="D15004" s="60" t="str">
        <f t="shared" si="253"/>
        <v>abr</v>
      </c>
      <c r="E15004" s="24">
        <v>45412</v>
      </c>
      <c r="F15004" s="23" t="s">
        <v>51</v>
      </c>
      <c r="G15004" s="121">
        <v>20037300.88921285</v>
      </c>
    </row>
    <row r="15005" spans="1:7" outlineLevel="1" x14ac:dyDescent="0.25">
      <c r="A15005" s="23" t="str">
        <f>VLOOKUP(B15005,Códigos!$A$1:$C$23,2,FALSE)</f>
        <v>Pagarés bursátiles</v>
      </c>
      <c r="B15005" s="65" t="s">
        <v>11</v>
      </c>
      <c r="C15005" s="60">
        <v>2024</v>
      </c>
      <c r="D15005" s="60" t="str">
        <f t="shared" si="253"/>
        <v>abr</v>
      </c>
      <c r="E15005" s="24">
        <v>45412</v>
      </c>
      <c r="F15005" s="23" t="s">
        <v>51</v>
      </c>
      <c r="G15005" s="121">
        <v>35096580.408163264</v>
      </c>
    </row>
    <row r="15006" spans="1:7" outlineLevel="1" x14ac:dyDescent="0.25">
      <c r="A15006" s="23" t="str">
        <f>VLOOKUP(B15006,Códigos!$A$1:$C$23,2,FALSE)</f>
        <v>Valores de Titularización</v>
      </c>
      <c r="B15006" s="65" t="s">
        <v>12</v>
      </c>
      <c r="C15006" s="60">
        <v>2024</v>
      </c>
      <c r="D15006" s="60" t="str">
        <f t="shared" si="253"/>
        <v>abr</v>
      </c>
      <c r="E15006" s="24">
        <v>45412</v>
      </c>
      <c r="F15006" s="23" t="s">
        <v>51</v>
      </c>
      <c r="G15006" s="121">
        <v>11126731.104956271</v>
      </c>
    </row>
    <row r="15007" spans="1:7" outlineLevel="1" x14ac:dyDescent="0.25">
      <c r="A15007" s="23" t="str">
        <f>VLOOKUP(B15007,Códigos!$A$1:$C$23,2,FALSE)</f>
        <v>Inv. Extranjero</v>
      </c>
      <c r="B15007" s="65" t="s">
        <v>34</v>
      </c>
      <c r="C15007" s="60">
        <v>2024</v>
      </c>
      <c r="D15007" s="60" t="str">
        <f t="shared" si="253"/>
        <v>abr</v>
      </c>
      <c r="E15007" s="24">
        <v>45412</v>
      </c>
      <c r="F15007" s="23" t="s">
        <v>51</v>
      </c>
      <c r="G15007" s="121">
        <v>482110</v>
      </c>
    </row>
    <row r="15008" spans="1:7" outlineLevel="1" x14ac:dyDescent="0.25">
      <c r="A15008" s="23" t="str">
        <f>VLOOKUP(B15008,Códigos!$A$1:$C$23,2,FALSE)</f>
        <v>Liquidez</v>
      </c>
      <c r="B15008" s="65" t="s">
        <v>13</v>
      </c>
      <c r="C15008" s="60">
        <v>2024</v>
      </c>
      <c r="D15008" s="60" t="str">
        <f t="shared" si="253"/>
        <v>abr</v>
      </c>
      <c r="E15008" s="24">
        <v>45412</v>
      </c>
      <c r="F15008" s="23" t="s">
        <v>51</v>
      </c>
      <c r="G15008" s="121">
        <v>117269819.35714284</v>
      </c>
    </row>
    <row r="15009" spans="1:7" outlineLevel="1" x14ac:dyDescent="0.25">
      <c r="A15009" s="23" t="str">
        <f>VLOOKUP(B15009,Códigos!$A$1:$C$23,2,FALSE)</f>
        <v>Inv. sin Oferta Pública</v>
      </c>
      <c r="B15009" s="65" t="s">
        <v>14</v>
      </c>
      <c r="C15009" s="60">
        <v>2024</v>
      </c>
      <c r="D15009" s="60" t="str">
        <f t="shared" si="253"/>
        <v>abr</v>
      </c>
      <c r="E15009" s="24">
        <v>45412</v>
      </c>
      <c r="F15009" s="23" t="s">
        <v>51</v>
      </c>
      <c r="G15009" s="121">
        <v>27290481.163265307</v>
      </c>
    </row>
    <row r="15010" spans="1:7" outlineLevel="1" x14ac:dyDescent="0.25">
      <c r="A15010" s="23" t="str">
        <f>VLOOKUP(B15010,Códigos!$A$1:$C$23,2,FALSE)</f>
        <v>Acciones</v>
      </c>
      <c r="B15010" s="65" t="s">
        <v>0</v>
      </c>
      <c r="C15010" s="60">
        <v>2024</v>
      </c>
      <c r="D15010" s="60" t="str">
        <f t="shared" si="253"/>
        <v>abr</v>
      </c>
      <c r="E15010" s="24">
        <v>45412</v>
      </c>
      <c r="F15010" s="23" t="s">
        <v>52</v>
      </c>
      <c r="G15010" s="121">
        <v>4160148.25</v>
      </c>
    </row>
    <row r="15011" spans="1:7" outlineLevel="1" x14ac:dyDescent="0.25">
      <c r="A15011" s="23" t="str">
        <f>VLOOKUP(B15011,Códigos!$A$1:$C$23,2,FALSE)</f>
        <v>Bonos Bancarios Bursátiles</v>
      </c>
      <c r="B15011" s="65" t="s">
        <v>1</v>
      </c>
      <c r="C15011" s="60">
        <v>2024</v>
      </c>
      <c r="D15011" s="60" t="str">
        <f t="shared" si="253"/>
        <v>abr</v>
      </c>
      <c r="E15011" s="24">
        <v>45412</v>
      </c>
      <c r="F15011" s="23" t="s">
        <v>52</v>
      </c>
      <c r="G15011" s="121">
        <v>32934735.110000003</v>
      </c>
    </row>
    <row r="15012" spans="1:7" outlineLevel="1" x14ac:dyDescent="0.25">
      <c r="A15012" s="23" t="str">
        <f>VLOOKUP(B15012,Códigos!$A$1:$C$23,2,FALSE)</f>
        <v>Bonos de Largo Plazo</v>
      </c>
      <c r="B15012" s="65" t="s">
        <v>3</v>
      </c>
      <c r="C15012" s="60">
        <v>2024</v>
      </c>
      <c r="D15012" s="60" t="str">
        <f t="shared" si="253"/>
        <v>abr</v>
      </c>
      <c r="E15012" s="24">
        <v>45412</v>
      </c>
      <c r="F15012" s="23" t="s">
        <v>52</v>
      </c>
      <c r="G15012" s="121">
        <v>14064122.84</v>
      </c>
    </row>
    <row r="15013" spans="1:7" outlineLevel="1" x14ac:dyDescent="0.25">
      <c r="A15013" s="23" t="str">
        <f>VLOOKUP(B15013,Códigos!$A$1:$C$23,2,FALSE)</f>
        <v>Bonos Municipales</v>
      </c>
      <c r="B15013" s="65" t="s">
        <v>4</v>
      </c>
      <c r="C15013" s="60">
        <v>2024</v>
      </c>
      <c r="D15013" s="60" t="str">
        <f t="shared" si="253"/>
        <v>abr</v>
      </c>
      <c r="E15013" s="24">
        <v>45412</v>
      </c>
      <c r="F15013" s="23" t="s">
        <v>52</v>
      </c>
      <c r="G15013" s="121">
        <v>0</v>
      </c>
    </row>
    <row r="15014" spans="1:7" outlineLevel="1" x14ac:dyDescent="0.25">
      <c r="A15014" s="23" t="str">
        <f>VLOOKUP(B15014,Códigos!$A$1:$C$23,2,FALSE)</f>
        <v>Bonos Participativos emitidos por Pymes</v>
      </c>
      <c r="B15014" s="65" t="s">
        <v>5</v>
      </c>
      <c r="C15014" s="60">
        <v>2024</v>
      </c>
      <c r="D15014" s="60" t="str">
        <f t="shared" si="253"/>
        <v>abr</v>
      </c>
      <c r="E15014" s="24">
        <v>45412</v>
      </c>
      <c r="F15014" s="23" t="s">
        <v>52</v>
      </c>
      <c r="G15014" s="121">
        <v>27377.61</v>
      </c>
    </row>
    <row r="15015" spans="1:7" outlineLevel="1" x14ac:dyDescent="0.25">
      <c r="A15015" s="23" t="str">
        <f>VLOOKUP(B15015,Códigos!$A$1:$C$23,2,FALSE)</f>
        <v>Bonos del BCB con opción a rescate anticipado</v>
      </c>
      <c r="B15015" s="65" t="s">
        <v>159</v>
      </c>
      <c r="C15015" s="60">
        <v>2024</v>
      </c>
      <c r="D15015" s="60" t="str">
        <f t="shared" si="253"/>
        <v>abr</v>
      </c>
      <c r="E15015" s="24">
        <v>45412</v>
      </c>
      <c r="F15015" s="23" t="s">
        <v>52</v>
      </c>
      <c r="G15015" s="121">
        <v>0</v>
      </c>
    </row>
    <row r="15016" spans="1:7" outlineLevel="1" x14ac:dyDescent="0.25">
      <c r="A15016" s="23" t="str">
        <f>VLOOKUP(B15016,Códigos!$A$1:$C$23,2,FALSE)</f>
        <v>Bonos del Tesoro</v>
      </c>
      <c r="B15016" s="65" t="s">
        <v>6</v>
      </c>
      <c r="C15016" s="60">
        <v>2024</v>
      </c>
      <c r="D15016" s="60" t="str">
        <f t="shared" si="253"/>
        <v>abr</v>
      </c>
      <c r="E15016" s="24">
        <v>45412</v>
      </c>
      <c r="F15016" s="23" t="s">
        <v>52</v>
      </c>
      <c r="G15016" s="121">
        <v>159746.06</v>
      </c>
    </row>
    <row r="15017" spans="1:7" outlineLevel="1" x14ac:dyDescent="0.25">
      <c r="A15017" s="23" t="str">
        <f>VLOOKUP(B15017,Códigos!$A$1:$C$23,2,FALSE)</f>
        <v>Cupones</v>
      </c>
      <c r="B15017" s="65" t="s">
        <v>7</v>
      </c>
      <c r="C15017" s="60">
        <v>2024</v>
      </c>
      <c r="D15017" s="60" t="str">
        <f t="shared" si="253"/>
        <v>abr</v>
      </c>
      <c r="E15017" s="24">
        <v>45412</v>
      </c>
      <c r="F15017" s="23" t="s">
        <v>52</v>
      </c>
      <c r="G15017" s="121">
        <v>34904.300000000003</v>
      </c>
    </row>
    <row r="15018" spans="1:7" outlineLevel="1" x14ac:dyDescent="0.25">
      <c r="A15018" s="23" t="str">
        <f>VLOOKUP(B15018,Códigos!$A$1:$C$23,2,FALSE)</f>
        <v>Depósitos a Plazo Fijo</v>
      </c>
      <c r="B15018" s="65" t="s">
        <v>8</v>
      </c>
      <c r="C15018" s="60">
        <v>2024</v>
      </c>
      <c r="D15018" s="60" t="str">
        <f t="shared" si="253"/>
        <v>abr</v>
      </c>
      <c r="E15018" s="24">
        <v>45412</v>
      </c>
      <c r="F15018" s="23" t="s">
        <v>52</v>
      </c>
      <c r="G15018" s="121">
        <v>313166410.45999998</v>
      </c>
    </row>
    <row r="15019" spans="1:7" outlineLevel="1" x14ac:dyDescent="0.25">
      <c r="A15019" s="23" t="str">
        <f>VLOOKUP(B15019,Códigos!$A$1:$C$23,2,FALSE)</f>
        <v>Letras del BCB con opción a rescate anticipado</v>
      </c>
      <c r="B15019" s="65" t="s">
        <v>10</v>
      </c>
      <c r="C15019" s="60">
        <v>2024</v>
      </c>
      <c r="D15019" s="60" t="str">
        <f t="shared" si="253"/>
        <v>abr</v>
      </c>
      <c r="E15019" s="24">
        <v>45412</v>
      </c>
      <c r="F15019" s="23" t="s">
        <v>52</v>
      </c>
      <c r="G15019" s="121">
        <v>0</v>
      </c>
    </row>
    <row r="15020" spans="1:7" outlineLevel="1" x14ac:dyDescent="0.25">
      <c r="A15020" s="23" t="str">
        <f>VLOOKUP(B15020,Códigos!$A$1:$C$23,2,FALSE)</f>
        <v>Pagarés bursátiles</v>
      </c>
      <c r="B15020" s="65" t="s">
        <v>11</v>
      </c>
      <c r="C15020" s="60">
        <v>2024</v>
      </c>
      <c r="D15020" s="60" t="str">
        <f t="shared" si="253"/>
        <v>abr</v>
      </c>
      <c r="E15020" s="24">
        <v>45412</v>
      </c>
      <c r="F15020" s="23" t="s">
        <v>52</v>
      </c>
      <c r="G15020" s="121">
        <v>3951141.35</v>
      </c>
    </row>
    <row r="15021" spans="1:7" outlineLevel="1" x14ac:dyDescent="0.25">
      <c r="A15021" s="23" t="str">
        <f>VLOOKUP(B15021,Códigos!$A$1:$C$23,2,FALSE)</f>
        <v>Valores de Titularización</v>
      </c>
      <c r="B15021" s="65" t="s">
        <v>12</v>
      </c>
      <c r="C15021" s="60">
        <v>2024</v>
      </c>
      <c r="D15021" s="60" t="str">
        <f t="shared" si="253"/>
        <v>abr</v>
      </c>
      <c r="E15021" s="24">
        <v>45412</v>
      </c>
      <c r="F15021" s="23" t="s">
        <v>52</v>
      </c>
      <c r="G15021" s="121">
        <v>86685.73</v>
      </c>
    </row>
    <row r="15022" spans="1:7" outlineLevel="1" x14ac:dyDescent="0.25">
      <c r="A15022" s="23" t="str">
        <f>VLOOKUP(B15022,Códigos!$A$1:$C$23,2,FALSE)</f>
        <v>Inv. Extranjero</v>
      </c>
      <c r="B15022" s="65" t="s">
        <v>34</v>
      </c>
      <c r="C15022" s="60">
        <v>2024</v>
      </c>
      <c r="D15022" s="60" t="str">
        <f t="shared" si="253"/>
        <v>abr</v>
      </c>
      <c r="E15022" s="24">
        <v>45412</v>
      </c>
      <c r="F15022" s="23" t="s">
        <v>52</v>
      </c>
      <c r="G15022" s="121">
        <v>46362619.06000001</v>
      </c>
    </row>
    <row r="15023" spans="1:7" outlineLevel="1" x14ac:dyDescent="0.25">
      <c r="A15023" s="23" t="str">
        <f>VLOOKUP(B15023,Códigos!$A$1:$C$23,2,FALSE)</f>
        <v>Liquidez</v>
      </c>
      <c r="B15023" s="65" t="s">
        <v>13</v>
      </c>
      <c r="C15023" s="60">
        <v>2024</v>
      </c>
      <c r="D15023" s="60" t="str">
        <f t="shared" si="253"/>
        <v>abr</v>
      </c>
      <c r="E15023" s="24">
        <v>45412</v>
      </c>
      <c r="F15023" s="23" t="s">
        <v>52</v>
      </c>
      <c r="G15023" s="121">
        <v>131764941.58999999</v>
      </c>
    </row>
    <row r="15024" spans="1:7" outlineLevel="1" x14ac:dyDescent="0.25">
      <c r="A15024" s="23" t="str">
        <f>VLOOKUP(B15024,Códigos!$A$1:$C$23,2,FALSE)</f>
        <v>Inv. sin Oferta Pública</v>
      </c>
      <c r="B15024" s="65" t="s">
        <v>14</v>
      </c>
      <c r="C15024" s="60">
        <v>2024</v>
      </c>
      <c r="D15024" s="60" t="str">
        <f t="shared" si="253"/>
        <v>abr</v>
      </c>
      <c r="E15024" s="24">
        <v>45412</v>
      </c>
      <c r="F15024" s="23" t="s">
        <v>52</v>
      </c>
      <c r="G15024" s="121">
        <v>1036078.3099999999</v>
      </c>
    </row>
    <row r="15025" spans="1:7" outlineLevel="1" x14ac:dyDescent="0.25">
      <c r="A15025" s="23" t="str">
        <f>VLOOKUP(B15025,Códigos!$A$1:$C$23,2,FALSE)</f>
        <v>Acciones</v>
      </c>
      <c r="B15025" s="65" t="s">
        <v>0</v>
      </c>
      <c r="C15025" s="60">
        <v>2024</v>
      </c>
      <c r="D15025" s="60" t="str">
        <f t="shared" si="253"/>
        <v>abr</v>
      </c>
      <c r="E15025" s="24">
        <v>45412</v>
      </c>
      <c r="F15025" s="23" t="s">
        <v>44</v>
      </c>
      <c r="G15025" s="121">
        <v>152011.70553935861</v>
      </c>
    </row>
    <row r="15026" spans="1:7" outlineLevel="1" x14ac:dyDescent="0.25">
      <c r="A15026" s="23" t="str">
        <f>VLOOKUP(B15026,Códigos!$A$1:$C$23,2,FALSE)</f>
        <v>Bonos Bancarios Bursátiles</v>
      </c>
      <c r="B15026" s="65" t="s">
        <v>1</v>
      </c>
      <c r="C15026" s="60">
        <v>2024</v>
      </c>
      <c r="D15026" s="60" t="str">
        <f t="shared" si="253"/>
        <v>abr</v>
      </c>
      <c r="E15026" s="24">
        <v>45412</v>
      </c>
      <c r="F15026" s="23" t="s">
        <v>44</v>
      </c>
      <c r="G15026" s="121">
        <v>10523561.992711393</v>
      </c>
    </row>
    <row r="15027" spans="1:7" outlineLevel="1" x14ac:dyDescent="0.25">
      <c r="A15027" s="23" t="str">
        <f>VLOOKUP(B15027,Códigos!$A$1:$C$23,2,FALSE)</f>
        <v>Bonos de Largo Plazo</v>
      </c>
      <c r="B15027" s="65" t="s">
        <v>3</v>
      </c>
      <c r="C15027" s="60">
        <v>2024</v>
      </c>
      <c r="D15027" s="60" t="str">
        <f t="shared" si="253"/>
        <v>abr</v>
      </c>
      <c r="E15027" s="24">
        <v>45412</v>
      </c>
      <c r="F15027" s="23" t="s">
        <v>44</v>
      </c>
      <c r="G15027" s="121">
        <v>8864736.6953352727</v>
      </c>
    </row>
    <row r="15028" spans="1:7" outlineLevel="1" x14ac:dyDescent="0.25">
      <c r="A15028" s="23" t="str">
        <f>VLOOKUP(B15028,Códigos!$A$1:$C$23,2,FALSE)</f>
        <v>Bonos Municipales</v>
      </c>
      <c r="B15028" s="65" t="s">
        <v>4</v>
      </c>
      <c r="C15028" s="60">
        <v>2024</v>
      </c>
      <c r="D15028" s="60" t="str">
        <f t="shared" si="253"/>
        <v>abr</v>
      </c>
      <c r="E15028" s="24">
        <v>45412</v>
      </c>
      <c r="F15028" s="23" t="s">
        <v>44</v>
      </c>
      <c r="G15028" s="121">
        <v>0</v>
      </c>
    </row>
    <row r="15029" spans="1:7" outlineLevel="1" x14ac:dyDescent="0.25">
      <c r="A15029" s="23" t="str">
        <f>VLOOKUP(B15029,Códigos!$A$1:$C$23,2,FALSE)</f>
        <v>Bonos Participativos emitidos por Pymes</v>
      </c>
      <c r="B15029" s="65" t="s">
        <v>5</v>
      </c>
      <c r="C15029" s="60">
        <v>2024</v>
      </c>
      <c r="D15029" s="60" t="str">
        <f t="shared" si="253"/>
        <v>abr</v>
      </c>
      <c r="E15029" s="24">
        <v>45412</v>
      </c>
      <c r="F15029" s="23" t="s">
        <v>44</v>
      </c>
      <c r="G15029" s="121">
        <v>0</v>
      </c>
    </row>
    <row r="15030" spans="1:7" outlineLevel="1" x14ac:dyDescent="0.25">
      <c r="A15030" s="23" t="str">
        <f>VLOOKUP(B15030,Códigos!$A$1:$C$23,2,FALSE)</f>
        <v>Bonos del BCB con opción a rescate anticipado</v>
      </c>
      <c r="B15030" s="65" t="s">
        <v>159</v>
      </c>
      <c r="C15030" s="60">
        <v>2024</v>
      </c>
      <c r="D15030" s="60" t="str">
        <f t="shared" si="253"/>
        <v>abr</v>
      </c>
      <c r="E15030" s="24">
        <v>45412</v>
      </c>
      <c r="F15030" s="23" t="s">
        <v>44</v>
      </c>
      <c r="G15030" s="121">
        <v>0</v>
      </c>
    </row>
    <row r="15031" spans="1:7" outlineLevel="1" x14ac:dyDescent="0.25">
      <c r="A15031" s="23" t="str">
        <f>VLOOKUP(B15031,Códigos!$A$1:$C$23,2,FALSE)</f>
        <v>Bonos del Tesoro</v>
      </c>
      <c r="B15031" s="65" t="s">
        <v>6</v>
      </c>
      <c r="C15031" s="60">
        <v>2024</v>
      </c>
      <c r="D15031" s="60" t="str">
        <f t="shared" si="253"/>
        <v>abr</v>
      </c>
      <c r="E15031" s="24">
        <v>45412</v>
      </c>
      <c r="F15031" s="23" t="s">
        <v>44</v>
      </c>
      <c r="G15031" s="121">
        <v>3608514.1545189423</v>
      </c>
    </row>
    <row r="15032" spans="1:7" outlineLevel="1" x14ac:dyDescent="0.25">
      <c r="A15032" s="23" t="str">
        <f>VLOOKUP(B15032,Códigos!$A$1:$C$23,2,FALSE)</f>
        <v>Cupones</v>
      </c>
      <c r="B15032" s="65" t="s">
        <v>7</v>
      </c>
      <c r="C15032" s="60">
        <v>2024</v>
      </c>
      <c r="D15032" s="60" t="str">
        <f t="shared" si="253"/>
        <v>abr</v>
      </c>
      <c r="E15032" s="24">
        <v>45412</v>
      </c>
      <c r="F15032" s="23" t="s">
        <v>44</v>
      </c>
      <c r="G15032" s="121">
        <v>6165435.3717201259</v>
      </c>
    </row>
    <row r="15033" spans="1:7" outlineLevel="1" x14ac:dyDescent="0.25">
      <c r="A15033" s="23" t="str">
        <f>VLOOKUP(B15033,Códigos!$A$1:$C$23,2,FALSE)</f>
        <v>Depósitos a Plazo Fijo</v>
      </c>
      <c r="B15033" s="65" t="s">
        <v>8</v>
      </c>
      <c r="C15033" s="60">
        <v>2024</v>
      </c>
      <c r="D15033" s="60" t="str">
        <f t="shared" si="253"/>
        <v>abr</v>
      </c>
      <c r="E15033" s="24">
        <v>45412</v>
      </c>
      <c r="F15033" s="23" t="s">
        <v>44</v>
      </c>
      <c r="G15033" s="121">
        <v>117136320.96355669</v>
      </c>
    </row>
    <row r="15034" spans="1:7" outlineLevel="1" x14ac:dyDescent="0.25">
      <c r="A15034" s="23" t="str">
        <f>VLOOKUP(B15034,Códigos!$A$1:$C$23,2,FALSE)</f>
        <v>Letras del BCB con opción a rescate anticipado</v>
      </c>
      <c r="B15034" s="65" t="s">
        <v>10</v>
      </c>
      <c r="C15034" s="60">
        <v>2024</v>
      </c>
      <c r="D15034" s="60" t="str">
        <f t="shared" si="253"/>
        <v>abr</v>
      </c>
      <c r="E15034" s="24">
        <v>45412</v>
      </c>
      <c r="F15034" s="23" t="s">
        <v>44</v>
      </c>
      <c r="G15034" s="121">
        <v>13836226.180758035</v>
      </c>
    </row>
    <row r="15035" spans="1:7" outlineLevel="1" x14ac:dyDescent="0.25">
      <c r="A15035" s="23" t="str">
        <f>VLOOKUP(B15035,Códigos!$A$1:$C$23,2,FALSE)</f>
        <v>Pagarés bursátiles</v>
      </c>
      <c r="B15035" s="65" t="s">
        <v>11</v>
      </c>
      <c r="C15035" s="60">
        <v>2024</v>
      </c>
      <c r="D15035" s="60" t="str">
        <f t="shared" si="253"/>
        <v>abr</v>
      </c>
      <c r="E15035" s="24">
        <v>45412</v>
      </c>
      <c r="F15035" s="23" t="s">
        <v>44</v>
      </c>
      <c r="G15035" s="121">
        <v>17206199.803206984</v>
      </c>
    </row>
    <row r="15036" spans="1:7" outlineLevel="1" x14ac:dyDescent="0.25">
      <c r="A15036" s="23" t="str">
        <f>VLOOKUP(B15036,Códigos!$A$1:$C$23,2,FALSE)</f>
        <v>Valores de Titularización</v>
      </c>
      <c r="B15036" s="65" t="s">
        <v>12</v>
      </c>
      <c r="C15036" s="60">
        <v>2024</v>
      </c>
      <c r="D15036" s="60" t="str">
        <f t="shared" si="253"/>
        <v>abr</v>
      </c>
      <c r="E15036" s="24">
        <v>45412</v>
      </c>
      <c r="F15036" s="23" t="s">
        <v>44</v>
      </c>
      <c r="G15036" s="121">
        <v>1857331.8673469387</v>
      </c>
    </row>
    <row r="15037" spans="1:7" outlineLevel="1" x14ac:dyDescent="0.25">
      <c r="A15037" s="23" t="str">
        <f>VLOOKUP(B15037,Códigos!$A$1:$C$23,2,FALSE)</f>
        <v>Inv. Extranjero</v>
      </c>
      <c r="B15037" s="65" t="s">
        <v>34</v>
      </c>
      <c r="C15037" s="60">
        <v>2024</v>
      </c>
      <c r="D15037" s="60" t="str">
        <f t="shared" si="253"/>
        <v>abr</v>
      </c>
      <c r="E15037" s="24">
        <v>45412</v>
      </c>
      <c r="F15037" s="23" t="s">
        <v>44</v>
      </c>
      <c r="G15037" s="121">
        <v>0</v>
      </c>
    </row>
    <row r="15038" spans="1:7" outlineLevel="1" x14ac:dyDescent="0.25">
      <c r="A15038" s="23" t="str">
        <f>VLOOKUP(B15038,Códigos!$A$1:$C$23,2,FALSE)</f>
        <v>Liquidez</v>
      </c>
      <c r="B15038" s="65" t="s">
        <v>13</v>
      </c>
      <c r="C15038" s="60">
        <v>2024</v>
      </c>
      <c r="D15038" s="60" t="str">
        <f t="shared" si="253"/>
        <v>abr</v>
      </c>
      <c r="E15038" s="24">
        <v>45412</v>
      </c>
      <c r="F15038" s="23" t="s">
        <v>44</v>
      </c>
      <c r="G15038" s="121">
        <v>52584781.41690962</v>
      </c>
    </row>
    <row r="15039" spans="1:7" outlineLevel="1" x14ac:dyDescent="0.25">
      <c r="A15039" s="23" t="str">
        <f>VLOOKUP(B15039,Códigos!$A$1:$C$23,2,FALSE)</f>
        <v>Inv. sin Oferta Pública</v>
      </c>
      <c r="B15039" s="65" t="s">
        <v>14</v>
      </c>
      <c r="C15039" s="60">
        <v>2024</v>
      </c>
      <c r="D15039" s="60" t="str">
        <f t="shared" si="253"/>
        <v>abr</v>
      </c>
      <c r="E15039" s="24">
        <v>45412</v>
      </c>
      <c r="F15039" s="23" t="s">
        <v>44</v>
      </c>
      <c r="G15039" s="121">
        <v>8632135.5451895036</v>
      </c>
    </row>
    <row r="15040" spans="1:7" outlineLevel="1" x14ac:dyDescent="0.25">
      <c r="A15040" s="23" t="str">
        <f>VLOOKUP(B15040,Códigos!$A$1:$C$23,2,FALSE)</f>
        <v>Acciones</v>
      </c>
      <c r="B15040" s="65" t="s">
        <v>0</v>
      </c>
      <c r="C15040" s="60">
        <v>2024</v>
      </c>
      <c r="D15040" s="60" t="str">
        <f t="shared" si="253"/>
        <v>abr</v>
      </c>
      <c r="E15040" s="24">
        <v>45412</v>
      </c>
      <c r="F15040" s="23" t="s">
        <v>45</v>
      </c>
      <c r="G15040" s="121">
        <v>1638992.72</v>
      </c>
    </row>
    <row r="15041" spans="1:7" outlineLevel="1" x14ac:dyDescent="0.25">
      <c r="A15041" s="23" t="str">
        <f>VLOOKUP(B15041,Códigos!$A$1:$C$23,2,FALSE)</f>
        <v>Bonos Bancarios Bursátiles</v>
      </c>
      <c r="B15041" s="65" t="s">
        <v>1</v>
      </c>
      <c r="C15041" s="60">
        <v>2024</v>
      </c>
      <c r="D15041" s="60" t="str">
        <f t="shared" si="253"/>
        <v>abr</v>
      </c>
      <c r="E15041" s="24">
        <v>45412</v>
      </c>
      <c r="F15041" s="23" t="s">
        <v>45</v>
      </c>
      <c r="G15041" s="121">
        <v>5076518.91</v>
      </c>
    </row>
    <row r="15042" spans="1:7" outlineLevel="1" x14ac:dyDescent="0.25">
      <c r="A15042" s="23" t="str">
        <f>VLOOKUP(B15042,Códigos!$A$1:$C$23,2,FALSE)</f>
        <v>Bonos de Largo Plazo</v>
      </c>
      <c r="B15042" s="65" t="s">
        <v>3</v>
      </c>
      <c r="C15042" s="60">
        <v>2024</v>
      </c>
      <c r="D15042" s="60" t="str">
        <f t="shared" ref="D15042:D15105" si="254">+TEXT(E15042,"mmm")</f>
        <v>abr</v>
      </c>
      <c r="E15042" s="24">
        <v>45412</v>
      </c>
      <c r="F15042" s="23" t="s">
        <v>45</v>
      </c>
      <c r="G15042" s="121">
        <v>1388487.71</v>
      </c>
    </row>
    <row r="15043" spans="1:7" outlineLevel="1" x14ac:dyDescent="0.25">
      <c r="A15043" s="23" t="str">
        <f>VLOOKUP(B15043,Códigos!$A$1:$C$23,2,FALSE)</f>
        <v>Bonos Municipales</v>
      </c>
      <c r="B15043" s="65" t="s">
        <v>4</v>
      </c>
      <c r="C15043" s="60">
        <v>2024</v>
      </c>
      <c r="D15043" s="60" t="str">
        <f t="shared" si="254"/>
        <v>abr</v>
      </c>
      <c r="E15043" s="24">
        <v>45412</v>
      </c>
      <c r="F15043" s="23" t="s">
        <v>45</v>
      </c>
      <c r="G15043" s="121">
        <v>0</v>
      </c>
    </row>
    <row r="15044" spans="1:7" outlineLevel="1" x14ac:dyDescent="0.25">
      <c r="A15044" s="23" t="str">
        <f>VLOOKUP(B15044,Códigos!$A$1:$C$23,2,FALSE)</f>
        <v>Bonos Participativos emitidos por Pymes</v>
      </c>
      <c r="B15044" s="65" t="s">
        <v>5</v>
      </c>
      <c r="C15044" s="60">
        <v>2024</v>
      </c>
      <c r="D15044" s="60" t="str">
        <f t="shared" si="254"/>
        <v>abr</v>
      </c>
      <c r="E15044" s="24">
        <v>45412</v>
      </c>
      <c r="F15044" s="23" t="s">
        <v>45</v>
      </c>
      <c r="G15044" s="121">
        <v>0</v>
      </c>
    </row>
    <row r="15045" spans="1:7" outlineLevel="1" x14ac:dyDescent="0.25">
      <c r="A15045" s="23" t="str">
        <f>VLOOKUP(B15045,Códigos!$A$1:$C$23,2,FALSE)</f>
        <v>Bonos del BCB con opción a rescate anticipado</v>
      </c>
      <c r="B15045" s="65" t="s">
        <v>159</v>
      </c>
      <c r="C15045" s="60">
        <v>2024</v>
      </c>
      <c r="D15045" s="60" t="str">
        <f t="shared" si="254"/>
        <v>abr</v>
      </c>
      <c r="E15045" s="24">
        <v>45412</v>
      </c>
      <c r="F15045" s="23" t="s">
        <v>45</v>
      </c>
      <c r="G15045" s="121">
        <v>0</v>
      </c>
    </row>
    <row r="15046" spans="1:7" outlineLevel="1" x14ac:dyDescent="0.25">
      <c r="A15046" s="23" t="str">
        <f>VLOOKUP(B15046,Códigos!$A$1:$C$23,2,FALSE)</f>
        <v>Bonos del Tesoro</v>
      </c>
      <c r="B15046" s="65" t="s">
        <v>6</v>
      </c>
      <c r="C15046" s="60">
        <v>2024</v>
      </c>
      <c r="D15046" s="60" t="str">
        <f t="shared" si="254"/>
        <v>abr</v>
      </c>
      <c r="E15046" s="24">
        <v>45412</v>
      </c>
      <c r="F15046" s="23" t="s">
        <v>45</v>
      </c>
      <c r="G15046" s="121">
        <v>0</v>
      </c>
    </row>
    <row r="15047" spans="1:7" outlineLevel="1" x14ac:dyDescent="0.25">
      <c r="A15047" s="23" t="str">
        <f>VLOOKUP(B15047,Códigos!$A$1:$C$23,2,FALSE)</f>
        <v>Cupones</v>
      </c>
      <c r="B15047" s="65" t="s">
        <v>7</v>
      </c>
      <c r="C15047" s="60">
        <v>2024</v>
      </c>
      <c r="D15047" s="60" t="str">
        <f t="shared" si="254"/>
        <v>abr</v>
      </c>
      <c r="E15047" s="24">
        <v>45412</v>
      </c>
      <c r="F15047" s="23" t="s">
        <v>45</v>
      </c>
      <c r="G15047" s="121">
        <v>0</v>
      </c>
    </row>
    <row r="15048" spans="1:7" outlineLevel="1" x14ac:dyDescent="0.25">
      <c r="A15048" s="23" t="str">
        <f>VLOOKUP(B15048,Códigos!$A$1:$C$23,2,FALSE)</f>
        <v>Depósitos a Plazo Fijo</v>
      </c>
      <c r="B15048" s="65" t="s">
        <v>8</v>
      </c>
      <c r="C15048" s="60">
        <v>2024</v>
      </c>
      <c r="D15048" s="60" t="str">
        <f t="shared" si="254"/>
        <v>abr</v>
      </c>
      <c r="E15048" s="24">
        <v>45412</v>
      </c>
      <c r="F15048" s="23" t="s">
        <v>45</v>
      </c>
      <c r="G15048" s="121">
        <v>57434734.359999999</v>
      </c>
    </row>
    <row r="15049" spans="1:7" outlineLevel="1" x14ac:dyDescent="0.25">
      <c r="A15049" s="23" t="str">
        <f>VLOOKUP(B15049,Códigos!$A$1:$C$23,2,FALSE)</f>
        <v>Letras del BCB con opción a rescate anticipado</v>
      </c>
      <c r="B15049" s="65" t="s">
        <v>10</v>
      </c>
      <c r="C15049" s="60">
        <v>2024</v>
      </c>
      <c r="D15049" s="60" t="str">
        <f t="shared" si="254"/>
        <v>abr</v>
      </c>
      <c r="E15049" s="24">
        <v>45412</v>
      </c>
      <c r="F15049" s="23" t="s">
        <v>45</v>
      </c>
      <c r="G15049" s="121">
        <v>0</v>
      </c>
    </row>
    <row r="15050" spans="1:7" outlineLevel="1" x14ac:dyDescent="0.25">
      <c r="A15050" s="23" t="str">
        <f>VLOOKUP(B15050,Códigos!$A$1:$C$23,2,FALSE)</f>
        <v>Pagarés bursátiles</v>
      </c>
      <c r="B15050" s="65" t="s">
        <v>11</v>
      </c>
      <c r="C15050" s="60">
        <v>2024</v>
      </c>
      <c r="D15050" s="60" t="str">
        <f t="shared" si="254"/>
        <v>abr</v>
      </c>
      <c r="E15050" s="24">
        <v>45412</v>
      </c>
      <c r="F15050" s="23" t="s">
        <v>45</v>
      </c>
      <c r="G15050" s="121">
        <v>1915401.35</v>
      </c>
    </row>
    <row r="15051" spans="1:7" outlineLevel="1" x14ac:dyDescent="0.25">
      <c r="A15051" s="23" t="str">
        <f>VLOOKUP(B15051,Códigos!$A$1:$C$23,2,FALSE)</f>
        <v>Valores de Titularización</v>
      </c>
      <c r="B15051" s="65" t="s">
        <v>12</v>
      </c>
      <c r="C15051" s="60">
        <v>2024</v>
      </c>
      <c r="D15051" s="60" t="str">
        <f t="shared" si="254"/>
        <v>abr</v>
      </c>
      <c r="E15051" s="24">
        <v>45412</v>
      </c>
      <c r="F15051" s="23" t="s">
        <v>45</v>
      </c>
      <c r="G15051" s="121">
        <v>0</v>
      </c>
    </row>
    <row r="15052" spans="1:7" outlineLevel="1" x14ac:dyDescent="0.25">
      <c r="A15052" s="23" t="str">
        <f>VLOOKUP(B15052,Códigos!$A$1:$C$23,2,FALSE)</f>
        <v>Inv. Extranjero</v>
      </c>
      <c r="B15052" s="65" t="s">
        <v>34</v>
      </c>
      <c r="C15052" s="60">
        <v>2024</v>
      </c>
      <c r="D15052" s="60" t="str">
        <f t="shared" si="254"/>
        <v>abr</v>
      </c>
      <c r="E15052" s="24">
        <v>45412</v>
      </c>
      <c r="F15052" s="23" t="s">
        <v>45</v>
      </c>
      <c r="G15052" s="121">
        <v>3788555.09</v>
      </c>
    </row>
    <row r="15053" spans="1:7" outlineLevel="1" x14ac:dyDescent="0.25">
      <c r="A15053" s="23" t="str">
        <f>VLOOKUP(B15053,Códigos!$A$1:$C$23,2,FALSE)</f>
        <v>Liquidez</v>
      </c>
      <c r="B15053" s="65" t="s">
        <v>13</v>
      </c>
      <c r="C15053" s="60">
        <v>2024</v>
      </c>
      <c r="D15053" s="60" t="str">
        <f t="shared" si="254"/>
        <v>abr</v>
      </c>
      <c r="E15053" s="24">
        <v>45412</v>
      </c>
      <c r="F15053" s="23" t="s">
        <v>45</v>
      </c>
      <c r="G15053" s="121">
        <v>48996685.190000005</v>
      </c>
    </row>
    <row r="15054" spans="1:7" outlineLevel="1" x14ac:dyDescent="0.25">
      <c r="A15054" s="23" t="str">
        <f>VLOOKUP(B15054,Códigos!$A$1:$C$23,2,FALSE)</f>
        <v>Inv. sin Oferta Pública</v>
      </c>
      <c r="B15054" s="65" t="s">
        <v>14</v>
      </c>
      <c r="C15054" s="60">
        <v>2024</v>
      </c>
      <c r="D15054" s="60" t="str">
        <f t="shared" si="254"/>
        <v>abr</v>
      </c>
      <c r="E15054" s="24">
        <v>45412</v>
      </c>
      <c r="F15054" s="23" t="s">
        <v>45</v>
      </c>
      <c r="G15054" s="121">
        <v>-14500.07</v>
      </c>
    </row>
    <row r="15055" spans="1:7" outlineLevel="1" x14ac:dyDescent="0.25">
      <c r="A15055" s="23" t="str">
        <f>VLOOKUP(B15055,Códigos!$A$1:$C$23,2,FALSE)</f>
        <v>Acciones</v>
      </c>
      <c r="B15055" s="65" t="s">
        <v>0</v>
      </c>
      <c r="C15055" s="60">
        <v>2024</v>
      </c>
      <c r="D15055" s="60" t="str">
        <f t="shared" si="254"/>
        <v>abr</v>
      </c>
      <c r="E15055" s="24">
        <v>45412</v>
      </c>
      <c r="F15055" s="23" t="s">
        <v>46</v>
      </c>
      <c r="G15055" s="121">
        <v>6308403.5408163229</v>
      </c>
    </row>
    <row r="15056" spans="1:7" outlineLevel="1" x14ac:dyDescent="0.25">
      <c r="A15056" s="23" t="str">
        <f>VLOOKUP(B15056,Códigos!$A$1:$C$23,2,FALSE)</f>
        <v>Bonos Bancarios Bursátiles</v>
      </c>
      <c r="B15056" s="65" t="s">
        <v>1</v>
      </c>
      <c r="C15056" s="60">
        <v>2024</v>
      </c>
      <c r="D15056" s="60" t="str">
        <f t="shared" si="254"/>
        <v>abr</v>
      </c>
      <c r="E15056" s="24">
        <v>45412</v>
      </c>
      <c r="F15056" s="23" t="s">
        <v>46</v>
      </c>
      <c r="G15056" s="121">
        <v>40597119.586005881</v>
      </c>
    </row>
    <row r="15057" spans="1:7" outlineLevel="1" x14ac:dyDescent="0.25">
      <c r="A15057" s="23" t="str">
        <f>VLOOKUP(B15057,Códigos!$A$1:$C$23,2,FALSE)</f>
        <v>Bonos de Largo Plazo</v>
      </c>
      <c r="B15057" s="65" t="s">
        <v>3</v>
      </c>
      <c r="C15057" s="60">
        <v>2024</v>
      </c>
      <c r="D15057" s="60" t="str">
        <f t="shared" si="254"/>
        <v>abr</v>
      </c>
      <c r="E15057" s="24">
        <v>45412</v>
      </c>
      <c r="F15057" s="23" t="s">
        <v>46</v>
      </c>
      <c r="G15057" s="121">
        <v>33110544.575801756</v>
      </c>
    </row>
    <row r="15058" spans="1:7" outlineLevel="1" x14ac:dyDescent="0.25">
      <c r="A15058" s="23" t="str">
        <f>VLOOKUP(B15058,Códigos!$A$1:$C$23,2,FALSE)</f>
        <v>Bonos Municipales</v>
      </c>
      <c r="B15058" s="65" t="s">
        <v>4</v>
      </c>
      <c r="C15058" s="60">
        <v>2024</v>
      </c>
      <c r="D15058" s="60" t="str">
        <f t="shared" si="254"/>
        <v>abr</v>
      </c>
      <c r="E15058" s="24">
        <v>45412</v>
      </c>
      <c r="F15058" s="23" t="s">
        <v>46</v>
      </c>
      <c r="G15058" s="121">
        <v>592924.86880466482</v>
      </c>
    </row>
    <row r="15059" spans="1:7" outlineLevel="1" x14ac:dyDescent="0.25">
      <c r="A15059" s="23" t="str">
        <f>VLOOKUP(B15059,Códigos!$A$1:$C$23,2,FALSE)</f>
        <v>Bonos Participativos emitidos por Pymes</v>
      </c>
      <c r="B15059" s="65" t="s">
        <v>5</v>
      </c>
      <c r="C15059" s="60">
        <v>2024</v>
      </c>
      <c r="D15059" s="60" t="str">
        <f t="shared" si="254"/>
        <v>abr</v>
      </c>
      <c r="E15059" s="24">
        <v>45412</v>
      </c>
      <c r="F15059" s="23" t="s">
        <v>46</v>
      </c>
      <c r="G15059" s="121">
        <v>58177.419825072888</v>
      </c>
    </row>
    <row r="15060" spans="1:7" outlineLevel="1" x14ac:dyDescent="0.25">
      <c r="A15060" s="23" t="str">
        <f>VLOOKUP(B15060,Códigos!$A$1:$C$23,2,FALSE)</f>
        <v>Bonos del BCB con opción a rescate anticipado</v>
      </c>
      <c r="B15060" s="65" t="s">
        <v>159</v>
      </c>
      <c r="C15060" s="60">
        <v>2024</v>
      </c>
      <c r="D15060" s="60" t="str">
        <f t="shared" si="254"/>
        <v>abr</v>
      </c>
      <c r="E15060" s="24">
        <v>45412</v>
      </c>
      <c r="F15060" s="23" t="s">
        <v>46</v>
      </c>
      <c r="G15060" s="121">
        <v>0</v>
      </c>
    </row>
    <row r="15061" spans="1:7" outlineLevel="1" x14ac:dyDescent="0.25">
      <c r="A15061" s="23" t="str">
        <f>VLOOKUP(B15061,Códigos!$A$1:$C$23,2,FALSE)</f>
        <v>Bonos del Tesoro</v>
      </c>
      <c r="B15061" s="65" t="s">
        <v>6</v>
      </c>
      <c r="C15061" s="60">
        <v>2024</v>
      </c>
      <c r="D15061" s="60" t="str">
        <f t="shared" si="254"/>
        <v>abr</v>
      </c>
      <c r="E15061" s="24">
        <v>45412</v>
      </c>
      <c r="F15061" s="23" t="s">
        <v>46</v>
      </c>
      <c r="G15061" s="121">
        <v>0</v>
      </c>
    </row>
    <row r="15062" spans="1:7" outlineLevel="1" x14ac:dyDescent="0.25">
      <c r="A15062" s="23" t="str">
        <f>VLOOKUP(B15062,Códigos!$A$1:$C$23,2,FALSE)</f>
        <v>Cupones</v>
      </c>
      <c r="B15062" s="65" t="s">
        <v>7</v>
      </c>
      <c r="C15062" s="60">
        <v>2024</v>
      </c>
      <c r="D15062" s="60" t="str">
        <f t="shared" si="254"/>
        <v>abr</v>
      </c>
      <c r="E15062" s="24">
        <v>45412</v>
      </c>
      <c r="F15062" s="23" t="s">
        <v>46</v>
      </c>
      <c r="G15062" s="121">
        <v>1211230.7871720269</v>
      </c>
    </row>
    <row r="15063" spans="1:7" outlineLevel="1" x14ac:dyDescent="0.25">
      <c r="A15063" s="23" t="str">
        <f>VLOOKUP(B15063,Códigos!$A$1:$C$23,2,FALSE)</f>
        <v>Depósitos a Plazo Fijo</v>
      </c>
      <c r="B15063" s="65" t="s">
        <v>8</v>
      </c>
      <c r="C15063" s="60">
        <v>2024</v>
      </c>
      <c r="D15063" s="60" t="str">
        <f t="shared" si="254"/>
        <v>abr</v>
      </c>
      <c r="E15063" s="24">
        <v>45412</v>
      </c>
      <c r="F15063" s="23" t="s">
        <v>46</v>
      </c>
      <c r="G15063" s="121">
        <v>148550934.55247912</v>
      </c>
    </row>
    <row r="15064" spans="1:7" outlineLevel="1" x14ac:dyDescent="0.25">
      <c r="A15064" s="23" t="str">
        <f>VLOOKUP(B15064,Códigos!$A$1:$C$23,2,FALSE)</f>
        <v>Letras del BCB con opción a rescate anticipado</v>
      </c>
      <c r="B15064" s="65" t="s">
        <v>10</v>
      </c>
      <c r="C15064" s="60">
        <v>2024</v>
      </c>
      <c r="D15064" s="60" t="str">
        <f t="shared" si="254"/>
        <v>abr</v>
      </c>
      <c r="E15064" s="24">
        <v>45412</v>
      </c>
      <c r="F15064" s="23" t="s">
        <v>46</v>
      </c>
      <c r="G15064" s="121">
        <v>4797372.0845481083</v>
      </c>
    </row>
    <row r="15065" spans="1:7" outlineLevel="1" x14ac:dyDescent="0.25">
      <c r="A15065" s="23" t="str">
        <f>VLOOKUP(B15065,Códigos!$A$1:$C$23,2,FALSE)</f>
        <v>Pagarés bursátiles</v>
      </c>
      <c r="B15065" s="65" t="s">
        <v>11</v>
      </c>
      <c r="C15065" s="60">
        <v>2024</v>
      </c>
      <c r="D15065" s="60" t="str">
        <f t="shared" si="254"/>
        <v>abr</v>
      </c>
      <c r="E15065" s="24">
        <v>45412</v>
      </c>
      <c r="F15065" s="23" t="s">
        <v>46</v>
      </c>
      <c r="G15065" s="121">
        <v>13254842.864431497</v>
      </c>
    </row>
    <row r="15066" spans="1:7" outlineLevel="1" x14ac:dyDescent="0.25">
      <c r="A15066" s="23" t="str">
        <f>VLOOKUP(B15066,Códigos!$A$1:$C$23,2,FALSE)</f>
        <v>Valores de Titularización</v>
      </c>
      <c r="B15066" s="65" t="s">
        <v>12</v>
      </c>
      <c r="C15066" s="60">
        <v>2024</v>
      </c>
      <c r="D15066" s="60" t="str">
        <f t="shared" si="254"/>
        <v>abr</v>
      </c>
      <c r="E15066" s="24">
        <v>45412</v>
      </c>
      <c r="F15066" s="23" t="s">
        <v>46</v>
      </c>
      <c r="G15066" s="121">
        <v>7272665.6967930049</v>
      </c>
    </row>
    <row r="15067" spans="1:7" outlineLevel="1" x14ac:dyDescent="0.25">
      <c r="A15067" s="23" t="str">
        <f>VLOOKUP(B15067,Códigos!$A$1:$C$23,2,FALSE)</f>
        <v>Inv. Extranjero</v>
      </c>
      <c r="B15067" s="65" t="s">
        <v>34</v>
      </c>
      <c r="C15067" s="60">
        <v>2024</v>
      </c>
      <c r="D15067" s="60" t="str">
        <f t="shared" si="254"/>
        <v>abr</v>
      </c>
      <c r="E15067" s="24">
        <v>45412</v>
      </c>
      <c r="F15067" s="23" t="s">
        <v>46</v>
      </c>
      <c r="G15067" s="121">
        <v>482110</v>
      </c>
    </row>
    <row r="15068" spans="1:7" outlineLevel="1" x14ac:dyDescent="0.25">
      <c r="A15068" s="23" t="str">
        <f>VLOOKUP(B15068,Códigos!$A$1:$C$23,2,FALSE)</f>
        <v>Liquidez</v>
      </c>
      <c r="B15068" s="65" t="s">
        <v>13</v>
      </c>
      <c r="C15068" s="60">
        <v>2024</v>
      </c>
      <c r="D15068" s="60" t="str">
        <f t="shared" si="254"/>
        <v>abr</v>
      </c>
      <c r="E15068" s="24">
        <v>45412</v>
      </c>
      <c r="F15068" s="23" t="s">
        <v>46</v>
      </c>
      <c r="G15068" s="121">
        <v>50908329.85276968</v>
      </c>
    </row>
    <row r="15069" spans="1:7" outlineLevel="1" x14ac:dyDescent="0.25">
      <c r="A15069" s="23" t="str">
        <f>VLOOKUP(B15069,Códigos!$A$1:$C$23,2,FALSE)</f>
        <v>Inv. sin Oferta Pública</v>
      </c>
      <c r="B15069" s="65" t="s">
        <v>14</v>
      </c>
      <c r="C15069" s="60">
        <v>2024</v>
      </c>
      <c r="D15069" s="60" t="str">
        <f t="shared" si="254"/>
        <v>abr</v>
      </c>
      <c r="E15069" s="24">
        <v>45412</v>
      </c>
      <c r="F15069" s="23" t="s">
        <v>46</v>
      </c>
      <c r="G15069" s="121">
        <v>14030281.835276969</v>
      </c>
    </row>
    <row r="15070" spans="1:7" outlineLevel="1" x14ac:dyDescent="0.25">
      <c r="A15070" s="23" t="str">
        <f>VLOOKUP(B15070,Códigos!$A$1:$C$23,2,FALSE)</f>
        <v>Acciones</v>
      </c>
      <c r="B15070" s="65" t="s">
        <v>0</v>
      </c>
      <c r="C15070" s="60">
        <v>2024</v>
      </c>
      <c r="D15070" s="60" t="str">
        <f t="shared" si="254"/>
        <v>abr</v>
      </c>
      <c r="E15070" s="24">
        <v>45412</v>
      </c>
      <c r="F15070" s="23" t="s">
        <v>48</v>
      </c>
      <c r="G15070" s="121">
        <v>0</v>
      </c>
    </row>
    <row r="15071" spans="1:7" outlineLevel="1" x14ac:dyDescent="0.25">
      <c r="A15071" s="23" t="str">
        <f>VLOOKUP(B15071,Códigos!$A$1:$C$23,2,FALSE)</f>
        <v>Bonos Bancarios Bursátiles</v>
      </c>
      <c r="B15071" s="65" t="s">
        <v>1</v>
      </c>
      <c r="C15071" s="60">
        <v>2024</v>
      </c>
      <c r="D15071" s="60" t="str">
        <f t="shared" si="254"/>
        <v>abr</v>
      </c>
      <c r="E15071" s="24">
        <v>45412</v>
      </c>
      <c r="F15071" s="23" t="s">
        <v>48</v>
      </c>
      <c r="G15071" s="121">
        <v>0</v>
      </c>
    </row>
    <row r="15072" spans="1:7" outlineLevel="1" x14ac:dyDescent="0.25">
      <c r="A15072" s="23" t="str">
        <f>VLOOKUP(B15072,Códigos!$A$1:$C$23,2,FALSE)</f>
        <v>Bonos de Largo Plazo</v>
      </c>
      <c r="B15072" s="65" t="s">
        <v>3</v>
      </c>
      <c r="C15072" s="60">
        <v>2024</v>
      </c>
      <c r="D15072" s="60" t="str">
        <f t="shared" si="254"/>
        <v>abr</v>
      </c>
      <c r="E15072" s="24">
        <v>45412</v>
      </c>
      <c r="F15072" s="23" t="s">
        <v>48</v>
      </c>
      <c r="G15072" s="121">
        <v>479209.67478857149</v>
      </c>
    </row>
    <row r="15073" spans="1:7" outlineLevel="1" x14ac:dyDescent="0.25">
      <c r="A15073" s="23" t="str">
        <f>VLOOKUP(B15073,Códigos!$A$1:$C$23,2,FALSE)</f>
        <v>Bonos Municipales</v>
      </c>
      <c r="B15073" s="65" t="s">
        <v>4</v>
      </c>
      <c r="C15073" s="60">
        <v>2024</v>
      </c>
      <c r="D15073" s="60" t="str">
        <f t="shared" si="254"/>
        <v>abr</v>
      </c>
      <c r="E15073" s="24">
        <v>45412</v>
      </c>
      <c r="F15073" s="23" t="s">
        <v>48</v>
      </c>
      <c r="G15073" s="121">
        <v>0</v>
      </c>
    </row>
    <row r="15074" spans="1:7" outlineLevel="1" x14ac:dyDescent="0.25">
      <c r="A15074" s="23" t="str">
        <f>VLOOKUP(B15074,Códigos!$A$1:$C$23,2,FALSE)</f>
        <v>Bonos Participativos emitidos por Pymes</v>
      </c>
      <c r="B15074" s="65" t="s">
        <v>5</v>
      </c>
      <c r="C15074" s="60">
        <v>2024</v>
      </c>
      <c r="D15074" s="60" t="str">
        <f t="shared" si="254"/>
        <v>abr</v>
      </c>
      <c r="E15074" s="24">
        <v>45412</v>
      </c>
      <c r="F15074" s="23" t="s">
        <v>48</v>
      </c>
      <c r="G15074" s="121">
        <v>0</v>
      </c>
    </row>
    <row r="15075" spans="1:7" outlineLevel="1" x14ac:dyDescent="0.25">
      <c r="A15075" s="23" t="str">
        <f>VLOOKUP(B15075,Códigos!$A$1:$C$23,2,FALSE)</f>
        <v>Bonos del BCB con opción a rescate anticipado</v>
      </c>
      <c r="B15075" s="65" t="s">
        <v>159</v>
      </c>
      <c r="C15075" s="60">
        <v>2024</v>
      </c>
      <c r="D15075" s="60" t="str">
        <f t="shared" si="254"/>
        <v>abr</v>
      </c>
      <c r="E15075" s="24">
        <v>45412</v>
      </c>
      <c r="F15075" s="23" t="s">
        <v>48</v>
      </c>
      <c r="G15075" s="121">
        <v>6271929.8854628503</v>
      </c>
    </row>
    <row r="15076" spans="1:7" outlineLevel="1" x14ac:dyDescent="0.25">
      <c r="A15076" s="23" t="str">
        <f>VLOOKUP(B15076,Códigos!$A$1:$C$23,2,FALSE)</f>
        <v>Bonos del Tesoro</v>
      </c>
      <c r="B15076" s="65" t="s">
        <v>6</v>
      </c>
      <c r="C15076" s="60">
        <v>2024</v>
      </c>
      <c r="D15076" s="60" t="str">
        <f t="shared" si="254"/>
        <v>abr</v>
      </c>
      <c r="E15076" s="24">
        <v>45412</v>
      </c>
      <c r="F15076" s="23" t="s">
        <v>48</v>
      </c>
      <c r="G15076" s="121">
        <v>0</v>
      </c>
    </row>
    <row r="15077" spans="1:7" outlineLevel="1" x14ac:dyDescent="0.25">
      <c r="A15077" s="23" t="str">
        <f>VLOOKUP(B15077,Códigos!$A$1:$C$23,2,FALSE)</f>
        <v>Cupones</v>
      </c>
      <c r="B15077" s="65" t="s">
        <v>7</v>
      </c>
      <c r="C15077" s="60">
        <v>2024</v>
      </c>
      <c r="D15077" s="60" t="str">
        <f t="shared" si="254"/>
        <v>abr</v>
      </c>
      <c r="E15077" s="24">
        <v>45412</v>
      </c>
      <c r="F15077" s="23" t="s">
        <v>48</v>
      </c>
      <c r="G15077" s="121">
        <v>0</v>
      </c>
    </row>
    <row r="15078" spans="1:7" outlineLevel="1" x14ac:dyDescent="0.25">
      <c r="A15078" s="23" t="str">
        <f>VLOOKUP(B15078,Códigos!$A$1:$C$23,2,FALSE)</f>
        <v>Depósitos a Plazo Fijo</v>
      </c>
      <c r="B15078" s="65" t="s">
        <v>8</v>
      </c>
      <c r="C15078" s="60">
        <v>2024</v>
      </c>
      <c r="D15078" s="60" t="str">
        <f t="shared" si="254"/>
        <v>abr</v>
      </c>
      <c r="E15078" s="24">
        <v>45412</v>
      </c>
      <c r="F15078" s="23" t="s">
        <v>48</v>
      </c>
      <c r="G15078" s="121">
        <v>5964945.1728685861</v>
      </c>
    </row>
    <row r="15079" spans="1:7" outlineLevel="1" x14ac:dyDescent="0.25">
      <c r="A15079" s="23" t="str">
        <f>VLOOKUP(B15079,Códigos!$A$1:$C$23,2,FALSE)</f>
        <v>Letras del BCB con opción a rescate anticipado</v>
      </c>
      <c r="B15079" s="65" t="s">
        <v>10</v>
      </c>
      <c r="C15079" s="60">
        <v>2024</v>
      </c>
      <c r="D15079" s="60" t="str">
        <f t="shared" si="254"/>
        <v>abr</v>
      </c>
      <c r="E15079" s="24">
        <v>45412</v>
      </c>
      <c r="F15079" s="23" t="s">
        <v>48</v>
      </c>
      <c r="G15079" s="121">
        <v>1403702.6255999999</v>
      </c>
    </row>
    <row r="15080" spans="1:7" outlineLevel="1" x14ac:dyDescent="0.25">
      <c r="A15080" s="23" t="str">
        <f>VLOOKUP(B15080,Códigos!$A$1:$C$23,2,FALSE)</f>
        <v>Pagarés bursátiles</v>
      </c>
      <c r="B15080" s="65" t="s">
        <v>11</v>
      </c>
      <c r="C15080" s="60">
        <v>2024</v>
      </c>
      <c r="D15080" s="60" t="str">
        <f t="shared" si="254"/>
        <v>abr</v>
      </c>
      <c r="E15080" s="24">
        <v>45412</v>
      </c>
      <c r="F15080" s="23" t="s">
        <v>48</v>
      </c>
      <c r="G15080" s="121">
        <v>368662.91684571432</v>
      </c>
    </row>
    <row r="15081" spans="1:7" outlineLevel="1" x14ac:dyDescent="0.25">
      <c r="A15081" s="23" t="str">
        <f>VLOOKUP(B15081,Códigos!$A$1:$C$23,2,FALSE)</f>
        <v>Valores de Titularización</v>
      </c>
      <c r="B15081" s="65" t="s">
        <v>12</v>
      </c>
      <c r="C15081" s="60">
        <v>2024</v>
      </c>
      <c r="D15081" s="60" t="str">
        <f t="shared" si="254"/>
        <v>abr</v>
      </c>
      <c r="E15081" s="24">
        <v>45412</v>
      </c>
      <c r="F15081" s="23" t="s">
        <v>48</v>
      </c>
      <c r="G15081" s="121">
        <v>0</v>
      </c>
    </row>
    <row r="15082" spans="1:7" outlineLevel="1" x14ac:dyDescent="0.25">
      <c r="A15082" s="23" t="str">
        <f>VLOOKUP(B15082,Códigos!$A$1:$C$23,2,FALSE)</f>
        <v>Inv. Extranjero</v>
      </c>
      <c r="B15082" s="65" t="s">
        <v>34</v>
      </c>
      <c r="C15082" s="60">
        <v>2024</v>
      </c>
      <c r="D15082" s="60" t="str">
        <f t="shared" si="254"/>
        <v>abr</v>
      </c>
      <c r="E15082" s="24">
        <v>45412</v>
      </c>
      <c r="F15082" s="23" t="s">
        <v>48</v>
      </c>
      <c r="G15082" s="121">
        <v>0</v>
      </c>
    </row>
    <row r="15083" spans="1:7" outlineLevel="1" x14ac:dyDescent="0.25">
      <c r="A15083" s="23" t="str">
        <f>VLOOKUP(B15083,Códigos!$A$1:$C$23,2,FALSE)</f>
        <v>Liquidez</v>
      </c>
      <c r="B15083" s="65" t="s">
        <v>13</v>
      </c>
      <c r="C15083" s="60">
        <v>2024</v>
      </c>
      <c r="D15083" s="60" t="str">
        <f t="shared" si="254"/>
        <v>abr</v>
      </c>
      <c r="E15083" s="24">
        <v>45412</v>
      </c>
      <c r="F15083" s="23" t="s">
        <v>48</v>
      </c>
      <c r="G15083" s="121">
        <v>2573150.2204800001</v>
      </c>
    </row>
    <row r="15084" spans="1:7" outlineLevel="1" x14ac:dyDescent="0.25">
      <c r="A15084" s="23" t="str">
        <f>VLOOKUP(B15084,Códigos!$A$1:$C$23,2,FALSE)</f>
        <v>Inv. sin Oferta Pública</v>
      </c>
      <c r="B15084" s="65" t="s">
        <v>14</v>
      </c>
      <c r="C15084" s="60">
        <v>2024</v>
      </c>
      <c r="D15084" s="60" t="str">
        <f t="shared" si="254"/>
        <v>abr</v>
      </c>
      <c r="E15084" s="24">
        <v>45412</v>
      </c>
      <c r="F15084" s="23" t="s">
        <v>48</v>
      </c>
      <c r="G15084" s="121">
        <v>-1343.3192228571427</v>
      </c>
    </row>
    <row r="15085" spans="1:7" outlineLevel="1" x14ac:dyDescent="0.25">
      <c r="A15085" s="23" t="str">
        <f>VLOOKUP(B15085,Códigos!$A$1:$C$23,2,FALSE)</f>
        <v>Acciones</v>
      </c>
      <c r="B15085" s="65" t="s">
        <v>0</v>
      </c>
      <c r="C15085" s="60">
        <v>2024</v>
      </c>
      <c r="D15085" s="60" t="str">
        <f t="shared" si="254"/>
        <v>abr</v>
      </c>
      <c r="E15085" s="24">
        <v>45412</v>
      </c>
      <c r="F15085" s="23" t="s">
        <v>47</v>
      </c>
      <c r="G15085" s="121">
        <v>2521155.5300000003</v>
      </c>
    </row>
    <row r="15086" spans="1:7" outlineLevel="1" x14ac:dyDescent="0.25">
      <c r="A15086" s="23" t="str">
        <f>VLOOKUP(B15086,Códigos!$A$1:$C$23,2,FALSE)</f>
        <v>Bonos Bancarios Bursátiles</v>
      </c>
      <c r="B15086" s="65" t="s">
        <v>1</v>
      </c>
      <c r="C15086" s="60">
        <v>2024</v>
      </c>
      <c r="D15086" s="60" t="str">
        <f t="shared" si="254"/>
        <v>abr</v>
      </c>
      <c r="E15086" s="24">
        <v>45412</v>
      </c>
      <c r="F15086" s="23" t="s">
        <v>47</v>
      </c>
      <c r="G15086" s="121">
        <v>26867254.630000003</v>
      </c>
    </row>
    <row r="15087" spans="1:7" outlineLevel="1" x14ac:dyDescent="0.25">
      <c r="A15087" s="23" t="str">
        <f>VLOOKUP(B15087,Códigos!$A$1:$C$23,2,FALSE)</f>
        <v>Bonos de Largo Plazo</v>
      </c>
      <c r="B15087" s="65" t="s">
        <v>3</v>
      </c>
      <c r="C15087" s="60">
        <v>2024</v>
      </c>
      <c r="D15087" s="60" t="str">
        <f t="shared" si="254"/>
        <v>abr</v>
      </c>
      <c r="E15087" s="24">
        <v>45412</v>
      </c>
      <c r="F15087" s="23" t="s">
        <v>47</v>
      </c>
      <c r="G15087" s="121">
        <v>12115083.34</v>
      </c>
    </row>
    <row r="15088" spans="1:7" outlineLevel="1" x14ac:dyDescent="0.25">
      <c r="A15088" s="23" t="str">
        <f>VLOOKUP(B15088,Códigos!$A$1:$C$23,2,FALSE)</f>
        <v>Bonos Municipales</v>
      </c>
      <c r="B15088" s="65" t="s">
        <v>4</v>
      </c>
      <c r="C15088" s="60">
        <v>2024</v>
      </c>
      <c r="D15088" s="60" t="str">
        <f t="shared" si="254"/>
        <v>abr</v>
      </c>
      <c r="E15088" s="24">
        <v>45412</v>
      </c>
      <c r="F15088" s="23" t="s">
        <v>47</v>
      </c>
      <c r="G15088" s="121">
        <v>0</v>
      </c>
    </row>
    <row r="15089" spans="1:7" outlineLevel="1" x14ac:dyDescent="0.25">
      <c r="A15089" s="23" t="str">
        <f>VLOOKUP(B15089,Códigos!$A$1:$C$23,2,FALSE)</f>
        <v>Bonos Participativos emitidos por Pymes</v>
      </c>
      <c r="B15089" s="65" t="s">
        <v>5</v>
      </c>
      <c r="C15089" s="60">
        <v>2024</v>
      </c>
      <c r="D15089" s="60" t="str">
        <f t="shared" si="254"/>
        <v>abr</v>
      </c>
      <c r="E15089" s="24">
        <v>45412</v>
      </c>
      <c r="F15089" s="23" t="s">
        <v>47</v>
      </c>
      <c r="G15089" s="121">
        <v>0</v>
      </c>
    </row>
    <row r="15090" spans="1:7" outlineLevel="1" x14ac:dyDescent="0.25">
      <c r="A15090" s="23" t="str">
        <f>VLOOKUP(B15090,Códigos!$A$1:$C$23,2,FALSE)</f>
        <v>Bonos del BCB con opción a rescate anticipado</v>
      </c>
      <c r="B15090" s="65" t="s">
        <v>159</v>
      </c>
      <c r="C15090" s="60">
        <v>2024</v>
      </c>
      <c r="D15090" s="60" t="str">
        <f t="shared" si="254"/>
        <v>abr</v>
      </c>
      <c r="E15090" s="24">
        <v>45412</v>
      </c>
      <c r="F15090" s="23" t="s">
        <v>47</v>
      </c>
      <c r="G15090" s="121">
        <v>0</v>
      </c>
    </row>
    <row r="15091" spans="1:7" outlineLevel="1" x14ac:dyDescent="0.25">
      <c r="A15091" s="23" t="str">
        <f>VLOOKUP(B15091,Códigos!$A$1:$C$23,2,FALSE)</f>
        <v>Bonos del Tesoro</v>
      </c>
      <c r="B15091" s="65" t="s">
        <v>6</v>
      </c>
      <c r="C15091" s="60">
        <v>2024</v>
      </c>
      <c r="D15091" s="60" t="str">
        <f t="shared" si="254"/>
        <v>abr</v>
      </c>
      <c r="E15091" s="24">
        <v>45412</v>
      </c>
      <c r="F15091" s="23" t="s">
        <v>47</v>
      </c>
      <c r="G15091" s="121">
        <v>0</v>
      </c>
    </row>
    <row r="15092" spans="1:7" outlineLevel="1" x14ac:dyDescent="0.25">
      <c r="A15092" s="23" t="str">
        <f>VLOOKUP(B15092,Códigos!$A$1:$C$23,2,FALSE)</f>
        <v>Cupones</v>
      </c>
      <c r="B15092" s="65" t="s">
        <v>7</v>
      </c>
      <c r="C15092" s="60">
        <v>2024</v>
      </c>
      <c r="D15092" s="60" t="str">
        <f t="shared" si="254"/>
        <v>abr</v>
      </c>
      <c r="E15092" s="24">
        <v>45412</v>
      </c>
      <c r="F15092" s="23" t="s">
        <v>47</v>
      </c>
      <c r="G15092" s="121">
        <v>34904.300000000003</v>
      </c>
    </row>
    <row r="15093" spans="1:7" outlineLevel="1" x14ac:dyDescent="0.25">
      <c r="A15093" s="23" t="str">
        <f>VLOOKUP(B15093,Códigos!$A$1:$C$23,2,FALSE)</f>
        <v>Depósitos a Plazo Fijo</v>
      </c>
      <c r="B15093" s="65" t="s">
        <v>8</v>
      </c>
      <c r="C15093" s="60">
        <v>2024</v>
      </c>
      <c r="D15093" s="60" t="str">
        <f t="shared" si="254"/>
        <v>abr</v>
      </c>
      <c r="E15093" s="24">
        <v>45412</v>
      </c>
      <c r="F15093" s="23" t="s">
        <v>47</v>
      </c>
      <c r="G15093" s="121">
        <v>249205659.22999999</v>
      </c>
    </row>
    <row r="15094" spans="1:7" outlineLevel="1" x14ac:dyDescent="0.25">
      <c r="A15094" s="23" t="str">
        <f>VLOOKUP(B15094,Códigos!$A$1:$C$23,2,FALSE)</f>
        <v>Letras del BCB con opción a rescate anticipado</v>
      </c>
      <c r="B15094" s="65" t="s">
        <v>10</v>
      </c>
      <c r="C15094" s="60">
        <v>2024</v>
      </c>
      <c r="D15094" s="60" t="str">
        <f t="shared" si="254"/>
        <v>abr</v>
      </c>
      <c r="E15094" s="24">
        <v>45412</v>
      </c>
      <c r="F15094" s="23" t="s">
        <v>47</v>
      </c>
      <c r="G15094" s="121">
        <v>0</v>
      </c>
    </row>
    <row r="15095" spans="1:7" outlineLevel="1" x14ac:dyDescent="0.25">
      <c r="A15095" s="23" t="str">
        <f>VLOOKUP(B15095,Códigos!$A$1:$C$23,2,FALSE)</f>
        <v>Pagarés bursátiles</v>
      </c>
      <c r="B15095" s="65" t="s">
        <v>11</v>
      </c>
      <c r="C15095" s="60">
        <v>2024</v>
      </c>
      <c r="D15095" s="60" t="str">
        <f t="shared" si="254"/>
        <v>abr</v>
      </c>
      <c r="E15095" s="24">
        <v>45412</v>
      </c>
      <c r="F15095" s="23" t="s">
        <v>47</v>
      </c>
      <c r="G15095" s="121">
        <v>2035740</v>
      </c>
    </row>
    <row r="15096" spans="1:7" outlineLevel="1" x14ac:dyDescent="0.25">
      <c r="A15096" s="23" t="str">
        <f>VLOOKUP(B15096,Códigos!$A$1:$C$23,2,FALSE)</f>
        <v>Valores de Titularización</v>
      </c>
      <c r="B15096" s="65" t="s">
        <v>12</v>
      </c>
      <c r="C15096" s="60">
        <v>2024</v>
      </c>
      <c r="D15096" s="60" t="str">
        <f t="shared" si="254"/>
        <v>abr</v>
      </c>
      <c r="E15096" s="24">
        <v>45412</v>
      </c>
      <c r="F15096" s="23" t="s">
        <v>47</v>
      </c>
      <c r="G15096" s="121">
        <v>86685.73</v>
      </c>
    </row>
    <row r="15097" spans="1:7" outlineLevel="1" x14ac:dyDescent="0.25">
      <c r="A15097" s="23" t="str">
        <f>VLOOKUP(B15097,Códigos!$A$1:$C$23,2,FALSE)</f>
        <v>Inv. Extranjero</v>
      </c>
      <c r="B15097" s="65" t="s">
        <v>34</v>
      </c>
      <c r="C15097" s="60">
        <v>2024</v>
      </c>
      <c r="D15097" s="60" t="str">
        <f t="shared" si="254"/>
        <v>abr</v>
      </c>
      <c r="E15097" s="24">
        <v>45412</v>
      </c>
      <c r="F15097" s="23" t="s">
        <v>47</v>
      </c>
      <c r="G15097" s="121">
        <v>41413664.470000006</v>
      </c>
    </row>
    <row r="15098" spans="1:7" outlineLevel="1" x14ac:dyDescent="0.25">
      <c r="A15098" s="23" t="str">
        <f>VLOOKUP(B15098,Códigos!$A$1:$C$23,2,FALSE)</f>
        <v>Liquidez</v>
      </c>
      <c r="B15098" s="65" t="s">
        <v>13</v>
      </c>
      <c r="C15098" s="60">
        <v>2024</v>
      </c>
      <c r="D15098" s="60" t="str">
        <f t="shared" si="254"/>
        <v>abr</v>
      </c>
      <c r="E15098" s="24">
        <v>45412</v>
      </c>
      <c r="F15098" s="23" t="s">
        <v>47</v>
      </c>
      <c r="G15098" s="121">
        <v>81323692.959999993</v>
      </c>
    </row>
    <row r="15099" spans="1:7" outlineLevel="1" x14ac:dyDescent="0.25">
      <c r="A15099" s="23" t="str">
        <f>VLOOKUP(B15099,Códigos!$A$1:$C$23,2,FALSE)</f>
        <v>Inv. sin Oferta Pública</v>
      </c>
      <c r="B15099" s="65" t="s">
        <v>14</v>
      </c>
      <c r="C15099" s="60">
        <v>2024</v>
      </c>
      <c r="D15099" s="60" t="str">
        <f t="shared" si="254"/>
        <v>abr</v>
      </c>
      <c r="E15099" s="24">
        <v>45412</v>
      </c>
      <c r="F15099" s="23" t="s">
        <v>47</v>
      </c>
      <c r="G15099" s="121">
        <v>797497.40999999992</v>
      </c>
    </row>
    <row r="15100" spans="1:7" outlineLevel="1" x14ac:dyDescent="0.25">
      <c r="A15100" s="23" t="str">
        <f>VLOOKUP(B15100,Códigos!$A$1:$C$23,2,FALSE)</f>
        <v>Acciones</v>
      </c>
      <c r="B15100" s="65" t="s">
        <v>0</v>
      </c>
      <c r="C15100" s="60">
        <v>2024</v>
      </c>
      <c r="D15100" s="60" t="str">
        <f t="shared" si="254"/>
        <v>abr</v>
      </c>
      <c r="E15100" s="24">
        <v>45412</v>
      </c>
      <c r="F15100" s="23" t="s">
        <v>49</v>
      </c>
      <c r="G15100" s="121">
        <v>266473.77551020408</v>
      </c>
    </row>
    <row r="15101" spans="1:7" outlineLevel="1" x14ac:dyDescent="0.25">
      <c r="A15101" s="23" t="str">
        <f>VLOOKUP(B15101,Códigos!$A$1:$C$23,2,FALSE)</f>
        <v>Bonos Bancarios Bursátiles</v>
      </c>
      <c r="B15101" s="65" t="s">
        <v>1</v>
      </c>
      <c r="C15101" s="60">
        <v>2024</v>
      </c>
      <c r="D15101" s="60" t="str">
        <f t="shared" si="254"/>
        <v>abr</v>
      </c>
      <c r="E15101" s="24">
        <v>45412</v>
      </c>
      <c r="F15101" s="23" t="s">
        <v>49</v>
      </c>
      <c r="G15101" s="121">
        <v>21220189.759475224</v>
      </c>
    </row>
    <row r="15102" spans="1:7" outlineLevel="1" x14ac:dyDescent="0.25">
      <c r="A15102" s="23" t="str">
        <f>VLOOKUP(B15102,Códigos!$A$1:$C$23,2,FALSE)</f>
        <v>Bonos de Largo Plazo</v>
      </c>
      <c r="B15102" s="65" t="s">
        <v>3</v>
      </c>
      <c r="C15102" s="60">
        <v>2024</v>
      </c>
      <c r="D15102" s="60" t="str">
        <f t="shared" si="254"/>
        <v>abr</v>
      </c>
      <c r="E15102" s="24">
        <v>45412</v>
      </c>
      <c r="F15102" s="23" t="s">
        <v>49</v>
      </c>
      <c r="G15102" s="121">
        <v>15274921.73615163</v>
      </c>
    </row>
    <row r="15103" spans="1:7" outlineLevel="1" x14ac:dyDescent="0.25">
      <c r="A15103" s="23" t="str">
        <f>VLOOKUP(B15103,Códigos!$A$1:$C$23,2,FALSE)</f>
        <v>Bonos Municipales</v>
      </c>
      <c r="B15103" s="65" t="s">
        <v>4</v>
      </c>
      <c r="C15103" s="60">
        <v>2024</v>
      </c>
      <c r="D15103" s="60" t="str">
        <f t="shared" si="254"/>
        <v>abr</v>
      </c>
      <c r="E15103" s="24">
        <v>45412</v>
      </c>
      <c r="F15103" s="23" t="s">
        <v>49</v>
      </c>
      <c r="G15103" s="121">
        <v>378462.68221574347</v>
      </c>
    </row>
    <row r="15104" spans="1:7" outlineLevel="1" x14ac:dyDescent="0.25">
      <c r="A15104" s="23" t="str">
        <f>VLOOKUP(B15104,Códigos!$A$1:$C$23,2,FALSE)</f>
        <v>Bonos Participativos emitidos por Pymes</v>
      </c>
      <c r="B15104" s="65" t="s">
        <v>5</v>
      </c>
      <c r="C15104" s="60">
        <v>2024</v>
      </c>
      <c r="D15104" s="60" t="str">
        <f t="shared" si="254"/>
        <v>abr</v>
      </c>
      <c r="E15104" s="24">
        <v>45412</v>
      </c>
      <c r="F15104" s="23" t="s">
        <v>49</v>
      </c>
      <c r="G15104" s="121">
        <v>34222.011661807577</v>
      </c>
    </row>
    <row r="15105" spans="1:7" outlineLevel="1" x14ac:dyDescent="0.25">
      <c r="A15105" s="23" t="str">
        <f>VLOOKUP(B15105,Códigos!$A$1:$C$23,2,FALSE)</f>
        <v>Bonos del BCB con opción a rescate anticipado</v>
      </c>
      <c r="B15105" s="65" t="s">
        <v>159</v>
      </c>
      <c r="C15105" s="60">
        <v>2024</v>
      </c>
      <c r="D15105" s="60" t="str">
        <f t="shared" si="254"/>
        <v>abr</v>
      </c>
      <c r="E15105" s="24">
        <v>45412</v>
      </c>
      <c r="F15105" s="23" t="s">
        <v>49</v>
      </c>
      <c r="G15105" s="121">
        <v>0</v>
      </c>
    </row>
    <row r="15106" spans="1:7" outlineLevel="1" x14ac:dyDescent="0.25">
      <c r="A15106" s="23" t="str">
        <f>VLOOKUP(B15106,Códigos!$A$1:$C$23,2,FALSE)</f>
        <v>Bonos del Tesoro</v>
      </c>
      <c r="B15106" s="65" t="s">
        <v>6</v>
      </c>
      <c r="C15106" s="60">
        <v>2024</v>
      </c>
      <c r="D15106" s="60" t="str">
        <f t="shared" ref="D15106:D15169" si="255">+TEXT(E15106,"mmm")</f>
        <v>abr</v>
      </c>
      <c r="E15106" s="24">
        <v>45412</v>
      </c>
      <c r="F15106" s="23" t="s">
        <v>49</v>
      </c>
      <c r="G15106" s="121">
        <v>0</v>
      </c>
    </row>
    <row r="15107" spans="1:7" outlineLevel="1" x14ac:dyDescent="0.25">
      <c r="A15107" s="23" t="str">
        <f>VLOOKUP(B15107,Códigos!$A$1:$C$23,2,FALSE)</f>
        <v>Cupones</v>
      </c>
      <c r="B15107" s="65" t="s">
        <v>7</v>
      </c>
      <c r="C15107" s="60">
        <v>2024</v>
      </c>
      <c r="D15107" s="60" t="str">
        <f t="shared" si="255"/>
        <v>abr</v>
      </c>
      <c r="E15107" s="24">
        <v>45412</v>
      </c>
      <c r="F15107" s="23" t="s">
        <v>49</v>
      </c>
      <c r="G15107" s="121">
        <v>152711.37026239088</v>
      </c>
    </row>
    <row r="15108" spans="1:7" outlineLevel="1" x14ac:dyDescent="0.25">
      <c r="A15108" s="23" t="str">
        <f>VLOOKUP(B15108,Códigos!$A$1:$C$23,2,FALSE)</f>
        <v>Depósitos a Plazo Fijo</v>
      </c>
      <c r="B15108" s="65" t="s">
        <v>8</v>
      </c>
      <c r="C15108" s="60">
        <v>2024</v>
      </c>
      <c r="D15108" s="60" t="str">
        <f t="shared" si="255"/>
        <v>abr</v>
      </c>
      <c r="E15108" s="24">
        <v>45412</v>
      </c>
      <c r="F15108" s="23" t="s">
        <v>49</v>
      </c>
      <c r="G15108" s="121">
        <v>47641369.45481021</v>
      </c>
    </row>
    <row r="15109" spans="1:7" outlineLevel="1" x14ac:dyDescent="0.25">
      <c r="A15109" s="23" t="str">
        <f>VLOOKUP(B15109,Códigos!$A$1:$C$23,2,FALSE)</f>
        <v>Letras del BCB con opción a rescate anticipado</v>
      </c>
      <c r="B15109" s="65" t="s">
        <v>10</v>
      </c>
      <c r="C15109" s="60">
        <v>2024</v>
      </c>
      <c r="D15109" s="60" t="str">
        <f t="shared" si="255"/>
        <v>abr</v>
      </c>
      <c r="E15109" s="24">
        <v>45412</v>
      </c>
      <c r="F15109" s="23" t="s">
        <v>49</v>
      </c>
      <c r="G15109" s="121">
        <v>1403702.6239067058</v>
      </c>
    </row>
    <row r="15110" spans="1:7" outlineLevel="1" x14ac:dyDescent="0.25">
      <c r="A15110" s="23" t="str">
        <f>VLOOKUP(B15110,Códigos!$A$1:$C$23,2,FALSE)</f>
        <v>Pagarés bursátiles</v>
      </c>
      <c r="B15110" s="65" t="s">
        <v>11</v>
      </c>
      <c r="C15110" s="60">
        <v>2024</v>
      </c>
      <c r="D15110" s="60" t="str">
        <f t="shared" si="255"/>
        <v>abr</v>
      </c>
      <c r="E15110" s="24">
        <v>45412</v>
      </c>
      <c r="F15110" s="23" t="s">
        <v>49</v>
      </c>
      <c r="G15110" s="121">
        <v>4635537.74052478</v>
      </c>
    </row>
    <row r="15111" spans="1:7" outlineLevel="1" x14ac:dyDescent="0.25">
      <c r="A15111" s="23" t="str">
        <f>VLOOKUP(B15111,Códigos!$A$1:$C$23,2,FALSE)</f>
        <v>Valores de Titularización</v>
      </c>
      <c r="B15111" s="65" t="s">
        <v>12</v>
      </c>
      <c r="C15111" s="60">
        <v>2024</v>
      </c>
      <c r="D15111" s="60" t="str">
        <f t="shared" si="255"/>
        <v>abr</v>
      </c>
      <c r="E15111" s="24">
        <v>45412</v>
      </c>
      <c r="F15111" s="23" t="s">
        <v>49</v>
      </c>
      <c r="G15111" s="121">
        <v>1996733.5408163266</v>
      </c>
    </row>
    <row r="15112" spans="1:7" outlineLevel="1" x14ac:dyDescent="0.25">
      <c r="A15112" s="23" t="str">
        <f>VLOOKUP(B15112,Códigos!$A$1:$C$23,2,FALSE)</f>
        <v>Inv. Extranjero</v>
      </c>
      <c r="B15112" s="65" t="s">
        <v>34</v>
      </c>
      <c r="C15112" s="60">
        <v>2024</v>
      </c>
      <c r="D15112" s="60" t="str">
        <f t="shared" si="255"/>
        <v>abr</v>
      </c>
      <c r="E15112" s="24">
        <v>45412</v>
      </c>
      <c r="F15112" s="23" t="s">
        <v>49</v>
      </c>
      <c r="G15112" s="121">
        <v>0</v>
      </c>
    </row>
    <row r="15113" spans="1:7" outlineLevel="1" x14ac:dyDescent="0.25">
      <c r="A15113" s="23" t="str">
        <f>VLOOKUP(B15113,Códigos!$A$1:$C$23,2,FALSE)</f>
        <v>Liquidez</v>
      </c>
      <c r="B15113" s="65" t="s">
        <v>13</v>
      </c>
      <c r="C15113" s="60">
        <v>2024</v>
      </c>
      <c r="D15113" s="60" t="str">
        <f t="shared" si="255"/>
        <v>abr</v>
      </c>
      <c r="E15113" s="24">
        <v>45412</v>
      </c>
      <c r="F15113" s="23" t="s">
        <v>49</v>
      </c>
      <c r="G15113" s="121">
        <v>13776708.087463556</v>
      </c>
    </row>
    <row r="15114" spans="1:7" outlineLevel="1" x14ac:dyDescent="0.25">
      <c r="A15114" s="23" t="str">
        <f>VLOOKUP(B15114,Códigos!$A$1:$C$23,2,FALSE)</f>
        <v>Inv. sin Oferta Pública</v>
      </c>
      <c r="B15114" s="65" t="s">
        <v>14</v>
      </c>
      <c r="C15114" s="60">
        <v>2024</v>
      </c>
      <c r="D15114" s="60" t="str">
        <f t="shared" si="255"/>
        <v>abr</v>
      </c>
      <c r="E15114" s="24">
        <v>45412</v>
      </c>
      <c r="F15114" s="23" t="s">
        <v>49</v>
      </c>
      <c r="G15114" s="121">
        <v>4628063.7827988341</v>
      </c>
    </row>
    <row r="15115" spans="1:7" outlineLevel="1" x14ac:dyDescent="0.25">
      <c r="A15115" s="23" t="str">
        <f>VLOOKUP(B15115,Códigos!$A$1:$C$23,2,FALSE)</f>
        <v>Acciones</v>
      </c>
      <c r="B15115" s="65" t="s">
        <v>0</v>
      </c>
      <c r="C15115" s="60">
        <v>2024</v>
      </c>
      <c r="D15115" s="60" t="str">
        <f t="shared" si="255"/>
        <v>abr</v>
      </c>
      <c r="E15115" s="24">
        <v>45412</v>
      </c>
      <c r="F15115" s="23" t="s">
        <v>50</v>
      </c>
      <c r="G15115" s="121">
        <v>0</v>
      </c>
    </row>
    <row r="15116" spans="1:7" outlineLevel="1" x14ac:dyDescent="0.25">
      <c r="A15116" s="23" t="str">
        <f>VLOOKUP(B15116,Códigos!$A$1:$C$23,2,FALSE)</f>
        <v>Bonos Bancarios Bursátiles</v>
      </c>
      <c r="B15116" s="65" t="s">
        <v>1</v>
      </c>
      <c r="C15116" s="60">
        <v>2024</v>
      </c>
      <c r="D15116" s="60" t="str">
        <f t="shared" si="255"/>
        <v>abr</v>
      </c>
      <c r="E15116" s="24">
        <v>45412</v>
      </c>
      <c r="F15116" s="23" t="s">
        <v>50</v>
      </c>
      <c r="G15116" s="121">
        <v>990961.57</v>
      </c>
    </row>
    <row r="15117" spans="1:7" outlineLevel="1" x14ac:dyDescent="0.25">
      <c r="A15117" s="23" t="str">
        <f>VLOOKUP(B15117,Códigos!$A$1:$C$23,2,FALSE)</f>
        <v>Bonos de Largo Plazo</v>
      </c>
      <c r="B15117" s="65" t="s">
        <v>3</v>
      </c>
      <c r="C15117" s="60">
        <v>2024</v>
      </c>
      <c r="D15117" s="60" t="str">
        <f t="shared" si="255"/>
        <v>abr</v>
      </c>
      <c r="E15117" s="24">
        <v>45412</v>
      </c>
      <c r="F15117" s="23" t="s">
        <v>50</v>
      </c>
      <c r="G15117" s="121">
        <v>560551.79</v>
      </c>
    </row>
    <row r="15118" spans="1:7" outlineLevel="1" x14ac:dyDescent="0.25">
      <c r="A15118" s="23" t="str">
        <f>VLOOKUP(B15118,Códigos!$A$1:$C$23,2,FALSE)</f>
        <v>Bonos Municipales</v>
      </c>
      <c r="B15118" s="65" t="s">
        <v>4</v>
      </c>
      <c r="C15118" s="60">
        <v>2024</v>
      </c>
      <c r="D15118" s="60" t="str">
        <f t="shared" si="255"/>
        <v>abr</v>
      </c>
      <c r="E15118" s="24">
        <v>45412</v>
      </c>
      <c r="F15118" s="23" t="s">
        <v>50</v>
      </c>
      <c r="G15118" s="121">
        <v>0</v>
      </c>
    </row>
    <row r="15119" spans="1:7" outlineLevel="1" x14ac:dyDescent="0.25">
      <c r="A15119" s="23" t="str">
        <f>VLOOKUP(B15119,Códigos!$A$1:$C$23,2,FALSE)</f>
        <v>Bonos Participativos emitidos por Pymes</v>
      </c>
      <c r="B15119" s="65" t="s">
        <v>5</v>
      </c>
      <c r="C15119" s="60">
        <v>2024</v>
      </c>
      <c r="D15119" s="60" t="str">
        <f t="shared" si="255"/>
        <v>abr</v>
      </c>
      <c r="E15119" s="24">
        <v>45412</v>
      </c>
      <c r="F15119" s="23" t="s">
        <v>50</v>
      </c>
      <c r="G15119" s="121">
        <v>27377.61</v>
      </c>
    </row>
    <row r="15120" spans="1:7" outlineLevel="1" x14ac:dyDescent="0.25">
      <c r="A15120" s="23" t="str">
        <f>VLOOKUP(B15120,Códigos!$A$1:$C$23,2,FALSE)</f>
        <v>Bonos del BCB con opción a rescate anticipado</v>
      </c>
      <c r="B15120" s="65" t="s">
        <v>159</v>
      </c>
      <c r="C15120" s="60">
        <v>2024</v>
      </c>
      <c r="D15120" s="60" t="str">
        <f t="shared" si="255"/>
        <v>abr</v>
      </c>
      <c r="E15120" s="24">
        <v>45412</v>
      </c>
      <c r="F15120" s="23" t="s">
        <v>50</v>
      </c>
      <c r="G15120" s="121">
        <v>0</v>
      </c>
    </row>
    <row r="15121" spans="1:7" outlineLevel="1" x14ac:dyDescent="0.25">
      <c r="A15121" s="23" t="str">
        <f>VLOOKUP(B15121,Códigos!$A$1:$C$23,2,FALSE)</f>
        <v>Bonos del Tesoro</v>
      </c>
      <c r="B15121" s="65" t="s">
        <v>6</v>
      </c>
      <c r="C15121" s="60">
        <v>2024</v>
      </c>
      <c r="D15121" s="60" t="str">
        <f t="shared" si="255"/>
        <v>abr</v>
      </c>
      <c r="E15121" s="24">
        <v>45412</v>
      </c>
      <c r="F15121" s="23" t="s">
        <v>50</v>
      </c>
      <c r="G15121" s="121">
        <v>159746.06</v>
      </c>
    </row>
    <row r="15122" spans="1:7" outlineLevel="1" x14ac:dyDescent="0.25">
      <c r="A15122" s="23" t="str">
        <f>VLOOKUP(B15122,Códigos!$A$1:$C$23,2,FALSE)</f>
        <v>Cupones</v>
      </c>
      <c r="B15122" s="65" t="s">
        <v>7</v>
      </c>
      <c r="C15122" s="60">
        <v>2024</v>
      </c>
      <c r="D15122" s="60" t="str">
        <f t="shared" si="255"/>
        <v>abr</v>
      </c>
      <c r="E15122" s="24">
        <v>45412</v>
      </c>
      <c r="F15122" s="23" t="s">
        <v>50</v>
      </c>
      <c r="G15122" s="121">
        <v>0</v>
      </c>
    </row>
    <row r="15123" spans="1:7" outlineLevel="1" x14ac:dyDescent="0.25">
      <c r="A15123" s="23" t="str">
        <f>VLOOKUP(B15123,Códigos!$A$1:$C$23,2,FALSE)</f>
        <v>Depósitos a Plazo Fijo</v>
      </c>
      <c r="B15123" s="65" t="s">
        <v>8</v>
      </c>
      <c r="C15123" s="60">
        <v>2024</v>
      </c>
      <c r="D15123" s="60" t="str">
        <f t="shared" si="255"/>
        <v>abr</v>
      </c>
      <c r="E15123" s="24">
        <v>45412</v>
      </c>
      <c r="F15123" s="23" t="s">
        <v>50</v>
      </c>
      <c r="G15123" s="121">
        <v>6526016.8700000001</v>
      </c>
    </row>
    <row r="15124" spans="1:7" outlineLevel="1" x14ac:dyDescent="0.25">
      <c r="A15124" s="23" t="str">
        <f>VLOOKUP(B15124,Códigos!$A$1:$C$23,2,FALSE)</f>
        <v>Letras del BCB con opción a rescate anticipado</v>
      </c>
      <c r="B15124" s="65" t="s">
        <v>10</v>
      </c>
      <c r="C15124" s="60">
        <v>2024</v>
      </c>
      <c r="D15124" s="60" t="str">
        <f t="shared" si="255"/>
        <v>abr</v>
      </c>
      <c r="E15124" s="24">
        <v>45412</v>
      </c>
      <c r="F15124" s="23" t="s">
        <v>50</v>
      </c>
      <c r="G15124" s="121">
        <v>0</v>
      </c>
    </row>
    <row r="15125" spans="1:7" outlineLevel="1" x14ac:dyDescent="0.25">
      <c r="A15125" s="23" t="str">
        <f>VLOOKUP(B15125,Códigos!$A$1:$C$23,2,FALSE)</f>
        <v>Pagarés bursátiles</v>
      </c>
      <c r="B15125" s="65" t="s">
        <v>11</v>
      </c>
      <c r="C15125" s="60">
        <v>2024</v>
      </c>
      <c r="D15125" s="60" t="str">
        <f t="shared" si="255"/>
        <v>abr</v>
      </c>
      <c r="E15125" s="24">
        <v>45412</v>
      </c>
      <c r="F15125" s="23" t="s">
        <v>50</v>
      </c>
      <c r="G15125" s="121">
        <v>0</v>
      </c>
    </row>
    <row r="15126" spans="1:7" outlineLevel="1" x14ac:dyDescent="0.25">
      <c r="A15126" s="23" t="str">
        <f>VLOOKUP(B15126,Códigos!$A$1:$C$23,2,FALSE)</f>
        <v>Valores de Titularización</v>
      </c>
      <c r="B15126" s="65" t="s">
        <v>12</v>
      </c>
      <c r="C15126" s="60">
        <v>2024</v>
      </c>
      <c r="D15126" s="60" t="str">
        <f t="shared" si="255"/>
        <v>abr</v>
      </c>
      <c r="E15126" s="24">
        <v>45412</v>
      </c>
      <c r="F15126" s="23" t="s">
        <v>50</v>
      </c>
      <c r="G15126" s="121">
        <v>0</v>
      </c>
    </row>
    <row r="15127" spans="1:7" outlineLevel="1" x14ac:dyDescent="0.25">
      <c r="A15127" s="23" t="str">
        <f>VLOOKUP(B15127,Códigos!$A$1:$C$23,2,FALSE)</f>
        <v>Inv. Extranjero</v>
      </c>
      <c r="B15127" s="65" t="s">
        <v>34</v>
      </c>
      <c r="C15127" s="60">
        <v>2024</v>
      </c>
      <c r="D15127" s="60" t="str">
        <f t="shared" si="255"/>
        <v>abr</v>
      </c>
      <c r="E15127" s="24">
        <v>45412</v>
      </c>
      <c r="F15127" s="23" t="s">
        <v>50</v>
      </c>
      <c r="G15127" s="121">
        <v>1160399.5</v>
      </c>
    </row>
    <row r="15128" spans="1:7" outlineLevel="1" x14ac:dyDescent="0.25">
      <c r="A15128" s="23" t="str">
        <f>VLOOKUP(B15128,Códigos!$A$1:$C$23,2,FALSE)</f>
        <v>Liquidez</v>
      </c>
      <c r="B15128" s="65" t="s">
        <v>13</v>
      </c>
      <c r="C15128" s="60">
        <v>2024</v>
      </c>
      <c r="D15128" s="60" t="str">
        <f t="shared" si="255"/>
        <v>abr</v>
      </c>
      <c r="E15128" s="24">
        <v>45412</v>
      </c>
      <c r="F15128" s="23" t="s">
        <v>50</v>
      </c>
      <c r="G15128" s="121">
        <v>1444563.44</v>
      </c>
    </row>
    <row r="15129" spans="1:7" outlineLevel="1" x14ac:dyDescent="0.25">
      <c r="A15129" s="23" t="str">
        <f>VLOOKUP(B15129,Códigos!$A$1:$C$23,2,FALSE)</f>
        <v>Inv. sin Oferta Pública</v>
      </c>
      <c r="B15129" s="65" t="s">
        <v>14</v>
      </c>
      <c r="C15129" s="60">
        <v>2024</v>
      </c>
      <c r="D15129" s="60" t="str">
        <f t="shared" si="255"/>
        <v>abr</v>
      </c>
      <c r="E15129" s="24">
        <v>45412</v>
      </c>
      <c r="F15129" s="23" t="s">
        <v>50</v>
      </c>
      <c r="G15129" s="121">
        <v>253080.97</v>
      </c>
    </row>
    <row r="15130" spans="1:7" outlineLevel="1" x14ac:dyDescent="0.25">
      <c r="A15130" s="23" t="str">
        <f>VLOOKUP(B15130,Códigos!$A$1:$C$23,2,FALSE)</f>
        <v>Acciones</v>
      </c>
      <c r="B15130" s="65" t="s">
        <v>0</v>
      </c>
      <c r="C15130" s="60">
        <v>2024</v>
      </c>
      <c r="D15130" s="60" t="str">
        <f t="shared" si="255"/>
        <v>abr</v>
      </c>
      <c r="E15130" s="24">
        <v>45412</v>
      </c>
      <c r="F15130" s="23" t="s">
        <v>53</v>
      </c>
      <c r="G15130" s="121">
        <v>10887037.271865888</v>
      </c>
    </row>
    <row r="15131" spans="1:7" outlineLevel="1" x14ac:dyDescent="0.25">
      <c r="A15131" s="23" t="str">
        <f>VLOOKUP(B15131,Códigos!$A$1:$C$23,2,FALSE)</f>
        <v>Bonos Bancarios Bursátiles</v>
      </c>
      <c r="B15131" s="65" t="s">
        <v>1</v>
      </c>
      <c r="C15131" s="60">
        <v>2024</v>
      </c>
      <c r="D15131" s="60" t="str">
        <f t="shared" si="255"/>
        <v>abr</v>
      </c>
      <c r="E15131" s="24">
        <v>45412</v>
      </c>
      <c r="F15131" s="23" t="s">
        <v>53</v>
      </c>
      <c r="G15131" s="121">
        <v>105275606.44819251</v>
      </c>
    </row>
    <row r="15132" spans="1:7" outlineLevel="1" x14ac:dyDescent="0.25">
      <c r="A15132" s="23" t="str">
        <f>VLOOKUP(B15132,Códigos!$A$1:$C$23,2,FALSE)</f>
        <v>Bonos de Largo Plazo</v>
      </c>
      <c r="B15132" s="65" t="s">
        <v>3</v>
      </c>
      <c r="C15132" s="60">
        <v>2024</v>
      </c>
      <c r="D15132" s="60" t="str">
        <f t="shared" si="255"/>
        <v>abr</v>
      </c>
      <c r="E15132" s="24">
        <v>45412</v>
      </c>
      <c r="F15132" s="23" t="s">
        <v>53</v>
      </c>
      <c r="G15132" s="121">
        <v>71793535.522077248</v>
      </c>
    </row>
    <row r="15133" spans="1:7" outlineLevel="1" x14ac:dyDescent="0.25">
      <c r="A15133" s="23" t="str">
        <f>VLOOKUP(B15133,Códigos!$A$1:$C$23,2,FALSE)</f>
        <v>Bonos Municipales</v>
      </c>
      <c r="B15133" s="65" t="s">
        <v>4</v>
      </c>
      <c r="C15133" s="60">
        <v>2024</v>
      </c>
      <c r="D15133" s="60" t="str">
        <f t="shared" si="255"/>
        <v>abr</v>
      </c>
      <c r="E15133" s="24">
        <v>45412</v>
      </c>
      <c r="F15133" s="23" t="s">
        <v>53</v>
      </c>
      <c r="G15133" s="121">
        <v>971387.55102040828</v>
      </c>
    </row>
    <row r="15134" spans="1:7" outlineLevel="1" x14ac:dyDescent="0.25">
      <c r="A15134" s="23" t="str">
        <f>VLOOKUP(B15134,Códigos!$A$1:$C$23,2,FALSE)</f>
        <v>Bonos Participativos emitidos por Pymes</v>
      </c>
      <c r="B15134" s="65" t="s">
        <v>5</v>
      </c>
      <c r="C15134" s="60">
        <v>2024</v>
      </c>
      <c r="D15134" s="60" t="str">
        <f t="shared" si="255"/>
        <v>abr</v>
      </c>
      <c r="E15134" s="24">
        <v>45412</v>
      </c>
      <c r="F15134" s="23" t="s">
        <v>53</v>
      </c>
      <c r="G15134" s="121">
        <v>119777.04148688047</v>
      </c>
    </row>
    <row r="15135" spans="1:7" outlineLevel="1" x14ac:dyDescent="0.25">
      <c r="A15135" s="23" t="str">
        <f>VLOOKUP(B15135,Códigos!$A$1:$C$23,2,FALSE)</f>
        <v>Bonos del BCB con opción a rescate anticipado</v>
      </c>
      <c r="B15135" s="65" t="s">
        <v>159</v>
      </c>
      <c r="C15135" s="60">
        <v>2024</v>
      </c>
      <c r="D15135" s="60" t="str">
        <f t="shared" si="255"/>
        <v>abr</v>
      </c>
      <c r="E15135" s="24">
        <v>45412</v>
      </c>
      <c r="F15135" s="23" t="s">
        <v>53</v>
      </c>
      <c r="G15135" s="121">
        <v>6271929.8854628503</v>
      </c>
    </row>
    <row r="15136" spans="1:7" outlineLevel="1" x14ac:dyDescent="0.25">
      <c r="A15136" s="23" t="str">
        <f>VLOOKUP(B15136,Códigos!$A$1:$C$23,2,FALSE)</f>
        <v>Bonos del Tesoro</v>
      </c>
      <c r="B15136" s="65" t="s">
        <v>6</v>
      </c>
      <c r="C15136" s="60">
        <v>2024</v>
      </c>
      <c r="D15136" s="60" t="str">
        <f t="shared" si="255"/>
        <v>abr</v>
      </c>
      <c r="E15136" s="24">
        <v>45412</v>
      </c>
      <c r="F15136" s="23" t="s">
        <v>53</v>
      </c>
      <c r="G15136" s="121">
        <v>3768260.2145189424</v>
      </c>
    </row>
    <row r="15137" spans="1:7" outlineLevel="1" x14ac:dyDescent="0.25">
      <c r="A15137" s="23" t="str">
        <f>VLOOKUP(B15137,Códigos!$A$1:$C$23,2,FALSE)</f>
        <v>Cupones</v>
      </c>
      <c r="B15137" s="65" t="s">
        <v>7</v>
      </c>
      <c r="C15137" s="60">
        <v>2024</v>
      </c>
      <c r="D15137" s="60" t="str">
        <f t="shared" si="255"/>
        <v>abr</v>
      </c>
      <c r="E15137" s="24">
        <v>45412</v>
      </c>
      <c r="F15137" s="23" t="s">
        <v>53</v>
      </c>
      <c r="G15137" s="121">
        <v>7564281.8291545436</v>
      </c>
    </row>
    <row r="15138" spans="1:7" outlineLevel="1" x14ac:dyDescent="0.25">
      <c r="A15138" s="23" t="str">
        <f>VLOOKUP(B15138,Códigos!$A$1:$C$23,2,FALSE)</f>
        <v>Depósitos a Plazo Fijo</v>
      </c>
      <c r="B15138" s="65" t="s">
        <v>8</v>
      </c>
      <c r="C15138" s="60">
        <v>2024</v>
      </c>
      <c r="D15138" s="60" t="str">
        <f t="shared" si="255"/>
        <v>abr</v>
      </c>
      <c r="E15138" s="24">
        <v>45412</v>
      </c>
      <c r="F15138" s="23" t="s">
        <v>53</v>
      </c>
      <c r="G15138" s="121">
        <v>632459980.6037147</v>
      </c>
    </row>
    <row r="15139" spans="1:7" outlineLevel="1" x14ac:dyDescent="0.25">
      <c r="A15139" s="23" t="str">
        <f>VLOOKUP(B15139,Códigos!$A$1:$C$23,2,FALSE)</f>
        <v>Letras del BCB con opción a rescate anticipado</v>
      </c>
      <c r="B15139" s="65" t="s">
        <v>10</v>
      </c>
      <c r="C15139" s="60">
        <v>2024</v>
      </c>
      <c r="D15139" s="60" t="str">
        <f t="shared" si="255"/>
        <v>abr</v>
      </c>
      <c r="E15139" s="24">
        <v>45412</v>
      </c>
      <c r="F15139" s="23" t="s">
        <v>53</v>
      </c>
      <c r="G15139" s="121">
        <v>21441003.514812849</v>
      </c>
    </row>
    <row r="15140" spans="1:7" outlineLevel="1" x14ac:dyDescent="0.25">
      <c r="A15140" s="23" t="str">
        <f>VLOOKUP(B15140,Códigos!$A$1:$C$23,2,FALSE)</f>
        <v>Pagarés bursátiles</v>
      </c>
      <c r="B15140" s="65" t="s">
        <v>11</v>
      </c>
      <c r="C15140" s="60">
        <v>2024</v>
      </c>
      <c r="D15140" s="60" t="str">
        <f t="shared" si="255"/>
        <v>abr</v>
      </c>
      <c r="E15140" s="24">
        <v>45412</v>
      </c>
      <c r="F15140" s="23" t="s">
        <v>53</v>
      </c>
      <c r="G15140" s="121">
        <v>39416384.675008982</v>
      </c>
    </row>
    <row r="15141" spans="1:7" outlineLevel="1" x14ac:dyDescent="0.25">
      <c r="A15141" s="23" t="str">
        <f>VLOOKUP(B15141,Códigos!$A$1:$C$23,2,FALSE)</f>
        <v>Valores de Titularización</v>
      </c>
      <c r="B15141" s="65" t="s">
        <v>12</v>
      </c>
      <c r="C15141" s="60">
        <v>2024</v>
      </c>
      <c r="D15141" s="60" t="str">
        <f t="shared" si="255"/>
        <v>abr</v>
      </c>
      <c r="E15141" s="24">
        <v>45412</v>
      </c>
      <c r="F15141" s="23" t="s">
        <v>53</v>
      </c>
      <c r="G15141" s="121">
        <v>11213416.83495627</v>
      </c>
    </row>
    <row r="15142" spans="1:7" outlineLevel="1" x14ac:dyDescent="0.25">
      <c r="A15142" s="23" t="str">
        <f>VLOOKUP(B15142,Códigos!$A$1:$C$23,2,FALSE)</f>
        <v>Inv. Extranjero</v>
      </c>
      <c r="B15142" s="65" t="s">
        <v>34</v>
      </c>
      <c r="C15142" s="60">
        <v>2024</v>
      </c>
      <c r="D15142" s="60" t="str">
        <f t="shared" si="255"/>
        <v>abr</v>
      </c>
      <c r="E15142" s="24">
        <v>45412</v>
      </c>
      <c r="F15142" s="23" t="s">
        <v>53</v>
      </c>
      <c r="G15142" s="121">
        <v>46844729.060000002</v>
      </c>
    </row>
    <row r="15143" spans="1:7" outlineLevel="1" x14ac:dyDescent="0.25">
      <c r="A15143" s="23" t="str">
        <f>VLOOKUP(B15143,Códigos!$A$1:$C$23,2,FALSE)</f>
        <v>Liquidez</v>
      </c>
      <c r="B15143" s="65" t="s">
        <v>13</v>
      </c>
      <c r="C15143" s="60">
        <v>2024</v>
      </c>
      <c r="D15143" s="60" t="str">
        <f t="shared" si="255"/>
        <v>abr</v>
      </c>
      <c r="E15143" s="24">
        <v>45412</v>
      </c>
      <c r="F15143" s="23" t="s">
        <v>53</v>
      </c>
      <c r="G15143" s="121">
        <v>251607911.16762286</v>
      </c>
    </row>
    <row r="15144" spans="1:7" outlineLevel="1" x14ac:dyDescent="0.25">
      <c r="A15144" s="23" t="str">
        <f>VLOOKUP(B15144,Códigos!$A$1:$C$23,2,FALSE)</f>
        <v>Inv. sin Oferta Pública</v>
      </c>
      <c r="B15144" s="65" t="s">
        <v>14</v>
      </c>
      <c r="C15144" s="60">
        <v>2024</v>
      </c>
      <c r="D15144" s="60" t="str">
        <f t="shared" si="255"/>
        <v>abr</v>
      </c>
      <c r="E15144" s="24">
        <v>45412</v>
      </c>
      <c r="F15144" s="23" t="s">
        <v>53</v>
      </c>
      <c r="G15144" s="121">
        <v>28325216.154042449</v>
      </c>
    </row>
    <row r="15145" spans="1:7" outlineLevel="1" x14ac:dyDescent="0.25">
      <c r="A15145" s="23" t="str">
        <f>VLOOKUP(B15145,Códigos!$A$1:$C$23,2,FALSE)</f>
        <v>Acciones</v>
      </c>
      <c r="B15145" s="65" t="s">
        <v>0</v>
      </c>
      <c r="C15145" s="60">
        <v>2024</v>
      </c>
      <c r="D15145" s="60" t="str">
        <f t="shared" si="255"/>
        <v>may</v>
      </c>
      <c r="E15145" s="24">
        <v>45443</v>
      </c>
      <c r="F15145" s="23" t="s">
        <v>51</v>
      </c>
      <c r="G15145" s="121">
        <v>6717641.4008746259</v>
      </c>
    </row>
    <row r="15146" spans="1:7" outlineLevel="1" x14ac:dyDescent="0.25">
      <c r="A15146" s="23" t="str">
        <f>VLOOKUP(B15146,Códigos!$A$1:$C$23,2,FALSE)</f>
        <v>Bonos Bancarios Bursátiles</v>
      </c>
      <c r="B15146" s="65" t="s">
        <v>1</v>
      </c>
      <c r="C15146" s="60">
        <v>2024</v>
      </c>
      <c r="D15146" s="60" t="str">
        <f t="shared" si="255"/>
        <v>may</v>
      </c>
      <c r="E15146" s="24">
        <v>45443</v>
      </c>
      <c r="F15146" s="23" t="s">
        <v>51</v>
      </c>
      <c r="G15146" s="121">
        <v>70892145.377550974</v>
      </c>
    </row>
    <row r="15147" spans="1:7" outlineLevel="1" x14ac:dyDescent="0.25">
      <c r="A15147" s="23" t="str">
        <f>VLOOKUP(B15147,Códigos!$A$1:$C$23,2,FALSE)</f>
        <v>Bonos Banco Central de Bolivia</v>
      </c>
      <c r="B15147" s="65" t="s">
        <v>2</v>
      </c>
      <c r="C15147" s="60">
        <v>2024</v>
      </c>
      <c r="D15147" s="60" t="str">
        <f t="shared" si="255"/>
        <v>may</v>
      </c>
      <c r="E15147" s="24">
        <v>45443</v>
      </c>
      <c r="F15147" s="23" t="s">
        <v>51</v>
      </c>
      <c r="G15147" s="121">
        <v>0</v>
      </c>
    </row>
    <row r="15148" spans="1:7" outlineLevel="1" x14ac:dyDescent="0.25">
      <c r="A15148" s="23" t="str">
        <f>VLOOKUP(B15148,Códigos!$A$1:$C$23,2,FALSE)</f>
        <v>Bonos de Largo Plazo</v>
      </c>
      <c r="B15148" s="65" t="s">
        <v>3</v>
      </c>
      <c r="C15148" s="60">
        <v>2024</v>
      </c>
      <c r="D15148" s="60" t="str">
        <f t="shared" si="255"/>
        <v>may</v>
      </c>
      <c r="E15148" s="24">
        <v>45443</v>
      </c>
      <c r="F15148" s="23" t="s">
        <v>51</v>
      </c>
      <c r="G15148" s="121">
        <v>56464516.534985445</v>
      </c>
    </row>
    <row r="15149" spans="1:7" outlineLevel="1" x14ac:dyDescent="0.25">
      <c r="A15149" s="23" t="str">
        <f>VLOOKUP(B15149,Códigos!$A$1:$C$23,2,FALSE)</f>
        <v>Bonos Municipales</v>
      </c>
      <c r="B15149" s="65" t="s">
        <v>4</v>
      </c>
      <c r="C15149" s="60">
        <v>2024</v>
      </c>
      <c r="D15149" s="60" t="str">
        <f t="shared" si="255"/>
        <v>may</v>
      </c>
      <c r="E15149" s="24">
        <v>45443</v>
      </c>
      <c r="F15149" s="23" t="s">
        <v>51</v>
      </c>
      <c r="G15149" s="121">
        <v>763027.34693877562</v>
      </c>
    </row>
    <row r="15150" spans="1:7" outlineLevel="1" x14ac:dyDescent="0.25">
      <c r="A15150" s="23" t="str">
        <f>VLOOKUP(B15150,Códigos!$A$1:$C$23,2,FALSE)</f>
        <v>Bonos Participativos emitidos por Pymes</v>
      </c>
      <c r="B15150" s="65" t="s">
        <v>5</v>
      </c>
      <c r="C15150" s="60">
        <v>2024</v>
      </c>
      <c r="D15150" s="60" t="str">
        <f t="shared" si="255"/>
        <v>may</v>
      </c>
      <c r="E15150" s="24">
        <v>45443</v>
      </c>
      <c r="F15150" s="23" t="s">
        <v>51</v>
      </c>
      <c r="G15150" s="121">
        <v>92863.86297376093</v>
      </c>
    </row>
    <row r="15151" spans="1:7" outlineLevel="1" x14ac:dyDescent="0.25">
      <c r="A15151" s="23" t="str">
        <f>VLOOKUP(B15151,Códigos!$A$1:$C$23,2,FALSE)</f>
        <v>Bonos del BCB con opción a rescate anticipado</v>
      </c>
      <c r="B15151" s="65" t="s">
        <v>159</v>
      </c>
      <c r="C15151" s="60">
        <v>2024</v>
      </c>
      <c r="D15151" s="60" t="str">
        <f t="shared" si="255"/>
        <v>may</v>
      </c>
      <c r="E15151" s="24">
        <v>45443</v>
      </c>
      <c r="F15151" s="23" t="s">
        <v>51</v>
      </c>
      <c r="G15151" s="121">
        <v>0</v>
      </c>
    </row>
    <row r="15152" spans="1:7" outlineLevel="1" x14ac:dyDescent="0.25">
      <c r="A15152" s="23" t="str">
        <f>VLOOKUP(B15152,Códigos!$A$1:$C$23,2,FALSE)</f>
        <v>Bonos del Tesoro</v>
      </c>
      <c r="B15152" s="65" t="s">
        <v>6</v>
      </c>
      <c r="C15152" s="60">
        <v>2024</v>
      </c>
      <c r="D15152" s="60" t="str">
        <f t="shared" si="255"/>
        <v>may</v>
      </c>
      <c r="E15152" s="24">
        <v>45443</v>
      </c>
      <c r="F15152" s="23" t="s">
        <v>51</v>
      </c>
      <c r="G15152" s="121">
        <v>3601377.0451895082</v>
      </c>
    </row>
    <row r="15153" spans="1:7" outlineLevel="1" x14ac:dyDescent="0.25">
      <c r="A15153" s="23" t="str">
        <f>VLOOKUP(B15153,Códigos!$A$1:$C$23,2,FALSE)</f>
        <v>Cupones</v>
      </c>
      <c r="B15153" s="65" t="s">
        <v>7</v>
      </c>
      <c r="C15153" s="60">
        <v>2024</v>
      </c>
      <c r="D15153" s="60" t="str">
        <f t="shared" si="255"/>
        <v>may</v>
      </c>
      <c r="E15153" s="24">
        <v>45443</v>
      </c>
      <c r="F15153" s="23" t="s">
        <v>51</v>
      </c>
      <c r="G15153" s="121">
        <v>7540127.6078716908</v>
      </c>
    </row>
    <row r="15154" spans="1:7" outlineLevel="1" x14ac:dyDescent="0.25">
      <c r="A15154" s="23" t="str">
        <f>VLOOKUP(B15154,Códigos!$A$1:$C$23,2,FALSE)</f>
        <v>Depósitos a Plazo Fijo</v>
      </c>
      <c r="B15154" s="65" t="s">
        <v>8</v>
      </c>
      <c r="C15154" s="60">
        <v>2024</v>
      </c>
      <c r="D15154" s="60" t="str">
        <f t="shared" si="255"/>
        <v>may</v>
      </c>
      <c r="E15154" s="24">
        <v>45443</v>
      </c>
      <c r="F15154" s="23" t="s">
        <v>51</v>
      </c>
      <c r="G15154" s="121">
        <v>314326207.28717321</v>
      </c>
    </row>
    <row r="15155" spans="1:7" outlineLevel="1" x14ac:dyDescent="0.25">
      <c r="A15155" s="23" t="str">
        <f>VLOOKUP(B15155,Códigos!$A$1:$C$23,2,FALSE)</f>
        <v>Letras del BCB con opción a rescate anticipado</v>
      </c>
      <c r="B15155" s="65" t="s">
        <v>10</v>
      </c>
      <c r="C15155" s="60">
        <v>2024</v>
      </c>
      <c r="D15155" s="60" t="str">
        <f t="shared" si="255"/>
        <v>may</v>
      </c>
      <c r="E15155" s="24">
        <v>45443</v>
      </c>
      <c r="F15155" s="23" t="s">
        <v>51</v>
      </c>
      <c r="G15155" s="121">
        <v>21107501.591836751</v>
      </c>
    </row>
    <row r="15156" spans="1:7" outlineLevel="1" x14ac:dyDescent="0.25">
      <c r="A15156" s="23" t="str">
        <f>VLOOKUP(B15156,Códigos!$A$1:$C$23,2,FALSE)</f>
        <v>Pagarés bursátiles</v>
      </c>
      <c r="B15156" s="65" t="s">
        <v>11</v>
      </c>
      <c r="C15156" s="60">
        <v>2024</v>
      </c>
      <c r="D15156" s="60" t="str">
        <f t="shared" si="255"/>
        <v>may</v>
      </c>
      <c r="E15156" s="24">
        <v>45443</v>
      </c>
      <c r="F15156" s="23" t="s">
        <v>51</v>
      </c>
      <c r="G15156" s="121">
        <v>38014512.399416894</v>
      </c>
    </row>
    <row r="15157" spans="1:7" outlineLevel="1" x14ac:dyDescent="0.25">
      <c r="A15157" s="23" t="str">
        <f>VLOOKUP(B15157,Códigos!$A$1:$C$23,2,FALSE)</f>
        <v>Valores de Titularización</v>
      </c>
      <c r="B15157" s="65" t="s">
        <v>12</v>
      </c>
      <c r="C15157" s="60">
        <v>2024</v>
      </c>
      <c r="D15157" s="60" t="str">
        <f t="shared" si="255"/>
        <v>may</v>
      </c>
      <c r="E15157" s="24">
        <v>45443</v>
      </c>
      <c r="F15157" s="23" t="s">
        <v>51</v>
      </c>
      <c r="G15157" s="121">
        <v>10766550.989795923</v>
      </c>
    </row>
    <row r="15158" spans="1:7" outlineLevel="1" x14ac:dyDescent="0.25">
      <c r="A15158" s="23" t="str">
        <f>VLOOKUP(B15158,Códigos!$A$1:$C$23,2,FALSE)</f>
        <v>Inv. Extranjero</v>
      </c>
      <c r="B15158" s="65" t="s">
        <v>34</v>
      </c>
      <c r="C15158" s="60">
        <v>2024</v>
      </c>
      <c r="D15158" s="60" t="str">
        <f t="shared" si="255"/>
        <v>may</v>
      </c>
      <c r="E15158" s="24">
        <v>45443</v>
      </c>
      <c r="F15158" s="23" t="s">
        <v>51</v>
      </c>
      <c r="G15158" s="121">
        <v>485330</v>
      </c>
    </row>
    <row r="15159" spans="1:7" outlineLevel="1" x14ac:dyDescent="0.25">
      <c r="A15159" s="23" t="str">
        <f>VLOOKUP(B15159,Códigos!$A$1:$C$23,2,FALSE)</f>
        <v>Liquidez</v>
      </c>
      <c r="B15159" s="65" t="s">
        <v>13</v>
      </c>
      <c r="C15159" s="60">
        <v>2024</v>
      </c>
      <c r="D15159" s="60" t="str">
        <f t="shared" si="255"/>
        <v>may</v>
      </c>
      <c r="E15159" s="24">
        <v>45443</v>
      </c>
      <c r="F15159" s="23" t="s">
        <v>51</v>
      </c>
      <c r="G15159" s="121">
        <v>123674335.35860059</v>
      </c>
    </row>
    <row r="15160" spans="1:7" outlineLevel="1" x14ac:dyDescent="0.25">
      <c r="A15160" s="23" t="str">
        <f>VLOOKUP(B15160,Códigos!$A$1:$C$23,2,FALSE)</f>
        <v>Inv. sin Oferta Pública</v>
      </c>
      <c r="B15160" s="65" t="s">
        <v>14</v>
      </c>
      <c r="C15160" s="60">
        <v>2024</v>
      </c>
      <c r="D15160" s="60" t="str">
        <f t="shared" si="255"/>
        <v>may</v>
      </c>
      <c r="E15160" s="24">
        <v>45443</v>
      </c>
      <c r="F15160" s="23" t="s">
        <v>51</v>
      </c>
      <c r="G15160" s="121">
        <v>26705242.494169094</v>
      </c>
    </row>
    <row r="15161" spans="1:7" outlineLevel="1" x14ac:dyDescent="0.25">
      <c r="A15161" s="23" t="str">
        <f>VLOOKUP(B15161,Códigos!$A$1:$C$23,2,FALSE)</f>
        <v>Acciones</v>
      </c>
      <c r="B15161" s="65" t="s">
        <v>0</v>
      </c>
      <c r="C15161" s="60">
        <v>2024</v>
      </c>
      <c r="D15161" s="60" t="str">
        <f t="shared" si="255"/>
        <v>may</v>
      </c>
      <c r="E15161" s="24">
        <v>45443</v>
      </c>
      <c r="F15161" s="23" t="s">
        <v>52</v>
      </c>
      <c r="G15161" s="121">
        <v>4164388.2399999998</v>
      </c>
    </row>
    <row r="15162" spans="1:7" outlineLevel="1" x14ac:dyDescent="0.25">
      <c r="A15162" s="23" t="str">
        <f>VLOOKUP(B15162,Códigos!$A$1:$C$23,2,FALSE)</f>
        <v>Bonos Bancarios Bursátiles</v>
      </c>
      <c r="B15162" s="65" t="s">
        <v>1</v>
      </c>
      <c r="C15162" s="60">
        <v>2024</v>
      </c>
      <c r="D15162" s="60" t="str">
        <f t="shared" si="255"/>
        <v>may</v>
      </c>
      <c r="E15162" s="24">
        <v>45443</v>
      </c>
      <c r="F15162" s="23" t="s">
        <v>52</v>
      </c>
      <c r="G15162" s="121">
        <v>31709345.299999997</v>
      </c>
    </row>
    <row r="15163" spans="1:7" outlineLevel="1" x14ac:dyDescent="0.25">
      <c r="A15163" s="23" t="str">
        <f>VLOOKUP(B15163,Códigos!$A$1:$C$23,2,FALSE)</f>
        <v>Bonos Banco Central de Bolivia</v>
      </c>
      <c r="B15163" s="65" t="s">
        <v>2</v>
      </c>
      <c r="C15163" s="60">
        <v>2024</v>
      </c>
      <c r="D15163" s="60" t="str">
        <f t="shared" si="255"/>
        <v>may</v>
      </c>
      <c r="E15163" s="24">
        <v>45443</v>
      </c>
      <c r="F15163" s="23" t="s">
        <v>52</v>
      </c>
      <c r="G15163" s="121">
        <v>0</v>
      </c>
    </row>
    <row r="15164" spans="1:7" outlineLevel="1" x14ac:dyDescent="0.25">
      <c r="A15164" s="23" t="str">
        <f>VLOOKUP(B15164,Códigos!$A$1:$C$23,2,FALSE)</f>
        <v>Bonos de Largo Plazo</v>
      </c>
      <c r="B15164" s="65" t="s">
        <v>3</v>
      </c>
      <c r="C15164" s="60">
        <v>2024</v>
      </c>
      <c r="D15164" s="60" t="str">
        <f t="shared" si="255"/>
        <v>may</v>
      </c>
      <c r="E15164" s="24">
        <v>45443</v>
      </c>
      <c r="F15164" s="23" t="s">
        <v>52</v>
      </c>
      <c r="G15164" s="121">
        <v>14004704.019999998</v>
      </c>
    </row>
    <row r="15165" spans="1:7" outlineLevel="1" x14ac:dyDescent="0.25">
      <c r="A15165" s="23" t="str">
        <f>VLOOKUP(B15165,Códigos!$A$1:$C$23,2,FALSE)</f>
        <v>Bonos Municipales</v>
      </c>
      <c r="B15165" s="65" t="s">
        <v>4</v>
      </c>
      <c r="C15165" s="60">
        <v>2024</v>
      </c>
      <c r="D15165" s="60" t="str">
        <f t="shared" si="255"/>
        <v>may</v>
      </c>
      <c r="E15165" s="24">
        <v>45443</v>
      </c>
      <c r="F15165" s="23" t="s">
        <v>52</v>
      </c>
      <c r="G15165" s="121">
        <v>0</v>
      </c>
    </row>
    <row r="15166" spans="1:7" outlineLevel="1" x14ac:dyDescent="0.25">
      <c r="A15166" s="23" t="str">
        <f>VLOOKUP(B15166,Códigos!$A$1:$C$23,2,FALSE)</f>
        <v>Bonos Participativos emitidos por Pymes</v>
      </c>
      <c r="B15166" s="65" t="s">
        <v>5</v>
      </c>
      <c r="C15166" s="60">
        <v>2024</v>
      </c>
      <c r="D15166" s="60" t="str">
        <f t="shared" si="255"/>
        <v>may</v>
      </c>
      <c r="E15166" s="24">
        <v>45443</v>
      </c>
      <c r="F15166" s="23" t="s">
        <v>52</v>
      </c>
      <c r="G15166" s="121">
        <v>27515.22</v>
      </c>
    </row>
    <row r="15167" spans="1:7" outlineLevel="1" x14ac:dyDescent="0.25">
      <c r="A15167" s="23" t="str">
        <f>VLOOKUP(B15167,Códigos!$A$1:$C$23,2,FALSE)</f>
        <v>Bonos del BCB con opción a rescate anticipado</v>
      </c>
      <c r="B15167" s="65" t="s">
        <v>159</v>
      </c>
      <c r="C15167" s="60">
        <v>2024</v>
      </c>
      <c r="D15167" s="60" t="str">
        <f t="shared" si="255"/>
        <v>may</v>
      </c>
      <c r="E15167" s="24">
        <v>45443</v>
      </c>
      <c r="F15167" s="23" t="s">
        <v>52</v>
      </c>
      <c r="G15167" s="121">
        <v>0</v>
      </c>
    </row>
    <row r="15168" spans="1:7" outlineLevel="1" x14ac:dyDescent="0.25">
      <c r="A15168" s="23" t="str">
        <f>VLOOKUP(B15168,Códigos!$A$1:$C$23,2,FALSE)</f>
        <v>Bonos del Tesoro</v>
      </c>
      <c r="B15168" s="65" t="s">
        <v>6</v>
      </c>
      <c r="C15168" s="60">
        <v>2024</v>
      </c>
      <c r="D15168" s="60" t="str">
        <f t="shared" si="255"/>
        <v>may</v>
      </c>
      <c r="E15168" s="24">
        <v>45443</v>
      </c>
      <c r="F15168" s="23" t="s">
        <v>52</v>
      </c>
      <c r="G15168" s="121">
        <v>158149.85</v>
      </c>
    </row>
    <row r="15169" spans="1:7" outlineLevel="1" x14ac:dyDescent="0.25">
      <c r="A15169" s="23" t="str">
        <f>VLOOKUP(B15169,Códigos!$A$1:$C$23,2,FALSE)</f>
        <v>Cupones</v>
      </c>
      <c r="B15169" s="65" t="s">
        <v>7</v>
      </c>
      <c r="C15169" s="60">
        <v>2024</v>
      </c>
      <c r="D15169" s="60" t="str">
        <f t="shared" si="255"/>
        <v>may</v>
      </c>
      <c r="E15169" s="24">
        <v>45443</v>
      </c>
      <c r="F15169" s="23" t="s">
        <v>52</v>
      </c>
      <c r="G15169" s="121">
        <v>34936.339999999997</v>
      </c>
    </row>
    <row r="15170" spans="1:7" outlineLevel="1" x14ac:dyDescent="0.25">
      <c r="A15170" s="23" t="str">
        <f>VLOOKUP(B15170,Códigos!$A$1:$C$23,2,FALSE)</f>
        <v>Depósitos a Plazo Fijo</v>
      </c>
      <c r="B15170" s="65" t="s">
        <v>8</v>
      </c>
      <c r="C15170" s="60">
        <v>2024</v>
      </c>
      <c r="D15170" s="60" t="str">
        <f t="shared" ref="D15170:D15233" si="256">+TEXT(E15170,"mmm")</f>
        <v>may</v>
      </c>
      <c r="E15170" s="24">
        <v>45443</v>
      </c>
      <c r="F15170" s="23" t="s">
        <v>52</v>
      </c>
      <c r="G15170" s="121">
        <v>303542751.56999999</v>
      </c>
    </row>
    <row r="15171" spans="1:7" outlineLevel="1" x14ac:dyDescent="0.25">
      <c r="A15171" s="23" t="str">
        <f>VLOOKUP(B15171,Códigos!$A$1:$C$23,2,FALSE)</f>
        <v>Letras del BCB con opción a rescate anticipado</v>
      </c>
      <c r="B15171" s="65" t="s">
        <v>10</v>
      </c>
      <c r="C15171" s="60">
        <v>2024</v>
      </c>
      <c r="D15171" s="60" t="str">
        <f t="shared" si="256"/>
        <v>may</v>
      </c>
      <c r="E15171" s="24">
        <v>45443</v>
      </c>
      <c r="F15171" s="23" t="s">
        <v>52</v>
      </c>
      <c r="G15171" s="121">
        <v>0</v>
      </c>
    </row>
    <row r="15172" spans="1:7" outlineLevel="1" x14ac:dyDescent="0.25">
      <c r="A15172" s="23" t="str">
        <f>VLOOKUP(B15172,Códigos!$A$1:$C$23,2,FALSE)</f>
        <v>Pagarés bursátiles</v>
      </c>
      <c r="B15172" s="65" t="s">
        <v>11</v>
      </c>
      <c r="C15172" s="60">
        <v>2024</v>
      </c>
      <c r="D15172" s="60" t="str">
        <f t="shared" si="256"/>
        <v>may</v>
      </c>
      <c r="E15172" s="24">
        <v>45443</v>
      </c>
      <c r="F15172" s="23" t="s">
        <v>52</v>
      </c>
      <c r="G15172" s="121">
        <v>2870444.2199999997</v>
      </c>
    </row>
    <row r="15173" spans="1:7" outlineLevel="1" x14ac:dyDescent="0.25">
      <c r="A15173" s="23" t="str">
        <f>VLOOKUP(B15173,Códigos!$A$1:$C$23,2,FALSE)</f>
        <v>Valores de Titularización</v>
      </c>
      <c r="B15173" s="65" t="s">
        <v>12</v>
      </c>
      <c r="C15173" s="60">
        <v>2024</v>
      </c>
      <c r="D15173" s="60" t="str">
        <f t="shared" si="256"/>
        <v>may</v>
      </c>
      <c r="E15173" s="24">
        <v>45443</v>
      </c>
      <c r="F15173" s="23" t="s">
        <v>52</v>
      </c>
      <c r="G15173" s="121">
        <v>87279.25</v>
      </c>
    </row>
    <row r="15174" spans="1:7" outlineLevel="1" x14ac:dyDescent="0.25">
      <c r="A15174" s="23" t="str">
        <f>VLOOKUP(B15174,Códigos!$A$1:$C$23,2,FALSE)</f>
        <v>Inv. Extranjero</v>
      </c>
      <c r="B15174" s="65" t="s">
        <v>34</v>
      </c>
      <c r="C15174" s="60">
        <v>2024</v>
      </c>
      <c r="D15174" s="60" t="str">
        <f t="shared" si="256"/>
        <v>may</v>
      </c>
      <c r="E15174" s="24">
        <v>45443</v>
      </c>
      <c r="F15174" s="23" t="s">
        <v>52</v>
      </c>
      <c r="G15174" s="121">
        <v>43719510.829999998</v>
      </c>
    </row>
    <row r="15175" spans="1:7" outlineLevel="1" x14ac:dyDescent="0.25">
      <c r="A15175" s="23" t="str">
        <f>VLOOKUP(B15175,Códigos!$A$1:$C$23,2,FALSE)</f>
        <v>Liquidez</v>
      </c>
      <c r="B15175" s="65" t="s">
        <v>13</v>
      </c>
      <c r="C15175" s="60">
        <v>2024</v>
      </c>
      <c r="D15175" s="60" t="str">
        <f t="shared" si="256"/>
        <v>may</v>
      </c>
      <c r="E15175" s="24">
        <v>45443</v>
      </c>
      <c r="F15175" s="23" t="s">
        <v>52</v>
      </c>
      <c r="G15175" s="121">
        <v>132964827.90000004</v>
      </c>
    </row>
    <row r="15176" spans="1:7" outlineLevel="1" x14ac:dyDescent="0.25">
      <c r="A15176" s="23" t="str">
        <f>VLOOKUP(B15176,Códigos!$A$1:$C$23,2,FALSE)</f>
        <v>Inv. sin Oferta Pública</v>
      </c>
      <c r="B15176" s="65" t="s">
        <v>14</v>
      </c>
      <c r="C15176" s="60">
        <v>2024</v>
      </c>
      <c r="D15176" s="60" t="str">
        <f t="shared" si="256"/>
        <v>may</v>
      </c>
      <c r="E15176" s="24">
        <v>45443</v>
      </c>
      <c r="F15176" s="23" t="s">
        <v>52</v>
      </c>
      <c r="G15176" s="121">
        <v>3271296.3499999996</v>
      </c>
    </row>
    <row r="15177" spans="1:7" outlineLevel="1" x14ac:dyDescent="0.25">
      <c r="A15177" s="23" t="str">
        <f>VLOOKUP(B15177,Códigos!$A$1:$C$23,2,FALSE)</f>
        <v>Acciones</v>
      </c>
      <c r="B15177" s="65" t="s">
        <v>0</v>
      </c>
      <c r="C15177" s="60">
        <v>2024</v>
      </c>
      <c r="D15177" s="60" t="str">
        <f t="shared" si="256"/>
        <v>may</v>
      </c>
      <c r="E15177" s="24">
        <v>45443</v>
      </c>
      <c r="F15177" s="23" t="s">
        <v>44</v>
      </c>
      <c r="G15177" s="121">
        <v>152011.70553935861</v>
      </c>
    </row>
    <row r="15178" spans="1:7" outlineLevel="1" x14ac:dyDescent="0.25">
      <c r="A15178" s="23" t="str">
        <f>VLOOKUP(B15178,Códigos!$A$1:$C$23,2,FALSE)</f>
        <v>Bonos Bancarios Bursátiles</v>
      </c>
      <c r="B15178" s="65" t="s">
        <v>1</v>
      </c>
      <c r="C15178" s="60">
        <v>2024</v>
      </c>
      <c r="D15178" s="60" t="str">
        <f t="shared" si="256"/>
        <v>may</v>
      </c>
      <c r="E15178" s="24">
        <v>45443</v>
      </c>
      <c r="F15178" s="23" t="s">
        <v>44</v>
      </c>
      <c r="G15178" s="121">
        <v>9537876.8061224483</v>
      </c>
    </row>
    <row r="15179" spans="1:7" outlineLevel="1" x14ac:dyDescent="0.25">
      <c r="A15179" s="23" t="str">
        <f>VLOOKUP(B15179,Códigos!$A$1:$C$23,2,FALSE)</f>
        <v>Bonos Banco Central de Bolivia</v>
      </c>
      <c r="B15179" s="65" t="s">
        <v>2</v>
      </c>
      <c r="C15179" s="60">
        <v>2024</v>
      </c>
      <c r="D15179" s="60" t="str">
        <f t="shared" si="256"/>
        <v>may</v>
      </c>
      <c r="E15179" s="24">
        <v>45443</v>
      </c>
      <c r="F15179" s="23" t="s">
        <v>44</v>
      </c>
      <c r="G15179" s="121">
        <v>0</v>
      </c>
    </row>
    <row r="15180" spans="1:7" outlineLevel="1" x14ac:dyDescent="0.25">
      <c r="A15180" s="23" t="str">
        <f>VLOOKUP(B15180,Códigos!$A$1:$C$23,2,FALSE)</f>
        <v>Bonos de Largo Plazo</v>
      </c>
      <c r="B15180" s="65" t="s">
        <v>3</v>
      </c>
      <c r="C15180" s="60">
        <v>2024</v>
      </c>
      <c r="D15180" s="60" t="str">
        <f t="shared" si="256"/>
        <v>may</v>
      </c>
      <c r="E15180" s="24">
        <v>45443</v>
      </c>
      <c r="F15180" s="23" t="s">
        <v>44</v>
      </c>
      <c r="G15180" s="121">
        <v>7365559.4227405256</v>
      </c>
    </row>
    <row r="15181" spans="1:7" outlineLevel="1" x14ac:dyDescent="0.25">
      <c r="A15181" s="23" t="str">
        <f>VLOOKUP(B15181,Códigos!$A$1:$C$23,2,FALSE)</f>
        <v>Bonos Municipales</v>
      </c>
      <c r="B15181" s="65" t="s">
        <v>4</v>
      </c>
      <c r="C15181" s="60">
        <v>2024</v>
      </c>
      <c r="D15181" s="60" t="str">
        <f t="shared" si="256"/>
        <v>may</v>
      </c>
      <c r="E15181" s="24">
        <v>45443</v>
      </c>
      <c r="F15181" s="23" t="s">
        <v>44</v>
      </c>
      <c r="G15181" s="121">
        <v>0</v>
      </c>
    </row>
    <row r="15182" spans="1:7" outlineLevel="1" x14ac:dyDescent="0.25">
      <c r="A15182" s="23" t="str">
        <f>VLOOKUP(B15182,Códigos!$A$1:$C$23,2,FALSE)</f>
        <v>Bonos Participativos emitidos por Pymes</v>
      </c>
      <c r="B15182" s="65" t="s">
        <v>5</v>
      </c>
      <c r="C15182" s="60">
        <v>2024</v>
      </c>
      <c r="D15182" s="60" t="str">
        <f t="shared" si="256"/>
        <v>may</v>
      </c>
      <c r="E15182" s="24">
        <v>45443</v>
      </c>
      <c r="F15182" s="23" t="s">
        <v>44</v>
      </c>
      <c r="G15182" s="121">
        <v>0</v>
      </c>
    </row>
    <row r="15183" spans="1:7" outlineLevel="1" x14ac:dyDescent="0.25">
      <c r="A15183" s="23" t="str">
        <f>VLOOKUP(B15183,Códigos!$A$1:$C$23,2,FALSE)</f>
        <v>Bonos del BCB con opción a rescate anticipado</v>
      </c>
      <c r="B15183" s="65" t="s">
        <v>159</v>
      </c>
      <c r="C15183" s="60">
        <v>2024</v>
      </c>
      <c r="D15183" s="60" t="str">
        <f t="shared" si="256"/>
        <v>may</v>
      </c>
      <c r="E15183" s="24">
        <v>45443</v>
      </c>
      <c r="F15183" s="23" t="s">
        <v>44</v>
      </c>
      <c r="G15183" s="121">
        <v>0</v>
      </c>
    </row>
    <row r="15184" spans="1:7" outlineLevel="1" x14ac:dyDescent="0.25">
      <c r="A15184" s="23" t="str">
        <f>VLOOKUP(B15184,Códigos!$A$1:$C$23,2,FALSE)</f>
        <v>Bonos del Tesoro</v>
      </c>
      <c r="B15184" s="65" t="s">
        <v>6</v>
      </c>
      <c r="C15184" s="60">
        <v>2024</v>
      </c>
      <c r="D15184" s="60" t="str">
        <f t="shared" si="256"/>
        <v>may</v>
      </c>
      <c r="E15184" s="24">
        <v>45443</v>
      </c>
      <c r="F15184" s="23" t="s">
        <v>44</v>
      </c>
      <c r="G15184" s="121">
        <v>3601377.0451895082</v>
      </c>
    </row>
    <row r="15185" spans="1:7" outlineLevel="1" x14ac:dyDescent="0.25">
      <c r="A15185" s="23" t="str">
        <f>VLOOKUP(B15185,Códigos!$A$1:$C$23,2,FALSE)</f>
        <v>Cupones</v>
      </c>
      <c r="B15185" s="65" t="s">
        <v>7</v>
      </c>
      <c r="C15185" s="60">
        <v>2024</v>
      </c>
      <c r="D15185" s="60" t="str">
        <f t="shared" si="256"/>
        <v>may</v>
      </c>
      <c r="E15185" s="24">
        <v>45443</v>
      </c>
      <c r="F15185" s="23" t="s">
        <v>44</v>
      </c>
      <c r="G15185" s="121">
        <v>6174471.7478133766</v>
      </c>
    </row>
    <row r="15186" spans="1:7" outlineLevel="1" x14ac:dyDescent="0.25">
      <c r="A15186" s="23" t="str">
        <f>VLOOKUP(B15186,Códigos!$A$1:$C$23,2,FALSE)</f>
        <v>Depósitos a Plazo Fijo</v>
      </c>
      <c r="B15186" s="65" t="s">
        <v>8</v>
      </c>
      <c r="C15186" s="60">
        <v>2024</v>
      </c>
      <c r="D15186" s="60" t="str">
        <f t="shared" si="256"/>
        <v>may</v>
      </c>
      <c r="E15186" s="24">
        <v>45443</v>
      </c>
      <c r="F15186" s="23" t="s">
        <v>44</v>
      </c>
      <c r="G15186" s="121">
        <v>117924287.1005837</v>
      </c>
    </row>
    <row r="15187" spans="1:7" outlineLevel="1" x14ac:dyDescent="0.25">
      <c r="A15187" s="23" t="str">
        <f>VLOOKUP(B15187,Códigos!$A$1:$C$23,2,FALSE)</f>
        <v>Letras del BCB con opción a rescate anticipado</v>
      </c>
      <c r="B15187" s="65" t="s">
        <v>10</v>
      </c>
      <c r="C15187" s="60">
        <v>2024</v>
      </c>
      <c r="D15187" s="60" t="str">
        <f t="shared" si="256"/>
        <v>may</v>
      </c>
      <c r="E15187" s="24">
        <v>45443</v>
      </c>
      <c r="F15187" s="23" t="s">
        <v>44</v>
      </c>
      <c r="G15187" s="121">
        <v>14683819.38338194</v>
      </c>
    </row>
    <row r="15188" spans="1:7" outlineLevel="1" x14ac:dyDescent="0.25">
      <c r="A15188" s="23" t="str">
        <f>VLOOKUP(B15188,Códigos!$A$1:$C$23,2,FALSE)</f>
        <v>Pagarés bursátiles</v>
      </c>
      <c r="B15188" s="65" t="s">
        <v>11</v>
      </c>
      <c r="C15188" s="60">
        <v>2024</v>
      </c>
      <c r="D15188" s="60" t="str">
        <f t="shared" si="256"/>
        <v>may</v>
      </c>
      <c r="E15188" s="24">
        <v>45443</v>
      </c>
      <c r="F15188" s="23" t="s">
        <v>44</v>
      </c>
      <c r="G15188" s="121">
        <v>18106181.607871719</v>
      </c>
    </row>
    <row r="15189" spans="1:7" outlineLevel="1" x14ac:dyDescent="0.25">
      <c r="A15189" s="23" t="str">
        <f>VLOOKUP(B15189,Códigos!$A$1:$C$23,2,FALSE)</f>
        <v>Valores de Titularización</v>
      </c>
      <c r="B15189" s="65" t="s">
        <v>12</v>
      </c>
      <c r="C15189" s="60">
        <v>2024</v>
      </c>
      <c r="D15189" s="60" t="str">
        <f t="shared" si="256"/>
        <v>may</v>
      </c>
      <c r="E15189" s="24">
        <v>45443</v>
      </c>
      <c r="F15189" s="23" t="s">
        <v>44</v>
      </c>
      <c r="G15189" s="121">
        <v>1793919.4795918367</v>
      </c>
    </row>
    <row r="15190" spans="1:7" outlineLevel="1" x14ac:dyDescent="0.25">
      <c r="A15190" s="23" t="str">
        <f>VLOOKUP(B15190,Códigos!$A$1:$C$23,2,FALSE)</f>
        <v>Inv. Extranjero</v>
      </c>
      <c r="B15190" s="65" t="s">
        <v>34</v>
      </c>
      <c r="C15190" s="60">
        <v>2024</v>
      </c>
      <c r="D15190" s="60" t="str">
        <f t="shared" si="256"/>
        <v>may</v>
      </c>
      <c r="E15190" s="24">
        <v>45443</v>
      </c>
      <c r="F15190" s="23" t="s">
        <v>44</v>
      </c>
      <c r="G15190" s="121">
        <v>0</v>
      </c>
    </row>
    <row r="15191" spans="1:7" outlineLevel="1" x14ac:dyDescent="0.25">
      <c r="A15191" s="23" t="str">
        <f>VLOOKUP(B15191,Códigos!$A$1:$C$23,2,FALSE)</f>
        <v>Liquidez</v>
      </c>
      <c r="B15191" s="65" t="s">
        <v>13</v>
      </c>
      <c r="C15191" s="60">
        <v>2024</v>
      </c>
      <c r="D15191" s="60" t="str">
        <f t="shared" si="256"/>
        <v>may</v>
      </c>
      <c r="E15191" s="24">
        <v>45443</v>
      </c>
      <c r="F15191" s="23" t="s">
        <v>44</v>
      </c>
      <c r="G15191" s="121">
        <v>60587734.628279872</v>
      </c>
    </row>
    <row r="15192" spans="1:7" outlineLevel="1" x14ac:dyDescent="0.25">
      <c r="A15192" s="23" t="str">
        <f>VLOOKUP(B15192,Códigos!$A$1:$C$23,2,FALSE)</f>
        <v>Inv. sin Oferta Pública</v>
      </c>
      <c r="B15192" s="65" t="s">
        <v>14</v>
      </c>
      <c r="C15192" s="60">
        <v>2024</v>
      </c>
      <c r="D15192" s="60" t="str">
        <f t="shared" si="256"/>
        <v>may</v>
      </c>
      <c r="E15192" s="24">
        <v>45443</v>
      </c>
      <c r="F15192" s="23" t="s">
        <v>44</v>
      </c>
      <c r="G15192" s="121">
        <v>7851696.6384839658</v>
      </c>
    </row>
    <row r="15193" spans="1:7" outlineLevel="1" x14ac:dyDescent="0.25">
      <c r="A15193" s="23" t="str">
        <f>VLOOKUP(B15193,Códigos!$A$1:$C$23,2,FALSE)</f>
        <v>Acciones</v>
      </c>
      <c r="B15193" s="65" t="s">
        <v>0</v>
      </c>
      <c r="C15193" s="60">
        <v>2024</v>
      </c>
      <c r="D15193" s="60" t="str">
        <f t="shared" si="256"/>
        <v>may</v>
      </c>
      <c r="E15193" s="24">
        <v>45443</v>
      </c>
      <c r="F15193" s="23" t="s">
        <v>45</v>
      </c>
      <c r="G15193" s="121">
        <v>1638992.72</v>
      </c>
    </row>
    <row r="15194" spans="1:7" outlineLevel="1" x14ac:dyDescent="0.25">
      <c r="A15194" s="23" t="str">
        <f>VLOOKUP(B15194,Códigos!$A$1:$C$23,2,FALSE)</f>
        <v>Bonos Bancarios Bursátiles</v>
      </c>
      <c r="B15194" s="65" t="s">
        <v>1</v>
      </c>
      <c r="C15194" s="60">
        <v>2024</v>
      </c>
      <c r="D15194" s="60" t="str">
        <f t="shared" si="256"/>
        <v>may</v>
      </c>
      <c r="E15194" s="24">
        <v>45443</v>
      </c>
      <c r="F15194" s="23" t="s">
        <v>45</v>
      </c>
      <c r="G15194" s="121">
        <v>5093807.7</v>
      </c>
    </row>
    <row r="15195" spans="1:7" outlineLevel="1" x14ac:dyDescent="0.25">
      <c r="A15195" s="23" t="str">
        <f>VLOOKUP(B15195,Códigos!$A$1:$C$23,2,FALSE)</f>
        <v>Bonos Banco Central de Bolivia</v>
      </c>
      <c r="B15195" s="65" t="s">
        <v>2</v>
      </c>
      <c r="C15195" s="60">
        <v>2024</v>
      </c>
      <c r="D15195" s="60" t="str">
        <f t="shared" si="256"/>
        <v>may</v>
      </c>
      <c r="E15195" s="24">
        <v>45443</v>
      </c>
      <c r="F15195" s="23" t="s">
        <v>45</v>
      </c>
      <c r="G15195" s="121">
        <v>0</v>
      </c>
    </row>
    <row r="15196" spans="1:7" outlineLevel="1" x14ac:dyDescent="0.25">
      <c r="A15196" s="23" t="str">
        <f>VLOOKUP(B15196,Códigos!$A$1:$C$23,2,FALSE)</f>
        <v>Bonos de Largo Plazo</v>
      </c>
      <c r="B15196" s="65" t="s">
        <v>3</v>
      </c>
      <c r="C15196" s="60">
        <v>2024</v>
      </c>
      <c r="D15196" s="60" t="str">
        <f t="shared" si="256"/>
        <v>may</v>
      </c>
      <c r="E15196" s="24">
        <v>45443</v>
      </c>
      <c r="F15196" s="23" t="s">
        <v>45</v>
      </c>
      <c r="G15196" s="121">
        <v>1635696.47</v>
      </c>
    </row>
    <row r="15197" spans="1:7" outlineLevel="1" x14ac:dyDescent="0.25">
      <c r="A15197" s="23" t="str">
        <f>VLOOKUP(B15197,Códigos!$A$1:$C$23,2,FALSE)</f>
        <v>Bonos Municipales</v>
      </c>
      <c r="B15197" s="65" t="s">
        <v>4</v>
      </c>
      <c r="C15197" s="60">
        <v>2024</v>
      </c>
      <c r="D15197" s="60" t="str">
        <f t="shared" si="256"/>
        <v>may</v>
      </c>
      <c r="E15197" s="24">
        <v>45443</v>
      </c>
      <c r="F15197" s="23" t="s">
        <v>45</v>
      </c>
      <c r="G15197" s="121">
        <v>0</v>
      </c>
    </row>
    <row r="15198" spans="1:7" outlineLevel="1" x14ac:dyDescent="0.25">
      <c r="A15198" s="23" t="str">
        <f>VLOOKUP(B15198,Códigos!$A$1:$C$23,2,FALSE)</f>
        <v>Bonos Participativos emitidos por Pymes</v>
      </c>
      <c r="B15198" s="65" t="s">
        <v>5</v>
      </c>
      <c r="C15198" s="60">
        <v>2024</v>
      </c>
      <c r="D15198" s="60" t="str">
        <f t="shared" si="256"/>
        <v>may</v>
      </c>
      <c r="E15198" s="24">
        <v>45443</v>
      </c>
      <c r="F15198" s="23" t="s">
        <v>45</v>
      </c>
      <c r="G15198" s="121">
        <v>0</v>
      </c>
    </row>
    <row r="15199" spans="1:7" outlineLevel="1" x14ac:dyDescent="0.25">
      <c r="A15199" s="23" t="str">
        <f>VLOOKUP(B15199,Códigos!$A$1:$C$23,2,FALSE)</f>
        <v>Bonos del BCB con opción a rescate anticipado</v>
      </c>
      <c r="B15199" s="65" t="s">
        <v>159</v>
      </c>
      <c r="C15199" s="60">
        <v>2024</v>
      </c>
      <c r="D15199" s="60" t="str">
        <f t="shared" si="256"/>
        <v>may</v>
      </c>
      <c r="E15199" s="24">
        <v>45443</v>
      </c>
      <c r="F15199" s="23" t="s">
        <v>45</v>
      </c>
      <c r="G15199" s="121">
        <v>0</v>
      </c>
    </row>
    <row r="15200" spans="1:7" outlineLevel="1" x14ac:dyDescent="0.25">
      <c r="A15200" s="23" t="str">
        <f>VLOOKUP(B15200,Códigos!$A$1:$C$23,2,FALSE)</f>
        <v>Bonos del Tesoro</v>
      </c>
      <c r="B15200" s="65" t="s">
        <v>6</v>
      </c>
      <c r="C15200" s="60">
        <v>2024</v>
      </c>
      <c r="D15200" s="60" t="str">
        <f t="shared" si="256"/>
        <v>may</v>
      </c>
      <c r="E15200" s="24">
        <v>45443</v>
      </c>
      <c r="F15200" s="23" t="s">
        <v>45</v>
      </c>
      <c r="G15200" s="121">
        <v>0</v>
      </c>
    </row>
    <row r="15201" spans="1:7" outlineLevel="1" x14ac:dyDescent="0.25">
      <c r="A15201" s="23" t="str">
        <f>VLOOKUP(B15201,Códigos!$A$1:$C$23,2,FALSE)</f>
        <v>Cupones</v>
      </c>
      <c r="B15201" s="65" t="s">
        <v>7</v>
      </c>
      <c r="C15201" s="60">
        <v>2024</v>
      </c>
      <c r="D15201" s="60" t="str">
        <f t="shared" si="256"/>
        <v>may</v>
      </c>
      <c r="E15201" s="24">
        <v>45443</v>
      </c>
      <c r="F15201" s="23" t="s">
        <v>45</v>
      </c>
      <c r="G15201" s="121">
        <v>0</v>
      </c>
    </row>
    <row r="15202" spans="1:7" outlineLevel="1" x14ac:dyDescent="0.25">
      <c r="A15202" s="23" t="str">
        <f>VLOOKUP(B15202,Códigos!$A$1:$C$23,2,FALSE)</f>
        <v>Depósitos a Plazo Fijo</v>
      </c>
      <c r="B15202" s="65" t="s">
        <v>8</v>
      </c>
      <c r="C15202" s="60">
        <v>2024</v>
      </c>
      <c r="D15202" s="60" t="str">
        <f t="shared" si="256"/>
        <v>may</v>
      </c>
      <c r="E15202" s="24">
        <v>45443</v>
      </c>
      <c r="F15202" s="23" t="s">
        <v>45</v>
      </c>
      <c r="G15202" s="121">
        <v>57856510.109999999</v>
      </c>
    </row>
    <row r="15203" spans="1:7" outlineLevel="1" x14ac:dyDescent="0.25">
      <c r="A15203" s="23" t="str">
        <f>VLOOKUP(B15203,Códigos!$A$1:$C$23,2,FALSE)</f>
        <v>Letras del BCB con opción a rescate anticipado</v>
      </c>
      <c r="B15203" s="65" t="s">
        <v>10</v>
      </c>
      <c r="C15203" s="60">
        <v>2024</v>
      </c>
      <c r="D15203" s="60" t="str">
        <f t="shared" si="256"/>
        <v>may</v>
      </c>
      <c r="E15203" s="24">
        <v>45443</v>
      </c>
      <c r="F15203" s="23" t="s">
        <v>45</v>
      </c>
      <c r="G15203" s="121">
        <v>0</v>
      </c>
    </row>
    <row r="15204" spans="1:7" outlineLevel="1" x14ac:dyDescent="0.25">
      <c r="A15204" s="23" t="str">
        <f>VLOOKUP(B15204,Códigos!$A$1:$C$23,2,FALSE)</f>
        <v>Pagarés bursátiles</v>
      </c>
      <c r="B15204" s="65" t="s">
        <v>11</v>
      </c>
      <c r="C15204" s="60">
        <v>2024</v>
      </c>
      <c r="D15204" s="60" t="str">
        <f t="shared" si="256"/>
        <v>may</v>
      </c>
      <c r="E15204" s="24">
        <v>45443</v>
      </c>
      <c r="F15204" s="23" t="s">
        <v>45</v>
      </c>
      <c r="G15204" s="121">
        <v>829844.22</v>
      </c>
    </row>
    <row r="15205" spans="1:7" outlineLevel="1" x14ac:dyDescent="0.25">
      <c r="A15205" s="23" t="str">
        <f>VLOOKUP(B15205,Códigos!$A$1:$C$23,2,FALSE)</f>
        <v>Valores de Titularización</v>
      </c>
      <c r="B15205" s="65" t="s">
        <v>12</v>
      </c>
      <c r="C15205" s="60">
        <v>2024</v>
      </c>
      <c r="D15205" s="60" t="str">
        <f t="shared" si="256"/>
        <v>may</v>
      </c>
      <c r="E15205" s="24">
        <v>45443</v>
      </c>
      <c r="F15205" s="23" t="s">
        <v>45</v>
      </c>
      <c r="G15205" s="121">
        <v>0</v>
      </c>
    </row>
    <row r="15206" spans="1:7" outlineLevel="1" x14ac:dyDescent="0.25">
      <c r="A15206" s="23" t="str">
        <f>VLOOKUP(B15206,Códigos!$A$1:$C$23,2,FALSE)</f>
        <v>Inv. Extranjero</v>
      </c>
      <c r="B15206" s="65" t="s">
        <v>34</v>
      </c>
      <c r="C15206" s="60">
        <v>2024</v>
      </c>
      <c r="D15206" s="60" t="str">
        <f t="shared" si="256"/>
        <v>may</v>
      </c>
      <c r="E15206" s="24">
        <v>45443</v>
      </c>
      <c r="F15206" s="23" t="s">
        <v>45</v>
      </c>
      <c r="G15206" s="121">
        <v>3303927.99</v>
      </c>
    </row>
    <row r="15207" spans="1:7" outlineLevel="1" x14ac:dyDescent="0.25">
      <c r="A15207" s="23" t="str">
        <f>VLOOKUP(B15207,Códigos!$A$1:$C$23,2,FALSE)</f>
        <v>Liquidez</v>
      </c>
      <c r="B15207" s="65" t="s">
        <v>13</v>
      </c>
      <c r="C15207" s="60">
        <v>2024</v>
      </c>
      <c r="D15207" s="60" t="str">
        <f t="shared" si="256"/>
        <v>may</v>
      </c>
      <c r="E15207" s="24">
        <v>45443</v>
      </c>
      <c r="F15207" s="23" t="s">
        <v>45</v>
      </c>
      <c r="G15207" s="121">
        <v>49169730.109999999</v>
      </c>
    </row>
    <row r="15208" spans="1:7" outlineLevel="1" x14ac:dyDescent="0.25">
      <c r="A15208" s="23" t="str">
        <f>VLOOKUP(B15208,Códigos!$A$1:$C$23,2,FALSE)</f>
        <v>Inv. sin Oferta Pública</v>
      </c>
      <c r="B15208" s="65" t="s">
        <v>14</v>
      </c>
      <c r="C15208" s="60">
        <v>2024</v>
      </c>
      <c r="D15208" s="60" t="str">
        <f t="shared" si="256"/>
        <v>may</v>
      </c>
      <c r="E15208" s="24">
        <v>45443</v>
      </c>
      <c r="F15208" s="23" t="s">
        <v>45</v>
      </c>
      <c r="G15208" s="121">
        <v>-19316.110000000004</v>
      </c>
    </row>
    <row r="15209" spans="1:7" outlineLevel="1" x14ac:dyDescent="0.25">
      <c r="A15209" s="23" t="str">
        <f>VLOOKUP(B15209,Códigos!$A$1:$C$23,2,FALSE)</f>
        <v>Acciones</v>
      </c>
      <c r="B15209" s="65" t="s">
        <v>0</v>
      </c>
      <c r="C15209" s="60">
        <v>2024</v>
      </c>
      <c r="D15209" s="60" t="str">
        <f t="shared" si="256"/>
        <v>may</v>
      </c>
      <c r="E15209" s="24">
        <v>45443</v>
      </c>
      <c r="F15209" s="23" t="s">
        <v>46</v>
      </c>
      <c r="G15209" s="121">
        <v>6299155.9198250631</v>
      </c>
    </row>
    <row r="15210" spans="1:7" outlineLevel="1" x14ac:dyDescent="0.25">
      <c r="A15210" s="23" t="str">
        <f>VLOOKUP(B15210,Códigos!$A$1:$C$23,2,FALSE)</f>
        <v>Bonos Bancarios Bursátiles</v>
      </c>
      <c r="B15210" s="65" t="s">
        <v>1</v>
      </c>
      <c r="C15210" s="60">
        <v>2024</v>
      </c>
      <c r="D15210" s="60" t="str">
        <f t="shared" si="256"/>
        <v>may</v>
      </c>
      <c r="E15210" s="24">
        <v>45443</v>
      </c>
      <c r="F15210" s="23" t="s">
        <v>46</v>
      </c>
      <c r="G15210" s="121">
        <v>39816062.893585958</v>
      </c>
    </row>
    <row r="15211" spans="1:7" outlineLevel="1" x14ac:dyDescent="0.25">
      <c r="A15211" s="23" t="str">
        <f>VLOOKUP(B15211,Códigos!$A$1:$C$23,2,FALSE)</f>
        <v>Bonos Banco Central de Bolivia</v>
      </c>
      <c r="B15211" s="65" t="s">
        <v>2</v>
      </c>
      <c r="C15211" s="60">
        <v>2024</v>
      </c>
      <c r="D15211" s="60" t="str">
        <f t="shared" si="256"/>
        <v>may</v>
      </c>
      <c r="E15211" s="24">
        <v>45443</v>
      </c>
      <c r="F15211" s="23" t="s">
        <v>46</v>
      </c>
      <c r="G15211" s="121">
        <v>0</v>
      </c>
    </row>
    <row r="15212" spans="1:7" outlineLevel="1" x14ac:dyDescent="0.25">
      <c r="A15212" s="23" t="str">
        <f>VLOOKUP(B15212,Códigos!$A$1:$C$23,2,FALSE)</f>
        <v>Bonos de Largo Plazo</v>
      </c>
      <c r="B15212" s="65" t="s">
        <v>3</v>
      </c>
      <c r="C15212" s="60">
        <v>2024</v>
      </c>
      <c r="D15212" s="60" t="str">
        <f t="shared" si="256"/>
        <v>may</v>
      </c>
      <c r="E15212" s="24">
        <v>45443</v>
      </c>
      <c r="F15212" s="23" t="s">
        <v>46</v>
      </c>
      <c r="G15212" s="121">
        <v>33428132.530612282</v>
      </c>
    </row>
    <row r="15213" spans="1:7" outlineLevel="1" x14ac:dyDescent="0.25">
      <c r="A15213" s="23" t="str">
        <f>VLOOKUP(B15213,Códigos!$A$1:$C$23,2,FALSE)</f>
        <v>Bonos Municipales</v>
      </c>
      <c r="B15213" s="65" t="s">
        <v>4</v>
      </c>
      <c r="C15213" s="60">
        <v>2024</v>
      </c>
      <c r="D15213" s="60" t="str">
        <f t="shared" si="256"/>
        <v>may</v>
      </c>
      <c r="E15213" s="24">
        <v>45443</v>
      </c>
      <c r="F15213" s="23" t="s">
        <v>46</v>
      </c>
      <c r="G15213" s="121">
        <v>465743.96501457726</v>
      </c>
    </row>
    <row r="15214" spans="1:7" outlineLevel="1" x14ac:dyDescent="0.25">
      <c r="A15214" s="23" t="str">
        <f>VLOOKUP(B15214,Códigos!$A$1:$C$23,2,FALSE)</f>
        <v>Bonos Participativos emitidos por Pymes</v>
      </c>
      <c r="B15214" s="65" t="s">
        <v>5</v>
      </c>
      <c r="C15214" s="60">
        <v>2024</v>
      </c>
      <c r="D15214" s="60" t="str">
        <f t="shared" si="256"/>
        <v>may</v>
      </c>
      <c r="E15214" s="24">
        <v>45443</v>
      </c>
      <c r="F15214" s="23" t="s">
        <v>46</v>
      </c>
      <c r="G15214" s="121">
        <v>58469.839650145776</v>
      </c>
    </row>
    <row r="15215" spans="1:7" outlineLevel="1" x14ac:dyDescent="0.25">
      <c r="A15215" s="23" t="str">
        <f>VLOOKUP(B15215,Códigos!$A$1:$C$23,2,FALSE)</f>
        <v>Bonos del BCB con opción a rescate anticipado</v>
      </c>
      <c r="B15215" s="65" t="s">
        <v>159</v>
      </c>
      <c r="C15215" s="60">
        <v>2024</v>
      </c>
      <c r="D15215" s="60" t="str">
        <f t="shared" si="256"/>
        <v>may</v>
      </c>
      <c r="E15215" s="24">
        <v>45443</v>
      </c>
      <c r="F15215" s="23" t="s">
        <v>46</v>
      </c>
      <c r="G15215" s="121">
        <v>0</v>
      </c>
    </row>
    <row r="15216" spans="1:7" outlineLevel="1" x14ac:dyDescent="0.25">
      <c r="A15216" s="23" t="str">
        <f>VLOOKUP(B15216,Códigos!$A$1:$C$23,2,FALSE)</f>
        <v>Bonos del Tesoro</v>
      </c>
      <c r="B15216" s="65" t="s">
        <v>6</v>
      </c>
      <c r="C15216" s="60">
        <v>2024</v>
      </c>
      <c r="D15216" s="60" t="str">
        <f t="shared" si="256"/>
        <v>may</v>
      </c>
      <c r="E15216" s="24">
        <v>45443</v>
      </c>
      <c r="F15216" s="23" t="s">
        <v>46</v>
      </c>
      <c r="G15216" s="121">
        <v>0</v>
      </c>
    </row>
    <row r="15217" spans="1:7" outlineLevel="1" x14ac:dyDescent="0.25">
      <c r="A15217" s="23" t="str">
        <f>VLOOKUP(B15217,Códigos!$A$1:$C$23,2,FALSE)</f>
        <v>Cupones</v>
      </c>
      <c r="B15217" s="65" t="s">
        <v>7</v>
      </c>
      <c r="C15217" s="60">
        <v>2024</v>
      </c>
      <c r="D15217" s="60" t="str">
        <f t="shared" si="256"/>
        <v>may</v>
      </c>
      <c r="E15217" s="24">
        <v>45443</v>
      </c>
      <c r="F15217" s="23" t="s">
        <v>46</v>
      </c>
      <c r="G15217" s="121">
        <v>1212813.2944606473</v>
      </c>
    </row>
    <row r="15218" spans="1:7" outlineLevel="1" x14ac:dyDescent="0.25">
      <c r="A15218" s="23" t="str">
        <f>VLOOKUP(B15218,Códigos!$A$1:$C$23,2,FALSE)</f>
        <v>Depósitos a Plazo Fijo</v>
      </c>
      <c r="B15218" s="65" t="s">
        <v>8</v>
      </c>
      <c r="C15218" s="60">
        <v>2024</v>
      </c>
      <c r="D15218" s="60" t="str">
        <f t="shared" si="256"/>
        <v>may</v>
      </c>
      <c r="E15218" s="24">
        <v>45443</v>
      </c>
      <c r="F15218" s="23" t="s">
        <v>46</v>
      </c>
      <c r="G15218" s="121">
        <v>149302506.2711376</v>
      </c>
    </row>
    <row r="15219" spans="1:7" outlineLevel="1" x14ac:dyDescent="0.25">
      <c r="A15219" s="23" t="str">
        <f>VLOOKUP(B15219,Códigos!$A$1:$C$23,2,FALSE)</f>
        <v>Letras del BCB con opción a rescate anticipado</v>
      </c>
      <c r="B15219" s="65" t="s">
        <v>10</v>
      </c>
      <c r="C15219" s="60">
        <v>2024</v>
      </c>
      <c r="D15219" s="60" t="str">
        <f t="shared" si="256"/>
        <v>may</v>
      </c>
      <c r="E15219" s="24">
        <v>45443</v>
      </c>
      <c r="F15219" s="23" t="s">
        <v>46</v>
      </c>
      <c r="G15219" s="121">
        <v>5985578.5685131196</v>
      </c>
    </row>
    <row r="15220" spans="1:7" outlineLevel="1" x14ac:dyDescent="0.25">
      <c r="A15220" s="23" t="str">
        <f>VLOOKUP(B15220,Códigos!$A$1:$C$23,2,FALSE)</f>
        <v>Pagarés bursátiles</v>
      </c>
      <c r="B15220" s="65" t="s">
        <v>11</v>
      </c>
      <c r="C15220" s="60">
        <v>2024</v>
      </c>
      <c r="D15220" s="60" t="str">
        <f t="shared" si="256"/>
        <v>may</v>
      </c>
      <c r="E15220" s="24">
        <v>45443</v>
      </c>
      <c r="F15220" s="23" t="s">
        <v>46</v>
      </c>
      <c r="G15220" s="121">
        <v>14606534.838192411</v>
      </c>
    </row>
    <row r="15221" spans="1:7" outlineLevel="1" x14ac:dyDescent="0.25">
      <c r="A15221" s="23" t="str">
        <f>VLOOKUP(B15221,Códigos!$A$1:$C$23,2,FALSE)</f>
        <v>Valores de Titularización</v>
      </c>
      <c r="B15221" s="65" t="s">
        <v>12</v>
      </c>
      <c r="C15221" s="60">
        <v>2024</v>
      </c>
      <c r="D15221" s="60" t="str">
        <f t="shared" si="256"/>
        <v>may</v>
      </c>
      <c r="E15221" s="24">
        <v>45443</v>
      </c>
      <c r="F15221" s="23" t="s">
        <v>46</v>
      </c>
      <c r="G15221" s="121">
        <v>6988588.6632653102</v>
      </c>
    </row>
    <row r="15222" spans="1:7" outlineLevel="1" x14ac:dyDescent="0.25">
      <c r="A15222" s="23" t="str">
        <f>VLOOKUP(B15222,Códigos!$A$1:$C$23,2,FALSE)</f>
        <v>Inv. Extranjero</v>
      </c>
      <c r="B15222" s="65" t="s">
        <v>34</v>
      </c>
      <c r="C15222" s="60">
        <v>2024</v>
      </c>
      <c r="D15222" s="60" t="str">
        <f t="shared" si="256"/>
        <v>may</v>
      </c>
      <c r="E15222" s="24">
        <v>45443</v>
      </c>
      <c r="F15222" s="23" t="s">
        <v>46</v>
      </c>
      <c r="G15222" s="121">
        <v>485330</v>
      </c>
    </row>
    <row r="15223" spans="1:7" outlineLevel="1" x14ac:dyDescent="0.25">
      <c r="A15223" s="23" t="str">
        <f>VLOOKUP(B15223,Códigos!$A$1:$C$23,2,FALSE)</f>
        <v>Liquidez</v>
      </c>
      <c r="B15223" s="65" t="s">
        <v>13</v>
      </c>
      <c r="C15223" s="60">
        <v>2024</v>
      </c>
      <c r="D15223" s="60" t="str">
        <f t="shared" si="256"/>
        <v>may</v>
      </c>
      <c r="E15223" s="24">
        <v>45443</v>
      </c>
      <c r="F15223" s="23" t="s">
        <v>46</v>
      </c>
      <c r="G15223" s="121">
        <v>49991659.290087461</v>
      </c>
    </row>
    <row r="15224" spans="1:7" outlineLevel="1" x14ac:dyDescent="0.25">
      <c r="A15224" s="23" t="str">
        <f>VLOOKUP(B15224,Códigos!$A$1:$C$23,2,FALSE)</f>
        <v>Inv. sin Oferta Pública</v>
      </c>
      <c r="B15224" s="65" t="s">
        <v>14</v>
      </c>
      <c r="C15224" s="60">
        <v>2024</v>
      </c>
      <c r="D15224" s="60" t="str">
        <f t="shared" si="256"/>
        <v>may</v>
      </c>
      <c r="E15224" s="24">
        <v>45443</v>
      </c>
      <c r="F15224" s="23" t="s">
        <v>46</v>
      </c>
      <c r="G15224" s="121">
        <v>13090828.475218659</v>
      </c>
    </row>
    <row r="15225" spans="1:7" outlineLevel="1" x14ac:dyDescent="0.25">
      <c r="A15225" s="23" t="str">
        <f>VLOOKUP(B15225,Códigos!$A$1:$C$23,2,FALSE)</f>
        <v>Acciones</v>
      </c>
      <c r="B15225" s="65" t="s">
        <v>0</v>
      </c>
      <c r="C15225" s="60">
        <v>2024</v>
      </c>
      <c r="D15225" s="60" t="str">
        <f t="shared" si="256"/>
        <v>may</v>
      </c>
      <c r="E15225" s="24">
        <v>45443</v>
      </c>
      <c r="F15225" s="23" t="s">
        <v>48</v>
      </c>
      <c r="G15225" s="121">
        <v>0</v>
      </c>
    </row>
    <row r="15226" spans="1:7" outlineLevel="1" x14ac:dyDescent="0.25">
      <c r="A15226" s="23" t="str">
        <f>VLOOKUP(B15226,Códigos!$A$1:$C$23,2,FALSE)</f>
        <v>Bonos Bancarios Bursátiles</v>
      </c>
      <c r="B15226" s="65" t="s">
        <v>1</v>
      </c>
      <c r="C15226" s="60">
        <v>2024</v>
      </c>
      <c r="D15226" s="60" t="str">
        <f t="shared" si="256"/>
        <v>may</v>
      </c>
      <c r="E15226" s="24">
        <v>45443</v>
      </c>
      <c r="F15226" s="23" t="s">
        <v>48</v>
      </c>
      <c r="G15226" s="121">
        <v>0</v>
      </c>
    </row>
    <row r="15227" spans="1:7" outlineLevel="1" x14ac:dyDescent="0.25">
      <c r="A15227" s="23" t="str">
        <f>VLOOKUP(B15227,Códigos!$A$1:$C$23,2,FALSE)</f>
        <v>Bonos Banco Central de Bolivia</v>
      </c>
      <c r="B15227" s="65" t="s">
        <v>2</v>
      </c>
      <c r="C15227" s="60">
        <v>2024</v>
      </c>
      <c r="D15227" s="60" t="str">
        <f t="shared" si="256"/>
        <v>may</v>
      </c>
      <c r="E15227" s="24">
        <v>45443</v>
      </c>
      <c r="F15227" s="23" t="s">
        <v>48</v>
      </c>
      <c r="G15227" s="121">
        <v>3353411.0645481078</v>
      </c>
    </row>
    <row r="15228" spans="1:7" outlineLevel="1" x14ac:dyDescent="0.25">
      <c r="A15228" s="23" t="str">
        <f>VLOOKUP(B15228,Códigos!$A$1:$C$23,2,FALSE)</f>
        <v>Bonos de Largo Plazo</v>
      </c>
      <c r="B15228" s="65" t="s">
        <v>3</v>
      </c>
      <c r="C15228" s="60">
        <v>2024</v>
      </c>
      <c r="D15228" s="60" t="str">
        <f t="shared" si="256"/>
        <v>may</v>
      </c>
      <c r="E15228" s="24">
        <v>45443</v>
      </c>
      <c r="F15228" s="23" t="s">
        <v>48</v>
      </c>
      <c r="G15228" s="121">
        <v>481677.57106639945</v>
      </c>
    </row>
    <row r="15229" spans="1:7" outlineLevel="1" x14ac:dyDescent="0.25">
      <c r="A15229" s="23" t="str">
        <f>VLOOKUP(B15229,Códigos!$A$1:$C$23,2,FALSE)</f>
        <v>Bonos Municipales</v>
      </c>
      <c r="B15229" s="65" t="s">
        <v>4</v>
      </c>
      <c r="C15229" s="60">
        <v>2024</v>
      </c>
      <c r="D15229" s="60" t="str">
        <f t="shared" si="256"/>
        <v>may</v>
      </c>
      <c r="E15229" s="24">
        <v>45443</v>
      </c>
      <c r="F15229" s="23" t="s">
        <v>48</v>
      </c>
      <c r="G15229" s="121">
        <v>0</v>
      </c>
    </row>
    <row r="15230" spans="1:7" outlineLevel="1" x14ac:dyDescent="0.25">
      <c r="A15230" s="23" t="str">
        <f>VLOOKUP(B15230,Códigos!$A$1:$C$23,2,FALSE)</f>
        <v>Bonos Participativos emitidos por Pymes</v>
      </c>
      <c r="B15230" s="65" t="s">
        <v>5</v>
      </c>
      <c r="C15230" s="60">
        <v>2024</v>
      </c>
      <c r="D15230" s="60" t="str">
        <f t="shared" si="256"/>
        <v>may</v>
      </c>
      <c r="E15230" s="24">
        <v>45443</v>
      </c>
      <c r="F15230" s="23" t="s">
        <v>48</v>
      </c>
      <c r="G15230" s="121">
        <v>0</v>
      </c>
    </row>
    <row r="15231" spans="1:7" outlineLevel="1" x14ac:dyDescent="0.25">
      <c r="A15231" s="23" t="str">
        <f>VLOOKUP(B15231,Códigos!$A$1:$C$23,2,FALSE)</f>
        <v>Bonos del BCB con opción a rescate anticipado</v>
      </c>
      <c r="B15231" s="65" t="s">
        <v>159</v>
      </c>
      <c r="C15231" s="60">
        <v>2024</v>
      </c>
      <c r="D15231" s="60" t="str">
        <f t="shared" si="256"/>
        <v>may</v>
      </c>
      <c r="E15231" s="24">
        <v>45443</v>
      </c>
      <c r="F15231" s="23" t="s">
        <v>48</v>
      </c>
      <c r="G15231" s="121">
        <v>6288299.3517599888</v>
      </c>
    </row>
    <row r="15232" spans="1:7" outlineLevel="1" x14ac:dyDescent="0.25">
      <c r="A15232" s="23" t="str">
        <f>VLOOKUP(B15232,Códigos!$A$1:$C$23,2,FALSE)</f>
        <v>Bonos del Tesoro</v>
      </c>
      <c r="B15232" s="65" t="s">
        <v>6</v>
      </c>
      <c r="C15232" s="60">
        <v>2024</v>
      </c>
      <c r="D15232" s="60" t="str">
        <f t="shared" si="256"/>
        <v>may</v>
      </c>
      <c r="E15232" s="24">
        <v>45443</v>
      </c>
      <c r="F15232" s="23" t="s">
        <v>48</v>
      </c>
      <c r="G15232" s="121">
        <v>0</v>
      </c>
    </row>
    <row r="15233" spans="1:7" outlineLevel="1" x14ac:dyDescent="0.25">
      <c r="A15233" s="23" t="str">
        <f>VLOOKUP(B15233,Códigos!$A$1:$C$23,2,FALSE)</f>
        <v>Cupones</v>
      </c>
      <c r="B15233" s="65" t="s">
        <v>7</v>
      </c>
      <c r="C15233" s="60">
        <v>2024</v>
      </c>
      <c r="D15233" s="60" t="str">
        <f t="shared" si="256"/>
        <v>may</v>
      </c>
      <c r="E15233" s="24">
        <v>45443</v>
      </c>
      <c r="F15233" s="23" t="s">
        <v>48</v>
      </c>
      <c r="G15233" s="121">
        <v>0</v>
      </c>
    </row>
    <row r="15234" spans="1:7" outlineLevel="1" x14ac:dyDescent="0.25">
      <c r="A15234" s="23" t="str">
        <f>VLOOKUP(B15234,Códigos!$A$1:$C$23,2,FALSE)</f>
        <v>Depósitos a Plazo Fijo</v>
      </c>
      <c r="B15234" s="65" t="s">
        <v>8</v>
      </c>
      <c r="C15234" s="60">
        <v>2024</v>
      </c>
      <c r="D15234" s="60" t="str">
        <f t="shared" ref="D15234:D15297" si="257">+TEXT(E15234,"mmm")</f>
        <v>may</v>
      </c>
      <c r="E15234" s="24">
        <v>45443</v>
      </c>
      <c r="F15234" s="23" t="s">
        <v>48</v>
      </c>
      <c r="G15234" s="121">
        <v>4984003.4739135606</v>
      </c>
    </row>
    <row r="15235" spans="1:7" outlineLevel="1" x14ac:dyDescent="0.25">
      <c r="A15235" s="23" t="str">
        <f>VLOOKUP(B15235,Códigos!$A$1:$C$23,2,FALSE)</f>
        <v>Letras del BCB con opción a rescate anticipado</v>
      </c>
      <c r="B15235" s="65" t="s">
        <v>10</v>
      </c>
      <c r="C15235" s="60">
        <v>2024</v>
      </c>
      <c r="D15235" s="60" t="str">
        <f t="shared" si="257"/>
        <v>may</v>
      </c>
      <c r="E15235" s="24">
        <v>45443</v>
      </c>
      <c r="F15235" s="23" t="s">
        <v>48</v>
      </c>
      <c r="G15235" s="121">
        <v>0</v>
      </c>
    </row>
    <row r="15236" spans="1:7" outlineLevel="1" x14ac:dyDescent="0.25">
      <c r="A15236" s="23" t="str">
        <f>VLOOKUP(B15236,Códigos!$A$1:$C$23,2,FALSE)</f>
        <v>Pagarés bursátiles</v>
      </c>
      <c r="B15236" s="65" t="s">
        <v>11</v>
      </c>
      <c r="C15236" s="60">
        <v>2024</v>
      </c>
      <c r="D15236" s="60" t="str">
        <f t="shared" si="257"/>
        <v>may</v>
      </c>
      <c r="E15236" s="24">
        <v>45443</v>
      </c>
      <c r="F15236" s="23" t="s">
        <v>48</v>
      </c>
      <c r="G15236" s="121">
        <v>370430.81645415456</v>
      </c>
    </row>
    <row r="15237" spans="1:7" outlineLevel="1" x14ac:dyDescent="0.25">
      <c r="A15237" s="23" t="str">
        <f>VLOOKUP(B15237,Códigos!$A$1:$C$23,2,FALSE)</f>
        <v>Valores de Titularización</v>
      </c>
      <c r="B15237" s="65" t="s">
        <v>12</v>
      </c>
      <c r="C15237" s="60">
        <v>2024</v>
      </c>
      <c r="D15237" s="60" t="str">
        <f t="shared" si="257"/>
        <v>may</v>
      </c>
      <c r="E15237" s="24">
        <v>45443</v>
      </c>
      <c r="F15237" s="23" t="s">
        <v>48</v>
      </c>
      <c r="G15237" s="121">
        <v>0</v>
      </c>
    </row>
    <row r="15238" spans="1:7" outlineLevel="1" x14ac:dyDescent="0.25">
      <c r="A15238" s="23" t="str">
        <f>VLOOKUP(B15238,Códigos!$A$1:$C$23,2,FALSE)</f>
        <v>Inv. Extranjero</v>
      </c>
      <c r="B15238" s="65" t="s">
        <v>34</v>
      </c>
      <c r="C15238" s="60">
        <v>2024</v>
      </c>
      <c r="D15238" s="60" t="str">
        <f t="shared" si="257"/>
        <v>may</v>
      </c>
      <c r="E15238" s="24">
        <v>45443</v>
      </c>
      <c r="F15238" s="23" t="s">
        <v>48</v>
      </c>
      <c r="G15238" s="121">
        <v>0</v>
      </c>
    </row>
    <row r="15239" spans="1:7" outlineLevel="1" x14ac:dyDescent="0.25">
      <c r="A15239" s="23" t="str">
        <f>VLOOKUP(B15239,Códigos!$A$1:$C$23,2,FALSE)</f>
        <v>Liquidez</v>
      </c>
      <c r="B15239" s="65" t="s">
        <v>13</v>
      </c>
      <c r="C15239" s="60">
        <v>2024</v>
      </c>
      <c r="D15239" s="60" t="str">
        <f t="shared" si="257"/>
        <v>may</v>
      </c>
      <c r="E15239" s="24">
        <v>45443</v>
      </c>
      <c r="F15239" s="23" t="s">
        <v>48</v>
      </c>
      <c r="G15239" s="121">
        <v>2320371.4888723763</v>
      </c>
    </row>
    <row r="15240" spans="1:7" outlineLevel="1" x14ac:dyDescent="0.25">
      <c r="A15240" s="23" t="str">
        <f>VLOOKUP(B15240,Códigos!$A$1:$C$23,2,FALSE)</f>
        <v>Inv. sin Oferta Pública</v>
      </c>
      <c r="B15240" s="65" t="s">
        <v>14</v>
      </c>
      <c r="C15240" s="60">
        <v>2024</v>
      </c>
      <c r="D15240" s="60" t="str">
        <f t="shared" si="257"/>
        <v>may</v>
      </c>
      <c r="E15240" s="24">
        <v>45443</v>
      </c>
      <c r="F15240" s="23" t="s">
        <v>48</v>
      </c>
      <c r="G15240" s="121">
        <v>-1176.4086870991252</v>
      </c>
    </row>
    <row r="15241" spans="1:7" outlineLevel="1" x14ac:dyDescent="0.25">
      <c r="A15241" s="23" t="str">
        <f>VLOOKUP(B15241,Códigos!$A$1:$C$23,2,FALSE)</f>
        <v>Acciones</v>
      </c>
      <c r="B15241" s="65" t="s">
        <v>0</v>
      </c>
      <c r="C15241" s="60">
        <v>2024</v>
      </c>
      <c r="D15241" s="60" t="str">
        <f t="shared" si="257"/>
        <v>may</v>
      </c>
      <c r="E15241" s="24">
        <v>45443</v>
      </c>
      <c r="F15241" s="23" t="s">
        <v>47</v>
      </c>
      <c r="G15241" s="121">
        <v>2525395.52</v>
      </c>
    </row>
    <row r="15242" spans="1:7" outlineLevel="1" x14ac:dyDescent="0.25">
      <c r="A15242" s="23" t="str">
        <f>VLOOKUP(B15242,Códigos!$A$1:$C$23,2,FALSE)</f>
        <v>Bonos Bancarios Bursátiles</v>
      </c>
      <c r="B15242" s="65" t="s">
        <v>1</v>
      </c>
      <c r="C15242" s="60">
        <v>2024</v>
      </c>
      <c r="D15242" s="60" t="str">
        <f t="shared" si="257"/>
        <v>may</v>
      </c>
      <c r="E15242" s="24">
        <v>45443</v>
      </c>
      <c r="F15242" s="23" t="s">
        <v>47</v>
      </c>
      <c r="G15242" s="121">
        <v>25695142.080000002</v>
      </c>
    </row>
    <row r="15243" spans="1:7" outlineLevel="1" x14ac:dyDescent="0.25">
      <c r="A15243" s="23" t="str">
        <f>VLOOKUP(B15243,Códigos!$A$1:$C$23,2,FALSE)</f>
        <v>Bonos Banco Central de Bolivia</v>
      </c>
      <c r="B15243" s="65" t="s">
        <v>2</v>
      </c>
      <c r="C15243" s="60">
        <v>2024</v>
      </c>
      <c r="D15243" s="60" t="str">
        <f t="shared" si="257"/>
        <v>may</v>
      </c>
      <c r="E15243" s="24">
        <v>45443</v>
      </c>
      <c r="F15243" s="23" t="s">
        <v>47</v>
      </c>
      <c r="G15243" s="121">
        <v>0</v>
      </c>
    </row>
    <row r="15244" spans="1:7" outlineLevel="1" x14ac:dyDescent="0.25">
      <c r="A15244" s="23" t="str">
        <f>VLOOKUP(B15244,Códigos!$A$1:$C$23,2,FALSE)</f>
        <v>Bonos de Largo Plazo</v>
      </c>
      <c r="B15244" s="65" t="s">
        <v>3</v>
      </c>
      <c r="C15244" s="60">
        <v>2024</v>
      </c>
      <c r="D15244" s="60" t="str">
        <f t="shared" si="257"/>
        <v>may</v>
      </c>
      <c r="E15244" s="24">
        <v>45443</v>
      </c>
      <c r="F15244" s="23" t="s">
        <v>47</v>
      </c>
      <c r="G15244" s="121">
        <v>11808571.409999998</v>
      </c>
    </row>
    <row r="15245" spans="1:7" outlineLevel="1" x14ac:dyDescent="0.25">
      <c r="A15245" s="23" t="str">
        <f>VLOOKUP(B15245,Códigos!$A$1:$C$23,2,FALSE)</f>
        <v>Bonos Municipales</v>
      </c>
      <c r="B15245" s="65" t="s">
        <v>4</v>
      </c>
      <c r="C15245" s="60">
        <v>2024</v>
      </c>
      <c r="D15245" s="60" t="str">
        <f t="shared" si="257"/>
        <v>may</v>
      </c>
      <c r="E15245" s="24">
        <v>45443</v>
      </c>
      <c r="F15245" s="23" t="s">
        <v>47</v>
      </c>
      <c r="G15245" s="121">
        <v>0</v>
      </c>
    </row>
    <row r="15246" spans="1:7" outlineLevel="1" x14ac:dyDescent="0.25">
      <c r="A15246" s="23" t="str">
        <f>VLOOKUP(B15246,Códigos!$A$1:$C$23,2,FALSE)</f>
        <v>Bonos Participativos emitidos por Pymes</v>
      </c>
      <c r="B15246" s="65" t="s">
        <v>5</v>
      </c>
      <c r="C15246" s="60">
        <v>2024</v>
      </c>
      <c r="D15246" s="60" t="str">
        <f t="shared" si="257"/>
        <v>may</v>
      </c>
      <c r="E15246" s="24">
        <v>45443</v>
      </c>
      <c r="F15246" s="23" t="s">
        <v>47</v>
      </c>
      <c r="G15246" s="121">
        <v>0</v>
      </c>
    </row>
    <row r="15247" spans="1:7" outlineLevel="1" x14ac:dyDescent="0.25">
      <c r="A15247" s="23" t="str">
        <f>VLOOKUP(B15247,Códigos!$A$1:$C$23,2,FALSE)</f>
        <v>Bonos del BCB con opción a rescate anticipado</v>
      </c>
      <c r="B15247" s="65" t="s">
        <v>159</v>
      </c>
      <c r="C15247" s="60">
        <v>2024</v>
      </c>
      <c r="D15247" s="60" t="str">
        <f t="shared" si="257"/>
        <v>may</v>
      </c>
      <c r="E15247" s="24">
        <v>45443</v>
      </c>
      <c r="F15247" s="23" t="s">
        <v>47</v>
      </c>
      <c r="G15247" s="121">
        <v>0</v>
      </c>
    </row>
    <row r="15248" spans="1:7" outlineLevel="1" x14ac:dyDescent="0.25">
      <c r="A15248" s="23" t="str">
        <f>VLOOKUP(B15248,Códigos!$A$1:$C$23,2,FALSE)</f>
        <v>Bonos del Tesoro</v>
      </c>
      <c r="B15248" s="65" t="s">
        <v>6</v>
      </c>
      <c r="C15248" s="60">
        <v>2024</v>
      </c>
      <c r="D15248" s="60" t="str">
        <f t="shared" si="257"/>
        <v>may</v>
      </c>
      <c r="E15248" s="24">
        <v>45443</v>
      </c>
      <c r="F15248" s="23" t="s">
        <v>47</v>
      </c>
      <c r="G15248" s="121">
        <v>0</v>
      </c>
    </row>
    <row r="15249" spans="1:7" outlineLevel="1" x14ac:dyDescent="0.25">
      <c r="A15249" s="23" t="str">
        <f>VLOOKUP(B15249,Códigos!$A$1:$C$23,2,FALSE)</f>
        <v>Cupones</v>
      </c>
      <c r="B15249" s="65" t="s">
        <v>7</v>
      </c>
      <c r="C15249" s="60">
        <v>2024</v>
      </c>
      <c r="D15249" s="60" t="str">
        <f t="shared" si="257"/>
        <v>may</v>
      </c>
      <c r="E15249" s="24">
        <v>45443</v>
      </c>
      <c r="F15249" s="23" t="s">
        <v>47</v>
      </c>
      <c r="G15249" s="121">
        <v>34936.339999999997</v>
      </c>
    </row>
    <row r="15250" spans="1:7" outlineLevel="1" x14ac:dyDescent="0.25">
      <c r="A15250" s="23" t="str">
        <f>VLOOKUP(B15250,Códigos!$A$1:$C$23,2,FALSE)</f>
        <v>Depósitos a Plazo Fijo</v>
      </c>
      <c r="B15250" s="65" t="s">
        <v>8</v>
      </c>
      <c r="C15250" s="60">
        <v>2024</v>
      </c>
      <c r="D15250" s="60" t="str">
        <f t="shared" si="257"/>
        <v>may</v>
      </c>
      <c r="E15250" s="24">
        <v>45443</v>
      </c>
      <c r="F15250" s="23" t="s">
        <v>47</v>
      </c>
      <c r="G15250" s="121">
        <v>238950720.74000004</v>
      </c>
    </row>
    <row r="15251" spans="1:7" outlineLevel="1" x14ac:dyDescent="0.25">
      <c r="A15251" s="23" t="str">
        <f>VLOOKUP(B15251,Códigos!$A$1:$C$23,2,FALSE)</f>
        <v>Letras del BCB con opción a rescate anticipado</v>
      </c>
      <c r="B15251" s="65" t="s">
        <v>10</v>
      </c>
      <c r="C15251" s="60">
        <v>2024</v>
      </c>
      <c r="D15251" s="60" t="str">
        <f t="shared" si="257"/>
        <v>may</v>
      </c>
      <c r="E15251" s="24">
        <v>45443</v>
      </c>
      <c r="F15251" s="23" t="s">
        <v>47</v>
      </c>
      <c r="G15251" s="121">
        <v>0</v>
      </c>
    </row>
    <row r="15252" spans="1:7" outlineLevel="1" x14ac:dyDescent="0.25">
      <c r="A15252" s="23" t="str">
        <f>VLOOKUP(B15252,Códigos!$A$1:$C$23,2,FALSE)</f>
        <v>Pagarés bursátiles</v>
      </c>
      <c r="B15252" s="65" t="s">
        <v>11</v>
      </c>
      <c r="C15252" s="60">
        <v>2024</v>
      </c>
      <c r="D15252" s="60" t="str">
        <f t="shared" si="257"/>
        <v>may</v>
      </c>
      <c r="E15252" s="24">
        <v>45443</v>
      </c>
      <c r="F15252" s="23" t="s">
        <v>47</v>
      </c>
      <c r="G15252" s="121">
        <v>2040600</v>
      </c>
    </row>
    <row r="15253" spans="1:7" outlineLevel="1" x14ac:dyDescent="0.25">
      <c r="A15253" s="23" t="str">
        <f>VLOOKUP(B15253,Códigos!$A$1:$C$23,2,FALSE)</f>
        <v>Valores de Titularización</v>
      </c>
      <c r="B15253" s="65" t="s">
        <v>12</v>
      </c>
      <c r="C15253" s="60">
        <v>2024</v>
      </c>
      <c r="D15253" s="60" t="str">
        <f t="shared" si="257"/>
        <v>may</v>
      </c>
      <c r="E15253" s="24">
        <v>45443</v>
      </c>
      <c r="F15253" s="23" t="s">
        <v>47</v>
      </c>
      <c r="G15253" s="121">
        <v>87279.25</v>
      </c>
    </row>
    <row r="15254" spans="1:7" outlineLevel="1" x14ac:dyDescent="0.25">
      <c r="A15254" s="23" t="str">
        <f>VLOOKUP(B15254,Códigos!$A$1:$C$23,2,FALSE)</f>
        <v>Inv. Extranjero</v>
      </c>
      <c r="B15254" s="65" t="s">
        <v>34</v>
      </c>
      <c r="C15254" s="60">
        <v>2024</v>
      </c>
      <c r="D15254" s="60" t="str">
        <f t="shared" si="257"/>
        <v>may</v>
      </c>
      <c r="E15254" s="24">
        <v>45443</v>
      </c>
      <c r="F15254" s="23" t="s">
        <v>47</v>
      </c>
      <c r="G15254" s="121">
        <v>39258025.840000004</v>
      </c>
    </row>
    <row r="15255" spans="1:7" outlineLevel="1" x14ac:dyDescent="0.25">
      <c r="A15255" s="23" t="str">
        <f>VLOOKUP(B15255,Códigos!$A$1:$C$23,2,FALSE)</f>
        <v>Liquidez</v>
      </c>
      <c r="B15255" s="65" t="s">
        <v>13</v>
      </c>
      <c r="C15255" s="60">
        <v>2024</v>
      </c>
      <c r="D15255" s="60" t="str">
        <f t="shared" si="257"/>
        <v>may</v>
      </c>
      <c r="E15255" s="24">
        <v>45443</v>
      </c>
      <c r="F15255" s="23" t="s">
        <v>47</v>
      </c>
      <c r="G15255" s="121">
        <v>82086518.140000001</v>
      </c>
    </row>
    <row r="15256" spans="1:7" outlineLevel="1" x14ac:dyDescent="0.25">
      <c r="A15256" s="23" t="str">
        <f>VLOOKUP(B15256,Códigos!$A$1:$C$23,2,FALSE)</f>
        <v>Inv. sin Oferta Pública</v>
      </c>
      <c r="B15256" s="65" t="s">
        <v>14</v>
      </c>
      <c r="C15256" s="60">
        <v>2024</v>
      </c>
      <c r="D15256" s="60" t="str">
        <f t="shared" si="257"/>
        <v>may</v>
      </c>
      <c r="E15256" s="24">
        <v>45443</v>
      </c>
      <c r="F15256" s="23" t="s">
        <v>47</v>
      </c>
      <c r="G15256" s="121">
        <v>3037681.2399999998</v>
      </c>
    </row>
    <row r="15257" spans="1:7" outlineLevel="1" x14ac:dyDescent="0.25">
      <c r="A15257" s="23" t="str">
        <f>VLOOKUP(B15257,Códigos!$A$1:$C$23,2,FALSE)</f>
        <v>Acciones</v>
      </c>
      <c r="B15257" s="65" t="s">
        <v>0</v>
      </c>
      <c r="C15257" s="60">
        <v>2024</v>
      </c>
      <c r="D15257" s="60" t="str">
        <f t="shared" si="257"/>
        <v>may</v>
      </c>
      <c r="E15257" s="24">
        <v>45443</v>
      </c>
      <c r="F15257" s="23" t="s">
        <v>49</v>
      </c>
      <c r="G15257" s="121">
        <v>266473.77551020408</v>
      </c>
    </row>
    <row r="15258" spans="1:7" outlineLevel="1" x14ac:dyDescent="0.25">
      <c r="A15258" s="23" t="str">
        <f>VLOOKUP(B15258,Códigos!$A$1:$C$23,2,FALSE)</f>
        <v>Bonos Bancarios Bursátiles</v>
      </c>
      <c r="B15258" s="65" t="s">
        <v>1</v>
      </c>
      <c r="C15258" s="60">
        <v>2024</v>
      </c>
      <c r="D15258" s="60" t="str">
        <f t="shared" si="257"/>
        <v>may</v>
      </c>
      <c r="E15258" s="24">
        <v>45443</v>
      </c>
      <c r="F15258" s="23" t="s">
        <v>49</v>
      </c>
      <c r="G15258" s="121">
        <v>21538205.677842576</v>
      </c>
    </row>
    <row r="15259" spans="1:7" outlineLevel="1" x14ac:dyDescent="0.25">
      <c r="A15259" s="23" t="str">
        <f>VLOOKUP(B15259,Códigos!$A$1:$C$23,2,FALSE)</f>
        <v>Bonos Banco Central de Bolivia</v>
      </c>
      <c r="B15259" s="65" t="s">
        <v>2</v>
      </c>
      <c r="C15259" s="60">
        <v>2024</v>
      </c>
      <c r="D15259" s="60" t="str">
        <f t="shared" si="257"/>
        <v>may</v>
      </c>
      <c r="E15259" s="24">
        <v>45443</v>
      </c>
      <c r="F15259" s="23" t="s">
        <v>49</v>
      </c>
      <c r="G15259" s="121">
        <v>0</v>
      </c>
    </row>
    <row r="15260" spans="1:7" outlineLevel="1" x14ac:dyDescent="0.25">
      <c r="A15260" s="23" t="str">
        <f>VLOOKUP(B15260,Códigos!$A$1:$C$23,2,FALSE)</f>
        <v>Bonos de Largo Plazo</v>
      </c>
      <c r="B15260" s="65" t="s">
        <v>3</v>
      </c>
      <c r="C15260" s="60">
        <v>2024</v>
      </c>
      <c r="D15260" s="60" t="str">
        <f t="shared" si="257"/>
        <v>may</v>
      </c>
      <c r="E15260" s="24">
        <v>45443</v>
      </c>
      <c r="F15260" s="23" t="s">
        <v>49</v>
      </c>
      <c r="G15260" s="121">
        <v>15670824.581632644</v>
      </c>
    </row>
    <row r="15261" spans="1:7" outlineLevel="1" x14ac:dyDescent="0.25">
      <c r="A15261" s="23" t="str">
        <f>VLOOKUP(B15261,Códigos!$A$1:$C$23,2,FALSE)</f>
        <v>Bonos Municipales</v>
      </c>
      <c r="B15261" s="65" t="s">
        <v>4</v>
      </c>
      <c r="C15261" s="60">
        <v>2024</v>
      </c>
      <c r="D15261" s="60" t="str">
        <f t="shared" si="257"/>
        <v>may</v>
      </c>
      <c r="E15261" s="24">
        <v>45443</v>
      </c>
      <c r="F15261" s="23" t="s">
        <v>49</v>
      </c>
      <c r="G15261" s="121">
        <v>297283.3819241983</v>
      </c>
    </row>
    <row r="15262" spans="1:7" outlineLevel="1" x14ac:dyDescent="0.25">
      <c r="A15262" s="23" t="str">
        <f>VLOOKUP(B15262,Códigos!$A$1:$C$23,2,FALSE)</f>
        <v>Bonos Participativos emitidos por Pymes</v>
      </c>
      <c r="B15262" s="65" t="s">
        <v>5</v>
      </c>
      <c r="C15262" s="60">
        <v>2024</v>
      </c>
      <c r="D15262" s="60" t="str">
        <f t="shared" si="257"/>
        <v>may</v>
      </c>
      <c r="E15262" s="24">
        <v>45443</v>
      </c>
      <c r="F15262" s="23" t="s">
        <v>49</v>
      </c>
      <c r="G15262" s="121">
        <v>34394.023323615162</v>
      </c>
    </row>
    <row r="15263" spans="1:7" outlineLevel="1" x14ac:dyDescent="0.25">
      <c r="A15263" s="23" t="str">
        <f>VLOOKUP(B15263,Códigos!$A$1:$C$23,2,FALSE)</f>
        <v>Bonos del BCB con opción a rescate anticipado</v>
      </c>
      <c r="B15263" s="65" t="s">
        <v>159</v>
      </c>
      <c r="C15263" s="60">
        <v>2024</v>
      </c>
      <c r="D15263" s="60" t="str">
        <f t="shared" si="257"/>
        <v>may</v>
      </c>
      <c r="E15263" s="24">
        <v>45443</v>
      </c>
      <c r="F15263" s="23" t="s">
        <v>49</v>
      </c>
      <c r="G15263" s="121">
        <v>0</v>
      </c>
    </row>
    <row r="15264" spans="1:7" outlineLevel="1" x14ac:dyDescent="0.25">
      <c r="A15264" s="23" t="str">
        <f>VLOOKUP(B15264,Códigos!$A$1:$C$23,2,FALSE)</f>
        <v>Bonos del Tesoro</v>
      </c>
      <c r="B15264" s="65" t="s">
        <v>6</v>
      </c>
      <c r="C15264" s="60">
        <v>2024</v>
      </c>
      <c r="D15264" s="60" t="str">
        <f t="shared" si="257"/>
        <v>may</v>
      </c>
      <c r="E15264" s="24">
        <v>45443</v>
      </c>
      <c r="F15264" s="23" t="s">
        <v>49</v>
      </c>
      <c r="G15264" s="121">
        <v>0</v>
      </c>
    </row>
    <row r="15265" spans="1:7" outlineLevel="1" x14ac:dyDescent="0.25">
      <c r="A15265" s="23" t="str">
        <f>VLOOKUP(B15265,Códigos!$A$1:$C$23,2,FALSE)</f>
        <v>Cupones</v>
      </c>
      <c r="B15265" s="65" t="s">
        <v>7</v>
      </c>
      <c r="C15265" s="60">
        <v>2024</v>
      </c>
      <c r="D15265" s="60" t="str">
        <f t="shared" si="257"/>
        <v>may</v>
      </c>
      <c r="E15265" s="24">
        <v>45443</v>
      </c>
      <c r="F15265" s="23" t="s">
        <v>49</v>
      </c>
      <c r="G15265" s="121">
        <v>152842.5655976673</v>
      </c>
    </row>
    <row r="15266" spans="1:7" outlineLevel="1" x14ac:dyDescent="0.25">
      <c r="A15266" s="23" t="str">
        <f>VLOOKUP(B15266,Códigos!$A$1:$C$23,2,FALSE)</f>
        <v>Depósitos a Plazo Fijo</v>
      </c>
      <c r="B15266" s="65" t="s">
        <v>8</v>
      </c>
      <c r="C15266" s="60">
        <v>2024</v>
      </c>
      <c r="D15266" s="60" t="str">
        <f t="shared" si="257"/>
        <v>may</v>
      </c>
      <c r="E15266" s="24">
        <v>45443</v>
      </c>
      <c r="F15266" s="23" t="s">
        <v>49</v>
      </c>
      <c r="G15266" s="121">
        <v>47099413.915451907</v>
      </c>
    </row>
    <row r="15267" spans="1:7" outlineLevel="1" x14ac:dyDescent="0.25">
      <c r="A15267" s="23" t="str">
        <f>VLOOKUP(B15267,Códigos!$A$1:$C$23,2,FALSE)</f>
        <v>Letras del BCB con opción a rescate anticipado</v>
      </c>
      <c r="B15267" s="65" t="s">
        <v>10</v>
      </c>
      <c r="C15267" s="60">
        <v>2024</v>
      </c>
      <c r="D15267" s="60" t="str">
        <f t="shared" si="257"/>
        <v>may</v>
      </c>
      <c r="E15267" s="24">
        <v>45443</v>
      </c>
      <c r="F15267" s="23" t="s">
        <v>49</v>
      </c>
      <c r="G15267" s="121">
        <v>438103.63994169101</v>
      </c>
    </row>
    <row r="15268" spans="1:7" outlineLevel="1" x14ac:dyDescent="0.25">
      <c r="A15268" s="23" t="str">
        <f>VLOOKUP(B15268,Códigos!$A$1:$C$23,2,FALSE)</f>
        <v>Pagarés bursátiles</v>
      </c>
      <c r="B15268" s="65" t="s">
        <v>11</v>
      </c>
      <c r="C15268" s="60">
        <v>2024</v>
      </c>
      <c r="D15268" s="60" t="str">
        <f t="shared" si="257"/>
        <v>may</v>
      </c>
      <c r="E15268" s="24">
        <v>45443</v>
      </c>
      <c r="F15268" s="23" t="s">
        <v>49</v>
      </c>
      <c r="G15268" s="121">
        <v>5301795.9533527652</v>
      </c>
    </row>
    <row r="15269" spans="1:7" outlineLevel="1" x14ac:dyDescent="0.25">
      <c r="A15269" s="23" t="str">
        <f>VLOOKUP(B15269,Códigos!$A$1:$C$23,2,FALSE)</f>
        <v>Valores de Titularización</v>
      </c>
      <c r="B15269" s="65" t="s">
        <v>12</v>
      </c>
      <c r="C15269" s="60">
        <v>2024</v>
      </c>
      <c r="D15269" s="60" t="str">
        <f t="shared" si="257"/>
        <v>may</v>
      </c>
      <c r="E15269" s="24">
        <v>45443</v>
      </c>
      <c r="F15269" s="23" t="s">
        <v>49</v>
      </c>
      <c r="G15269" s="121">
        <v>1984042.8469387756</v>
      </c>
    </row>
    <row r="15270" spans="1:7" outlineLevel="1" x14ac:dyDescent="0.25">
      <c r="A15270" s="23" t="str">
        <f>VLOOKUP(B15270,Códigos!$A$1:$C$23,2,FALSE)</f>
        <v>Inv. Extranjero</v>
      </c>
      <c r="B15270" s="65" t="s">
        <v>34</v>
      </c>
      <c r="C15270" s="60">
        <v>2024</v>
      </c>
      <c r="D15270" s="60" t="str">
        <f t="shared" si="257"/>
        <v>may</v>
      </c>
      <c r="E15270" s="24">
        <v>45443</v>
      </c>
      <c r="F15270" s="23" t="s">
        <v>49</v>
      </c>
      <c r="G15270" s="121">
        <v>0</v>
      </c>
    </row>
    <row r="15271" spans="1:7" outlineLevel="1" x14ac:dyDescent="0.25">
      <c r="A15271" s="23" t="str">
        <f>VLOOKUP(B15271,Códigos!$A$1:$C$23,2,FALSE)</f>
        <v>Liquidez</v>
      </c>
      <c r="B15271" s="65" t="s">
        <v>13</v>
      </c>
      <c r="C15271" s="60">
        <v>2024</v>
      </c>
      <c r="D15271" s="60" t="str">
        <f t="shared" si="257"/>
        <v>may</v>
      </c>
      <c r="E15271" s="24">
        <v>45443</v>
      </c>
      <c r="F15271" s="23" t="s">
        <v>49</v>
      </c>
      <c r="G15271" s="121">
        <v>13094941.440233236</v>
      </c>
    </row>
    <row r="15272" spans="1:7" outlineLevel="1" x14ac:dyDescent="0.25">
      <c r="A15272" s="23" t="str">
        <f>VLOOKUP(B15272,Códigos!$A$1:$C$23,2,FALSE)</f>
        <v>Inv. sin Oferta Pública</v>
      </c>
      <c r="B15272" s="65" t="s">
        <v>14</v>
      </c>
      <c r="C15272" s="60">
        <v>2024</v>
      </c>
      <c r="D15272" s="60" t="str">
        <f t="shared" si="257"/>
        <v>may</v>
      </c>
      <c r="E15272" s="24">
        <v>45443</v>
      </c>
      <c r="F15272" s="23" t="s">
        <v>49</v>
      </c>
      <c r="G15272" s="121">
        <v>5762717.3804664724</v>
      </c>
    </row>
    <row r="15273" spans="1:7" outlineLevel="1" x14ac:dyDescent="0.25">
      <c r="A15273" s="23" t="str">
        <f>VLOOKUP(B15273,Códigos!$A$1:$C$23,2,FALSE)</f>
        <v>Acciones</v>
      </c>
      <c r="B15273" s="65" t="s">
        <v>0</v>
      </c>
      <c r="C15273" s="60">
        <v>2024</v>
      </c>
      <c r="D15273" s="60" t="str">
        <f t="shared" si="257"/>
        <v>may</v>
      </c>
      <c r="E15273" s="24">
        <v>45443</v>
      </c>
      <c r="F15273" s="23" t="s">
        <v>50</v>
      </c>
      <c r="G15273" s="121">
        <v>0</v>
      </c>
    </row>
    <row r="15274" spans="1:7" outlineLevel="1" x14ac:dyDescent="0.25">
      <c r="A15274" s="23" t="str">
        <f>VLOOKUP(B15274,Códigos!$A$1:$C$23,2,FALSE)</f>
        <v>Bonos Bancarios Bursátiles</v>
      </c>
      <c r="B15274" s="65" t="s">
        <v>1</v>
      </c>
      <c r="C15274" s="60">
        <v>2024</v>
      </c>
      <c r="D15274" s="60" t="str">
        <f t="shared" si="257"/>
        <v>may</v>
      </c>
      <c r="E15274" s="24">
        <v>45443</v>
      </c>
      <c r="F15274" s="23" t="s">
        <v>50</v>
      </c>
      <c r="G15274" s="121">
        <v>920395.52</v>
      </c>
    </row>
    <row r="15275" spans="1:7" outlineLevel="1" x14ac:dyDescent="0.25">
      <c r="A15275" s="23" t="str">
        <f>VLOOKUP(B15275,Códigos!$A$1:$C$23,2,FALSE)</f>
        <v>Bonos Banco Central de Bolivia</v>
      </c>
      <c r="B15275" s="65" t="s">
        <v>2</v>
      </c>
      <c r="C15275" s="60">
        <v>2024</v>
      </c>
      <c r="D15275" s="60" t="str">
        <f t="shared" si="257"/>
        <v>may</v>
      </c>
      <c r="E15275" s="24">
        <v>45443</v>
      </c>
      <c r="F15275" s="23" t="s">
        <v>50</v>
      </c>
      <c r="G15275" s="121">
        <v>0</v>
      </c>
    </row>
    <row r="15276" spans="1:7" outlineLevel="1" x14ac:dyDescent="0.25">
      <c r="A15276" s="23" t="str">
        <f>VLOOKUP(B15276,Códigos!$A$1:$C$23,2,FALSE)</f>
        <v>Bonos de Largo Plazo</v>
      </c>
      <c r="B15276" s="65" t="s">
        <v>3</v>
      </c>
      <c r="C15276" s="60">
        <v>2024</v>
      </c>
      <c r="D15276" s="60" t="str">
        <f t="shared" si="257"/>
        <v>may</v>
      </c>
      <c r="E15276" s="24">
        <v>45443</v>
      </c>
      <c r="F15276" s="23" t="s">
        <v>50</v>
      </c>
      <c r="G15276" s="121">
        <v>560436.14</v>
      </c>
    </row>
    <row r="15277" spans="1:7" outlineLevel="1" x14ac:dyDescent="0.25">
      <c r="A15277" s="23" t="str">
        <f>VLOOKUP(B15277,Códigos!$A$1:$C$23,2,FALSE)</f>
        <v>Bonos Municipales</v>
      </c>
      <c r="B15277" s="65" t="s">
        <v>4</v>
      </c>
      <c r="C15277" s="60">
        <v>2024</v>
      </c>
      <c r="D15277" s="60" t="str">
        <f t="shared" si="257"/>
        <v>may</v>
      </c>
      <c r="E15277" s="24">
        <v>45443</v>
      </c>
      <c r="F15277" s="23" t="s">
        <v>50</v>
      </c>
      <c r="G15277" s="121">
        <v>0</v>
      </c>
    </row>
    <row r="15278" spans="1:7" outlineLevel="1" x14ac:dyDescent="0.25">
      <c r="A15278" s="23" t="str">
        <f>VLOOKUP(B15278,Códigos!$A$1:$C$23,2,FALSE)</f>
        <v>Bonos Participativos emitidos por Pymes</v>
      </c>
      <c r="B15278" s="65" t="s">
        <v>5</v>
      </c>
      <c r="C15278" s="60">
        <v>2024</v>
      </c>
      <c r="D15278" s="60" t="str">
        <f t="shared" si="257"/>
        <v>may</v>
      </c>
      <c r="E15278" s="24">
        <v>45443</v>
      </c>
      <c r="F15278" s="23" t="s">
        <v>50</v>
      </c>
      <c r="G15278" s="121">
        <v>27515.22</v>
      </c>
    </row>
    <row r="15279" spans="1:7" outlineLevel="1" x14ac:dyDescent="0.25">
      <c r="A15279" s="23" t="str">
        <f>VLOOKUP(B15279,Códigos!$A$1:$C$23,2,FALSE)</f>
        <v>Bonos del BCB con opción a rescate anticipado</v>
      </c>
      <c r="B15279" s="65" t="s">
        <v>159</v>
      </c>
      <c r="C15279" s="60">
        <v>2024</v>
      </c>
      <c r="D15279" s="60" t="str">
        <f t="shared" si="257"/>
        <v>may</v>
      </c>
      <c r="E15279" s="24">
        <v>45443</v>
      </c>
      <c r="F15279" s="23" t="s">
        <v>50</v>
      </c>
      <c r="G15279" s="121">
        <v>0</v>
      </c>
    </row>
    <row r="15280" spans="1:7" outlineLevel="1" x14ac:dyDescent="0.25">
      <c r="A15280" s="23" t="str">
        <f>VLOOKUP(B15280,Códigos!$A$1:$C$23,2,FALSE)</f>
        <v>Bonos del Tesoro</v>
      </c>
      <c r="B15280" s="65" t="s">
        <v>6</v>
      </c>
      <c r="C15280" s="60">
        <v>2024</v>
      </c>
      <c r="D15280" s="60" t="str">
        <f t="shared" si="257"/>
        <v>may</v>
      </c>
      <c r="E15280" s="24">
        <v>45443</v>
      </c>
      <c r="F15280" s="23" t="s">
        <v>50</v>
      </c>
      <c r="G15280" s="121">
        <v>158149.85</v>
      </c>
    </row>
    <row r="15281" spans="1:7" outlineLevel="1" x14ac:dyDescent="0.25">
      <c r="A15281" s="23" t="str">
        <f>VLOOKUP(B15281,Códigos!$A$1:$C$23,2,FALSE)</f>
        <v>Cupones</v>
      </c>
      <c r="B15281" s="65" t="s">
        <v>7</v>
      </c>
      <c r="C15281" s="60">
        <v>2024</v>
      </c>
      <c r="D15281" s="60" t="str">
        <f t="shared" si="257"/>
        <v>may</v>
      </c>
      <c r="E15281" s="24">
        <v>45443</v>
      </c>
      <c r="F15281" s="23" t="s">
        <v>50</v>
      </c>
      <c r="G15281" s="121">
        <v>0</v>
      </c>
    </row>
    <row r="15282" spans="1:7" outlineLevel="1" x14ac:dyDescent="0.25">
      <c r="A15282" s="23" t="str">
        <f>VLOOKUP(B15282,Códigos!$A$1:$C$23,2,FALSE)</f>
        <v>Depósitos a Plazo Fijo</v>
      </c>
      <c r="B15282" s="65" t="s">
        <v>8</v>
      </c>
      <c r="C15282" s="60">
        <v>2024</v>
      </c>
      <c r="D15282" s="60" t="str">
        <f t="shared" si="257"/>
        <v>may</v>
      </c>
      <c r="E15282" s="24">
        <v>45443</v>
      </c>
      <c r="F15282" s="23" t="s">
        <v>50</v>
      </c>
      <c r="G15282" s="121">
        <v>6735520.7199999997</v>
      </c>
    </row>
    <row r="15283" spans="1:7" outlineLevel="1" x14ac:dyDescent="0.25">
      <c r="A15283" s="23" t="str">
        <f>VLOOKUP(B15283,Códigos!$A$1:$C$23,2,FALSE)</f>
        <v>Letras del BCB con opción a rescate anticipado</v>
      </c>
      <c r="B15283" s="65" t="s">
        <v>10</v>
      </c>
      <c r="C15283" s="60">
        <v>2024</v>
      </c>
      <c r="D15283" s="60" t="str">
        <f t="shared" si="257"/>
        <v>may</v>
      </c>
      <c r="E15283" s="24">
        <v>45443</v>
      </c>
      <c r="F15283" s="23" t="s">
        <v>50</v>
      </c>
      <c r="G15283" s="121">
        <v>0</v>
      </c>
    </row>
    <row r="15284" spans="1:7" outlineLevel="1" x14ac:dyDescent="0.25">
      <c r="A15284" s="23" t="str">
        <f>VLOOKUP(B15284,Códigos!$A$1:$C$23,2,FALSE)</f>
        <v>Pagarés bursátiles</v>
      </c>
      <c r="B15284" s="65" t="s">
        <v>11</v>
      </c>
      <c r="C15284" s="60">
        <v>2024</v>
      </c>
      <c r="D15284" s="60" t="str">
        <f t="shared" si="257"/>
        <v>may</v>
      </c>
      <c r="E15284" s="24">
        <v>45443</v>
      </c>
      <c r="F15284" s="23" t="s">
        <v>50</v>
      </c>
      <c r="G15284" s="121">
        <v>0</v>
      </c>
    </row>
    <row r="15285" spans="1:7" outlineLevel="1" x14ac:dyDescent="0.25">
      <c r="A15285" s="23" t="str">
        <f>VLOOKUP(B15285,Códigos!$A$1:$C$23,2,FALSE)</f>
        <v>Valores de Titularización</v>
      </c>
      <c r="B15285" s="65" t="s">
        <v>12</v>
      </c>
      <c r="C15285" s="60">
        <v>2024</v>
      </c>
      <c r="D15285" s="60" t="str">
        <f t="shared" si="257"/>
        <v>may</v>
      </c>
      <c r="E15285" s="24">
        <v>45443</v>
      </c>
      <c r="F15285" s="23" t="s">
        <v>50</v>
      </c>
      <c r="G15285" s="121">
        <v>0</v>
      </c>
    </row>
    <row r="15286" spans="1:7" outlineLevel="1" x14ac:dyDescent="0.25">
      <c r="A15286" s="23" t="str">
        <f>VLOOKUP(B15286,Códigos!$A$1:$C$23,2,FALSE)</f>
        <v>Inv. Extranjero</v>
      </c>
      <c r="B15286" s="65" t="s">
        <v>34</v>
      </c>
      <c r="C15286" s="60">
        <v>2024</v>
      </c>
      <c r="D15286" s="60" t="str">
        <f t="shared" si="257"/>
        <v>may</v>
      </c>
      <c r="E15286" s="24">
        <v>45443</v>
      </c>
      <c r="F15286" s="23" t="s">
        <v>50</v>
      </c>
      <c r="G15286" s="121">
        <v>1157557</v>
      </c>
    </row>
    <row r="15287" spans="1:7" outlineLevel="1" x14ac:dyDescent="0.25">
      <c r="A15287" s="23" t="str">
        <f>VLOOKUP(B15287,Códigos!$A$1:$C$23,2,FALSE)</f>
        <v>Liquidez</v>
      </c>
      <c r="B15287" s="65" t="s">
        <v>13</v>
      </c>
      <c r="C15287" s="60">
        <v>2024</v>
      </c>
      <c r="D15287" s="60" t="str">
        <f t="shared" si="257"/>
        <v>may</v>
      </c>
      <c r="E15287" s="24">
        <v>45443</v>
      </c>
      <c r="F15287" s="23" t="s">
        <v>50</v>
      </c>
      <c r="G15287" s="121">
        <v>1708579.65</v>
      </c>
    </row>
    <row r="15288" spans="1:7" outlineLevel="1" x14ac:dyDescent="0.25">
      <c r="A15288" s="23" t="str">
        <f>VLOOKUP(B15288,Códigos!$A$1:$C$23,2,FALSE)</f>
        <v>Inv. sin Oferta Pública</v>
      </c>
      <c r="B15288" s="65" t="s">
        <v>14</v>
      </c>
      <c r="C15288" s="60">
        <v>2024</v>
      </c>
      <c r="D15288" s="60" t="str">
        <f t="shared" si="257"/>
        <v>may</v>
      </c>
      <c r="E15288" s="24">
        <v>45443</v>
      </c>
      <c r="F15288" s="23" t="s">
        <v>50</v>
      </c>
      <c r="G15288" s="121">
        <v>252931.22</v>
      </c>
    </row>
    <row r="15289" spans="1:7" outlineLevel="1" x14ac:dyDescent="0.25">
      <c r="A15289" s="23" t="str">
        <f>VLOOKUP(B15289,Códigos!$A$1:$C$23,2,FALSE)</f>
        <v>Acciones</v>
      </c>
      <c r="B15289" s="65" t="s">
        <v>0</v>
      </c>
      <c r="C15289" s="60">
        <v>2024</v>
      </c>
      <c r="D15289" s="60" t="str">
        <f t="shared" si="257"/>
        <v>may</v>
      </c>
      <c r="E15289" s="24">
        <v>45443</v>
      </c>
      <c r="F15289" s="23" t="s">
        <v>53</v>
      </c>
      <c r="G15289" s="121">
        <v>10882029.640874626</v>
      </c>
    </row>
    <row r="15290" spans="1:7" outlineLevel="1" x14ac:dyDescent="0.25">
      <c r="A15290" s="23" t="str">
        <f>VLOOKUP(B15290,Códigos!$A$1:$C$23,2,FALSE)</f>
        <v>Bonos Bancarios Bursátiles</v>
      </c>
      <c r="B15290" s="65" t="s">
        <v>1</v>
      </c>
      <c r="C15290" s="60">
        <v>2024</v>
      </c>
      <c r="D15290" s="60" t="str">
        <f t="shared" si="257"/>
        <v>may</v>
      </c>
      <c r="E15290" s="24">
        <v>45443</v>
      </c>
      <c r="F15290" s="23" t="s">
        <v>53</v>
      </c>
      <c r="G15290" s="121">
        <v>102601490.67755097</v>
      </c>
    </row>
    <row r="15291" spans="1:7" outlineLevel="1" x14ac:dyDescent="0.25">
      <c r="A15291" s="23" t="str">
        <f>VLOOKUP(B15291,Códigos!$A$1:$C$23,2,FALSE)</f>
        <v>Bonos Banco Central de Bolivia</v>
      </c>
      <c r="B15291" s="65" t="s">
        <v>2</v>
      </c>
      <c r="C15291" s="60">
        <v>2024</v>
      </c>
      <c r="D15291" s="60" t="str">
        <f t="shared" si="257"/>
        <v>may</v>
      </c>
      <c r="E15291" s="24">
        <v>45443</v>
      </c>
      <c r="F15291" s="23" t="s">
        <v>53</v>
      </c>
      <c r="G15291" s="121">
        <v>3353411.0645481078</v>
      </c>
    </row>
    <row r="15292" spans="1:7" outlineLevel="1" x14ac:dyDescent="0.25">
      <c r="A15292" s="23" t="str">
        <f>VLOOKUP(B15292,Códigos!$A$1:$C$23,2,FALSE)</f>
        <v>Bonos de Largo Plazo</v>
      </c>
      <c r="B15292" s="65" t="s">
        <v>3</v>
      </c>
      <c r="C15292" s="60">
        <v>2024</v>
      </c>
      <c r="D15292" s="60" t="str">
        <f t="shared" si="257"/>
        <v>may</v>
      </c>
      <c r="E15292" s="24">
        <v>45443</v>
      </c>
      <c r="F15292" s="23" t="s">
        <v>53</v>
      </c>
      <c r="G15292" s="121">
        <v>70950898.126051858</v>
      </c>
    </row>
    <row r="15293" spans="1:7" outlineLevel="1" x14ac:dyDescent="0.25">
      <c r="A15293" s="23" t="str">
        <f>VLOOKUP(B15293,Códigos!$A$1:$C$23,2,FALSE)</f>
        <v>Bonos Municipales</v>
      </c>
      <c r="B15293" s="65" t="s">
        <v>4</v>
      </c>
      <c r="C15293" s="60">
        <v>2024</v>
      </c>
      <c r="D15293" s="60" t="str">
        <f t="shared" si="257"/>
        <v>may</v>
      </c>
      <c r="E15293" s="24">
        <v>45443</v>
      </c>
      <c r="F15293" s="23" t="s">
        <v>53</v>
      </c>
      <c r="G15293" s="121">
        <v>763027.34693877562</v>
      </c>
    </row>
    <row r="15294" spans="1:7" outlineLevel="1" x14ac:dyDescent="0.25">
      <c r="A15294" s="23" t="str">
        <f>VLOOKUP(B15294,Códigos!$A$1:$C$23,2,FALSE)</f>
        <v>Bonos Participativos emitidos por Pymes</v>
      </c>
      <c r="B15294" s="65" t="s">
        <v>5</v>
      </c>
      <c r="C15294" s="60">
        <v>2024</v>
      </c>
      <c r="D15294" s="60" t="str">
        <f t="shared" si="257"/>
        <v>may</v>
      </c>
      <c r="E15294" s="24">
        <v>45443</v>
      </c>
      <c r="F15294" s="23" t="s">
        <v>53</v>
      </c>
      <c r="G15294" s="121">
        <v>120379.08297376093</v>
      </c>
    </row>
    <row r="15295" spans="1:7" outlineLevel="1" x14ac:dyDescent="0.25">
      <c r="A15295" s="23" t="str">
        <f>VLOOKUP(B15295,Códigos!$A$1:$C$23,2,FALSE)</f>
        <v>Bonos del BCB con opción a rescate anticipado</v>
      </c>
      <c r="B15295" s="65" t="s">
        <v>159</v>
      </c>
      <c r="C15295" s="60">
        <v>2024</v>
      </c>
      <c r="D15295" s="60" t="str">
        <f t="shared" si="257"/>
        <v>may</v>
      </c>
      <c r="E15295" s="24">
        <v>45443</v>
      </c>
      <c r="F15295" s="23" t="s">
        <v>53</v>
      </c>
      <c r="G15295" s="121">
        <v>6288299.3517599888</v>
      </c>
    </row>
    <row r="15296" spans="1:7" outlineLevel="1" x14ac:dyDescent="0.25">
      <c r="A15296" s="23" t="str">
        <f>VLOOKUP(B15296,Códigos!$A$1:$C$23,2,FALSE)</f>
        <v>Bonos del Tesoro</v>
      </c>
      <c r="B15296" s="65" t="s">
        <v>6</v>
      </c>
      <c r="C15296" s="60">
        <v>2024</v>
      </c>
      <c r="D15296" s="60" t="str">
        <f t="shared" si="257"/>
        <v>may</v>
      </c>
      <c r="E15296" s="24">
        <v>45443</v>
      </c>
      <c r="F15296" s="23" t="s">
        <v>53</v>
      </c>
      <c r="G15296" s="121">
        <v>3759526.8951895083</v>
      </c>
    </row>
    <row r="15297" spans="1:7" outlineLevel="1" x14ac:dyDescent="0.25">
      <c r="A15297" s="23" t="str">
        <f>VLOOKUP(B15297,Códigos!$A$1:$C$23,2,FALSE)</f>
        <v>Cupones</v>
      </c>
      <c r="B15297" s="65" t="s">
        <v>7</v>
      </c>
      <c r="C15297" s="60">
        <v>2024</v>
      </c>
      <c r="D15297" s="60" t="str">
        <f t="shared" si="257"/>
        <v>may</v>
      </c>
      <c r="E15297" s="24">
        <v>45443</v>
      </c>
      <c r="F15297" s="23" t="s">
        <v>53</v>
      </c>
      <c r="G15297" s="121">
        <v>7575063.9478716915</v>
      </c>
    </row>
    <row r="15298" spans="1:7" outlineLevel="1" x14ac:dyDescent="0.25">
      <c r="A15298" s="23" t="str">
        <f>VLOOKUP(B15298,Códigos!$A$1:$C$23,2,FALSE)</f>
        <v>Depósitos a Plazo Fijo</v>
      </c>
      <c r="B15298" s="65" t="s">
        <v>8</v>
      </c>
      <c r="C15298" s="60">
        <v>2024</v>
      </c>
      <c r="D15298" s="60" t="str">
        <f t="shared" ref="D15298:D15361" si="258">+TEXT(E15298,"mmm")</f>
        <v>may</v>
      </c>
      <c r="E15298" s="24">
        <v>45443</v>
      </c>
      <c r="F15298" s="23" t="s">
        <v>53</v>
      </c>
      <c r="G15298" s="121">
        <v>622852962.33108675</v>
      </c>
    </row>
    <row r="15299" spans="1:7" outlineLevel="1" x14ac:dyDescent="0.25">
      <c r="A15299" s="23" t="str">
        <f>VLOOKUP(B15299,Códigos!$A$1:$C$23,2,FALSE)</f>
        <v>Letras del BCB con opción a rescate anticipado</v>
      </c>
      <c r="B15299" s="65" t="s">
        <v>10</v>
      </c>
      <c r="C15299" s="60">
        <v>2024</v>
      </c>
      <c r="D15299" s="60" t="str">
        <f t="shared" si="258"/>
        <v>may</v>
      </c>
      <c r="E15299" s="24">
        <v>45443</v>
      </c>
      <c r="F15299" s="23" t="s">
        <v>53</v>
      </c>
      <c r="G15299" s="121">
        <v>21107501.591836751</v>
      </c>
    </row>
    <row r="15300" spans="1:7" outlineLevel="1" x14ac:dyDescent="0.25">
      <c r="A15300" s="23" t="str">
        <f>VLOOKUP(B15300,Códigos!$A$1:$C$23,2,FALSE)</f>
        <v>Pagarés bursátiles</v>
      </c>
      <c r="B15300" s="65" t="s">
        <v>11</v>
      </c>
      <c r="C15300" s="60">
        <v>2024</v>
      </c>
      <c r="D15300" s="60" t="str">
        <f t="shared" si="258"/>
        <v>may</v>
      </c>
      <c r="E15300" s="24">
        <v>45443</v>
      </c>
      <c r="F15300" s="23" t="s">
        <v>53</v>
      </c>
      <c r="G15300" s="121">
        <v>41255387.43587105</v>
      </c>
    </row>
    <row r="15301" spans="1:7" outlineLevel="1" x14ac:dyDescent="0.25">
      <c r="A15301" s="23" t="str">
        <f>VLOOKUP(B15301,Códigos!$A$1:$C$23,2,FALSE)</f>
        <v>Valores de Titularización</v>
      </c>
      <c r="B15301" s="65" t="s">
        <v>12</v>
      </c>
      <c r="C15301" s="60">
        <v>2024</v>
      </c>
      <c r="D15301" s="60" t="str">
        <f t="shared" si="258"/>
        <v>may</v>
      </c>
      <c r="E15301" s="24">
        <v>45443</v>
      </c>
      <c r="F15301" s="23" t="s">
        <v>53</v>
      </c>
      <c r="G15301" s="121">
        <v>10853830.239795923</v>
      </c>
    </row>
    <row r="15302" spans="1:7" outlineLevel="1" x14ac:dyDescent="0.25">
      <c r="A15302" s="23" t="str">
        <f>VLOOKUP(B15302,Códigos!$A$1:$C$23,2,FALSE)</f>
        <v>Inv. Extranjero</v>
      </c>
      <c r="B15302" s="65" t="s">
        <v>34</v>
      </c>
      <c r="C15302" s="60">
        <v>2024</v>
      </c>
      <c r="D15302" s="60" t="str">
        <f t="shared" si="258"/>
        <v>may</v>
      </c>
      <c r="E15302" s="24">
        <v>45443</v>
      </c>
      <c r="F15302" s="23" t="s">
        <v>53</v>
      </c>
      <c r="G15302" s="121">
        <v>44204840.830000006</v>
      </c>
    </row>
    <row r="15303" spans="1:7" outlineLevel="1" x14ac:dyDescent="0.25">
      <c r="A15303" s="23" t="str">
        <f>VLOOKUP(B15303,Códigos!$A$1:$C$23,2,FALSE)</f>
        <v>Liquidez</v>
      </c>
      <c r="B15303" s="65" t="s">
        <v>13</v>
      </c>
      <c r="C15303" s="60">
        <v>2024</v>
      </c>
      <c r="D15303" s="60" t="str">
        <f t="shared" si="258"/>
        <v>may</v>
      </c>
      <c r="E15303" s="24">
        <v>45443</v>
      </c>
      <c r="F15303" s="23" t="s">
        <v>53</v>
      </c>
      <c r="G15303" s="121">
        <v>258959534.74747297</v>
      </c>
    </row>
    <row r="15304" spans="1:7" outlineLevel="1" x14ac:dyDescent="0.25">
      <c r="A15304" s="23" t="str">
        <f>VLOOKUP(B15304,Códigos!$A$1:$C$23,2,FALSE)</f>
        <v>Inv. sin Oferta Pública</v>
      </c>
      <c r="B15304" s="65" t="s">
        <v>14</v>
      </c>
      <c r="C15304" s="60">
        <v>2024</v>
      </c>
      <c r="D15304" s="60" t="str">
        <f t="shared" si="258"/>
        <v>may</v>
      </c>
      <c r="E15304" s="24">
        <v>45443</v>
      </c>
      <c r="F15304" s="23" t="s">
        <v>53</v>
      </c>
      <c r="G15304" s="121">
        <v>29975362.435481995</v>
      </c>
    </row>
    <row r="15305" spans="1:7" outlineLevel="1" x14ac:dyDescent="0.25">
      <c r="A15305" s="23" t="str">
        <f>VLOOKUP(B15305,Códigos!$A$1:$C$23,2,FALSE)</f>
        <v>Acciones</v>
      </c>
      <c r="B15305" s="65" t="s">
        <v>0</v>
      </c>
      <c r="C15305" s="60">
        <v>2024</v>
      </c>
      <c r="D15305" s="60" t="str">
        <f t="shared" si="258"/>
        <v>jun</v>
      </c>
      <c r="E15305" s="24">
        <v>45473</v>
      </c>
      <c r="F15305" s="23" t="s">
        <v>51</v>
      </c>
      <c r="G15305" s="121">
        <v>6717641.4008746259</v>
      </c>
    </row>
    <row r="15306" spans="1:7" outlineLevel="1" x14ac:dyDescent="0.25">
      <c r="A15306" s="23" t="str">
        <f>VLOOKUP(B15306,Códigos!$A$1:$C$23,2,FALSE)</f>
        <v>Bonos Bancarios Bursátiles</v>
      </c>
      <c r="B15306" s="65" t="s">
        <v>1</v>
      </c>
      <c r="C15306" s="60">
        <v>2024</v>
      </c>
      <c r="D15306" s="60" t="str">
        <f t="shared" si="258"/>
        <v>jun</v>
      </c>
      <c r="E15306" s="24">
        <v>45473</v>
      </c>
      <c r="F15306" s="23" t="s">
        <v>51</v>
      </c>
      <c r="G15306" s="121">
        <v>70376103.218658835</v>
      </c>
    </row>
    <row r="15307" spans="1:7" outlineLevel="1" x14ac:dyDescent="0.25">
      <c r="A15307" s="23" t="str">
        <f>VLOOKUP(B15307,Códigos!$A$1:$C$23,2,FALSE)</f>
        <v>Bonos Banco Central de Bolivia</v>
      </c>
      <c r="B15307" s="65" t="s">
        <v>2</v>
      </c>
      <c r="C15307" s="60">
        <v>2024</v>
      </c>
      <c r="D15307" s="60" t="str">
        <f t="shared" si="258"/>
        <v>jun</v>
      </c>
      <c r="E15307" s="24">
        <v>45473</v>
      </c>
      <c r="F15307" s="23" t="s">
        <v>51</v>
      </c>
      <c r="G15307" s="121">
        <v>0</v>
      </c>
    </row>
    <row r="15308" spans="1:7" outlineLevel="1" x14ac:dyDescent="0.25">
      <c r="A15308" s="23" t="str">
        <f>VLOOKUP(B15308,Códigos!$A$1:$C$23,2,FALSE)</f>
        <v>Bonos de Largo Plazo</v>
      </c>
      <c r="B15308" s="65" t="s">
        <v>3</v>
      </c>
      <c r="C15308" s="60">
        <v>2024</v>
      </c>
      <c r="D15308" s="60" t="str">
        <f t="shared" si="258"/>
        <v>jun</v>
      </c>
      <c r="E15308" s="24">
        <v>45473</v>
      </c>
      <c r="F15308" s="23" t="s">
        <v>51</v>
      </c>
      <c r="G15308" s="121">
        <v>55914591.602040783</v>
      </c>
    </row>
    <row r="15309" spans="1:7" outlineLevel="1" x14ac:dyDescent="0.25">
      <c r="A15309" s="23" t="str">
        <f>VLOOKUP(B15309,Códigos!$A$1:$C$23,2,FALSE)</f>
        <v>Bonos Municipales</v>
      </c>
      <c r="B15309" s="65" t="s">
        <v>4</v>
      </c>
      <c r="C15309" s="60">
        <v>2024</v>
      </c>
      <c r="D15309" s="60" t="str">
        <f t="shared" si="258"/>
        <v>jun</v>
      </c>
      <c r="E15309" s="24">
        <v>45473</v>
      </c>
      <c r="F15309" s="23" t="s">
        <v>51</v>
      </c>
      <c r="G15309" s="121">
        <v>765595.51020408166</v>
      </c>
    </row>
    <row r="15310" spans="1:7" outlineLevel="1" x14ac:dyDescent="0.25">
      <c r="A15310" s="23" t="str">
        <f>VLOOKUP(B15310,Códigos!$A$1:$C$23,2,FALSE)</f>
        <v>Bonos Participativos emitidos por Pymes</v>
      </c>
      <c r="B15310" s="65" t="s">
        <v>5</v>
      </c>
      <c r="C15310" s="60">
        <v>2024</v>
      </c>
      <c r="D15310" s="60" t="str">
        <f t="shared" si="258"/>
        <v>jun</v>
      </c>
      <c r="E15310" s="24">
        <v>45473</v>
      </c>
      <c r="F15310" s="23" t="s">
        <v>51</v>
      </c>
      <c r="G15310" s="121">
        <v>93317.667638483967</v>
      </c>
    </row>
    <row r="15311" spans="1:7" outlineLevel="1" x14ac:dyDescent="0.25">
      <c r="A15311" s="23" t="str">
        <f>VLOOKUP(B15311,Códigos!$A$1:$C$23,2,FALSE)</f>
        <v>Bonos del BCB con opción a rescate anticipado</v>
      </c>
      <c r="B15311" s="65" t="s">
        <v>159</v>
      </c>
      <c r="C15311" s="60">
        <v>2024</v>
      </c>
      <c r="D15311" s="60" t="str">
        <f t="shared" si="258"/>
        <v>jun</v>
      </c>
      <c r="E15311" s="24">
        <v>45473</v>
      </c>
      <c r="F15311" s="23" t="s">
        <v>51</v>
      </c>
      <c r="G15311" s="121">
        <v>0</v>
      </c>
    </row>
    <row r="15312" spans="1:7" outlineLevel="1" x14ac:dyDescent="0.25">
      <c r="A15312" s="23" t="str">
        <f>VLOOKUP(B15312,Códigos!$A$1:$C$23,2,FALSE)</f>
        <v>Bonos del Tesoro</v>
      </c>
      <c r="B15312" s="65" t="s">
        <v>6</v>
      </c>
      <c r="C15312" s="60">
        <v>2024</v>
      </c>
      <c r="D15312" s="60" t="str">
        <f t="shared" si="258"/>
        <v>jun</v>
      </c>
      <c r="E15312" s="24">
        <v>45473</v>
      </c>
      <c r="F15312" s="23" t="s">
        <v>51</v>
      </c>
      <c r="G15312" s="121">
        <v>3606094.5451895026</v>
      </c>
    </row>
    <row r="15313" spans="1:7" outlineLevel="1" x14ac:dyDescent="0.25">
      <c r="A15313" s="23" t="str">
        <f>VLOOKUP(B15313,Códigos!$A$1:$C$23,2,FALSE)</f>
        <v>Bonos Verdes, Sociales y/o Sostenibles</v>
      </c>
      <c r="B15313" s="65" t="s">
        <v>162</v>
      </c>
      <c r="C15313" s="60">
        <v>2024</v>
      </c>
      <c r="D15313" s="60" t="str">
        <f t="shared" si="258"/>
        <v>jun</v>
      </c>
      <c r="E15313" s="24">
        <v>45473</v>
      </c>
      <c r="F15313" s="23" t="s">
        <v>51</v>
      </c>
      <c r="G15313" s="121">
        <v>3357370.2040816327</v>
      </c>
    </row>
    <row r="15314" spans="1:7" outlineLevel="1" x14ac:dyDescent="0.25">
      <c r="A15314" s="23" t="str">
        <f>VLOOKUP(B15314,Códigos!$A$1:$C$23,2,FALSE)</f>
        <v>Cupones</v>
      </c>
      <c r="B15314" s="65" t="s">
        <v>7</v>
      </c>
      <c r="C15314" s="60">
        <v>2024</v>
      </c>
      <c r="D15314" s="60" t="str">
        <f t="shared" si="258"/>
        <v>jun</v>
      </c>
      <c r="E15314" s="24">
        <v>45473</v>
      </c>
      <c r="F15314" s="23" t="s">
        <v>51</v>
      </c>
      <c r="G15314" s="121">
        <v>7549844.7769679353</v>
      </c>
    </row>
    <row r="15315" spans="1:7" outlineLevel="1" x14ac:dyDescent="0.25">
      <c r="A15315" s="23" t="str">
        <f>VLOOKUP(B15315,Códigos!$A$1:$C$23,2,FALSE)</f>
        <v>Depósitos a Plazo Fijo</v>
      </c>
      <c r="B15315" s="65" t="s">
        <v>8</v>
      </c>
      <c r="C15315" s="60">
        <v>2024</v>
      </c>
      <c r="D15315" s="60" t="str">
        <f t="shared" si="258"/>
        <v>jun</v>
      </c>
      <c r="E15315" s="24">
        <v>45473</v>
      </c>
      <c r="F15315" s="23" t="s">
        <v>51</v>
      </c>
      <c r="G15315" s="121">
        <v>312788717.52769679</v>
      </c>
    </row>
    <row r="15316" spans="1:7" outlineLevel="1" x14ac:dyDescent="0.25">
      <c r="A15316" s="23" t="str">
        <f>VLOOKUP(B15316,Códigos!$A$1:$C$23,2,FALSE)</f>
        <v>Letras del BCB</v>
      </c>
      <c r="B15316" s="65" t="s">
        <v>9</v>
      </c>
      <c r="C15316" s="60">
        <v>2024</v>
      </c>
      <c r="D15316" s="60" t="str">
        <f t="shared" si="258"/>
        <v>jun</v>
      </c>
      <c r="E15316" s="24">
        <v>45473</v>
      </c>
      <c r="F15316" s="23" t="s">
        <v>51</v>
      </c>
      <c r="G15316" s="121">
        <v>3600764.0816326533</v>
      </c>
    </row>
    <row r="15317" spans="1:7" outlineLevel="1" x14ac:dyDescent="0.25">
      <c r="A15317" s="23" t="str">
        <f>VLOOKUP(B15317,Códigos!$A$1:$C$23,2,FALSE)</f>
        <v>Letras del BCB con opción a rescate anticipado</v>
      </c>
      <c r="B15317" s="65" t="s">
        <v>10</v>
      </c>
      <c r="C15317" s="60">
        <v>2024</v>
      </c>
      <c r="D15317" s="60" t="str">
        <f t="shared" si="258"/>
        <v>jun</v>
      </c>
      <c r="E15317" s="24">
        <v>45473</v>
      </c>
      <c r="F15317" s="23" t="s">
        <v>51</v>
      </c>
      <c r="G15317" s="121">
        <v>19855914.046647232</v>
      </c>
    </row>
    <row r="15318" spans="1:7" outlineLevel="1" x14ac:dyDescent="0.25">
      <c r="A15318" s="23" t="str">
        <f>VLOOKUP(B15318,Códigos!$A$1:$C$23,2,FALSE)</f>
        <v>Pagarés bursátiles</v>
      </c>
      <c r="B15318" s="65" t="s">
        <v>11</v>
      </c>
      <c r="C15318" s="60">
        <v>2024</v>
      </c>
      <c r="D15318" s="60" t="str">
        <f t="shared" si="258"/>
        <v>jun</v>
      </c>
      <c r="E15318" s="24">
        <v>45473</v>
      </c>
      <c r="F15318" s="23" t="s">
        <v>51</v>
      </c>
      <c r="G15318" s="121">
        <v>38750120.586005807</v>
      </c>
    </row>
    <row r="15319" spans="1:7" outlineLevel="1" x14ac:dyDescent="0.25">
      <c r="A15319" s="23" t="str">
        <f>VLOOKUP(B15319,Códigos!$A$1:$C$23,2,FALSE)</f>
        <v>Valores de Titularización</v>
      </c>
      <c r="B15319" s="65" t="s">
        <v>12</v>
      </c>
      <c r="C15319" s="60">
        <v>2024</v>
      </c>
      <c r="D15319" s="60" t="str">
        <f t="shared" si="258"/>
        <v>jun</v>
      </c>
      <c r="E15319" s="24">
        <v>45473</v>
      </c>
      <c r="F15319" s="23" t="s">
        <v>51</v>
      </c>
      <c r="G15319" s="121">
        <v>10436200.042274047</v>
      </c>
    </row>
    <row r="15320" spans="1:7" outlineLevel="1" x14ac:dyDescent="0.25">
      <c r="A15320" s="23" t="str">
        <f>VLOOKUP(B15320,Códigos!$A$1:$C$23,2,FALSE)</f>
        <v>Inv. Extranjero</v>
      </c>
      <c r="B15320" s="65" t="s">
        <v>34</v>
      </c>
      <c r="C15320" s="60">
        <v>2024</v>
      </c>
      <c r="D15320" s="60" t="str">
        <f t="shared" si="258"/>
        <v>jun</v>
      </c>
      <c r="E15320" s="24">
        <v>45473</v>
      </c>
      <c r="F15320" s="23" t="s">
        <v>51</v>
      </c>
      <c r="G15320" s="121">
        <v>488495</v>
      </c>
    </row>
    <row r="15321" spans="1:7" outlineLevel="1" x14ac:dyDescent="0.25">
      <c r="A15321" s="23" t="str">
        <f>VLOOKUP(B15321,Códigos!$A$1:$C$23,2,FALSE)</f>
        <v>Liquidez</v>
      </c>
      <c r="B15321" s="65" t="s">
        <v>13</v>
      </c>
      <c r="C15321" s="60">
        <v>2024</v>
      </c>
      <c r="D15321" s="60" t="str">
        <f t="shared" si="258"/>
        <v>jun</v>
      </c>
      <c r="E15321" s="24">
        <v>45473</v>
      </c>
      <c r="F15321" s="23" t="s">
        <v>51</v>
      </c>
      <c r="G15321" s="121">
        <v>124880957.84402333</v>
      </c>
    </row>
    <row r="15322" spans="1:7" outlineLevel="1" x14ac:dyDescent="0.25">
      <c r="A15322" s="23" t="str">
        <f>VLOOKUP(B15322,Códigos!$A$1:$C$23,2,FALSE)</f>
        <v>Inv. sin Oferta Pública</v>
      </c>
      <c r="B15322" s="65" t="s">
        <v>14</v>
      </c>
      <c r="C15322" s="60">
        <v>2024</v>
      </c>
      <c r="D15322" s="60" t="str">
        <f t="shared" si="258"/>
        <v>jun</v>
      </c>
      <c r="E15322" s="24">
        <v>45473</v>
      </c>
      <c r="F15322" s="23" t="s">
        <v>51</v>
      </c>
      <c r="G15322" s="121">
        <v>25595970.475218661</v>
      </c>
    </row>
    <row r="15323" spans="1:7" outlineLevel="1" x14ac:dyDescent="0.25">
      <c r="A15323" s="23" t="str">
        <f>VLOOKUP(B15323,Códigos!$A$1:$C$23,2,FALSE)</f>
        <v>Acciones</v>
      </c>
      <c r="B15323" s="65" t="s">
        <v>0</v>
      </c>
      <c r="C15323" s="60">
        <v>2024</v>
      </c>
      <c r="D15323" s="60" t="str">
        <f t="shared" si="258"/>
        <v>jun</v>
      </c>
      <c r="E15323" s="24">
        <v>45473</v>
      </c>
      <c r="F15323" s="23" t="s">
        <v>52</v>
      </c>
      <c r="G15323" s="121">
        <v>4164388.2399999998</v>
      </c>
    </row>
    <row r="15324" spans="1:7" outlineLevel="1" x14ac:dyDescent="0.25">
      <c r="A15324" s="23" t="str">
        <f>VLOOKUP(B15324,Códigos!$A$1:$C$23,2,FALSE)</f>
        <v>Bonos Bancarios Bursátiles</v>
      </c>
      <c r="B15324" s="65" t="s">
        <v>1</v>
      </c>
      <c r="C15324" s="60">
        <v>2024</v>
      </c>
      <c r="D15324" s="60" t="str">
        <f t="shared" si="258"/>
        <v>jun</v>
      </c>
      <c r="E15324" s="24">
        <v>45473</v>
      </c>
      <c r="F15324" s="23" t="s">
        <v>52</v>
      </c>
      <c r="G15324" s="121">
        <v>30513249.030000005</v>
      </c>
    </row>
    <row r="15325" spans="1:7" outlineLevel="1" x14ac:dyDescent="0.25">
      <c r="A15325" s="23" t="str">
        <f>VLOOKUP(B15325,Códigos!$A$1:$C$23,2,FALSE)</f>
        <v>Bonos Banco Central de Bolivia</v>
      </c>
      <c r="B15325" s="65" t="s">
        <v>2</v>
      </c>
      <c r="C15325" s="60">
        <v>2024</v>
      </c>
      <c r="D15325" s="60" t="str">
        <f t="shared" si="258"/>
        <v>jun</v>
      </c>
      <c r="E15325" s="24">
        <v>45473</v>
      </c>
      <c r="F15325" s="23" t="s">
        <v>52</v>
      </c>
      <c r="G15325" s="121">
        <v>0</v>
      </c>
    </row>
    <row r="15326" spans="1:7" outlineLevel="1" x14ac:dyDescent="0.25">
      <c r="A15326" s="23" t="str">
        <f>VLOOKUP(B15326,Códigos!$A$1:$C$23,2,FALSE)</f>
        <v>Bonos de Largo Plazo</v>
      </c>
      <c r="B15326" s="65" t="s">
        <v>3</v>
      </c>
      <c r="C15326" s="60">
        <v>2024</v>
      </c>
      <c r="D15326" s="60" t="str">
        <f t="shared" si="258"/>
        <v>jun</v>
      </c>
      <c r="E15326" s="24">
        <v>45473</v>
      </c>
      <c r="F15326" s="23" t="s">
        <v>52</v>
      </c>
      <c r="G15326" s="121">
        <v>13953986.069999998</v>
      </c>
    </row>
    <row r="15327" spans="1:7" outlineLevel="1" x14ac:dyDescent="0.25">
      <c r="A15327" s="23" t="str">
        <f>VLOOKUP(B15327,Códigos!$A$1:$C$23,2,FALSE)</f>
        <v>Bonos Municipales</v>
      </c>
      <c r="B15327" s="65" t="s">
        <v>4</v>
      </c>
      <c r="C15327" s="60">
        <v>2024</v>
      </c>
      <c r="D15327" s="60" t="str">
        <f t="shared" si="258"/>
        <v>jun</v>
      </c>
      <c r="E15327" s="24">
        <v>45473</v>
      </c>
      <c r="F15327" s="23" t="s">
        <v>52</v>
      </c>
      <c r="G15327" s="121">
        <v>0</v>
      </c>
    </row>
    <row r="15328" spans="1:7" outlineLevel="1" x14ac:dyDescent="0.25">
      <c r="A15328" s="23" t="str">
        <f>VLOOKUP(B15328,Códigos!$A$1:$C$23,2,FALSE)</f>
        <v>Bonos Participativos emitidos por Pymes</v>
      </c>
      <c r="B15328" s="65" t="s">
        <v>5</v>
      </c>
      <c r="C15328" s="60">
        <v>2024</v>
      </c>
      <c r="D15328" s="60" t="str">
        <f t="shared" si="258"/>
        <v>jun</v>
      </c>
      <c r="E15328" s="24">
        <v>45473</v>
      </c>
      <c r="F15328" s="23" t="s">
        <v>52</v>
      </c>
      <c r="G15328" s="121">
        <v>27649.68</v>
      </c>
    </row>
    <row r="15329" spans="1:7" outlineLevel="1" x14ac:dyDescent="0.25">
      <c r="A15329" s="23" t="str">
        <f>VLOOKUP(B15329,Códigos!$A$1:$C$23,2,FALSE)</f>
        <v>Bonos del BCB con opción a rescate anticipado</v>
      </c>
      <c r="B15329" s="65" t="s">
        <v>159</v>
      </c>
      <c r="C15329" s="60">
        <v>2024</v>
      </c>
      <c r="D15329" s="60" t="str">
        <f t="shared" si="258"/>
        <v>jun</v>
      </c>
      <c r="E15329" s="24">
        <v>45473</v>
      </c>
      <c r="F15329" s="23" t="s">
        <v>52</v>
      </c>
      <c r="G15329" s="121">
        <v>0</v>
      </c>
    </row>
    <row r="15330" spans="1:7" outlineLevel="1" x14ac:dyDescent="0.25">
      <c r="A15330" s="23" t="str">
        <f>VLOOKUP(B15330,Códigos!$A$1:$C$23,2,FALSE)</f>
        <v>Bonos del Tesoro</v>
      </c>
      <c r="B15330" s="65" t="s">
        <v>6</v>
      </c>
      <c r="C15330" s="60">
        <v>2024</v>
      </c>
      <c r="D15330" s="60" t="str">
        <f t="shared" si="258"/>
        <v>jun</v>
      </c>
      <c r="E15330" s="24">
        <v>45473</v>
      </c>
      <c r="F15330" s="23" t="s">
        <v>52</v>
      </c>
      <c r="G15330" s="121">
        <v>158441.10999999999</v>
      </c>
    </row>
    <row r="15331" spans="1:7" outlineLevel="1" x14ac:dyDescent="0.25">
      <c r="A15331" s="23" t="str">
        <f>VLOOKUP(B15331,Códigos!$A$1:$C$23,2,FALSE)</f>
        <v>Bonos Verdes, Sociales y/o Sostenibles</v>
      </c>
      <c r="B15331" s="65" t="s">
        <v>162</v>
      </c>
      <c r="C15331" s="60">
        <v>2024</v>
      </c>
      <c r="D15331" s="60" t="str">
        <f t="shared" si="258"/>
        <v>jun</v>
      </c>
      <c r="E15331" s="24">
        <v>45473</v>
      </c>
      <c r="F15331" s="23" t="s">
        <v>52</v>
      </c>
      <c r="G15331" s="121">
        <v>0</v>
      </c>
    </row>
    <row r="15332" spans="1:7" outlineLevel="1" x14ac:dyDescent="0.25">
      <c r="A15332" s="23" t="str">
        <f>VLOOKUP(B15332,Códigos!$A$1:$C$23,2,FALSE)</f>
        <v>Cupones</v>
      </c>
      <c r="B15332" s="65" t="s">
        <v>7</v>
      </c>
      <c r="C15332" s="60">
        <v>2024</v>
      </c>
      <c r="D15332" s="60" t="str">
        <f t="shared" si="258"/>
        <v>jun</v>
      </c>
      <c r="E15332" s="24">
        <v>45473</v>
      </c>
      <c r="F15332" s="23" t="s">
        <v>52</v>
      </c>
      <c r="G15332" s="121">
        <v>34966.94</v>
      </c>
    </row>
    <row r="15333" spans="1:7" outlineLevel="1" x14ac:dyDescent="0.25">
      <c r="A15333" s="23" t="str">
        <f>VLOOKUP(B15333,Códigos!$A$1:$C$23,2,FALSE)</f>
        <v>Depósitos a Plazo Fijo</v>
      </c>
      <c r="B15333" s="65" t="s">
        <v>8</v>
      </c>
      <c r="C15333" s="60">
        <v>2024</v>
      </c>
      <c r="D15333" s="60" t="str">
        <f t="shared" si="258"/>
        <v>jun</v>
      </c>
      <c r="E15333" s="24">
        <v>45473</v>
      </c>
      <c r="F15333" s="23" t="s">
        <v>52</v>
      </c>
      <c r="G15333" s="121">
        <v>305276362.00999999</v>
      </c>
    </row>
    <row r="15334" spans="1:7" outlineLevel="1" x14ac:dyDescent="0.25">
      <c r="A15334" s="23" t="str">
        <f>VLOOKUP(B15334,Códigos!$A$1:$C$23,2,FALSE)</f>
        <v>Letras del BCB</v>
      </c>
      <c r="B15334" s="65" t="s">
        <v>9</v>
      </c>
      <c r="C15334" s="60">
        <v>2024</v>
      </c>
      <c r="D15334" s="60" t="str">
        <f t="shared" si="258"/>
        <v>jun</v>
      </c>
      <c r="E15334" s="24">
        <v>45473</v>
      </c>
      <c r="F15334" s="23" t="s">
        <v>52</v>
      </c>
      <c r="G15334" s="121">
        <v>0</v>
      </c>
    </row>
    <row r="15335" spans="1:7" outlineLevel="1" x14ac:dyDescent="0.25">
      <c r="A15335" s="23" t="str">
        <f>VLOOKUP(B15335,Códigos!$A$1:$C$23,2,FALSE)</f>
        <v>Letras del BCB con opción a rescate anticipado</v>
      </c>
      <c r="B15335" s="65" t="s">
        <v>10</v>
      </c>
      <c r="C15335" s="60">
        <v>2024</v>
      </c>
      <c r="D15335" s="60" t="str">
        <f t="shared" si="258"/>
        <v>jun</v>
      </c>
      <c r="E15335" s="24">
        <v>45473</v>
      </c>
      <c r="F15335" s="23" t="s">
        <v>52</v>
      </c>
      <c r="G15335" s="121">
        <v>0</v>
      </c>
    </row>
    <row r="15336" spans="1:7" outlineLevel="1" x14ac:dyDescent="0.25">
      <c r="A15336" s="23" t="str">
        <f>VLOOKUP(B15336,Códigos!$A$1:$C$23,2,FALSE)</f>
        <v>Pagarés bursátiles</v>
      </c>
      <c r="B15336" s="65" t="s">
        <v>11</v>
      </c>
      <c r="C15336" s="60">
        <v>2024</v>
      </c>
      <c r="D15336" s="60" t="str">
        <f t="shared" si="258"/>
        <v>jun</v>
      </c>
      <c r="E15336" s="24">
        <v>45473</v>
      </c>
      <c r="F15336" s="23" t="s">
        <v>52</v>
      </c>
      <c r="G15336" s="121">
        <v>2700360.76</v>
      </c>
    </row>
    <row r="15337" spans="1:7" outlineLevel="1" x14ac:dyDescent="0.25">
      <c r="A15337" s="23" t="str">
        <f>VLOOKUP(B15337,Códigos!$A$1:$C$23,2,FALSE)</f>
        <v>Valores de Titularización</v>
      </c>
      <c r="B15337" s="65" t="s">
        <v>12</v>
      </c>
      <c r="C15337" s="60">
        <v>2024</v>
      </c>
      <c r="D15337" s="60" t="str">
        <f t="shared" si="258"/>
        <v>jun</v>
      </c>
      <c r="E15337" s="24">
        <v>45473</v>
      </c>
      <c r="F15337" s="23" t="s">
        <v>52</v>
      </c>
      <c r="G15337" s="121">
        <v>61435.59</v>
      </c>
    </row>
    <row r="15338" spans="1:7" outlineLevel="1" x14ac:dyDescent="0.25">
      <c r="A15338" s="23" t="str">
        <f>VLOOKUP(B15338,Códigos!$A$1:$C$23,2,FALSE)</f>
        <v>Inv. Extranjero</v>
      </c>
      <c r="B15338" s="65" t="s">
        <v>34</v>
      </c>
      <c r="C15338" s="60">
        <v>2024</v>
      </c>
      <c r="D15338" s="60" t="str">
        <f t="shared" si="258"/>
        <v>jun</v>
      </c>
      <c r="E15338" s="24">
        <v>45473</v>
      </c>
      <c r="F15338" s="23" t="s">
        <v>52</v>
      </c>
      <c r="G15338" s="121">
        <v>41473049.550000004</v>
      </c>
    </row>
    <row r="15339" spans="1:7" outlineLevel="1" x14ac:dyDescent="0.25">
      <c r="A15339" s="23" t="str">
        <f>VLOOKUP(B15339,Códigos!$A$1:$C$23,2,FALSE)</f>
        <v>Liquidez</v>
      </c>
      <c r="B15339" s="65" t="s">
        <v>13</v>
      </c>
      <c r="C15339" s="60">
        <v>2024</v>
      </c>
      <c r="D15339" s="60" t="str">
        <f t="shared" si="258"/>
        <v>jun</v>
      </c>
      <c r="E15339" s="24">
        <v>45473</v>
      </c>
      <c r="F15339" s="23" t="s">
        <v>52</v>
      </c>
      <c r="G15339" s="121">
        <v>127536510.93999998</v>
      </c>
    </row>
    <row r="15340" spans="1:7" outlineLevel="1" x14ac:dyDescent="0.25">
      <c r="A15340" s="23" t="str">
        <f>VLOOKUP(B15340,Códigos!$A$1:$C$23,2,FALSE)</f>
        <v>Inv. sin Oferta Pública</v>
      </c>
      <c r="B15340" s="65" t="s">
        <v>14</v>
      </c>
      <c r="C15340" s="60">
        <v>2024</v>
      </c>
      <c r="D15340" s="60" t="str">
        <f t="shared" si="258"/>
        <v>jun</v>
      </c>
      <c r="E15340" s="24">
        <v>45473</v>
      </c>
      <c r="F15340" s="23" t="s">
        <v>52</v>
      </c>
      <c r="G15340" s="121">
        <v>2730437.32</v>
      </c>
    </row>
    <row r="15341" spans="1:7" outlineLevel="1" x14ac:dyDescent="0.25">
      <c r="A15341" s="23" t="str">
        <f>VLOOKUP(B15341,Códigos!$A$1:$C$23,2,FALSE)</f>
        <v>Acciones</v>
      </c>
      <c r="B15341" s="65" t="s">
        <v>0</v>
      </c>
      <c r="C15341" s="60">
        <v>2024</v>
      </c>
      <c r="D15341" s="60" t="str">
        <f t="shared" si="258"/>
        <v>jun</v>
      </c>
      <c r="E15341" s="24">
        <v>45473</v>
      </c>
      <c r="F15341" s="23" t="s">
        <v>44</v>
      </c>
      <c r="G15341" s="121">
        <v>152011.70553935861</v>
      </c>
    </row>
    <row r="15342" spans="1:7" outlineLevel="1" x14ac:dyDescent="0.25">
      <c r="A15342" s="23" t="str">
        <f>VLOOKUP(B15342,Códigos!$A$1:$C$23,2,FALSE)</f>
        <v>Bonos Bancarios Bursátiles</v>
      </c>
      <c r="B15342" s="65" t="s">
        <v>1</v>
      </c>
      <c r="C15342" s="60">
        <v>2024</v>
      </c>
      <c r="D15342" s="60" t="str">
        <f t="shared" si="258"/>
        <v>jun</v>
      </c>
      <c r="E15342" s="24">
        <v>45473</v>
      </c>
      <c r="F15342" s="23" t="s">
        <v>44</v>
      </c>
      <c r="G15342" s="121">
        <v>9171447.3440233413</v>
      </c>
    </row>
    <row r="15343" spans="1:7" outlineLevel="1" x14ac:dyDescent="0.25">
      <c r="A15343" s="23" t="str">
        <f>VLOOKUP(B15343,Códigos!$A$1:$C$23,2,FALSE)</f>
        <v>Bonos Banco Central de Bolivia</v>
      </c>
      <c r="B15343" s="65" t="s">
        <v>2</v>
      </c>
      <c r="C15343" s="60">
        <v>2024</v>
      </c>
      <c r="D15343" s="60" t="str">
        <f t="shared" si="258"/>
        <v>jun</v>
      </c>
      <c r="E15343" s="24">
        <v>45473</v>
      </c>
      <c r="F15343" s="23" t="s">
        <v>44</v>
      </c>
      <c r="G15343" s="121">
        <v>0</v>
      </c>
    </row>
    <row r="15344" spans="1:7" outlineLevel="1" x14ac:dyDescent="0.25">
      <c r="A15344" s="23" t="str">
        <f>VLOOKUP(B15344,Códigos!$A$1:$C$23,2,FALSE)</f>
        <v>Bonos de Largo Plazo</v>
      </c>
      <c r="B15344" s="65" t="s">
        <v>3</v>
      </c>
      <c r="C15344" s="60">
        <v>2024</v>
      </c>
      <c r="D15344" s="60" t="str">
        <f t="shared" si="258"/>
        <v>jun</v>
      </c>
      <c r="E15344" s="24">
        <v>45473</v>
      </c>
      <c r="F15344" s="23" t="s">
        <v>44</v>
      </c>
      <c r="G15344" s="121">
        <v>7682304.9679300245</v>
      </c>
    </row>
    <row r="15345" spans="1:7" outlineLevel="1" x14ac:dyDescent="0.25">
      <c r="A15345" s="23" t="str">
        <f>VLOOKUP(B15345,Códigos!$A$1:$C$23,2,FALSE)</f>
        <v>Bonos Municipales</v>
      </c>
      <c r="B15345" s="65" t="s">
        <v>4</v>
      </c>
      <c r="C15345" s="60">
        <v>2024</v>
      </c>
      <c r="D15345" s="60" t="str">
        <f t="shared" si="258"/>
        <v>jun</v>
      </c>
      <c r="E15345" s="24">
        <v>45473</v>
      </c>
      <c r="F15345" s="23" t="s">
        <v>44</v>
      </c>
      <c r="G15345" s="121">
        <v>0</v>
      </c>
    </row>
    <row r="15346" spans="1:7" outlineLevel="1" x14ac:dyDescent="0.25">
      <c r="A15346" s="23" t="str">
        <f>VLOOKUP(B15346,Códigos!$A$1:$C$23,2,FALSE)</f>
        <v>Bonos Participativos emitidos por Pymes</v>
      </c>
      <c r="B15346" s="65" t="s">
        <v>5</v>
      </c>
      <c r="C15346" s="60">
        <v>2024</v>
      </c>
      <c r="D15346" s="60" t="str">
        <f t="shared" si="258"/>
        <v>jun</v>
      </c>
      <c r="E15346" s="24">
        <v>45473</v>
      </c>
      <c r="F15346" s="23" t="s">
        <v>44</v>
      </c>
      <c r="G15346" s="121">
        <v>0</v>
      </c>
    </row>
    <row r="15347" spans="1:7" outlineLevel="1" x14ac:dyDescent="0.25">
      <c r="A15347" s="23" t="str">
        <f>VLOOKUP(B15347,Códigos!$A$1:$C$23,2,FALSE)</f>
        <v>Bonos del BCB con opción a rescate anticipado</v>
      </c>
      <c r="B15347" s="65" t="s">
        <v>159</v>
      </c>
      <c r="C15347" s="60">
        <v>2024</v>
      </c>
      <c r="D15347" s="60" t="str">
        <f t="shared" si="258"/>
        <v>jun</v>
      </c>
      <c r="E15347" s="24">
        <v>45473</v>
      </c>
      <c r="F15347" s="23" t="s">
        <v>44</v>
      </c>
      <c r="G15347" s="121">
        <v>0</v>
      </c>
    </row>
    <row r="15348" spans="1:7" outlineLevel="1" x14ac:dyDescent="0.25">
      <c r="A15348" s="23" t="str">
        <f>VLOOKUP(B15348,Códigos!$A$1:$C$23,2,FALSE)</f>
        <v>Bonos del Tesoro</v>
      </c>
      <c r="B15348" s="65" t="s">
        <v>6</v>
      </c>
      <c r="C15348" s="60">
        <v>2024</v>
      </c>
      <c r="D15348" s="60" t="str">
        <f t="shared" si="258"/>
        <v>jun</v>
      </c>
      <c r="E15348" s="24">
        <v>45473</v>
      </c>
      <c r="F15348" s="23" t="s">
        <v>44</v>
      </c>
      <c r="G15348" s="121">
        <v>3606094.5451895026</v>
      </c>
    </row>
    <row r="15349" spans="1:7" outlineLevel="1" x14ac:dyDescent="0.25">
      <c r="A15349" s="23" t="str">
        <f>VLOOKUP(B15349,Códigos!$A$1:$C$23,2,FALSE)</f>
        <v>Bonos Verdes, Sociales y/o Sostenibles</v>
      </c>
      <c r="B15349" s="65" t="s">
        <v>162</v>
      </c>
      <c r="C15349" s="60">
        <v>2024</v>
      </c>
      <c r="D15349" s="60" t="str">
        <f t="shared" si="258"/>
        <v>jun</v>
      </c>
      <c r="E15349" s="24">
        <v>45473</v>
      </c>
      <c r="F15349" s="23" t="s">
        <v>44</v>
      </c>
      <c r="G15349" s="121">
        <v>0</v>
      </c>
    </row>
    <row r="15350" spans="1:7" outlineLevel="1" x14ac:dyDescent="0.25">
      <c r="A15350" s="23" t="str">
        <f>VLOOKUP(B15350,Códigos!$A$1:$C$23,2,FALSE)</f>
        <v>Cupones</v>
      </c>
      <c r="B15350" s="65" t="s">
        <v>7</v>
      </c>
      <c r="C15350" s="60">
        <v>2024</v>
      </c>
      <c r="D15350" s="60" t="str">
        <f t="shared" si="258"/>
        <v>jun</v>
      </c>
      <c r="E15350" s="24">
        <v>45473</v>
      </c>
      <c r="F15350" s="23" t="s">
        <v>44</v>
      </c>
      <c r="G15350" s="121">
        <v>6182344.0189504372</v>
      </c>
    </row>
    <row r="15351" spans="1:7" outlineLevel="1" x14ac:dyDescent="0.25">
      <c r="A15351" s="23" t="str">
        <f>VLOOKUP(B15351,Códigos!$A$1:$C$23,2,FALSE)</f>
        <v>Depósitos a Plazo Fijo</v>
      </c>
      <c r="B15351" s="65" t="s">
        <v>8</v>
      </c>
      <c r="C15351" s="60">
        <v>2024</v>
      </c>
      <c r="D15351" s="60" t="str">
        <f t="shared" si="258"/>
        <v>jun</v>
      </c>
      <c r="E15351" s="24">
        <v>45473</v>
      </c>
      <c r="F15351" s="23" t="s">
        <v>44</v>
      </c>
      <c r="G15351" s="121">
        <v>113747407.90962024</v>
      </c>
    </row>
    <row r="15352" spans="1:7" outlineLevel="1" x14ac:dyDescent="0.25">
      <c r="A15352" s="23" t="str">
        <f>VLOOKUP(B15352,Códigos!$A$1:$C$23,2,FALSE)</f>
        <v>Letras del BCB</v>
      </c>
      <c r="B15352" s="65" t="s">
        <v>9</v>
      </c>
      <c r="C15352" s="60">
        <v>2024</v>
      </c>
      <c r="D15352" s="60" t="str">
        <f t="shared" si="258"/>
        <v>jun</v>
      </c>
      <c r="E15352" s="24">
        <v>45473</v>
      </c>
      <c r="F15352" s="23" t="s">
        <v>44</v>
      </c>
      <c r="G15352" s="121">
        <v>3204029.3877551025</v>
      </c>
    </row>
    <row r="15353" spans="1:7" outlineLevel="1" x14ac:dyDescent="0.25">
      <c r="A15353" s="23" t="str">
        <f>VLOOKUP(B15353,Códigos!$A$1:$C$23,2,FALSE)</f>
        <v>Letras del BCB con opción a rescate anticipado</v>
      </c>
      <c r="B15353" s="65" t="s">
        <v>10</v>
      </c>
      <c r="C15353" s="60">
        <v>2024</v>
      </c>
      <c r="D15353" s="60" t="str">
        <f t="shared" si="258"/>
        <v>jun</v>
      </c>
      <c r="E15353" s="24">
        <v>45473</v>
      </c>
      <c r="F15353" s="23" t="s">
        <v>44</v>
      </c>
      <c r="G15353" s="121">
        <v>13412399.323615162</v>
      </c>
    </row>
    <row r="15354" spans="1:7" outlineLevel="1" x14ac:dyDescent="0.25">
      <c r="A15354" s="23" t="str">
        <f>VLOOKUP(B15354,Códigos!$A$1:$C$23,2,FALSE)</f>
        <v>Pagarés bursátiles</v>
      </c>
      <c r="B15354" s="65" t="s">
        <v>11</v>
      </c>
      <c r="C15354" s="60">
        <v>2024</v>
      </c>
      <c r="D15354" s="60" t="str">
        <f t="shared" si="258"/>
        <v>jun</v>
      </c>
      <c r="E15354" s="24">
        <v>45473</v>
      </c>
      <c r="F15354" s="23" t="s">
        <v>44</v>
      </c>
      <c r="G15354" s="121">
        <v>19602930.549562663</v>
      </c>
    </row>
    <row r="15355" spans="1:7" outlineLevel="1" x14ac:dyDescent="0.25">
      <c r="A15355" s="23" t="str">
        <f>VLOOKUP(B15355,Códigos!$A$1:$C$23,2,FALSE)</f>
        <v>Valores de Titularización</v>
      </c>
      <c r="B15355" s="65" t="s">
        <v>12</v>
      </c>
      <c r="C15355" s="60">
        <v>2024</v>
      </c>
      <c r="D15355" s="60" t="str">
        <f t="shared" si="258"/>
        <v>jun</v>
      </c>
      <c r="E15355" s="24">
        <v>45473</v>
      </c>
      <c r="F15355" s="23" t="s">
        <v>44</v>
      </c>
      <c r="G15355" s="121">
        <v>1728970.8862973761</v>
      </c>
    </row>
    <row r="15356" spans="1:7" outlineLevel="1" x14ac:dyDescent="0.25">
      <c r="A15356" s="23" t="str">
        <f>VLOOKUP(B15356,Códigos!$A$1:$C$23,2,FALSE)</f>
        <v>Inv. Extranjero</v>
      </c>
      <c r="B15356" s="65" t="s">
        <v>34</v>
      </c>
      <c r="C15356" s="60">
        <v>2024</v>
      </c>
      <c r="D15356" s="60" t="str">
        <f t="shared" si="258"/>
        <v>jun</v>
      </c>
      <c r="E15356" s="24">
        <v>45473</v>
      </c>
      <c r="F15356" s="23" t="s">
        <v>44</v>
      </c>
      <c r="G15356" s="121">
        <v>0</v>
      </c>
    </row>
    <row r="15357" spans="1:7" outlineLevel="1" x14ac:dyDescent="0.25">
      <c r="A15357" s="23" t="str">
        <f>VLOOKUP(B15357,Códigos!$A$1:$C$23,2,FALSE)</f>
        <v>Liquidez</v>
      </c>
      <c r="B15357" s="65" t="s">
        <v>13</v>
      </c>
      <c r="C15357" s="60">
        <v>2024</v>
      </c>
      <c r="D15357" s="60" t="str">
        <f t="shared" si="258"/>
        <v>jun</v>
      </c>
      <c r="E15357" s="24">
        <v>45473</v>
      </c>
      <c r="F15357" s="23" t="s">
        <v>44</v>
      </c>
      <c r="G15357" s="121">
        <v>61943597.881924197</v>
      </c>
    </row>
    <row r="15358" spans="1:7" outlineLevel="1" x14ac:dyDescent="0.25">
      <c r="A15358" s="23" t="str">
        <f>VLOOKUP(B15358,Códigos!$A$1:$C$23,2,FALSE)</f>
        <v>Inv. sin Oferta Pública</v>
      </c>
      <c r="B15358" s="65" t="s">
        <v>14</v>
      </c>
      <c r="C15358" s="60">
        <v>2024</v>
      </c>
      <c r="D15358" s="60" t="str">
        <f t="shared" si="258"/>
        <v>jun</v>
      </c>
      <c r="E15358" s="24">
        <v>45473</v>
      </c>
      <c r="F15358" s="23" t="s">
        <v>44</v>
      </c>
      <c r="G15358" s="121">
        <v>7253734.2157434402</v>
      </c>
    </row>
    <row r="15359" spans="1:7" outlineLevel="1" x14ac:dyDescent="0.25">
      <c r="A15359" s="23" t="str">
        <f>VLOOKUP(B15359,Códigos!$A$1:$C$23,2,FALSE)</f>
        <v>Acciones</v>
      </c>
      <c r="B15359" s="65" t="s">
        <v>0</v>
      </c>
      <c r="C15359" s="60">
        <v>2024</v>
      </c>
      <c r="D15359" s="60" t="str">
        <f t="shared" si="258"/>
        <v>jun</v>
      </c>
      <c r="E15359" s="24">
        <v>45473</v>
      </c>
      <c r="F15359" s="23" t="s">
        <v>45</v>
      </c>
      <c r="G15359" s="121">
        <v>1638992.72</v>
      </c>
    </row>
    <row r="15360" spans="1:7" outlineLevel="1" x14ac:dyDescent="0.25">
      <c r="A15360" s="23" t="str">
        <f>VLOOKUP(B15360,Códigos!$A$1:$C$23,2,FALSE)</f>
        <v>Bonos Bancarios Bursátiles</v>
      </c>
      <c r="B15360" s="65" t="s">
        <v>1</v>
      </c>
      <c r="C15360" s="60">
        <v>2024</v>
      </c>
      <c r="D15360" s="60" t="str">
        <f t="shared" si="258"/>
        <v>jun</v>
      </c>
      <c r="E15360" s="24">
        <v>45473</v>
      </c>
      <c r="F15360" s="23" t="s">
        <v>45</v>
      </c>
      <c r="G15360" s="121">
        <v>4422846.3900000006</v>
      </c>
    </row>
    <row r="15361" spans="1:7" outlineLevel="1" x14ac:dyDescent="0.25">
      <c r="A15361" s="23" t="str">
        <f>VLOOKUP(B15361,Códigos!$A$1:$C$23,2,FALSE)</f>
        <v>Bonos Banco Central de Bolivia</v>
      </c>
      <c r="B15361" s="65" t="s">
        <v>2</v>
      </c>
      <c r="C15361" s="60">
        <v>2024</v>
      </c>
      <c r="D15361" s="60" t="str">
        <f t="shared" si="258"/>
        <v>jun</v>
      </c>
      <c r="E15361" s="24">
        <v>45473</v>
      </c>
      <c r="F15361" s="23" t="s">
        <v>45</v>
      </c>
      <c r="G15361" s="121">
        <v>0</v>
      </c>
    </row>
    <row r="15362" spans="1:7" outlineLevel="1" x14ac:dyDescent="0.25">
      <c r="A15362" s="23" t="str">
        <f>VLOOKUP(B15362,Códigos!$A$1:$C$23,2,FALSE)</f>
        <v>Bonos de Largo Plazo</v>
      </c>
      <c r="B15362" s="65" t="s">
        <v>3</v>
      </c>
      <c r="C15362" s="60">
        <v>2024</v>
      </c>
      <c r="D15362" s="60" t="str">
        <f t="shared" ref="D15362:D15425" si="259">+TEXT(E15362,"mmm")</f>
        <v>jun</v>
      </c>
      <c r="E15362" s="24">
        <v>45473</v>
      </c>
      <c r="F15362" s="23" t="s">
        <v>45</v>
      </c>
      <c r="G15362" s="121">
        <v>1629235.02</v>
      </c>
    </row>
    <row r="15363" spans="1:7" outlineLevel="1" x14ac:dyDescent="0.25">
      <c r="A15363" s="23" t="str">
        <f>VLOOKUP(B15363,Códigos!$A$1:$C$23,2,FALSE)</f>
        <v>Bonos Municipales</v>
      </c>
      <c r="B15363" s="65" t="s">
        <v>4</v>
      </c>
      <c r="C15363" s="60">
        <v>2024</v>
      </c>
      <c r="D15363" s="60" t="str">
        <f t="shared" si="259"/>
        <v>jun</v>
      </c>
      <c r="E15363" s="24">
        <v>45473</v>
      </c>
      <c r="F15363" s="23" t="s">
        <v>45</v>
      </c>
      <c r="G15363" s="121">
        <v>0</v>
      </c>
    </row>
    <row r="15364" spans="1:7" outlineLevel="1" x14ac:dyDescent="0.25">
      <c r="A15364" s="23" t="str">
        <f>VLOOKUP(B15364,Códigos!$A$1:$C$23,2,FALSE)</f>
        <v>Bonos Participativos emitidos por Pymes</v>
      </c>
      <c r="B15364" s="65" t="s">
        <v>5</v>
      </c>
      <c r="C15364" s="60">
        <v>2024</v>
      </c>
      <c r="D15364" s="60" t="str">
        <f t="shared" si="259"/>
        <v>jun</v>
      </c>
      <c r="E15364" s="24">
        <v>45473</v>
      </c>
      <c r="F15364" s="23" t="s">
        <v>45</v>
      </c>
      <c r="G15364" s="121">
        <v>0</v>
      </c>
    </row>
    <row r="15365" spans="1:7" outlineLevel="1" x14ac:dyDescent="0.25">
      <c r="A15365" s="23" t="str">
        <f>VLOOKUP(B15365,Códigos!$A$1:$C$23,2,FALSE)</f>
        <v>Bonos del BCB con opción a rescate anticipado</v>
      </c>
      <c r="B15365" s="65" t="s">
        <v>159</v>
      </c>
      <c r="C15365" s="60">
        <v>2024</v>
      </c>
      <c r="D15365" s="60" t="str">
        <f t="shared" si="259"/>
        <v>jun</v>
      </c>
      <c r="E15365" s="24">
        <v>45473</v>
      </c>
      <c r="F15365" s="23" t="s">
        <v>45</v>
      </c>
      <c r="G15365" s="121">
        <v>0</v>
      </c>
    </row>
    <row r="15366" spans="1:7" outlineLevel="1" x14ac:dyDescent="0.25">
      <c r="A15366" s="23" t="str">
        <f>VLOOKUP(B15366,Códigos!$A$1:$C$23,2,FALSE)</f>
        <v>Bonos del Tesoro</v>
      </c>
      <c r="B15366" s="65" t="s">
        <v>6</v>
      </c>
      <c r="C15366" s="60">
        <v>2024</v>
      </c>
      <c r="D15366" s="60" t="str">
        <f t="shared" si="259"/>
        <v>jun</v>
      </c>
      <c r="E15366" s="24">
        <v>45473</v>
      </c>
      <c r="F15366" s="23" t="s">
        <v>45</v>
      </c>
      <c r="G15366" s="121">
        <v>0</v>
      </c>
    </row>
    <row r="15367" spans="1:7" outlineLevel="1" x14ac:dyDescent="0.25">
      <c r="A15367" s="23" t="str">
        <f>VLOOKUP(B15367,Códigos!$A$1:$C$23,2,FALSE)</f>
        <v>Bonos Verdes, Sociales y/o Sostenibles</v>
      </c>
      <c r="B15367" s="65" t="s">
        <v>162</v>
      </c>
      <c r="C15367" s="60">
        <v>2024</v>
      </c>
      <c r="D15367" s="60" t="str">
        <f t="shared" si="259"/>
        <v>jun</v>
      </c>
      <c r="E15367" s="24">
        <v>45473</v>
      </c>
      <c r="F15367" s="23" t="s">
        <v>45</v>
      </c>
      <c r="G15367" s="121">
        <v>0</v>
      </c>
    </row>
    <row r="15368" spans="1:7" outlineLevel="1" x14ac:dyDescent="0.25">
      <c r="A15368" s="23" t="str">
        <f>VLOOKUP(B15368,Códigos!$A$1:$C$23,2,FALSE)</f>
        <v>Cupones</v>
      </c>
      <c r="B15368" s="65" t="s">
        <v>7</v>
      </c>
      <c r="C15368" s="60">
        <v>2024</v>
      </c>
      <c r="D15368" s="60" t="str">
        <f t="shared" si="259"/>
        <v>jun</v>
      </c>
      <c r="E15368" s="24">
        <v>45473</v>
      </c>
      <c r="F15368" s="23" t="s">
        <v>45</v>
      </c>
      <c r="G15368" s="121">
        <v>0</v>
      </c>
    </row>
    <row r="15369" spans="1:7" outlineLevel="1" x14ac:dyDescent="0.25">
      <c r="A15369" s="23" t="str">
        <f>VLOOKUP(B15369,Códigos!$A$1:$C$23,2,FALSE)</f>
        <v>Depósitos a Plazo Fijo</v>
      </c>
      <c r="B15369" s="65" t="s">
        <v>8</v>
      </c>
      <c r="C15369" s="60">
        <v>2024</v>
      </c>
      <c r="D15369" s="60" t="str">
        <f t="shared" si="259"/>
        <v>jun</v>
      </c>
      <c r="E15369" s="24">
        <v>45473</v>
      </c>
      <c r="F15369" s="23" t="s">
        <v>45</v>
      </c>
      <c r="G15369" s="121">
        <v>57620169.880000003</v>
      </c>
    </row>
    <row r="15370" spans="1:7" outlineLevel="1" x14ac:dyDescent="0.25">
      <c r="A15370" s="23" t="str">
        <f>VLOOKUP(B15370,Códigos!$A$1:$C$23,2,FALSE)</f>
        <v>Letras del BCB</v>
      </c>
      <c r="B15370" s="65" t="s">
        <v>9</v>
      </c>
      <c r="C15370" s="60">
        <v>2024</v>
      </c>
      <c r="D15370" s="60" t="str">
        <f t="shared" si="259"/>
        <v>jun</v>
      </c>
      <c r="E15370" s="24">
        <v>45473</v>
      </c>
      <c r="F15370" s="23" t="s">
        <v>45</v>
      </c>
      <c r="G15370" s="121">
        <v>0</v>
      </c>
    </row>
    <row r="15371" spans="1:7" outlineLevel="1" x14ac:dyDescent="0.25">
      <c r="A15371" s="23" t="str">
        <f>VLOOKUP(B15371,Códigos!$A$1:$C$23,2,FALSE)</f>
        <v>Letras del BCB con opción a rescate anticipado</v>
      </c>
      <c r="B15371" s="65" t="s">
        <v>10</v>
      </c>
      <c r="C15371" s="60">
        <v>2024</v>
      </c>
      <c r="D15371" s="60" t="str">
        <f t="shared" si="259"/>
        <v>jun</v>
      </c>
      <c r="E15371" s="24">
        <v>45473</v>
      </c>
      <c r="F15371" s="23" t="s">
        <v>45</v>
      </c>
      <c r="G15371" s="121">
        <v>0</v>
      </c>
    </row>
    <row r="15372" spans="1:7" outlineLevel="1" x14ac:dyDescent="0.25">
      <c r="A15372" s="23" t="str">
        <f>VLOOKUP(B15372,Códigos!$A$1:$C$23,2,FALSE)</f>
        <v>Pagarés bursátiles</v>
      </c>
      <c r="B15372" s="65" t="s">
        <v>11</v>
      </c>
      <c r="C15372" s="60">
        <v>2024</v>
      </c>
      <c r="D15372" s="60" t="str">
        <f t="shared" si="259"/>
        <v>jun</v>
      </c>
      <c r="E15372" s="24">
        <v>45473</v>
      </c>
      <c r="F15372" s="23" t="s">
        <v>45</v>
      </c>
      <c r="G15372" s="121">
        <v>655060.76</v>
      </c>
    </row>
    <row r="15373" spans="1:7" outlineLevel="1" x14ac:dyDescent="0.25">
      <c r="A15373" s="23" t="str">
        <f>VLOOKUP(B15373,Códigos!$A$1:$C$23,2,FALSE)</f>
        <v>Valores de Titularización</v>
      </c>
      <c r="B15373" s="65" t="s">
        <v>12</v>
      </c>
      <c r="C15373" s="60">
        <v>2024</v>
      </c>
      <c r="D15373" s="60" t="str">
        <f t="shared" si="259"/>
        <v>jun</v>
      </c>
      <c r="E15373" s="24">
        <v>45473</v>
      </c>
      <c r="F15373" s="23" t="s">
        <v>45</v>
      </c>
      <c r="G15373" s="121">
        <v>0</v>
      </c>
    </row>
    <row r="15374" spans="1:7" outlineLevel="1" x14ac:dyDescent="0.25">
      <c r="A15374" s="23" t="str">
        <f>VLOOKUP(B15374,Códigos!$A$1:$C$23,2,FALSE)</f>
        <v>Inv. Extranjero</v>
      </c>
      <c r="B15374" s="65" t="s">
        <v>34</v>
      </c>
      <c r="C15374" s="60">
        <v>2024</v>
      </c>
      <c r="D15374" s="60" t="str">
        <f t="shared" si="259"/>
        <v>jun</v>
      </c>
      <c r="E15374" s="24">
        <v>45473</v>
      </c>
      <c r="F15374" s="23" t="s">
        <v>45</v>
      </c>
      <c r="G15374" s="121">
        <v>2669774.9</v>
      </c>
    </row>
    <row r="15375" spans="1:7" outlineLevel="1" x14ac:dyDescent="0.25">
      <c r="A15375" s="23" t="str">
        <f>VLOOKUP(B15375,Códigos!$A$1:$C$23,2,FALSE)</f>
        <v>Liquidez</v>
      </c>
      <c r="B15375" s="65" t="s">
        <v>13</v>
      </c>
      <c r="C15375" s="60">
        <v>2024</v>
      </c>
      <c r="D15375" s="60" t="str">
        <f t="shared" si="259"/>
        <v>jun</v>
      </c>
      <c r="E15375" s="24">
        <v>45473</v>
      </c>
      <c r="F15375" s="23" t="s">
        <v>45</v>
      </c>
      <c r="G15375" s="121">
        <v>48854611.980000004</v>
      </c>
    </row>
    <row r="15376" spans="1:7" outlineLevel="1" x14ac:dyDescent="0.25">
      <c r="A15376" s="23" t="str">
        <f>VLOOKUP(B15376,Códigos!$A$1:$C$23,2,FALSE)</f>
        <v>Inv. sin Oferta Pública</v>
      </c>
      <c r="B15376" s="65" t="s">
        <v>14</v>
      </c>
      <c r="C15376" s="60">
        <v>2024</v>
      </c>
      <c r="D15376" s="60" t="str">
        <f t="shared" si="259"/>
        <v>jun</v>
      </c>
      <c r="E15376" s="24">
        <v>45473</v>
      </c>
      <c r="F15376" s="23" t="s">
        <v>45</v>
      </c>
      <c r="G15376" s="121">
        <v>-16156.939999999995</v>
      </c>
    </row>
    <row r="15377" spans="1:7" outlineLevel="1" x14ac:dyDescent="0.25">
      <c r="A15377" s="23" t="str">
        <f>VLOOKUP(B15377,Códigos!$A$1:$C$23,2,FALSE)</f>
        <v>Acciones</v>
      </c>
      <c r="B15377" s="65" t="s">
        <v>0</v>
      </c>
      <c r="C15377" s="60">
        <v>2024</v>
      </c>
      <c r="D15377" s="60" t="str">
        <f t="shared" si="259"/>
        <v>jun</v>
      </c>
      <c r="E15377" s="24">
        <v>45473</v>
      </c>
      <c r="F15377" s="23" t="s">
        <v>46</v>
      </c>
      <c r="G15377" s="121">
        <v>6299155.9198250631</v>
      </c>
    </row>
    <row r="15378" spans="1:7" outlineLevel="1" x14ac:dyDescent="0.25">
      <c r="A15378" s="23" t="str">
        <f>VLOOKUP(B15378,Códigos!$A$1:$C$23,2,FALSE)</f>
        <v>Bonos Bancarios Bursátiles</v>
      </c>
      <c r="B15378" s="65" t="s">
        <v>1</v>
      </c>
      <c r="C15378" s="60">
        <v>2024</v>
      </c>
      <c r="D15378" s="60" t="str">
        <f t="shared" si="259"/>
        <v>jun</v>
      </c>
      <c r="E15378" s="24">
        <v>45473</v>
      </c>
      <c r="F15378" s="23" t="s">
        <v>46</v>
      </c>
      <c r="G15378" s="121">
        <v>39493064.383381821</v>
      </c>
    </row>
    <row r="15379" spans="1:7" outlineLevel="1" x14ac:dyDescent="0.25">
      <c r="A15379" s="23" t="str">
        <f>VLOOKUP(B15379,Códigos!$A$1:$C$23,2,FALSE)</f>
        <v>Bonos Banco Central de Bolivia</v>
      </c>
      <c r="B15379" s="65" t="s">
        <v>2</v>
      </c>
      <c r="C15379" s="60">
        <v>2024</v>
      </c>
      <c r="D15379" s="60" t="str">
        <f t="shared" si="259"/>
        <v>jun</v>
      </c>
      <c r="E15379" s="24">
        <v>45473</v>
      </c>
      <c r="F15379" s="23" t="s">
        <v>46</v>
      </c>
      <c r="G15379" s="121">
        <v>0</v>
      </c>
    </row>
    <row r="15380" spans="1:7" outlineLevel="1" x14ac:dyDescent="0.25">
      <c r="A15380" s="23" t="str">
        <f>VLOOKUP(B15380,Códigos!$A$1:$C$23,2,FALSE)</f>
        <v>Bonos de Largo Plazo</v>
      </c>
      <c r="B15380" s="65" t="s">
        <v>3</v>
      </c>
      <c r="C15380" s="60">
        <v>2024</v>
      </c>
      <c r="D15380" s="60" t="str">
        <f t="shared" si="259"/>
        <v>jun</v>
      </c>
      <c r="E15380" s="24">
        <v>45473</v>
      </c>
      <c r="F15380" s="23" t="s">
        <v>46</v>
      </c>
      <c r="G15380" s="121">
        <v>32727700.065597638</v>
      </c>
    </row>
    <row r="15381" spans="1:7" outlineLevel="1" x14ac:dyDescent="0.25">
      <c r="A15381" s="23" t="str">
        <f>VLOOKUP(B15381,Códigos!$A$1:$C$23,2,FALSE)</f>
        <v>Bonos Municipales</v>
      </c>
      <c r="B15381" s="65" t="s">
        <v>4</v>
      </c>
      <c r="C15381" s="60">
        <v>2024</v>
      </c>
      <c r="D15381" s="60" t="str">
        <f t="shared" si="259"/>
        <v>jun</v>
      </c>
      <c r="E15381" s="24">
        <v>45473</v>
      </c>
      <c r="F15381" s="23" t="s">
        <v>46</v>
      </c>
      <c r="G15381" s="121">
        <v>467311.5451895044</v>
      </c>
    </row>
    <row r="15382" spans="1:7" outlineLevel="1" x14ac:dyDescent="0.25">
      <c r="A15382" s="23" t="str">
        <f>VLOOKUP(B15382,Códigos!$A$1:$C$23,2,FALSE)</f>
        <v>Bonos Participativos emitidos por Pymes</v>
      </c>
      <c r="B15382" s="65" t="s">
        <v>5</v>
      </c>
      <c r="C15382" s="60">
        <v>2024</v>
      </c>
      <c r="D15382" s="60" t="str">
        <f t="shared" si="259"/>
        <v>jun</v>
      </c>
      <c r="E15382" s="24">
        <v>45473</v>
      </c>
      <c r="F15382" s="23" t="s">
        <v>46</v>
      </c>
      <c r="G15382" s="121">
        <v>58755.568513119535</v>
      </c>
    </row>
    <row r="15383" spans="1:7" outlineLevel="1" x14ac:dyDescent="0.25">
      <c r="A15383" s="23" t="str">
        <f>VLOOKUP(B15383,Códigos!$A$1:$C$23,2,FALSE)</f>
        <v>Bonos del BCB con opción a rescate anticipado</v>
      </c>
      <c r="B15383" s="65" t="s">
        <v>159</v>
      </c>
      <c r="C15383" s="60">
        <v>2024</v>
      </c>
      <c r="D15383" s="60" t="str">
        <f t="shared" si="259"/>
        <v>jun</v>
      </c>
      <c r="E15383" s="24">
        <v>45473</v>
      </c>
      <c r="F15383" s="23" t="s">
        <v>46</v>
      </c>
      <c r="G15383" s="121">
        <v>0</v>
      </c>
    </row>
    <row r="15384" spans="1:7" outlineLevel="1" x14ac:dyDescent="0.25">
      <c r="A15384" s="23" t="str">
        <f>VLOOKUP(B15384,Códigos!$A$1:$C$23,2,FALSE)</f>
        <v>Bonos del Tesoro</v>
      </c>
      <c r="B15384" s="65" t="s">
        <v>6</v>
      </c>
      <c r="C15384" s="60">
        <v>2024</v>
      </c>
      <c r="D15384" s="60" t="str">
        <f t="shared" si="259"/>
        <v>jun</v>
      </c>
      <c r="E15384" s="24">
        <v>45473</v>
      </c>
      <c r="F15384" s="23" t="s">
        <v>46</v>
      </c>
      <c r="G15384" s="121">
        <v>0</v>
      </c>
    </row>
    <row r="15385" spans="1:7" outlineLevel="1" x14ac:dyDescent="0.25">
      <c r="A15385" s="23" t="str">
        <f>VLOOKUP(B15385,Códigos!$A$1:$C$23,2,FALSE)</f>
        <v>Bonos Verdes, Sociales y/o Sostenibles</v>
      </c>
      <c r="B15385" s="65" t="s">
        <v>162</v>
      </c>
      <c r="C15385" s="60">
        <v>2024</v>
      </c>
      <c r="D15385" s="60" t="str">
        <f t="shared" si="259"/>
        <v>jun</v>
      </c>
      <c r="E15385" s="24">
        <v>45473</v>
      </c>
      <c r="F15385" s="23" t="s">
        <v>46</v>
      </c>
      <c r="G15385" s="121">
        <v>1750889.7551020407</v>
      </c>
    </row>
    <row r="15386" spans="1:7" outlineLevel="1" x14ac:dyDescent="0.25">
      <c r="A15386" s="23" t="str">
        <f>VLOOKUP(B15386,Códigos!$A$1:$C$23,2,FALSE)</f>
        <v>Cupones</v>
      </c>
      <c r="B15386" s="65" t="s">
        <v>7</v>
      </c>
      <c r="C15386" s="60">
        <v>2024</v>
      </c>
      <c r="D15386" s="60" t="str">
        <f t="shared" si="259"/>
        <v>jun</v>
      </c>
      <c r="E15386" s="24">
        <v>45473</v>
      </c>
      <c r="F15386" s="23" t="s">
        <v>46</v>
      </c>
      <c r="G15386" s="121">
        <v>1214541.5743440283</v>
      </c>
    </row>
    <row r="15387" spans="1:7" outlineLevel="1" x14ac:dyDescent="0.25">
      <c r="A15387" s="23" t="str">
        <f>VLOOKUP(B15387,Códigos!$A$1:$C$23,2,FALSE)</f>
        <v>Depósitos a Plazo Fijo</v>
      </c>
      <c r="B15387" s="65" t="s">
        <v>8</v>
      </c>
      <c r="C15387" s="60">
        <v>2024</v>
      </c>
      <c r="D15387" s="60" t="str">
        <f t="shared" si="259"/>
        <v>jun</v>
      </c>
      <c r="E15387" s="24">
        <v>45473</v>
      </c>
      <c r="F15387" s="23" t="s">
        <v>46</v>
      </c>
      <c r="G15387" s="121">
        <v>150443846.88775536</v>
      </c>
    </row>
    <row r="15388" spans="1:7" outlineLevel="1" x14ac:dyDescent="0.25">
      <c r="A15388" s="23" t="str">
        <f>VLOOKUP(B15388,Códigos!$A$1:$C$23,2,FALSE)</f>
        <v>Letras del BCB</v>
      </c>
      <c r="B15388" s="65" t="s">
        <v>9</v>
      </c>
      <c r="C15388" s="60">
        <v>2024</v>
      </c>
      <c r="D15388" s="60" t="str">
        <f t="shared" si="259"/>
        <v>jun</v>
      </c>
      <c r="E15388" s="24">
        <v>45473</v>
      </c>
      <c r="F15388" s="23" t="s">
        <v>46</v>
      </c>
      <c r="G15388" s="121">
        <v>0</v>
      </c>
    </row>
    <row r="15389" spans="1:7" outlineLevel="1" x14ac:dyDescent="0.25">
      <c r="A15389" s="23" t="str">
        <f>VLOOKUP(B15389,Códigos!$A$1:$C$23,2,FALSE)</f>
        <v>Letras del BCB con opción a rescate anticipado</v>
      </c>
      <c r="B15389" s="65" t="s">
        <v>10</v>
      </c>
      <c r="C15389" s="60">
        <v>2024</v>
      </c>
      <c r="D15389" s="60" t="str">
        <f t="shared" si="259"/>
        <v>jun</v>
      </c>
      <c r="E15389" s="24">
        <v>45473</v>
      </c>
      <c r="F15389" s="23" t="s">
        <v>46</v>
      </c>
      <c r="G15389" s="121">
        <v>6003947.865889214</v>
      </c>
    </row>
    <row r="15390" spans="1:7" outlineLevel="1" x14ac:dyDescent="0.25">
      <c r="A15390" s="23" t="str">
        <f>VLOOKUP(B15390,Códigos!$A$1:$C$23,2,FALSE)</f>
        <v>Pagarés bursátiles</v>
      </c>
      <c r="B15390" s="65" t="s">
        <v>11</v>
      </c>
      <c r="C15390" s="60">
        <v>2024</v>
      </c>
      <c r="D15390" s="60" t="str">
        <f t="shared" si="259"/>
        <v>jun</v>
      </c>
      <c r="E15390" s="24">
        <v>45473</v>
      </c>
      <c r="F15390" s="23" t="s">
        <v>46</v>
      </c>
      <c r="G15390" s="121">
        <v>13808405.065597657</v>
      </c>
    </row>
    <row r="15391" spans="1:7" outlineLevel="1" x14ac:dyDescent="0.25">
      <c r="A15391" s="23" t="str">
        <f>VLOOKUP(B15391,Códigos!$A$1:$C$23,2,FALSE)</f>
        <v>Valores de Titularización</v>
      </c>
      <c r="B15391" s="65" t="s">
        <v>12</v>
      </c>
      <c r="C15391" s="60">
        <v>2024</v>
      </c>
      <c r="D15391" s="60" t="str">
        <f t="shared" si="259"/>
        <v>jun</v>
      </c>
      <c r="E15391" s="24">
        <v>45473</v>
      </c>
      <c r="F15391" s="23" t="s">
        <v>46</v>
      </c>
      <c r="G15391" s="121">
        <v>6748996.3629737552</v>
      </c>
    </row>
    <row r="15392" spans="1:7" outlineLevel="1" x14ac:dyDescent="0.25">
      <c r="A15392" s="23" t="str">
        <f>VLOOKUP(B15392,Códigos!$A$1:$C$23,2,FALSE)</f>
        <v>Inv. Extranjero</v>
      </c>
      <c r="B15392" s="65" t="s">
        <v>34</v>
      </c>
      <c r="C15392" s="60">
        <v>2024</v>
      </c>
      <c r="D15392" s="60" t="str">
        <f t="shared" si="259"/>
        <v>jun</v>
      </c>
      <c r="E15392" s="24">
        <v>45473</v>
      </c>
      <c r="F15392" s="23" t="s">
        <v>46</v>
      </c>
      <c r="G15392" s="121">
        <v>488495</v>
      </c>
    </row>
    <row r="15393" spans="1:7" outlineLevel="1" x14ac:dyDescent="0.25">
      <c r="A15393" s="23" t="str">
        <f>VLOOKUP(B15393,Códigos!$A$1:$C$23,2,FALSE)</f>
        <v>Liquidez</v>
      </c>
      <c r="B15393" s="65" t="s">
        <v>13</v>
      </c>
      <c r="C15393" s="60">
        <v>2024</v>
      </c>
      <c r="D15393" s="60" t="str">
        <f t="shared" si="259"/>
        <v>jun</v>
      </c>
      <c r="E15393" s="24">
        <v>45473</v>
      </c>
      <c r="F15393" s="23" t="s">
        <v>46</v>
      </c>
      <c r="G15393" s="121">
        <v>53592628.123906702</v>
      </c>
    </row>
    <row r="15394" spans="1:7" outlineLevel="1" x14ac:dyDescent="0.25">
      <c r="A15394" s="23" t="str">
        <f>VLOOKUP(B15394,Códigos!$A$1:$C$23,2,FALSE)</f>
        <v>Inv. sin Oferta Pública</v>
      </c>
      <c r="B15394" s="65" t="s">
        <v>14</v>
      </c>
      <c r="C15394" s="60">
        <v>2024</v>
      </c>
      <c r="D15394" s="60" t="str">
        <f t="shared" si="259"/>
        <v>jun</v>
      </c>
      <c r="E15394" s="24">
        <v>45473</v>
      </c>
      <c r="F15394" s="23" t="s">
        <v>46</v>
      </c>
      <c r="G15394" s="121">
        <v>12501299.345481049</v>
      </c>
    </row>
    <row r="15395" spans="1:7" outlineLevel="1" x14ac:dyDescent="0.25">
      <c r="A15395" s="23" t="str">
        <f>VLOOKUP(B15395,Códigos!$A$1:$C$23,2,FALSE)</f>
        <v>Acciones</v>
      </c>
      <c r="B15395" s="65" t="s">
        <v>0</v>
      </c>
      <c r="C15395" s="60">
        <v>2024</v>
      </c>
      <c r="D15395" s="60" t="str">
        <f t="shared" si="259"/>
        <v>jun</v>
      </c>
      <c r="E15395" s="24">
        <v>45473</v>
      </c>
      <c r="F15395" s="23" t="s">
        <v>48</v>
      </c>
      <c r="G15395" s="121">
        <v>0</v>
      </c>
    </row>
    <row r="15396" spans="1:7" outlineLevel="1" x14ac:dyDescent="0.25">
      <c r="A15396" s="23" t="str">
        <f>VLOOKUP(B15396,Códigos!$A$1:$C$23,2,FALSE)</f>
        <v>Bonos Bancarios Bursátiles</v>
      </c>
      <c r="B15396" s="65" t="s">
        <v>1</v>
      </c>
      <c r="C15396" s="60">
        <v>2024</v>
      </c>
      <c r="D15396" s="60" t="str">
        <f t="shared" si="259"/>
        <v>jun</v>
      </c>
      <c r="E15396" s="24">
        <v>45473</v>
      </c>
      <c r="F15396" s="23" t="s">
        <v>48</v>
      </c>
      <c r="G15396" s="121">
        <v>0</v>
      </c>
    </row>
    <row r="15397" spans="1:7" outlineLevel="1" x14ac:dyDescent="0.25">
      <c r="A15397" s="23" t="str">
        <f>VLOOKUP(B15397,Códigos!$A$1:$C$23,2,FALSE)</f>
        <v>Bonos Banco Central de Bolivia</v>
      </c>
      <c r="B15397" s="65" t="s">
        <v>2</v>
      </c>
      <c r="C15397" s="60">
        <v>2024</v>
      </c>
      <c r="D15397" s="60" t="str">
        <f t="shared" si="259"/>
        <v>jun</v>
      </c>
      <c r="E15397" s="24">
        <v>45473</v>
      </c>
      <c r="F15397" s="23" t="s">
        <v>48</v>
      </c>
      <c r="G15397" s="121">
        <v>3988176.4986953363</v>
      </c>
    </row>
    <row r="15398" spans="1:7" outlineLevel="1" x14ac:dyDescent="0.25">
      <c r="A15398" s="23" t="str">
        <f>VLOOKUP(B15398,Códigos!$A$1:$C$23,2,FALSE)</f>
        <v>Bonos de Largo Plazo</v>
      </c>
      <c r="B15398" s="65" t="s">
        <v>3</v>
      </c>
      <c r="C15398" s="60">
        <v>2024</v>
      </c>
      <c r="D15398" s="60" t="str">
        <f t="shared" si="259"/>
        <v>jun</v>
      </c>
      <c r="E15398" s="24">
        <v>45473</v>
      </c>
      <c r="F15398" s="23" t="s">
        <v>48</v>
      </c>
      <c r="G15398" s="121">
        <v>476917.71505634114</v>
      </c>
    </row>
    <row r="15399" spans="1:7" outlineLevel="1" x14ac:dyDescent="0.25">
      <c r="A15399" s="23" t="str">
        <f>VLOOKUP(B15399,Códigos!$A$1:$C$23,2,FALSE)</f>
        <v>Bonos Municipales</v>
      </c>
      <c r="B15399" s="65" t="s">
        <v>4</v>
      </c>
      <c r="C15399" s="60">
        <v>2024</v>
      </c>
      <c r="D15399" s="60" t="str">
        <f t="shared" si="259"/>
        <v>jun</v>
      </c>
      <c r="E15399" s="24">
        <v>45473</v>
      </c>
      <c r="F15399" s="23" t="s">
        <v>48</v>
      </c>
      <c r="G15399" s="121">
        <v>0</v>
      </c>
    </row>
    <row r="15400" spans="1:7" outlineLevel="1" x14ac:dyDescent="0.25">
      <c r="A15400" s="23" t="str">
        <f>VLOOKUP(B15400,Códigos!$A$1:$C$23,2,FALSE)</f>
        <v>Bonos Participativos emitidos por Pymes</v>
      </c>
      <c r="B15400" s="65" t="s">
        <v>5</v>
      </c>
      <c r="C15400" s="60">
        <v>2024</v>
      </c>
      <c r="D15400" s="60" t="str">
        <f t="shared" si="259"/>
        <v>jun</v>
      </c>
      <c r="E15400" s="24">
        <v>45473</v>
      </c>
      <c r="F15400" s="23" t="s">
        <v>48</v>
      </c>
      <c r="G15400" s="121">
        <v>0</v>
      </c>
    </row>
    <row r="15401" spans="1:7" outlineLevel="1" x14ac:dyDescent="0.25">
      <c r="A15401" s="23" t="str">
        <f>VLOOKUP(B15401,Códigos!$A$1:$C$23,2,FALSE)</f>
        <v>Bonos del BCB con opción a rescate anticipado</v>
      </c>
      <c r="B15401" s="65" t="s">
        <v>159</v>
      </c>
      <c r="C15401" s="60">
        <v>2024</v>
      </c>
      <c r="D15401" s="60" t="str">
        <f t="shared" si="259"/>
        <v>jun</v>
      </c>
      <c r="E15401" s="24">
        <v>45473</v>
      </c>
      <c r="F15401" s="23" t="s">
        <v>48</v>
      </c>
      <c r="G15401" s="121">
        <v>6312162.2368675545</v>
      </c>
    </row>
    <row r="15402" spans="1:7" outlineLevel="1" x14ac:dyDescent="0.25">
      <c r="A15402" s="23" t="str">
        <f>VLOOKUP(B15402,Códigos!$A$1:$C$23,2,FALSE)</f>
        <v>Bonos del Tesoro</v>
      </c>
      <c r="B15402" s="65" t="s">
        <v>6</v>
      </c>
      <c r="C15402" s="60">
        <v>2024</v>
      </c>
      <c r="D15402" s="60" t="str">
        <f t="shared" si="259"/>
        <v>jun</v>
      </c>
      <c r="E15402" s="24">
        <v>45473</v>
      </c>
      <c r="F15402" s="23" t="s">
        <v>48</v>
      </c>
      <c r="G15402" s="121">
        <v>0</v>
      </c>
    </row>
    <row r="15403" spans="1:7" outlineLevel="1" x14ac:dyDescent="0.25">
      <c r="A15403" s="23" t="str">
        <f>VLOOKUP(B15403,Códigos!$A$1:$C$23,2,FALSE)</f>
        <v>Bonos Verdes, Sociales y/o Sostenibles</v>
      </c>
      <c r="B15403" s="65" t="s">
        <v>162</v>
      </c>
      <c r="C15403" s="60">
        <v>2024</v>
      </c>
      <c r="D15403" s="60" t="str">
        <f t="shared" si="259"/>
        <v>jun</v>
      </c>
      <c r="E15403" s="24">
        <v>45473</v>
      </c>
      <c r="F15403" s="23" t="s">
        <v>48</v>
      </c>
      <c r="G15403" s="121">
        <v>0</v>
      </c>
    </row>
    <row r="15404" spans="1:7" outlineLevel="1" x14ac:dyDescent="0.25">
      <c r="A15404" s="23" t="str">
        <f>VLOOKUP(B15404,Códigos!$A$1:$C$23,2,FALSE)</f>
        <v>Cupones</v>
      </c>
      <c r="B15404" s="65" t="s">
        <v>7</v>
      </c>
      <c r="C15404" s="60">
        <v>2024</v>
      </c>
      <c r="D15404" s="60" t="str">
        <f t="shared" si="259"/>
        <v>jun</v>
      </c>
      <c r="E15404" s="24">
        <v>45473</v>
      </c>
      <c r="F15404" s="23" t="s">
        <v>48</v>
      </c>
      <c r="G15404" s="121">
        <v>0</v>
      </c>
    </row>
    <row r="15405" spans="1:7" outlineLevel="1" x14ac:dyDescent="0.25">
      <c r="A15405" s="23" t="str">
        <f>VLOOKUP(B15405,Códigos!$A$1:$C$23,2,FALSE)</f>
        <v>Depósitos a Plazo Fijo</v>
      </c>
      <c r="B15405" s="65" t="s">
        <v>8</v>
      </c>
      <c r="C15405" s="60">
        <v>2024</v>
      </c>
      <c r="D15405" s="60" t="str">
        <f t="shared" si="259"/>
        <v>jun</v>
      </c>
      <c r="E15405" s="24">
        <v>45473</v>
      </c>
      <c r="F15405" s="23" t="s">
        <v>48</v>
      </c>
      <c r="G15405" s="121">
        <v>3505553.8953845585</v>
      </c>
    </row>
    <row r="15406" spans="1:7" outlineLevel="1" x14ac:dyDescent="0.25">
      <c r="A15406" s="23" t="str">
        <f>VLOOKUP(B15406,Códigos!$A$1:$C$23,2,FALSE)</f>
        <v>Letras del BCB</v>
      </c>
      <c r="B15406" s="65" t="s">
        <v>9</v>
      </c>
      <c r="C15406" s="60">
        <v>2024</v>
      </c>
      <c r="D15406" s="60" t="str">
        <f t="shared" si="259"/>
        <v>jun</v>
      </c>
      <c r="E15406" s="24">
        <v>45473</v>
      </c>
      <c r="F15406" s="23" t="s">
        <v>48</v>
      </c>
      <c r="G15406" s="121">
        <v>1322448.9797805394</v>
      </c>
    </row>
    <row r="15407" spans="1:7" outlineLevel="1" x14ac:dyDescent="0.25">
      <c r="A15407" s="23" t="str">
        <f>VLOOKUP(B15407,Códigos!$A$1:$C$23,2,FALSE)</f>
        <v>Letras del BCB con opción a rescate anticipado</v>
      </c>
      <c r="B15407" s="65" t="s">
        <v>10</v>
      </c>
      <c r="C15407" s="60">
        <v>2024</v>
      </c>
      <c r="D15407" s="60" t="str">
        <f t="shared" si="259"/>
        <v>jun</v>
      </c>
      <c r="E15407" s="24">
        <v>45473</v>
      </c>
      <c r="F15407" s="23" t="s">
        <v>48</v>
      </c>
      <c r="G15407" s="121">
        <v>0</v>
      </c>
    </row>
    <row r="15408" spans="1:7" outlineLevel="1" x14ac:dyDescent="0.25">
      <c r="A15408" s="23" t="str">
        <f>VLOOKUP(B15408,Códigos!$A$1:$C$23,2,FALSE)</f>
        <v>Pagarés bursátiles</v>
      </c>
      <c r="B15408" s="65" t="s">
        <v>11</v>
      </c>
      <c r="C15408" s="60">
        <v>2024</v>
      </c>
      <c r="D15408" s="60" t="str">
        <f t="shared" si="259"/>
        <v>jun</v>
      </c>
      <c r="E15408" s="24">
        <v>45473</v>
      </c>
      <c r="F15408" s="23" t="s">
        <v>48</v>
      </c>
      <c r="G15408" s="121">
        <v>372144.92891865893</v>
      </c>
    </row>
    <row r="15409" spans="1:7" outlineLevel="1" x14ac:dyDescent="0.25">
      <c r="A15409" s="23" t="str">
        <f>VLOOKUP(B15409,Códigos!$A$1:$C$23,2,FALSE)</f>
        <v>Valores de Titularización</v>
      </c>
      <c r="B15409" s="65" t="s">
        <v>12</v>
      </c>
      <c r="C15409" s="60">
        <v>2024</v>
      </c>
      <c r="D15409" s="60" t="str">
        <f t="shared" si="259"/>
        <v>jun</v>
      </c>
      <c r="E15409" s="24">
        <v>45473</v>
      </c>
      <c r="F15409" s="23" t="s">
        <v>48</v>
      </c>
      <c r="G15409" s="121">
        <v>0</v>
      </c>
    </row>
    <row r="15410" spans="1:7" outlineLevel="1" x14ac:dyDescent="0.25">
      <c r="A15410" s="23" t="str">
        <f>VLOOKUP(B15410,Códigos!$A$1:$C$23,2,FALSE)</f>
        <v>Inv. Extranjero</v>
      </c>
      <c r="B15410" s="65" t="s">
        <v>34</v>
      </c>
      <c r="C15410" s="60">
        <v>2024</v>
      </c>
      <c r="D15410" s="60" t="str">
        <f t="shared" si="259"/>
        <v>jun</v>
      </c>
      <c r="E15410" s="24">
        <v>45473</v>
      </c>
      <c r="F15410" s="23" t="s">
        <v>48</v>
      </c>
      <c r="G15410" s="121">
        <v>0</v>
      </c>
    </row>
    <row r="15411" spans="1:7" outlineLevel="1" x14ac:dyDescent="0.25">
      <c r="A15411" s="23" t="str">
        <f>VLOOKUP(B15411,Códigos!$A$1:$C$23,2,FALSE)</f>
        <v>Liquidez</v>
      </c>
      <c r="B15411" s="65" t="s">
        <v>13</v>
      </c>
      <c r="C15411" s="60">
        <v>2024</v>
      </c>
      <c r="D15411" s="60" t="str">
        <f t="shared" si="259"/>
        <v>jun</v>
      </c>
      <c r="E15411" s="24">
        <v>45473</v>
      </c>
      <c r="F15411" s="23" t="s">
        <v>48</v>
      </c>
      <c r="G15411" s="121">
        <v>2233295.1311591836</v>
      </c>
    </row>
    <row r="15412" spans="1:7" outlineLevel="1" x14ac:dyDescent="0.25">
      <c r="A15412" s="23" t="str">
        <f>VLOOKUP(B15412,Códigos!$A$1:$C$23,2,FALSE)</f>
        <v>Inv. sin Oferta Pública</v>
      </c>
      <c r="B15412" s="65" t="s">
        <v>14</v>
      </c>
      <c r="C15412" s="60">
        <v>2024</v>
      </c>
      <c r="D15412" s="60" t="str">
        <f t="shared" si="259"/>
        <v>jun</v>
      </c>
      <c r="E15412" s="24">
        <v>45473</v>
      </c>
      <c r="F15412" s="23" t="s">
        <v>48</v>
      </c>
      <c r="G15412" s="121">
        <v>-1887.4855836005829</v>
      </c>
    </row>
    <row r="15413" spans="1:7" outlineLevel="1" x14ac:dyDescent="0.25">
      <c r="A15413" s="23" t="str">
        <f>VLOOKUP(B15413,Códigos!$A$1:$C$23,2,FALSE)</f>
        <v>Acciones</v>
      </c>
      <c r="B15413" s="65" t="s">
        <v>0</v>
      </c>
      <c r="C15413" s="60">
        <v>2024</v>
      </c>
      <c r="D15413" s="60" t="str">
        <f t="shared" si="259"/>
        <v>jun</v>
      </c>
      <c r="E15413" s="24">
        <v>45473</v>
      </c>
      <c r="F15413" s="23" t="s">
        <v>47</v>
      </c>
      <c r="G15413" s="121">
        <v>2525395.52</v>
      </c>
    </row>
    <row r="15414" spans="1:7" outlineLevel="1" x14ac:dyDescent="0.25">
      <c r="A15414" s="23" t="str">
        <f>VLOOKUP(B15414,Códigos!$A$1:$C$23,2,FALSE)</f>
        <v>Bonos Bancarios Bursátiles</v>
      </c>
      <c r="B15414" s="65" t="s">
        <v>1</v>
      </c>
      <c r="C15414" s="60">
        <v>2024</v>
      </c>
      <c r="D15414" s="60" t="str">
        <f t="shared" si="259"/>
        <v>jun</v>
      </c>
      <c r="E15414" s="24">
        <v>45473</v>
      </c>
      <c r="F15414" s="23" t="s">
        <v>47</v>
      </c>
      <c r="G15414" s="121">
        <v>25167290.73</v>
      </c>
    </row>
    <row r="15415" spans="1:7" outlineLevel="1" x14ac:dyDescent="0.25">
      <c r="A15415" s="23" t="str">
        <f>VLOOKUP(B15415,Códigos!$A$1:$C$23,2,FALSE)</f>
        <v>Bonos Banco Central de Bolivia</v>
      </c>
      <c r="B15415" s="65" t="s">
        <v>2</v>
      </c>
      <c r="C15415" s="60">
        <v>2024</v>
      </c>
      <c r="D15415" s="60" t="str">
        <f t="shared" si="259"/>
        <v>jun</v>
      </c>
      <c r="E15415" s="24">
        <v>45473</v>
      </c>
      <c r="F15415" s="23" t="s">
        <v>47</v>
      </c>
      <c r="G15415" s="121">
        <v>0</v>
      </c>
    </row>
    <row r="15416" spans="1:7" outlineLevel="1" x14ac:dyDescent="0.25">
      <c r="A15416" s="23" t="str">
        <f>VLOOKUP(B15416,Códigos!$A$1:$C$23,2,FALSE)</f>
        <v>Bonos de Largo Plazo</v>
      </c>
      <c r="B15416" s="65" t="s">
        <v>3</v>
      </c>
      <c r="C15416" s="60">
        <v>2024</v>
      </c>
      <c r="D15416" s="60" t="str">
        <f t="shared" si="259"/>
        <v>jun</v>
      </c>
      <c r="E15416" s="24">
        <v>45473</v>
      </c>
      <c r="F15416" s="23" t="s">
        <v>47</v>
      </c>
      <c r="G15416" s="121">
        <v>11762043.450000001</v>
      </c>
    </row>
    <row r="15417" spans="1:7" outlineLevel="1" x14ac:dyDescent="0.25">
      <c r="A15417" s="23" t="str">
        <f>VLOOKUP(B15417,Códigos!$A$1:$C$23,2,FALSE)</f>
        <v>Bonos Municipales</v>
      </c>
      <c r="B15417" s="65" t="s">
        <v>4</v>
      </c>
      <c r="C15417" s="60">
        <v>2024</v>
      </c>
      <c r="D15417" s="60" t="str">
        <f t="shared" si="259"/>
        <v>jun</v>
      </c>
      <c r="E15417" s="24">
        <v>45473</v>
      </c>
      <c r="F15417" s="23" t="s">
        <v>47</v>
      </c>
      <c r="G15417" s="121">
        <v>0</v>
      </c>
    </row>
    <row r="15418" spans="1:7" outlineLevel="1" x14ac:dyDescent="0.25">
      <c r="A15418" s="23" t="str">
        <f>VLOOKUP(B15418,Códigos!$A$1:$C$23,2,FALSE)</f>
        <v>Bonos Participativos emitidos por Pymes</v>
      </c>
      <c r="B15418" s="65" t="s">
        <v>5</v>
      </c>
      <c r="C15418" s="60">
        <v>2024</v>
      </c>
      <c r="D15418" s="60" t="str">
        <f t="shared" si="259"/>
        <v>jun</v>
      </c>
      <c r="E15418" s="24">
        <v>45473</v>
      </c>
      <c r="F15418" s="23" t="s">
        <v>47</v>
      </c>
      <c r="G15418" s="121">
        <v>0</v>
      </c>
    </row>
    <row r="15419" spans="1:7" outlineLevel="1" x14ac:dyDescent="0.25">
      <c r="A15419" s="23" t="str">
        <f>VLOOKUP(B15419,Códigos!$A$1:$C$23,2,FALSE)</f>
        <v>Bonos del BCB con opción a rescate anticipado</v>
      </c>
      <c r="B15419" s="65" t="s">
        <v>159</v>
      </c>
      <c r="C15419" s="60">
        <v>2024</v>
      </c>
      <c r="D15419" s="60" t="str">
        <f t="shared" si="259"/>
        <v>jun</v>
      </c>
      <c r="E15419" s="24">
        <v>45473</v>
      </c>
      <c r="F15419" s="23" t="s">
        <v>47</v>
      </c>
      <c r="G15419" s="121">
        <v>0</v>
      </c>
    </row>
    <row r="15420" spans="1:7" outlineLevel="1" x14ac:dyDescent="0.25">
      <c r="A15420" s="23" t="str">
        <f>VLOOKUP(B15420,Códigos!$A$1:$C$23,2,FALSE)</f>
        <v>Bonos del Tesoro</v>
      </c>
      <c r="B15420" s="65" t="s">
        <v>6</v>
      </c>
      <c r="C15420" s="60">
        <v>2024</v>
      </c>
      <c r="D15420" s="60" t="str">
        <f t="shared" si="259"/>
        <v>jun</v>
      </c>
      <c r="E15420" s="24">
        <v>45473</v>
      </c>
      <c r="F15420" s="23" t="s">
        <v>47</v>
      </c>
      <c r="G15420" s="121">
        <v>0</v>
      </c>
    </row>
    <row r="15421" spans="1:7" outlineLevel="1" x14ac:dyDescent="0.25">
      <c r="A15421" s="23" t="str">
        <f>VLOOKUP(B15421,Códigos!$A$1:$C$23,2,FALSE)</f>
        <v>Bonos Verdes, Sociales y/o Sostenibles</v>
      </c>
      <c r="B15421" s="65" t="s">
        <v>162</v>
      </c>
      <c r="C15421" s="60">
        <v>2024</v>
      </c>
      <c r="D15421" s="60" t="str">
        <f t="shared" si="259"/>
        <v>jun</v>
      </c>
      <c r="E15421" s="24">
        <v>45473</v>
      </c>
      <c r="F15421" s="23" t="s">
        <v>47</v>
      </c>
      <c r="G15421" s="121">
        <v>0</v>
      </c>
    </row>
    <row r="15422" spans="1:7" outlineLevel="1" x14ac:dyDescent="0.25">
      <c r="A15422" s="23" t="str">
        <f>VLOOKUP(B15422,Códigos!$A$1:$C$23,2,FALSE)</f>
        <v>Cupones</v>
      </c>
      <c r="B15422" s="65" t="s">
        <v>7</v>
      </c>
      <c r="C15422" s="60">
        <v>2024</v>
      </c>
      <c r="D15422" s="60" t="str">
        <f t="shared" si="259"/>
        <v>jun</v>
      </c>
      <c r="E15422" s="24">
        <v>45473</v>
      </c>
      <c r="F15422" s="23" t="s">
        <v>47</v>
      </c>
      <c r="G15422" s="121">
        <v>34966.94</v>
      </c>
    </row>
    <row r="15423" spans="1:7" outlineLevel="1" x14ac:dyDescent="0.25">
      <c r="A15423" s="23" t="str">
        <f>VLOOKUP(B15423,Códigos!$A$1:$C$23,2,FALSE)</f>
        <v>Depósitos a Plazo Fijo</v>
      </c>
      <c r="B15423" s="65" t="s">
        <v>8</v>
      </c>
      <c r="C15423" s="60">
        <v>2024</v>
      </c>
      <c r="D15423" s="60" t="str">
        <f t="shared" si="259"/>
        <v>jun</v>
      </c>
      <c r="E15423" s="24">
        <v>45473</v>
      </c>
      <c r="F15423" s="23" t="s">
        <v>47</v>
      </c>
      <c r="G15423" s="121">
        <v>240813396.42999998</v>
      </c>
    </row>
    <row r="15424" spans="1:7" outlineLevel="1" x14ac:dyDescent="0.25">
      <c r="A15424" s="23" t="str">
        <f>VLOOKUP(B15424,Códigos!$A$1:$C$23,2,FALSE)</f>
        <v>Letras del BCB</v>
      </c>
      <c r="B15424" s="65" t="s">
        <v>9</v>
      </c>
      <c r="C15424" s="60">
        <v>2024</v>
      </c>
      <c r="D15424" s="60" t="str">
        <f t="shared" si="259"/>
        <v>jun</v>
      </c>
      <c r="E15424" s="24">
        <v>45473</v>
      </c>
      <c r="F15424" s="23" t="s">
        <v>47</v>
      </c>
      <c r="G15424" s="121">
        <v>0</v>
      </c>
    </row>
    <row r="15425" spans="1:7" outlineLevel="1" x14ac:dyDescent="0.25">
      <c r="A15425" s="23" t="str">
        <f>VLOOKUP(B15425,Códigos!$A$1:$C$23,2,FALSE)</f>
        <v>Letras del BCB con opción a rescate anticipado</v>
      </c>
      <c r="B15425" s="65" t="s">
        <v>10</v>
      </c>
      <c r="C15425" s="60">
        <v>2024</v>
      </c>
      <c r="D15425" s="60" t="str">
        <f t="shared" si="259"/>
        <v>jun</v>
      </c>
      <c r="E15425" s="24">
        <v>45473</v>
      </c>
      <c r="F15425" s="23" t="s">
        <v>47</v>
      </c>
      <c r="G15425" s="121">
        <v>0</v>
      </c>
    </row>
    <row r="15426" spans="1:7" outlineLevel="1" x14ac:dyDescent="0.25">
      <c r="A15426" s="23" t="str">
        <f>VLOOKUP(B15426,Códigos!$A$1:$C$23,2,FALSE)</f>
        <v>Pagarés bursátiles</v>
      </c>
      <c r="B15426" s="65" t="s">
        <v>11</v>
      </c>
      <c r="C15426" s="60">
        <v>2024</v>
      </c>
      <c r="D15426" s="60" t="str">
        <f t="shared" ref="D15426:D15489" si="260">+TEXT(E15426,"mmm")</f>
        <v>jun</v>
      </c>
      <c r="E15426" s="24">
        <v>45473</v>
      </c>
      <c r="F15426" s="23" t="s">
        <v>47</v>
      </c>
      <c r="G15426" s="121">
        <v>2045300</v>
      </c>
    </row>
    <row r="15427" spans="1:7" outlineLevel="1" x14ac:dyDescent="0.25">
      <c r="A15427" s="23" t="str">
        <f>VLOOKUP(B15427,Códigos!$A$1:$C$23,2,FALSE)</f>
        <v>Valores de Titularización</v>
      </c>
      <c r="B15427" s="65" t="s">
        <v>12</v>
      </c>
      <c r="C15427" s="60">
        <v>2024</v>
      </c>
      <c r="D15427" s="60" t="str">
        <f t="shared" si="260"/>
        <v>jun</v>
      </c>
      <c r="E15427" s="24">
        <v>45473</v>
      </c>
      <c r="F15427" s="23" t="s">
        <v>47</v>
      </c>
      <c r="G15427" s="121">
        <v>61435.59</v>
      </c>
    </row>
    <row r="15428" spans="1:7" outlineLevel="1" x14ac:dyDescent="0.25">
      <c r="A15428" s="23" t="str">
        <f>VLOOKUP(B15428,Códigos!$A$1:$C$23,2,FALSE)</f>
        <v>Inv. Extranjero</v>
      </c>
      <c r="B15428" s="65" t="s">
        <v>34</v>
      </c>
      <c r="C15428" s="60">
        <v>2024</v>
      </c>
      <c r="D15428" s="60" t="str">
        <f t="shared" si="260"/>
        <v>jun</v>
      </c>
      <c r="E15428" s="24">
        <v>45473</v>
      </c>
      <c r="F15428" s="23" t="s">
        <v>47</v>
      </c>
      <c r="G15428" s="121">
        <v>37643484.850000009</v>
      </c>
    </row>
    <row r="15429" spans="1:7" outlineLevel="1" x14ac:dyDescent="0.25">
      <c r="A15429" s="23" t="str">
        <f>VLOOKUP(B15429,Códigos!$A$1:$C$23,2,FALSE)</f>
        <v>Liquidez</v>
      </c>
      <c r="B15429" s="65" t="s">
        <v>13</v>
      </c>
      <c r="C15429" s="60">
        <v>2024</v>
      </c>
      <c r="D15429" s="60" t="str">
        <f t="shared" si="260"/>
        <v>jun</v>
      </c>
      <c r="E15429" s="24">
        <v>45473</v>
      </c>
      <c r="F15429" s="23" t="s">
        <v>47</v>
      </c>
      <c r="G15429" s="121">
        <v>76796352.790000021</v>
      </c>
    </row>
    <row r="15430" spans="1:7" outlineLevel="1" x14ac:dyDescent="0.25">
      <c r="A15430" s="23" t="str">
        <f>VLOOKUP(B15430,Códigos!$A$1:$C$23,2,FALSE)</f>
        <v>Inv. sin Oferta Pública</v>
      </c>
      <c r="B15430" s="65" t="s">
        <v>14</v>
      </c>
      <c r="C15430" s="60">
        <v>2024</v>
      </c>
      <c r="D15430" s="60" t="str">
        <f t="shared" si="260"/>
        <v>jun</v>
      </c>
      <c r="E15430" s="24">
        <v>45473</v>
      </c>
      <c r="F15430" s="23" t="s">
        <v>47</v>
      </c>
      <c r="G15430" s="121">
        <v>2331028.1999999997</v>
      </c>
    </row>
    <row r="15431" spans="1:7" outlineLevel="1" x14ac:dyDescent="0.25">
      <c r="A15431" s="23" t="str">
        <f>VLOOKUP(B15431,Códigos!$A$1:$C$23,2,FALSE)</f>
        <v>Acciones</v>
      </c>
      <c r="B15431" s="65" t="s">
        <v>0</v>
      </c>
      <c r="C15431" s="60">
        <v>2024</v>
      </c>
      <c r="D15431" s="60" t="str">
        <f t="shared" si="260"/>
        <v>jun</v>
      </c>
      <c r="E15431" s="24">
        <v>45473</v>
      </c>
      <c r="F15431" s="23" t="s">
        <v>49</v>
      </c>
      <c r="G15431" s="121">
        <v>266473.77551020408</v>
      </c>
    </row>
    <row r="15432" spans="1:7" outlineLevel="1" x14ac:dyDescent="0.25">
      <c r="A15432" s="23" t="str">
        <f>VLOOKUP(B15432,Códigos!$A$1:$C$23,2,FALSE)</f>
        <v>Bonos Bancarios Bursátiles</v>
      </c>
      <c r="B15432" s="65" t="s">
        <v>1</v>
      </c>
      <c r="C15432" s="60">
        <v>2024</v>
      </c>
      <c r="D15432" s="60" t="str">
        <f t="shared" si="260"/>
        <v>jun</v>
      </c>
      <c r="E15432" s="24">
        <v>45473</v>
      </c>
      <c r="F15432" s="23" t="s">
        <v>49</v>
      </c>
      <c r="G15432" s="121">
        <v>21711591.491253655</v>
      </c>
    </row>
    <row r="15433" spans="1:7" outlineLevel="1" x14ac:dyDescent="0.25">
      <c r="A15433" s="23" t="str">
        <f>VLOOKUP(B15433,Códigos!$A$1:$C$23,2,FALSE)</f>
        <v>Bonos Banco Central de Bolivia</v>
      </c>
      <c r="B15433" s="65" t="s">
        <v>2</v>
      </c>
      <c r="C15433" s="60">
        <v>2024</v>
      </c>
      <c r="D15433" s="60" t="str">
        <f t="shared" si="260"/>
        <v>jun</v>
      </c>
      <c r="E15433" s="24">
        <v>45473</v>
      </c>
      <c r="F15433" s="23" t="s">
        <v>49</v>
      </c>
      <c r="G15433" s="121">
        <v>0</v>
      </c>
    </row>
    <row r="15434" spans="1:7" outlineLevel="1" x14ac:dyDescent="0.25">
      <c r="A15434" s="23" t="str">
        <f>VLOOKUP(B15434,Códigos!$A$1:$C$23,2,FALSE)</f>
        <v>Bonos de Largo Plazo</v>
      </c>
      <c r="B15434" s="65" t="s">
        <v>3</v>
      </c>
      <c r="C15434" s="60">
        <v>2024</v>
      </c>
      <c r="D15434" s="60" t="str">
        <f t="shared" si="260"/>
        <v>jun</v>
      </c>
      <c r="E15434" s="24">
        <v>45473</v>
      </c>
      <c r="F15434" s="23" t="s">
        <v>49</v>
      </c>
      <c r="G15434" s="121">
        <v>15504586.568513125</v>
      </c>
    </row>
    <row r="15435" spans="1:7" outlineLevel="1" x14ac:dyDescent="0.25">
      <c r="A15435" s="23" t="str">
        <f>VLOOKUP(B15435,Códigos!$A$1:$C$23,2,FALSE)</f>
        <v>Bonos Municipales</v>
      </c>
      <c r="B15435" s="65" t="s">
        <v>4</v>
      </c>
      <c r="C15435" s="60">
        <v>2024</v>
      </c>
      <c r="D15435" s="60" t="str">
        <f t="shared" si="260"/>
        <v>jun</v>
      </c>
      <c r="E15435" s="24">
        <v>45473</v>
      </c>
      <c r="F15435" s="23" t="s">
        <v>49</v>
      </c>
      <c r="G15435" s="121">
        <v>298283.96501457726</v>
      </c>
    </row>
    <row r="15436" spans="1:7" outlineLevel="1" x14ac:dyDescent="0.25">
      <c r="A15436" s="23" t="str">
        <f>VLOOKUP(B15436,Códigos!$A$1:$C$23,2,FALSE)</f>
        <v>Bonos Participativos emitidos por Pymes</v>
      </c>
      <c r="B15436" s="65" t="s">
        <v>5</v>
      </c>
      <c r="C15436" s="60">
        <v>2024</v>
      </c>
      <c r="D15436" s="60" t="str">
        <f t="shared" si="260"/>
        <v>jun</v>
      </c>
      <c r="E15436" s="24">
        <v>45473</v>
      </c>
      <c r="F15436" s="23" t="s">
        <v>49</v>
      </c>
      <c r="G15436" s="121">
        <v>34562.099125364432</v>
      </c>
    </row>
    <row r="15437" spans="1:7" outlineLevel="1" x14ac:dyDescent="0.25">
      <c r="A15437" s="23" t="str">
        <f>VLOOKUP(B15437,Códigos!$A$1:$C$23,2,FALSE)</f>
        <v>Bonos del BCB con opción a rescate anticipado</v>
      </c>
      <c r="B15437" s="65" t="s">
        <v>159</v>
      </c>
      <c r="C15437" s="60">
        <v>2024</v>
      </c>
      <c r="D15437" s="60" t="str">
        <f t="shared" si="260"/>
        <v>jun</v>
      </c>
      <c r="E15437" s="24">
        <v>45473</v>
      </c>
      <c r="F15437" s="23" t="s">
        <v>49</v>
      </c>
      <c r="G15437" s="121">
        <v>0</v>
      </c>
    </row>
    <row r="15438" spans="1:7" outlineLevel="1" x14ac:dyDescent="0.25">
      <c r="A15438" s="23" t="str">
        <f>VLOOKUP(B15438,Códigos!$A$1:$C$23,2,FALSE)</f>
        <v>Bonos del Tesoro</v>
      </c>
      <c r="B15438" s="65" t="s">
        <v>6</v>
      </c>
      <c r="C15438" s="60">
        <v>2024</v>
      </c>
      <c r="D15438" s="60" t="str">
        <f t="shared" si="260"/>
        <v>jun</v>
      </c>
      <c r="E15438" s="24">
        <v>45473</v>
      </c>
      <c r="F15438" s="23" t="s">
        <v>49</v>
      </c>
      <c r="G15438" s="121">
        <v>0</v>
      </c>
    </row>
    <row r="15439" spans="1:7" outlineLevel="1" x14ac:dyDescent="0.25">
      <c r="A15439" s="23" t="str">
        <f>VLOOKUP(B15439,Códigos!$A$1:$C$23,2,FALSE)</f>
        <v>Bonos Verdes, Sociales y/o Sostenibles</v>
      </c>
      <c r="B15439" s="65" t="s">
        <v>162</v>
      </c>
      <c r="C15439" s="60">
        <v>2024</v>
      </c>
      <c r="D15439" s="60" t="str">
        <f t="shared" si="260"/>
        <v>jun</v>
      </c>
      <c r="E15439" s="24">
        <v>45473</v>
      </c>
      <c r="F15439" s="23" t="s">
        <v>49</v>
      </c>
      <c r="G15439" s="121">
        <v>1606480.448979592</v>
      </c>
    </row>
    <row r="15440" spans="1:7" outlineLevel="1" x14ac:dyDescent="0.25">
      <c r="A15440" s="23" t="str">
        <f>VLOOKUP(B15440,Códigos!$A$1:$C$23,2,FALSE)</f>
        <v>Cupones</v>
      </c>
      <c r="B15440" s="65" t="s">
        <v>7</v>
      </c>
      <c r="C15440" s="60">
        <v>2024</v>
      </c>
      <c r="D15440" s="60" t="str">
        <f t="shared" si="260"/>
        <v>jun</v>
      </c>
      <c r="E15440" s="24">
        <v>45473</v>
      </c>
      <c r="F15440" s="23" t="s">
        <v>49</v>
      </c>
      <c r="G15440" s="121">
        <v>152959.18367346952</v>
      </c>
    </row>
    <row r="15441" spans="1:7" outlineLevel="1" x14ac:dyDescent="0.25">
      <c r="A15441" s="23" t="str">
        <f>VLOOKUP(B15441,Códigos!$A$1:$C$23,2,FALSE)</f>
        <v>Depósitos a Plazo Fijo</v>
      </c>
      <c r="B15441" s="65" t="s">
        <v>8</v>
      </c>
      <c r="C15441" s="60">
        <v>2024</v>
      </c>
      <c r="D15441" s="60" t="str">
        <f t="shared" si="260"/>
        <v>jun</v>
      </c>
      <c r="E15441" s="24">
        <v>45473</v>
      </c>
      <c r="F15441" s="23" t="s">
        <v>49</v>
      </c>
      <c r="G15441" s="121">
        <v>48597462.730321124</v>
      </c>
    </row>
    <row r="15442" spans="1:7" outlineLevel="1" x14ac:dyDescent="0.25">
      <c r="A15442" s="23" t="str">
        <f>VLOOKUP(B15442,Códigos!$A$1:$C$23,2,FALSE)</f>
        <v>Letras del BCB</v>
      </c>
      <c r="B15442" s="65" t="s">
        <v>9</v>
      </c>
      <c r="C15442" s="60">
        <v>2024</v>
      </c>
      <c r="D15442" s="60" t="str">
        <f t="shared" si="260"/>
        <v>jun</v>
      </c>
      <c r="E15442" s="24">
        <v>45473</v>
      </c>
      <c r="F15442" s="23" t="s">
        <v>49</v>
      </c>
      <c r="G15442" s="121">
        <v>396734.69387755106</v>
      </c>
    </row>
    <row r="15443" spans="1:7" outlineLevel="1" x14ac:dyDescent="0.25">
      <c r="A15443" s="23" t="str">
        <f>VLOOKUP(B15443,Códigos!$A$1:$C$23,2,FALSE)</f>
        <v>Letras del BCB con opción a rescate anticipado</v>
      </c>
      <c r="B15443" s="65" t="s">
        <v>10</v>
      </c>
      <c r="C15443" s="60">
        <v>2024</v>
      </c>
      <c r="D15443" s="60" t="str">
        <f t="shared" si="260"/>
        <v>jun</v>
      </c>
      <c r="E15443" s="24">
        <v>45473</v>
      </c>
      <c r="F15443" s="23" t="s">
        <v>49</v>
      </c>
      <c r="G15443" s="121">
        <v>439566.85714285716</v>
      </c>
    </row>
    <row r="15444" spans="1:7" outlineLevel="1" x14ac:dyDescent="0.25">
      <c r="A15444" s="23" t="str">
        <f>VLOOKUP(B15444,Códigos!$A$1:$C$23,2,FALSE)</f>
        <v>Pagarés bursátiles</v>
      </c>
      <c r="B15444" s="65" t="s">
        <v>11</v>
      </c>
      <c r="C15444" s="60">
        <v>2024</v>
      </c>
      <c r="D15444" s="60" t="str">
        <f t="shared" si="260"/>
        <v>jun</v>
      </c>
      <c r="E15444" s="24">
        <v>45473</v>
      </c>
      <c r="F15444" s="23" t="s">
        <v>49</v>
      </c>
      <c r="G15444" s="121">
        <v>5338784.9708454851</v>
      </c>
    </row>
    <row r="15445" spans="1:7" outlineLevel="1" x14ac:dyDescent="0.25">
      <c r="A15445" s="23" t="str">
        <f>VLOOKUP(B15445,Códigos!$A$1:$C$23,2,FALSE)</f>
        <v>Valores de Titularización</v>
      </c>
      <c r="B15445" s="65" t="s">
        <v>12</v>
      </c>
      <c r="C15445" s="60">
        <v>2024</v>
      </c>
      <c r="D15445" s="60" t="str">
        <f t="shared" si="260"/>
        <v>jun</v>
      </c>
      <c r="E15445" s="24">
        <v>45473</v>
      </c>
      <c r="F15445" s="23" t="s">
        <v>49</v>
      </c>
      <c r="G15445" s="121">
        <v>1958232.7930029156</v>
      </c>
    </row>
    <row r="15446" spans="1:7" outlineLevel="1" x14ac:dyDescent="0.25">
      <c r="A15446" s="23" t="str">
        <f>VLOOKUP(B15446,Códigos!$A$1:$C$23,2,FALSE)</f>
        <v>Inv. Extranjero</v>
      </c>
      <c r="B15446" s="65" t="s">
        <v>34</v>
      </c>
      <c r="C15446" s="60">
        <v>2024</v>
      </c>
      <c r="D15446" s="60" t="str">
        <f t="shared" si="260"/>
        <v>jun</v>
      </c>
      <c r="E15446" s="24">
        <v>45473</v>
      </c>
      <c r="F15446" s="23" t="s">
        <v>49</v>
      </c>
      <c r="G15446" s="121">
        <v>0</v>
      </c>
    </row>
    <row r="15447" spans="1:7" outlineLevel="1" x14ac:dyDescent="0.25">
      <c r="A15447" s="23" t="str">
        <f>VLOOKUP(B15447,Códigos!$A$1:$C$23,2,FALSE)</f>
        <v>Liquidez</v>
      </c>
      <c r="B15447" s="65" t="s">
        <v>13</v>
      </c>
      <c r="C15447" s="60">
        <v>2024</v>
      </c>
      <c r="D15447" s="60" t="str">
        <f t="shared" si="260"/>
        <v>jun</v>
      </c>
      <c r="E15447" s="24">
        <v>45473</v>
      </c>
      <c r="F15447" s="23" t="s">
        <v>49</v>
      </c>
      <c r="G15447" s="121">
        <v>9344731.8381924201</v>
      </c>
    </row>
    <row r="15448" spans="1:7" outlineLevel="1" x14ac:dyDescent="0.25">
      <c r="A15448" s="23" t="str">
        <f>VLOOKUP(B15448,Códigos!$A$1:$C$23,2,FALSE)</f>
        <v>Inv. sin Oferta Pública</v>
      </c>
      <c r="B15448" s="65" t="s">
        <v>14</v>
      </c>
      <c r="C15448" s="60">
        <v>2024</v>
      </c>
      <c r="D15448" s="60" t="str">
        <f t="shared" si="260"/>
        <v>jun</v>
      </c>
      <c r="E15448" s="24">
        <v>45473</v>
      </c>
      <c r="F15448" s="23" t="s">
        <v>49</v>
      </c>
      <c r="G15448" s="121">
        <v>5840936.9139941698</v>
      </c>
    </row>
    <row r="15449" spans="1:7" outlineLevel="1" x14ac:dyDescent="0.25">
      <c r="A15449" s="23" t="str">
        <f>VLOOKUP(B15449,Códigos!$A$1:$C$23,2,FALSE)</f>
        <v>Acciones</v>
      </c>
      <c r="B15449" s="65" t="s">
        <v>0</v>
      </c>
      <c r="C15449" s="60">
        <v>2024</v>
      </c>
      <c r="D15449" s="60" t="str">
        <f t="shared" si="260"/>
        <v>jun</v>
      </c>
      <c r="E15449" s="24">
        <v>45473</v>
      </c>
      <c r="F15449" s="23" t="s">
        <v>50</v>
      </c>
      <c r="G15449" s="121">
        <v>0</v>
      </c>
    </row>
    <row r="15450" spans="1:7" outlineLevel="1" x14ac:dyDescent="0.25">
      <c r="A15450" s="23" t="str">
        <f>VLOOKUP(B15450,Códigos!$A$1:$C$23,2,FALSE)</f>
        <v>Bonos Bancarios Bursátiles</v>
      </c>
      <c r="B15450" s="65" t="s">
        <v>1</v>
      </c>
      <c r="C15450" s="60">
        <v>2024</v>
      </c>
      <c r="D15450" s="60" t="str">
        <f t="shared" si="260"/>
        <v>jun</v>
      </c>
      <c r="E15450" s="24">
        <v>45473</v>
      </c>
      <c r="F15450" s="23" t="s">
        <v>50</v>
      </c>
      <c r="G15450" s="121">
        <v>923111.91</v>
      </c>
    </row>
    <row r="15451" spans="1:7" outlineLevel="1" x14ac:dyDescent="0.25">
      <c r="A15451" s="23" t="str">
        <f>VLOOKUP(B15451,Códigos!$A$1:$C$23,2,FALSE)</f>
        <v>Bonos Banco Central de Bolivia</v>
      </c>
      <c r="B15451" s="65" t="s">
        <v>2</v>
      </c>
      <c r="C15451" s="60">
        <v>2024</v>
      </c>
      <c r="D15451" s="60" t="str">
        <f t="shared" si="260"/>
        <v>jun</v>
      </c>
      <c r="E15451" s="24">
        <v>45473</v>
      </c>
      <c r="F15451" s="23" t="s">
        <v>50</v>
      </c>
      <c r="G15451" s="121">
        <v>0</v>
      </c>
    </row>
    <row r="15452" spans="1:7" outlineLevel="1" x14ac:dyDescent="0.25">
      <c r="A15452" s="23" t="str">
        <f>VLOOKUP(B15452,Códigos!$A$1:$C$23,2,FALSE)</f>
        <v>Bonos de Largo Plazo</v>
      </c>
      <c r="B15452" s="65" t="s">
        <v>3</v>
      </c>
      <c r="C15452" s="60">
        <v>2024</v>
      </c>
      <c r="D15452" s="60" t="str">
        <f t="shared" si="260"/>
        <v>jun</v>
      </c>
      <c r="E15452" s="24">
        <v>45473</v>
      </c>
      <c r="F15452" s="23" t="s">
        <v>50</v>
      </c>
      <c r="G15452" s="121">
        <v>562707.6</v>
      </c>
    </row>
    <row r="15453" spans="1:7" outlineLevel="1" x14ac:dyDescent="0.25">
      <c r="A15453" s="23" t="str">
        <f>VLOOKUP(B15453,Códigos!$A$1:$C$23,2,FALSE)</f>
        <v>Bonos Municipales</v>
      </c>
      <c r="B15453" s="65" t="s">
        <v>4</v>
      </c>
      <c r="C15453" s="60">
        <v>2024</v>
      </c>
      <c r="D15453" s="60" t="str">
        <f t="shared" si="260"/>
        <v>jun</v>
      </c>
      <c r="E15453" s="24">
        <v>45473</v>
      </c>
      <c r="F15453" s="23" t="s">
        <v>50</v>
      </c>
      <c r="G15453" s="121">
        <v>0</v>
      </c>
    </row>
    <row r="15454" spans="1:7" outlineLevel="1" x14ac:dyDescent="0.25">
      <c r="A15454" s="23" t="str">
        <f>VLOOKUP(B15454,Códigos!$A$1:$C$23,2,FALSE)</f>
        <v>Bonos Participativos emitidos por Pymes</v>
      </c>
      <c r="B15454" s="65" t="s">
        <v>5</v>
      </c>
      <c r="C15454" s="60">
        <v>2024</v>
      </c>
      <c r="D15454" s="60" t="str">
        <f t="shared" si="260"/>
        <v>jun</v>
      </c>
      <c r="E15454" s="24">
        <v>45473</v>
      </c>
      <c r="F15454" s="23" t="s">
        <v>50</v>
      </c>
      <c r="G15454" s="121">
        <v>27649.68</v>
      </c>
    </row>
    <row r="15455" spans="1:7" outlineLevel="1" x14ac:dyDescent="0.25">
      <c r="A15455" s="23" t="str">
        <f>VLOOKUP(B15455,Códigos!$A$1:$C$23,2,FALSE)</f>
        <v>Bonos del BCB con opción a rescate anticipado</v>
      </c>
      <c r="B15455" s="65" t="s">
        <v>159</v>
      </c>
      <c r="C15455" s="60">
        <v>2024</v>
      </c>
      <c r="D15455" s="60" t="str">
        <f t="shared" si="260"/>
        <v>jun</v>
      </c>
      <c r="E15455" s="24">
        <v>45473</v>
      </c>
      <c r="F15455" s="23" t="s">
        <v>50</v>
      </c>
      <c r="G15455" s="121">
        <v>0</v>
      </c>
    </row>
    <row r="15456" spans="1:7" outlineLevel="1" x14ac:dyDescent="0.25">
      <c r="A15456" s="23" t="str">
        <f>VLOOKUP(B15456,Códigos!$A$1:$C$23,2,FALSE)</f>
        <v>Bonos del Tesoro</v>
      </c>
      <c r="B15456" s="65" t="s">
        <v>6</v>
      </c>
      <c r="C15456" s="60">
        <v>2024</v>
      </c>
      <c r="D15456" s="60" t="str">
        <f t="shared" si="260"/>
        <v>jun</v>
      </c>
      <c r="E15456" s="24">
        <v>45473</v>
      </c>
      <c r="F15456" s="23" t="s">
        <v>50</v>
      </c>
      <c r="G15456" s="121">
        <v>158441.10999999999</v>
      </c>
    </row>
    <row r="15457" spans="1:7" outlineLevel="1" x14ac:dyDescent="0.25">
      <c r="A15457" s="23" t="str">
        <f>VLOOKUP(B15457,Códigos!$A$1:$C$23,2,FALSE)</f>
        <v>Bonos Verdes, Sociales y/o Sostenibles</v>
      </c>
      <c r="B15457" s="65" t="s">
        <v>162</v>
      </c>
      <c r="C15457" s="60">
        <v>2024</v>
      </c>
      <c r="D15457" s="60" t="str">
        <f t="shared" si="260"/>
        <v>jun</v>
      </c>
      <c r="E15457" s="24">
        <v>45473</v>
      </c>
      <c r="F15457" s="23" t="s">
        <v>50</v>
      </c>
      <c r="G15457" s="121">
        <v>0</v>
      </c>
    </row>
    <row r="15458" spans="1:7" outlineLevel="1" x14ac:dyDescent="0.25">
      <c r="A15458" s="23" t="str">
        <f>VLOOKUP(B15458,Códigos!$A$1:$C$23,2,FALSE)</f>
        <v>Cupones</v>
      </c>
      <c r="B15458" s="65" t="s">
        <v>7</v>
      </c>
      <c r="C15458" s="60">
        <v>2024</v>
      </c>
      <c r="D15458" s="60" t="str">
        <f t="shared" si="260"/>
        <v>jun</v>
      </c>
      <c r="E15458" s="24">
        <v>45473</v>
      </c>
      <c r="F15458" s="23" t="s">
        <v>50</v>
      </c>
      <c r="G15458" s="121">
        <v>0</v>
      </c>
    </row>
    <row r="15459" spans="1:7" outlineLevel="1" x14ac:dyDescent="0.25">
      <c r="A15459" s="23" t="str">
        <f>VLOOKUP(B15459,Códigos!$A$1:$C$23,2,FALSE)</f>
        <v>Depósitos a Plazo Fijo</v>
      </c>
      <c r="B15459" s="65" t="s">
        <v>8</v>
      </c>
      <c r="C15459" s="60">
        <v>2024</v>
      </c>
      <c r="D15459" s="60" t="str">
        <f t="shared" si="260"/>
        <v>jun</v>
      </c>
      <c r="E15459" s="24">
        <v>45473</v>
      </c>
      <c r="F15459" s="23" t="s">
        <v>50</v>
      </c>
      <c r="G15459" s="121">
        <v>6842795.7000000002</v>
      </c>
    </row>
    <row r="15460" spans="1:7" outlineLevel="1" x14ac:dyDescent="0.25">
      <c r="A15460" s="23" t="str">
        <f>VLOOKUP(B15460,Códigos!$A$1:$C$23,2,FALSE)</f>
        <v>Letras del BCB</v>
      </c>
      <c r="B15460" s="65" t="s">
        <v>9</v>
      </c>
      <c r="C15460" s="60">
        <v>2024</v>
      </c>
      <c r="D15460" s="60" t="str">
        <f t="shared" si="260"/>
        <v>jun</v>
      </c>
      <c r="E15460" s="24">
        <v>45473</v>
      </c>
      <c r="F15460" s="23" t="s">
        <v>50</v>
      </c>
      <c r="G15460" s="121">
        <v>0</v>
      </c>
    </row>
    <row r="15461" spans="1:7" outlineLevel="1" x14ac:dyDescent="0.25">
      <c r="A15461" s="23" t="str">
        <f>VLOOKUP(B15461,Códigos!$A$1:$C$23,2,FALSE)</f>
        <v>Letras del BCB con opción a rescate anticipado</v>
      </c>
      <c r="B15461" s="65" t="s">
        <v>10</v>
      </c>
      <c r="C15461" s="60">
        <v>2024</v>
      </c>
      <c r="D15461" s="60" t="str">
        <f t="shared" si="260"/>
        <v>jun</v>
      </c>
      <c r="E15461" s="24">
        <v>45473</v>
      </c>
      <c r="F15461" s="23" t="s">
        <v>50</v>
      </c>
      <c r="G15461" s="121">
        <v>0</v>
      </c>
    </row>
    <row r="15462" spans="1:7" outlineLevel="1" x14ac:dyDescent="0.25">
      <c r="A15462" s="23" t="str">
        <f>VLOOKUP(B15462,Códigos!$A$1:$C$23,2,FALSE)</f>
        <v>Pagarés bursátiles</v>
      </c>
      <c r="B15462" s="65" t="s">
        <v>11</v>
      </c>
      <c r="C15462" s="60">
        <v>2024</v>
      </c>
      <c r="D15462" s="60" t="str">
        <f t="shared" si="260"/>
        <v>jun</v>
      </c>
      <c r="E15462" s="24">
        <v>45473</v>
      </c>
      <c r="F15462" s="23" t="s">
        <v>50</v>
      </c>
      <c r="G15462" s="121">
        <v>0</v>
      </c>
    </row>
    <row r="15463" spans="1:7" outlineLevel="1" x14ac:dyDescent="0.25">
      <c r="A15463" s="23" t="str">
        <f>VLOOKUP(B15463,Códigos!$A$1:$C$23,2,FALSE)</f>
        <v>Valores de Titularización</v>
      </c>
      <c r="B15463" s="65" t="s">
        <v>12</v>
      </c>
      <c r="C15463" s="60">
        <v>2024</v>
      </c>
      <c r="D15463" s="60" t="str">
        <f t="shared" si="260"/>
        <v>jun</v>
      </c>
      <c r="E15463" s="24">
        <v>45473</v>
      </c>
      <c r="F15463" s="23" t="s">
        <v>50</v>
      </c>
      <c r="G15463" s="121">
        <v>0</v>
      </c>
    </row>
    <row r="15464" spans="1:7" outlineLevel="1" x14ac:dyDescent="0.25">
      <c r="A15464" s="23" t="str">
        <f>VLOOKUP(B15464,Códigos!$A$1:$C$23,2,FALSE)</f>
        <v>Inv. Extranjero</v>
      </c>
      <c r="B15464" s="65" t="s">
        <v>34</v>
      </c>
      <c r="C15464" s="60">
        <v>2024</v>
      </c>
      <c r="D15464" s="60" t="str">
        <f t="shared" si="260"/>
        <v>jun</v>
      </c>
      <c r="E15464" s="24">
        <v>45473</v>
      </c>
      <c r="F15464" s="23" t="s">
        <v>50</v>
      </c>
      <c r="G15464" s="121">
        <v>1159789.8</v>
      </c>
    </row>
    <row r="15465" spans="1:7" outlineLevel="1" x14ac:dyDescent="0.25">
      <c r="A15465" s="23" t="str">
        <f>VLOOKUP(B15465,Códigos!$A$1:$C$23,2,FALSE)</f>
        <v>Liquidez</v>
      </c>
      <c r="B15465" s="65" t="s">
        <v>13</v>
      </c>
      <c r="C15465" s="60">
        <v>2024</v>
      </c>
      <c r="D15465" s="60" t="str">
        <f t="shared" si="260"/>
        <v>jun</v>
      </c>
      <c r="E15465" s="24">
        <v>45473</v>
      </c>
      <c r="F15465" s="23" t="s">
        <v>50</v>
      </c>
      <c r="G15465" s="121">
        <v>1885546.17</v>
      </c>
    </row>
    <row r="15466" spans="1:7" outlineLevel="1" x14ac:dyDescent="0.25">
      <c r="A15466" s="23" t="str">
        <f>VLOOKUP(B15466,Códigos!$A$1:$C$23,2,FALSE)</f>
        <v>Inv. sin Oferta Pública</v>
      </c>
      <c r="B15466" s="65" t="s">
        <v>14</v>
      </c>
      <c r="C15466" s="60">
        <v>2024</v>
      </c>
      <c r="D15466" s="60" t="str">
        <f t="shared" si="260"/>
        <v>jun</v>
      </c>
      <c r="E15466" s="24">
        <v>45473</v>
      </c>
      <c r="F15466" s="23" t="s">
        <v>50</v>
      </c>
      <c r="G15466" s="121">
        <v>415566.06</v>
      </c>
    </row>
    <row r="15467" spans="1:7" outlineLevel="1" x14ac:dyDescent="0.25">
      <c r="A15467" s="23" t="str">
        <f>VLOOKUP(B15467,Códigos!$A$1:$C$23,2,FALSE)</f>
        <v>Acciones</v>
      </c>
      <c r="B15467" s="65" t="s">
        <v>0</v>
      </c>
      <c r="C15467" s="60">
        <v>2024</v>
      </c>
      <c r="D15467" s="60" t="str">
        <f t="shared" si="260"/>
        <v>jun</v>
      </c>
      <c r="E15467" s="24">
        <v>45473</v>
      </c>
      <c r="F15467" s="23" t="s">
        <v>53</v>
      </c>
      <c r="G15467" s="121">
        <v>10882029.640874626</v>
      </c>
    </row>
    <row r="15468" spans="1:7" outlineLevel="1" x14ac:dyDescent="0.25">
      <c r="A15468" s="23" t="str">
        <f>VLOOKUP(B15468,Códigos!$A$1:$C$23,2,FALSE)</f>
        <v>Bonos Bancarios Bursátiles</v>
      </c>
      <c r="B15468" s="65" t="s">
        <v>1</v>
      </c>
      <c r="C15468" s="60">
        <v>2024</v>
      </c>
      <c r="D15468" s="60" t="str">
        <f t="shared" si="260"/>
        <v>jun</v>
      </c>
      <c r="E15468" s="24">
        <v>45473</v>
      </c>
      <c r="F15468" s="23" t="s">
        <v>53</v>
      </c>
      <c r="G15468" s="121">
        <v>100889352.24865882</v>
      </c>
    </row>
    <row r="15469" spans="1:7" outlineLevel="1" x14ac:dyDescent="0.25">
      <c r="A15469" s="23" t="str">
        <f>VLOOKUP(B15469,Códigos!$A$1:$C$23,2,FALSE)</f>
        <v>Bonos Banco Central de Bolivia</v>
      </c>
      <c r="B15469" s="65" t="s">
        <v>2</v>
      </c>
      <c r="C15469" s="60">
        <v>2024</v>
      </c>
      <c r="D15469" s="60" t="str">
        <f t="shared" si="260"/>
        <v>jun</v>
      </c>
      <c r="E15469" s="24">
        <v>45473</v>
      </c>
      <c r="F15469" s="23" t="s">
        <v>53</v>
      </c>
      <c r="G15469" s="121">
        <v>3988176.4986953363</v>
      </c>
    </row>
    <row r="15470" spans="1:7" outlineLevel="1" x14ac:dyDescent="0.25">
      <c r="A15470" s="23" t="str">
        <f>VLOOKUP(B15470,Códigos!$A$1:$C$23,2,FALSE)</f>
        <v>Bonos de Largo Plazo</v>
      </c>
      <c r="B15470" s="65" t="s">
        <v>3</v>
      </c>
      <c r="C15470" s="60">
        <v>2024</v>
      </c>
      <c r="D15470" s="60" t="str">
        <f t="shared" si="260"/>
        <v>jun</v>
      </c>
      <c r="E15470" s="24">
        <v>45473</v>
      </c>
      <c r="F15470" s="23" t="s">
        <v>53</v>
      </c>
      <c r="G15470" s="121">
        <v>70345495.38709712</v>
      </c>
    </row>
    <row r="15471" spans="1:7" outlineLevel="1" x14ac:dyDescent="0.25">
      <c r="A15471" s="23" t="str">
        <f>VLOOKUP(B15471,Códigos!$A$1:$C$23,2,FALSE)</f>
        <v>Bonos Municipales</v>
      </c>
      <c r="B15471" s="65" t="s">
        <v>4</v>
      </c>
      <c r="C15471" s="60">
        <v>2024</v>
      </c>
      <c r="D15471" s="60" t="str">
        <f t="shared" si="260"/>
        <v>jun</v>
      </c>
      <c r="E15471" s="24">
        <v>45473</v>
      </c>
      <c r="F15471" s="23" t="s">
        <v>53</v>
      </c>
      <c r="G15471" s="121">
        <v>765595.51020408166</v>
      </c>
    </row>
    <row r="15472" spans="1:7" outlineLevel="1" x14ac:dyDescent="0.25">
      <c r="A15472" s="23" t="str">
        <f>VLOOKUP(B15472,Códigos!$A$1:$C$23,2,FALSE)</f>
        <v>Bonos Participativos emitidos por Pymes</v>
      </c>
      <c r="B15472" s="65" t="s">
        <v>5</v>
      </c>
      <c r="C15472" s="60">
        <v>2024</v>
      </c>
      <c r="D15472" s="60" t="str">
        <f t="shared" si="260"/>
        <v>jun</v>
      </c>
      <c r="E15472" s="24">
        <v>45473</v>
      </c>
      <c r="F15472" s="23" t="s">
        <v>53</v>
      </c>
      <c r="G15472" s="121">
        <v>120967.34763848397</v>
      </c>
    </row>
    <row r="15473" spans="1:7" outlineLevel="1" x14ac:dyDescent="0.25">
      <c r="A15473" s="23" t="str">
        <f>VLOOKUP(B15473,Códigos!$A$1:$C$23,2,FALSE)</f>
        <v>Bonos del BCB con opción a rescate anticipado</v>
      </c>
      <c r="B15473" s="65" t="s">
        <v>159</v>
      </c>
      <c r="C15473" s="60">
        <v>2024</v>
      </c>
      <c r="D15473" s="60" t="str">
        <f t="shared" si="260"/>
        <v>jun</v>
      </c>
      <c r="E15473" s="24">
        <v>45473</v>
      </c>
      <c r="F15473" s="23" t="s">
        <v>53</v>
      </c>
      <c r="G15473" s="121">
        <v>6312162.2368675545</v>
      </c>
    </row>
    <row r="15474" spans="1:7" outlineLevel="1" x14ac:dyDescent="0.25">
      <c r="A15474" s="23" t="str">
        <f>VLOOKUP(B15474,Códigos!$A$1:$C$23,2,FALSE)</f>
        <v>Bonos del Tesoro</v>
      </c>
      <c r="B15474" s="65" t="s">
        <v>6</v>
      </c>
      <c r="C15474" s="60">
        <v>2024</v>
      </c>
      <c r="D15474" s="60" t="str">
        <f t="shared" si="260"/>
        <v>jun</v>
      </c>
      <c r="E15474" s="24">
        <v>45473</v>
      </c>
      <c r="F15474" s="23" t="s">
        <v>53</v>
      </c>
      <c r="G15474" s="121">
        <v>3764535.6551895025</v>
      </c>
    </row>
    <row r="15475" spans="1:7" outlineLevel="1" x14ac:dyDescent="0.25">
      <c r="A15475" s="23" t="str">
        <f>VLOOKUP(B15475,Códigos!$A$1:$C$23,2,FALSE)</f>
        <v>Bonos Verdes, Sociales y/o Sostenibles</v>
      </c>
      <c r="B15475" s="65" t="s">
        <v>162</v>
      </c>
      <c r="C15475" s="60">
        <v>2024</v>
      </c>
      <c r="D15475" s="60" t="str">
        <f t="shared" si="260"/>
        <v>jun</v>
      </c>
      <c r="E15475" s="24">
        <v>45473</v>
      </c>
      <c r="F15475" s="23" t="s">
        <v>53</v>
      </c>
      <c r="G15475" s="121">
        <v>3357370.2040816327</v>
      </c>
    </row>
    <row r="15476" spans="1:7" outlineLevel="1" x14ac:dyDescent="0.25">
      <c r="A15476" s="23" t="str">
        <f>VLOOKUP(B15476,Códigos!$A$1:$C$23,2,FALSE)</f>
        <v>Cupones</v>
      </c>
      <c r="B15476" s="65" t="s">
        <v>7</v>
      </c>
      <c r="C15476" s="60">
        <v>2024</v>
      </c>
      <c r="D15476" s="60" t="str">
        <f t="shared" si="260"/>
        <v>jun</v>
      </c>
      <c r="E15476" s="24">
        <v>45473</v>
      </c>
      <c r="F15476" s="23" t="s">
        <v>53</v>
      </c>
      <c r="G15476" s="121">
        <v>7584811.7169679357</v>
      </c>
    </row>
    <row r="15477" spans="1:7" outlineLevel="1" x14ac:dyDescent="0.25">
      <c r="A15477" s="23" t="str">
        <f>VLOOKUP(B15477,Códigos!$A$1:$C$23,2,FALSE)</f>
        <v>Depósitos a Plazo Fijo</v>
      </c>
      <c r="B15477" s="65" t="s">
        <v>8</v>
      </c>
      <c r="C15477" s="60">
        <v>2024</v>
      </c>
      <c r="D15477" s="60" t="str">
        <f t="shared" si="260"/>
        <v>jun</v>
      </c>
      <c r="E15477" s="24">
        <v>45473</v>
      </c>
      <c r="F15477" s="23" t="s">
        <v>53</v>
      </c>
      <c r="G15477" s="121">
        <v>621570633.43308139</v>
      </c>
    </row>
    <row r="15478" spans="1:7" outlineLevel="1" x14ac:dyDescent="0.25">
      <c r="A15478" s="23" t="str">
        <f>VLOOKUP(B15478,Códigos!$A$1:$C$23,2,FALSE)</f>
        <v>Letras del BCB</v>
      </c>
      <c r="B15478" s="65" t="s">
        <v>9</v>
      </c>
      <c r="C15478" s="60">
        <v>2024</v>
      </c>
      <c r="D15478" s="60" t="str">
        <f t="shared" si="260"/>
        <v>jun</v>
      </c>
      <c r="E15478" s="24">
        <v>45473</v>
      </c>
      <c r="F15478" s="23" t="s">
        <v>53</v>
      </c>
      <c r="G15478" s="121">
        <v>4923213.0614131922</v>
      </c>
    </row>
    <row r="15479" spans="1:7" outlineLevel="1" x14ac:dyDescent="0.25">
      <c r="A15479" s="23" t="str">
        <f>VLOOKUP(B15479,Códigos!$A$1:$C$23,2,FALSE)</f>
        <v>Letras del BCB con opción a rescate anticipado</v>
      </c>
      <c r="B15479" s="65" t="s">
        <v>10</v>
      </c>
      <c r="C15479" s="60">
        <v>2024</v>
      </c>
      <c r="D15479" s="60" t="str">
        <f t="shared" si="260"/>
        <v>jun</v>
      </c>
      <c r="E15479" s="24">
        <v>45473</v>
      </c>
      <c r="F15479" s="23" t="s">
        <v>53</v>
      </c>
      <c r="G15479" s="121">
        <v>19855914.046647236</v>
      </c>
    </row>
    <row r="15480" spans="1:7" outlineLevel="1" x14ac:dyDescent="0.25">
      <c r="A15480" s="23" t="str">
        <f>VLOOKUP(B15480,Códigos!$A$1:$C$23,2,FALSE)</f>
        <v>Pagarés bursátiles</v>
      </c>
      <c r="B15480" s="65" t="s">
        <v>11</v>
      </c>
      <c r="C15480" s="60">
        <v>2024</v>
      </c>
      <c r="D15480" s="60" t="str">
        <f t="shared" si="260"/>
        <v>jun</v>
      </c>
      <c r="E15480" s="24">
        <v>45473</v>
      </c>
      <c r="F15480" s="23" t="s">
        <v>53</v>
      </c>
      <c r="G15480" s="121">
        <v>41822626.274924465</v>
      </c>
    </row>
    <row r="15481" spans="1:7" outlineLevel="1" x14ac:dyDescent="0.25">
      <c r="A15481" s="23" t="str">
        <f>VLOOKUP(B15481,Códigos!$A$1:$C$23,2,FALSE)</f>
        <v>Valores de Titularización</v>
      </c>
      <c r="B15481" s="65" t="s">
        <v>12</v>
      </c>
      <c r="C15481" s="60">
        <v>2024</v>
      </c>
      <c r="D15481" s="60" t="str">
        <f t="shared" si="260"/>
        <v>jun</v>
      </c>
      <c r="E15481" s="24">
        <v>45473</v>
      </c>
      <c r="F15481" s="23" t="s">
        <v>53</v>
      </c>
      <c r="G15481" s="121">
        <v>10497635.632274047</v>
      </c>
    </row>
    <row r="15482" spans="1:7" outlineLevel="1" x14ac:dyDescent="0.25">
      <c r="A15482" s="23" t="str">
        <f>VLOOKUP(B15482,Códigos!$A$1:$C$23,2,FALSE)</f>
        <v>Inv. Extranjero</v>
      </c>
      <c r="B15482" s="65" t="s">
        <v>34</v>
      </c>
      <c r="C15482" s="60">
        <v>2024</v>
      </c>
      <c r="D15482" s="60" t="str">
        <f t="shared" si="260"/>
        <v>jun</v>
      </c>
      <c r="E15482" s="24">
        <v>45473</v>
      </c>
      <c r="F15482" s="23" t="s">
        <v>53</v>
      </c>
      <c r="G15482" s="121">
        <v>41961544.550000004</v>
      </c>
    </row>
    <row r="15483" spans="1:7" outlineLevel="1" x14ac:dyDescent="0.25">
      <c r="A15483" s="23" t="str">
        <f>VLOOKUP(B15483,Códigos!$A$1:$C$23,2,FALSE)</f>
        <v>Liquidez</v>
      </c>
      <c r="B15483" s="65" t="s">
        <v>13</v>
      </c>
      <c r="C15483" s="60">
        <v>2024</v>
      </c>
      <c r="D15483" s="60" t="str">
        <f t="shared" si="260"/>
        <v>jun</v>
      </c>
      <c r="E15483" s="24">
        <v>45473</v>
      </c>
      <c r="F15483" s="23" t="s">
        <v>53</v>
      </c>
      <c r="G15483" s="121">
        <v>254650763.91518253</v>
      </c>
    </row>
    <row r="15484" spans="1:7" outlineLevel="1" x14ac:dyDescent="0.25">
      <c r="A15484" s="23" t="str">
        <f>VLOOKUP(B15484,Códigos!$A$1:$C$23,2,FALSE)</f>
        <v>Inv. sin Oferta Pública</v>
      </c>
      <c r="B15484" s="65" t="s">
        <v>14</v>
      </c>
      <c r="C15484" s="60">
        <v>2024</v>
      </c>
      <c r="D15484" s="60" t="str">
        <f t="shared" si="260"/>
        <v>jun</v>
      </c>
      <c r="E15484" s="24">
        <v>45473</v>
      </c>
      <c r="F15484" s="23" t="s">
        <v>53</v>
      </c>
      <c r="G15484" s="121">
        <v>28324520.309635058</v>
      </c>
    </row>
    <row r="15485" spans="1:7" outlineLevel="1" x14ac:dyDescent="0.25">
      <c r="A15485" s="23" t="str">
        <f>VLOOKUP(B15485,Códigos!$A$1:$C$23,2,FALSE)</f>
        <v>Acciones</v>
      </c>
      <c r="B15485" s="65" t="s">
        <v>0</v>
      </c>
      <c r="C15485" s="60">
        <v>2024</v>
      </c>
      <c r="D15485" s="60" t="str">
        <f t="shared" si="260"/>
        <v>jul</v>
      </c>
      <c r="E15485" s="24">
        <v>45504</v>
      </c>
      <c r="F15485" s="23" t="s">
        <v>51</v>
      </c>
      <c r="G15485" s="121">
        <v>6943475.8279883265</v>
      </c>
    </row>
    <row r="15486" spans="1:7" outlineLevel="1" x14ac:dyDescent="0.25">
      <c r="A15486" s="23" t="str">
        <f>VLOOKUP(B15486,Códigos!$A$1:$C$23,2,FALSE)</f>
        <v>Bonos Bancarios Bursátiles</v>
      </c>
      <c r="B15486" s="65" t="s">
        <v>1</v>
      </c>
      <c r="C15486" s="60">
        <v>2024</v>
      </c>
      <c r="D15486" s="60" t="str">
        <f t="shared" si="260"/>
        <v>jul</v>
      </c>
      <c r="E15486" s="24">
        <v>45504</v>
      </c>
      <c r="F15486" s="23" t="s">
        <v>51</v>
      </c>
      <c r="G15486" s="121">
        <v>73461808.199708506</v>
      </c>
    </row>
    <row r="15487" spans="1:7" outlineLevel="1" x14ac:dyDescent="0.25">
      <c r="A15487" s="23" t="str">
        <f>VLOOKUP(B15487,Códigos!$A$1:$C$23,2,FALSE)</f>
        <v>Bonos Banco Central de Bolivia</v>
      </c>
      <c r="B15487" s="65" t="s">
        <v>2</v>
      </c>
      <c r="C15487" s="60">
        <v>2024</v>
      </c>
      <c r="D15487" s="60" t="str">
        <f t="shared" si="260"/>
        <v>jul</v>
      </c>
      <c r="E15487" s="24">
        <v>45504</v>
      </c>
      <c r="F15487" s="23" t="s">
        <v>51</v>
      </c>
      <c r="G15487" s="121">
        <v>4012215.948979591</v>
      </c>
    </row>
    <row r="15488" spans="1:7" outlineLevel="1" x14ac:dyDescent="0.25">
      <c r="A15488" s="23" t="str">
        <f>VLOOKUP(B15488,Códigos!$A$1:$C$23,2,FALSE)</f>
        <v>Bonos de Largo Plazo</v>
      </c>
      <c r="B15488" s="65" t="s">
        <v>3</v>
      </c>
      <c r="C15488" s="60">
        <v>2024</v>
      </c>
      <c r="D15488" s="60" t="str">
        <f t="shared" si="260"/>
        <v>jul</v>
      </c>
      <c r="E15488" s="24">
        <v>45504</v>
      </c>
      <c r="F15488" s="23" t="s">
        <v>51</v>
      </c>
      <c r="G15488" s="121">
        <v>57317680.752186626</v>
      </c>
    </row>
    <row r="15489" spans="1:7" outlineLevel="1" x14ac:dyDescent="0.25">
      <c r="A15489" s="23" t="str">
        <f>VLOOKUP(B15489,Códigos!$A$1:$C$23,2,FALSE)</f>
        <v>Bonos Municipales</v>
      </c>
      <c r="B15489" s="65" t="s">
        <v>4</v>
      </c>
      <c r="C15489" s="60">
        <v>2024</v>
      </c>
      <c r="D15489" s="60" t="str">
        <f t="shared" si="260"/>
        <v>jul</v>
      </c>
      <c r="E15489" s="24">
        <v>45504</v>
      </c>
      <c r="F15489" s="23" t="s">
        <v>51</v>
      </c>
      <c r="G15489" s="121">
        <v>768266.93877551029</v>
      </c>
    </row>
    <row r="15490" spans="1:7" outlineLevel="1" x14ac:dyDescent="0.25">
      <c r="A15490" s="23" t="str">
        <f>VLOOKUP(B15490,Códigos!$A$1:$C$23,2,FALSE)</f>
        <v>Bonos Participativos emitidos por Pymes</v>
      </c>
      <c r="B15490" s="65" t="s">
        <v>5</v>
      </c>
      <c r="C15490" s="60">
        <v>2024</v>
      </c>
      <c r="D15490" s="60" t="str">
        <f t="shared" ref="D15490:D15553" si="261">+TEXT(E15490,"mmm")</f>
        <v>jul</v>
      </c>
      <c r="E15490" s="24">
        <v>45504</v>
      </c>
      <c r="F15490" s="23" t="s">
        <v>51</v>
      </c>
      <c r="G15490" s="121">
        <v>60709.067055393592</v>
      </c>
    </row>
    <row r="15491" spans="1:7" outlineLevel="1" x14ac:dyDescent="0.25">
      <c r="A15491" s="23" t="str">
        <f>VLOOKUP(B15491,Códigos!$A$1:$C$23,2,FALSE)</f>
        <v>Bonos del BCB con opción a rescate anticipado</v>
      </c>
      <c r="B15491" s="65" t="s">
        <v>159</v>
      </c>
      <c r="C15491" s="60">
        <v>2024</v>
      </c>
      <c r="D15491" s="60" t="str">
        <f t="shared" si="261"/>
        <v>jul</v>
      </c>
      <c r="E15491" s="24">
        <v>45504</v>
      </c>
      <c r="F15491" s="23" t="s">
        <v>51</v>
      </c>
      <c r="G15491" s="121">
        <v>0</v>
      </c>
    </row>
    <row r="15492" spans="1:7" outlineLevel="1" x14ac:dyDescent="0.25">
      <c r="A15492" s="23" t="str">
        <f>VLOOKUP(B15492,Códigos!$A$1:$C$23,2,FALSE)</f>
        <v>Bonos del Tesoro</v>
      </c>
      <c r="B15492" s="65" t="s">
        <v>6</v>
      </c>
      <c r="C15492" s="60">
        <v>2024</v>
      </c>
      <c r="D15492" s="60" t="str">
        <f t="shared" si="261"/>
        <v>jul</v>
      </c>
      <c r="E15492" s="24">
        <v>45504</v>
      </c>
      <c r="F15492" s="23" t="s">
        <v>51</v>
      </c>
      <c r="G15492" s="121">
        <v>3611013.692419834</v>
      </c>
    </row>
    <row r="15493" spans="1:7" outlineLevel="1" x14ac:dyDescent="0.25">
      <c r="A15493" s="23" t="str">
        <f>VLOOKUP(B15493,Códigos!$A$1:$C$23,2,FALSE)</f>
        <v>Bonos Verdes, Sociales y/o Sostenibles</v>
      </c>
      <c r="B15493" s="65" t="s">
        <v>162</v>
      </c>
      <c r="C15493" s="60">
        <v>2024</v>
      </c>
      <c r="D15493" s="60" t="str">
        <f t="shared" si="261"/>
        <v>jul</v>
      </c>
      <c r="E15493" s="24">
        <v>45504</v>
      </c>
      <c r="F15493" s="23" t="s">
        <v>51</v>
      </c>
      <c r="G15493" s="121">
        <v>3371567.4052478136</v>
      </c>
    </row>
    <row r="15494" spans="1:7" outlineLevel="1" x14ac:dyDescent="0.25">
      <c r="A15494" s="23" t="str">
        <f>VLOOKUP(B15494,Códigos!$A$1:$C$23,2,FALSE)</f>
        <v>Cupones</v>
      </c>
      <c r="B15494" s="65" t="s">
        <v>7</v>
      </c>
      <c r="C15494" s="60">
        <v>2024</v>
      </c>
      <c r="D15494" s="60" t="str">
        <f t="shared" si="261"/>
        <v>jul</v>
      </c>
      <c r="E15494" s="24">
        <v>45504</v>
      </c>
      <c r="F15494" s="23" t="s">
        <v>51</v>
      </c>
      <c r="G15494" s="121">
        <v>7560505.7784256581</v>
      </c>
    </row>
    <row r="15495" spans="1:7" outlineLevel="1" x14ac:dyDescent="0.25">
      <c r="A15495" s="23" t="str">
        <f>VLOOKUP(B15495,Códigos!$A$1:$C$23,2,FALSE)</f>
        <v>Depósitos a Plazo Fijo</v>
      </c>
      <c r="B15495" s="65" t="s">
        <v>8</v>
      </c>
      <c r="C15495" s="60">
        <v>2024</v>
      </c>
      <c r="D15495" s="60" t="str">
        <f t="shared" si="261"/>
        <v>jul</v>
      </c>
      <c r="E15495" s="24">
        <v>45504</v>
      </c>
      <c r="F15495" s="23" t="s">
        <v>51</v>
      </c>
      <c r="G15495" s="121">
        <v>305526605.31341112</v>
      </c>
    </row>
    <row r="15496" spans="1:7" outlineLevel="1" x14ac:dyDescent="0.25">
      <c r="A15496" s="23" t="str">
        <f>VLOOKUP(B15496,Códigos!$A$1:$C$23,2,FALSE)</f>
        <v>Letras del BCB</v>
      </c>
      <c r="B15496" s="65" t="s">
        <v>9</v>
      </c>
      <c r="C15496" s="60">
        <v>2024</v>
      </c>
      <c r="D15496" s="60" t="str">
        <f t="shared" si="261"/>
        <v>jul</v>
      </c>
      <c r="E15496" s="24">
        <v>45504</v>
      </c>
      <c r="F15496" s="23" t="s">
        <v>51</v>
      </c>
      <c r="G15496" s="121">
        <v>4531081.1195335248</v>
      </c>
    </row>
    <row r="15497" spans="1:7" outlineLevel="1" x14ac:dyDescent="0.25">
      <c r="A15497" s="23" t="str">
        <f>VLOOKUP(B15497,Códigos!$A$1:$C$23,2,FALSE)</f>
        <v>Letras del BCB con opción a rescate anticipado</v>
      </c>
      <c r="B15497" s="65" t="s">
        <v>10</v>
      </c>
      <c r="C15497" s="60">
        <v>2024</v>
      </c>
      <c r="D15497" s="60" t="str">
        <f t="shared" si="261"/>
        <v>jul</v>
      </c>
      <c r="E15497" s="24">
        <v>45504</v>
      </c>
      <c r="F15497" s="23" t="s">
        <v>51</v>
      </c>
      <c r="G15497" s="121">
        <v>19123935.896501463</v>
      </c>
    </row>
    <row r="15498" spans="1:7" outlineLevel="1" x14ac:dyDescent="0.25">
      <c r="A15498" s="23" t="str">
        <f>VLOOKUP(B15498,Códigos!$A$1:$C$23,2,FALSE)</f>
        <v>Pagarés bursátiles</v>
      </c>
      <c r="B15498" s="65" t="s">
        <v>11</v>
      </c>
      <c r="C15498" s="60">
        <v>2024</v>
      </c>
      <c r="D15498" s="60" t="str">
        <f t="shared" si="261"/>
        <v>jul</v>
      </c>
      <c r="E15498" s="24">
        <v>45504</v>
      </c>
      <c r="F15498" s="23" t="s">
        <v>51</v>
      </c>
      <c r="G15498" s="121">
        <v>39586872.016034983</v>
      </c>
    </row>
    <row r="15499" spans="1:7" outlineLevel="1" x14ac:dyDescent="0.25">
      <c r="A15499" s="23" t="str">
        <f>VLOOKUP(B15499,Códigos!$A$1:$C$23,2,FALSE)</f>
        <v>Valores de Titularización</v>
      </c>
      <c r="B15499" s="65" t="s">
        <v>12</v>
      </c>
      <c r="C15499" s="60">
        <v>2024</v>
      </c>
      <c r="D15499" s="60" t="str">
        <f t="shared" si="261"/>
        <v>jul</v>
      </c>
      <c r="E15499" s="24">
        <v>45504</v>
      </c>
      <c r="F15499" s="23" t="s">
        <v>51</v>
      </c>
      <c r="G15499" s="121">
        <v>10196181.42565598</v>
      </c>
    </row>
    <row r="15500" spans="1:7" outlineLevel="1" x14ac:dyDescent="0.25">
      <c r="A15500" s="23" t="str">
        <f>VLOOKUP(B15500,Códigos!$A$1:$C$23,2,FALSE)</f>
        <v>Inv. Extranjero</v>
      </c>
      <c r="B15500" s="65" t="s">
        <v>34</v>
      </c>
      <c r="C15500" s="60">
        <v>2024</v>
      </c>
      <c r="D15500" s="60" t="str">
        <f t="shared" si="261"/>
        <v>jul</v>
      </c>
      <c r="E15500" s="24">
        <v>45504</v>
      </c>
      <c r="F15500" s="23" t="s">
        <v>51</v>
      </c>
      <c r="G15500" s="121">
        <v>491805</v>
      </c>
    </row>
    <row r="15501" spans="1:7" outlineLevel="1" x14ac:dyDescent="0.25">
      <c r="A15501" s="23" t="str">
        <f>VLOOKUP(B15501,Códigos!$A$1:$C$23,2,FALSE)</f>
        <v>Liquidez</v>
      </c>
      <c r="B15501" s="65" t="s">
        <v>13</v>
      </c>
      <c r="C15501" s="60">
        <v>2024</v>
      </c>
      <c r="D15501" s="60" t="str">
        <f t="shared" si="261"/>
        <v>jul</v>
      </c>
      <c r="E15501" s="24">
        <v>45504</v>
      </c>
      <c r="F15501" s="23" t="s">
        <v>51</v>
      </c>
      <c r="G15501" s="121">
        <v>127765469.84985423</v>
      </c>
    </row>
    <row r="15502" spans="1:7" outlineLevel="1" x14ac:dyDescent="0.25">
      <c r="A15502" s="23" t="str">
        <f>VLOOKUP(B15502,Códigos!$A$1:$C$23,2,FALSE)</f>
        <v>Inv. sin Oferta Pública</v>
      </c>
      <c r="B15502" s="65" t="s">
        <v>14</v>
      </c>
      <c r="C15502" s="60">
        <v>2024</v>
      </c>
      <c r="D15502" s="60" t="str">
        <f t="shared" si="261"/>
        <v>jul</v>
      </c>
      <c r="E15502" s="24">
        <v>45504</v>
      </c>
      <c r="F15502" s="23" t="s">
        <v>51</v>
      </c>
      <c r="G15502" s="121">
        <v>24155496.739067055</v>
      </c>
    </row>
    <row r="15503" spans="1:7" outlineLevel="1" x14ac:dyDescent="0.25">
      <c r="A15503" s="23" t="str">
        <f>VLOOKUP(B15503,Códigos!$A$1:$C$23,2,FALSE)</f>
        <v>Acciones</v>
      </c>
      <c r="B15503" s="65" t="s">
        <v>0</v>
      </c>
      <c r="C15503" s="60">
        <v>2024</v>
      </c>
      <c r="D15503" s="60" t="str">
        <f t="shared" si="261"/>
        <v>jul</v>
      </c>
      <c r="E15503" s="24">
        <v>45504</v>
      </c>
      <c r="F15503" s="23" t="s">
        <v>52</v>
      </c>
      <c r="G15503" s="121">
        <v>4064176.19</v>
      </c>
    </row>
    <row r="15504" spans="1:7" outlineLevel="1" x14ac:dyDescent="0.25">
      <c r="A15504" s="23" t="str">
        <f>VLOOKUP(B15504,Códigos!$A$1:$C$23,2,FALSE)</f>
        <v>Bonos Bancarios Bursátiles</v>
      </c>
      <c r="B15504" s="65" t="s">
        <v>1</v>
      </c>
      <c r="C15504" s="60">
        <v>2024</v>
      </c>
      <c r="D15504" s="60" t="str">
        <f t="shared" si="261"/>
        <v>jul</v>
      </c>
      <c r="E15504" s="24">
        <v>45504</v>
      </c>
      <c r="F15504" s="23" t="s">
        <v>52</v>
      </c>
      <c r="G15504" s="121">
        <v>29075262.620000001</v>
      </c>
    </row>
    <row r="15505" spans="1:7" outlineLevel="1" x14ac:dyDescent="0.25">
      <c r="A15505" s="23" t="str">
        <f>VLOOKUP(B15505,Códigos!$A$1:$C$23,2,FALSE)</f>
        <v>Bonos Banco Central de Bolivia</v>
      </c>
      <c r="B15505" s="65" t="s">
        <v>2</v>
      </c>
      <c r="C15505" s="60">
        <v>2024</v>
      </c>
      <c r="D15505" s="60" t="str">
        <f t="shared" si="261"/>
        <v>jul</v>
      </c>
      <c r="E15505" s="24">
        <v>45504</v>
      </c>
      <c r="F15505" s="23" t="s">
        <v>52</v>
      </c>
      <c r="G15505" s="121">
        <v>0</v>
      </c>
    </row>
    <row r="15506" spans="1:7" outlineLevel="1" x14ac:dyDescent="0.25">
      <c r="A15506" s="23" t="str">
        <f>VLOOKUP(B15506,Códigos!$A$1:$C$23,2,FALSE)</f>
        <v>Bonos de Largo Plazo</v>
      </c>
      <c r="B15506" s="65" t="s">
        <v>3</v>
      </c>
      <c r="C15506" s="60">
        <v>2024</v>
      </c>
      <c r="D15506" s="60" t="str">
        <f t="shared" si="261"/>
        <v>jul</v>
      </c>
      <c r="E15506" s="24">
        <v>45504</v>
      </c>
      <c r="F15506" s="23" t="s">
        <v>52</v>
      </c>
      <c r="G15506" s="121">
        <v>13624878.41</v>
      </c>
    </row>
    <row r="15507" spans="1:7" outlineLevel="1" x14ac:dyDescent="0.25">
      <c r="A15507" s="23" t="str">
        <f>VLOOKUP(B15507,Códigos!$A$1:$C$23,2,FALSE)</f>
        <v>Bonos Municipales</v>
      </c>
      <c r="B15507" s="65" t="s">
        <v>4</v>
      </c>
      <c r="C15507" s="60">
        <v>2024</v>
      </c>
      <c r="D15507" s="60" t="str">
        <f t="shared" si="261"/>
        <v>jul</v>
      </c>
      <c r="E15507" s="24">
        <v>45504</v>
      </c>
      <c r="F15507" s="23" t="s">
        <v>52</v>
      </c>
      <c r="G15507" s="121">
        <v>0</v>
      </c>
    </row>
    <row r="15508" spans="1:7" outlineLevel="1" x14ac:dyDescent="0.25">
      <c r="A15508" s="23" t="str">
        <f>VLOOKUP(B15508,Códigos!$A$1:$C$23,2,FALSE)</f>
        <v>Bonos Participativos emitidos por Pymes</v>
      </c>
      <c r="B15508" s="65" t="s">
        <v>5</v>
      </c>
      <c r="C15508" s="60">
        <v>2024</v>
      </c>
      <c r="D15508" s="60" t="str">
        <f t="shared" si="261"/>
        <v>jul</v>
      </c>
      <c r="E15508" s="24">
        <v>45504</v>
      </c>
      <c r="F15508" s="23" t="s">
        <v>52</v>
      </c>
      <c r="G15508" s="121">
        <v>17987.87</v>
      </c>
    </row>
    <row r="15509" spans="1:7" outlineLevel="1" x14ac:dyDescent="0.25">
      <c r="A15509" s="23" t="str">
        <f>VLOOKUP(B15509,Códigos!$A$1:$C$23,2,FALSE)</f>
        <v>Bonos del BCB con opción a rescate anticipado</v>
      </c>
      <c r="B15509" s="65" t="s">
        <v>159</v>
      </c>
      <c r="C15509" s="60">
        <v>2024</v>
      </c>
      <c r="D15509" s="60" t="str">
        <f t="shared" si="261"/>
        <v>jul</v>
      </c>
      <c r="E15509" s="24">
        <v>45504</v>
      </c>
      <c r="F15509" s="23" t="s">
        <v>52</v>
      </c>
      <c r="G15509" s="121">
        <v>0</v>
      </c>
    </row>
    <row r="15510" spans="1:7" outlineLevel="1" x14ac:dyDescent="0.25">
      <c r="A15510" s="23" t="str">
        <f>VLOOKUP(B15510,Códigos!$A$1:$C$23,2,FALSE)</f>
        <v>Bonos del Tesoro</v>
      </c>
      <c r="B15510" s="65" t="s">
        <v>6</v>
      </c>
      <c r="C15510" s="60">
        <v>2024</v>
      </c>
      <c r="D15510" s="60" t="str">
        <f t="shared" si="261"/>
        <v>jul</v>
      </c>
      <c r="E15510" s="24">
        <v>45504</v>
      </c>
      <c r="F15510" s="23" t="s">
        <v>52</v>
      </c>
      <c r="G15510" s="121">
        <v>158742.85999999999</v>
      </c>
    </row>
    <row r="15511" spans="1:7" outlineLevel="1" x14ac:dyDescent="0.25">
      <c r="A15511" s="23" t="str">
        <f>VLOOKUP(B15511,Códigos!$A$1:$C$23,2,FALSE)</f>
        <v>Bonos Verdes, Sociales y/o Sostenibles</v>
      </c>
      <c r="B15511" s="65" t="s">
        <v>162</v>
      </c>
      <c r="C15511" s="60">
        <v>2024</v>
      </c>
      <c r="D15511" s="60" t="str">
        <f t="shared" si="261"/>
        <v>jul</v>
      </c>
      <c r="E15511" s="24">
        <v>45504</v>
      </c>
      <c r="F15511" s="23" t="s">
        <v>52</v>
      </c>
      <c r="G15511" s="121">
        <v>0</v>
      </c>
    </row>
    <row r="15512" spans="1:7" outlineLevel="1" x14ac:dyDescent="0.25">
      <c r="A15512" s="23" t="str">
        <f>VLOOKUP(B15512,Códigos!$A$1:$C$23,2,FALSE)</f>
        <v>Cupones</v>
      </c>
      <c r="B15512" s="65" t="s">
        <v>7</v>
      </c>
      <c r="C15512" s="60">
        <v>2024</v>
      </c>
      <c r="D15512" s="60" t="str">
        <f t="shared" si="261"/>
        <v>jul</v>
      </c>
      <c r="E15512" s="24">
        <v>45504</v>
      </c>
      <c r="F15512" s="23" t="s">
        <v>52</v>
      </c>
      <c r="G15512" s="121">
        <v>34997.53</v>
      </c>
    </row>
    <row r="15513" spans="1:7" outlineLevel="1" x14ac:dyDescent="0.25">
      <c r="A15513" s="23" t="str">
        <f>VLOOKUP(B15513,Códigos!$A$1:$C$23,2,FALSE)</f>
        <v>Depósitos a Plazo Fijo</v>
      </c>
      <c r="B15513" s="65" t="s">
        <v>8</v>
      </c>
      <c r="C15513" s="60">
        <v>2024</v>
      </c>
      <c r="D15513" s="60" t="str">
        <f t="shared" si="261"/>
        <v>jul</v>
      </c>
      <c r="E15513" s="24">
        <v>45504</v>
      </c>
      <c r="F15513" s="23" t="s">
        <v>52</v>
      </c>
      <c r="G15513" s="121">
        <v>302330585.31999999</v>
      </c>
    </row>
    <row r="15514" spans="1:7" outlineLevel="1" x14ac:dyDescent="0.25">
      <c r="A15514" s="23" t="str">
        <f>VLOOKUP(B15514,Códigos!$A$1:$C$23,2,FALSE)</f>
        <v>Letras del BCB</v>
      </c>
      <c r="B15514" s="65" t="s">
        <v>9</v>
      </c>
      <c r="C15514" s="60">
        <v>2024</v>
      </c>
      <c r="D15514" s="60" t="str">
        <f t="shared" si="261"/>
        <v>jul</v>
      </c>
      <c r="E15514" s="24">
        <v>45504</v>
      </c>
      <c r="F15514" s="23" t="s">
        <v>52</v>
      </c>
      <c r="G15514" s="121">
        <v>0</v>
      </c>
    </row>
    <row r="15515" spans="1:7" outlineLevel="1" x14ac:dyDescent="0.25">
      <c r="A15515" s="23" t="str">
        <f>VLOOKUP(B15515,Códigos!$A$1:$C$23,2,FALSE)</f>
        <v>Letras del BCB con opción a rescate anticipado</v>
      </c>
      <c r="B15515" s="65" t="s">
        <v>10</v>
      </c>
      <c r="C15515" s="60">
        <v>2024</v>
      </c>
      <c r="D15515" s="60" t="str">
        <f t="shared" si="261"/>
        <v>jul</v>
      </c>
      <c r="E15515" s="24">
        <v>45504</v>
      </c>
      <c r="F15515" s="23" t="s">
        <v>52</v>
      </c>
      <c r="G15515" s="121">
        <v>0</v>
      </c>
    </row>
    <row r="15516" spans="1:7" outlineLevel="1" x14ac:dyDescent="0.25">
      <c r="A15516" s="23" t="str">
        <f>VLOOKUP(B15516,Códigos!$A$1:$C$23,2,FALSE)</f>
        <v>Pagarés bursátiles</v>
      </c>
      <c r="B15516" s="65" t="s">
        <v>11</v>
      </c>
      <c r="C15516" s="60">
        <v>2024</v>
      </c>
      <c r="D15516" s="60" t="str">
        <f t="shared" si="261"/>
        <v>jul</v>
      </c>
      <c r="E15516" s="24">
        <v>45504</v>
      </c>
      <c r="F15516" s="23" t="s">
        <v>52</v>
      </c>
      <c r="G15516" s="121">
        <v>2708220.7</v>
      </c>
    </row>
    <row r="15517" spans="1:7" outlineLevel="1" x14ac:dyDescent="0.25">
      <c r="A15517" s="23" t="str">
        <f>VLOOKUP(B15517,Códigos!$A$1:$C$23,2,FALSE)</f>
        <v>Valores de Titularización</v>
      </c>
      <c r="B15517" s="65" t="s">
        <v>12</v>
      </c>
      <c r="C15517" s="60">
        <v>2024</v>
      </c>
      <c r="D15517" s="60" t="str">
        <f t="shared" si="261"/>
        <v>jul</v>
      </c>
      <c r="E15517" s="24">
        <v>45504</v>
      </c>
      <c r="F15517" s="23" t="s">
        <v>52</v>
      </c>
      <c r="G15517" s="121">
        <v>52990.95</v>
      </c>
    </row>
    <row r="15518" spans="1:7" outlineLevel="1" x14ac:dyDescent="0.25">
      <c r="A15518" s="23" t="str">
        <f>VLOOKUP(B15518,Códigos!$A$1:$C$23,2,FALSE)</f>
        <v>Inv. Extranjero</v>
      </c>
      <c r="B15518" s="65" t="s">
        <v>34</v>
      </c>
      <c r="C15518" s="60">
        <v>2024</v>
      </c>
      <c r="D15518" s="60" t="str">
        <f t="shared" si="261"/>
        <v>jul</v>
      </c>
      <c r="E15518" s="24">
        <v>45504</v>
      </c>
      <c r="F15518" s="23" t="s">
        <v>52</v>
      </c>
      <c r="G15518" s="121">
        <v>38716516.460000001</v>
      </c>
    </row>
    <row r="15519" spans="1:7" outlineLevel="1" x14ac:dyDescent="0.25">
      <c r="A15519" s="23" t="str">
        <f>VLOOKUP(B15519,Códigos!$A$1:$C$23,2,FALSE)</f>
        <v>Liquidez</v>
      </c>
      <c r="B15519" s="65" t="s">
        <v>13</v>
      </c>
      <c r="C15519" s="60">
        <v>2024</v>
      </c>
      <c r="D15519" s="60" t="str">
        <f t="shared" si="261"/>
        <v>jul</v>
      </c>
      <c r="E15519" s="24">
        <v>45504</v>
      </c>
      <c r="F15519" s="23" t="s">
        <v>52</v>
      </c>
      <c r="G15519" s="121">
        <v>129130478.54999998</v>
      </c>
    </row>
    <row r="15520" spans="1:7" outlineLevel="1" x14ac:dyDescent="0.25">
      <c r="A15520" s="23" t="str">
        <f>VLOOKUP(B15520,Códigos!$A$1:$C$23,2,FALSE)</f>
        <v>Inv. sin Oferta Pública</v>
      </c>
      <c r="B15520" s="65" t="s">
        <v>14</v>
      </c>
      <c r="C15520" s="60">
        <v>2024</v>
      </c>
      <c r="D15520" s="60" t="str">
        <f t="shared" si="261"/>
        <v>jul</v>
      </c>
      <c r="E15520" s="24">
        <v>45504</v>
      </c>
      <c r="F15520" s="23" t="s">
        <v>52</v>
      </c>
      <c r="G15520" s="121">
        <v>2747227.8200000003</v>
      </c>
    </row>
    <row r="15521" spans="1:7" outlineLevel="1" x14ac:dyDescent="0.25">
      <c r="A15521" s="23" t="str">
        <f>VLOOKUP(B15521,Códigos!$A$1:$C$23,2,FALSE)</f>
        <v>Acciones</v>
      </c>
      <c r="B15521" s="65" t="s">
        <v>0</v>
      </c>
      <c r="C15521" s="60">
        <v>2024</v>
      </c>
      <c r="D15521" s="60" t="str">
        <f t="shared" si="261"/>
        <v>jul</v>
      </c>
      <c r="E15521" s="24">
        <v>45504</v>
      </c>
      <c r="F15521" s="23" t="s">
        <v>44</v>
      </c>
      <c r="G15521" s="121">
        <v>163615.13265306124</v>
      </c>
    </row>
    <row r="15522" spans="1:7" outlineLevel="1" x14ac:dyDescent="0.25">
      <c r="A15522" s="23" t="str">
        <f>VLOOKUP(B15522,Códigos!$A$1:$C$23,2,FALSE)</f>
        <v>Bonos Bancarios Bursátiles</v>
      </c>
      <c r="B15522" s="65" t="s">
        <v>1</v>
      </c>
      <c r="C15522" s="60">
        <v>2024</v>
      </c>
      <c r="D15522" s="60" t="str">
        <f t="shared" si="261"/>
        <v>jul</v>
      </c>
      <c r="E15522" s="24">
        <v>45504</v>
      </c>
      <c r="F15522" s="23" t="s">
        <v>44</v>
      </c>
      <c r="G15522" s="121">
        <v>8383471.8498542234</v>
      </c>
    </row>
    <row r="15523" spans="1:7" outlineLevel="1" x14ac:dyDescent="0.25">
      <c r="A15523" s="23" t="str">
        <f>VLOOKUP(B15523,Códigos!$A$1:$C$23,2,FALSE)</f>
        <v>Bonos Banco Central de Bolivia</v>
      </c>
      <c r="B15523" s="65" t="s">
        <v>2</v>
      </c>
      <c r="C15523" s="60">
        <v>2024</v>
      </c>
      <c r="D15523" s="60" t="str">
        <f t="shared" si="261"/>
        <v>jul</v>
      </c>
      <c r="E15523" s="24">
        <v>45504</v>
      </c>
      <c r="F15523" s="23" t="s">
        <v>44</v>
      </c>
      <c r="G15523" s="121">
        <v>1532330.6559766757</v>
      </c>
    </row>
    <row r="15524" spans="1:7" outlineLevel="1" x14ac:dyDescent="0.25">
      <c r="A15524" s="23" t="str">
        <f>VLOOKUP(B15524,Códigos!$A$1:$C$23,2,FALSE)</f>
        <v>Bonos de Largo Plazo</v>
      </c>
      <c r="B15524" s="65" t="s">
        <v>3</v>
      </c>
      <c r="C15524" s="60">
        <v>2024</v>
      </c>
      <c r="D15524" s="60" t="str">
        <f t="shared" si="261"/>
        <v>jul</v>
      </c>
      <c r="E15524" s="24">
        <v>45504</v>
      </c>
      <c r="F15524" s="23" t="s">
        <v>44</v>
      </c>
      <c r="G15524" s="121">
        <v>8676122.1501457635</v>
      </c>
    </row>
    <row r="15525" spans="1:7" outlineLevel="1" x14ac:dyDescent="0.25">
      <c r="A15525" s="23" t="str">
        <f>VLOOKUP(B15525,Códigos!$A$1:$C$23,2,FALSE)</f>
        <v>Bonos Municipales</v>
      </c>
      <c r="B15525" s="65" t="s">
        <v>4</v>
      </c>
      <c r="C15525" s="60">
        <v>2024</v>
      </c>
      <c r="D15525" s="60" t="str">
        <f t="shared" si="261"/>
        <v>jul</v>
      </c>
      <c r="E15525" s="24">
        <v>45504</v>
      </c>
      <c r="F15525" s="23" t="s">
        <v>44</v>
      </c>
      <c r="G15525" s="121">
        <v>0</v>
      </c>
    </row>
    <row r="15526" spans="1:7" outlineLevel="1" x14ac:dyDescent="0.25">
      <c r="A15526" s="23" t="str">
        <f>VLOOKUP(B15526,Códigos!$A$1:$C$23,2,FALSE)</f>
        <v>Bonos Participativos emitidos por Pymes</v>
      </c>
      <c r="B15526" s="65" t="s">
        <v>5</v>
      </c>
      <c r="C15526" s="60">
        <v>2024</v>
      </c>
      <c r="D15526" s="60" t="str">
        <f t="shared" si="261"/>
        <v>jul</v>
      </c>
      <c r="E15526" s="24">
        <v>45504</v>
      </c>
      <c r="F15526" s="23" t="s">
        <v>44</v>
      </c>
      <c r="G15526" s="121">
        <v>0</v>
      </c>
    </row>
    <row r="15527" spans="1:7" outlineLevel="1" x14ac:dyDescent="0.25">
      <c r="A15527" s="23" t="str">
        <f>VLOOKUP(B15527,Códigos!$A$1:$C$23,2,FALSE)</f>
        <v>Bonos del BCB con opción a rescate anticipado</v>
      </c>
      <c r="B15527" s="65" t="s">
        <v>159</v>
      </c>
      <c r="C15527" s="60">
        <v>2024</v>
      </c>
      <c r="D15527" s="60" t="str">
        <f t="shared" si="261"/>
        <v>jul</v>
      </c>
      <c r="E15527" s="24">
        <v>45504</v>
      </c>
      <c r="F15527" s="23" t="s">
        <v>44</v>
      </c>
      <c r="G15527" s="121">
        <v>0</v>
      </c>
    </row>
    <row r="15528" spans="1:7" outlineLevel="1" x14ac:dyDescent="0.25">
      <c r="A15528" s="23" t="str">
        <f>VLOOKUP(B15528,Códigos!$A$1:$C$23,2,FALSE)</f>
        <v>Bonos del Tesoro</v>
      </c>
      <c r="B15528" s="65" t="s">
        <v>6</v>
      </c>
      <c r="C15528" s="60">
        <v>2024</v>
      </c>
      <c r="D15528" s="60" t="str">
        <f t="shared" si="261"/>
        <v>jul</v>
      </c>
      <c r="E15528" s="24">
        <v>45504</v>
      </c>
      <c r="F15528" s="23" t="s">
        <v>44</v>
      </c>
      <c r="G15528" s="121">
        <v>3611013.692419834</v>
      </c>
    </row>
    <row r="15529" spans="1:7" outlineLevel="1" x14ac:dyDescent="0.25">
      <c r="A15529" s="23" t="str">
        <f>VLOOKUP(B15529,Códigos!$A$1:$C$23,2,FALSE)</f>
        <v>Bonos Verdes, Sociales y/o Sostenibles</v>
      </c>
      <c r="B15529" s="65" t="s">
        <v>162</v>
      </c>
      <c r="C15529" s="60">
        <v>2024</v>
      </c>
      <c r="D15529" s="60" t="str">
        <f t="shared" si="261"/>
        <v>jul</v>
      </c>
      <c r="E15529" s="24">
        <v>45504</v>
      </c>
      <c r="F15529" s="23" t="s">
        <v>44</v>
      </c>
      <c r="G15529" s="121">
        <v>0</v>
      </c>
    </row>
    <row r="15530" spans="1:7" outlineLevel="1" x14ac:dyDescent="0.25">
      <c r="A15530" s="23" t="str">
        <f>VLOOKUP(B15530,Códigos!$A$1:$C$23,2,FALSE)</f>
        <v>Cupones</v>
      </c>
      <c r="B15530" s="65" t="s">
        <v>7</v>
      </c>
      <c r="C15530" s="60">
        <v>2024</v>
      </c>
      <c r="D15530" s="60" t="str">
        <f t="shared" si="261"/>
        <v>jul</v>
      </c>
      <c r="E15530" s="24">
        <v>45504</v>
      </c>
      <c r="F15530" s="23" t="s">
        <v>44</v>
      </c>
      <c r="G15530" s="121">
        <v>6191189.2769679278</v>
      </c>
    </row>
    <row r="15531" spans="1:7" outlineLevel="1" x14ac:dyDescent="0.25">
      <c r="A15531" s="23" t="str">
        <f>VLOOKUP(B15531,Códigos!$A$1:$C$23,2,FALSE)</f>
        <v>Depósitos a Plazo Fijo</v>
      </c>
      <c r="B15531" s="65" t="s">
        <v>8</v>
      </c>
      <c r="C15531" s="60">
        <v>2024</v>
      </c>
      <c r="D15531" s="60" t="str">
        <f t="shared" si="261"/>
        <v>jul</v>
      </c>
      <c r="E15531" s="24">
        <v>45504</v>
      </c>
      <c r="F15531" s="23" t="s">
        <v>44</v>
      </c>
      <c r="G15531" s="121">
        <v>112621025.66326618</v>
      </c>
    </row>
    <row r="15532" spans="1:7" outlineLevel="1" x14ac:dyDescent="0.25">
      <c r="A15532" s="23" t="str">
        <f>VLOOKUP(B15532,Códigos!$A$1:$C$23,2,FALSE)</f>
        <v>Letras del BCB</v>
      </c>
      <c r="B15532" s="65" t="s">
        <v>9</v>
      </c>
      <c r="C15532" s="60">
        <v>2024</v>
      </c>
      <c r="D15532" s="60" t="str">
        <f t="shared" si="261"/>
        <v>jul</v>
      </c>
      <c r="E15532" s="24">
        <v>45504</v>
      </c>
      <c r="F15532" s="23" t="s">
        <v>44</v>
      </c>
      <c r="G15532" s="121">
        <v>2855306.122448978</v>
      </c>
    </row>
    <row r="15533" spans="1:7" outlineLevel="1" x14ac:dyDescent="0.25">
      <c r="A15533" s="23" t="str">
        <f>VLOOKUP(B15533,Códigos!$A$1:$C$23,2,FALSE)</f>
        <v>Letras del BCB con opción a rescate anticipado</v>
      </c>
      <c r="B15533" s="65" t="s">
        <v>10</v>
      </c>
      <c r="C15533" s="60">
        <v>2024</v>
      </c>
      <c r="D15533" s="60" t="str">
        <f t="shared" si="261"/>
        <v>jul</v>
      </c>
      <c r="E15533" s="24">
        <v>45504</v>
      </c>
      <c r="F15533" s="23" t="s">
        <v>44</v>
      </c>
      <c r="G15533" s="121">
        <v>12659879.344023332</v>
      </c>
    </row>
    <row r="15534" spans="1:7" outlineLevel="1" x14ac:dyDescent="0.25">
      <c r="A15534" s="23" t="str">
        <f>VLOOKUP(B15534,Códigos!$A$1:$C$23,2,FALSE)</f>
        <v>Pagarés bursátiles</v>
      </c>
      <c r="B15534" s="65" t="s">
        <v>11</v>
      </c>
      <c r="C15534" s="60">
        <v>2024</v>
      </c>
      <c r="D15534" s="60" t="str">
        <f t="shared" si="261"/>
        <v>jul</v>
      </c>
      <c r="E15534" s="24">
        <v>45504</v>
      </c>
      <c r="F15534" s="23" t="s">
        <v>44</v>
      </c>
      <c r="G15534" s="121">
        <v>20343527.972303208</v>
      </c>
    </row>
    <row r="15535" spans="1:7" outlineLevel="1" x14ac:dyDescent="0.25">
      <c r="A15535" s="23" t="str">
        <f>VLOOKUP(B15535,Códigos!$A$1:$C$23,2,FALSE)</f>
        <v>Valores de Titularización</v>
      </c>
      <c r="B15535" s="65" t="s">
        <v>12</v>
      </c>
      <c r="C15535" s="60">
        <v>2024</v>
      </c>
      <c r="D15535" s="60" t="str">
        <f t="shared" si="261"/>
        <v>jul</v>
      </c>
      <c r="E15535" s="24">
        <v>45504</v>
      </c>
      <c r="F15535" s="23" t="s">
        <v>44</v>
      </c>
      <c r="G15535" s="121">
        <v>1664608.5743440234</v>
      </c>
    </row>
    <row r="15536" spans="1:7" outlineLevel="1" x14ac:dyDescent="0.25">
      <c r="A15536" s="23" t="str">
        <f>VLOOKUP(B15536,Códigos!$A$1:$C$23,2,FALSE)</f>
        <v>Inv. Extranjero</v>
      </c>
      <c r="B15536" s="65" t="s">
        <v>34</v>
      </c>
      <c r="C15536" s="60">
        <v>2024</v>
      </c>
      <c r="D15536" s="60" t="str">
        <f t="shared" si="261"/>
        <v>jul</v>
      </c>
      <c r="E15536" s="24">
        <v>45504</v>
      </c>
      <c r="F15536" s="23" t="s">
        <v>44</v>
      </c>
      <c r="G15536" s="121">
        <v>0</v>
      </c>
    </row>
    <row r="15537" spans="1:7" outlineLevel="1" x14ac:dyDescent="0.25">
      <c r="A15537" s="23" t="str">
        <f>VLOOKUP(B15537,Códigos!$A$1:$C$23,2,FALSE)</f>
        <v>Liquidez</v>
      </c>
      <c r="B15537" s="65" t="s">
        <v>13</v>
      </c>
      <c r="C15537" s="60">
        <v>2024</v>
      </c>
      <c r="D15537" s="60" t="str">
        <f t="shared" si="261"/>
        <v>jul</v>
      </c>
      <c r="E15537" s="24">
        <v>45504</v>
      </c>
      <c r="F15537" s="23" t="s">
        <v>44</v>
      </c>
      <c r="G15537" s="121">
        <v>65941469.469387762</v>
      </c>
    </row>
    <row r="15538" spans="1:7" outlineLevel="1" x14ac:dyDescent="0.25">
      <c r="A15538" s="23" t="str">
        <f>VLOOKUP(B15538,Códigos!$A$1:$C$23,2,FALSE)</f>
        <v>Inv. sin Oferta Pública</v>
      </c>
      <c r="B15538" s="65" t="s">
        <v>14</v>
      </c>
      <c r="C15538" s="60">
        <v>2024</v>
      </c>
      <c r="D15538" s="60" t="str">
        <f t="shared" si="261"/>
        <v>jul</v>
      </c>
      <c r="E15538" s="24">
        <v>45504</v>
      </c>
      <c r="F15538" s="23" t="s">
        <v>44</v>
      </c>
      <c r="G15538" s="121">
        <v>6460043.9956268221</v>
      </c>
    </row>
    <row r="15539" spans="1:7" outlineLevel="1" x14ac:dyDescent="0.25">
      <c r="A15539" s="23" t="str">
        <f>VLOOKUP(B15539,Códigos!$A$1:$C$23,2,FALSE)</f>
        <v>Acciones</v>
      </c>
      <c r="B15539" s="65" t="s">
        <v>0</v>
      </c>
      <c r="C15539" s="60">
        <v>2024</v>
      </c>
      <c r="D15539" s="60" t="str">
        <f t="shared" si="261"/>
        <v>jul</v>
      </c>
      <c r="E15539" s="24">
        <v>45504</v>
      </c>
      <c r="F15539" s="23" t="s">
        <v>45</v>
      </c>
      <c r="G15539" s="121">
        <v>1494526.01</v>
      </c>
    </row>
    <row r="15540" spans="1:7" outlineLevel="1" x14ac:dyDescent="0.25">
      <c r="A15540" s="23" t="str">
        <f>VLOOKUP(B15540,Códigos!$A$1:$C$23,2,FALSE)</f>
        <v>Bonos Bancarios Bursátiles</v>
      </c>
      <c r="B15540" s="65" t="s">
        <v>1</v>
      </c>
      <c r="C15540" s="60">
        <v>2024</v>
      </c>
      <c r="D15540" s="60" t="str">
        <f t="shared" si="261"/>
        <v>jul</v>
      </c>
      <c r="E15540" s="24">
        <v>45504</v>
      </c>
      <c r="F15540" s="23" t="s">
        <v>45</v>
      </c>
      <c r="G15540" s="121">
        <v>4593294.6399999997</v>
      </c>
    </row>
    <row r="15541" spans="1:7" outlineLevel="1" x14ac:dyDescent="0.25">
      <c r="A15541" s="23" t="str">
        <f>VLOOKUP(B15541,Códigos!$A$1:$C$23,2,FALSE)</f>
        <v>Bonos Banco Central de Bolivia</v>
      </c>
      <c r="B15541" s="65" t="s">
        <v>2</v>
      </c>
      <c r="C15541" s="60">
        <v>2024</v>
      </c>
      <c r="D15541" s="60" t="str">
        <f t="shared" si="261"/>
        <v>jul</v>
      </c>
      <c r="E15541" s="24">
        <v>45504</v>
      </c>
      <c r="F15541" s="23" t="s">
        <v>45</v>
      </c>
      <c r="G15541" s="121">
        <v>0</v>
      </c>
    </row>
    <row r="15542" spans="1:7" outlineLevel="1" x14ac:dyDescent="0.25">
      <c r="A15542" s="23" t="str">
        <f>VLOOKUP(B15542,Códigos!$A$1:$C$23,2,FALSE)</f>
        <v>Bonos de Largo Plazo</v>
      </c>
      <c r="B15542" s="65" t="s">
        <v>3</v>
      </c>
      <c r="C15542" s="60">
        <v>2024</v>
      </c>
      <c r="D15542" s="60" t="str">
        <f t="shared" si="261"/>
        <v>jul</v>
      </c>
      <c r="E15542" s="24">
        <v>45504</v>
      </c>
      <c r="F15542" s="23" t="s">
        <v>45</v>
      </c>
      <c r="G15542" s="121">
        <v>1162740.4099999999</v>
      </c>
    </row>
    <row r="15543" spans="1:7" outlineLevel="1" x14ac:dyDescent="0.25">
      <c r="A15543" s="23" t="str">
        <f>VLOOKUP(B15543,Códigos!$A$1:$C$23,2,FALSE)</f>
        <v>Bonos Municipales</v>
      </c>
      <c r="B15543" s="65" t="s">
        <v>4</v>
      </c>
      <c r="C15543" s="60">
        <v>2024</v>
      </c>
      <c r="D15543" s="60" t="str">
        <f t="shared" si="261"/>
        <v>jul</v>
      </c>
      <c r="E15543" s="24">
        <v>45504</v>
      </c>
      <c r="F15543" s="23" t="s">
        <v>45</v>
      </c>
      <c r="G15543" s="121">
        <v>0</v>
      </c>
    </row>
    <row r="15544" spans="1:7" outlineLevel="1" x14ac:dyDescent="0.25">
      <c r="A15544" s="23" t="str">
        <f>VLOOKUP(B15544,Códigos!$A$1:$C$23,2,FALSE)</f>
        <v>Bonos Participativos emitidos por Pymes</v>
      </c>
      <c r="B15544" s="65" t="s">
        <v>5</v>
      </c>
      <c r="C15544" s="60">
        <v>2024</v>
      </c>
      <c r="D15544" s="60" t="str">
        <f t="shared" si="261"/>
        <v>jul</v>
      </c>
      <c r="E15544" s="24">
        <v>45504</v>
      </c>
      <c r="F15544" s="23" t="s">
        <v>45</v>
      </c>
      <c r="G15544" s="121">
        <v>0</v>
      </c>
    </row>
    <row r="15545" spans="1:7" outlineLevel="1" x14ac:dyDescent="0.25">
      <c r="A15545" s="23" t="str">
        <f>VLOOKUP(B15545,Códigos!$A$1:$C$23,2,FALSE)</f>
        <v>Bonos del BCB con opción a rescate anticipado</v>
      </c>
      <c r="B15545" s="65" t="s">
        <v>159</v>
      </c>
      <c r="C15545" s="60">
        <v>2024</v>
      </c>
      <c r="D15545" s="60" t="str">
        <f t="shared" si="261"/>
        <v>jul</v>
      </c>
      <c r="E15545" s="24">
        <v>45504</v>
      </c>
      <c r="F15545" s="23" t="s">
        <v>45</v>
      </c>
      <c r="G15545" s="121">
        <v>0</v>
      </c>
    </row>
    <row r="15546" spans="1:7" outlineLevel="1" x14ac:dyDescent="0.25">
      <c r="A15546" s="23" t="str">
        <f>VLOOKUP(B15546,Códigos!$A$1:$C$23,2,FALSE)</f>
        <v>Bonos del Tesoro</v>
      </c>
      <c r="B15546" s="65" t="s">
        <v>6</v>
      </c>
      <c r="C15546" s="60">
        <v>2024</v>
      </c>
      <c r="D15546" s="60" t="str">
        <f t="shared" si="261"/>
        <v>jul</v>
      </c>
      <c r="E15546" s="24">
        <v>45504</v>
      </c>
      <c r="F15546" s="23" t="s">
        <v>45</v>
      </c>
      <c r="G15546" s="121">
        <v>0</v>
      </c>
    </row>
    <row r="15547" spans="1:7" outlineLevel="1" x14ac:dyDescent="0.25">
      <c r="A15547" s="23" t="str">
        <f>VLOOKUP(B15547,Códigos!$A$1:$C$23,2,FALSE)</f>
        <v>Bonos Verdes, Sociales y/o Sostenibles</v>
      </c>
      <c r="B15547" s="65" t="s">
        <v>162</v>
      </c>
      <c r="C15547" s="60">
        <v>2024</v>
      </c>
      <c r="D15547" s="60" t="str">
        <f t="shared" si="261"/>
        <v>jul</v>
      </c>
      <c r="E15547" s="24">
        <v>45504</v>
      </c>
      <c r="F15547" s="23" t="s">
        <v>45</v>
      </c>
      <c r="G15547" s="121">
        <v>0</v>
      </c>
    </row>
    <row r="15548" spans="1:7" outlineLevel="1" x14ac:dyDescent="0.25">
      <c r="A15548" s="23" t="str">
        <f>VLOOKUP(B15548,Códigos!$A$1:$C$23,2,FALSE)</f>
        <v>Cupones</v>
      </c>
      <c r="B15548" s="65" t="s">
        <v>7</v>
      </c>
      <c r="C15548" s="60">
        <v>2024</v>
      </c>
      <c r="D15548" s="60" t="str">
        <f t="shared" si="261"/>
        <v>jul</v>
      </c>
      <c r="E15548" s="24">
        <v>45504</v>
      </c>
      <c r="F15548" s="23" t="s">
        <v>45</v>
      </c>
      <c r="G15548" s="121">
        <v>0</v>
      </c>
    </row>
    <row r="15549" spans="1:7" outlineLevel="1" x14ac:dyDescent="0.25">
      <c r="A15549" s="23" t="str">
        <f>VLOOKUP(B15549,Códigos!$A$1:$C$23,2,FALSE)</f>
        <v>Depósitos a Plazo Fijo</v>
      </c>
      <c r="B15549" s="65" t="s">
        <v>8</v>
      </c>
      <c r="C15549" s="60">
        <v>2024</v>
      </c>
      <c r="D15549" s="60" t="str">
        <f t="shared" si="261"/>
        <v>jul</v>
      </c>
      <c r="E15549" s="24">
        <v>45504</v>
      </c>
      <c r="F15549" s="23" t="s">
        <v>45</v>
      </c>
      <c r="G15549" s="121">
        <v>57546408.909999996</v>
      </c>
    </row>
    <row r="15550" spans="1:7" outlineLevel="1" x14ac:dyDescent="0.25">
      <c r="A15550" s="23" t="str">
        <f>VLOOKUP(B15550,Códigos!$A$1:$C$23,2,FALSE)</f>
        <v>Letras del BCB</v>
      </c>
      <c r="B15550" s="65" t="s">
        <v>9</v>
      </c>
      <c r="C15550" s="60">
        <v>2024</v>
      </c>
      <c r="D15550" s="60" t="str">
        <f t="shared" si="261"/>
        <v>jul</v>
      </c>
      <c r="E15550" s="24">
        <v>45504</v>
      </c>
      <c r="F15550" s="23" t="s">
        <v>45</v>
      </c>
      <c r="G15550" s="121">
        <v>0</v>
      </c>
    </row>
    <row r="15551" spans="1:7" outlineLevel="1" x14ac:dyDescent="0.25">
      <c r="A15551" s="23" t="str">
        <f>VLOOKUP(B15551,Códigos!$A$1:$C$23,2,FALSE)</f>
        <v>Letras del BCB con opción a rescate anticipado</v>
      </c>
      <c r="B15551" s="65" t="s">
        <v>10</v>
      </c>
      <c r="C15551" s="60">
        <v>2024</v>
      </c>
      <c r="D15551" s="60" t="str">
        <f t="shared" si="261"/>
        <v>jul</v>
      </c>
      <c r="E15551" s="24">
        <v>45504</v>
      </c>
      <c r="F15551" s="23" t="s">
        <v>45</v>
      </c>
      <c r="G15551" s="121">
        <v>0</v>
      </c>
    </row>
    <row r="15552" spans="1:7" outlineLevel="1" x14ac:dyDescent="0.25">
      <c r="A15552" s="23" t="str">
        <f>VLOOKUP(B15552,Códigos!$A$1:$C$23,2,FALSE)</f>
        <v>Pagarés bursátiles</v>
      </c>
      <c r="B15552" s="65" t="s">
        <v>11</v>
      </c>
      <c r="C15552" s="60">
        <v>2024</v>
      </c>
      <c r="D15552" s="60" t="str">
        <f t="shared" si="261"/>
        <v>jul</v>
      </c>
      <c r="E15552" s="24">
        <v>45504</v>
      </c>
      <c r="F15552" s="23" t="s">
        <v>45</v>
      </c>
      <c r="G15552" s="121">
        <v>658040.70000000007</v>
      </c>
    </row>
    <row r="15553" spans="1:7" outlineLevel="1" x14ac:dyDescent="0.25">
      <c r="A15553" s="23" t="str">
        <f>VLOOKUP(B15553,Códigos!$A$1:$C$23,2,FALSE)</f>
        <v>Valores de Titularización</v>
      </c>
      <c r="B15553" s="65" t="s">
        <v>12</v>
      </c>
      <c r="C15553" s="60">
        <v>2024</v>
      </c>
      <c r="D15553" s="60" t="str">
        <f t="shared" si="261"/>
        <v>jul</v>
      </c>
      <c r="E15553" s="24">
        <v>45504</v>
      </c>
      <c r="F15553" s="23" t="s">
        <v>45</v>
      </c>
      <c r="G15553" s="121">
        <v>0</v>
      </c>
    </row>
    <row r="15554" spans="1:7" outlineLevel="1" x14ac:dyDescent="0.25">
      <c r="A15554" s="23" t="str">
        <f>VLOOKUP(B15554,Códigos!$A$1:$C$23,2,FALSE)</f>
        <v>Inv. Extranjero</v>
      </c>
      <c r="B15554" s="65" t="s">
        <v>34</v>
      </c>
      <c r="C15554" s="60">
        <v>2024</v>
      </c>
      <c r="D15554" s="60" t="str">
        <f t="shared" ref="D15554:D15617" si="262">+TEXT(E15554,"mmm")</f>
        <v>jul</v>
      </c>
      <c r="E15554" s="24">
        <v>45504</v>
      </c>
      <c r="F15554" s="23" t="s">
        <v>45</v>
      </c>
      <c r="G15554" s="121">
        <v>2079044.8800000001</v>
      </c>
    </row>
    <row r="15555" spans="1:7" outlineLevel="1" x14ac:dyDescent="0.25">
      <c r="A15555" s="23" t="str">
        <f>VLOOKUP(B15555,Códigos!$A$1:$C$23,2,FALSE)</f>
        <v>Liquidez</v>
      </c>
      <c r="B15555" s="65" t="s">
        <v>13</v>
      </c>
      <c r="C15555" s="60">
        <v>2024</v>
      </c>
      <c r="D15555" s="60" t="str">
        <f t="shared" si="262"/>
        <v>jul</v>
      </c>
      <c r="E15555" s="24">
        <v>45504</v>
      </c>
      <c r="F15555" s="23" t="s">
        <v>45</v>
      </c>
      <c r="G15555" s="121">
        <v>48817858.720000006</v>
      </c>
    </row>
    <row r="15556" spans="1:7" outlineLevel="1" x14ac:dyDescent="0.25">
      <c r="A15556" s="23" t="str">
        <f>VLOOKUP(B15556,Códigos!$A$1:$C$23,2,FALSE)</f>
        <v>Inv. sin Oferta Pública</v>
      </c>
      <c r="B15556" s="65" t="s">
        <v>14</v>
      </c>
      <c r="C15556" s="60">
        <v>2024</v>
      </c>
      <c r="D15556" s="60" t="str">
        <f t="shared" si="262"/>
        <v>jul</v>
      </c>
      <c r="E15556" s="24">
        <v>45504</v>
      </c>
      <c r="F15556" s="23" t="s">
        <v>45</v>
      </c>
      <c r="G15556" s="121">
        <v>-13120.539999999997</v>
      </c>
    </row>
    <row r="15557" spans="1:7" outlineLevel="1" x14ac:dyDescent="0.25">
      <c r="A15557" s="23" t="str">
        <f>VLOOKUP(B15557,Códigos!$A$1:$C$23,2,FALSE)</f>
        <v>Acciones</v>
      </c>
      <c r="B15557" s="65" t="s">
        <v>0</v>
      </c>
      <c r="C15557" s="60">
        <v>2024</v>
      </c>
      <c r="D15557" s="60" t="str">
        <f t="shared" si="262"/>
        <v>jul</v>
      </c>
      <c r="E15557" s="24">
        <v>45504</v>
      </c>
      <c r="F15557" s="23" t="s">
        <v>46</v>
      </c>
      <c r="G15557" s="121">
        <v>6513223.1705539245</v>
      </c>
    </row>
    <row r="15558" spans="1:7" outlineLevel="1" x14ac:dyDescent="0.25">
      <c r="A15558" s="23" t="str">
        <f>VLOOKUP(B15558,Códigos!$A$1:$C$23,2,FALSE)</f>
        <v>Bonos Bancarios Bursátiles</v>
      </c>
      <c r="B15558" s="65" t="s">
        <v>1</v>
      </c>
      <c r="C15558" s="60">
        <v>2024</v>
      </c>
      <c r="D15558" s="60" t="str">
        <f t="shared" si="262"/>
        <v>jul</v>
      </c>
      <c r="E15558" s="24">
        <v>45504</v>
      </c>
      <c r="F15558" s="23" t="s">
        <v>46</v>
      </c>
      <c r="G15558" s="121">
        <v>42706792.441691019</v>
      </c>
    </row>
    <row r="15559" spans="1:7" outlineLevel="1" x14ac:dyDescent="0.25">
      <c r="A15559" s="23" t="str">
        <f>VLOOKUP(B15559,Códigos!$A$1:$C$23,2,FALSE)</f>
        <v>Bonos Banco Central de Bolivia</v>
      </c>
      <c r="B15559" s="65" t="s">
        <v>2</v>
      </c>
      <c r="C15559" s="60">
        <v>2024</v>
      </c>
      <c r="D15559" s="60" t="str">
        <f t="shared" si="262"/>
        <v>jul</v>
      </c>
      <c r="E15559" s="24">
        <v>45504</v>
      </c>
      <c r="F15559" s="23" t="s">
        <v>46</v>
      </c>
      <c r="G15559" s="121">
        <v>2479885.2930029156</v>
      </c>
    </row>
    <row r="15560" spans="1:7" outlineLevel="1" x14ac:dyDescent="0.25">
      <c r="A15560" s="23" t="str">
        <f>VLOOKUP(B15560,Códigos!$A$1:$C$23,2,FALSE)</f>
        <v>Bonos de Largo Plazo</v>
      </c>
      <c r="B15560" s="65" t="s">
        <v>3</v>
      </c>
      <c r="C15560" s="60">
        <v>2024</v>
      </c>
      <c r="D15560" s="60" t="str">
        <f t="shared" si="262"/>
        <v>jul</v>
      </c>
      <c r="E15560" s="24">
        <v>45504</v>
      </c>
      <c r="F15560" s="23" t="s">
        <v>46</v>
      </c>
      <c r="G15560" s="121">
        <v>33095974.317784309</v>
      </c>
    </row>
    <row r="15561" spans="1:7" outlineLevel="1" x14ac:dyDescent="0.25">
      <c r="A15561" s="23" t="str">
        <f>VLOOKUP(B15561,Códigos!$A$1:$C$23,2,FALSE)</f>
        <v>Bonos Municipales</v>
      </c>
      <c r="B15561" s="65" t="s">
        <v>4</v>
      </c>
      <c r="C15561" s="60">
        <v>2024</v>
      </c>
      <c r="D15561" s="60" t="str">
        <f t="shared" si="262"/>
        <v>jul</v>
      </c>
      <c r="E15561" s="24">
        <v>45504</v>
      </c>
      <c r="F15561" s="23" t="s">
        <v>46</v>
      </c>
      <c r="G15561" s="121">
        <v>468942.15743440232</v>
      </c>
    </row>
    <row r="15562" spans="1:7" outlineLevel="1" x14ac:dyDescent="0.25">
      <c r="A15562" s="23" t="str">
        <f>VLOOKUP(B15562,Códigos!$A$1:$C$23,2,FALSE)</f>
        <v>Bonos Participativos emitidos por Pymes</v>
      </c>
      <c r="B15562" s="65" t="s">
        <v>5</v>
      </c>
      <c r="C15562" s="60">
        <v>2024</v>
      </c>
      <c r="D15562" s="60" t="str">
        <f t="shared" si="262"/>
        <v>jul</v>
      </c>
      <c r="E15562" s="24">
        <v>45504</v>
      </c>
      <c r="F15562" s="23" t="s">
        <v>46</v>
      </c>
      <c r="G15562" s="121">
        <v>38224.227405247817</v>
      </c>
    </row>
    <row r="15563" spans="1:7" outlineLevel="1" x14ac:dyDescent="0.25">
      <c r="A15563" s="23" t="str">
        <f>VLOOKUP(B15563,Códigos!$A$1:$C$23,2,FALSE)</f>
        <v>Bonos del BCB con opción a rescate anticipado</v>
      </c>
      <c r="B15563" s="65" t="s">
        <v>159</v>
      </c>
      <c r="C15563" s="60">
        <v>2024</v>
      </c>
      <c r="D15563" s="60" t="str">
        <f t="shared" si="262"/>
        <v>jul</v>
      </c>
      <c r="E15563" s="24">
        <v>45504</v>
      </c>
      <c r="F15563" s="23" t="s">
        <v>46</v>
      </c>
      <c r="G15563" s="121">
        <v>0</v>
      </c>
    </row>
    <row r="15564" spans="1:7" outlineLevel="1" x14ac:dyDescent="0.25">
      <c r="A15564" s="23" t="str">
        <f>VLOOKUP(B15564,Códigos!$A$1:$C$23,2,FALSE)</f>
        <v>Bonos del Tesoro</v>
      </c>
      <c r="B15564" s="65" t="s">
        <v>6</v>
      </c>
      <c r="C15564" s="60">
        <v>2024</v>
      </c>
      <c r="D15564" s="60" t="str">
        <f t="shared" si="262"/>
        <v>jul</v>
      </c>
      <c r="E15564" s="24">
        <v>45504</v>
      </c>
      <c r="F15564" s="23" t="s">
        <v>46</v>
      </c>
      <c r="G15564" s="121">
        <v>0</v>
      </c>
    </row>
    <row r="15565" spans="1:7" outlineLevel="1" x14ac:dyDescent="0.25">
      <c r="A15565" s="23" t="str">
        <f>VLOOKUP(B15565,Códigos!$A$1:$C$23,2,FALSE)</f>
        <v>Bonos Verdes, Sociales y/o Sostenibles</v>
      </c>
      <c r="B15565" s="65" t="s">
        <v>162</v>
      </c>
      <c r="C15565" s="60">
        <v>2024</v>
      </c>
      <c r="D15565" s="60" t="str">
        <f t="shared" si="262"/>
        <v>jul</v>
      </c>
      <c r="E15565" s="24">
        <v>45504</v>
      </c>
      <c r="F15565" s="23" t="s">
        <v>46</v>
      </c>
      <c r="G15565" s="121">
        <v>1758293.6851311955</v>
      </c>
    </row>
    <row r="15566" spans="1:7" outlineLevel="1" x14ac:dyDescent="0.25">
      <c r="A15566" s="23" t="str">
        <f>VLOOKUP(B15566,Códigos!$A$1:$C$23,2,FALSE)</f>
        <v>Cupones</v>
      </c>
      <c r="B15566" s="65" t="s">
        <v>7</v>
      </c>
      <c r="C15566" s="60">
        <v>2024</v>
      </c>
      <c r="D15566" s="60" t="str">
        <f t="shared" si="262"/>
        <v>jul</v>
      </c>
      <c r="E15566" s="24">
        <v>45504</v>
      </c>
      <c r="F15566" s="23" t="s">
        <v>46</v>
      </c>
      <c r="G15566" s="121">
        <v>1216211.5451895087</v>
      </c>
    </row>
    <row r="15567" spans="1:7" outlineLevel="1" x14ac:dyDescent="0.25">
      <c r="A15567" s="23" t="str">
        <f>VLOOKUP(B15567,Códigos!$A$1:$C$23,2,FALSE)</f>
        <v>Depósitos a Plazo Fijo</v>
      </c>
      <c r="B15567" s="65" t="s">
        <v>8</v>
      </c>
      <c r="C15567" s="60">
        <v>2024</v>
      </c>
      <c r="D15567" s="60" t="str">
        <f t="shared" si="262"/>
        <v>jul</v>
      </c>
      <c r="E15567" s="24">
        <v>45504</v>
      </c>
      <c r="F15567" s="23" t="s">
        <v>46</v>
      </c>
      <c r="G15567" s="121">
        <v>144833059.1603491</v>
      </c>
    </row>
    <row r="15568" spans="1:7" outlineLevel="1" x14ac:dyDescent="0.25">
      <c r="A15568" s="23" t="str">
        <f>VLOOKUP(B15568,Códigos!$A$1:$C$23,2,FALSE)</f>
        <v>Letras del BCB</v>
      </c>
      <c r="B15568" s="65" t="s">
        <v>9</v>
      </c>
      <c r="C15568" s="60">
        <v>2024</v>
      </c>
      <c r="D15568" s="60" t="str">
        <f t="shared" si="262"/>
        <v>jul</v>
      </c>
      <c r="E15568" s="24">
        <v>45504</v>
      </c>
      <c r="F15568" s="23" t="s">
        <v>46</v>
      </c>
      <c r="G15568" s="121">
        <v>0</v>
      </c>
    </row>
    <row r="15569" spans="1:7" outlineLevel="1" x14ac:dyDescent="0.25">
      <c r="A15569" s="23" t="str">
        <f>VLOOKUP(B15569,Códigos!$A$1:$C$23,2,FALSE)</f>
        <v>Letras del BCB con opción a rescate anticipado</v>
      </c>
      <c r="B15569" s="65" t="s">
        <v>10</v>
      </c>
      <c r="C15569" s="60">
        <v>2024</v>
      </c>
      <c r="D15569" s="60" t="str">
        <f t="shared" si="262"/>
        <v>jul</v>
      </c>
      <c r="E15569" s="24">
        <v>45504</v>
      </c>
      <c r="F15569" s="23" t="s">
        <v>46</v>
      </c>
      <c r="G15569" s="121">
        <v>6022971.7784256553</v>
      </c>
    </row>
    <row r="15570" spans="1:7" outlineLevel="1" x14ac:dyDescent="0.25">
      <c r="A15570" s="23" t="str">
        <f>VLOOKUP(B15570,Códigos!$A$1:$C$23,2,FALSE)</f>
        <v>Pagarés bursátiles</v>
      </c>
      <c r="B15570" s="65" t="s">
        <v>11</v>
      </c>
      <c r="C15570" s="60">
        <v>2024</v>
      </c>
      <c r="D15570" s="60" t="str">
        <f t="shared" si="262"/>
        <v>jul</v>
      </c>
      <c r="E15570" s="24">
        <v>45504</v>
      </c>
      <c r="F15570" s="23" t="s">
        <v>46</v>
      </c>
      <c r="G15570" s="121">
        <v>13876700.51020408</v>
      </c>
    </row>
    <row r="15571" spans="1:7" outlineLevel="1" x14ac:dyDescent="0.25">
      <c r="A15571" s="23" t="str">
        <f>VLOOKUP(B15571,Códigos!$A$1:$C$23,2,FALSE)</f>
        <v>Valores de Titularización</v>
      </c>
      <c r="B15571" s="65" t="s">
        <v>12</v>
      </c>
      <c r="C15571" s="60">
        <v>2024</v>
      </c>
      <c r="D15571" s="60" t="str">
        <f t="shared" si="262"/>
        <v>jul</v>
      </c>
      <c r="E15571" s="24">
        <v>45504</v>
      </c>
      <c r="F15571" s="23" t="s">
        <v>46</v>
      </c>
      <c r="G15571" s="121">
        <v>6586252.7040816359</v>
      </c>
    </row>
    <row r="15572" spans="1:7" outlineLevel="1" x14ac:dyDescent="0.25">
      <c r="A15572" s="23" t="str">
        <f>VLOOKUP(B15572,Códigos!$A$1:$C$23,2,FALSE)</f>
        <v>Inv. Extranjero</v>
      </c>
      <c r="B15572" s="65" t="s">
        <v>34</v>
      </c>
      <c r="C15572" s="60">
        <v>2024</v>
      </c>
      <c r="D15572" s="60" t="str">
        <f t="shared" si="262"/>
        <v>jul</v>
      </c>
      <c r="E15572" s="24">
        <v>45504</v>
      </c>
      <c r="F15572" s="23" t="s">
        <v>46</v>
      </c>
      <c r="G15572" s="121">
        <v>491805</v>
      </c>
    </row>
    <row r="15573" spans="1:7" outlineLevel="1" x14ac:dyDescent="0.25">
      <c r="A15573" s="23" t="str">
        <f>VLOOKUP(B15573,Códigos!$A$1:$C$23,2,FALSE)</f>
        <v>Liquidez</v>
      </c>
      <c r="B15573" s="65" t="s">
        <v>13</v>
      </c>
      <c r="C15573" s="60">
        <v>2024</v>
      </c>
      <c r="D15573" s="60" t="str">
        <f t="shared" si="262"/>
        <v>jul</v>
      </c>
      <c r="E15573" s="24">
        <v>45504</v>
      </c>
      <c r="F15573" s="23" t="s">
        <v>46</v>
      </c>
      <c r="G15573" s="121">
        <v>53339210.199708454</v>
      </c>
    </row>
    <row r="15574" spans="1:7" outlineLevel="1" x14ac:dyDescent="0.25">
      <c r="A15574" s="23" t="str">
        <f>VLOOKUP(B15574,Códigos!$A$1:$C$23,2,FALSE)</f>
        <v>Inv. sin Oferta Pública</v>
      </c>
      <c r="B15574" s="65" t="s">
        <v>14</v>
      </c>
      <c r="C15574" s="60">
        <v>2024</v>
      </c>
      <c r="D15574" s="60" t="str">
        <f t="shared" si="262"/>
        <v>jul</v>
      </c>
      <c r="E15574" s="24">
        <v>45504</v>
      </c>
      <c r="F15574" s="23" t="s">
        <v>46</v>
      </c>
      <c r="G15574" s="121">
        <v>11906179.798833819</v>
      </c>
    </row>
    <row r="15575" spans="1:7" outlineLevel="1" x14ac:dyDescent="0.25">
      <c r="A15575" s="23" t="str">
        <f>VLOOKUP(B15575,Códigos!$A$1:$C$23,2,FALSE)</f>
        <v>Acciones</v>
      </c>
      <c r="B15575" s="65" t="s">
        <v>0</v>
      </c>
      <c r="C15575" s="60">
        <v>2024</v>
      </c>
      <c r="D15575" s="60" t="str">
        <f t="shared" si="262"/>
        <v>jul</v>
      </c>
      <c r="E15575" s="24">
        <v>45504</v>
      </c>
      <c r="F15575" s="23" t="s">
        <v>48</v>
      </c>
      <c r="G15575" s="121">
        <v>0</v>
      </c>
    </row>
    <row r="15576" spans="1:7" outlineLevel="1" x14ac:dyDescent="0.25">
      <c r="A15576" s="23" t="str">
        <f>VLOOKUP(B15576,Códigos!$A$1:$C$23,2,FALSE)</f>
        <v>Bonos Bancarios Bursátiles</v>
      </c>
      <c r="B15576" s="65" t="s">
        <v>1</v>
      </c>
      <c r="C15576" s="60">
        <v>2024</v>
      </c>
      <c r="D15576" s="60" t="str">
        <f t="shared" si="262"/>
        <v>jul</v>
      </c>
      <c r="E15576" s="24">
        <v>45504</v>
      </c>
      <c r="F15576" s="23" t="s">
        <v>48</v>
      </c>
      <c r="G15576" s="121">
        <v>0</v>
      </c>
    </row>
    <row r="15577" spans="1:7" outlineLevel="1" x14ac:dyDescent="0.25">
      <c r="A15577" s="23" t="str">
        <f>VLOOKUP(B15577,Códigos!$A$1:$C$23,2,FALSE)</f>
        <v>Bonos Banco Central de Bolivia</v>
      </c>
      <c r="B15577" s="65" t="s">
        <v>2</v>
      </c>
      <c r="C15577" s="60">
        <v>2024</v>
      </c>
      <c r="D15577" s="60" t="str">
        <f t="shared" si="262"/>
        <v>jul</v>
      </c>
      <c r="E15577" s="24">
        <v>45504</v>
      </c>
      <c r="F15577" s="23" t="s">
        <v>48</v>
      </c>
      <c r="G15577" s="121">
        <v>4739021.1613206957</v>
      </c>
    </row>
    <row r="15578" spans="1:7" outlineLevel="1" x14ac:dyDescent="0.25">
      <c r="A15578" s="23" t="str">
        <f>VLOOKUP(B15578,Códigos!$A$1:$C$23,2,FALSE)</f>
        <v>Bonos de Largo Plazo</v>
      </c>
      <c r="B15578" s="65" t="s">
        <v>3</v>
      </c>
      <c r="C15578" s="60">
        <v>2024</v>
      </c>
      <c r="D15578" s="60" t="str">
        <f t="shared" si="262"/>
        <v>jul</v>
      </c>
      <c r="E15578" s="24">
        <v>45504</v>
      </c>
      <c r="F15578" s="23" t="s">
        <v>48</v>
      </c>
      <c r="G15578" s="121">
        <v>479366.59010352776</v>
      </c>
    </row>
    <row r="15579" spans="1:7" outlineLevel="1" x14ac:dyDescent="0.25">
      <c r="A15579" s="23" t="str">
        <f>VLOOKUP(B15579,Códigos!$A$1:$C$23,2,FALSE)</f>
        <v>Bonos Municipales</v>
      </c>
      <c r="B15579" s="65" t="s">
        <v>4</v>
      </c>
      <c r="C15579" s="60">
        <v>2024</v>
      </c>
      <c r="D15579" s="60" t="str">
        <f t="shared" si="262"/>
        <v>jul</v>
      </c>
      <c r="E15579" s="24">
        <v>45504</v>
      </c>
      <c r="F15579" s="23" t="s">
        <v>48</v>
      </c>
      <c r="G15579" s="121">
        <v>0</v>
      </c>
    </row>
    <row r="15580" spans="1:7" outlineLevel="1" x14ac:dyDescent="0.25">
      <c r="A15580" s="23" t="str">
        <f>VLOOKUP(B15580,Códigos!$A$1:$C$23,2,FALSE)</f>
        <v>Bonos Participativos emitidos por Pymes</v>
      </c>
      <c r="B15580" s="65" t="s">
        <v>5</v>
      </c>
      <c r="C15580" s="60">
        <v>2024</v>
      </c>
      <c r="D15580" s="60" t="str">
        <f t="shared" si="262"/>
        <v>jul</v>
      </c>
      <c r="E15580" s="24">
        <v>45504</v>
      </c>
      <c r="F15580" s="23" t="s">
        <v>48</v>
      </c>
      <c r="G15580" s="121">
        <v>0</v>
      </c>
    </row>
    <row r="15581" spans="1:7" outlineLevel="1" x14ac:dyDescent="0.25">
      <c r="A15581" s="23" t="str">
        <f>VLOOKUP(B15581,Códigos!$A$1:$C$23,2,FALSE)</f>
        <v>Bonos del BCB con opción a rescate anticipado</v>
      </c>
      <c r="B15581" s="65" t="s">
        <v>159</v>
      </c>
      <c r="C15581" s="60">
        <v>2024</v>
      </c>
      <c r="D15581" s="60" t="str">
        <f t="shared" si="262"/>
        <v>jul</v>
      </c>
      <c r="E15581" s="24">
        <v>45504</v>
      </c>
      <c r="F15581" s="23" t="s">
        <v>48</v>
      </c>
      <c r="G15581" s="121">
        <v>6336867.360225047</v>
      </c>
    </row>
    <row r="15582" spans="1:7" outlineLevel="1" x14ac:dyDescent="0.25">
      <c r="A15582" s="23" t="str">
        <f>VLOOKUP(B15582,Códigos!$A$1:$C$23,2,FALSE)</f>
        <v>Bonos del Tesoro</v>
      </c>
      <c r="B15582" s="65" t="s">
        <v>6</v>
      </c>
      <c r="C15582" s="60">
        <v>2024</v>
      </c>
      <c r="D15582" s="60" t="str">
        <f t="shared" si="262"/>
        <v>jul</v>
      </c>
      <c r="E15582" s="24">
        <v>45504</v>
      </c>
      <c r="F15582" s="23" t="s">
        <v>48</v>
      </c>
      <c r="G15582" s="121">
        <v>0</v>
      </c>
    </row>
    <row r="15583" spans="1:7" outlineLevel="1" x14ac:dyDescent="0.25">
      <c r="A15583" s="23" t="str">
        <f>VLOOKUP(B15583,Códigos!$A$1:$C$23,2,FALSE)</f>
        <v>Bonos Verdes, Sociales y/o Sostenibles</v>
      </c>
      <c r="B15583" s="65" t="s">
        <v>162</v>
      </c>
      <c r="C15583" s="60">
        <v>2024</v>
      </c>
      <c r="D15583" s="60" t="str">
        <f t="shared" si="262"/>
        <v>jul</v>
      </c>
      <c r="E15583" s="24">
        <v>45504</v>
      </c>
      <c r="F15583" s="23" t="s">
        <v>48</v>
      </c>
      <c r="G15583" s="121">
        <v>0</v>
      </c>
    </row>
    <row r="15584" spans="1:7" outlineLevel="1" x14ac:dyDescent="0.25">
      <c r="A15584" s="23" t="str">
        <f>VLOOKUP(B15584,Códigos!$A$1:$C$23,2,FALSE)</f>
        <v>Cupones</v>
      </c>
      <c r="B15584" s="65" t="s">
        <v>7</v>
      </c>
      <c r="C15584" s="60">
        <v>2024</v>
      </c>
      <c r="D15584" s="60" t="str">
        <f t="shared" si="262"/>
        <v>jul</v>
      </c>
      <c r="E15584" s="24">
        <v>45504</v>
      </c>
      <c r="F15584" s="23" t="s">
        <v>48</v>
      </c>
      <c r="G15584" s="121">
        <v>0</v>
      </c>
    </row>
    <row r="15585" spans="1:7" outlineLevel="1" x14ac:dyDescent="0.25">
      <c r="A15585" s="23" t="str">
        <f>VLOOKUP(B15585,Códigos!$A$1:$C$23,2,FALSE)</f>
        <v>Depósitos a Plazo Fijo</v>
      </c>
      <c r="B15585" s="65" t="s">
        <v>8</v>
      </c>
      <c r="C15585" s="60">
        <v>2024</v>
      </c>
      <c r="D15585" s="60" t="str">
        <f t="shared" si="262"/>
        <v>jul</v>
      </c>
      <c r="E15585" s="24">
        <v>45504</v>
      </c>
      <c r="F15585" s="23" t="s">
        <v>48</v>
      </c>
      <c r="G15585" s="121">
        <v>3566643.7501214859</v>
      </c>
    </row>
    <row r="15586" spans="1:7" outlineLevel="1" x14ac:dyDescent="0.25">
      <c r="A15586" s="23" t="str">
        <f>VLOOKUP(B15586,Códigos!$A$1:$C$23,2,FALSE)</f>
        <v>Letras del BCB</v>
      </c>
      <c r="B15586" s="65" t="s">
        <v>9</v>
      </c>
      <c r="C15586" s="60">
        <v>2024</v>
      </c>
      <c r="D15586" s="60" t="str">
        <f t="shared" si="262"/>
        <v>jul</v>
      </c>
      <c r="E15586" s="24">
        <v>45504</v>
      </c>
      <c r="F15586" s="23" t="s">
        <v>48</v>
      </c>
      <c r="G15586" s="121">
        <v>0</v>
      </c>
    </row>
    <row r="15587" spans="1:7" outlineLevel="1" x14ac:dyDescent="0.25">
      <c r="A15587" s="23" t="str">
        <f>VLOOKUP(B15587,Códigos!$A$1:$C$23,2,FALSE)</f>
        <v>Letras del BCB con opción a rescate anticipado</v>
      </c>
      <c r="B15587" s="65" t="s">
        <v>10</v>
      </c>
      <c r="C15587" s="60">
        <v>2024</v>
      </c>
      <c r="D15587" s="60" t="str">
        <f t="shared" si="262"/>
        <v>jul</v>
      </c>
      <c r="E15587" s="24">
        <v>45504</v>
      </c>
      <c r="F15587" s="23" t="s">
        <v>48</v>
      </c>
      <c r="G15587" s="121">
        <v>0</v>
      </c>
    </row>
    <row r="15588" spans="1:7" outlineLevel="1" x14ac:dyDescent="0.25">
      <c r="A15588" s="23" t="str">
        <f>VLOOKUP(B15588,Códigos!$A$1:$C$23,2,FALSE)</f>
        <v>Pagarés bursátiles</v>
      </c>
      <c r="B15588" s="65" t="s">
        <v>11</v>
      </c>
      <c r="C15588" s="60">
        <v>2024</v>
      </c>
      <c r="D15588" s="60" t="str">
        <f t="shared" si="262"/>
        <v>jul</v>
      </c>
      <c r="E15588" s="24">
        <v>45504</v>
      </c>
      <c r="F15588" s="23" t="s">
        <v>48</v>
      </c>
      <c r="G15588" s="121">
        <v>373927.17286889214</v>
      </c>
    </row>
    <row r="15589" spans="1:7" outlineLevel="1" x14ac:dyDescent="0.25">
      <c r="A15589" s="23" t="str">
        <f>VLOOKUP(B15589,Códigos!$A$1:$C$23,2,FALSE)</f>
        <v>Valores de Titularización</v>
      </c>
      <c r="B15589" s="65" t="s">
        <v>12</v>
      </c>
      <c r="C15589" s="60">
        <v>2024</v>
      </c>
      <c r="D15589" s="60" t="str">
        <f t="shared" si="262"/>
        <v>jul</v>
      </c>
      <c r="E15589" s="24">
        <v>45504</v>
      </c>
      <c r="F15589" s="23" t="s">
        <v>48</v>
      </c>
      <c r="G15589" s="121">
        <v>0</v>
      </c>
    </row>
    <row r="15590" spans="1:7" outlineLevel="1" x14ac:dyDescent="0.25">
      <c r="A15590" s="23" t="str">
        <f>VLOOKUP(B15590,Códigos!$A$1:$C$23,2,FALSE)</f>
        <v>Inv. Extranjero</v>
      </c>
      <c r="B15590" s="65" t="s">
        <v>34</v>
      </c>
      <c r="C15590" s="60">
        <v>2024</v>
      </c>
      <c r="D15590" s="60" t="str">
        <f t="shared" si="262"/>
        <v>jul</v>
      </c>
      <c r="E15590" s="24">
        <v>45504</v>
      </c>
      <c r="F15590" s="23" t="s">
        <v>48</v>
      </c>
      <c r="G15590" s="121">
        <v>0</v>
      </c>
    </row>
    <row r="15591" spans="1:7" outlineLevel="1" x14ac:dyDescent="0.25">
      <c r="A15591" s="23" t="str">
        <f>VLOOKUP(B15591,Códigos!$A$1:$C$23,2,FALSE)</f>
        <v>Liquidez</v>
      </c>
      <c r="B15591" s="65" t="s">
        <v>13</v>
      </c>
      <c r="C15591" s="60">
        <v>2024</v>
      </c>
      <c r="D15591" s="60" t="str">
        <f t="shared" si="262"/>
        <v>jul</v>
      </c>
      <c r="E15591" s="24">
        <v>45504</v>
      </c>
      <c r="F15591" s="23" t="s">
        <v>48</v>
      </c>
      <c r="G15591" s="121">
        <v>2217050.5841480466</v>
      </c>
    </row>
    <row r="15592" spans="1:7" outlineLevel="1" x14ac:dyDescent="0.25">
      <c r="A15592" s="23" t="str">
        <f>VLOOKUP(B15592,Códigos!$A$1:$C$23,2,FALSE)</f>
        <v>Inv. sin Oferta Pública</v>
      </c>
      <c r="B15592" s="65" t="s">
        <v>14</v>
      </c>
      <c r="C15592" s="60">
        <v>2024</v>
      </c>
      <c r="D15592" s="60" t="str">
        <f t="shared" si="262"/>
        <v>jul</v>
      </c>
      <c r="E15592" s="24">
        <v>45504</v>
      </c>
      <c r="F15592" s="23" t="s">
        <v>48</v>
      </c>
      <c r="G15592" s="121">
        <v>-11702.382095597668</v>
      </c>
    </row>
    <row r="15593" spans="1:7" outlineLevel="1" x14ac:dyDescent="0.25">
      <c r="A15593" s="23" t="str">
        <f>VLOOKUP(B15593,Códigos!$A$1:$C$23,2,FALSE)</f>
        <v>Acciones</v>
      </c>
      <c r="B15593" s="65" t="s">
        <v>0</v>
      </c>
      <c r="C15593" s="60">
        <v>2024</v>
      </c>
      <c r="D15593" s="60" t="str">
        <f t="shared" si="262"/>
        <v>jul</v>
      </c>
      <c r="E15593" s="24">
        <v>45504</v>
      </c>
      <c r="F15593" s="23" t="s">
        <v>47</v>
      </c>
      <c r="G15593" s="121">
        <v>2569650.1799999997</v>
      </c>
    </row>
    <row r="15594" spans="1:7" outlineLevel="1" x14ac:dyDescent="0.25">
      <c r="A15594" s="23" t="str">
        <f>VLOOKUP(B15594,Códigos!$A$1:$C$23,2,FALSE)</f>
        <v>Bonos Bancarios Bursátiles</v>
      </c>
      <c r="B15594" s="65" t="s">
        <v>1</v>
      </c>
      <c r="C15594" s="60">
        <v>2024</v>
      </c>
      <c r="D15594" s="60" t="str">
        <f t="shared" si="262"/>
        <v>jul</v>
      </c>
      <c r="E15594" s="24">
        <v>45504</v>
      </c>
      <c r="F15594" s="23" t="s">
        <v>47</v>
      </c>
      <c r="G15594" s="121">
        <v>23630586.07</v>
      </c>
    </row>
    <row r="15595" spans="1:7" outlineLevel="1" x14ac:dyDescent="0.25">
      <c r="A15595" s="23" t="str">
        <f>VLOOKUP(B15595,Códigos!$A$1:$C$23,2,FALSE)</f>
        <v>Bonos Banco Central de Bolivia</v>
      </c>
      <c r="B15595" s="65" t="s">
        <v>2</v>
      </c>
      <c r="C15595" s="60">
        <v>2024</v>
      </c>
      <c r="D15595" s="60" t="str">
        <f t="shared" si="262"/>
        <v>jul</v>
      </c>
      <c r="E15595" s="24">
        <v>45504</v>
      </c>
      <c r="F15595" s="23" t="s">
        <v>47</v>
      </c>
      <c r="G15595" s="121">
        <v>0</v>
      </c>
    </row>
    <row r="15596" spans="1:7" outlineLevel="1" x14ac:dyDescent="0.25">
      <c r="A15596" s="23" t="str">
        <f>VLOOKUP(B15596,Códigos!$A$1:$C$23,2,FALSE)</f>
        <v>Bonos de Largo Plazo</v>
      </c>
      <c r="B15596" s="65" t="s">
        <v>3</v>
      </c>
      <c r="C15596" s="60">
        <v>2024</v>
      </c>
      <c r="D15596" s="60" t="str">
        <f t="shared" si="262"/>
        <v>jul</v>
      </c>
      <c r="E15596" s="24">
        <v>45504</v>
      </c>
      <c r="F15596" s="23" t="s">
        <v>47</v>
      </c>
      <c r="G15596" s="121">
        <v>11919965.17</v>
      </c>
    </row>
    <row r="15597" spans="1:7" outlineLevel="1" x14ac:dyDescent="0.25">
      <c r="A15597" s="23" t="str">
        <f>VLOOKUP(B15597,Códigos!$A$1:$C$23,2,FALSE)</f>
        <v>Bonos Municipales</v>
      </c>
      <c r="B15597" s="65" t="s">
        <v>4</v>
      </c>
      <c r="C15597" s="60">
        <v>2024</v>
      </c>
      <c r="D15597" s="60" t="str">
        <f t="shared" si="262"/>
        <v>jul</v>
      </c>
      <c r="E15597" s="24">
        <v>45504</v>
      </c>
      <c r="F15597" s="23" t="s">
        <v>47</v>
      </c>
      <c r="G15597" s="121">
        <v>0</v>
      </c>
    </row>
    <row r="15598" spans="1:7" outlineLevel="1" x14ac:dyDescent="0.25">
      <c r="A15598" s="23" t="str">
        <f>VLOOKUP(B15598,Códigos!$A$1:$C$23,2,FALSE)</f>
        <v>Bonos Participativos emitidos por Pymes</v>
      </c>
      <c r="B15598" s="65" t="s">
        <v>5</v>
      </c>
      <c r="C15598" s="60">
        <v>2024</v>
      </c>
      <c r="D15598" s="60" t="str">
        <f t="shared" si="262"/>
        <v>jul</v>
      </c>
      <c r="E15598" s="24">
        <v>45504</v>
      </c>
      <c r="F15598" s="23" t="s">
        <v>47</v>
      </c>
      <c r="G15598" s="121">
        <v>0</v>
      </c>
    </row>
    <row r="15599" spans="1:7" outlineLevel="1" x14ac:dyDescent="0.25">
      <c r="A15599" s="23" t="str">
        <f>VLOOKUP(B15599,Códigos!$A$1:$C$23,2,FALSE)</f>
        <v>Bonos del BCB con opción a rescate anticipado</v>
      </c>
      <c r="B15599" s="65" t="s">
        <v>159</v>
      </c>
      <c r="C15599" s="60">
        <v>2024</v>
      </c>
      <c r="D15599" s="60" t="str">
        <f t="shared" si="262"/>
        <v>jul</v>
      </c>
      <c r="E15599" s="24">
        <v>45504</v>
      </c>
      <c r="F15599" s="23" t="s">
        <v>47</v>
      </c>
      <c r="G15599" s="121">
        <v>0</v>
      </c>
    </row>
    <row r="15600" spans="1:7" outlineLevel="1" x14ac:dyDescent="0.25">
      <c r="A15600" s="23" t="str">
        <f>VLOOKUP(B15600,Códigos!$A$1:$C$23,2,FALSE)</f>
        <v>Bonos del Tesoro</v>
      </c>
      <c r="B15600" s="65" t="s">
        <v>6</v>
      </c>
      <c r="C15600" s="60">
        <v>2024</v>
      </c>
      <c r="D15600" s="60" t="str">
        <f t="shared" si="262"/>
        <v>jul</v>
      </c>
      <c r="E15600" s="24">
        <v>45504</v>
      </c>
      <c r="F15600" s="23" t="s">
        <v>47</v>
      </c>
      <c r="G15600" s="121">
        <v>0</v>
      </c>
    </row>
    <row r="15601" spans="1:7" outlineLevel="1" x14ac:dyDescent="0.25">
      <c r="A15601" s="23" t="str">
        <f>VLOOKUP(B15601,Códigos!$A$1:$C$23,2,FALSE)</f>
        <v>Bonos Verdes, Sociales y/o Sostenibles</v>
      </c>
      <c r="B15601" s="65" t="s">
        <v>162</v>
      </c>
      <c r="C15601" s="60">
        <v>2024</v>
      </c>
      <c r="D15601" s="60" t="str">
        <f t="shared" si="262"/>
        <v>jul</v>
      </c>
      <c r="E15601" s="24">
        <v>45504</v>
      </c>
      <c r="F15601" s="23" t="s">
        <v>47</v>
      </c>
      <c r="G15601" s="121">
        <v>0</v>
      </c>
    </row>
    <row r="15602" spans="1:7" outlineLevel="1" x14ac:dyDescent="0.25">
      <c r="A15602" s="23" t="str">
        <f>VLOOKUP(B15602,Códigos!$A$1:$C$23,2,FALSE)</f>
        <v>Cupones</v>
      </c>
      <c r="B15602" s="65" t="s">
        <v>7</v>
      </c>
      <c r="C15602" s="60">
        <v>2024</v>
      </c>
      <c r="D15602" s="60" t="str">
        <f t="shared" si="262"/>
        <v>jul</v>
      </c>
      <c r="E15602" s="24">
        <v>45504</v>
      </c>
      <c r="F15602" s="23" t="s">
        <v>47</v>
      </c>
      <c r="G15602" s="121">
        <v>34997.53</v>
      </c>
    </row>
    <row r="15603" spans="1:7" outlineLevel="1" x14ac:dyDescent="0.25">
      <c r="A15603" s="23" t="str">
        <f>VLOOKUP(B15603,Códigos!$A$1:$C$23,2,FALSE)</f>
        <v>Depósitos a Plazo Fijo</v>
      </c>
      <c r="B15603" s="65" t="s">
        <v>8</v>
      </c>
      <c r="C15603" s="60">
        <v>2024</v>
      </c>
      <c r="D15603" s="60" t="str">
        <f t="shared" si="262"/>
        <v>jul</v>
      </c>
      <c r="E15603" s="24">
        <v>45504</v>
      </c>
      <c r="F15603" s="23" t="s">
        <v>47</v>
      </c>
      <c r="G15603" s="121">
        <v>237932224.52000001</v>
      </c>
    </row>
    <row r="15604" spans="1:7" outlineLevel="1" x14ac:dyDescent="0.25">
      <c r="A15604" s="23" t="str">
        <f>VLOOKUP(B15604,Códigos!$A$1:$C$23,2,FALSE)</f>
        <v>Letras del BCB</v>
      </c>
      <c r="B15604" s="65" t="s">
        <v>9</v>
      </c>
      <c r="C15604" s="60">
        <v>2024</v>
      </c>
      <c r="D15604" s="60" t="str">
        <f t="shared" si="262"/>
        <v>jul</v>
      </c>
      <c r="E15604" s="24">
        <v>45504</v>
      </c>
      <c r="F15604" s="23" t="s">
        <v>47</v>
      </c>
      <c r="G15604" s="121">
        <v>0</v>
      </c>
    </row>
    <row r="15605" spans="1:7" outlineLevel="1" x14ac:dyDescent="0.25">
      <c r="A15605" s="23" t="str">
        <f>VLOOKUP(B15605,Códigos!$A$1:$C$23,2,FALSE)</f>
        <v>Letras del BCB con opción a rescate anticipado</v>
      </c>
      <c r="B15605" s="65" t="s">
        <v>10</v>
      </c>
      <c r="C15605" s="60">
        <v>2024</v>
      </c>
      <c r="D15605" s="60" t="str">
        <f t="shared" si="262"/>
        <v>jul</v>
      </c>
      <c r="E15605" s="24">
        <v>45504</v>
      </c>
      <c r="F15605" s="23" t="s">
        <v>47</v>
      </c>
      <c r="G15605" s="121">
        <v>0</v>
      </c>
    </row>
    <row r="15606" spans="1:7" outlineLevel="1" x14ac:dyDescent="0.25">
      <c r="A15606" s="23" t="str">
        <f>VLOOKUP(B15606,Códigos!$A$1:$C$23,2,FALSE)</f>
        <v>Pagarés bursátiles</v>
      </c>
      <c r="B15606" s="65" t="s">
        <v>11</v>
      </c>
      <c r="C15606" s="60">
        <v>2024</v>
      </c>
      <c r="D15606" s="60" t="str">
        <f t="shared" si="262"/>
        <v>jul</v>
      </c>
      <c r="E15606" s="24">
        <v>45504</v>
      </c>
      <c r="F15606" s="23" t="s">
        <v>47</v>
      </c>
      <c r="G15606" s="121">
        <v>2050180</v>
      </c>
    </row>
    <row r="15607" spans="1:7" outlineLevel="1" x14ac:dyDescent="0.25">
      <c r="A15607" s="23" t="str">
        <f>VLOOKUP(B15607,Códigos!$A$1:$C$23,2,FALSE)</f>
        <v>Valores de Titularización</v>
      </c>
      <c r="B15607" s="65" t="s">
        <v>12</v>
      </c>
      <c r="C15607" s="60">
        <v>2024</v>
      </c>
      <c r="D15607" s="60" t="str">
        <f t="shared" si="262"/>
        <v>jul</v>
      </c>
      <c r="E15607" s="24">
        <v>45504</v>
      </c>
      <c r="F15607" s="23" t="s">
        <v>47</v>
      </c>
      <c r="G15607" s="121">
        <v>52990.95</v>
      </c>
    </row>
    <row r="15608" spans="1:7" outlineLevel="1" x14ac:dyDescent="0.25">
      <c r="A15608" s="23" t="str">
        <f>VLOOKUP(B15608,Códigos!$A$1:$C$23,2,FALSE)</f>
        <v>Inv. Extranjero</v>
      </c>
      <c r="B15608" s="65" t="s">
        <v>34</v>
      </c>
      <c r="C15608" s="60">
        <v>2024</v>
      </c>
      <c r="D15608" s="60" t="str">
        <f t="shared" si="262"/>
        <v>jul</v>
      </c>
      <c r="E15608" s="24">
        <v>45504</v>
      </c>
      <c r="F15608" s="23" t="s">
        <v>47</v>
      </c>
      <c r="G15608" s="121">
        <v>36065617.580000006</v>
      </c>
    </row>
    <row r="15609" spans="1:7" outlineLevel="1" x14ac:dyDescent="0.25">
      <c r="A15609" s="23" t="str">
        <f>VLOOKUP(B15609,Códigos!$A$1:$C$23,2,FALSE)</f>
        <v>Liquidez</v>
      </c>
      <c r="B15609" s="65" t="s">
        <v>13</v>
      </c>
      <c r="C15609" s="60">
        <v>2024</v>
      </c>
      <c r="D15609" s="60" t="str">
        <f t="shared" si="262"/>
        <v>jul</v>
      </c>
      <c r="E15609" s="24">
        <v>45504</v>
      </c>
      <c r="F15609" s="23" t="s">
        <v>47</v>
      </c>
      <c r="G15609" s="121">
        <v>77697830.149999991</v>
      </c>
    </row>
    <row r="15610" spans="1:7" outlineLevel="1" x14ac:dyDescent="0.25">
      <c r="A15610" s="23" t="str">
        <f>VLOOKUP(B15610,Códigos!$A$1:$C$23,2,FALSE)</f>
        <v>Inv. sin Oferta Pública</v>
      </c>
      <c r="B15610" s="65" t="s">
        <v>14</v>
      </c>
      <c r="C15610" s="60">
        <v>2024</v>
      </c>
      <c r="D15610" s="60" t="str">
        <f t="shared" si="262"/>
        <v>jul</v>
      </c>
      <c r="E15610" s="24">
        <v>45504</v>
      </c>
      <c r="F15610" s="23" t="s">
        <v>47</v>
      </c>
      <c r="G15610" s="121">
        <v>2342972.83</v>
      </c>
    </row>
    <row r="15611" spans="1:7" outlineLevel="1" x14ac:dyDescent="0.25">
      <c r="A15611" s="23" t="str">
        <f>VLOOKUP(B15611,Códigos!$A$1:$C$23,2,FALSE)</f>
        <v>Acciones</v>
      </c>
      <c r="B15611" s="65" t="s">
        <v>0</v>
      </c>
      <c r="C15611" s="60">
        <v>2024</v>
      </c>
      <c r="D15611" s="60" t="str">
        <f t="shared" si="262"/>
        <v>jul</v>
      </c>
      <c r="E15611" s="24">
        <v>45504</v>
      </c>
      <c r="F15611" s="23" t="s">
        <v>49</v>
      </c>
      <c r="G15611" s="121">
        <v>266637.52478134114</v>
      </c>
    </row>
    <row r="15612" spans="1:7" outlineLevel="1" x14ac:dyDescent="0.25">
      <c r="A15612" s="23" t="str">
        <f>VLOOKUP(B15612,Códigos!$A$1:$C$23,2,FALSE)</f>
        <v>Bonos Bancarios Bursátiles</v>
      </c>
      <c r="B15612" s="65" t="s">
        <v>1</v>
      </c>
      <c r="C15612" s="60">
        <v>2024</v>
      </c>
      <c r="D15612" s="60" t="str">
        <f t="shared" si="262"/>
        <v>jul</v>
      </c>
      <c r="E15612" s="24">
        <v>45504</v>
      </c>
      <c r="F15612" s="23" t="s">
        <v>49</v>
      </c>
      <c r="G15612" s="121">
        <v>22371543.908163264</v>
      </c>
    </row>
    <row r="15613" spans="1:7" outlineLevel="1" x14ac:dyDescent="0.25">
      <c r="A15613" s="23" t="str">
        <f>VLOOKUP(B15613,Códigos!$A$1:$C$23,2,FALSE)</f>
        <v>Bonos Banco Central de Bolivia</v>
      </c>
      <c r="B15613" s="65" t="s">
        <v>2</v>
      </c>
      <c r="C15613" s="60">
        <v>2024</v>
      </c>
      <c r="D15613" s="60" t="str">
        <f t="shared" si="262"/>
        <v>jul</v>
      </c>
      <c r="E15613" s="24">
        <v>45504</v>
      </c>
      <c r="F15613" s="23" t="s">
        <v>49</v>
      </c>
      <c r="G15613" s="121">
        <v>0</v>
      </c>
    </row>
    <row r="15614" spans="1:7" outlineLevel="1" x14ac:dyDescent="0.25">
      <c r="A15614" s="23" t="str">
        <f>VLOOKUP(B15614,Códigos!$A$1:$C$23,2,FALSE)</f>
        <v>Bonos de Largo Plazo</v>
      </c>
      <c r="B15614" s="65" t="s">
        <v>3</v>
      </c>
      <c r="C15614" s="60">
        <v>2024</v>
      </c>
      <c r="D15614" s="60" t="str">
        <f t="shared" si="262"/>
        <v>jul</v>
      </c>
      <c r="E15614" s="24">
        <v>45504</v>
      </c>
      <c r="F15614" s="23" t="s">
        <v>49</v>
      </c>
      <c r="G15614" s="121">
        <v>15545584.284256551</v>
      </c>
    </row>
    <row r="15615" spans="1:7" outlineLevel="1" x14ac:dyDescent="0.25">
      <c r="A15615" s="23" t="str">
        <f>VLOOKUP(B15615,Códigos!$A$1:$C$23,2,FALSE)</f>
        <v>Bonos Municipales</v>
      </c>
      <c r="B15615" s="65" t="s">
        <v>4</v>
      </c>
      <c r="C15615" s="60">
        <v>2024</v>
      </c>
      <c r="D15615" s="60" t="str">
        <f t="shared" si="262"/>
        <v>jul</v>
      </c>
      <c r="E15615" s="24">
        <v>45504</v>
      </c>
      <c r="F15615" s="23" t="s">
        <v>49</v>
      </c>
      <c r="G15615" s="121">
        <v>299324.78134110791</v>
      </c>
    </row>
    <row r="15616" spans="1:7" outlineLevel="1" x14ac:dyDescent="0.25">
      <c r="A15616" s="23" t="str">
        <f>VLOOKUP(B15616,Códigos!$A$1:$C$23,2,FALSE)</f>
        <v>Bonos Participativos emitidos por Pymes</v>
      </c>
      <c r="B15616" s="65" t="s">
        <v>5</v>
      </c>
      <c r="C15616" s="60">
        <v>2024</v>
      </c>
      <c r="D15616" s="60" t="str">
        <f t="shared" si="262"/>
        <v>jul</v>
      </c>
      <c r="E15616" s="24">
        <v>45504</v>
      </c>
      <c r="F15616" s="23" t="s">
        <v>49</v>
      </c>
      <c r="G15616" s="121">
        <v>22484.839650145772</v>
      </c>
    </row>
    <row r="15617" spans="1:7" outlineLevel="1" x14ac:dyDescent="0.25">
      <c r="A15617" s="23" t="str">
        <f>VLOOKUP(B15617,Códigos!$A$1:$C$23,2,FALSE)</f>
        <v>Bonos del BCB con opción a rescate anticipado</v>
      </c>
      <c r="B15617" s="65" t="s">
        <v>159</v>
      </c>
      <c r="C15617" s="60">
        <v>2024</v>
      </c>
      <c r="D15617" s="60" t="str">
        <f t="shared" si="262"/>
        <v>jul</v>
      </c>
      <c r="E15617" s="24">
        <v>45504</v>
      </c>
      <c r="F15617" s="23" t="s">
        <v>49</v>
      </c>
      <c r="G15617" s="121">
        <v>0</v>
      </c>
    </row>
    <row r="15618" spans="1:7" outlineLevel="1" x14ac:dyDescent="0.25">
      <c r="A15618" s="23" t="str">
        <f>VLOOKUP(B15618,Códigos!$A$1:$C$23,2,FALSE)</f>
        <v>Bonos del Tesoro</v>
      </c>
      <c r="B15618" s="65" t="s">
        <v>6</v>
      </c>
      <c r="C15618" s="60">
        <v>2024</v>
      </c>
      <c r="D15618" s="60" t="str">
        <f t="shared" ref="D15618:D15681" si="263">+TEXT(E15618,"mmm")</f>
        <v>jul</v>
      </c>
      <c r="E15618" s="24">
        <v>45504</v>
      </c>
      <c r="F15618" s="23" t="s">
        <v>49</v>
      </c>
      <c r="G15618" s="121">
        <v>0</v>
      </c>
    </row>
    <row r="15619" spans="1:7" outlineLevel="1" x14ac:dyDescent="0.25">
      <c r="A15619" s="23" t="str">
        <f>VLOOKUP(B15619,Códigos!$A$1:$C$23,2,FALSE)</f>
        <v>Bonos Verdes, Sociales y/o Sostenibles</v>
      </c>
      <c r="B15619" s="65" t="s">
        <v>162</v>
      </c>
      <c r="C15619" s="60">
        <v>2024</v>
      </c>
      <c r="D15619" s="60" t="str">
        <f t="shared" si="263"/>
        <v>jul</v>
      </c>
      <c r="E15619" s="24">
        <v>45504</v>
      </c>
      <c r="F15619" s="23" t="s">
        <v>49</v>
      </c>
      <c r="G15619" s="121">
        <v>1613273.7201166181</v>
      </c>
    </row>
    <row r="15620" spans="1:7" outlineLevel="1" x14ac:dyDescent="0.25">
      <c r="A15620" s="23" t="str">
        <f>VLOOKUP(B15620,Códigos!$A$1:$C$23,2,FALSE)</f>
        <v>Cupones</v>
      </c>
      <c r="B15620" s="65" t="s">
        <v>7</v>
      </c>
      <c r="C15620" s="60">
        <v>2024</v>
      </c>
      <c r="D15620" s="60" t="str">
        <f t="shared" si="263"/>
        <v>jul</v>
      </c>
      <c r="E15620" s="24">
        <v>45504</v>
      </c>
      <c r="F15620" s="23" t="s">
        <v>49</v>
      </c>
      <c r="G15620" s="121">
        <v>153104.95626822195</v>
      </c>
    </row>
    <row r="15621" spans="1:7" outlineLevel="1" x14ac:dyDescent="0.25">
      <c r="A15621" s="23" t="str">
        <f>VLOOKUP(B15621,Códigos!$A$1:$C$23,2,FALSE)</f>
        <v>Depósitos a Plazo Fijo</v>
      </c>
      <c r="B15621" s="65" t="s">
        <v>8</v>
      </c>
      <c r="C15621" s="60">
        <v>2024</v>
      </c>
      <c r="D15621" s="60" t="str">
        <f t="shared" si="263"/>
        <v>jul</v>
      </c>
      <c r="E15621" s="24">
        <v>45504</v>
      </c>
      <c r="F15621" s="23" t="s">
        <v>49</v>
      </c>
      <c r="G15621" s="121">
        <v>48072520.489795938</v>
      </c>
    </row>
    <row r="15622" spans="1:7" outlineLevel="1" x14ac:dyDescent="0.25">
      <c r="A15622" s="23" t="str">
        <f>VLOOKUP(B15622,Códigos!$A$1:$C$23,2,FALSE)</f>
        <v>Letras del BCB</v>
      </c>
      <c r="B15622" s="65" t="s">
        <v>9</v>
      </c>
      <c r="C15622" s="60">
        <v>2024</v>
      </c>
      <c r="D15622" s="60" t="str">
        <f t="shared" si="263"/>
        <v>jul</v>
      </c>
      <c r="E15622" s="24">
        <v>45504</v>
      </c>
      <c r="F15622" s="23" t="s">
        <v>49</v>
      </c>
      <c r="G15622" s="121">
        <v>1675774.9970845464</v>
      </c>
    </row>
    <row r="15623" spans="1:7" outlineLevel="1" x14ac:dyDescent="0.25">
      <c r="A15623" s="23" t="str">
        <f>VLOOKUP(B15623,Códigos!$A$1:$C$23,2,FALSE)</f>
        <v>Letras del BCB con opción a rescate anticipado</v>
      </c>
      <c r="B15623" s="65" t="s">
        <v>10</v>
      </c>
      <c r="C15623" s="60">
        <v>2024</v>
      </c>
      <c r="D15623" s="60" t="str">
        <f t="shared" si="263"/>
        <v>jul</v>
      </c>
      <c r="E15623" s="24">
        <v>45504</v>
      </c>
      <c r="F15623" s="23" t="s">
        <v>49</v>
      </c>
      <c r="G15623" s="121">
        <v>441084.7740524782</v>
      </c>
    </row>
    <row r="15624" spans="1:7" outlineLevel="1" x14ac:dyDescent="0.25">
      <c r="A15624" s="23" t="str">
        <f>VLOOKUP(B15624,Códigos!$A$1:$C$23,2,FALSE)</f>
        <v>Pagarés bursátiles</v>
      </c>
      <c r="B15624" s="65" t="s">
        <v>11</v>
      </c>
      <c r="C15624" s="60">
        <v>2024</v>
      </c>
      <c r="D15624" s="60" t="str">
        <f t="shared" si="263"/>
        <v>jul</v>
      </c>
      <c r="E15624" s="24">
        <v>45504</v>
      </c>
      <c r="F15624" s="23" t="s">
        <v>49</v>
      </c>
      <c r="G15624" s="121">
        <v>5366643.5335277002</v>
      </c>
    </row>
    <row r="15625" spans="1:7" outlineLevel="1" x14ac:dyDescent="0.25">
      <c r="A15625" s="23" t="str">
        <f>VLOOKUP(B15625,Códigos!$A$1:$C$23,2,FALSE)</f>
        <v>Valores de Titularización</v>
      </c>
      <c r="B15625" s="65" t="s">
        <v>12</v>
      </c>
      <c r="C15625" s="60">
        <v>2024</v>
      </c>
      <c r="D15625" s="60" t="str">
        <f t="shared" si="263"/>
        <v>jul</v>
      </c>
      <c r="E15625" s="24">
        <v>45504</v>
      </c>
      <c r="F15625" s="23" t="s">
        <v>49</v>
      </c>
      <c r="G15625" s="121">
        <v>1945320.1472303206</v>
      </c>
    </row>
    <row r="15626" spans="1:7" outlineLevel="1" x14ac:dyDescent="0.25">
      <c r="A15626" s="23" t="str">
        <f>VLOOKUP(B15626,Códigos!$A$1:$C$23,2,FALSE)</f>
        <v>Inv. Extranjero</v>
      </c>
      <c r="B15626" s="65" t="s">
        <v>34</v>
      </c>
      <c r="C15626" s="60">
        <v>2024</v>
      </c>
      <c r="D15626" s="60" t="str">
        <f t="shared" si="263"/>
        <v>jul</v>
      </c>
      <c r="E15626" s="24">
        <v>45504</v>
      </c>
      <c r="F15626" s="23" t="s">
        <v>49</v>
      </c>
      <c r="G15626" s="121">
        <v>0</v>
      </c>
    </row>
    <row r="15627" spans="1:7" outlineLevel="1" x14ac:dyDescent="0.25">
      <c r="A15627" s="23" t="str">
        <f>VLOOKUP(B15627,Códigos!$A$1:$C$23,2,FALSE)</f>
        <v>Liquidez</v>
      </c>
      <c r="B15627" s="65" t="s">
        <v>13</v>
      </c>
      <c r="C15627" s="60">
        <v>2024</v>
      </c>
      <c r="D15627" s="60" t="str">
        <f t="shared" si="263"/>
        <v>jul</v>
      </c>
      <c r="E15627" s="24">
        <v>45504</v>
      </c>
      <c r="F15627" s="23" t="s">
        <v>49</v>
      </c>
      <c r="G15627" s="121">
        <v>8484790.180758018</v>
      </c>
    </row>
    <row r="15628" spans="1:7" outlineLevel="1" x14ac:dyDescent="0.25">
      <c r="A15628" s="23" t="str">
        <f>VLOOKUP(B15628,Códigos!$A$1:$C$23,2,FALSE)</f>
        <v>Inv. sin Oferta Pública</v>
      </c>
      <c r="B15628" s="65" t="s">
        <v>14</v>
      </c>
      <c r="C15628" s="60">
        <v>2024</v>
      </c>
      <c r="D15628" s="60" t="str">
        <f t="shared" si="263"/>
        <v>jul</v>
      </c>
      <c r="E15628" s="24">
        <v>45504</v>
      </c>
      <c r="F15628" s="23" t="s">
        <v>49</v>
      </c>
      <c r="G15628" s="121">
        <v>5789272.9446064131</v>
      </c>
    </row>
    <row r="15629" spans="1:7" outlineLevel="1" x14ac:dyDescent="0.25">
      <c r="A15629" s="23" t="str">
        <f>VLOOKUP(B15629,Códigos!$A$1:$C$23,2,FALSE)</f>
        <v>Acciones</v>
      </c>
      <c r="B15629" s="65" t="s">
        <v>0</v>
      </c>
      <c r="C15629" s="60">
        <v>2024</v>
      </c>
      <c r="D15629" s="60" t="str">
        <f t="shared" si="263"/>
        <v>jul</v>
      </c>
      <c r="E15629" s="24">
        <v>45504</v>
      </c>
      <c r="F15629" s="23" t="s">
        <v>50</v>
      </c>
      <c r="G15629" s="121">
        <v>0</v>
      </c>
    </row>
    <row r="15630" spans="1:7" outlineLevel="1" x14ac:dyDescent="0.25">
      <c r="A15630" s="23" t="str">
        <f>VLOOKUP(B15630,Códigos!$A$1:$C$23,2,FALSE)</f>
        <v>Bonos Bancarios Bursátiles</v>
      </c>
      <c r="B15630" s="65" t="s">
        <v>1</v>
      </c>
      <c r="C15630" s="60">
        <v>2024</v>
      </c>
      <c r="D15630" s="60" t="str">
        <f t="shared" si="263"/>
        <v>jul</v>
      </c>
      <c r="E15630" s="24">
        <v>45504</v>
      </c>
      <c r="F15630" s="23" t="s">
        <v>50</v>
      </c>
      <c r="G15630" s="121">
        <v>851381.91</v>
      </c>
    </row>
    <row r="15631" spans="1:7" outlineLevel="1" x14ac:dyDescent="0.25">
      <c r="A15631" s="23" t="str">
        <f>VLOOKUP(B15631,Códigos!$A$1:$C$23,2,FALSE)</f>
        <v>Bonos Banco Central de Bolivia</v>
      </c>
      <c r="B15631" s="65" t="s">
        <v>2</v>
      </c>
      <c r="C15631" s="60">
        <v>2024</v>
      </c>
      <c r="D15631" s="60" t="str">
        <f t="shared" si="263"/>
        <v>jul</v>
      </c>
      <c r="E15631" s="24">
        <v>45504</v>
      </c>
      <c r="F15631" s="23" t="s">
        <v>50</v>
      </c>
      <c r="G15631" s="121">
        <v>0</v>
      </c>
    </row>
    <row r="15632" spans="1:7" outlineLevel="1" x14ac:dyDescent="0.25">
      <c r="A15632" s="23" t="str">
        <f>VLOOKUP(B15632,Códigos!$A$1:$C$23,2,FALSE)</f>
        <v>Bonos de Largo Plazo</v>
      </c>
      <c r="B15632" s="65" t="s">
        <v>3</v>
      </c>
      <c r="C15632" s="60">
        <v>2024</v>
      </c>
      <c r="D15632" s="60" t="str">
        <f t="shared" si="263"/>
        <v>jul</v>
      </c>
      <c r="E15632" s="24">
        <v>45504</v>
      </c>
      <c r="F15632" s="23" t="s">
        <v>50</v>
      </c>
      <c r="G15632" s="121">
        <v>542172.82999999996</v>
      </c>
    </row>
    <row r="15633" spans="1:7" outlineLevel="1" x14ac:dyDescent="0.25">
      <c r="A15633" s="23" t="str">
        <f>VLOOKUP(B15633,Códigos!$A$1:$C$23,2,FALSE)</f>
        <v>Bonos Municipales</v>
      </c>
      <c r="B15633" s="65" t="s">
        <v>4</v>
      </c>
      <c r="C15633" s="60">
        <v>2024</v>
      </c>
      <c r="D15633" s="60" t="str">
        <f t="shared" si="263"/>
        <v>jul</v>
      </c>
      <c r="E15633" s="24">
        <v>45504</v>
      </c>
      <c r="F15633" s="23" t="s">
        <v>50</v>
      </c>
      <c r="G15633" s="121">
        <v>0</v>
      </c>
    </row>
    <row r="15634" spans="1:7" outlineLevel="1" x14ac:dyDescent="0.25">
      <c r="A15634" s="23" t="str">
        <f>VLOOKUP(B15634,Códigos!$A$1:$C$23,2,FALSE)</f>
        <v>Bonos Participativos emitidos por Pymes</v>
      </c>
      <c r="B15634" s="65" t="s">
        <v>5</v>
      </c>
      <c r="C15634" s="60">
        <v>2024</v>
      </c>
      <c r="D15634" s="60" t="str">
        <f t="shared" si="263"/>
        <v>jul</v>
      </c>
      <c r="E15634" s="24">
        <v>45504</v>
      </c>
      <c r="F15634" s="23" t="s">
        <v>50</v>
      </c>
      <c r="G15634" s="121">
        <v>17987.87</v>
      </c>
    </row>
    <row r="15635" spans="1:7" outlineLevel="1" x14ac:dyDescent="0.25">
      <c r="A15635" s="23" t="str">
        <f>VLOOKUP(B15635,Códigos!$A$1:$C$23,2,FALSE)</f>
        <v>Bonos del BCB con opción a rescate anticipado</v>
      </c>
      <c r="B15635" s="65" t="s">
        <v>159</v>
      </c>
      <c r="C15635" s="60">
        <v>2024</v>
      </c>
      <c r="D15635" s="60" t="str">
        <f t="shared" si="263"/>
        <v>jul</v>
      </c>
      <c r="E15635" s="24">
        <v>45504</v>
      </c>
      <c r="F15635" s="23" t="s">
        <v>50</v>
      </c>
      <c r="G15635" s="121">
        <v>0</v>
      </c>
    </row>
    <row r="15636" spans="1:7" outlineLevel="1" x14ac:dyDescent="0.25">
      <c r="A15636" s="23" t="str">
        <f>VLOOKUP(B15636,Códigos!$A$1:$C$23,2,FALSE)</f>
        <v>Bonos del Tesoro</v>
      </c>
      <c r="B15636" s="65" t="s">
        <v>6</v>
      </c>
      <c r="C15636" s="60">
        <v>2024</v>
      </c>
      <c r="D15636" s="60" t="str">
        <f t="shared" si="263"/>
        <v>jul</v>
      </c>
      <c r="E15636" s="24">
        <v>45504</v>
      </c>
      <c r="F15636" s="23" t="s">
        <v>50</v>
      </c>
      <c r="G15636" s="121">
        <v>158742.85999999999</v>
      </c>
    </row>
    <row r="15637" spans="1:7" outlineLevel="1" x14ac:dyDescent="0.25">
      <c r="A15637" s="23" t="str">
        <f>VLOOKUP(B15637,Códigos!$A$1:$C$23,2,FALSE)</f>
        <v>Bonos Verdes, Sociales y/o Sostenibles</v>
      </c>
      <c r="B15637" s="65" t="s">
        <v>162</v>
      </c>
      <c r="C15637" s="60">
        <v>2024</v>
      </c>
      <c r="D15637" s="60" t="str">
        <f t="shared" si="263"/>
        <v>jul</v>
      </c>
      <c r="E15637" s="24">
        <v>45504</v>
      </c>
      <c r="F15637" s="23" t="s">
        <v>50</v>
      </c>
      <c r="G15637" s="121">
        <v>0</v>
      </c>
    </row>
    <row r="15638" spans="1:7" outlineLevel="1" x14ac:dyDescent="0.25">
      <c r="A15638" s="23" t="str">
        <f>VLOOKUP(B15638,Códigos!$A$1:$C$23,2,FALSE)</f>
        <v>Cupones</v>
      </c>
      <c r="B15638" s="65" t="s">
        <v>7</v>
      </c>
      <c r="C15638" s="60">
        <v>2024</v>
      </c>
      <c r="D15638" s="60" t="str">
        <f t="shared" si="263"/>
        <v>jul</v>
      </c>
      <c r="E15638" s="24">
        <v>45504</v>
      </c>
      <c r="F15638" s="23" t="s">
        <v>50</v>
      </c>
      <c r="G15638" s="121">
        <v>0</v>
      </c>
    </row>
    <row r="15639" spans="1:7" outlineLevel="1" x14ac:dyDescent="0.25">
      <c r="A15639" s="23" t="str">
        <f>VLOOKUP(B15639,Códigos!$A$1:$C$23,2,FALSE)</f>
        <v>Depósitos a Plazo Fijo</v>
      </c>
      <c r="B15639" s="65" t="s">
        <v>8</v>
      </c>
      <c r="C15639" s="60">
        <v>2024</v>
      </c>
      <c r="D15639" s="60" t="str">
        <f t="shared" si="263"/>
        <v>jul</v>
      </c>
      <c r="E15639" s="24">
        <v>45504</v>
      </c>
      <c r="F15639" s="23" t="s">
        <v>50</v>
      </c>
      <c r="G15639" s="121">
        <v>6851951.8899999997</v>
      </c>
    </row>
    <row r="15640" spans="1:7" outlineLevel="1" x14ac:dyDescent="0.25">
      <c r="A15640" s="23" t="str">
        <f>VLOOKUP(B15640,Códigos!$A$1:$C$23,2,FALSE)</f>
        <v>Letras del BCB</v>
      </c>
      <c r="B15640" s="65" t="s">
        <v>9</v>
      </c>
      <c r="C15640" s="60">
        <v>2024</v>
      </c>
      <c r="D15640" s="60" t="str">
        <f t="shared" si="263"/>
        <v>jul</v>
      </c>
      <c r="E15640" s="24">
        <v>45504</v>
      </c>
      <c r="F15640" s="23" t="s">
        <v>50</v>
      </c>
      <c r="G15640" s="121">
        <v>0</v>
      </c>
    </row>
    <row r="15641" spans="1:7" outlineLevel="1" x14ac:dyDescent="0.25">
      <c r="A15641" s="23" t="str">
        <f>VLOOKUP(B15641,Códigos!$A$1:$C$23,2,FALSE)</f>
        <v>Letras del BCB con opción a rescate anticipado</v>
      </c>
      <c r="B15641" s="65" t="s">
        <v>10</v>
      </c>
      <c r="C15641" s="60">
        <v>2024</v>
      </c>
      <c r="D15641" s="60" t="str">
        <f t="shared" si="263"/>
        <v>jul</v>
      </c>
      <c r="E15641" s="24">
        <v>45504</v>
      </c>
      <c r="F15641" s="23" t="s">
        <v>50</v>
      </c>
      <c r="G15641" s="121">
        <v>0</v>
      </c>
    </row>
    <row r="15642" spans="1:7" outlineLevel="1" x14ac:dyDescent="0.25">
      <c r="A15642" s="23" t="str">
        <f>VLOOKUP(B15642,Códigos!$A$1:$C$23,2,FALSE)</f>
        <v>Pagarés bursátiles</v>
      </c>
      <c r="B15642" s="65" t="s">
        <v>11</v>
      </c>
      <c r="C15642" s="60">
        <v>2024</v>
      </c>
      <c r="D15642" s="60" t="str">
        <f t="shared" si="263"/>
        <v>jul</v>
      </c>
      <c r="E15642" s="24">
        <v>45504</v>
      </c>
      <c r="F15642" s="23" t="s">
        <v>50</v>
      </c>
      <c r="G15642" s="121">
        <v>0</v>
      </c>
    </row>
    <row r="15643" spans="1:7" outlineLevel="1" x14ac:dyDescent="0.25">
      <c r="A15643" s="23" t="str">
        <f>VLOOKUP(B15643,Códigos!$A$1:$C$23,2,FALSE)</f>
        <v>Valores de Titularización</v>
      </c>
      <c r="B15643" s="65" t="s">
        <v>12</v>
      </c>
      <c r="C15643" s="60">
        <v>2024</v>
      </c>
      <c r="D15643" s="60" t="str">
        <f t="shared" si="263"/>
        <v>jul</v>
      </c>
      <c r="E15643" s="24">
        <v>45504</v>
      </c>
      <c r="F15643" s="23" t="s">
        <v>50</v>
      </c>
      <c r="G15643" s="121">
        <v>0</v>
      </c>
    </row>
    <row r="15644" spans="1:7" outlineLevel="1" x14ac:dyDescent="0.25">
      <c r="A15644" s="23" t="str">
        <f>VLOOKUP(B15644,Códigos!$A$1:$C$23,2,FALSE)</f>
        <v>Inv. Extranjero</v>
      </c>
      <c r="B15644" s="65" t="s">
        <v>34</v>
      </c>
      <c r="C15644" s="60">
        <v>2024</v>
      </c>
      <c r="D15644" s="60" t="str">
        <f t="shared" si="263"/>
        <v>jul</v>
      </c>
      <c r="E15644" s="24">
        <v>45504</v>
      </c>
      <c r="F15644" s="23" t="s">
        <v>50</v>
      </c>
      <c r="G15644" s="121">
        <v>571854</v>
      </c>
    </row>
    <row r="15645" spans="1:7" outlineLevel="1" x14ac:dyDescent="0.25">
      <c r="A15645" s="23" t="str">
        <f>VLOOKUP(B15645,Códigos!$A$1:$C$23,2,FALSE)</f>
        <v>Liquidez</v>
      </c>
      <c r="B15645" s="65" t="s">
        <v>13</v>
      </c>
      <c r="C15645" s="60">
        <v>2024</v>
      </c>
      <c r="D15645" s="60" t="str">
        <f t="shared" si="263"/>
        <v>jul</v>
      </c>
      <c r="E15645" s="24">
        <v>45504</v>
      </c>
      <c r="F15645" s="23" t="s">
        <v>50</v>
      </c>
      <c r="G15645" s="121">
        <v>2614789.6800000002</v>
      </c>
    </row>
    <row r="15646" spans="1:7" outlineLevel="1" x14ac:dyDescent="0.25">
      <c r="A15646" s="23" t="str">
        <f>VLOOKUP(B15646,Códigos!$A$1:$C$23,2,FALSE)</f>
        <v>Inv. sin Oferta Pública</v>
      </c>
      <c r="B15646" s="65" t="s">
        <v>14</v>
      </c>
      <c r="C15646" s="60">
        <v>2024</v>
      </c>
      <c r="D15646" s="60" t="str">
        <f t="shared" si="263"/>
        <v>jul</v>
      </c>
      <c r="E15646" s="24">
        <v>45504</v>
      </c>
      <c r="F15646" s="23" t="s">
        <v>50</v>
      </c>
      <c r="G15646" s="121">
        <v>417375.53</v>
      </c>
    </row>
    <row r="15647" spans="1:7" outlineLevel="1" x14ac:dyDescent="0.25">
      <c r="A15647" s="23" t="str">
        <f>VLOOKUP(B15647,Códigos!$A$1:$C$23,2,FALSE)</f>
        <v>Acciones</v>
      </c>
      <c r="B15647" s="65" t="s">
        <v>0</v>
      </c>
      <c r="C15647" s="60">
        <v>2024</v>
      </c>
      <c r="D15647" s="60" t="str">
        <f t="shared" si="263"/>
        <v>jul</v>
      </c>
      <c r="E15647" s="24">
        <v>45504</v>
      </c>
      <c r="F15647" s="23" t="s">
        <v>53</v>
      </c>
      <c r="G15647" s="121">
        <v>11007652.017988326</v>
      </c>
    </row>
    <row r="15648" spans="1:7" outlineLevel="1" x14ac:dyDescent="0.25">
      <c r="A15648" s="23" t="str">
        <f>VLOOKUP(B15648,Códigos!$A$1:$C$23,2,FALSE)</f>
        <v>Bonos Bancarios Bursátiles</v>
      </c>
      <c r="B15648" s="65" t="s">
        <v>1</v>
      </c>
      <c r="C15648" s="60">
        <v>2024</v>
      </c>
      <c r="D15648" s="60" t="str">
        <f t="shared" si="263"/>
        <v>jul</v>
      </c>
      <c r="E15648" s="24">
        <v>45504</v>
      </c>
      <c r="F15648" s="23" t="s">
        <v>53</v>
      </c>
      <c r="G15648" s="121">
        <v>102537070.81970851</v>
      </c>
    </row>
    <row r="15649" spans="1:7" outlineLevel="1" x14ac:dyDescent="0.25">
      <c r="A15649" s="23" t="str">
        <f>VLOOKUP(B15649,Códigos!$A$1:$C$23,2,FALSE)</f>
        <v>Bonos Banco Central de Bolivia</v>
      </c>
      <c r="B15649" s="65" t="s">
        <v>2</v>
      </c>
      <c r="C15649" s="60">
        <v>2024</v>
      </c>
      <c r="D15649" s="60" t="str">
        <f t="shared" si="263"/>
        <v>jul</v>
      </c>
      <c r="E15649" s="24">
        <v>45504</v>
      </c>
      <c r="F15649" s="23" t="s">
        <v>53</v>
      </c>
      <c r="G15649" s="121">
        <v>8751237.1103002876</v>
      </c>
    </row>
    <row r="15650" spans="1:7" outlineLevel="1" x14ac:dyDescent="0.25">
      <c r="A15650" s="23" t="str">
        <f>VLOOKUP(B15650,Códigos!$A$1:$C$23,2,FALSE)</f>
        <v>Bonos de Largo Plazo</v>
      </c>
      <c r="B15650" s="65" t="s">
        <v>3</v>
      </c>
      <c r="C15650" s="60">
        <v>2024</v>
      </c>
      <c r="D15650" s="60" t="str">
        <f t="shared" si="263"/>
        <v>jul</v>
      </c>
      <c r="E15650" s="24">
        <v>45504</v>
      </c>
      <c r="F15650" s="23" t="s">
        <v>53</v>
      </c>
      <c r="G15650" s="121">
        <v>71421925.752290159</v>
      </c>
    </row>
    <row r="15651" spans="1:7" outlineLevel="1" x14ac:dyDescent="0.25">
      <c r="A15651" s="23" t="str">
        <f>VLOOKUP(B15651,Códigos!$A$1:$C$23,2,FALSE)</f>
        <v>Bonos Municipales</v>
      </c>
      <c r="B15651" s="65" t="s">
        <v>4</v>
      </c>
      <c r="C15651" s="60">
        <v>2024</v>
      </c>
      <c r="D15651" s="60" t="str">
        <f t="shared" si="263"/>
        <v>jul</v>
      </c>
      <c r="E15651" s="24">
        <v>45504</v>
      </c>
      <c r="F15651" s="23" t="s">
        <v>53</v>
      </c>
      <c r="G15651" s="121">
        <v>768266.93877551029</v>
      </c>
    </row>
    <row r="15652" spans="1:7" outlineLevel="1" x14ac:dyDescent="0.25">
      <c r="A15652" s="23" t="str">
        <f>VLOOKUP(B15652,Códigos!$A$1:$C$23,2,FALSE)</f>
        <v>Bonos Participativos emitidos por Pymes</v>
      </c>
      <c r="B15652" s="65" t="s">
        <v>5</v>
      </c>
      <c r="C15652" s="60">
        <v>2024</v>
      </c>
      <c r="D15652" s="60" t="str">
        <f t="shared" si="263"/>
        <v>jul</v>
      </c>
      <c r="E15652" s="24">
        <v>45504</v>
      </c>
      <c r="F15652" s="23" t="s">
        <v>53</v>
      </c>
      <c r="G15652" s="121">
        <v>78696.937055393588</v>
      </c>
    </row>
    <row r="15653" spans="1:7" outlineLevel="1" x14ac:dyDescent="0.25">
      <c r="A15653" s="23" t="str">
        <f>VLOOKUP(B15653,Códigos!$A$1:$C$23,2,FALSE)</f>
        <v>Bonos del BCB con opción a rescate anticipado</v>
      </c>
      <c r="B15653" s="65" t="s">
        <v>159</v>
      </c>
      <c r="C15653" s="60">
        <v>2024</v>
      </c>
      <c r="D15653" s="60" t="str">
        <f t="shared" si="263"/>
        <v>jul</v>
      </c>
      <c r="E15653" s="24">
        <v>45504</v>
      </c>
      <c r="F15653" s="23" t="s">
        <v>53</v>
      </c>
      <c r="G15653" s="121">
        <v>6336867.360225047</v>
      </c>
    </row>
    <row r="15654" spans="1:7" outlineLevel="1" x14ac:dyDescent="0.25">
      <c r="A15654" s="23" t="str">
        <f>VLOOKUP(B15654,Códigos!$A$1:$C$23,2,FALSE)</f>
        <v>Bonos del Tesoro</v>
      </c>
      <c r="B15654" s="65" t="s">
        <v>6</v>
      </c>
      <c r="C15654" s="60">
        <v>2024</v>
      </c>
      <c r="D15654" s="60" t="str">
        <f t="shared" si="263"/>
        <v>jul</v>
      </c>
      <c r="E15654" s="24">
        <v>45504</v>
      </c>
      <c r="F15654" s="23" t="s">
        <v>53</v>
      </c>
      <c r="G15654" s="121">
        <v>3769756.5524198338</v>
      </c>
    </row>
    <row r="15655" spans="1:7" outlineLevel="1" x14ac:dyDescent="0.25">
      <c r="A15655" s="23" t="str">
        <f>VLOOKUP(B15655,Códigos!$A$1:$C$23,2,FALSE)</f>
        <v>Bonos Verdes, Sociales y/o Sostenibles</v>
      </c>
      <c r="B15655" s="65" t="s">
        <v>162</v>
      </c>
      <c r="C15655" s="60">
        <v>2024</v>
      </c>
      <c r="D15655" s="60" t="str">
        <f t="shared" si="263"/>
        <v>jul</v>
      </c>
      <c r="E15655" s="24">
        <v>45504</v>
      </c>
      <c r="F15655" s="23" t="s">
        <v>53</v>
      </c>
      <c r="G15655" s="121">
        <v>3371567.4052478136</v>
      </c>
    </row>
    <row r="15656" spans="1:7" outlineLevel="1" x14ac:dyDescent="0.25">
      <c r="A15656" s="23" t="str">
        <f>VLOOKUP(B15656,Códigos!$A$1:$C$23,2,FALSE)</f>
        <v>Cupones</v>
      </c>
      <c r="B15656" s="65" t="s">
        <v>7</v>
      </c>
      <c r="C15656" s="60">
        <v>2024</v>
      </c>
      <c r="D15656" s="60" t="str">
        <f t="shared" si="263"/>
        <v>jul</v>
      </c>
      <c r="E15656" s="24">
        <v>45504</v>
      </c>
      <c r="F15656" s="23" t="s">
        <v>53</v>
      </c>
      <c r="G15656" s="121">
        <v>7595503.3084256593</v>
      </c>
    </row>
    <row r="15657" spans="1:7" outlineLevel="1" x14ac:dyDescent="0.25">
      <c r="A15657" s="23" t="str">
        <f>VLOOKUP(B15657,Códigos!$A$1:$C$23,2,FALSE)</f>
        <v>Depósitos a Plazo Fijo</v>
      </c>
      <c r="B15657" s="65" t="s">
        <v>8</v>
      </c>
      <c r="C15657" s="60">
        <v>2024</v>
      </c>
      <c r="D15657" s="60" t="str">
        <f t="shared" si="263"/>
        <v>jul</v>
      </c>
      <c r="E15657" s="24">
        <v>45504</v>
      </c>
      <c r="F15657" s="23" t="s">
        <v>53</v>
      </c>
      <c r="G15657" s="121">
        <v>611423834.38353264</v>
      </c>
    </row>
    <row r="15658" spans="1:7" outlineLevel="1" x14ac:dyDescent="0.25">
      <c r="A15658" s="23" t="str">
        <f>VLOOKUP(B15658,Códigos!$A$1:$C$23,2,FALSE)</f>
        <v>Letras del BCB</v>
      </c>
      <c r="B15658" s="65" t="s">
        <v>9</v>
      </c>
      <c r="C15658" s="60">
        <v>2024</v>
      </c>
      <c r="D15658" s="60" t="str">
        <f t="shared" si="263"/>
        <v>jul</v>
      </c>
      <c r="E15658" s="24">
        <v>45504</v>
      </c>
      <c r="F15658" s="23" t="s">
        <v>53</v>
      </c>
      <c r="G15658" s="121">
        <v>4531081.1195335239</v>
      </c>
    </row>
    <row r="15659" spans="1:7" outlineLevel="1" x14ac:dyDescent="0.25">
      <c r="A15659" s="23" t="str">
        <f>VLOOKUP(B15659,Códigos!$A$1:$C$23,2,FALSE)</f>
        <v>Letras del BCB con opción a rescate anticipado</v>
      </c>
      <c r="B15659" s="65" t="s">
        <v>10</v>
      </c>
      <c r="C15659" s="60">
        <v>2024</v>
      </c>
      <c r="D15659" s="60" t="str">
        <f t="shared" si="263"/>
        <v>jul</v>
      </c>
      <c r="E15659" s="24">
        <v>45504</v>
      </c>
      <c r="F15659" s="23" t="s">
        <v>53</v>
      </c>
      <c r="G15659" s="121">
        <v>19123935.896501467</v>
      </c>
    </row>
    <row r="15660" spans="1:7" outlineLevel="1" x14ac:dyDescent="0.25">
      <c r="A15660" s="23" t="str">
        <f>VLOOKUP(B15660,Códigos!$A$1:$C$23,2,FALSE)</f>
        <v>Pagarés bursátiles</v>
      </c>
      <c r="B15660" s="65" t="s">
        <v>11</v>
      </c>
      <c r="C15660" s="60">
        <v>2024</v>
      </c>
      <c r="D15660" s="60" t="str">
        <f t="shared" si="263"/>
        <v>jul</v>
      </c>
      <c r="E15660" s="24">
        <v>45504</v>
      </c>
      <c r="F15660" s="23" t="s">
        <v>53</v>
      </c>
      <c r="G15660" s="121">
        <v>42669019.888903886</v>
      </c>
    </row>
    <row r="15661" spans="1:7" outlineLevel="1" x14ac:dyDescent="0.25">
      <c r="A15661" s="23" t="str">
        <f>VLOOKUP(B15661,Códigos!$A$1:$C$23,2,FALSE)</f>
        <v>Valores de Titularización</v>
      </c>
      <c r="B15661" s="65" t="s">
        <v>12</v>
      </c>
      <c r="C15661" s="60">
        <v>2024</v>
      </c>
      <c r="D15661" s="60" t="str">
        <f t="shared" si="263"/>
        <v>jul</v>
      </c>
      <c r="E15661" s="24">
        <v>45504</v>
      </c>
      <c r="F15661" s="23" t="s">
        <v>53</v>
      </c>
      <c r="G15661" s="121">
        <v>10249172.375655979</v>
      </c>
    </row>
    <row r="15662" spans="1:7" outlineLevel="1" x14ac:dyDescent="0.25">
      <c r="A15662" s="23" t="str">
        <f>VLOOKUP(B15662,Códigos!$A$1:$C$23,2,FALSE)</f>
        <v>Inv. Extranjero</v>
      </c>
      <c r="B15662" s="65" t="s">
        <v>34</v>
      </c>
      <c r="C15662" s="60">
        <v>2024</v>
      </c>
      <c r="D15662" s="60" t="str">
        <f t="shared" si="263"/>
        <v>jul</v>
      </c>
      <c r="E15662" s="24">
        <v>45504</v>
      </c>
      <c r="F15662" s="23" t="s">
        <v>53</v>
      </c>
      <c r="G15662" s="121">
        <v>39208321.460000008</v>
      </c>
    </row>
    <row r="15663" spans="1:7" outlineLevel="1" x14ac:dyDescent="0.25">
      <c r="A15663" s="23" t="str">
        <f>VLOOKUP(B15663,Códigos!$A$1:$C$23,2,FALSE)</f>
        <v>Liquidez</v>
      </c>
      <c r="B15663" s="65" t="s">
        <v>13</v>
      </c>
      <c r="C15663" s="60">
        <v>2024</v>
      </c>
      <c r="D15663" s="60" t="str">
        <f t="shared" si="263"/>
        <v>jul</v>
      </c>
      <c r="E15663" s="24">
        <v>45504</v>
      </c>
      <c r="F15663" s="23" t="s">
        <v>53</v>
      </c>
      <c r="G15663" s="121">
        <v>259112998.98400232</v>
      </c>
    </row>
    <row r="15664" spans="1:7" ht="15.75" outlineLevel="1" thickBot="1" x14ac:dyDescent="0.3">
      <c r="A15664" s="23" t="str">
        <f>VLOOKUP(B15664,Códigos!$A$1:$C$23,2,FALSE)</f>
        <v>Inv. sin Oferta Pública</v>
      </c>
      <c r="B15664" s="85" t="s">
        <v>14</v>
      </c>
      <c r="C15664" s="60">
        <v>2024</v>
      </c>
      <c r="D15664" s="60" t="str">
        <f t="shared" si="263"/>
        <v>jul</v>
      </c>
      <c r="E15664" s="24">
        <v>45504</v>
      </c>
      <c r="F15664" s="23" t="s">
        <v>53</v>
      </c>
      <c r="G15664" s="121">
        <v>26891022.176971454</v>
      </c>
    </row>
    <row r="15665" spans="1:7" ht="15.75" thickTop="1" x14ac:dyDescent="0.25">
      <c r="A15665" s="115" t="str">
        <f>VLOOKUP(B15665,Códigos!$A$1:$C$23,2,FALSE)</f>
        <v>Acciones</v>
      </c>
      <c r="B15665" s="104" t="s">
        <v>0</v>
      </c>
      <c r="C15665" s="105">
        <v>2024</v>
      </c>
      <c r="D15665" s="87" t="str">
        <f t="shared" si="263"/>
        <v>ago</v>
      </c>
      <c r="E15665" s="101">
        <v>45535</v>
      </c>
      <c r="F15665" s="102" t="s">
        <v>51</v>
      </c>
      <c r="G15665" s="123">
        <v>6942775.7813410964</v>
      </c>
    </row>
    <row r="15666" spans="1:7" x14ac:dyDescent="0.25">
      <c r="A15666" s="116" t="str">
        <f>VLOOKUP(B15666,Códigos!$A$1:$C$23,2,FALSE)</f>
        <v>Bonos Bancarios Bursátiles</v>
      </c>
      <c r="B15666" s="84" t="s">
        <v>1</v>
      </c>
      <c r="C15666" s="90">
        <v>2024</v>
      </c>
      <c r="D15666" s="89" t="str">
        <f t="shared" si="263"/>
        <v>ago</v>
      </c>
      <c r="E15666" s="91">
        <v>45535</v>
      </c>
      <c r="F15666" s="92" t="s">
        <v>51</v>
      </c>
      <c r="G15666" s="124">
        <v>75278963.160349846</v>
      </c>
    </row>
    <row r="15667" spans="1:7" x14ac:dyDescent="0.25">
      <c r="A15667" s="116" t="str">
        <f>VLOOKUP(B15667,Códigos!$A$1:$C$23,2,FALSE)</f>
        <v>Bonos Banco Central de Bolivia</v>
      </c>
      <c r="B15667" s="84" t="s">
        <v>2</v>
      </c>
      <c r="C15667" s="90">
        <v>2024</v>
      </c>
      <c r="D15667" s="89" t="str">
        <f t="shared" si="263"/>
        <v>ago</v>
      </c>
      <c r="E15667" s="91">
        <v>45535</v>
      </c>
      <c r="F15667" s="92" t="s">
        <v>51</v>
      </c>
      <c r="G15667" s="124">
        <v>7949756.0058309026</v>
      </c>
    </row>
    <row r="15668" spans="1:7" x14ac:dyDescent="0.25">
      <c r="A15668" s="116" t="str">
        <f>VLOOKUP(B15668,Códigos!$A$1:$C$23,2,FALSE)</f>
        <v>Bonos de Largo Plazo</v>
      </c>
      <c r="B15668" s="84" t="s">
        <v>3</v>
      </c>
      <c r="C15668" s="90">
        <v>2024</v>
      </c>
      <c r="D15668" s="89" t="str">
        <f t="shared" si="263"/>
        <v>ago</v>
      </c>
      <c r="E15668" s="91">
        <v>45535</v>
      </c>
      <c r="F15668" s="92" t="s">
        <v>51</v>
      </c>
      <c r="G15668" s="124">
        <v>56336510.728863008</v>
      </c>
    </row>
    <row r="15669" spans="1:7" x14ac:dyDescent="0.25">
      <c r="A15669" s="116" t="str">
        <f>VLOOKUP(B15669,Códigos!$A$1:$C$23,2,FALSE)</f>
        <v>Bonos Municipales</v>
      </c>
      <c r="B15669" s="84" t="s">
        <v>4</v>
      </c>
      <c r="C15669" s="90">
        <v>2024</v>
      </c>
      <c r="D15669" s="89" t="str">
        <f t="shared" si="263"/>
        <v>ago</v>
      </c>
      <c r="E15669" s="91">
        <v>45535</v>
      </c>
      <c r="F15669" s="92" t="s">
        <v>51</v>
      </c>
      <c r="G15669" s="124">
        <v>770956.32653061231</v>
      </c>
    </row>
    <row r="15670" spans="1:7" x14ac:dyDescent="0.25">
      <c r="A15670" s="116" t="str">
        <f>VLOOKUP(B15670,Códigos!$A$1:$C$23,2,FALSE)</f>
        <v>Bonos Participativos emitidos por Pymes</v>
      </c>
      <c r="B15670" s="84" t="s">
        <v>5</v>
      </c>
      <c r="C15670" s="90">
        <v>2024</v>
      </c>
      <c r="D15670" s="89" t="str">
        <f t="shared" si="263"/>
        <v>ago</v>
      </c>
      <c r="E15670" s="91">
        <v>45535</v>
      </c>
      <c r="F15670" s="92" t="s">
        <v>51</v>
      </c>
      <c r="G15670" s="124">
        <v>61009.766763848398</v>
      </c>
    </row>
    <row r="15671" spans="1:7" x14ac:dyDescent="0.25">
      <c r="A15671" s="116" t="str">
        <f>VLOOKUP(B15671,Códigos!$A$1:$C$23,2,FALSE)</f>
        <v>Bonos del BCB con opción a rescate anticipado</v>
      </c>
      <c r="B15671" s="84" t="s">
        <v>159</v>
      </c>
      <c r="C15671" s="90">
        <v>2024</v>
      </c>
      <c r="D15671" s="89" t="str">
        <f t="shared" si="263"/>
        <v>ago</v>
      </c>
      <c r="E15671" s="91">
        <v>45535</v>
      </c>
      <c r="F15671" s="92" t="s">
        <v>51</v>
      </c>
      <c r="G15671" s="124">
        <v>0</v>
      </c>
    </row>
    <row r="15672" spans="1:7" x14ac:dyDescent="0.25">
      <c r="A15672" s="116" t="str">
        <f>VLOOKUP(B15672,Códigos!$A$1:$C$23,2,FALSE)</f>
        <v>Bonos del Tesoro</v>
      </c>
      <c r="B15672" s="84" t="s">
        <v>6</v>
      </c>
      <c r="C15672" s="90">
        <v>2024</v>
      </c>
      <c r="D15672" s="89" t="str">
        <f t="shared" si="263"/>
        <v>ago</v>
      </c>
      <c r="E15672" s="91">
        <v>45535</v>
      </c>
      <c r="F15672" s="92" t="s">
        <v>51</v>
      </c>
      <c r="G15672" s="124">
        <v>3615906.0976676363</v>
      </c>
    </row>
    <row r="15673" spans="1:7" x14ac:dyDescent="0.25">
      <c r="A15673" s="116" t="str">
        <f>VLOOKUP(B15673,Códigos!$A$1:$C$23,2,FALSE)</f>
        <v>Bonos Verdes, Sociales y/o Sostenibles</v>
      </c>
      <c r="B15673" s="84" t="s">
        <v>162</v>
      </c>
      <c r="C15673" s="90">
        <v>2024</v>
      </c>
      <c r="D15673" s="89" t="str">
        <f t="shared" si="263"/>
        <v>ago</v>
      </c>
      <c r="E15673" s="91">
        <v>45535</v>
      </c>
      <c r="F15673" s="92" t="s">
        <v>51</v>
      </c>
      <c r="G15673" s="124">
        <v>3385865.0583090382</v>
      </c>
    </row>
    <row r="15674" spans="1:7" x14ac:dyDescent="0.25">
      <c r="A15674" s="116" t="str">
        <f>VLOOKUP(B15674,Códigos!$A$1:$C$23,2,FALSE)</f>
        <v>Cupones</v>
      </c>
      <c r="B15674" s="84" t="s">
        <v>7</v>
      </c>
      <c r="C15674" s="90">
        <v>2024</v>
      </c>
      <c r="D15674" s="89" t="str">
        <f t="shared" si="263"/>
        <v>ago</v>
      </c>
      <c r="E15674" s="91">
        <v>45535</v>
      </c>
      <c r="F15674" s="92" t="s">
        <v>51</v>
      </c>
      <c r="G15674" s="124">
        <v>7570521.6239067307</v>
      </c>
    </row>
    <row r="15675" spans="1:7" x14ac:dyDescent="0.25">
      <c r="A15675" s="116" t="str">
        <f>VLOOKUP(B15675,Códigos!$A$1:$C$23,2,FALSE)</f>
        <v>Depósitos a Plazo Fijo</v>
      </c>
      <c r="B15675" s="84" t="s">
        <v>8</v>
      </c>
      <c r="C15675" s="90">
        <v>2024</v>
      </c>
      <c r="D15675" s="89" t="str">
        <f t="shared" si="263"/>
        <v>ago</v>
      </c>
      <c r="E15675" s="91">
        <v>45535</v>
      </c>
      <c r="F15675" s="92" t="s">
        <v>51</v>
      </c>
      <c r="G15675" s="124">
        <v>294723453.62973654</v>
      </c>
    </row>
    <row r="15676" spans="1:7" x14ac:dyDescent="0.25">
      <c r="A15676" s="116" t="str">
        <f>VLOOKUP(B15676,Códigos!$A$1:$C$23,2,FALSE)</f>
        <v>Letras del BCB</v>
      </c>
      <c r="B15676" s="84" t="s">
        <v>9</v>
      </c>
      <c r="C15676" s="90">
        <v>2024</v>
      </c>
      <c r="D15676" s="89" t="str">
        <f t="shared" si="263"/>
        <v>ago</v>
      </c>
      <c r="E15676" s="91">
        <v>45535</v>
      </c>
      <c r="F15676" s="92" t="s">
        <v>51</v>
      </c>
      <c r="G15676" s="124">
        <v>8395098.2711370233</v>
      </c>
    </row>
    <row r="15677" spans="1:7" x14ac:dyDescent="0.25">
      <c r="A15677" s="116" t="str">
        <f>VLOOKUP(B15677,Códigos!$A$1:$C$23,2,FALSE)</f>
        <v>Letras del BCB con opción a rescate anticipado</v>
      </c>
      <c r="B15677" s="84" t="s">
        <v>10</v>
      </c>
      <c r="C15677" s="90">
        <v>2024</v>
      </c>
      <c r="D15677" s="89" t="str">
        <f t="shared" si="263"/>
        <v>ago</v>
      </c>
      <c r="E15677" s="91">
        <v>45535</v>
      </c>
      <c r="F15677" s="92" t="s">
        <v>51</v>
      </c>
      <c r="G15677" s="124">
        <v>16912071.559766758</v>
      </c>
    </row>
    <row r="15678" spans="1:7" x14ac:dyDescent="0.25">
      <c r="A15678" s="116" t="str">
        <f>VLOOKUP(B15678,Códigos!$A$1:$C$23,2,FALSE)</f>
        <v>Pagarés bursátiles</v>
      </c>
      <c r="B15678" s="84" t="s">
        <v>11</v>
      </c>
      <c r="C15678" s="90">
        <v>2024</v>
      </c>
      <c r="D15678" s="89" t="str">
        <f t="shared" si="263"/>
        <v>ago</v>
      </c>
      <c r="E15678" s="91">
        <v>45535</v>
      </c>
      <c r="F15678" s="92" t="s">
        <v>51</v>
      </c>
      <c r="G15678" s="124">
        <v>41679924.962099113</v>
      </c>
    </row>
    <row r="15679" spans="1:7" x14ac:dyDescent="0.25">
      <c r="A15679" s="116" t="str">
        <f>VLOOKUP(B15679,Códigos!$A$1:$C$23,2,FALSE)</f>
        <v>Valores de Titularización</v>
      </c>
      <c r="B15679" s="84" t="s">
        <v>12</v>
      </c>
      <c r="C15679" s="90">
        <v>2024</v>
      </c>
      <c r="D15679" s="89" t="str">
        <f t="shared" si="263"/>
        <v>ago</v>
      </c>
      <c r="E15679" s="91">
        <v>45535</v>
      </c>
      <c r="F15679" s="92" t="s">
        <v>51</v>
      </c>
      <c r="G15679" s="124">
        <v>9860619.5655976664</v>
      </c>
    </row>
    <row r="15680" spans="1:7" x14ac:dyDescent="0.25">
      <c r="A15680" s="116" t="str">
        <f>VLOOKUP(B15680,Códigos!$A$1:$C$23,2,FALSE)</f>
        <v>Inv. Extranjero</v>
      </c>
      <c r="B15680" s="84" t="s">
        <v>34</v>
      </c>
      <c r="C15680" s="90">
        <v>2024</v>
      </c>
      <c r="D15680" s="89" t="str">
        <f t="shared" si="263"/>
        <v>ago</v>
      </c>
      <c r="E15680" s="91">
        <v>45535</v>
      </c>
      <c r="F15680" s="92" t="s">
        <v>51</v>
      </c>
      <c r="G15680" s="124">
        <v>495160</v>
      </c>
    </row>
    <row r="15681" spans="1:7" x14ac:dyDescent="0.25">
      <c r="A15681" s="116" t="str">
        <f>VLOOKUP(B15681,Códigos!$A$1:$C$23,2,FALSE)</f>
        <v>Liquidez</v>
      </c>
      <c r="B15681" s="84" t="s">
        <v>13</v>
      </c>
      <c r="C15681" s="90">
        <v>2024</v>
      </c>
      <c r="D15681" s="89" t="str">
        <f t="shared" si="263"/>
        <v>ago</v>
      </c>
      <c r="E15681" s="91">
        <v>45535</v>
      </c>
      <c r="F15681" s="92" t="s">
        <v>51</v>
      </c>
      <c r="G15681" s="124">
        <v>133662649.40379009</v>
      </c>
    </row>
    <row r="15682" spans="1:7" x14ac:dyDescent="0.25">
      <c r="A15682" s="116" t="str">
        <f>VLOOKUP(B15682,Códigos!$A$1:$C$23,2,FALSE)</f>
        <v>Inv. sin Oferta Pública</v>
      </c>
      <c r="B15682" s="84" t="s">
        <v>14</v>
      </c>
      <c r="C15682" s="90">
        <v>2024</v>
      </c>
      <c r="D15682" s="89" t="str">
        <f t="shared" ref="D15682:D15745" si="264">+TEXT(E15682,"mmm")</f>
        <v>ago</v>
      </c>
      <c r="E15682" s="91">
        <v>45535</v>
      </c>
      <c r="F15682" s="92" t="s">
        <v>51</v>
      </c>
      <c r="G15682" s="124">
        <v>20723209.98979592</v>
      </c>
    </row>
    <row r="15683" spans="1:7" x14ac:dyDescent="0.25">
      <c r="A15683" s="116" t="str">
        <f>VLOOKUP(B15683,Códigos!$A$1:$C$23,2,FALSE)</f>
        <v>Acciones</v>
      </c>
      <c r="B15683" s="84" t="s">
        <v>0</v>
      </c>
      <c r="C15683" s="90">
        <v>2024</v>
      </c>
      <c r="D15683" s="89" t="str">
        <f t="shared" si="264"/>
        <v>ago</v>
      </c>
      <c r="E15683" s="91">
        <v>45535</v>
      </c>
      <c r="F15683" s="92" t="s">
        <v>52</v>
      </c>
      <c r="G15683" s="124">
        <v>4063938.04</v>
      </c>
    </row>
    <row r="15684" spans="1:7" x14ac:dyDescent="0.25">
      <c r="A15684" s="116" t="str">
        <f>VLOOKUP(B15684,Códigos!$A$1:$C$23,2,FALSE)</f>
        <v>Bonos Bancarios Bursátiles</v>
      </c>
      <c r="B15684" s="84" t="s">
        <v>1</v>
      </c>
      <c r="C15684" s="90">
        <v>2024</v>
      </c>
      <c r="D15684" s="89" t="str">
        <f t="shared" si="264"/>
        <v>ago</v>
      </c>
      <c r="E15684" s="91">
        <v>45535</v>
      </c>
      <c r="F15684" s="92" t="s">
        <v>52</v>
      </c>
      <c r="G15684" s="124">
        <v>26578860.919999998</v>
      </c>
    </row>
    <row r="15685" spans="1:7" x14ac:dyDescent="0.25">
      <c r="A15685" s="116" t="str">
        <f>VLOOKUP(B15685,Códigos!$A$1:$C$23,2,FALSE)</f>
        <v>Bonos Banco Central de Bolivia</v>
      </c>
      <c r="B15685" s="84" t="s">
        <v>2</v>
      </c>
      <c r="C15685" s="90">
        <v>2024</v>
      </c>
      <c r="D15685" s="89" t="str">
        <f t="shared" si="264"/>
        <v>ago</v>
      </c>
      <c r="E15685" s="91">
        <v>45535</v>
      </c>
      <c r="F15685" s="92" t="s">
        <v>52</v>
      </c>
      <c r="G15685" s="124">
        <v>0</v>
      </c>
    </row>
    <row r="15686" spans="1:7" x14ac:dyDescent="0.25">
      <c r="A15686" s="116" t="str">
        <f>VLOOKUP(B15686,Códigos!$A$1:$C$23,2,FALSE)</f>
        <v>Bonos de Largo Plazo</v>
      </c>
      <c r="B15686" s="84" t="s">
        <v>3</v>
      </c>
      <c r="C15686" s="90">
        <v>2024</v>
      </c>
      <c r="D15686" s="89" t="str">
        <f t="shared" si="264"/>
        <v>ago</v>
      </c>
      <c r="E15686" s="91">
        <v>45535</v>
      </c>
      <c r="F15686" s="92" t="s">
        <v>52</v>
      </c>
      <c r="G15686" s="124">
        <v>13466144.809999999</v>
      </c>
    </row>
    <row r="15687" spans="1:7" x14ac:dyDescent="0.25">
      <c r="A15687" s="116" t="str">
        <f>VLOOKUP(B15687,Códigos!$A$1:$C$23,2,FALSE)</f>
        <v>Bonos Municipales</v>
      </c>
      <c r="B15687" s="84" t="s">
        <v>4</v>
      </c>
      <c r="C15687" s="90">
        <v>2024</v>
      </c>
      <c r="D15687" s="89" t="str">
        <f t="shared" si="264"/>
        <v>ago</v>
      </c>
      <c r="E15687" s="91">
        <v>45535</v>
      </c>
      <c r="F15687" s="92" t="s">
        <v>52</v>
      </c>
      <c r="G15687" s="124">
        <v>0</v>
      </c>
    </row>
    <row r="15688" spans="1:7" x14ac:dyDescent="0.25">
      <c r="A15688" s="116" t="str">
        <f>VLOOKUP(B15688,Códigos!$A$1:$C$23,2,FALSE)</f>
        <v>Bonos Participativos emitidos por Pymes</v>
      </c>
      <c r="B15688" s="84" t="s">
        <v>5</v>
      </c>
      <c r="C15688" s="90">
        <v>2024</v>
      </c>
      <c r="D15688" s="89" t="str">
        <f t="shared" si="264"/>
        <v>ago</v>
      </c>
      <c r="E15688" s="91">
        <v>45535</v>
      </c>
      <c r="F15688" s="92" t="s">
        <v>52</v>
      </c>
      <c r="G15688" s="124">
        <v>18076.96</v>
      </c>
    </row>
    <row r="15689" spans="1:7" x14ac:dyDescent="0.25">
      <c r="A15689" s="116" t="str">
        <f>VLOOKUP(B15689,Códigos!$A$1:$C$23,2,FALSE)</f>
        <v>Bonos del BCB con opción a rescate anticipado</v>
      </c>
      <c r="B15689" s="84" t="s">
        <v>159</v>
      </c>
      <c r="C15689" s="90">
        <v>2024</v>
      </c>
      <c r="D15689" s="89" t="str">
        <f t="shared" si="264"/>
        <v>ago</v>
      </c>
      <c r="E15689" s="91">
        <v>45535</v>
      </c>
      <c r="F15689" s="92" t="s">
        <v>52</v>
      </c>
      <c r="G15689" s="124">
        <v>0</v>
      </c>
    </row>
    <row r="15690" spans="1:7" x14ac:dyDescent="0.25">
      <c r="A15690" s="116" t="str">
        <f>VLOOKUP(B15690,Códigos!$A$1:$C$23,2,FALSE)</f>
        <v>Bonos del Tesoro</v>
      </c>
      <c r="B15690" s="84" t="s">
        <v>6</v>
      </c>
      <c r="C15690" s="90">
        <v>2024</v>
      </c>
      <c r="D15690" s="89" t="str">
        <f t="shared" si="264"/>
        <v>ago</v>
      </c>
      <c r="E15690" s="91">
        <v>45535</v>
      </c>
      <c r="F15690" s="92" t="s">
        <v>52</v>
      </c>
      <c r="G15690" s="124">
        <v>159046.35999999999</v>
      </c>
    </row>
    <row r="15691" spans="1:7" x14ac:dyDescent="0.25">
      <c r="A15691" s="116" t="str">
        <f>VLOOKUP(B15691,Códigos!$A$1:$C$23,2,FALSE)</f>
        <v>Bonos Verdes, Sociales y/o Sostenibles</v>
      </c>
      <c r="B15691" s="84" t="s">
        <v>162</v>
      </c>
      <c r="C15691" s="90">
        <v>2024</v>
      </c>
      <c r="D15691" s="89" t="str">
        <f t="shared" si="264"/>
        <v>ago</v>
      </c>
      <c r="E15691" s="91">
        <v>45535</v>
      </c>
      <c r="F15691" s="92" t="s">
        <v>52</v>
      </c>
      <c r="G15691" s="124">
        <v>0</v>
      </c>
    </row>
    <row r="15692" spans="1:7" x14ac:dyDescent="0.25">
      <c r="A15692" s="116" t="str">
        <f>VLOOKUP(B15692,Códigos!$A$1:$C$23,2,FALSE)</f>
        <v>Cupones</v>
      </c>
      <c r="B15692" s="84" t="s">
        <v>7</v>
      </c>
      <c r="C15692" s="90">
        <v>2024</v>
      </c>
      <c r="D15692" s="89" t="str">
        <f t="shared" si="264"/>
        <v>ago</v>
      </c>
      <c r="E15692" s="91">
        <v>45535</v>
      </c>
      <c r="F15692" s="92" t="s">
        <v>52</v>
      </c>
      <c r="G15692" s="124">
        <v>35029.58</v>
      </c>
    </row>
    <row r="15693" spans="1:7" x14ac:dyDescent="0.25">
      <c r="A15693" s="116" t="str">
        <f>VLOOKUP(B15693,Códigos!$A$1:$C$23,2,FALSE)</f>
        <v>Depósitos a Plazo Fijo</v>
      </c>
      <c r="B15693" s="84" t="s">
        <v>8</v>
      </c>
      <c r="C15693" s="90">
        <v>2024</v>
      </c>
      <c r="D15693" s="89" t="str">
        <f t="shared" si="264"/>
        <v>ago</v>
      </c>
      <c r="E15693" s="91">
        <v>45535</v>
      </c>
      <c r="F15693" s="92" t="s">
        <v>52</v>
      </c>
      <c r="G15693" s="124">
        <v>288566244.22000003</v>
      </c>
    </row>
    <row r="15694" spans="1:7" x14ac:dyDescent="0.25">
      <c r="A15694" s="116" t="str">
        <f>VLOOKUP(B15694,Códigos!$A$1:$C$23,2,FALSE)</f>
        <v>Letras del BCB</v>
      </c>
      <c r="B15694" s="84" t="s">
        <v>9</v>
      </c>
      <c r="C15694" s="90">
        <v>2024</v>
      </c>
      <c r="D15694" s="89" t="str">
        <f t="shared" si="264"/>
        <v>ago</v>
      </c>
      <c r="E15694" s="91">
        <v>45535</v>
      </c>
      <c r="F15694" s="92" t="s">
        <v>52</v>
      </c>
      <c r="G15694" s="124">
        <v>0</v>
      </c>
    </row>
    <row r="15695" spans="1:7" x14ac:dyDescent="0.25">
      <c r="A15695" s="116" t="str">
        <f>VLOOKUP(B15695,Códigos!$A$1:$C$23,2,FALSE)</f>
        <v>Letras del BCB con opción a rescate anticipado</v>
      </c>
      <c r="B15695" s="84" t="s">
        <v>10</v>
      </c>
      <c r="C15695" s="90">
        <v>2024</v>
      </c>
      <c r="D15695" s="89" t="str">
        <f t="shared" si="264"/>
        <v>ago</v>
      </c>
      <c r="E15695" s="91">
        <v>45535</v>
      </c>
      <c r="F15695" s="92" t="s">
        <v>52</v>
      </c>
      <c r="G15695" s="124">
        <v>0</v>
      </c>
    </row>
    <row r="15696" spans="1:7" x14ac:dyDescent="0.25">
      <c r="A15696" s="116" t="str">
        <f>VLOOKUP(B15696,Códigos!$A$1:$C$23,2,FALSE)</f>
        <v>Pagarés bursátiles</v>
      </c>
      <c r="B15696" s="84" t="s">
        <v>11</v>
      </c>
      <c r="C15696" s="90">
        <v>2024</v>
      </c>
      <c r="D15696" s="89" t="str">
        <f t="shared" si="264"/>
        <v>ago</v>
      </c>
      <c r="E15696" s="91">
        <v>45535</v>
      </c>
      <c r="F15696" s="92" t="s">
        <v>52</v>
      </c>
      <c r="G15696" s="124">
        <v>2716093.86</v>
      </c>
    </row>
    <row r="15697" spans="1:7" x14ac:dyDescent="0.25">
      <c r="A15697" s="116" t="str">
        <f>VLOOKUP(B15697,Códigos!$A$1:$C$23,2,FALSE)</f>
        <v>Valores de Titularización</v>
      </c>
      <c r="B15697" s="84" t="s">
        <v>12</v>
      </c>
      <c r="C15697" s="90">
        <v>2024</v>
      </c>
      <c r="D15697" s="89" t="str">
        <f t="shared" si="264"/>
        <v>ago</v>
      </c>
      <c r="E15697" s="91">
        <v>45535</v>
      </c>
      <c r="F15697" s="92" t="s">
        <v>52</v>
      </c>
      <c r="G15697" s="124">
        <v>44462.51</v>
      </c>
    </row>
    <row r="15698" spans="1:7" x14ac:dyDescent="0.25">
      <c r="A15698" s="116" t="str">
        <f>VLOOKUP(B15698,Códigos!$A$1:$C$23,2,FALSE)</f>
        <v>Inv. Extranjero</v>
      </c>
      <c r="B15698" s="84" t="s">
        <v>34</v>
      </c>
      <c r="C15698" s="90">
        <v>2024</v>
      </c>
      <c r="D15698" s="89" t="str">
        <f t="shared" si="264"/>
        <v>ago</v>
      </c>
      <c r="E15698" s="91">
        <v>45535</v>
      </c>
      <c r="F15698" s="92" t="s">
        <v>52</v>
      </c>
      <c r="G15698" s="124">
        <v>39140594.139999993</v>
      </c>
    </row>
    <row r="15699" spans="1:7" x14ac:dyDescent="0.25">
      <c r="A15699" s="116" t="str">
        <f>VLOOKUP(B15699,Códigos!$A$1:$C$23,2,FALSE)</f>
        <v>Liquidez</v>
      </c>
      <c r="B15699" s="84" t="s">
        <v>13</v>
      </c>
      <c r="C15699" s="90">
        <v>2024</v>
      </c>
      <c r="D15699" s="89" t="str">
        <f t="shared" si="264"/>
        <v>ago</v>
      </c>
      <c r="E15699" s="91">
        <v>45535</v>
      </c>
      <c r="F15699" s="92" t="s">
        <v>52</v>
      </c>
      <c r="G15699" s="124">
        <v>131642914.17</v>
      </c>
    </row>
    <row r="15700" spans="1:7" x14ac:dyDescent="0.25">
      <c r="A15700" s="116" t="str">
        <f>VLOOKUP(B15700,Códigos!$A$1:$C$23,2,FALSE)</f>
        <v>Inv. sin Oferta Pública</v>
      </c>
      <c r="B15700" s="84" t="s">
        <v>14</v>
      </c>
      <c r="C15700" s="90">
        <v>2024</v>
      </c>
      <c r="D15700" s="89" t="str">
        <f t="shared" si="264"/>
        <v>ago</v>
      </c>
      <c r="E15700" s="91">
        <v>45535</v>
      </c>
      <c r="F15700" s="92" t="s">
        <v>52</v>
      </c>
      <c r="G15700" s="124">
        <v>1218086.45</v>
      </c>
    </row>
    <row r="15701" spans="1:7" x14ac:dyDescent="0.25">
      <c r="A15701" s="116" t="str">
        <f>VLOOKUP(B15701,Códigos!$A$1:$C$23,2,FALSE)</f>
        <v>Acciones</v>
      </c>
      <c r="B15701" s="84" t="s">
        <v>0</v>
      </c>
      <c r="C15701" s="90">
        <v>2024</v>
      </c>
      <c r="D15701" s="89" t="str">
        <f t="shared" si="264"/>
        <v>ago</v>
      </c>
      <c r="E15701" s="91">
        <v>45535</v>
      </c>
      <c r="F15701" s="92" t="s">
        <v>44</v>
      </c>
      <c r="G15701" s="124">
        <v>163615.13265306124</v>
      </c>
    </row>
    <row r="15702" spans="1:7" x14ac:dyDescent="0.25">
      <c r="A15702" s="116" t="str">
        <f>VLOOKUP(B15702,Códigos!$A$1:$C$23,2,FALSE)</f>
        <v>Bonos Bancarios Bursátiles</v>
      </c>
      <c r="B15702" s="84" t="s">
        <v>1</v>
      </c>
      <c r="C15702" s="90">
        <v>2024</v>
      </c>
      <c r="D15702" s="89" t="str">
        <f t="shared" si="264"/>
        <v>ago</v>
      </c>
      <c r="E15702" s="91">
        <v>45535</v>
      </c>
      <c r="F15702" s="92" t="s">
        <v>44</v>
      </c>
      <c r="G15702" s="124">
        <v>7747509.9591836464</v>
      </c>
    </row>
    <row r="15703" spans="1:7" x14ac:dyDescent="0.25">
      <c r="A15703" s="116" t="str">
        <f>VLOOKUP(B15703,Códigos!$A$1:$C$23,2,FALSE)</f>
        <v>Bonos Banco Central de Bolivia</v>
      </c>
      <c r="B15703" s="84" t="s">
        <v>2</v>
      </c>
      <c r="C15703" s="90">
        <v>2024</v>
      </c>
      <c r="D15703" s="89" t="str">
        <f t="shared" si="264"/>
        <v>ago</v>
      </c>
      <c r="E15703" s="91">
        <v>45535</v>
      </c>
      <c r="F15703" s="92" t="s">
        <v>44</v>
      </c>
      <c r="G15703" s="124">
        <v>3073911.2565597636</v>
      </c>
    </row>
    <row r="15704" spans="1:7" x14ac:dyDescent="0.25">
      <c r="A15704" s="116" t="str">
        <f>VLOOKUP(B15704,Códigos!$A$1:$C$23,2,FALSE)</f>
        <v>Bonos de Largo Plazo</v>
      </c>
      <c r="B15704" s="84" t="s">
        <v>3</v>
      </c>
      <c r="C15704" s="90">
        <v>2024</v>
      </c>
      <c r="D15704" s="89" t="str">
        <f t="shared" si="264"/>
        <v>ago</v>
      </c>
      <c r="E15704" s="91">
        <v>45535</v>
      </c>
      <c r="F15704" s="92" t="s">
        <v>44</v>
      </c>
      <c r="G15704" s="124">
        <v>7916775.6778425686</v>
      </c>
    </row>
    <row r="15705" spans="1:7" x14ac:dyDescent="0.25">
      <c r="A15705" s="116" t="str">
        <f>VLOOKUP(B15705,Códigos!$A$1:$C$23,2,FALSE)</f>
        <v>Bonos Municipales</v>
      </c>
      <c r="B15705" s="84" t="s">
        <v>4</v>
      </c>
      <c r="C15705" s="90">
        <v>2024</v>
      </c>
      <c r="D15705" s="89" t="str">
        <f t="shared" si="264"/>
        <v>ago</v>
      </c>
      <c r="E15705" s="91">
        <v>45535</v>
      </c>
      <c r="F15705" s="92" t="s">
        <v>44</v>
      </c>
      <c r="G15705" s="124">
        <v>0</v>
      </c>
    </row>
    <row r="15706" spans="1:7" x14ac:dyDescent="0.25">
      <c r="A15706" s="116" t="str">
        <f>VLOOKUP(B15706,Códigos!$A$1:$C$23,2,FALSE)</f>
        <v>Bonos Participativos emitidos por Pymes</v>
      </c>
      <c r="B15706" s="84" t="s">
        <v>5</v>
      </c>
      <c r="C15706" s="90">
        <v>2024</v>
      </c>
      <c r="D15706" s="89" t="str">
        <f t="shared" si="264"/>
        <v>ago</v>
      </c>
      <c r="E15706" s="91">
        <v>45535</v>
      </c>
      <c r="F15706" s="92" t="s">
        <v>44</v>
      </c>
      <c r="G15706" s="124">
        <v>0</v>
      </c>
    </row>
    <row r="15707" spans="1:7" x14ac:dyDescent="0.25">
      <c r="A15707" s="116" t="str">
        <f>VLOOKUP(B15707,Códigos!$A$1:$C$23,2,FALSE)</f>
        <v>Bonos del BCB con opción a rescate anticipado</v>
      </c>
      <c r="B15707" s="84" t="s">
        <v>159</v>
      </c>
      <c r="C15707" s="90">
        <v>2024</v>
      </c>
      <c r="D15707" s="89" t="str">
        <f t="shared" si="264"/>
        <v>ago</v>
      </c>
      <c r="E15707" s="91">
        <v>45535</v>
      </c>
      <c r="F15707" s="92" t="s">
        <v>44</v>
      </c>
      <c r="G15707" s="124">
        <v>0</v>
      </c>
    </row>
    <row r="15708" spans="1:7" x14ac:dyDescent="0.25">
      <c r="A15708" s="116" t="str">
        <f>VLOOKUP(B15708,Códigos!$A$1:$C$23,2,FALSE)</f>
        <v>Bonos del Tesoro</v>
      </c>
      <c r="B15708" s="84" t="s">
        <v>6</v>
      </c>
      <c r="C15708" s="90">
        <v>2024</v>
      </c>
      <c r="D15708" s="89" t="str">
        <f t="shared" si="264"/>
        <v>ago</v>
      </c>
      <c r="E15708" s="91">
        <v>45535</v>
      </c>
      <c r="F15708" s="92" t="s">
        <v>44</v>
      </c>
      <c r="G15708" s="124">
        <v>3615906.0976676363</v>
      </c>
    </row>
    <row r="15709" spans="1:7" x14ac:dyDescent="0.25">
      <c r="A15709" s="116" t="str">
        <f>VLOOKUP(B15709,Códigos!$A$1:$C$23,2,FALSE)</f>
        <v>Bonos Verdes, Sociales y/o Sostenibles</v>
      </c>
      <c r="B15709" s="84" t="s">
        <v>162</v>
      </c>
      <c r="C15709" s="90">
        <v>2024</v>
      </c>
      <c r="D15709" s="89" t="str">
        <f t="shared" si="264"/>
        <v>ago</v>
      </c>
      <c r="E15709" s="91">
        <v>45535</v>
      </c>
      <c r="F15709" s="92" t="s">
        <v>44</v>
      </c>
      <c r="G15709" s="124">
        <v>0</v>
      </c>
    </row>
    <row r="15710" spans="1:7" x14ac:dyDescent="0.25">
      <c r="A15710" s="116" t="str">
        <f>VLOOKUP(B15710,Códigos!$A$1:$C$23,2,FALSE)</f>
        <v>Cupones</v>
      </c>
      <c r="B15710" s="84" t="s">
        <v>7</v>
      </c>
      <c r="C15710" s="90">
        <v>2024</v>
      </c>
      <c r="D15710" s="89" t="str">
        <f t="shared" si="264"/>
        <v>ago</v>
      </c>
      <c r="E15710" s="91">
        <v>45535</v>
      </c>
      <c r="F15710" s="92" t="s">
        <v>44</v>
      </c>
      <c r="G15710" s="124">
        <v>6199389.3790087784</v>
      </c>
    </row>
    <row r="15711" spans="1:7" x14ac:dyDescent="0.25">
      <c r="A15711" s="116" t="str">
        <f>VLOOKUP(B15711,Códigos!$A$1:$C$23,2,FALSE)</f>
        <v>Depósitos a Plazo Fijo</v>
      </c>
      <c r="B15711" s="84" t="s">
        <v>8</v>
      </c>
      <c r="C15711" s="90">
        <v>2024</v>
      </c>
      <c r="D15711" s="89" t="str">
        <f t="shared" si="264"/>
        <v>ago</v>
      </c>
      <c r="E15711" s="91">
        <v>45535</v>
      </c>
      <c r="F15711" s="92" t="s">
        <v>44</v>
      </c>
      <c r="G15711" s="124">
        <v>107970772.62244782</v>
      </c>
    </row>
    <row r="15712" spans="1:7" x14ac:dyDescent="0.25">
      <c r="A15712" s="116" t="str">
        <f>VLOOKUP(B15712,Códigos!$A$1:$C$23,2,FALSE)</f>
        <v>Letras del BCB</v>
      </c>
      <c r="B15712" s="84" t="s">
        <v>9</v>
      </c>
      <c r="C15712" s="90">
        <v>2024</v>
      </c>
      <c r="D15712" s="89" t="str">
        <f t="shared" si="264"/>
        <v>ago</v>
      </c>
      <c r="E15712" s="91">
        <v>45535</v>
      </c>
      <c r="F15712" s="92" t="s">
        <v>44</v>
      </c>
      <c r="G15712" s="124">
        <v>5799121.7405247781</v>
      </c>
    </row>
    <row r="15713" spans="1:7" x14ac:dyDescent="0.25">
      <c r="A15713" s="116" t="str">
        <f>VLOOKUP(B15713,Códigos!$A$1:$C$23,2,FALSE)</f>
        <v>Letras del BCB con opción a rescate anticipado</v>
      </c>
      <c r="B15713" s="84" t="s">
        <v>10</v>
      </c>
      <c r="C15713" s="90">
        <v>2024</v>
      </c>
      <c r="D15713" s="89" t="str">
        <f t="shared" si="264"/>
        <v>ago</v>
      </c>
      <c r="E15713" s="91">
        <v>45535</v>
      </c>
      <c r="F15713" s="92" t="s">
        <v>44</v>
      </c>
      <c r="G15713" s="124">
        <v>10427407.704081632</v>
      </c>
    </row>
    <row r="15714" spans="1:7" x14ac:dyDescent="0.25">
      <c r="A15714" s="116" t="str">
        <f>VLOOKUP(B15714,Códigos!$A$1:$C$23,2,FALSE)</f>
        <v>Pagarés bursátiles</v>
      </c>
      <c r="B15714" s="84" t="s">
        <v>11</v>
      </c>
      <c r="C15714" s="90">
        <v>2024</v>
      </c>
      <c r="D15714" s="89" t="str">
        <f t="shared" si="264"/>
        <v>ago</v>
      </c>
      <c r="E15714" s="91">
        <v>45535</v>
      </c>
      <c r="F15714" s="92" t="s">
        <v>44</v>
      </c>
      <c r="G15714" s="124">
        <v>21751156.228862975</v>
      </c>
    </row>
    <row r="15715" spans="1:7" x14ac:dyDescent="0.25">
      <c r="A15715" s="116" t="str">
        <f>VLOOKUP(B15715,Códigos!$A$1:$C$23,2,FALSE)</f>
        <v>Valores de Titularización</v>
      </c>
      <c r="B15715" s="84" t="s">
        <v>12</v>
      </c>
      <c r="C15715" s="90">
        <v>2024</v>
      </c>
      <c r="D15715" s="89" t="str">
        <f t="shared" si="264"/>
        <v>ago</v>
      </c>
      <c r="E15715" s="91">
        <v>45535</v>
      </c>
      <c r="F15715" s="92" t="s">
        <v>44</v>
      </c>
      <c r="G15715" s="124">
        <v>1599333.4446064141</v>
      </c>
    </row>
    <row r="15716" spans="1:7" x14ac:dyDescent="0.25">
      <c r="A15716" s="116" t="str">
        <f>VLOOKUP(B15716,Códigos!$A$1:$C$23,2,FALSE)</f>
        <v>Inv. Extranjero</v>
      </c>
      <c r="B15716" s="84" t="s">
        <v>34</v>
      </c>
      <c r="C15716" s="90">
        <v>2024</v>
      </c>
      <c r="D15716" s="89" t="str">
        <f t="shared" si="264"/>
        <v>ago</v>
      </c>
      <c r="E15716" s="91">
        <v>45535</v>
      </c>
      <c r="F15716" s="92" t="s">
        <v>44</v>
      </c>
      <c r="G15716" s="124">
        <v>0</v>
      </c>
    </row>
    <row r="15717" spans="1:7" x14ac:dyDescent="0.25">
      <c r="A15717" s="116" t="str">
        <f>VLOOKUP(B15717,Códigos!$A$1:$C$23,2,FALSE)</f>
        <v>Liquidez</v>
      </c>
      <c r="B15717" s="84" t="s">
        <v>13</v>
      </c>
      <c r="C15717" s="90">
        <v>2024</v>
      </c>
      <c r="D15717" s="89" t="str">
        <f t="shared" si="264"/>
        <v>ago</v>
      </c>
      <c r="E15717" s="91">
        <v>45535</v>
      </c>
      <c r="F15717" s="92" t="s">
        <v>44</v>
      </c>
      <c r="G15717" s="124">
        <v>66285861.40087463</v>
      </c>
    </row>
    <row r="15718" spans="1:7" x14ac:dyDescent="0.25">
      <c r="A15718" s="116" t="str">
        <f>VLOOKUP(B15718,Códigos!$A$1:$C$23,2,FALSE)</f>
        <v>Inv. sin Oferta Pública</v>
      </c>
      <c r="B15718" s="84" t="s">
        <v>14</v>
      </c>
      <c r="C15718" s="90">
        <v>2024</v>
      </c>
      <c r="D15718" s="89" t="str">
        <f t="shared" si="264"/>
        <v>ago</v>
      </c>
      <c r="E15718" s="91">
        <v>45535</v>
      </c>
      <c r="F15718" s="92" t="s">
        <v>44</v>
      </c>
      <c r="G15718" s="124">
        <v>6469962.6588921286</v>
      </c>
    </row>
    <row r="15719" spans="1:7" x14ac:dyDescent="0.25">
      <c r="A15719" s="116" t="str">
        <f>VLOOKUP(B15719,Códigos!$A$1:$C$23,2,FALSE)</f>
        <v>Acciones</v>
      </c>
      <c r="B15719" s="84" t="s">
        <v>0</v>
      </c>
      <c r="C15719" s="90">
        <v>2024</v>
      </c>
      <c r="D15719" s="89" t="str">
        <f t="shared" si="264"/>
        <v>ago</v>
      </c>
      <c r="E15719" s="91">
        <v>45535</v>
      </c>
      <c r="F15719" s="92" t="s">
        <v>45</v>
      </c>
      <c r="G15719" s="124">
        <v>1494526.01</v>
      </c>
    </row>
    <row r="15720" spans="1:7" x14ac:dyDescent="0.25">
      <c r="A15720" s="116" t="str">
        <f>VLOOKUP(B15720,Códigos!$A$1:$C$23,2,FALSE)</f>
        <v>Bonos Bancarios Bursátiles</v>
      </c>
      <c r="B15720" s="84" t="s">
        <v>1</v>
      </c>
      <c r="C15720" s="90">
        <v>2024</v>
      </c>
      <c r="D15720" s="89" t="str">
        <f t="shared" si="264"/>
        <v>ago</v>
      </c>
      <c r="E15720" s="91">
        <v>45535</v>
      </c>
      <c r="F15720" s="92" t="s">
        <v>45</v>
      </c>
      <c r="G15720" s="124">
        <v>4593294.6399999997</v>
      </c>
    </row>
    <row r="15721" spans="1:7" x14ac:dyDescent="0.25">
      <c r="A15721" s="116" t="str">
        <f>VLOOKUP(B15721,Códigos!$A$1:$C$23,2,FALSE)</f>
        <v>Bonos Banco Central de Bolivia</v>
      </c>
      <c r="B15721" s="84" t="s">
        <v>2</v>
      </c>
      <c r="C15721" s="90">
        <v>2024</v>
      </c>
      <c r="D15721" s="89" t="str">
        <f t="shared" si="264"/>
        <v>ago</v>
      </c>
      <c r="E15721" s="91">
        <v>45535</v>
      </c>
      <c r="F15721" s="92" t="s">
        <v>45</v>
      </c>
      <c r="G15721" s="124">
        <v>0</v>
      </c>
    </row>
    <row r="15722" spans="1:7" x14ac:dyDescent="0.25">
      <c r="A15722" s="116" t="str">
        <f>VLOOKUP(B15722,Códigos!$A$1:$C$23,2,FALSE)</f>
        <v>Bonos de Largo Plazo</v>
      </c>
      <c r="B15722" s="84" t="s">
        <v>3</v>
      </c>
      <c r="C15722" s="90">
        <v>2024</v>
      </c>
      <c r="D15722" s="89" t="str">
        <f t="shared" si="264"/>
        <v>ago</v>
      </c>
      <c r="E15722" s="91">
        <v>45535</v>
      </c>
      <c r="F15722" s="92" t="s">
        <v>45</v>
      </c>
      <c r="G15722" s="124">
        <v>1162740.4099999999</v>
      </c>
    </row>
    <row r="15723" spans="1:7" x14ac:dyDescent="0.25">
      <c r="A15723" s="116" t="str">
        <f>VLOOKUP(B15723,Códigos!$A$1:$C$23,2,FALSE)</f>
        <v>Bonos Municipales</v>
      </c>
      <c r="B15723" s="84" t="s">
        <v>4</v>
      </c>
      <c r="C15723" s="90">
        <v>2024</v>
      </c>
      <c r="D15723" s="89" t="str">
        <f t="shared" si="264"/>
        <v>ago</v>
      </c>
      <c r="E15723" s="91">
        <v>45535</v>
      </c>
      <c r="F15723" s="92" t="s">
        <v>45</v>
      </c>
      <c r="G15723" s="124">
        <v>0</v>
      </c>
    </row>
    <row r="15724" spans="1:7" x14ac:dyDescent="0.25">
      <c r="A15724" s="116" t="str">
        <f>VLOOKUP(B15724,Códigos!$A$1:$C$23,2,FALSE)</f>
        <v>Bonos Participativos emitidos por Pymes</v>
      </c>
      <c r="B15724" s="84" t="s">
        <v>5</v>
      </c>
      <c r="C15724" s="90">
        <v>2024</v>
      </c>
      <c r="D15724" s="89" t="str">
        <f t="shared" si="264"/>
        <v>ago</v>
      </c>
      <c r="E15724" s="91">
        <v>45535</v>
      </c>
      <c r="F15724" s="92" t="s">
        <v>45</v>
      </c>
      <c r="G15724" s="124">
        <v>0</v>
      </c>
    </row>
    <row r="15725" spans="1:7" x14ac:dyDescent="0.25">
      <c r="A15725" s="116" t="str">
        <f>VLOOKUP(B15725,Códigos!$A$1:$C$23,2,FALSE)</f>
        <v>Bonos del BCB con opción a rescate anticipado</v>
      </c>
      <c r="B15725" s="84" t="s">
        <v>159</v>
      </c>
      <c r="C15725" s="90">
        <v>2024</v>
      </c>
      <c r="D15725" s="89" t="str">
        <f t="shared" si="264"/>
        <v>ago</v>
      </c>
      <c r="E15725" s="91">
        <v>45535</v>
      </c>
      <c r="F15725" s="92" t="s">
        <v>45</v>
      </c>
      <c r="G15725" s="124">
        <v>0</v>
      </c>
    </row>
    <row r="15726" spans="1:7" x14ac:dyDescent="0.25">
      <c r="A15726" s="116" t="str">
        <f>VLOOKUP(B15726,Códigos!$A$1:$C$23,2,FALSE)</f>
        <v>Bonos del Tesoro</v>
      </c>
      <c r="B15726" s="84" t="s">
        <v>6</v>
      </c>
      <c r="C15726" s="90">
        <v>2024</v>
      </c>
      <c r="D15726" s="89" t="str">
        <f t="shared" si="264"/>
        <v>ago</v>
      </c>
      <c r="E15726" s="91">
        <v>45535</v>
      </c>
      <c r="F15726" s="92" t="s">
        <v>45</v>
      </c>
      <c r="G15726" s="124">
        <v>0</v>
      </c>
    </row>
    <row r="15727" spans="1:7" x14ac:dyDescent="0.25">
      <c r="A15727" s="116" t="str">
        <f>VLOOKUP(B15727,Códigos!$A$1:$C$23,2,FALSE)</f>
        <v>Bonos Verdes, Sociales y/o Sostenibles</v>
      </c>
      <c r="B15727" s="84" t="s">
        <v>162</v>
      </c>
      <c r="C15727" s="90">
        <v>2024</v>
      </c>
      <c r="D15727" s="89" t="str">
        <f t="shared" si="264"/>
        <v>ago</v>
      </c>
      <c r="E15727" s="91">
        <v>45535</v>
      </c>
      <c r="F15727" s="92" t="s">
        <v>45</v>
      </c>
      <c r="G15727" s="124">
        <v>0</v>
      </c>
    </row>
    <row r="15728" spans="1:7" x14ac:dyDescent="0.25">
      <c r="A15728" s="116" t="str">
        <f>VLOOKUP(B15728,Códigos!$A$1:$C$23,2,FALSE)</f>
        <v>Cupones</v>
      </c>
      <c r="B15728" s="84" t="s">
        <v>7</v>
      </c>
      <c r="C15728" s="90">
        <v>2024</v>
      </c>
      <c r="D15728" s="89" t="str">
        <f t="shared" si="264"/>
        <v>ago</v>
      </c>
      <c r="E15728" s="91">
        <v>45535</v>
      </c>
      <c r="F15728" s="92" t="s">
        <v>45</v>
      </c>
      <c r="G15728" s="124">
        <v>0</v>
      </c>
    </row>
    <row r="15729" spans="1:7" x14ac:dyDescent="0.25">
      <c r="A15729" s="116" t="str">
        <f>VLOOKUP(B15729,Códigos!$A$1:$C$23,2,FALSE)</f>
        <v>Depósitos a Plazo Fijo</v>
      </c>
      <c r="B15729" s="84" t="s">
        <v>8</v>
      </c>
      <c r="C15729" s="90">
        <v>2024</v>
      </c>
      <c r="D15729" s="89" t="str">
        <f t="shared" si="264"/>
        <v>ago</v>
      </c>
      <c r="E15729" s="91">
        <v>45535</v>
      </c>
      <c r="F15729" s="92" t="s">
        <v>45</v>
      </c>
      <c r="G15729" s="124">
        <v>57546408.909999996</v>
      </c>
    </row>
    <row r="15730" spans="1:7" x14ac:dyDescent="0.25">
      <c r="A15730" s="116" t="str">
        <f>VLOOKUP(B15730,Códigos!$A$1:$C$23,2,FALSE)</f>
        <v>Letras del BCB</v>
      </c>
      <c r="B15730" s="84" t="s">
        <v>9</v>
      </c>
      <c r="C15730" s="90">
        <v>2024</v>
      </c>
      <c r="D15730" s="89" t="str">
        <f t="shared" si="264"/>
        <v>ago</v>
      </c>
      <c r="E15730" s="91">
        <v>45535</v>
      </c>
      <c r="F15730" s="92" t="s">
        <v>45</v>
      </c>
      <c r="G15730" s="124">
        <v>0</v>
      </c>
    </row>
    <row r="15731" spans="1:7" x14ac:dyDescent="0.25">
      <c r="A15731" s="116" t="str">
        <f>VLOOKUP(B15731,Códigos!$A$1:$C$23,2,FALSE)</f>
        <v>Letras del BCB con opción a rescate anticipado</v>
      </c>
      <c r="B15731" s="84" t="s">
        <v>10</v>
      </c>
      <c r="C15731" s="90">
        <v>2024</v>
      </c>
      <c r="D15731" s="89" t="str">
        <f t="shared" si="264"/>
        <v>ago</v>
      </c>
      <c r="E15731" s="91">
        <v>45535</v>
      </c>
      <c r="F15731" s="92" t="s">
        <v>45</v>
      </c>
      <c r="G15731" s="124">
        <v>0</v>
      </c>
    </row>
    <row r="15732" spans="1:7" x14ac:dyDescent="0.25">
      <c r="A15732" s="116" t="str">
        <f>VLOOKUP(B15732,Códigos!$A$1:$C$23,2,FALSE)</f>
        <v>Pagarés bursátiles</v>
      </c>
      <c r="B15732" s="84" t="s">
        <v>11</v>
      </c>
      <c r="C15732" s="90">
        <v>2024</v>
      </c>
      <c r="D15732" s="89" t="str">
        <f t="shared" si="264"/>
        <v>ago</v>
      </c>
      <c r="E15732" s="91">
        <v>45535</v>
      </c>
      <c r="F15732" s="92" t="s">
        <v>45</v>
      </c>
      <c r="G15732" s="124">
        <v>658040.70000000007</v>
      </c>
    </row>
    <row r="15733" spans="1:7" x14ac:dyDescent="0.25">
      <c r="A15733" s="116" t="str">
        <f>VLOOKUP(B15733,Códigos!$A$1:$C$23,2,FALSE)</f>
        <v>Valores de Titularización</v>
      </c>
      <c r="B15733" s="84" t="s">
        <v>12</v>
      </c>
      <c r="C15733" s="90">
        <v>2024</v>
      </c>
      <c r="D15733" s="89" t="str">
        <f t="shared" si="264"/>
        <v>ago</v>
      </c>
      <c r="E15733" s="91">
        <v>45535</v>
      </c>
      <c r="F15733" s="92" t="s">
        <v>45</v>
      </c>
      <c r="G15733" s="124">
        <v>0</v>
      </c>
    </row>
    <row r="15734" spans="1:7" x14ac:dyDescent="0.25">
      <c r="A15734" s="116" t="str">
        <f>VLOOKUP(B15734,Códigos!$A$1:$C$23,2,FALSE)</f>
        <v>Inv. Extranjero</v>
      </c>
      <c r="B15734" s="84" t="s">
        <v>34</v>
      </c>
      <c r="C15734" s="90">
        <v>2024</v>
      </c>
      <c r="D15734" s="89" t="str">
        <f t="shared" si="264"/>
        <v>ago</v>
      </c>
      <c r="E15734" s="91">
        <v>45535</v>
      </c>
      <c r="F15734" s="92" t="s">
        <v>45</v>
      </c>
      <c r="G15734" s="124">
        <v>2079044.8800000001</v>
      </c>
    </row>
    <row r="15735" spans="1:7" x14ac:dyDescent="0.25">
      <c r="A15735" s="116" t="str">
        <f>VLOOKUP(B15735,Códigos!$A$1:$C$23,2,FALSE)</f>
        <v>Liquidez</v>
      </c>
      <c r="B15735" s="84" t="s">
        <v>13</v>
      </c>
      <c r="C15735" s="90">
        <v>2024</v>
      </c>
      <c r="D15735" s="89" t="str">
        <f t="shared" si="264"/>
        <v>ago</v>
      </c>
      <c r="E15735" s="91">
        <v>45535</v>
      </c>
      <c r="F15735" s="92" t="s">
        <v>45</v>
      </c>
      <c r="G15735" s="124">
        <v>48817858.720000006</v>
      </c>
    </row>
    <row r="15736" spans="1:7" x14ac:dyDescent="0.25">
      <c r="A15736" s="116" t="str">
        <f>VLOOKUP(B15736,Códigos!$A$1:$C$23,2,FALSE)</f>
        <v>Inv. sin Oferta Pública</v>
      </c>
      <c r="B15736" s="84" t="s">
        <v>14</v>
      </c>
      <c r="C15736" s="90">
        <v>2024</v>
      </c>
      <c r="D15736" s="89" t="str">
        <f t="shared" si="264"/>
        <v>ago</v>
      </c>
      <c r="E15736" s="91">
        <v>45535</v>
      </c>
      <c r="F15736" s="92" t="s">
        <v>45</v>
      </c>
      <c r="G15736" s="124">
        <v>-13120.539999999997</v>
      </c>
    </row>
    <row r="15737" spans="1:7" x14ac:dyDescent="0.25">
      <c r="A15737" s="116" t="str">
        <f>VLOOKUP(B15737,Códigos!$A$1:$C$23,2,FALSE)</f>
        <v>Acciones</v>
      </c>
      <c r="B15737" s="84" t="s">
        <v>0</v>
      </c>
      <c r="C15737" s="90">
        <v>2024</v>
      </c>
      <c r="D15737" s="89" t="str">
        <f t="shared" si="264"/>
        <v>ago</v>
      </c>
      <c r="E15737" s="91">
        <v>45535</v>
      </c>
      <c r="F15737" s="92" t="s">
        <v>46</v>
      </c>
      <c r="G15737" s="124">
        <v>6512523.1239066944</v>
      </c>
    </row>
    <row r="15738" spans="1:7" x14ac:dyDescent="0.25">
      <c r="A15738" s="116" t="str">
        <f>VLOOKUP(B15738,Códigos!$A$1:$C$23,2,FALSE)</f>
        <v>Bonos Bancarios Bursátiles</v>
      </c>
      <c r="B15738" s="84" t="s">
        <v>1</v>
      </c>
      <c r="C15738" s="90">
        <v>2024</v>
      </c>
      <c r="D15738" s="89" t="str">
        <f t="shared" si="264"/>
        <v>ago</v>
      </c>
      <c r="E15738" s="91">
        <v>45535</v>
      </c>
      <c r="F15738" s="92" t="s">
        <v>46</v>
      </c>
      <c r="G15738" s="124">
        <v>45659276.48542276</v>
      </c>
    </row>
    <row r="15739" spans="1:7" x14ac:dyDescent="0.25">
      <c r="A15739" s="116" t="str">
        <f>VLOOKUP(B15739,Códigos!$A$1:$C$23,2,FALSE)</f>
        <v>Bonos Banco Central de Bolivia</v>
      </c>
      <c r="B15739" s="84" t="s">
        <v>2</v>
      </c>
      <c r="C15739" s="90">
        <v>2024</v>
      </c>
      <c r="D15739" s="89" t="str">
        <f t="shared" si="264"/>
        <v>ago</v>
      </c>
      <c r="E15739" s="91">
        <v>45535</v>
      </c>
      <c r="F15739" s="92" t="s">
        <v>46</v>
      </c>
      <c r="G15739" s="124">
        <v>4875844.7492711395</v>
      </c>
    </row>
    <row r="15740" spans="1:7" x14ac:dyDescent="0.25">
      <c r="A15740" s="116" t="str">
        <f>VLOOKUP(B15740,Códigos!$A$1:$C$23,2,FALSE)</f>
        <v>Bonos de Largo Plazo</v>
      </c>
      <c r="B15740" s="84" t="s">
        <v>3</v>
      </c>
      <c r="C15740" s="90">
        <v>2024</v>
      </c>
      <c r="D15740" s="89" t="str">
        <f t="shared" si="264"/>
        <v>ago</v>
      </c>
      <c r="E15740" s="91">
        <v>45535</v>
      </c>
      <c r="F15740" s="92" t="s">
        <v>46</v>
      </c>
      <c r="G15740" s="124">
        <v>32965617.309037924</v>
      </c>
    </row>
    <row r="15741" spans="1:7" x14ac:dyDescent="0.25">
      <c r="A15741" s="116" t="str">
        <f>VLOOKUP(B15741,Códigos!$A$1:$C$23,2,FALSE)</f>
        <v>Bonos Municipales</v>
      </c>
      <c r="B15741" s="84" t="s">
        <v>4</v>
      </c>
      <c r="C15741" s="90">
        <v>2024</v>
      </c>
      <c r="D15741" s="89" t="str">
        <f t="shared" si="264"/>
        <v>ago</v>
      </c>
      <c r="E15741" s="91">
        <v>45535</v>
      </c>
      <c r="F15741" s="92" t="s">
        <v>46</v>
      </c>
      <c r="G15741" s="124">
        <v>470583.73177842569</v>
      </c>
    </row>
    <row r="15742" spans="1:7" x14ac:dyDescent="0.25">
      <c r="A15742" s="116" t="str">
        <f>VLOOKUP(B15742,Códigos!$A$1:$C$23,2,FALSE)</f>
        <v>Bonos Participativos emitidos por Pymes</v>
      </c>
      <c r="B15742" s="84" t="s">
        <v>5</v>
      </c>
      <c r="C15742" s="90">
        <v>2024</v>
      </c>
      <c r="D15742" s="89" t="str">
        <f t="shared" si="264"/>
        <v>ago</v>
      </c>
      <c r="E15742" s="91">
        <v>45535</v>
      </c>
      <c r="F15742" s="92" t="s">
        <v>46</v>
      </c>
      <c r="G15742" s="124">
        <v>38413.556851311951</v>
      </c>
    </row>
    <row r="15743" spans="1:7" x14ac:dyDescent="0.25">
      <c r="A15743" s="116" t="str">
        <f>VLOOKUP(B15743,Códigos!$A$1:$C$23,2,FALSE)</f>
        <v>Bonos del BCB con opción a rescate anticipado</v>
      </c>
      <c r="B15743" s="84" t="s">
        <v>159</v>
      </c>
      <c r="C15743" s="90">
        <v>2024</v>
      </c>
      <c r="D15743" s="89" t="str">
        <f t="shared" si="264"/>
        <v>ago</v>
      </c>
      <c r="E15743" s="91">
        <v>45535</v>
      </c>
      <c r="F15743" s="92" t="s">
        <v>46</v>
      </c>
      <c r="G15743" s="124">
        <v>0</v>
      </c>
    </row>
    <row r="15744" spans="1:7" x14ac:dyDescent="0.25">
      <c r="A15744" s="116" t="str">
        <f>VLOOKUP(B15744,Códigos!$A$1:$C$23,2,FALSE)</f>
        <v>Bonos del Tesoro</v>
      </c>
      <c r="B15744" s="84" t="s">
        <v>6</v>
      </c>
      <c r="C15744" s="90">
        <v>2024</v>
      </c>
      <c r="D15744" s="89" t="str">
        <f t="shared" si="264"/>
        <v>ago</v>
      </c>
      <c r="E15744" s="91">
        <v>45535</v>
      </c>
      <c r="F15744" s="92" t="s">
        <v>46</v>
      </c>
      <c r="G15744" s="124">
        <v>0</v>
      </c>
    </row>
    <row r="15745" spans="1:7" x14ac:dyDescent="0.25">
      <c r="A15745" s="116" t="str">
        <f>VLOOKUP(B15745,Códigos!$A$1:$C$23,2,FALSE)</f>
        <v>Bonos Verdes, Sociales y/o Sostenibles</v>
      </c>
      <c r="B15745" s="84" t="s">
        <v>162</v>
      </c>
      <c r="C15745" s="90">
        <v>2024</v>
      </c>
      <c r="D15745" s="89" t="str">
        <f t="shared" si="264"/>
        <v>ago</v>
      </c>
      <c r="E15745" s="91">
        <v>45535</v>
      </c>
      <c r="F15745" s="92" t="s">
        <v>46</v>
      </c>
      <c r="G15745" s="124">
        <v>1765750.0014577261</v>
      </c>
    </row>
    <row r="15746" spans="1:7" x14ac:dyDescent="0.25">
      <c r="A15746" s="116" t="str">
        <f>VLOOKUP(B15746,Códigos!$A$1:$C$23,2,FALSE)</f>
        <v>Cupones</v>
      </c>
      <c r="B15746" s="84" t="s">
        <v>7</v>
      </c>
      <c r="C15746" s="90">
        <v>2024</v>
      </c>
      <c r="D15746" s="89" t="str">
        <f t="shared" ref="D15746:D15809" si="265">+TEXT(E15746,"mmm")</f>
        <v>ago</v>
      </c>
      <c r="E15746" s="91">
        <v>45535</v>
      </c>
      <c r="F15746" s="92" t="s">
        <v>46</v>
      </c>
      <c r="G15746" s="124">
        <v>1217910.6705539292</v>
      </c>
    </row>
    <row r="15747" spans="1:7" x14ac:dyDescent="0.25">
      <c r="A15747" s="116" t="str">
        <f>VLOOKUP(B15747,Códigos!$A$1:$C$23,2,FALSE)</f>
        <v>Depósitos a Plazo Fijo</v>
      </c>
      <c r="B15747" s="84" t="s">
        <v>8</v>
      </c>
      <c r="C15747" s="90">
        <v>2024</v>
      </c>
      <c r="D15747" s="89" t="str">
        <f t="shared" si="265"/>
        <v>ago</v>
      </c>
      <c r="E15747" s="91">
        <v>45535</v>
      </c>
      <c r="F15747" s="92" t="s">
        <v>46</v>
      </c>
      <c r="G15747" s="124">
        <v>143135168.325073</v>
      </c>
    </row>
    <row r="15748" spans="1:7" x14ac:dyDescent="0.25">
      <c r="A15748" s="116" t="str">
        <f>VLOOKUP(B15748,Códigos!$A$1:$C$23,2,FALSE)</f>
        <v>Letras del BCB</v>
      </c>
      <c r="B15748" s="84" t="s">
        <v>9</v>
      </c>
      <c r="C15748" s="90">
        <v>2024</v>
      </c>
      <c r="D15748" s="89" t="str">
        <f t="shared" si="265"/>
        <v>ago</v>
      </c>
      <c r="E15748" s="91">
        <v>45535</v>
      </c>
      <c r="F15748" s="92" t="s">
        <v>46</v>
      </c>
      <c r="G15748" s="124">
        <v>0</v>
      </c>
    </row>
    <row r="15749" spans="1:7" x14ac:dyDescent="0.25">
      <c r="A15749" s="116" t="str">
        <f>VLOOKUP(B15749,Códigos!$A$1:$C$23,2,FALSE)</f>
        <v>Letras del BCB con opción a rescate anticipado</v>
      </c>
      <c r="B15749" s="84" t="s">
        <v>10</v>
      </c>
      <c r="C15749" s="90">
        <v>2024</v>
      </c>
      <c r="D15749" s="89" t="str">
        <f t="shared" si="265"/>
        <v>ago</v>
      </c>
      <c r="E15749" s="91">
        <v>45535</v>
      </c>
      <c r="F15749" s="92" t="s">
        <v>46</v>
      </c>
      <c r="G15749" s="124">
        <v>6042056.6064139884</v>
      </c>
    </row>
    <row r="15750" spans="1:7" x14ac:dyDescent="0.25">
      <c r="A15750" s="116" t="str">
        <f>VLOOKUP(B15750,Códigos!$A$1:$C$23,2,FALSE)</f>
        <v>Pagarés bursátiles</v>
      </c>
      <c r="B15750" s="84" t="s">
        <v>11</v>
      </c>
      <c r="C15750" s="90">
        <v>2024</v>
      </c>
      <c r="D15750" s="89" t="str">
        <f t="shared" si="265"/>
        <v>ago</v>
      </c>
      <c r="E15750" s="91">
        <v>45535</v>
      </c>
      <c r="F15750" s="92" t="s">
        <v>46</v>
      </c>
      <c r="G15750" s="124">
        <v>13945355.575801749</v>
      </c>
    </row>
    <row r="15751" spans="1:7" x14ac:dyDescent="0.25">
      <c r="A15751" s="116" t="str">
        <f>VLOOKUP(B15751,Códigos!$A$1:$C$23,2,FALSE)</f>
        <v>Valores de Titularización</v>
      </c>
      <c r="B15751" s="84" t="s">
        <v>12</v>
      </c>
      <c r="C15751" s="90">
        <v>2024</v>
      </c>
      <c r="D15751" s="89" t="str">
        <f t="shared" si="265"/>
        <v>ago</v>
      </c>
      <c r="E15751" s="91">
        <v>45535</v>
      </c>
      <c r="F15751" s="92" t="s">
        <v>46</v>
      </c>
      <c r="G15751" s="124">
        <v>6330389.2361516021</v>
      </c>
    </row>
    <row r="15752" spans="1:7" x14ac:dyDescent="0.25">
      <c r="A15752" s="116" t="str">
        <f>VLOOKUP(B15752,Códigos!$A$1:$C$23,2,FALSE)</f>
        <v>Inv. Extranjero</v>
      </c>
      <c r="B15752" s="84" t="s">
        <v>34</v>
      </c>
      <c r="C15752" s="90">
        <v>2024</v>
      </c>
      <c r="D15752" s="89" t="str">
        <f t="shared" si="265"/>
        <v>ago</v>
      </c>
      <c r="E15752" s="91">
        <v>45535</v>
      </c>
      <c r="F15752" s="92" t="s">
        <v>46</v>
      </c>
      <c r="G15752" s="124">
        <v>495160</v>
      </c>
    </row>
    <row r="15753" spans="1:7" x14ac:dyDescent="0.25">
      <c r="A15753" s="116" t="str">
        <f>VLOOKUP(B15753,Códigos!$A$1:$C$23,2,FALSE)</f>
        <v>Liquidez</v>
      </c>
      <c r="B15753" s="84" t="s">
        <v>13</v>
      </c>
      <c r="C15753" s="90">
        <v>2024</v>
      </c>
      <c r="D15753" s="89" t="str">
        <f t="shared" si="265"/>
        <v>ago</v>
      </c>
      <c r="E15753" s="91">
        <v>45535</v>
      </c>
      <c r="F15753" s="92" t="s">
        <v>46</v>
      </c>
      <c r="G15753" s="124">
        <v>55746641.937317789</v>
      </c>
    </row>
    <row r="15754" spans="1:7" x14ac:dyDescent="0.25">
      <c r="A15754" s="116" t="str">
        <f>VLOOKUP(B15754,Códigos!$A$1:$C$23,2,FALSE)</f>
        <v>Inv. sin Oferta Pública</v>
      </c>
      <c r="B15754" s="84" t="s">
        <v>14</v>
      </c>
      <c r="C15754" s="90">
        <v>2024</v>
      </c>
      <c r="D15754" s="89" t="str">
        <f t="shared" si="265"/>
        <v>ago</v>
      </c>
      <c r="E15754" s="91">
        <v>45535</v>
      </c>
      <c r="F15754" s="92" t="s">
        <v>46</v>
      </c>
      <c r="G15754" s="124">
        <v>8672302.5801749267</v>
      </c>
    </row>
    <row r="15755" spans="1:7" x14ac:dyDescent="0.25">
      <c r="A15755" s="116" t="str">
        <f>VLOOKUP(B15755,Códigos!$A$1:$C$23,2,FALSE)</f>
        <v>Acciones</v>
      </c>
      <c r="B15755" s="84" t="s">
        <v>0</v>
      </c>
      <c r="C15755" s="90">
        <v>2024</v>
      </c>
      <c r="D15755" s="89" t="str">
        <f t="shared" si="265"/>
        <v>ago</v>
      </c>
      <c r="E15755" s="91">
        <v>45535</v>
      </c>
      <c r="F15755" s="92" t="s">
        <v>48</v>
      </c>
      <c r="G15755" s="124">
        <v>0</v>
      </c>
    </row>
    <row r="15756" spans="1:7" x14ac:dyDescent="0.25">
      <c r="A15756" s="116" t="str">
        <f>VLOOKUP(B15756,Códigos!$A$1:$C$23,2,FALSE)</f>
        <v>Bonos Bancarios Bursátiles</v>
      </c>
      <c r="B15756" s="84" t="s">
        <v>1</v>
      </c>
      <c r="C15756" s="90">
        <v>2024</v>
      </c>
      <c r="D15756" s="89" t="str">
        <f t="shared" si="265"/>
        <v>ago</v>
      </c>
      <c r="E15756" s="91">
        <v>45535</v>
      </c>
      <c r="F15756" s="92" t="s">
        <v>48</v>
      </c>
      <c r="G15756" s="124">
        <v>0</v>
      </c>
    </row>
    <row r="15757" spans="1:7" x14ac:dyDescent="0.25">
      <c r="A15757" s="116" t="str">
        <f>VLOOKUP(B15757,Códigos!$A$1:$C$23,2,FALSE)</f>
        <v>Bonos Banco Central de Bolivia</v>
      </c>
      <c r="B15757" s="84" t="s">
        <v>2</v>
      </c>
      <c r="C15757" s="90">
        <v>2024</v>
      </c>
      <c r="D15757" s="89" t="str">
        <f t="shared" si="265"/>
        <v>ago</v>
      </c>
      <c r="E15757" s="91">
        <v>45535</v>
      </c>
      <c r="F15757" s="92" t="s">
        <v>48</v>
      </c>
      <c r="G15757" s="124">
        <v>8996365.216010619</v>
      </c>
    </row>
    <row r="15758" spans="1:7" x14ac:dyDescent="0.25">
      <c r="A15758" s="116" t="str">
        <f>VLOOKUP(B15758,Códigos!$A$1:$C$23,2,FALSE)</f>
        <v>Bonos de Largo Plazo</v>
      </c>
      <c r="B15758" s="84" t="s">
        <v>3</v>
      </c>
      <c r="C15758" s="90">
        <v>2024</v>
      </c>
      <c r="D15758" s="89" t="str">
        <f t="shared" si="265"/>
        <v>ago</v>
      </c>
      <c r="E15758" s="91">
        <v>45535</v>
      </c>
      <c r="F15758" s="92" t="s">
        <v>48</v>
      </c>
      <c r="G15758" s="124">
        <v>481839.24531795923</v>
      </c>
    </row>
    <row r="15759" spans="1:7" x14ac:dyDescent="0.25">
      <c r="A15759" s="116" t="str">
        <f>VLOOKUP(B15759,Códigos!$A$1:$C$23,2,FALSE)</f>
        <v>Bonos Municipales</v>
      </c>
      <c r="B15759" s="84" t="s">
        <v>4</v>
      </c>
      <c r="C15759" s="90">
        <v>2024</v>
      </c>
      <c r="D15759" s="89" t="str">
        <f t="shared" si="265"/>
        <v>ago</v>
      </c>
      <c r="E15759" s="91">
        <v>45535</v>
      </c>
      <c r="F15759" s="92" t="s">
        <v>48</v>
      </c>
      <c r="G15759" s="124">
        <v>0</v>
      </c>
    </row>
    <row r="15760" spans="1:7" x14ac:dyDescent="0.25">
      <c r="A15760" s="116" t="str">
        <f>VLOOKUP(B15760,Códigos!$A$1:$C$23,2,FALSE)</f>
        <v>Bonos Participativos emitidos por Pymes</v>
      </c>
      <c r="B15760" s="84" t="s">
        <v>5</v>
      </c>
      <c r="C15760" s="90">
        <v>2024</v>
      </c>
      <c r="D15760" s="89" t="str">
        <f t="shared" si="265"/>
        <v>ago</v>
      </c>
      <c r="E15760" s="91">
        <v>45535</v>
      </c>
      <c r="F15760" s="92" t="s">
        <v>48</v>
      </c>
      <c r="G15760" s="124">
        <v>0</v>
      </c>
    </row>
    <row r="15761" spans="1:7" x14ac:dyDescent="0.25">
      <c r="A15761" s="116" t="str">
        <f>VLOOKUP(B15761,Códigos!$A$1:$C$23,2,FALSE)</f>
        <v>Bonos del BCB con opción a rescate anticipado</v>
      </c>
      <c r="B15761" s="84" t="s">
        <v>159</v>
      </c>
      <c r="C15761" s="90">
        <v>2024</v>
      </c>
      <c r="D15761" s="89" t="str">
        <f t="shared" si="265"/>
        <v>ago</v>
      </c>
      <c r="E15761" s="91">
        <v>45535</v>
      </c>
      <c r="F15761" s="92" t="s">
        <v>48</v>
      </c>
      <c r="G15761" s="124">
        <v>6358332.7866013395</v>
      </c>
    </row>
    <row r="15762" spans="1:7" x14ac:dyDescent="0.25">
      <c r="A15762" s="116" t="str">
        <f>VLOOKUP(B15762,Códigos!$A$1:$C$23,2,FALSE)</f>
        <v>Bonos del Tesoro</v>
      </c>
      <c r="B15762" s="84" t="s">
        <v>6</v>
      </c>
      <c r="C15762" s="90">
        <v>2024</v>
      </c>
      <c r="D15762" s="89" t="str">
        <f t="shared" si="265"/>
        <v>ago</v>
      </c>
      <c r="E15762" s="91">
        <v>45535</v>
      </c>
      <c r="F15762" s="92" t="s">
        <v>48</v>
      </c>
      <c r="G15762" s="124">
        <v>0</v>
      </c>
    </row>
    <row r="15763" spans="1:7" x14ac:dyDescent="0.25">
      <c r="A15763" s="116" t="str">
        <f>VLOOKUP(B15763,Códigos!$A$1:$C$23,2,FALSE)</f>
        <v>Bonos Verdes, Sociales y/o Sostenibles</v>
      </c>
      <c r="B15763" s="84" t="s">
        <v>162</v>
      </c>
      <c r="C15763" s="90">
        <v>2024</v>
      </c>
      <c r="D15763" s="89" t="str">
        <f t="shared" si="265"/>
        <v>ago</v>
      </c>
      <c r="E15763" s="91">
        <v>45535</v>
      </c>
      <c r="F15763" s="92" t="s">
        <v>48</v>
      </c>
      <c r="G15763" s="124">
        <v>0</v>
      </c>
    </row>
    <row r="15764" spans="1:7" x14ac:dyDescent="0.25">
      <c r="A15764" s="116" t="str">
        <f>VLOOKUP(B15764,Códigos!$A$1:$C$23,2,FALSE)</f>
        <v>Cupones</v>
      </c>
      <c r="B15764" s="84" t="s">
        <v>7</v>
      </c>
      <c r="C15764" s="90">
        <v>2024</v>
      </c>
      <c r="D15764" s="89" t="str">
        <f t="shared" si="265"/>
        <v>ago</v>
      </c>
      <c r="E15764" s="91">
        <v>45535</v>
      </c>
      <c r="F15764" s="92" t="s">
        <v>48</v>
      </c>
      <c r="G15764" s="124">
        <v>0</v>
      </c>
    </row>
    <row r="15765" spans="1:7" x14ac:dyDescent="0.25">
      <c r="A15765" s="116" t="str">
        <f>VLOOKUP(B15765,Códigos!$A$1:$C$23,2,FALSE)</f>
        <v>Depósitos a Plazo Fijo</v>
      </c>
      <c r="B15765" s="84" t="s">
        <v>8</v>
      </c>
      <c r="C15765" s="90">
        <v>2024</v>
      </c>
      <c r="D15765" s="89" t="str">
        <f t="shared" si="265"/>
        <v>ago</v>
      </c>
      <c r="E15765" s="91">
        <v>45535</v>
      </c>
      <c r="F15765" s="92" t="s">
        <v>48</v>
      </c>
      <c r="G15765" s="124">
        <v>2430734.3552514226</v>
      </c>
    </row>
    <row r="15766" spans="1:7" x14ac:dyDescent="0.25">
      <c r="A15766" s="116" t="str">
        <f>VLOOKUP(B15766,Códigos!$A$1:$C$23,2,FALSE)</f>
        <v>Letras del BCB</v>
      </c>
      <c r="B15766" s="84" t="s">
        <v>9</v>
      </c>
      <c r="C15766" s="90">
        <v>2024</v>
      </c>
      <c r="D15766" s="89" t="str">
        <f t="shared" si="265"/>
        <v>ago</v>
      </c>
      <c r="E15766" s="91">
        <v>45535</v>
      </c>
      <c r="F15766" s="92" t="s">
        <v>48</v>
      </c>
      <c r="G15766" s="124">
        <v>0</v>
      </c>
    </row>
    <row r="15767" spans="1:7" x14ac:dyDescent="0.25">
      <c r="A15767" s="116" t="str">
        <f>VLOOKUP(B15767,Códigos!$A$1:$C$23,2,FALSE)</f>
        <v>Letras del BCB con opción a rescate anticipado</v>
      </c>
      <c r="B15767" s="84" t="s">
        <v>10</v>
      </c>
      <c r="C15767" s="90">
        <v>2024</v>
      </c>
      <c r="D15767" s="89" t="str">
        <f t="shared" si="265"/>
        <v>ago</v>
      </c>
      <c r="E15767" s="91">
        <v>45535</v>
      </c>
      <c r="F15767" s="92" t="s">
        <v>48</v>
      </c>
      <c r="G15767" s="124">
        <v>0</v>
      </c>
    </row>
    <row r="15768" spans="1:7" x14ac:dyDescent="0.25">
      <c r="A15768" s="116" t="str">
        <f>VLOOKUP(B15768,Códigos!$A$1:$C$23,2,FALSE)</f>
        <v>Pagarés bursátiles</v>
      </c>
      <c r="B15768" s="84" t="s">
        <v>11</v>
      </c>
      <c r="C15768" s="90">
        <v>2024</v>
      </c>
      <c r="D15768" s="89" t="str">
        <f t="shared" si="265"/>
        <v>ago</v>
      </c>
      <c r="E15768" s="91">
        <v>45535</v>
      </c>
      <c r="F15768" s="92" t="s">
        <v>48</v>
      </c>
      <c r="G15768" s="124">
        <v>375720.17319259478</v>
      </c>
    </row>
    <row r="15769" spans="1:7" x14ac:dyDescent="0.25">
      <c r="A15769" s="116" t="str">
        <f>VLOOKUP(B15769,Códigos!$A$1:$C$23,2,FALSE)</f>
        <v>Valores de Titularización</v>
      </c>
      <c r="B15769" s="84" t="s">
        <v>12</v>
      </c>
      <c r="C15769" s="90">
        <v>2024</v>
      </c>
      <c r="D15769" s="89" t="str">
        <f t="shared" si="265"/>
        <v>ago</v>
      </c>
      <c r="E15769" s="91">
        <v>45535</v>
      </c>
      <c r="F15769" s="92" t="s">
        <v>48</v>
      </c>
      <c r="G15769" s="124">
        <v>0</v>
      </c>
    </row>
    <row r="15770" spans="1:7" x14ac:dyDescent="0.25">
      <c r="A15770" s="116" t="str">
        <f>VLOOKUP(B15770,Códigos!$A$1:$C$23,2,FALSE)</f>
        <v>Inv. Extranjero</v>
      </c>
      <c r="B15770" s="84" t="s">
        <v>34</v>
      </c>
      <c r="C15770" s="90">
        <v>2024</v>
      </c>
      <c r="D15770" s="89" t="str">
        <f t="shared" si="265"/>
        <v>ago</v>
      </c>
      <c r="E15770" s="91">
        <v>45535</v>
      </c>
      <c r="F15770" s="92" t="s">
        <v>48</v>
      </c>
      <c r="G15770" s="124">
        <v>0</v>
      </c>
    </row>
    <row r="15771" spans="1:7" x14ac:dyDescent="0.25">
      <c r="A15771" s="116" t="str">
        <f>VLOOKUP(B15771,Códigos!$A$1:$C$23,2,FALSE)</f>
        <v>Liquidez</v>
      </c>
      <c r="B15771" s="84" t="s">
        <v>13</v>
      </c>
      <c r="C15771" s="90">
        <v>2024</v>
      </c>
      <c r="D15771" s="89" t="str">
        <f t="shared" si="265"/>
        <v>ago</v>
      </c>
      <c r="E15771" s="91">
        <v>45535</v>
      </c>
      <c r="F15771" s="92" t="s">
        <v>48</v>
      </c>
      <c r="G15771" s="124">
        <v>1448835.197001691</v>
      </c>
    </row>
    <row r="15772" spans="1:7" x14ac:dyDescent="0.25">
      <c r="A15772" s="116" t="str">
        <f>VLOOKUP(B15772,Códigos!$A$1:$C$23,2,FALSE)</f>
        <v>Inv. sin Oferta Pública</v>
      </c>
      <c r="B15772" s="84" t="s">
        <v>14</v>
      </c>
      <c r="C15772" s="90">
        <v>2024</v>
      </c>
      <c r="D15772" s="89" t="str">
        <f t="shared" si="265"/>
        <v>ago</v>
      </c>
      <c r="E15772" s="91">
        <v>45535</v>
      </c>
      <c r="F15772" s="92" t="s">
        <v>48</v>
      </c>
      <c r="G15772" s="124">
        <v>-2099.9553808163264</v>
      </c>
    </row>
    <row r="15773" spans="1:7" x14ac:dyDescent="0.25">
      <c r="A15773" s="116" t="str">
        <f>VLOOKUP(B15773,Códigos!$A$1:$C$23,2,FALSE)</f>
        <v>Acciones</v>
      </c>
      <c r="B15773" s="84" t="s">
        <v>0</v>
      </c>
      <c r="C15773" s="90">
        <v>2024</v>
      </c>
      <c r="D15773" s="89" t="str">
        <f t="shared" si="265"/>
        <v>ago</v>
      </c>
      <c r="E15773" s="91">
        <v>45535</v>
      </c>
      <c r="F15773" s="92" t="s">
        <v>47</v>
      </c>
      <c r="G15773" s="124">
        <v>2569650.1799999997</v>
      </c>
    </row>
    <row r="15774" spans="1:7" x14ac:dyDescent="0.25">
      <c r="A15774" s="116" t="str">
        <f>VLOOKUP(B15774,Códigos!$A$1:$C$23,2,FALSE)</f>
        <v>Bonos Bancarios Bursátiles</v>
      </c>
      <c r="B15774" s="84" t="s">
        <v>1</v>
      </c>
      <c r="C15774" s="90">
        <v>2024</v>
      </c>
      <c r="D15774" s="89" t="str">
        <f t="shared" si="265"/>
        <v>ago</v>
      </c>
      <c r="E15774" s="91">
        <v>45535</v>
      </c>
      <c r="F15774" s="92" t="s">
        <v>47</v>
      </c>
      <c r="G15774" s="124">
        <v>22059084.829999998</v>
      </c>
    </row>
    <row r="15775" spans="1:7" x14ac:dyDescent="0.25">
      <c r="A15775" s="116" t="str">
        <f>VLOOKUP(B15775,Códigos!$A$1:$C$23,2,FALSE)</f>
        <v>Bonos Banco Central de Bolivia</v>
      </c>
      <c r="B15775" s="84" t="s">
        <v>2</v>
      </c>
      <c r="C15775" s="90">
        <v>2024</v>
      </c>
      <c r="D15775" s="89" t="str">
        <f t="shared" si="265"/>
        <v>ago</v>
      </c>
      <c r="E15775" s="91">
        <v>45535</v>
      </c>
      <c r="F15775" s="92" t="s">
        <v>47</v>
      </c>
      <c r="G15775" s="124">
        <v>0</v>
      </c>
    </row>
    <row r="15776" spans="1:7" x14ac:dyDescent="0.25">
      <c r="A15776" s="116" t="str">
        <f>VLOOKUP(B15776,Códigos!$A$1:$C$23,2,FALSE)</f>
        <v>Bonos de Largo Plazo</v>
      </c>
      <c r="B15776" s="84" t="s">
        <v>3</v>
      </c>
      <c r="C15776" s="90">
        <v>2024</v>
      </c>
      <c r="D15776" s="89" t="str">
        <f t="shared" si="265"/>
        <v>ago</v>
      </c>
      <c r="E15776" s="91">
        <v>45535</v>
      </c>
      <c r="F15776" s="92" t="s">
        <v>47</v>
      </c>
      <c r="G15776" s="124">
        <v>11802847.679999998</v>
      </c>
    </row>
    <row r="15777" spans="1:7" x14ac:dyDescent="0.25">
      <c r="A15777" s="116" t="str">
        <f>VLOOKUP(B15777,Códigos!$A$1:$C$23,2,FALSE)</f>
        <v>Bonos Municipales</v>
      </c>
      <c r="B15777" s="84" t="s">
        <v>4</v>
      </c>
      <c r="C15777" s="90">
        <v>2024</v>
      </c>
      <c r="D15777" s="89" t="str">
        <f t="shared" si="265"/>
        <v>ago</v>
      </c>
      <c r="E15777" s="91">
        <v>45535</v>
      </c>
      <c r="F15777" s="92" t="s">
        <v>47</v>
      </c>
      <c r="G15777" s="124">
        <v>0</v>
      </c>
    </row>
    <row r="15778" spans="1:7" x14ac:dyDescent="0.25">
      <c r="A15778" s="116" t="str">
        <f>VLOOKUP(B15778,Códigos!$A$1:$C$23,2,FALSE)</f>
        <v>Bonos Participativos emitidos por Pymes</v>
      </c>
      <c r="B15778" s="84" t="s">
        <v>5</v>
      </c>
      <c r="C15778" s="90">
        <v>2024</v>
      </c>
      <c r="D15778" s="89" t="str">
        <f t="shared" si="265"/>
        <v>ago</v>
      </c>
      <c r="E15778" s="91">
        <v>45535</v>
      </c>
      <c r="F15778" s="92" t="s">
        <v>47</v>
      </c>
      <c r="G15778" s="124">
        <v>0</v>
      </c>
    </row>
    <row r="15779" spans="1:7" x14ac:dyDescent="0.25">
      <c r="A15779" s="116" t="str">
        <f>VLOOKUP(B15779,Códigos!$A$1:$C$23,2,FALSE)</f>
        <v>Bonos del BCB con opción a rescate anticipado</v>
      </c>
      <c r="B15779" s="84" t="s">
        <v>159</v>
      </c>
      <c r="C15779" s="90">
        <v>2024</v>
      </c>
      <c r="D15779" s="89" t="str">
        <f t="shared" si="265"/>
        <v>ago</v>
      </c>
      <c r="E15779" s="91">
        <v>45535</v>
      </c>
      <c r="F15779" s="92" t="s">
        <v>47</v>
      </c>
      <c r="G15779" s="124">
        <v>0</v>
      </c>
    </row>
    <row r="15780" spans="1:7" x14ac:dyDescent="0.25">
      <c r="A15780" s="116" t="str">
        <f>VLOOKUP(B15780,Códigos!$A$1:$C$23,2,FALSE)</f>
        <v>Bonos del Tesoro</v>
      </c>
      <c r="B15780" s="84" t="s">
        <v>6</v>
      </c>
      <c r="C15780" s="90">
        <v>2024</v>
      </c>
      <c r="D15780" s="89" t="str">
        <f t="shared" si="265"/>
        <v>ago</v>
      </c>
      <c r="E15780" s="91">
        <v>45535</v>
      </c>
      <c r="F15780" s="92" t="s">
        <v>47</v>
      </c>
      <c r="G15780" s="124">
        <v>0</v>
      </c>
    </row>
    <row r="15781" spans="1:7" x14ac:dyDescent="0.25">
      <c r="A15781" s="116" t="str">
        <f>VLOOKUP(B15781,Códigos!$A$1:$C$23,2,FALSE)</f>
        <v>Bonos Verdes, Sociales y/o Sostenibles</v>
      </c>
      <c r="B15781" s="84" t="s">
        <v>162</v>
      </c>
      <c r="C15781" s="90">
        <v>2024</v>
      </c>
      <c r="D15781" s="89" t="str">
        <f t="shared" si="265"/>
        <v>ago</v>
      </c>
      <c r="E15781" s="91">
        <v>45535</v>
      </c>
      <c r="F15781" s="92" t="s">
        <v>47</v>
      </c>
      <c r="G15781" s="124">
        <v>0</v>
      </c>
    </row>
    <row r="15782" spans="1:7" x14ac:dyDescent="0.25">
      <c r="A15782" s="116" t="str">
        <f>VLOOKUP(B15782,Códigos!$A$1:$C$23,2,FALSE)</f>
        <v>Cupones</v>
      </c>
      <c r="B15782" s="84" t="s">
        <v>7</v>
      </c>
      <c r="C15782" s="90">
        <v>2024</v>
      </c>
      <c r="D15782" s="89" t="str">
        <f t="shared" si="265"/>
        <v>ago</v>
      </c>
      <c r="E15782" s="91">
        <v>45535</v>
      </c>
      <c r="F15782" s="92" t="s">
        <v>47</v>
      </c>
      <c r="G15782" s="124">
        <v>35029.58</v>
      </c>
    </row>
    <row r="15783" spans="1:7" x14ac:dyDescent="0.25">
      <c r="A15783" s="116" t="str">
        <f>VLOOKUP(B15783,Códigos!$A$1:$C$23,2,FALSE)</f>
        <v>Depósitos a Plazo Fijo</v>
      </c>
      <c r="B15783" s="84" t="s">
        <v>8</v>
      </c>
      <c r="C15783" s="90">
        <v>2024</v>
      </c>
      <c r="D15783" s="89" t="str">
        <f t="shared" si="265"/>
        <v>ago</v>
      </c>
      <c r="E15783" s="91">
        <v>45535</v>
      </c>
      <c r="F15783" s="92" t="s">
        <v>47</v>
      </c>
      <c r="G15783" s="124">
        <v>223752548.75999999</v>
      </c>
    </row>
    <row r="15784" spans="1:7" x14ac:dyDescent="0.25">
      <c r="A15784" s="116" t="str">
        <f>VLOOKUP(B15784,Códigos!$A$1:$C$23,2,FALSE)</f>
        <v>Letras del BCB</v>
      </c>
      <c r="B15784" s="84" t="s">
        <v>9</v>
      </c>
      <c r="C15784" s="90">
        <v>2024</v>
      </c>
      <c r="D15784" s="89" t="str">
        <f t="shared" si="265"/>
        <v>ago</v>
      </c>
      <c r="E15784" s="91">
        <v>45535</v>
      </c>
      <c r="F15784" s="92" t="s">
        <v>47</v>
      </c>
      <c r="G15784" s="124">
        <v>0</v>
      </c>
    </row>
    <row r="15785" spans="1:7" x14ac:dyDescent="0.25">
      <c r="A15785" s="116" t="str">
        <f>VLOOKUP(B15785,Códigos!$A$1:$C$23,2,FALSE)</f>
        <v>Letras del BCB con opción a rescate anticipado</v>
      </c>
      <c r="B15785" s="84" t="s">
        <v>10</v>
      </c>
      <c r="C15785" s="90">
        <v>2024</v>
      </c>
      <c r="D15785" s="89" t="str">
        <f t="shared" si="265"/>
        <v>ago</v>
      </c>
      <c r="E15785" s="91">
        <v>45535</v>
      </c>
      <c r="F15785" s="92" t="s">
        <v>47</v>
      </c>
      <c r="G15785" s="124">
        <v>0</v>
      </c>
    </row>
    <row r="15786" spans="1:7" x14ac:dyDescent="0.25">
      <c r="A15786" s="116" t="str">
        <f>VLOOKUP(B15786,Códigos!$A$1:$C$23,2,FALSE)</f>
        <v>Pagarés bursátiles</v>
      </c>
      <c r="B15786" s="84" t="s">
        <v>11</v>
      </c>
      <c r="C15786" s="90">
        <v>2024</v>
      </c>
      <c r="D15786" s="89" t="str">
        <f t="shared" si="265"/>
        <v>ago</v>
      </c>
      <c r="E15786" s="91">
        <v>45535</v>
      </c>
      <c r="F15786" s="92" t="s">
        <v>47</v>
      </c>
      <c r="G15786" s="124">
        <v>2055060</v>
      </c>
    </row>
    <row r="15787" spans="1:7" x14ac:dyDescent="0.25">
      <c r="A15787" s="116" t="str">
        <f>VLOOKUP(B15787,Códigos!$A$1:$C$23,2,FALSE)</f>
        <v>Valores de Titularización</v>
      </c>
      <c r="B15787" s="84" t="s">
        <v>12</v>
      </c>
      <c r="C15787" s="90">
        <v>2024</v>
      </c>
      <c r="D15787" s="89" t="str">
        <f t="shared" si="265"/>
        <v>ago</v>
      </c>
      <c r="E15787" s="91">
        <v>45535</v>
      </c>
      <c r="F15787" s="92" t="s">
        <v>47</v>
      </c>
      <c r="G15787" s="124">
        <v>44462.51</v>
      </c>
    </row>
    <row r="15788" spans="1:7" x14ac:dyDescent="0.25">
      <c r="A15788" s="116" t="str">
        <f>VLOOKUP(B15788,Códigos!$A$1:$C$23,2,FALSE)</f>
        <v>Inv. Extranjero</v>
      </c>
      <c r="B15788" s="84" t="s">
        <v>34</v>
      </c>
      <c r="C15788" s="90">
        <v>2024</v>
      </c>
      <c r="D15788" s="89" t="str">
        <f t="shared" si="265"/>
        <v>ago</v>
      </c>
      <c r="E15788" s="91">
        <v>45535</v>
      </c>
      <c r="F15788" s="92" t="s">
        <v>47</v>
      </c>
      <c r="G15788" s="124">
        <v>35370368.660000004</v>
      </c>
    </row>
    <row r="15789" spans="1:7" x14ac:dyDescent="0.25">
      <c r="A15789" s="116" t="str">
        <f>VLOOKUP(B15789,Códigos!$A$1:$C$23,2,FALSE)</f>
        <v>Liquidez</v>
      </c>
      <c r="B15789" s="84" t="s">
        <v>13</v>
      </c>
      <c r="C15789" s="90">
        <v>2024</v>
      </c>
      <c r="D15789" s="89" t="str">
        <f t="shared" si="265"/>
        <v>ago</v>
      </c>
      <c r="E15789" s="91">
        <v>45535</v>
      </c>
      <c r="F15789" s="92" t="s">
        <v>47</v>
      </c>
      <c r="G15789" s="124">
        <v>81611599.349999994</v>
      </c>
    </row>
    <row r="15790" spans="1:7" x14ac:dyDescent="0.25">
      <c r="A15790" s="116" t="str">
        <f>VLOOKUP(B15790,Códigos!$A$1:$C$23,2,FALSE)</f>
        <v>Inv. sin Oferta Pública</v>
      </c>
      <c r="B15790" s="84" t="s">
        <v>14</v>
      </c>
      <c r="C15790" s="90">
        <v>2024</v>
      </c>
      <c r="D15790" s="89" t="str">
        <f t="shared" si="265"/>
        <v>ago</v>
      </c>
      <c r="E15790" s="91">
        <v>45535</v>
      </c>
      <c r="F15790" s="92" t="s">
        <v>47</v>
      </c>
      <c r="G15790" s="124">
        <v>838899</v>
      </c>
    </row>
    <row r="15791" spans="1:7" x14ac:dyDescent="0.25">
      <c r="A15791" s="116" t="str">
        <f>VLOOKUP(B15791,Códigos!$A$1:$C$23,2,FALSE)</f>
        <v>Acciones</v>
      </c>
      <c r="B15791" s="84" t="s">
        <v>0</v>
      </c>
      <c r="C15791" s="90">
        <v>2024</v>
      </c>
      <c r="D15791" s="89" t="str">
        <f t="shared" si="265"/>
        <v>ago</v>
      </c>
      <c r="E15791" s="91">
        <v>45535</v>
      </c>
      <c r="F15791" s="92" t="s">
        <v>49</v>
      </c>
      <c r="G15791" s="124">
        <v>266637.52478134114</v>
      </c>
    </row>
    <row r="15792" spans="1:7" x14ac:dyDescent="0.25">
      <c r="A15792" s="116" t="str">
        <f>VLOOKUP(B15792,Códigos!$A$1:$C$23,2,FALSE)</f>
        <v>Bonos Bancarios Bursátiles</v>
      </c>
      <c r="B15792" s="84" t="s">
        <v>1</v>
      </c>
      <c r="C15792" s="90">
        <v>2024</v>
      </c>
      <c r="D15792" s="89" t="str">
        <f t="shared" si="265"/>
        <v>ago</v>
      </c>
      <c r="E15792" s="91">
        <v>45535</v>
      </c>
      <c r="F15792" s="92" t="s">
        <v>49</v>
      </c>
      <c r="G15792" s="124">
        <v>21872176.715743452</v>
      </c>
    </row>
    <row r="15793" spans="1:7" x14ac:dyDescent="0.25">
      <c r="A15793" s="116" t="str">
        <f>VLOOKUP(B15793,Códigos!$A$1:$C$23,2,FALSE)</f>
        <v>Bonos Banco Central de Bolivia</v>
      </c>
      <c r="B15793" s="84" t="s">
        <v>2</v>
      </c>
      <c r="C15793" s="90">
        <v>2024</v>
      </c>
      <c r="D15793" s="89" t="str">
        <f t="shared" si="265"/>
        <v>ago</v>
      </c>
      <c r="E15793" s="91">
        <v>45535</v>
      </c>
      <c r="F15793" s="92" t="s">
        <v>49</v>
      </c>
      <c r="G15793" s="124">
        <v>0</v>
      </c>
    </row>
    <row r="15794" spans="1:7" x14ac:dyDescent="0.25">
      <c r="A15794" s="116" t="str">
        <f>VLOOKUP(B15794,Códigos!$A$1:$C$23,2,FALSE)</f>
        <v>Bonos de Largo Plazo</v>
      </c>
      <c r="B15794" s="84" t="s">
        <v>3</v>
      </c>
      <c r="C15794" s="90">
        <v>2024</v>
      </c>
      <c r="D15794" s="89" t="str">
        <f t="shared" si="265"/>
        <v>ago</v>
      </c>
      <c r="E15794" s="91">
        <v>45535</v>
      </c>
      <c r="F15794" s="92" t="s">
        <v>49</v>
      </c>
      <c r="G15794" s="124">
        <v>15454117.741982516</v>
      </c>
    </row>
    <row r="15795" spans="1:7" x14ac:dyDescent="0.25">
      <c r="A15795" s="116" t="str">
        <f>VLOOKUP(B15795,Códigos!$A$1:$C$23,2,FALSE)</f>
        <v>Bonos Municipales</v>
      </c>
      <c r="B15795" s="84" t="s">
        <v>4</v>
      </c>
      <c r="C15795" s="90">
        <v>2024</v>
      </c>
      <c r="D15795" s="89" t="str">
        <f t="shared" si="265"/>
        <v>ago</v>
      </c>
      <c r="E15795" s="91">
        <v>45535</v>
      </c>
      <c r="F15795" s="92" t="s">
        <v>49</v>
      </c>
      <c r="G15795" s="124">
        <v>300372.59475218662</v>
      </c>
    </row>
    <row r="15796" spans="1:7" x14ac:dyDescent="0.25">
      <c r="A15796" s="116" t="str">
        <f>VLOOKUP(B15796,Códigos!$A$1:$C$23,2,FALSE)</f>
        <v>Bonos Participativos emitidos por Pymes</v>
      </c>
      <c r="B15796" s="84" t="s">
        <v>5</v>
      </c>
      <c r="C15796" s="90">
        <v>2024</v>
      </c>
      <c r="D15796" s="89" t="str">
        <f t="shared" si="265"/>
        <v>ago</v>
      </c>
      <c r="E15796" s="91">
        <v>45535</v>
      </c>
      <c r="F15796" s="92" t="s">
        <v>49</v>
      </c>
      <c r="G15796" s="124">
        <v>22596.209912536444</v>
      </c>
    </row>
    <row r="15797" spans="1:7" x14ac:dyDescent="0.25">
      <c r="A15797" s="116" t="str">
        <f>VLOOKUP(B15797,Códigos!$A$1:$C$23,2,FALSE)</f>
        <v>Bonos del BCB con opción a rescate anticipado</v>
      </c>
      <c r="B15797" s="84" t="s">
        <v>159</v>
      </c>
      <c r="C15797" s="90">
        <v>2024</v>
      </c>
      <c r="D15797" s="89" t="str">
        <f t="shared" si="265"/>
        <v>ago</v>
      </c>
      <c r="E15797" s="91">
        <v>45535</v>
      </c>
      <c r="F15797" s="92" t="s">
        <v>49</v>
      </c>
      <c r="G15797" s="124">
        <v>0</v>
      </c>
    </row>
    <row r="15798" spans="1:7" x14ac:dyDescent="0.25">
      <c r="A15798" s="116" t="str">
        <f>VLOOKUP(B15798,Códigos!$A$1:$C$23,2,FALSE)</f>
        <v>Bonos del Tesoro</v>
      </c>
      <c r="B15798" s="84" t="s">
        <v>6</v>
      </c>
      <c r="C15798" s="90">
        <v>2024</v>
      </c>
      <c r="D15798" s="89" t="str">
        <f t="shared" si="265"/>
        <v>ago</v>
      </c>
      <c r="E15798" s="91">
        <v>45535</v>
      </c>
      <c r="F15798" s="92" t="s">
        <v>49</v>
      </c>
      <c r="G15798" s="124">
        <v>0</v>
      </c>
    </row>
    <row r="15799" spans="1:7" x14ac:dyDescent="0.25">
      <c r="A15799" s="116" t="str">
        <f>VLOOKUP(B15799,Códigos!$A$1:$C$23,2,FALSE)</f>
        <v>Bonos Verdes, Sociales y/o Sostenibles</v>
      </c>
      <c r="B15799" s="84" t="s">
        <v>162</v>
      </c>
      <c r="C15799" s="90">
        <v>2024</v>
      </c>
      <c r="D15799" s="89" t="str">
        <f t="shared" si="265"/>
        <v>ago</v>
      </c>
      <c r="E15799" s="91">
        <v>45535</v>
      </c>
      <c r="F15799" s="92" t="s">
        <v>49</v>
      </c>
      <c r="G15799" s="124">
        <v>1620115.0568513121</v>
      </c>
    </row>
    <row r="15800" spans="1:7" x14ac:dyDescent="0.25">
      <c r="A15800" s="116" t="str">
        <f>VLOOKUP(B15800,Códigos!$A$1:$C$23,2,FALSE)</f>
        <v>Cupones</v>
      </c>
      <c r="B15800" s="84" t="s">
        <v>7</v>
      </c>
      <c r="C15800" s="90">
        <v>2024</v>
      </c>
      <c r="D15800" s="89" t="str">
        <f t="shared" si="265"/>
        <v>ago</v>
      </c>
      <c r="E15800" s="91">
        <v>45535</v>
      </c>
      <c r="F15800" s="92" t="s">
        <v>49</v>
      </c>
      <c r="G15800" s="124">
        <v>153221.57434402339</v>
      </c>
    </row>
    <row r="15801" spans="1:7" x14ac:dyDescent="0.25">
      <c r="A15801" s="116" t="str">
        <f>VLOOKUP(B15801,Códigos!$A$1:$C$23,2,FALSE)</f>
        <v>Depósitos a Plazo Fijo</v>
      </c>
      <c r="B15801" s="84" t="s">
        <v>8</v>
      </c>
      <c r="C15801" s="90">
        <v>2024</v>
      </c>
      <c r="D15801" s="89" t="str">
        <f t="shared" si="265"/>
        <v>ago</v>
      </c>
      <c r="E15801" s="91">
        <v>45535</v>
      </c>
      <c r="F15801" s="92" t="s">
        <v>49</v>
      </c>
      <c r="G15801" s="124">
        <v>43617512.682215743</v>
      </c>
    </row>
    <row r="15802" spans="1:7" x14ac:dyDescent="0.25">
      <c r="A15802" s="116" t="str">
        <f>VLOOKUP(B15802,Códigos!$A$1:$C$23,2,FALSE)</f>
        <v>Letras del BCB</v>
      </c>
      <c r="B15802" s="84" t="s">
        <v>9</v>
      </c>
      <c r="C15802" s="90">
        <v>2024</v>
      </c>
      <c r="D15802" s="89" t="str">
        <f t="shared" si="265"/>
        <v>ago</v>
      </c>
      <c r="E15802" s="91">
        <v>45535</v>
      </c>
      <c r="F15802" s="92" t="s">
        <v>49</v>
      </c>
      <c r="G15802" s="124">
        <v>2595976.5306122443</v>
      </c>
    </row>
    <row r="15803" spans="1:7" x14ac:dyDescent="0.25">
      <c r="A15803" s="116" t="str">
        <f>VLOOKUP(B15803,Códigos!$A$1:$C$23,2,FALSE)</f>
        <v>Letras del BCB con opción a rescate anticipado</v>
      </c>
      <c r="B15803" s="84" t="s">
        <v>10</v>
      </c>
      <c r="C15803" s="90">
        <v>2024</v>
      </c>
      <c r="D15803" s="89" t="str">
        <f t="shared" si="265"/>
        <v>ago</v>
      </c>
      <c r="E15803" s="91">
        <v>45535</v>
      </c>
      <c r="F15803" s="92" t="s">
        <v>49</v>
      </c>
      <c r="G15803" s="124">
        <v>442607.24927113706</v>
      </c>
    </row>
    <row r="15804" spans="1:7" x14ac:dyDescent="0.25">
      <c r="A15804" s="116" t="str">
        <f>VLOOKUP(B15804,Códigos!$A$1:$C$23,2,FALSE)</f>
        <v>Pagarés bursátiles</v>
      </c>
      <c r="B15804" s="84" t="s">
        <v>11</v>
      </c>
      <c r="C15804" s="90">
        <v>2024</v>
      </c>
      <c r="D15804" s="89" t="str">
        <f t="shared" si="265"/>
        <v>ago</v>
      </c>
      <c r="E15804" s="91">
        <v>45535</v>
      </c>
      <c r="F15804" s="92" t="s">
        <v>49</v>
      </c>
      <c r="G15804" s="124">
        <v>5983413.1574344002</v>
      </c>
    </row>
    <row r="15805" spans="1:7" x14ac:dyDescent="0.25">
      <c r="A15805" s="116" t="str">
        <f>VLOOKUP(B15805,Códigos!$A$1:$C$23,2,FALSE)</f>
        <v>Valores de Titularización</v>
      </c>
      <c r="B15805" s="84" t="s">
        <v>12</v>
      </c>
      <c r="C15805" s="90">
        <v>2024</v>
      </c>
      <c r="D15805" s="89" t="str">
        <f t="shared" si="265"/>
        <v>ago</v>
      </c>
      <c r="E15805" s="91">
        <v>45535</v>
      </c>
      <c r="F15805" s="92" t="s">
        <v>49</v>
      </c>
      <c r="G15805" s="124">
        <v>1930896.8848396502</v>
      </c>
    </row>
    <row r="15806" spans="1:7" x14ac:dyDescent="0.25">
      <c r="A15806" s="116" t="str">
        <f>VLOOKUP(B15806,Códigos!$A$1:$C$23,2,FALSE)</f>
        <v>Inv. Extranjero</v>
      </c>
      <c r="B15806" s="84" t="s">
        <v>34</v>
      </c>
      <c r="C15806" s="90">
        <v>2024</v>
      </c>
      <c r="D15806" s="89" t="str">
        <f t="shared" si="265"/>
        <v>ago</v>
      </c>
      <c r="E15806" s="91">
        <v>45535</v>
      </c>
      <c r="F15806" s="92" t="s">
        <v>49</v>
      </c>
      <c r="G15806" s="124">
        <v>0</v>
      </c>
    </row>
    <row r="15807" spans="1:7" x14ac:dyDescent="0.25">
      <c r="A15807" s="116" t="str">
        <f>VLOOKUP(B15807,Códigos!$A$1:$C$23,2,FALSE)</f>
        <v>Liquidez</v>
      </c>
      <c r="B15807" s="84" t="s">
        <v>13</v>
      </c>
      <c r="C15807" s="90">
        <v>2024</v>
      </c>
      <c r="D15807" s="89" t="str">
        <f t="shared" si="265"/>
        <v>ago</v>
      </c>
      <c r="E15807" s="91">
        <v>45535</v>
      </c>
      <c r="F15807" s="92" t="s">
        <v>49</v>
      </c>
      <c r="G15807" s="124">
        <v>11630146.065597668</v>
      </c>
    </row>
    <row r="15808" spans="1:7" x14ac:dyDescent="0.25">
      <c r="A15808" s="116" t="str">
        <f>VLOOKUP(B15808,Códigos!$A$1:$C$23,2,FALSE)</f>
        <v>Inv. sin Oferta Pública</v>
      </c>
      <c r="B15808" s="84" t="s">
        <v>14</v>
      </c>
      <c r="C15808" s="90">
        <v>2024</v>
      </c>
      <c r="D15808" s="89" t="str">
        <f t="shared" si="265"/>
        <v>ago</v>
      </c>
      <c r="E15808" s="91">
        <v>45535</v>
      </c>
      <c r="F15808" s="92" t="s">
        <v>49</v>
      </c>
      <c r="G15808" s="124">
        <v>5580944.7507288642</v>
      </c>
    </row>
    <row r="15809" spans="1:7" x14ac:dyDescent="0.25">
      <c r="A15809" s="116" t="str">
        <f>VLOOKUP(B15809,Códigos!$A$1:$C$23,2,FALSE)</f>
        <v>Acciones</v>
      </c>
      <c r="B15809" s="84" t="s">
        <v>0</v>
      </c>
      <c r="C15809" s="90">
        <v>2024</v>
      </c>
      <c r="D15809" s="89" t="str">
        <f t="shared" si="265"/>
        <v>ago</v>
      </c>
      <c r="E15809" s="91">
        <v>45535</v>
      </c>
      <c r="F15809" s="92" t="s">
        <v>50</v>
      </c>
      <c r="G15809" s="124">
        <v>0</v>
      </c>
    </row>
    <row r="15810" spans="1:7" x14ac:dyDescent="0.25">
      <c r="A15810" s="116" t="str">
        <f>VLOOKUP(B15810,Códigos!$A$1:$C$23,2,FALSE)</f>
        <v>Bonos Bancarios Bursátiles</v>
      </c>
      <c r="B15810" s="84" t="s">
        <v>1</v>
      </c>
      <c r="C15810" s="90">
        <v>2024</v>
      </c>
      <c r="D15810" s="89" t="str">
        <f t="shared" ref="D15810:D15873" si="266">+TEXT(E15810,"mmm")</f>
        <v>ago</v>
      </c>
      <c r="E15810" s="91">
        <v>45535</v>
      </c>
      <c r="F15810" s="92" t="s">
        <v>50</v>
      </c>
      <c r="G15810" s="124">
        <v>854124.85</v>
      </c>
    </row>
    <row r="15811" spans="1:7" x14ac:dyDescent="0.25">
      <c r="A15811" s="116" t="str">
        <f>VLOOKUP(B15811,Códigos!$A$1:$C$23,2,FALSE)</f>
        <v>Bonos Banco Central de Bolivia</v>
      </c>
      <c r="B15811" s="84" t="s">
        <v>2</v>
      </c>
      <c r="C15811" s="90">
        <v>2024</v>
      </c>
      <c r="D15811" s="89" t="str">
        <f t="shared" si="266"/>
        <v>ago</v>
      </c>
      <c r="E15811" s="91">
        <v>45535</v>
      </c>
      <c r="F15811" s="92" t="s">
        <v>50</v>
      </c>
      <c r="G15811" s="124">
        <v>0</v>
      </c>
    </row>
    <row r="15812" spans="1:7" x14ac:dyDescent="0.25">
      <c r="A15812" s="116" t="str">
        <f>VLOOKUP(B15812,Códigos!$A$1:$C$23,2,FALSE)</f>
        <v>Bonos de Largo Plazo</v>
      </c>
      <c r="B15812" s="84" t="s">
        <v>3</v>
      </c>
      <c r="C15812" s="90">
        <v>2024</v>
      </c>
      <c r="D15812" s="89" t="str">
        <f t="shared" si="266"/>
        <v>ago</v>
      </c>
      <c r="E15812" s="91">
        <v>45535</v>
      </c>
      <c r="F15812" s="92" t="s">
        <v>50</v>
      </c>
      <c r="G15812" s="124">
        <v>544149.30000000005</v>
      </c>
    </row>
    <row r="15813" spans="1:7" x14ac:dyDescent="0.25">
      <c r="A15813" s="116" t="str">
        <f>VLOOKUP(B15813,Códigos!$A$1:$C$23,2,FALSE)</f>
        <v>Bonos Municipales</v>
      </c>
      <c r="B15813" s="84" t="s">
        <v>4</v>
      </c>
      <c r="C15813" s="90">
        <v>2024</v>
      </c>
      <c r="D15813" s="89" t="str">
        <f t="shared" si="266"/>
        <v>ago</v>
      </c>
      <c r="E15813" s="91">
        <v>45535</v>
      </c>
      <c r="F15813" s="92" t="s">
        <v>50</v>
      </c>
      <c r="G15813" s="124">
        <v>0</v>
      </c>
    </row>
    <row r="15814" spans="1:7" x14ac:dyDescent="0.25">
      <c r="A15814" s="116" t="str">
        <f>VLOOKUP(B15814,Códigos!$A$1:$C$23,2,FALSE)</f>
        <v>Bonos Participativos emitidos por Pymes</v>
      </c>
      <c r="B15814" s="84" t="s">
        <v>5</v>
      </c>
      <c r="C15814" s="90">
        <v>2024</v>
      </c>
      <c r="D15814" s="89" t="str">
        <f t="shared" si="266"/>
        <v>ago</v>
      </c>
      <c r="E15814" s="91">
        <v>45535</v>
      </c>
      <c r="F15814" s="92" t="s">
        <v>50</v>
      </c>
      <c r="G15814" s="124">
        <v>18076.96</v>
      </c>
    </row>
    <row r="15815" spans="1:7" x14ac:dyDescent="0.25">
      <c r="A15815" s="116" t="str">
        <f>VLOOKUP(B15815,Códigos!$A$1:$C$23,2,FALSE)</f>
        <v>Bonos del BCB con opción a rescate anticipado</v>
      </c>
      <c r="B15815" s="84" t="s">
        <v>159</v>
      </c>
      <c r="C15815" s="90">
        <v>2024</v>
      </c>
      <c r="D15815" s="89" t="str">
        <f t="shared" si="266"/>
        <v>ago</v>
      </c>
      <c r="E15815" s="91">
        <v>45535</v>
      </c>
      <c r="F15815" s="92" t="s">
        <v>50</v>
      </c>
      <c r="G15815" s="124">
        <v>0</v>
      </c>
    </row>
    <row r="15816" spans="1:7" x14ac:dyDescent="0.25">
      <c r="A15816" s="116" t="str">
        <f>VLOOKUP(B15816,Códigos!$A$1:$C$23,2,FALSE)</f>
        <v>Bonos del Tesoro</v>
      </c>
      <c r="B15816" s="84" t="s">
        <v>6</v>
      </c>
      <c r="C15816" s="90">
        <v>2024</v>
      </c>
      <c r="D15816" s="89" t="str">
        <f t="shared" si="266"/>
        <v>ago</v>
      </c>
      <c r="E15816" s="91">
        <v>45535</v>
      </c>
      <c r="F15816" s="92" t="s">
        <v>50</v>
      </c>
      <c r="G15816" s="124">
        <v>159046.35999999999</v>
      </c>
    </row>
    <row r="15817" spans="1:7" x14ac:dyDescent="0.25">
      <c r="A15817" s="116" t="str">
        <f>VLOOKUP(B15817,Códigos!$A$1:$C$23,2,FALSE)</f>
        <v>Bonos Verdes, Sociales y/o Sostenibles</v>
      </c>
      <c r="B15817" s="84" t="s">
        <v>162</v>
      </c>
      <c r="C15817" s="90">
        <v>2024</v>
      </c>
      <c r="D15817" s="89" t="str">
        <f t="shared" si="266"/>
        <v>ago</v>
      </c>
      <c r="E15817" s="91">
        <v>45535</v>
      </c>
      <c r="F15817" s="92" t="s">
        <v>50</v>
      </c>
      <c r="G15817" s="124">
        <v>0</v>
      </c>
    </row>
    <row r="15818" spans="1:7" x14ac:dyDescent="0.25">
      <c r="A15818" s="116" t="str">
        <f>VLOOKUP(B15818,Códigos!$A$1:$C$23,2,FALSE)</f>
        <v>Cupones</v>
      </c>
      <c r="B15818" s="84" t="s">
        <v>7</v>
      </c>
      <c r="C15818" s="90">
        <v>2024</v>
      </c>
      <c r="D15818" s="89" t="str">
        <f t="shared" si="266"/>
        <v>ago</v>
      </c>
      <c r="E15818" s="91">
        <v>45535</v>
      </c>
      <c r="F15818" s="92" t="s">
        <v>50</v>
      </c>
      <c r="G15818" s="124">
        <v>0</v>
      </c>
    </row>
    <row r="15819" spans="1:7" x14ac:dyDescent="0.25">
      <c r="A15819" s="116" t="str">
        <f>VLOOKUP(B15819,Códigos!$A$1:$C$23,2,FALSE)</f>
        <v>Depósitos a Plazo Fijo</v>
      </c>
      <c r="B15819" s="84" t="s">
        <v>8</v>
      </c>
      <c r="C15819" s="90">
        <v>2024</v>
      </c>
      <c r="D15819" s="89" t="str">
        <f t="shared" si="266"/>
        <v>ago</v>
      </c>
      <c r="E15819" s="91">
        <v>45535</v>
      </c>
      <c r="F15819" s="92" t="s">
        <v>50</v>
      </c>
      <c r="G15819" s="124">
        <v>6863322.6600000001</v>
      </c>
    </row>
    <row r="15820" spans="1:7" x14ac:dyDescent="0.25">
      <c r="A15820" s="116" t="str">
        <f>VLOOKUP(B15820,Códigos!$A$1:$C$23,2,FALSE)</f>
        <v>Letras del BCB</v>
      </c>
      <c r="B15820" s="84" t="s">
        <v>9</v>
      </c>
      <c r="C15820" s="90">
        <v>2024</v>
      </c>
      <c r="D15820" s="89" t="str">
        <f t="shared" si="266"/>
        <v>ago</v>
      </c>
      <c r="E15820" s="91">
        <v>45535</v>
      </c>
      <c r="F15820" s="92" t="s">
        <v>50</v>
      </c>
      <c r="G15820" s="124">
        <v>0</v>
      </c>
    </row>
    <row r="15821" spans="1:7" x14ac:dyDescent="0.25">
      <c r="A15821" s="116" t="str">
        <f>VLOOKUP(B15821,Códigos!$A$1:$C$23,2,FALSE)</f>
        <v>Letras del BCB con opción a rescate anticipado</v>
      </c>
      <c r="B15821" s="84" t="s">
        <v>10</v>
      </c>
      <c r="C15821" s="90">
        <v>2024</v>
      </c>
      <c r="D15821" s="89" t="str">
        <f t="shared" si="266"/>
        <v>ago</v>
      </c>
      <c r="E15821" s="91">
        <v>45535</v>
      </c>
      <c r="F15821" s="92" t="s">
        <v>50</v>
      </c>
      <c r="G15821" s="124">
        <v>0</v>
      </c>
    </row>
    <row r="15822" spans="1:7" x14ac:dyDescent="0.25">
      <c r="A15822" s="116" t="str">
        <f>VLOOKUP(B15822,Códigos!$A$1:$C$23,2,FALSE)</f>
        <v>Pagarés bursátiles</v>
      </c>
      <c r="B15822" s="84" t="s">
        <v>11</v>
      </c>
      <c r="C15822" s="90">
        <v>2024</v>
      </c>
      <c r="D15822" s="89" t="str">
        <f t="shared" si="266"/>
        <v>ago</v>
      </c>
      <c r="E15822" s="91">
        <v>45535</v>
      </c>
      <c r="F15822" s="92" t="s">
        <v>50</v>
      </c>
      <c r="G15822" s="124">
        <v>0</v>
      </c>
    </row>
    <row r="15823" spans="1:7" x14ac:dyDescent="0.25">
      <c r="A15823" s="116" t="str">
        <f>VLOOKUP(B15823,Códigos!$A$1:$C$23,2,FALSE)</f>
        <v>Valores de Titularización</v>
      </c>
      <c r="B15823" s="84" t="s">
        <v>12</v>
      </c>
      <c r="C15823" s="90">
        <v>2024</v>
      </c>
      <c r="D15823" s="89" t="str">
        <f t="shared" si="266"/>
        <v>ago</v>
      </c>
      <c r="E15823" s="91">
        <v>45535</v>
      </c>
      <c r="F15823" s="92" t="s">
        <v>50</v>
      </c>
      <c r="G15823" s="124">
        <v>0</v>
      </c>
    </row>
    <row r="15824" spans="1:7" x14ac:dyDescent="0.25">
      <c r="A15824" s="116" t="str">
        <f>VLOOKUP(B15824,Códigos!$A$1:$C$23,2,FALSE)</f>
        <v>Inv. Extranjero</v>
      </c>
      <c r="B15824" s="84" t="s">
        <v>34</v>
      </c>
      <c r="C15824" s="90">
        <v>2024</v>
      </c>
      <c r="D15824" s="89" t="str">
        <f t="shared" si="266"/>
        <v>ago</v>
      </c>
      <c r="E15824" s="91">
        <v>45535</v>
      </c>
      <c r="F15824" s="92" t="s">
        <v>50</v>
      </c>
      <c r="G15824" s="124">
        <v>1235690.1000000001</v>
      </c>
    </row>
    <row r="15825" spans="1:7" x14ac:dyDescent="0.25">
      <c r="A15825" s="116" t="str">
        <f>VLOOKUP(B15825,Códigos!$A$1:$C$23,2,FALSE)</f>
        <v>Liquidez</v>
      </c>
      <c r="B15825" s="84" t="s">
        <v>13</v>
      </c>
      <c r="C15825" s="90">
        <v>2024</v>
      </c>
      <c r="D15825" s="89" t="str">
        <f t="shared" si="266"/>
        <v>ago</v>
      </c>
      <c r="E15825" s="91">
        <v>45535</v>
      </c>
      <c r="F15825" s="92" t="s">
        <v>50</v>
      </c>
      <c r="G15825" s="124">
        <v>1921851.11</v>
      </c>
    </row>
    <row r="15826" spans="1:7" x14ac:dyDescent="0.25">
      <c r="A15826" s="116" t="str">
        <f>VLOOKUP(B15826,Códigos!$A$1:$C$23,2,FALSE)</f>
        <v>Inv. sin Oferta Pública</v>
      </c>
      <c r="B15826" s="84" t="s">
        <v>14</v>
      </c>
      <c r="C15826" s="90">
        <v>2024</v>
      </c>
      <c r="D15826" s="89" t="str">
        <f t="shared" si="266"/>
        <v>ago</v>
      </c>
      <c r="E15826" s="91">
        <v>45535</v>
      </c>
      <c r="F15826" s="92" t="s">
        <v>50</v>
      </c>
      <c r="G15826" s="124">
        <v>391244.52</v>
      </c>
    </row>
    <row r="15827" spans="1:7" x14ac:dyDescent="0.25">
      <c r="A15827" s="116" t="str">
        <f>VLOOKUP(B15827,Códigos!$A$1:$C$23,2,FALSE)</f>
        <v>Acciones</v>
      </c>
      <c r="B15827" s="84" t="s">
        <v>0</v>
      </c>
      <c r="C15827" s="90">
        <v>2024</v>
      </c>
      <c r="D15827" s="89" t="str">
        <f>+TEXT(E15827,"mmm")</f>
        <v>ago</v>
      </c>
      <c r="E15827" s="91">
        <v>45535</v>
      </c>
      <c r="F15827" s="92" t="s">
        <v>53</v>
      </c>
      <c r="G15827" s="124">
        <v>11006951.9713411</v>
      </c>
    </row>
    <row r="15828" spans="1:7" x14ac:dyDescent="0.25">
      <c r="A15828" s="116" t="str">
        <f>VLOOKUP(B15828,Códigos!$A$1:$C$23,2,FALSE)</f>
        <v>Bonos Bancarios Bursátiles</v>
      </c>
      <c r="B15828" s="84" t="s">
        <v>1</v>
      </c>
      <c r="C15828" s="90">
        <v>2024</v>
      </c>
      <c r="D15828" s="89" t="str">
        <f t="shared" si="266"/>
        <v>ago</v>
      </c>
      <c r="E15828" s="91">
        <v>45535</v>
      </c>
      <c r="F15828" s="92" t="s">
        <v>53</v>
      </c>
      <c r="G15828" s="124">
        <v>102785467.48034985</v>
      </c>
    </row>
    <row r="15829" spans="1:7" x14ac:dyDescent="0.25">
      <c r="A15829" s="116" t="str">
        <f>VLOOKUP(B15829,Códigos!$A$1:$C$23,2,FALSE)</f>
        <v>Bonos Banco Central de Bolivia</v>
      </c>
      <c r="B15829" s="84" t="s">
        <v>2</v>
      </c>
      <c r="C15829" s="90">
        <v>2024</v>
      </c>
      <c r="D15829" s="89" t="str">
        <f t="shared" si="266"/>
        <v>ago</v>
      </c>
      <c r="E15829" s="91">
        <v>45535</v>
      </c>
      <c r="F15829" s="92" t="s">
        <v>53</v>
      </c>
      <c r="G15829" s="124">
        <v>16946121.221841522</v>
      </c>
    </row>
    <row r="15830" spans="1:7" x14ac:dyDescent="0.25">
      <c r="A15830" s="116" t="str">
        <f>VLOOKUP(B15830,Códigos!$A$1:$C$23,2,FALSE)</f>
        <v>Bonos de Largo Plazo</v>
      </c>
      <c r="B15830" s="84" t="s">
        <v>3</v>
      </c>
      <c r="C15830" s="90">
        <v>2024</v>
      </c>
      <c r="D15830" s="89" t="str">
        <f t="shared" si="266"/>
        <v>ago</v>
      </c>
      <c r="E15830" s="91">
        <v>45535</v>
      </c>
      <c r="F15830" s="92" t="s">
        <v>53</v>
      </c>
      <c r="G15830" s="124">
        <v>70328087.364180967</v>
      </c>
    </row>
    <row r="15831" spans="1:7" x14ac:dyDescent="0.25">
      <c r="A15831" s="116" t="str">
        <f>VLOOKUP(B15831,Códigos!$A$1:$C$23,2,FALSE)</f>
        <v>Bonos Municipales</v>
      </c>
      <c r="B15831" s="84" t="s">
        <v>4</v>
      </c>
      <c r="C15831" s="90">
        <v>2024</v>
      </c>
      <c r="D15831" s="89" t="str">
        <f t="shared" si="266"/>
        <v>ago</v>
      </c>
      <c r="E15831" s="91">
        <v>45535</v>
      </c>
      <c r="F15831" s="92" t="s">
        <v>53</v>
      </c>
      <c r="G15831" s="124">
        <v>770956.32653061231</v>
      </c>
    </row>
    <row r="15832" spans="1:7" x14ac:dyDescent="0.25">
      <c r="A15832" s="116" t="str">
        <f>VLOOKUP(B15832,Códigos!$A$1:$C$23,2,FALSE)</f>
        <v>Bonos Participativos emitidos por Pymes</v>
      </c>
      <c r="B15832" s="84" t="s">
        <v>5</v>
      </c>
      <c r="C15832" s="90">
        <v>2024</v>
      </c>
      <c r="D15832" s="89" t="str">
        <f t="shared" si="266"/>
        <v>ago</v>
      </c>
      <c r="E15832" s="91">
        <v>45535</v>
      </c>
      <c r="F15832" s="92" t="s">
        <v>53</v>
      </c>
      <c r="G15832" s="124">
        <v>79086.72676384839</v>
      </c>
    </row>
    <row r="15833" spans="1:7" x14ac:dyDescent="0.25">
      <c r="A15833" s="116" t="str">
        <f>VLOOKUP(B15833,Códigos!$A$1:$C$23,2,FALSE)</f>
        <v>Bonos del BCB con opción a rescate anticipado</v>
      </c>
      <c r="B15833" s="84" t="s">
        <v>159</v>
      </c>
      <c r="C15833" s="90">
        <v>2024</v>
      </c>
      <c r="D15833" s="89" t="str">
        <f t="shared" si="266"/>
        <v>ago</v>
      </c>
      <c r="E15833" s="91">
        <v>45535</v>
      </c>
      <c r="F15833" s="92" t="s">
        <v>53</v>
      </c>
      <c r="G15833" s="124">
        <v>6358332.7866013395</v>
      </c>
    </row>
    <row r="15834" spans="1:7" x14ac:dyDescent="0.25">
      <c r="A15834" s="116" t="str">
        <f>VLOOKUP(B15834,Códigos!$A$1:$C$23,2,FALSE)</f>
        <v>Bonos del Tesoro</v>
      </c>
      <c r="B15834" s="84" t="s">
        <v>6</v>
      </c>
      <c r="C15834" s="90">
        <v>2024</v>
      </c>
      <c r="D15834" s="89" t="str">
        <f t="shared" si="266"/>
        <v>ago</v>
      </c>
      <c r="E15834" s="91">
        <v>45535</v>
      </c>
      <c r="F15834" s="92" t="s">
        <v>53</v>
      </c>
      <c r="G15834" s="124">
        <v>3774952.4576676362</v>
      </c>
    </row>
    <row r="15835" spans="1:7" x14ac:dyDescent="0.25">
      <c r="A15835" s="116" t="str">
        <f>VLOOKUP(B15835,Códigos!$A$1:$C$23,2,FALSE)</f>
        <v>Bonos Verdes, Sociales y/o Sostenibles</v>
      </c>
      <c r="B15835" s="84" t="s">
        <v>162</v>
      </c>
      <c r="C15835" s="90">
        <v>2024</v>
      </c>
      <c r="D15835" s="89" t="str">
        <f t="shared" si="266"/>
        <v>ago</v>
      </c>
      <c r="E15835" s="91">
        <v>45535</v>
      </c>
      <c r="F15835" s="92" t="s">
        <v>53</v>
      </c>
      <c r="G15835" s="124">
        <v>3385865.0583090382</v>
      </c>
    </row>
    <row r="15836" spans="1:7" x14ac:dyDescent="0.25">
      <c r="A15836" s="116" t="str">
        <f>VLOOKUP(B15836,Códigos!$A$1:$C$23,2,FALSE)</f>
        <v>Cupones</v>
      </c>
      <c r="B15836" s="84" t="s">
        <v>7</v>
      </c>
      <c r="C15836" s="90">
        <v>2024</v>
      </c>
      <c r="D15836" s="89" t="str">
        <f t="shared" si="266"/>
        <v>ago</v>
      </c>
      <c r="E15836" s="91">
        <v>45535</v>
      </c>
      <c r="F15836" s="92" t="s">
        <v>53</v>
      </c>
      <c r="G15836" s="124">
        <v>7605551.2039067307</v>
      </c>
    </row>
    <row r="15837" spans="1:7" x14ac:dyDescent="0.25">
      <c r="A15837" s="116" t="str">
        <f>VLOOKUP(B15837,Códigos!$A$1:$C$23,2,FALSE)</f>
        <v>Depósitos a Plazo Fijo</v>
      </c>
      <c r="B15837" s="84" t="s">
        <v>8</v>
      </c>
      <c r="C15837" s="90">
        <v>2024</v>
      </c>
      <c r="D15837" s="89" t="str">
        <f t="shared" si="266"/>
        <v>ago</v>
      </c>
      <c r="E15837" s="91">
        <v>45535</v>
      </c>
      <c r="F15837" s="92" t="s">
        <v>53</v>
      </c>
      <c r="G15837" s="124">
        <v>585316468.3149879</v>
      </c>
    </row>
    <row r="15838" spans="1:7" x14ac:dyDescent="0.25">
      <c r="A15838" s="116" t="str">
        <f>VLOOKUP(B15838,Códigos!$A$1:$C$23,2,FALSE)</f>
        <v>Letras del BCB</v>
      </c>
      <c r="B15838" s="84" t="s">
        <v>9</v>
      </c>
      <c r="C15838" s="90">
        <v>2024</v>
      </c>
      <c r="D15838" s="89" t="str">
        <f t="shared" si="266"/>
        <v>ago</v>
      </c>
      <c r="E15838" s="91">
        <v>45535</v>
      </c>
      <c r="F15838" s="92" t="s">
        <v>53</v>
      </c>
      <c r="G15838" s="124">
        <v>8395098.2711370215</v>
      </c>
    </row>
    <row r="15839" spans="1:7" x14ac:dyDescent="0.25">
      <c r="A15839" s="116" t="str">
        <f>VLOOKUP(B15839,Códigos!$A$1:$C$23,2,FALSE)</f>
        <v>Letras del BCB con opción a rescate anticipado</v>
      </c>
      <c r="B15839" s="84" t="s">
        <v>10</v>
      </c>
      <c r="C15839" s="90">
        <v>2024</v>
      </c>
      <c r="D15839" s="89" t="str">
        <f t="shared" si="266"/>
        <v>ago</v>
      </c>
      <c r="E15839" s="91">
        <v>45535</v>
      </c>
      <c r="F15839" s="92" t="s">
        <v>53</v>
      </c>
      <c r="G15839" s="124">
        <v>16912071.559766758</v>
      </c>
    </row>
    <row r="15840" spans="1:7" x14ac:dyDescent="0.25">
      <c r="A15840" s="116" t="str">
        <f>VLOOKUP(B15840,Códigos!$A$1:$C$23,2,FALSE)</f>
        <v>Pagarés bursátiles</v>
      </c>
      <c r="B15840" s="84" t="s">
        <v>11</v>
      </c>
      <c r="C15840" s="90">
        <v>2024</v>
      </c>
      <c r="D15840" s="89" t="str">
        <f t="shared" si="266"/>
        <v>ago</v>
      </c>
      <c r="E15840" s="91">
        <v>45535</v>
      </c>
      <c r="F15840" s="92" t="s">
        <v>53</v>
      </c>
      <c r="G15840" s="124">
        <v>44768745.835291713</v>
      </c>
    </row>
    <row r="15841" spans="1:7" x14ac:dyDescent="0.25">
      <c r="A15841" s="116" t="str">
        <f>VLOOKUP(B15841,Códigos!$A$1:$C$23,2,FALSE)</f>
        <v>Valores de Titularización</v>
      </c>
      <c r="B15841" s="84" t="s">
        <v>12</v>
      </c>
      <c r="C15841" s="90">
        <v>2024</v>
      </c>
      <c r="D15841" s="89" t="str">
        <f t="shared" si="266"/>
        <v>ago</v>
      </c>
      <c r="E15841" s="91">
        <v>45535</v>
      </c>
      <c r="F15841" s="92" t="s">
        <v>53</v>
      </c>
      <c r="G15841" s="124">
        <v>9905082.0755976662</v>
      </c>
    </row>
    <row r="15842" spans="1:7" x14ac:dyDescent="0.25">
      <c r="A15842" s="116" t="str">
        <f>VLOOKUP(B15842,Códigos!$A$1:$C$23,2,FALSE)</f>
        <v>Inv. Extranjero</v>
      </c>
      <c r="B15842" s="84" t="s">
        <v>34</v>
      </c>
      <c r="C15842" s="90">
        <v>2024</v>
      </c>
      <c r="D15842" s="89" t="str">
        <f t="shared" si="266"/>
        <v>ago</v>
      </c>
      <c r="E15842" s="91">
        <v>45535</v>
      </c>
      <c r="F15842" s="92" t="s">
        <v>53</v>
      </c>
      <c r="G15842" s="124">
        <v>39180263.640000008</v>
      </c>
    </row>
    <row r="15843" spans="1:7" x14ac:dyDescent="0.25">
      <c r="A15843" s="116" t="str">
        <f>VLOOKUP(B15843,Códigos!$A$1:$C$23,2,FALSE)</f>
        <v>Liquidez</v>
      </c>
      <c r="B15843" s="84" t="s">
        <v>13</v>
      </c>
      <c r="C15843" s="90">
        <v>2024</v>
      </c>
      <c r="D15843" s="89" t="str">
        <f t="shared" si="266"/>
        <v>ago</v>
      </c>
      <c r="E15843" s="91">
        <v>45535</v>
      </c>
      <c r="F15843" s="92" t="s">
        <v>53</v>
      </c>
      <c r="G15843" s="124">
        <v>267462793.78079182</v>
      </c>
    </row>
    <row r="15844" spans="1:7" ht="15.75" thickBot="1" x14ac:dyDescent="0.3">
      <c r="A15844" s="117" t="str">
        <f>VLOOKUP(B15844,Códigos!$A$1:$C$23,2,FALSE)</f>
        <v>Inv. sin Oferta Pública</v>
      </c>
      <c r="B15844" s="95" t="s">
        <v>14</v>
      </c>
      <c r="C15844" s="96">
        <v>2024</v>
      </c>
      <c r="D15844" s="97" t="str">
        <f t="shared" si="266"/>
        <v>ago</v>
      </c>
      <c r="E15844" s="98">
        <v>45535</v>
      </c>
      <c r="F15844" s="99" t="s">
        <v>53</v>
      </c>
      <c r="G15844" s="125">
        <v>21938133.014415104</v>
      </c>
    </row>
    <row r="15845" spans="1:7" ht="15.75" thickTop="1" x14ac:dyDescent="0.25">
      <c r="A15845" s="105" t="str">
        <f>VLOOKUP(B15845,Códigos!$A$1:$C$23,2,FALSE)</f>
        <v>Acciones</v>
      </c>
      <c r="B15845" s="23" t="s">
        <v>0</v>
      </c>
      <c r="C15845" s="90">
        <v>2024</v>
      </c>
      <c r="D15845" s="89" t="str">
        <f t="shared" si="266"/>
        <v>sept</v>
      </c>
      <c r="E15845" s="24">
        <v>45565</v>
      </c>
      <c r="F15845" s="23" t="s">
        <v>51</v>
      </c>
      <c r="G15845" s="126">
        <v>6743741.7699999996</v>
      </c>
    </row>
    <row r="15846" spans="1:7" x14ac:dyDescent="0.25">
      <c r="A15846" s="90" t="str">
        <f>VLOOKUP(B15846,Códigos!$A$1:$C$23,2,FALSE)</f>
        <v>Bonos Bancarios Bursátiles</v>
      </c>
      <c r="B15846" s="23" t="s">
        <v>1</v>
      </c>
      <c r="C15846" s="90">
        <v>2024</v>
      </c>
      <c r="D15846" s="89" t="str">
        <f t="shared" si="266"/>
        <v>sept</v>
      </c>
      <c r="E15846" s="24">
        <v>45565</v>
      </c>
      <c r="F15846" s="23" t="s">
        <v>51</v>
      </c>
      <c r="G15846" s="127">
        <v>72783652.649999991</v>
      </c>
    </row>
    <row r="15847" spans="1:7" x14ac:dyDescent="0.25">
      <c r="A15847" s="90" t="str">
        <f>VLOOKUP(B15847,Códigos!$A$1:$C$23,2,FALSE)</f>
        <v>Bonos Banco Central de Bolivia</v>
      </c>
      <c r="B15847" s="23" t="s">
        <v>2</v>
      </c>
      <c r="C15847" s="90">
        <v>2024</v>
      </c>
      <c r="D15847" s="89" t="str">
        <f t="shared" si="266"/>
        <v>sept</v>
      </c>
      <c r="E15847" s="24">
        <v>45565</v>
      </c>
      <c r="F15847" s="23" t="s">
        <v>51</v>
      </c>
      <c r="G15847" s="127">
        <v>9519923.629999999</v>
      </c>
    </row>
    <row r="15848" spans="1:7" x14ac:dyDescent="0.25">
      <c r="A15848" s="90" t="str">
        <f>VLOOKUP(B15848,Códigos!$A$1:$C$23,2,FALSE)</f>
        <v>Bonos de Largo Plazo</v>
      </c>
      <c r="B15848" s="23" t="s">
        <v>3</v>
      </c>
      <c r="C15848" s="90">
        <v>2024</v>
      </c>
      <c r="D15848" s="89" t="str">
        <f t="shared" si="266"/>
        <v>sept</v>
      </c>
      <c r="E15848" s="24">
        <v>45565</v>
      </c>
      <c r="F15848" s="23" t="s">
        <v>51</v>
      </c>
      <c r="G15848" s="127">
        <v>57261694.979999997</v>
      </c>
    </row>
    <row r="15849" spans="1:7" x14ac:dyDescent="0.25">
      <c r="A15849" s="90" t="str">
        <f>VLOOKUP(B15849,Códigos!$A$1:$C$23,2,FALSE)</f>
        <v>Bonos Municipales</v>
      </c>
      <c r="B15849" s="23" t="s">
        <v>4</v>
      </c>
      <c r="C15849" s="90">
        <v>2024</v>
      </c>
      <c r="D15849" s="89" t="str">
        <f t="shared" si="266"/>
        <v>sept</v>
      </c>
      <c r="E15849" s="24">
        <v>45565</v>
      </c>
      <c r="F15849" s="23" t="s">
        <v>51</v>
      </c>
      <c r="G15849" s="127">
        <v>773578.36</v>
      </c>
    </row>
    <row r="15850" spans="1:7" x14ac:dyDescent="0.25">
      <c r="A15850" s="90" t="str">
        <f>VLOOKUP(B15850,Códigos!$A$1:$C$23,2,FALSE)</f>
        <v>Bonos Participativos emitidos por Pymes</v>
      </c>
      <c r="B15850" s="23" t="s">
        <v>5</v>
      </c>
      <c r="C15850" s="90">
        <v>2024</v>
      </c>
      <c r="D15850" s="89" t="str">
        <f t="shared" si="266"/>
        <v>sept</v>
      </c>
      <c r="E15850" s="24">
        <v>45565</v>
      </c>
      <c r="F15850" s="23" t="s">
        <v>51</v>
      </c>
      <c r="G15850" s="127">
        <v>61303.77</v>
      </c>
    </row>
    <row r="15851" spans="1:7" x14ac:dyDescent="0.25">
      <c r="A15851" s="90" t="str">
        <f>VLOOKUP(B15851,Códigos!$A$1:$C$23,2,FALSE)</f>
        <v>Bonos del Tesoro</v>
      </c>
      <c r="B15851" s="23" t="s">
        <v>6</v>
      </c>
      <c r="C15851" s="90">
        <v>2024</v>
      </c>
      <c r="D15851" s="89" t="str">
        <f t="shared" si="266"/>
        <v>sept</v>
      </c>
      <c r="E15851" s="24">
        <v>45565</v>
      </c>
      <c r="F15851" s="23" t="s">
        <v>51</v>
      </c>
      <c r="G15851" s="127">
        <v>3620668.43</v>
      </c>
    </row>
    <row r="15852" spans="1:7" x14ac:dyDescent="0.25">
      <c r="A15852" s="90" t="str">
        <f>VLOOKUP(B15852,Códigos!$A$1:$C$23,2,FALSE)</f>
        <v>Bonos Verdes, Sociales y/o Sostenibles</v>
      </c>
      <c r="B15852" s="23" t="s">
        <v>162</v>
      </c>
      <c r="C15852" s="90">
        <v>2024</v>
      </c>
      <c r="D15852" s="89" t="str">
        <f t="shared" si="266"/>
        <v>sept</v>
      </c>
      <c r="E15852" s="24">
        <v>45565</v>
      </c>
      <c r="F15852" s="23" t="s">
        <v>51</v>
      </c>
      <c r="G15852" s="127">
        <v>3399827.87</v>
      </c>
    </row>
    <row r="15853" spans="1:7" x14ac:dyDescent="0.25">
      <c r="A15853" s="90" t="str">
        <f>VLOOKUP(B15853,Códigos!$A$1:$C$23,2,FALSE)</f>
        <v>Cupones</v>
      </c>
      <c r="B15853" s="23" t="s">
        <v>7</v>
      </c>
      <c r="C15853" s="90">
        <v>2024</v>
      </c>
      <c r="D15853" s="89" t="str">
        <f t="shared" si="266"/>
        <v>sept</v>
      </c>
      <c r="E15853" s="24">
        <v>45565</v>
      </c>
      <c r="F15853" s="23" t="s">
        <v>51</v>
      </c>
      <c r="G15853" s="127">
        <v>7580606.2300000004</v>
      </c>
    </row>
    <row r="15854" spans="1:7" x14ac:dyDescent="0.25">
      <c r="A15854" s="90" t="str">
        <f>VLOOKUP(B15854,Códigos!$A$1:$C$23,2,FALSE)</f>
        <v>Depósitos a Plazo Fijo</v>
      </c>
      <c r="B15854" s="23" t="s">
        <v>8</v>
      </c>
      <c r="C15854" s="90">
        <v>2024</v>
      </c>
      <c r="D15854" s="89" t="str">
        <f t="shared" si="266"/>
        <v>sept</v>
      </c>
      <c r="E15854" s="24">
        <v>45565</v>
      </c>
      <c r="F15854" s="23" t="s">
        <v>51</v>
      </c>
      <c r="G15854" s="127">
        <v>286549436.95000005</v>
      </c>
    </row>
    <row r="15855" spans="1:7" x14ac:dyDescent="0.25">
      <c r="A15855" s="90" t="str">
        <f>VLOOKUP(B15855,Códigos!$A$1:$C$23,2,FALSE)</f>
        <v>Letras del BCB</v>
      </c>
      <c r="B15855" s="23" t="s">
        <v>9</v>
      </c>
      <c r="C15855" s="90">
        <v>2024</v>
      </c>
      <c r="D15855" s="89" t="str">
        <f t="shared" si="266"/>
        <v>sept</v>
      </c>
      <c r="E15855" s="24">
        <v>45565</v>
      </c>
      <c r="F15855" s="23" t="s">
        <v>51</v>
      </c>
      <c r="G15855" s="127">
        <v>5439699.7899999991</v>
      </c>
    </row>
    <row r="15856" spans="1:7" x14ac:dyDescent="0.25">
      <c r="A15856" s="90" t="str">
        <f>VLOOKUP(B15856,Códigos!$A$1:$C$23,2,FALSE)</f>
        <v>Letras del BCB con opción a rescate anticipado</v>
      </c>
      <c r="B15856" s="23" t="s">
        <v>10</v>
      </c>
      <c r="C15856" s="90">
        <v>2024</v>
      </c>
      <c r="D15856" s="89" t="str">
        <f t="shared" si="266"/>
        <v>sept</v>
      </c>
      <c r="E15856" s="24">
        <v>45565</v>
      </c>
      <c r="F15856" s="23" t="s">
        <v>51</v>
      </c>
      <c r="G15856" s="127">
        <v>11817163.720000001</v>
      </c>
    </row>
    <row r="15857" spans="1:7" x14ac:dyDescent="0.25">
      <c r="A15857" s="90" t="str">
        <f>VLOOKUP(B15857,Códigos!$A$1:$C$23,2,FALSE)</f>
        <v>Pagarés bursátiles</v>
      </c>
      <c r="B15857" s="23" t="s">
        <v>11</v>
      </c>
      <c r="C15857" s="90">
        <v>2024</v>
      </c>
      <c r="D15857" s="89" t="str">
        <f t="shared" si="266"/>
        <v>sept</v>
      </c>
      <c r="E15857" s="24">
        <v>45565</v>
      </c>
      <c r="F15857" s="23" t="s">
        <v>51</v>
      </c>
      <c r="G15857" s="127">
        <v>26463591.550000001</v>
      </c>
    </row>
    <row r="15858" spans="1:7" x14ac:dyDescent="0.25">
      <c r="A15858" s="90" t="str">
        <f>VLOOKUP(B15858,Códigos!$A$1:$C$23,2,FALSE)</f>
        <v>Valores de Titularización</v>
      </c>
      <c r="B15858" s="23" t="s">
        <v>12</v>
      </c>
      <c r="C15858" s="90">
        <v>2024</v>
      </c>
      <c r="D15858" s="89" t="str">
        <f t="shared" si="266"/>
        <v>sept</v>
      </c>
      <c r="E15858" s="24">
        <v>45565</v>
      </c>
      <c r="F15858" s="23" t="s">
        <v>51</v>
      </c>
      <c r="G15858" s="127">
        <v>8464990.2000000011</v>
      </c>
    </row>
    <row r="15859" spans="1:7" x14ac:dyDescent="0.25">
      <c r="A15859" s="90" t="str">
        <f>VLOOKUP(B15859,Códigos!$A$1:$C$23,2,FALSE)</f>
        <v>Inv. Extranjero</v>
      </c>
      <c r="B15859" s="23" t="s">
        <v>34</v>
      </c>
      <c r="C15859" s="90">
        <v>2024</v>
      </c>
      <c r="D15859" s="89" t="str">
        <f t="shared" si="266"/>
        <v>sept</v>
      </c>
      <c r="E15859" s="24">
        <v>45565</v>
      </c>
      <c r="F15859" s="23" t="s">
        <v>51</v>
      </c>
      <c r="G15859" s="127">
        <v>813616.08000000007</v>
      </c>
    </row>
    <row r="15860" spans="1:7" x14ac:dyDescent="0.25">
      <c r="A15860" s="90" t="str">
        <f>VLOOKUP(B15860,Códigos!$A$1:$C$23,2,FALSE)</f>
        <v>Liquidez</v>
      </c>
      <c r="B15860" s="23" t="s">
        <v>13</v>
      </c>
      <c r="C15860" s="90">
        <v>2024</v>
      </c>
      <c r="D15860" s="89" t="str">
        <f t="shared" si="266"/>
        <v>sept</v>
      </c>
      <c r="E15860" s="24">
        <v>45565</v>
      </c>
      <c r="F15860" s="23" t="s">
        <v>51</v>
      </c>
      <c r="G15860" s="127">
        <v>110299621.46999997</v>
      </c>
    </row>
    <row r="15861" spans="1:7" x14ac:dyDescent="0.25">
      <c r="A15861" s="90" t="str">
        <f>VLOOKUP(B15861,Códigos!$A$1:$C$23,2,FALSE)</f>
        <v>Inv. sin Oferta Pública</v>
      </c>
      <c r="B15861" s="23" t="s">
        <v>14</v>
      </c>
      <c r="C15861" s="90">
        <v>2024</v>
      </c>
      <c r="D15861" s="89" t="str">
        <f t="shared" si="266"/>
        <v>sept</v>
      </c>
      <c r="E15861" s="24">
        <v>45565</v>
      </c>
      <c r="F15861" s="23" t="s">
        <v>51</v>
      </c>
      <c r="G15861" s="127">
        <v>21792767.329999998</v>
      </c>
    </row>
    <row r="15862" spans="1:7" x14ac:dyDescent="0.25">
      <c r="A15862" s="90" t="str">
        <f>VLOOKUP(B15862,Códigos!$A$1:$C$23,2,FALSE)</f>
        <v>Acciones</v>
      </c>
      <c r="B15862" s="23" t="s">
        <v>0</v>
      </c>
      <c r="C15862" s="90">
        <v>2024</v>
      </c>
      <c r="D15862" s="89" t="str">
        <f t="shared" si="266"/>
        <v>sept</v>
      </c>
      <c r="E15862" s="24">
        <v>45565</v>
      </c>
      <c r="F15862" s="23" t="s">
        <v>52</v>
      </c>
      <c r="G15862" s="127">
        <v>4204760.45</v>
      </c>
    </row>
    <row r="15863" spans="1:7" x14ac:dyDescent="0.25">
      <c r="A15863" s="90" t="str">
        <f>VLOOKUP(B15863,Códigos!$A$1:$C$23,2,FALSE)</f>
        <v>Bonos Bancarios Bursátiles</v>
      </c>
      <c r="B15863" s="23" t="s">
        <v>1</v>
      </c>
      <c r="C15863" s="90">
        <v>2024</v>
      </c>
      <c r="D15863" s="89" t="str">
        <f t="shared" si="266"/>
        <v>sept</v>
      </c>
      <c r="E15863" s="24">
        <v>45565</v>
      </c>
      <c r="F15863" s="23" t="s">
        <v>52</v>
      </c>
      <c r="G15863" s="127">
        <v>24704789.829999998</v>
      </c>
    </row>
    <row r="15864" spans="1:7" x14ac:dyDescent="0.25">
      <c r="A15864" s="90" t="str">
        <f>VLOOKUP(B15864,Códigos!$A$1:$C$23,2,FALSE)</f>
        <v>Bonos de Largo Plazo</v>
      </c>
      <c r="B15864" s="23" t="s">
        <v>3</v>
      </c>
      <c r="C15864" s="90">
        <v>2024</v>
      </c>
      <c r="D15864" s="89" t="str">
        <f t="shared" si="266"/>
        <v>sept</v>
      </c>
      <c r="E15864" s="24">
        <v>45565</v>
      </c>
      <c r="F15864" s="23" t="s">
        <v>52</v>
      </c>
      <c r="G15864" s="127">
        <v>12849744.959999999</v>
      </c>
    </row>
    <row r="15865" spans="1:7" x14ac:dyDescent="0.25">
      <c r="A15865" s="90" t="str">
        <f>VLOOKUP(B15865,Códigos!$A$1:$C$23,2,FALSE)</f>
        <v>Bonos Participativos emitidos por Pymes</v>
      </c>
      <c r="B15865" s="23" t="s">
        <v>5</v>
      </c>
      <c r="C15865" s="90">
        <v>2024</v>
      </c>
      <c r="D15865" s="89" t="str">
        <f t="shared" si="266"/>
        <v>sept</v>
      </c>
      <c r="E15865" s="24">
        <v>45565</v>
      </c>
      <c r="F15865" s="23" t="s">
        <v>52</v>
      </c>
      <c r="G15865" s="127">
        <v>18164.080000000002</v>
      </c>
    </row>
    <row r="15866" spans="1:7" x14ac:dyDescent="0.25">
      <c r="A15866" s="90" t="str">
        <f>VLOOKUP(B15866,Códigos!$A$1:$C$23,2,FALSE)</f>
        <v>Bonos del Tesoro</v>
      </c>
      <c r="B15866" s="23" t="s">
        <v>6</v>
      </c>
      <c r="C15866" s="90">
        <v>2024</v>
      </c>
      <c r="D15866" s="89" t="str">
        <f t="shared" si="266"/>
        <v>sept</v>
      </c>
      <c r="E15866" s="24">
        <v>45565</v>
      </c>
      <c r="F15866" s="23" t="s">
        <v>52</v>
      </c>
      <c r="G15866" s="127">
        <v>159341.10999999999</v>
      </c>
    </row>
    <row r="15867" spans="1:7" x14ac:dyDescent="0.25">
      <c r="A15867" s="90" t="str">
        <f>VLOOKUP(B15867,Códigos!$A$1:$C$23,2,FALSE)</f>
        <v>Cupones</v>
      </c>
      <c r="B15867" s="23" t="s">
        <v>7</v>
      </c>
      <c r="C15867" s="90">
        <v>2024</v>
      </c>
      <c r="D15867" s="89" t="str">
        <f t="shared" si="266"/>
        <v>sept</v>
      </c>
      <c r="E15867" s="24">
        <v>45565</v>
      </c>
      <c r="F15867" s="23" t="s">
        <v>52</v>
      </c>
      <c r="G15867" s="127">
        <v>35045.589999999997</v>
      </c>
    </row>
    <row r="15868" spans="1:7" x14ac:dyDescent="0.25">
      <c r="A15868" s="90" t="str">
        <f>VLOOKUP(B15868,Códigos!$A$1:$C$23,2,FALSE)</f>
        <v>Depósitos a Plazo Fijo</v>
      </c>
      <c r="B15868" s="23" t="s">
        <v>8</v>
      </c>
      <c r="C15868" s="90">
        <v>2024</v>
      </c>
      <c r="D15868" s="89" t="str">
        <f t="shared" si="266"/>
        <v>sept</v>
      </c>
      <c r="E15868" s="24">
        <v>45565</v>
      </c>
      <c r="F15868" s="23" t="s">
        <v>52</v>
      </c>
      <c r="G15868" s="127">
        <v>301115368.97000009</v>
      </c>
    </row>
    <row r="15869" spans="1:7" x14ac:dyDescent="0.25">
      <c r="A15869" s="90" t="str">
        <f>VLOOKUP(B15869,Códigos!$A$1:$C$23,2,FALSE)</f>
        <v>Letras del BCB con opción a rescate anticipado</v>
      </c>
      <c r="B15869" s="23" t="s">
        <v>10</v>
      </c>
      <c r="C15869" s="90">
        <v>2024</v>
      </c>
      <c r="D15869" s="89" t="str">
        <f t="shared" si="266"/>
        <v>sept</v>
      </c>
      <c r="E15869" s="24">
        <v>45565</v>
      </c>
      <c r="F15869" s="23" t="s">
        <v>52</v>
      </c>
      <c r="G15869" s="127">
        <v>499365.16</v>
      </c>
    </row>
    <row r="15870" spans="1:7" x14ac:dyDescent="0.25">
      <c r="A15870" s="90" t="str">
        <f>VLOOKUP(B15870,Códigos!$A$1:$C$23,2,FALSE)</f>
        <v>Pagarés bursátiles</v>
      </c>
      <c r="B15870" s="23" t="s">
        <v>11</v>
      </c>
      <c r="C15870" s="90">
        <v>2024</v>
      </c>
      <c r="D15870" s="89" t="str">
        <f t="shared" si="266"/>
        <v>sept</v>
      </c>
      <c r="E15870" s="24">
        <v>45565</v>
      </c>
      <c r="F15870" s="23" t="s">
        <v>52</v>
      </c>
      <c r="G15870" s="127">
        <v>10745201.869999999</v>
      </c>
    </row>
    <row r="15871" spans="1:7" x14ac:dyDescent="0.25">
      <c r="A15871" s="90" t="str">
        <f>VLOOKUP(B15871,Códigos!$A$1:$C$23,2,FALSE)</f>
        <v>Valores de Titularización</v>
      </c>
      <c r="B15871" s="23" t="s">
        <v>12</v>
      </c>
      <c r="C15871" s="90">
        <v>2024</v>
      </c>
      <c r="D15871" s="89" t="str">
        <f t="shared" si="266"/>
        <v>sept</v>
      </c>
      <c r="E15871" s="24">
        <v>45565</v>
      </c>
      <c r="F15871" s="23" t="s">
        <v>52</v>
      </c>
      <c r="G15871" s="127">
        <v>43123.97</v>
      </c>
    </row>
    <row r="15872" spans="1:7" x14ac:dyDescent="0.25">
      <c r="A15872" s="90" t="str">
        <f>VLOOKUP(B15872,Códigos!$A$1:$C$23,2,FALSE)</f>
        <v>Inv. Extranjero</v>
      </c>
      <c r="B15872" s="23" t="s">
        <v>34</v>
      </c>
      <c r="C15872" s="90">
        <v>2024</v>
      </c>
      <c r="D15872" s="89" t="str">
        <f t="shared" si="266"/>
        <v>sept</v>
      </c>
      <c r="E15872" s="24">
        <v>45565</v>
      </c>
      <c r="F15872" s="23" t="s">
        <v>52</v>
      </c>
      <c r="G15872" s="127">
        <v>38288976.330000006</v>
      </c>
    </row>
    <row r="15873" spans="1:7" x14ac:dyDescent="0.25">
      <c r="A15873" s="90" t="str">
        <f>VLOOKUP(B15873,Códigos!$A$1:$C$23,2,FALSE)</f>
        <v>Liquidez</v>
      </c>
      <c r="B15873" s="23" t="s">
        <v>13</v>
      </c>
      <c r="C15873" s="90">
        <v>2024</v>
      </c>
      <c r="D15873" s="89" t="str">
        <f t="shared" si="266"/>
        <v>sept</v>
      </c>
      <c r="E15873" s="24">
        <v>45565</v>
      </c>
      <c r="F15873" s="23" t="s">
        <v>52</v>
      </c>
      <c r="G15873" s="127">
        <v>146117621.06999996</v>
      </c>
    </row>
    <row r="15874" spans="1:7" x14ac:dyDescent="0.25">
      <c r="A15874" s="90" t="str">
        <f>VLOOKUP(B15874,Códigos!$A$1:$C$23,2,FALSE)</f>
        <v>Inv. sin Oferta Pública</v>
      </c>
      <c r="B15874" s="23" t="s">
        <v>14</v>
      </c>
      <c r="C15874" s="90">
        <v>2024</v>
      </c>
      <c r="D15874" s="89" t="str">
        <f t="shared" ref="D15874:D15937" si="267">+TEXT(E15874,"mmm")</f>
        <v>sept</v>
      </c>
      <c r="E15874" s="24">
        <v>45565</v>
      </c>
      <c r="F15874" s="23" t="s">
        <v>52</v>
      </c>
      <c r="G15874" s="127">
        <v>451736.16999999993</v>
      </c>
    </row>
    <row r="15875" spans="1:7" x14ac:dyDescent="0.25">
      <c r="A15875" s="90" t="str">
        <f>VLOOKUP(B15875,Códigos!$A$1:$C$23,2,FALSE)</f>
        <v>Bonos Banco Central de Bolivia</v>
      </c>
      <c r="B15875" s="23" t="s">
        <v>2</v>
      </c>
      <c r="C15875" s="90">
        <v>2024</v>
      </c>
      <c r="D15875" s="89" t="str">
        <f t="shared" si="267"/>
        <v>sept</v>
      </c>
      <c r="E15875" s="24">
        <v>45565</v>
      </c>
      <c r="F15875" s="23" t="s">
        <v>119</v>
      </c>
      <c r="G15875" s="127">
        <v>13471758.08</v>
      </c>
    </row>
    <row r="15876" spans="1:7" x14ac:dyDescent="0.25">
      <c r="A15876" s="90" t="str">
        <f>VLOOKUP(B15876,Códigos!$A$1:$C$23,2,FALSE)</f>
        <v>Bonos de Largo Plazo</v>
      </c>
      <c r="B15876" s="23" t="s">
        <v>3</v>
      </c>
      <c r="C15876" s="90">
        <v>2024</v>
      </c>
      <c r="D15876" s="89" t="str">
        <f t="shared" si="267"/>
        <v>sept</v>
      </c>
      <c r="E15876" s="24">
        <v>45565</v>
      </c>
      <c r="F15876" s="23" t="s">
        <v>119</v>
      </c>
      <c r="G15876" s="127">
        <v>477074.63</v>
      </c>
    </row>
    <row r="15877" spans="1:7" x14ac:dyDescent="0.25">
      <c r="A15877" s="90" t="str">
        <f>VLOOKUP(B15877,Códigos!$A$1:$C$23,2,FALSE)</f>
        <v>Bonos del BCB con opción a rescate anticipado</v>
      </c>
      <c r="B15877" s="23" t="s">
        <v>159</v>
      </c>
      <c r="C15877" s="90">
        <v>2024</v>
      </c>
      <c r="D15877" s="89" t="str">
        <f t="shared" si="267"/>
        <v>sept</v>
      </c>
      <c r="E15877" s="24">
        <v>45565</v>
      </c>
      <c r="F15877" s="23" t="s">
        <v>119</v>
      </c>
      <c r="G15877" s="127">
        <v>5790955.2199999997</v>
      </c>
    </row>
    <row r="15878" spans="1:7" x14ac:dyDescent="0.25">
      <c r="A15878" s="90" t="str">
        <f>VLOOKUP(B15878,Códigos!$A$1:$C$23,2,FALSE)</f>
        <v>Pagarés bursátiles</v>
      </c>
      <c r="B15878" s="23" t="s">
        <v>11</v>
      </c>
      <c r="C15878" s="90">
        <v>2024</v>
      </c>
      <c r="D15878" s="89" t="str">
        <f t="shared" si="267"/>
        <v>sept</v>
      </c>
      <c r="E15878" s="24">
        <v>45565</v>
      </c>
      <c r="F15878" s="23" t="s">
        <v>119</v>
      </c>
      <c r="G15878" s="127">
        <v>377462.97</v>
      </c>
    </row>
    <row r="15879" spans="1:7" x14ac:dyDescent="0.25">
      <c r="A15879" s="90" t="str">
        <f>VLOOKUP(B15879,Códigos!$A$1:$C$23,2,FALSE)</f>
        <v>Inv. Extranjero</v>
      </c>
      <c r="B15879" s="23" t="s">
        <v>34</v>
      </c>
      <c r="C15879" s="90">
        <v>2024</v>
      </c>
      <c r="D15879" s="89" t="str">
        <f t="shared" si="267"/>
        <v>sept</v>
      </c>
      <c r="E15879" s="24">
        <v>45565</v>
      </c>
      <c r="F15879" s="23" t="s">
        <v>119</v>
      </c>
      <c r="G15879" s="127">
        <v>0</v>
      </c>
    </row>
    <row r="15880" spans="1:7" x14ac:dyDescent="0.25">
      <c r="A15880" s="90" t="str">
        <f>VLOOKUP(B15880,Códigos!$A$1:$C$23,2,FALSE)</f>
        <v>Liquidez</v>
      </c>
      <c r="B15880" s="23" t="s">
        <v>13</v>
      </c>
      <c r="C15880" s="90">
        <v>2024</v>
      </c>
      <c r="D15880" s="89" t="str">
        <f t="shared" si="267"/>
        <v>sept</v>
      </c>
      <c r="E15880" s="24">
        <v>45565</v>
      </c>
      <c r="F15880" s="23" t="s">
        <v>119</v>
      </c>
      <c r="G15880" s="127">
        <v>1200202.1299999999</v>
      </c>
    </row>
    <row r="15881" spans="1:7" x14ac:dyDescent="0.25">
      <c r="A15881" s="90" t="str">
        <f>VLOOKUP(B15881,Códigos!$A$1:$C$23,2,FALSE)</f>
        <v>Inv. sin Oferta Pública</v>
      </c>
      <c r="B15881" s="23" t="s">
        <v>14</v>
      </c>
      <c r="C15881" s="90">
        <v>2024</v>
      </c>
      <c r="D15881" s="89" t="str">
        <f t="shared" si="267"/>
        <v>sept</v>
      </c>
      <c r="E15881" s="24">
        <v>45565</v>
      </c>
      <c r="F15881" s="23" t="s">
        <v>119</v>
      </c>
      <c r="G15881" s="127">
        <v>193151.06</v>
      </c>
    </row>
    <row r="15882" spans="1:7" x14ac:dyDescent="0.25">
      <c r="A15882" s="90" t="str">
        <f>VLOOKUP(B15882,Códigos!$A$1:$C$23,2,FALSE)</f>
        <v>Bonos Bancarios Bursátiles</v>
      </c>
      <c r="B15882" s="23" t="s">
        <v>1</v>
      </c>
      <c r="C15882" s="90">
        <v>2024</v>
      </c>
      <c r="D15882" s="89" t="str">
        <f t="shared" si="267"/>
        <v>sept</v>
      </c>
      <c r="E15882" s="24">
        <v>45565</v>
      </c>
      <c r="F15882" s="23" t="s">
        <v>44</v>
      </c>
      <c r="G15882" s="127">
        <v>7110922.9399999995</v>
      </c>
    </row>
    <row r="15883" spans="1:7" x14ac:dyDescent="0.25">
      <c r="A15883" s="90" t="str">
        <f>VLOOKUP(B15883,Códigos!$A$1:$C$23,2,FALSE)</f>
        <v>Bonos Banco Central de Bolivia</v>
      </c>
      <c r="B15883" s="23" t="s">
        <v>2</v>
      </c>
      <c r="C15883" s="90">
        <v>2024</v>
      </c>
      <c r="D15883" s="89" t="str">
        <f t="shared" si="267"/>
        <v>sept</v>
      </c>
      <c r="E15883" s="24">
        <v>45565</v>
      </c>
      <c r="F15883" s="23" t="s">
        <v>44</v>
      </c>
      <c r="G15883" s="127">
        <v>369846.5</v>
      </c>
    </row>
    <row r="15884" spans="1:7" x14ac:dyDescent="0.25">
      <c r="A15884" s="90" t="str">
        <f>VLOOKUP(B15884,Códigos!$A$1:$C$23,2,FALSE)</f>
        <v>Bonos de Largo Plazo</v>
      </c>
      <c r="B15884" s="23" t="s">
        <v>3</v>
      </c>
      <c r="C15884" s="90">
        <v>2024</v>
      </c>
      <c r="D15884" s="89" t="str">
        <f t="shared" si="267"/>
        <v>sept</v>
      </c>
      <c r="E15884" s="24">
        <v>45565</v>
      </c>
      <c r="F15884" s="23" t="s">
        <v>44</v>
      </c>
      <c r="G15884" s="127">
        <v>8380530.1200000001</v>
      </c>
    </row>
    <row r="15885" spans="1:7" x14ac:dyDescent="0.25">
      <c r="A15885" s="90" t="str">
        <f>VLOOKUP(B15885,Códigos!$A$1:$C$23,2,FALSE)</f>
        <v>Depósitos a Plazo Fijo</v>
      </c>
      <c r="B15885" s="23" t="s">
        <v>8</v>
      </c>
      <c r="C15885" s="90">
        <v>2024</v>
      </c>
      <c r="D15885" s="89" t="str">
        <f t="shared" si="267"/>
        <v>sept</v>
      </c>
      <c r="E15885" s="24">
        <v>45565</v>
      </c>
      <c r="F15885" s="23" t="s">
        <v>44</v>
      </c>
      <c r="G15885" s="127">
        <v>87198064.309999987</v>
      </c>
    </row>
    <row r="15886" spans="1:7" x14ac:dyDescent="0.25">
      <c r="A15886" s="90" t="str">
        <f>VLOOKUP(B15886,Códigos!$A$1:$C$23,2,FALSE)</f>
        <v>Letras del BCB</v>
      </c>
      <c r="B15886" s="23" t="s">
        <v>9</v>
      </c>
      <c r="C15886" s="90">
        <v>2024</v>
      </c>
      <c r="D15886" s="89" t="str">
        <f t="shared" si="267"/>
        <v>sept</v>
      </c>
      <c r="E15886" s="24">
        <v>45565</v>
      </c>
      <c r="F15886" s="23" t="s">
        <v>44</v>
      </c>
      <c r="G15886" s="127">
        <v>3311195.42</v>
      </c>
    </row>
    <row r="15887" spans="1:7" x14ac:dyDescent="0.25">
      <c r="A15887" s="90" t="str">
        <f>VLOOKUP(B15887,Códigos!$A$1:$C$23,2,FALSE)</f>
        <v>Letras del BCB con opción a rescate anticipado</v>
      </c>
      <c r="B15887" s="23" t="s">
        <v>10</v>
      </c>
      <c r="C15887" s="90">
        <v>2024</v>
      </c>
      <c r="D15887" s="89" t="str">
        <f t="shared" si="267"/>
        <v>sept</v>
      </c>
      <c r="E15887" s="24">
        <v>45565</v>
      </c>
      <c r="F15887" s="23" t="s">
        <v>44</v>
      </c>
      <c r="G15887" s="127">
        <v>7218897.0199999996</v>
      </c>
    </row>
    <row r="15888" spans="1:7" x14ac:dyDescent="0.25">
      <c r="A15888" s="90" t="str">
        <f>VLOOKUP(B15888,Códigos!$A$1:$C$23,2,FALSE)</f>
        <v>Pagarés bursátiles</v>
      </c>
      <c r="B15888" s="23" t="s">
        <v>11</v>
      </c>
      <c r="C15888" s="90">
        <v>2024</v>
      </c>
      <c r="D15888" s="89" t="str">
        <f t="shared" si="267"/>
        <v>sept</v>
      </c>
      <c r="E15888" s="24">
        <v>45565</v>
      </c>
      <c r="F15888" s="23" t="s">
        <v>44</v>
      </c>
      <c r="G15888" s="127">
        <v>7436246.1900000004</v>
      </c>
    </row>
    <row r="15889" spans="1:7" x14ac:dyDescent="0.25">
      <c r="A15889" s="90" t="str">
        <f>VLOOKUP(B15889,Códigos!$A$1:$C$23,2,FALSE)</f>
        <v>Valores de Titularización</v>
      </c>
      <c r="B15889" s="23" t="s">
        <v>12</v>
      </c>
      <c r="C15889" s="90">
        <v>2024</v>
      </c>
      <c r="D15889" s="89" t="str">
        <f t="shared" si="267"/>
        <v>sept</v>
      </c>
      <c r="E15889" s="24">
        <v>45565</v>
      </c>
      <c r="F15889" s="23" t="s">
        <v>44</v>
      </c>
      <c r="G15889" s="127">
        <v>1533798.57</v>
      </c>
    </row>
    <row r="15890" spans="1:7" x14ac:dyDescent="0.25">
      <c r="A15890" s="90" t="str">
        <f>VLOOKUP(B15890,Códigos!$A$1:$C$23,2,FALSE)</f>
        <v>Inv. Extranjero</v>
      </c>
      <c r="B15890" s="23" t="s">
        <v>34</v>
      </c>
      <c r="C15890" s="90">
        <v>2024</v>
      </c>
      <c r="D15890" s="89" t="str">
        <f t="shared" si="267"/>
        <v>sept</v>
      </c>
      <c r="E15890" s="24">
        <v>45565</v>
      </c>
      <c r="F15890" s="23" t="s">
        <v>44</v>
      </c>
      <c r="G15890" s="127">
        <v>315166.08000000002</v>
      </c>
    </row>
    <row r="15891" spans="1:7" x14ac:dyDescent="0.25">
      <c r="A15891" s="90" t="str">
        <f>VLOOKUP(B15891,Códigos!$A$1:$C$23,2,FALSE)</f>
        <v>Liquidez</v>
      </c>
      <c r="B15891" s="23" t="s">
        <v>13</v>
      </c>
      <c r="C15891" s="90">
        <v>2024</v>
      </c>
      <c r="D15891" s="89" t="str">
        <f t="shared" si="267"/>
        <v>sept</v>
      </c>
      <c r="E15891" s="24">
        <v>45565</v>
      </c>
      <c r="F15891" s="23" t="s">
        <v>44</v>
      </c>
      <c r="G15891" s="127">
        <v>45492650.790000007</v>
      </c>
    </row>
    <row r="15892" spans="1:7" x14ac:dyDescent="0.25">
      <c r="A15892" s="90" t="str">
        <f>VLOOKUP(B15892,Códigos!$A$1:$C$23,2,FALSE)</f>
        <v>Inv. sin Oferta Pública</v>
      </c>
      <c r="B15892" s="23" t="s">
        <v>14</v>
      </c>
      <c r="C15892" s="90">
        <v>2024</v>
      </c>
      <c r="D15892" s="89" t="str">
        <f t="shared" si="267"/>
        <v>sept</v>
      </c>
      <c r="E15892" s="24">
        <v>45565</v>
      </c>
      <c r="F15892" s="23" t="s">
        <v>44</v>
      </c>
      <c r="G15892" s="127">
        <v>5003884.629999999</v>
      </c>
    </row>
    <row r="15893" spans="1:7" x14ac:dyDescent="0.25">
      <c r="A15893" s="90" t="str">
        <f>VLOOKUP(B15893,Códigos!$A$1:$C$23,2,FALSE)</f>
        <v>Acciones</v>
      </c>
      <c r="B15893" s="23" t="s">
        <v>0</v>
      </c>
      <c r="C15893" s="90">
        <v>2024</v>
      </c>
      <c r="D15893" s="89" t="str">
        <f t="shared" si="267"/>
        <v>sept</v>
      </c>
      <c r="E15893" s="24">
        <v>45565</v>
      </c>
      <c r="F15893" s="23" t="s">
        <v>45</v>
      </c>
      <c r="G15893" s="127">
        <v>1489723.08</v>
      </c>
    </row>
    <row r="15894" spans="1:7" x14ac:dyDescent="0.25">
      <c r="A15894" s="90" t="str">
        <f>VLOOKUP(B15894,Códigos!$A$1:$C$23,2,FALSE)</f>
        <v>Bonos Bancarios Bursátiles</v>
      </c>
      <c r="B15894" s="23" t="s">
        <v>1</v>
      </c>
      <c r="C15894" s="90">
        <v>2024</v>
      </c>
      <c r="D15894" s="89" t="str">
        <f t="shared" si="267"/>
        <v>sept</v>
      </c>
      <c r="E15894" s="24">
        <v>45565</v>
      </c>
      <c r="F15894" s="23" t="s">
        <v>45</v>
      </c>
      <c r="G15894" s="127">
        <v>3516635.48</v>
      </c>
    </row>
    <row r="15895" spans="1:7" x14ac:dyDescent="0.25">
      <c r="A15895" s="90" t="str">
        <f>VLOOKUP(B15895,Códigos!$A$1:$C$23,2,FALSE)</f>
        <v>Bonos de Largo Plazo</v>
      </c>
      <c r="B15895" s="23" t="s">
        <v>3</v>
      </c>
      <c r="C15895" s="90">
        <v>2024</v>
      </c>
      <c r="D15895" s="89" t="str">
        <f t="shared" si="267"/>
        <v>sept</v>
      </c>
      <c r="E15895" s="24">
        <v>45565</v>
      </c>
      <c r="F15895" s="23" t="s">
        <v>45</v>
      </c>
      <c r="G15895" s="127">
        <v>1063822.2</v>
      </c>
    </row>
    <row r="15896" spans="1:7" x14ac:dyDescent="0.25">
      <c r="A15896" s="90" t="str">
        <f>VLOOKUP(B15896,Códigos!$A$1:$C$23,2,FALSE)</f>
        <v>Depósitos a Plazo Fijo</v>
      </c>
      <c r="B15896" s="23" t="s">
        <v>8</v>
      </c>
      <c r="C15896" s="90">
        <v>2024</v>
      </c>
      <c r="D15896" s="89" t="str">
        <f t="shared" si="267"/>
        <v>sept</v>
      </c>
      <c r="E15896" s="24">
        <v>45565</v>
      </c>
      <c r="F15896" s="23" t="s">
        <v>45</v>
      </c>
      <c r="G15896" s="127">
        <v>55273751.810000002</v>
      </c>
    </row>
    <row r="15897" spans="1:7" x14ac:dyDescent="0.25">
      <c r="A15897" s="90" t="str">
        <f>VLOOKUP(B15897,Códigos!$A$1:$C$23,2,FALSE)</f>
        <v>Inv. Extranjero</v>
      </c>
      <c r="B15897" s="23" t="s">
        <v>34</v>
      </c>
      <c r="C15897" s="90">
        <v>2024</v>
      </c>
      <c r="D15897" s="89" t="str">
        <f t="shared" si="267"/>
        <v>sept</v>
      </c>
      <c r="E15897" s="24">
        <v>45565</v>
      </c>
      <c r="F15897" s="23" t="s">
        <v>45</v>
      </c>
      <c r="G15897" s="127">
        <v>2259987.5300000003</v>
      </c>
    </row>
    <row r="15898" spans="1:7" x14ac:dyDescent="0.25">
      <c r="A15898" s="90" t="str">
        <f>VLOOKUP(B15898,Códigos!$A$1:$C$23,2,FALSE)</f>
        <v>Liquidez</v>
      </c>
      <c r="B15898" s="23" t="s">
        <v>13</v>
      </c>
      <c r="C15898" s="90">
        <v>2024</v>
      </c>
      <c r="D15898" s="89" t="str">
        <f t="shared" si="267"/>
        <v>sept</v>
      </c>
      <c r="E15898" s="24">
        <v>45565</v>
      </c>
      <c r="F15898" s="23" t="s">
        <v>45</v>
      </c>
      <c r="G15898" s="127">
        <v>49264080.359999999</v>
      </c>
    </row>
    <row r="15899" spans="1:7" x14ac:dyDescent="0.25">
      <c r="A15899" s="90" t="str">
        <f>VLOOKUP(B15899,Códigos!$A$1:$C$23,2,FALSE)</f>
        <v>Inv. sin Oferta Pública</v>
      </c>
      <c r="B15899" s="23" t="s">
        <v>14</v>
      </c>
      <c r="C15899" s="90">
        <v>2024</v>
      </c>
      <c r="D15899" s="89" t="str">
        <f t="shared" si="267"/>
        <v>sept</v>
      </c>
      <c r="E15899" s="24">
        <v>45565</v>
      </c>
      <c r="F15899" s="23" t="s">
        <v>45</v>
      </c>
      <c r="G15899" s="127">
        <v>-2984.7500000000018</v>
      </c>
    </row>
    <row r="15900" spans="1:7" x14ac:dyDescent="0.25">
      <c r="A15900" s="90" t="str">
        <f>VLOOKUP(B15900,Códigos!$A$1:$C$23,2,FALSE)</f>
        <v>Acciones</v>
      </c>
      <c r="B15900" s="23" t="s">
        <v>0</v>
      </c>
      <c r="C15900" s="90">
        <v>2024</v>
      </c>
      <c r="D15900" s="89" t="str">
        <f t="shared" si="267"/>
        <v>sept</v>
      </c>
      <c r="E15900" s="24">
        <v>45565</v>
      </c>
      <c r="F15900" s="23" t="s">
        <v>46</v>
      </c>
      <c r="G15900" s="127">
        <v>6477193.5599999996</v>
      </c>
    </row>
    <row r="15901" spans="1:7" x14ac:dyDescent="0.25">
      <c r="A15901" s="90" t="str">
        <f>VLOOKUP(B15901,Códigos!$A$1:$C$23,2,FALSE)</f>
        <v>Bonos Bancarios Bursátiles</v>
      </c>
      <c r="B15901" s="23" t="s">
        <v>1</v>
      </c>
      <c r="C15901" s="90">
        <v>2024</v>
      </c>
      <c r="D15901" s="89" t="str">
        <f t="shared" si="267"/>
        <v>sept</v>
      </c>
      <c r="E15901" s="24">
        <v>45565</v>
      </c>
      <c r="F15901" s="23" t="s">
        <v>46</v>
      </c>
      <c r="G15901" s="127">
        <v>44172289.890000001</v>
      </c>
    </row>
    <row r="15902" spans="1:7" x14ac:dyDescent="0.25">
      <c r="A15902" s="90" t="str">
        <f>VLOOKUP(B15902,Códigos!$A$1:$C$23,2,FALSE)</f>
        <v>Bonos Banco Central de Bolivia</v>
      </c>
      <c r="B15902" s="23" t="s">
        <v>2</v>
      </c>
      <c r="C15902" s="90">
        <v>2024</v>
      </c>
      <c r="D15902" s="89" t="str">
        <f t="shared" si="267"/>
        <v>sept</v>
      </c>
      <c r="E15902" s="24">
        <v>45565</v>
      </c>
      <c r="F15902" s="23" t="s">
        <v>46</v>
      </c>
      <c r="G15902" s="127">
        <v>9150077.129999999</v>
      </c>
    </row>
    <row r="15903" spans="1:7" x14ac:dyDescent="0.25">
      <c r="A15903" s="90" t="str">
        <f>VLOOKUP(B15903,Códigos!$A$1:$C$23,2,FALSE)</f>
        <v>Bonos de Largo Plazo</v>
      </c>
      <c r="B15903" s="23" t="s">
        <v>3</v>
      </c>
      <c r="C15903" s="90">
        <v>2024</v>
      </c>
      <c r="D15903" s="89" t="str">
        <f t="shared" si="267"/>
        <v>sept</v>
      </c>
      <c r="E15903" s="24">
        <v>45565</v>
      </c>
      <c r="F15903" s="23" t="s">
        <v>46</v>
      </c>
      <c r="G15903" s="127">
        <v>33341786.420000002</v>
      </c>
    </row>
    <row r="15904" spans="1:7" x14ac:dyDescent="0.25">
      <c r="A15904" s="90" t="str">
        <f>VLOOKUP(B15904,Códigos!$A$1:$C$23,2,FALSE)</f>
        <v>Bonos Municipales</v>
      </c>
      <c r="B15904" s="23" t="s">
        <v>4</v>
      </c>
      <c r="C15904" s="90">
        <v>2024</v>
      </c>
      <c r="D15904" s="89" t="str">
        <f t="shared" si="267"/>
        <v>sept</v>
      </c>
      <c r="E15904" s="24">
        <v>45565</v>
      </c>
      <c r="F15904" s="23" t="s">
        <v>46</v>
      </c>
      <c r="G15904" s="127">
        <v>472184.19</v>
      </c>
    </row>
    <row r="15905" spans="1:7" x14ac:dyDescent="0.25">
      <c r="A15905" s="90" t="str">
        <f>VLOOKUP(B15905,Códigos!$A$1:$C$23,2,FALSE)</f>
        <v>Bonos Participativos emitidos por Pymes</v>
      </c>
      <c r="B15905" s="23" t="s">
        <v>5</v>
      </c>
      <c r="C15905" s="90">
        <v>2024</v>
      </c>
      <c r="D15905" s="89" t="str">
        <f t="shared" si="267"/>
        <v>sept</v>
      </c>
      <c r="E15905" s="24">
        <v>45565</v>
      </c>
      <c r="F15905" s="23" t="s">
        <v>46</v>
      </c>
      <c r="G15905" s="127">
        <v>38598.67</v>
      </c>
    </row>
    <row r="15906" spans="1:7" x14ac:dyDescent="0.25">
      <c r="A15906" s="90" t="str">
        <f>VLOOKUP(B15906,Códigos!$A$1:$C$23,2,FALSE)</f>
        <v>Bonos Verdes, Sociales y/o Sostenibles</v>
      </c>
      <c r="B15906" s="23" t="s">
        <v>162</v>
      </c>
      <c r="C15906" s="90">
        <v>2024</v>
      </c>
      <c r="D15906" s="89" t="str">
        <f t="shared" si="267"/>
        <v>sept</v>
      </c>
      <c r="E15906" s="24">
        <v>45565</v>
      </c>
      <c r="F15906" s="23" t="s">
        <v>46</v>
      </c>
      <c r="G15906" s="127">
        <v>1773031.6900000002</v>
      </c>
    </row>
    <row r="15907" spans="1:7" x14ac:dyDescent="0.25">
      <c r="A15907" s="90" t="str">
        <f>VLOOKUP(B15907,Códigos!$A$1:$C$23,2,FALSE)</f>
        <v>Cupones</v>
      </c>
      <c r="B15907" s="23" t="s">
        <v>7</v>
      </c>
      <c r="C15907" s="90">
        <v>2024</v>
      </c>
      <c r="D15907" s="89" t="str">
        <f t="shared" si="267"/>
        <v>sept</v>
      </c>
      <c r="E15907" s="24">
        <v>45565</v>
      </c>
      <c r="F15907" s="23" t="s">
        <v>46</v>
      </c>
      <c r="G15907" s="127">
        <v>1219566.06</v>
      </c>
    </row>
    <row r="15908" spans="1:7" x14ac:dyDescent="0.25">
      <c r="A15908" s="90" t="str">
        <f>VLOOKUP(B15908,Códigos!$A$1:$C$23,2,FALSE)</f>
        <v>Depósitos a Plazo Fijo</v>
      </c>
      <c r="B15908" s="23" t="s">
        <v>8</v>
      </c>
      <c r="C15908" s="90">
        <v>2024</v>
      </c>
      <c r="D15908" s="89" t="str">
        <f t="shared" si="267"/>
        <v>sept</v>
      </c>
      <c r="E15908" s="24">
        <v>45565</v>
      </c>
      <c r="F15908" s="23" t="s">
        <v>46</v>
      </c>
      <c r="G15908" s="127">
        <v>144387341.11000001</v>
      </c>
    </row>
    <row r="15909" spans="1:7" x14ac:dyDescent="0.25">
      <c r="A15909" s="90" t="str">
        <f>VLOOKUP(B15909,Códigos!$A$1:$C$23,2,FALSE)</f>
        <v>Letras del BCB con opción a rescate anticipado</v>
      </c>
      <c r="B15909" s="23" t="s">
        <v>10</v>
      </c>
      <c r="C15909" s="90">
        <v>2024</v>
      </c>
      <c r="D15909" s="89" t="str">
        <f t="shared" si="267"/>
        <v>sept</v>
      </c>
      <c r="E15909" s="24">
        <v>45565</v>
      </c>
      <c r="F15909" s="23" t="s">
        <v>46</v>
      </c>
      <c r="G15909" s="127">
        <v>4154086.83</v>
      </c>
    </row>
    <row r="15910" spans="1:7" x14ac:dyDescent="0.25">
      <c r="A15910" s="90" t="str">
        <f>VLOOKUP(B15910,Códigos!$A$1:$C$23,2,FALSE)</f>
        <v>Pagarés bursátiles</v>
      </c>
      <c r="B15910" s="23" t="s">
        <v>11</v>
      </c>
      <c r="C15910" s="90">
        <v>2024</v>
      </c>
      <c r="D15910" s="89" t="str">
        <f t="shared" si="267"/>
        <v>sept</v>
      </c>
      <c r="E15910" s="24">
        <v>45565</v>
      </c>
      <c r="F15910" s="23" t="s">
        <v>46</v>
      </c>
      <c r="G15910" s="127">
        <v>11785530.859999999</v>
      </c>
    </row>
    <row r="15911" spans="1:7" x14ac:dyDescent="0.25">
      <c r="A15911" s="90" t="str">
        <f>VLOOKUP(B15911,Códigos!$A$1:$C$23,2,FALSE)</f>
        <v>Valores de Titularización</v>
      </c>
      <c r="B15911" s="23" t="s">
        <v>12</v>
      </c>
      <c r="C15911" s="90">
        <v>2024</v>
      </c>
      <c r="D15911" s="89" t="str">
        <f t="shared" si="267"/>
        <v>sept</v>
      </c>
      <c r="E15911" s="24">
        <v>45565</v>
      </c>
      <c r="F15911" s="23" t="s">
        <v>46</v>
      </c>
      <c r="G15911" s="127">
        <v>5027470.5600000005</v>
      </c>
    </row>
    <row r="15912" spans="1:7" x14ac:dyDescent="0.25">
      <c r="A15912" s="90" t="str">
        <f>VLOOKUP(B15912,Códigos!$A$1:$C$23,2,FALSE)</f>
        <v>Inv. Extranjero</v>
      </c>
      <c r="B15912" s="23" t="s">
        <v>34</v>
      </c>
      <c r="C15912" s="90">
        <v>2024</v>
      </c>
      <c r="D15912" s="89" t="str">
        <f t="shared" si="267"/>
        <v>sept</v>
      </c>
      <c r="E15912" s="24">
        <v>45565</v>
      </c>
      <c r="F15912" s="23" t="s">
        <v>46</v>
      </c>
      <c r="G15912" s="127">
        <v>498450</v>
      </c>
    </row>
    <row r="15913" spans="1:7" x14ac:dyDescent="0.25">
      <c r="A15913" s="90" t="str">
        <f>VLOOKUP(B15913,Códigos!$A$1:$C$23,2,FALSE)</f>
        <v>Liquidez</v>
      </c>
      <c r="B15913" s="23" t="s">
        <v>13</v>
      </c>
      <c r="C15913" s="90">
        <v>2024</v>
      </c>
      <c r="D15913" s="89" t="str">
        <f t="shared" si="267"/>
        <v>sept</v>
      </c>
      <c r="E15913" s="24">
        <v>45565</v>
      </c>
      <c r="F15913" s="23" t="s">
        <v>46</v>
      </c>
      <c r="G15913" s="127">
        <v>52793602.370000005</v>
      </c>
    </row>
    <row r="15914" spans="1:7" x14ac:dyDescent="0.25">
      <c r="A15914" s="90" t="str">
        <f>VLOOKUP(B15914,Códigos!$A$1:$C$23,2,FALSE)</f>
        <v>Inv. sin Oferta Pública</v>
      </c>
      <c r="B15914" s="23" t="s">
        <v>14</v>
      </c>
      <c r="C15914" s="90">
        <v>2024</v>
      </c>
      <c r="D15914" s="89" t="str">
        <f t="shared" si="267"/>
        <v>sept</v>
      </c>
      <c r="E15914" s="24">
        <v>45565</v>
      </c>
      <c r="F15914" s="23" t="s">
        <v>46</v>
      </c>
      <c r="G15914" s="127">
        <v>10893229.9</v>
      </c>
    </row>
    <row r="15915" spans="1:7" x14ac:dyDescent="0.25">
      <c r="A15915" s="90" t="str">
        <f>VLOOKUP(B15915,Códigos!$A$1:$C$23,2,FALSE)</f>
        <v>Acciones</v>
      </c>
      <c r="B15915" s="23" t="s">
        <v>0</v>
      </c>
      <c r="C15915" s="90">
        <v>2024</v>
      </c>
      <c r="D15915" s="89" t="str">
        <f t="shared" si="267"/>
        <v>sept</v>
      </c>
      <c r="E15915" s="24">
        <v>45565</v>
      </c>
      <c r="F15915" s="23" t="s">
        <v>47</v>
      </c>
      <c r="G15915" s="127">
        <v>2715037.37</v>
      </c>
    </row>
    <row r="15916" spans="1:7" x14ac:dyDescent="0.25">
      <c r="A15916" s="90" t="str">
        <f>VLOOKUP(B15916,Códigos!$A$1:$C$23,2,FALSE)</f>
        <v>Bonos Bancarios Bursátiles</v>
      </c>
      <c r="B15916" s="23" t="s">
        <v>1</v>
      </c>
      <c r="C15916" s="90">
        <v>2024</v>
      </c>
      <c r="D15916" s="89" t="str">
        <f t="shared" si="267"/>
        <v>sept</v>
      </c>
      <c r="E15916" s="24">
        <v>45565</v>
      </c>
      <c r="F15916" s="23" t="s">
        <v>47</v>
      </c>
      <c r="G15916" s="127">
        <v>20348347.140000001</v>
      </c>
    </row>
    <row r="15917" spans="1:7" x14ac:dyDescent="0.25">
      <c r="A15917" s="90" t="str">
        <f>VLOOKUP(B15917,Códigos!$A$1:$C$23,2,FALSE)</f>
        <v>Bonos de Largo Plazo</v>
      </c>
      <c r="B15917" s="23" t="s">
        <v>3</v>
      </c>
      <c r="C15917" s="90">
        <v>2024</v>
      </c>
      <c r="D15917" s="89" t="str">
        <f t="shared" si="267"/>
        <v>sept</v>
      </c>
      <c r="E15917" s="24">
        <v>45565</v>
      </c>
      <c r="F15917" s="23" t="s">
        <v>47</v>
      </c>
      <c r="G15917" s="127">
        <v>11239586.02</v>
      </c>
    </row>
    <row r="15918" spans="1:7" x14ac:dyDescent="0.25">
      <c r="A15918" s="90" t="str">
        <f>VLOOKUP(B15918,Códigos!$A$1:$C$23,2,FALSE)</f>
        <v>Cupones</v>
      </c>
      <c r="B15918" s="23" t="s">
        <v>7</v>
      </c>
      <c r="C15918" s="90">
        <v>2024</v>
      </c>
      <c r="D15918" s="89" t="str">
        <f t="shared" si="267"/>
        <v>sept</v>
      </c>
      <c r="E15918" s="24">
        <v>45565</v>
      </c>
      <c r="F15918" s="23" t="s">
        <v>47</v>
      </c>
      <c r="G15918" s="127">
        <v>35045.589999999997</v>
      </c>
    </row>
    <row r="15919" spans="1:7" x14ac:dyDescent="0.25">
      <c r="A15919" s="90" t="str">
        <f>VLOOKUP(B15919,Códigos!$A$1:$C$23,2,FALSE)</f>
        <v>Depósitos a Plazo Fijo</v>
      </c>
      <c r="B15919" s="23" t="s">
        <v>8</v>
      </c>
      <c r="C15919" s="90">
        <v>2024</v>
      </c>
      <c r="D15919" s="89" t="str">
        <f t="shared" si="267"/>
        <v>sept</v>
      </c>
      <c r="E15919" s="24">
        <v>45565</v>
      </c>
      <c r="F15919" s="23" t="s">
        <v>47</v>
      </c>
      <c r="G15919" s="127">
        <v>238675688.16000003</v>
      </c>
    </row>
    <row r="15920" spans="1:7" x14ac:dyDescent="0.25">
      <c r="A15920" s="90" t="str">
        <f>VLOOKUP(B15920,Códigos!$A$1:$C$23,2,FALSE)</f>
        <v>Letras del BCB con opción a rescate anticipado</v>
      </c>
      <c r="B15920" s="23" t="s">
        <v>10</v>
      </c>
      <c r="C15920" s="90">
        <v>2024</v>
      </c>
      <c r="D15920" s="89" t="str">
        <f t="shared" si="267"/>
        <v>sept</v>
      </c>
      <c r="E15920" s="24">
        <v>45565</v>
      </c>
      <c r="F15920" s="23" t="s">
        <v>47</v>
      </c>
      <c r="G15920" s="127">
        <v>499365.16</v>
      </c>
    </row>
    <row r="15921" spans="1:7" x14ac:dyDescent="0.25">
      <c r="A15921" s="90" t="str">
        <f>VLOOKUP(B15921,Códigos!$A$1:$C$23,2,FALSE)</f>
        <v>Pagarés bursátiles</v>
      </c>
      <c r="B15921" s="23" t="s">
        <v>11</v>
      </c>
      <c r="C15921" s="90">
        <v>2024</v>
      </c>
      <c r="D15921" s="89" t="str">
        <f t="shared" si="267"/>
        <v>sept</v>
      </c>
      <c r="E15921" s="24">
        <v>45565</v>
      </c>
      <c r="F15921" s="23" t="s">
        <v>47</v>
      </c>
      <c r="G15921" s="127">
        <v>10745201.869999999</v>
      </c>
    </row>
    <row r="15922" spans="1:7" x14ac:dyDescent="0.25">
      <c r="A15922" s="90" t="str">
        <f>VLOOKUP(B15922,Códigos!$A$1:$C$23,2,FALSE)</f>
        <v>Valores de Titularización</v>
      </c>
      <c r="B15922" s="23" t="s">
        <v>12</v>
      </c>
      <c r="C15922" s="90">
        <v>2024</v>
      </c>
      <c r="D15922" s="89" t="str">
        <f t="shared" si="267"/>
        <v>sept</v>
      </c>
      <c r="E15922" s="24">
        <v>45565</v>
      </c>
      <c r="F15922" s="23" t="s">
        <v>47</v>
      </c>
      <c r="G15922" s="127">
        <v>43123.97</v>
      </c>
    </row>
    <row r="15923" spans="1:7" x14ac:dyDescent="0.25">
      <c r="A15923" s="90" t="str">
        <f>VLOOKUP(B15923,Códigos!$A$1:$C$23,2,FALSE)</f>
        <v>Inv. Extranjero</v>
      </c>
      <c r="B15923" s="23" t="s">
        <v>34</v>
      </c>
      <c r="C15923" s="90">
        <v>2024</v>
      </c>
      <c r="D15923" s="89" t="str">
        <f t="shared" si="267"/>
        <v>sept</v>
      </c>
      <c r="E15923" s="24">
        <v>45565</v>
      </c>
      <c r="F15923" s="23" t="s">
        <v>47</v>
      </c>
      <c r="G15923" s="127">
        <v>34794207.300000004</v>
      </c>
    </row>
    <row r="15924" spans="1:7" x14ac:dyDescent="0.25">
      <c r="A15924" s="90" t="str">
        <f>VLOOKUP(B15924,Códigos!$A$1:$C$23,2,FALSE)</f>
        <v>Liquidez</v>
      </c>
      <c r="B15924" s="23" t="s">
        <v>13</v>
      </c>
      <c r="C15924" s="90">
        <v>2024</v>
      </c>
      <c r="D15924" s="89" t="str">
        <f t="shared" si="267"/>
        <v>sept</v>
      </c>
      <c r="E15924" s="24">
        <v>45565</v>
      </c>
      <c r="F15924" s="23" t="s">
        <v>47</v>
      </c>
      <c r="G15924" s="127">
        <v>94949209.269999981</v>
      </c>
    </row>
    <row r="15925" spans="1:7" x14ac:dyDescent="0.25">
      <c r="A15925" s="90" t="str">
        <f>VLOOKUP(B15925,Códigos!$A$1:$C$23,2,FALSE)</f>
        <v>Inv. sin Oferta Pública</v>
      </c>
      <c r="B15925" s="23" t="s">
        <v>14</v>
      </c>
      <c r="C15925" s="90">
        <v>2024</v>
      </c>
      <c r="D15925" s="89" t="str">
        <f t="shared" si="267"/>
        <v>sept</v>
      </c>
      <c r="E15925" s="24">
        <v>45565</v>
      </c>
      <c r="F15925" s="23" t="s">
        <v>47</v>
      </c>
      <c r="G15925" s="127">
        <v>359424.30999999994</v>
      </c>
    </row>
    <row r="15926" spans="1:7" x14ac:dyDescent="0.25">
      <c r="A15926" s="90" t="str">
        <f>VLOOKUP(B15926,Códigos!$A$1:$C$23,2,FALSE)</f>
        <v>Bonos Banco Central de Bolivia</v>
      </c>
      <c r="B15926" s="23" t="s">
        <v>2</v>
      </c>
      <c r="C15926" s="90">
        <v>2024</v>
      </c>
      <c r="D15926" s="89" t="str">
        <f t="shared" si="267"/>
        <v>sept</v>
      </c>
      <c r="E15926" s="24">
        <v>45565</v>
      </c>
      <c r="F15926" s="23" t="s">
        <v>48</v>
      </c>
      <c r="G15926" s="127">
        <v>13471758.08</v>
      </c>
    </row>
    <row r="15927" spans="1:7" x14ac:dyDescent="0.25">
      <c r="A15927" s="90" t="str">
        <f>VLOOKUP(B15927,Códigos!$A$1:$C$23,2,FALSE)</f>
        <v>Bonos de Largo Plazo</v>
      </c>
      <c r="B15927" s="23" t="s">
        <v>3</v>
      </c>
      <c r="C15927" s="90">
        <v>2024</v>
      </c>
      <c r="D15927" s="89" t="str">
        <f t="shared" si="267"/>
        <v>sept</v>
      </c>
      <c r="E15927" s="24">
        <v>45565</v>
      </c>
      <c r="F15927" s="23" t="s">
        <v>48</v>
      </c>
      <c r="G15927" s="127">
        <v>477074.63</v>
      </c>
    </row>
    <row r="15928" spans="1:7" x14ac:dyDescent="0.25">
      <c r="A15928" s="90" t="str">
        <f>VLOOKUP(B15928,Códigos!$A$1:$C$23,2,FALSE)</f>
        <v>Bonos del BCB con opción a rescate anticipado</v>
      </c>
      <c r="B15928" s="23" t="s">
        <v>159</v>
      </c>
      <c r="C15928" s="90">
        <v>2024</v>
      </c>
      <c r="D15928" s="89" t="str">
        <f t="shared" si="267"/>
        <v>sept</v>
      </c>
      <c r="E15928" s="24">
        <v>45565</v>
      </c>
      <c r="F15928" s="23" t="s">
        <v>48</v>
      </c>
      <c r="G15928" s="127">
        <v>5790955.2199999997</v>
      </c>
    </row>
    <row r="15929" spans="1:7" x14ac:dyDescent="0.25">
      <c r="A15929" s="90" t="str">
        <f>VLOOKUP(B15929,Códigos!$A$1:$C$23,2,FALSE)</f>
        <v>Pagarés bursátiles</v>
      </c>
      <c r="B15929" s="23" t="s">
        <v>11</v>
      </c>
      <c r="C15929" s="90">
        <v>2024</v>
      </c>
      <c r="D15929" s="89" t="str">
        <f t="shared" si="267"/>
        <v>sept</v>
      </c>
      <c r="E15929" s="24">
        <v>45565</v>
      </c>
      <c r="F15929" s="23" t="s">
        <v>48</v>
      </c>
      <c r="G15929" s="127">
        <v>377462.97</v>
      </c>
    </row>
    <row r="15930" spans="1:7" x14ac:dyDescent="0.25">
      <c r="A15930" s="90" t="str">
        <f>VLOOKUP(B15930,Códigos!$A$1:$C$23,2,FALSE)</f>
        <v>Inv. Extranjero</v>
      </c>
      <c r="B15930" s="23" t="s">
        <v>34</v>
      </c>
      <c r="C15930" s="90">
        <v>2024</v>
      </c>
      <c r="D15930" s="89" t="str">
        <f t="shared" si="267"/>
        <v>sept</v>
      </c>
      <c r="E15930" s="24">
        <v>45565</v>
      </c>
      <c r="F15930" s="23" t="s">
        <v>48</v>
      </c>
      <c r="G15930" s="127">
        <v>0</v>
      </c>
    </row>
    <row r="15931" spans="1:7" x14ac:dyDescent="0.25">
      <c r="A15931" s="90" t="str">
        <f>VLOOKUP(B15931,Códigos!$A$1:$C$23,2,FALSE)</f>
        <v>Liquidez</v>
      </c>
      <c r="B15931" s="23" t="s">
        <v>13</v>
      </c>
      <c r="C15931" s="90">
        <v>2024</v>
      </c>
      <c r="D15931" s="89" t="str">
        <f t="shared" si="267"/>
        <v>sept</v>
      </c>
      <c r="E15931" s="24">
        <v>45565</v>
      </c>
      <c r="F15931" s="23" t="s">
        <v>48</v>
      </c>
      <c r="G15931" s="127">
        <v>1200202.1299999999</v>
      </c>
    </row>
    <row r="15932" spans="1:7" x14ac:dyDescent="0.25">
      <c r="A15932" s="90" t="str">
        <f>VLOOKUP(B15932,Códigos!$A$1:$C$23,2,FALSE)</f>
        <v>Inv. sin Oferta Pública</v>
      </c>
      <c r="B15932" s="23" t="s">
        <v>14</v>
      </c>
      <c r="C15932" s="90">
        <v>2024</v>
      </c>
      <c r="D15932" s="89" t="str">
        <f t="shared" si="267"/>
        <v>sept</v>
      </c>
      <c r="E15932" s="24">
        <v>45565</v>
      </c>
      <c r="F15932" s="23" t="s">
        <v>48</v>
      </c>
      <c r="G15932" s="127">
        <v>193151.06</v>
      </c>
    </row>
    <row r="15933" spans="1:7" x14ac:dyDescent="0.25">
      <c r="A15933" s="90" t="str">
        <f>VLOOKUP(B15933,Códigos!$A$1:$C$23,2,FALSE)</f>
        <v>Acciones</v>
      </c>
      <c r="B15933" s="23" t="s">
        <v>0</v>
      </c>
      <c r="C15933" s="90">
        <v>2024</v>
      </c>
      <c r="D15933" s="89" t="str">
        <f t="shared" si="267"/>
        <v>sept</v>
      </c>
      <c r="E15933" s="24">
        <v>45565</v>
      </c>
      <c r="F15933" s="23" t="s">
        <v>49</v>
      </c>
      <c r="G15933" s="127">
        <v>266548.21000000002</v>
      </c>
    </row>
    <row r="15934" spans="1:7" x14ac:dyDescent="0.25">
      <c r="A15934" s="90" t="str">
        <f>VLOOKUP(B15934,Códigos!$A$1:$C$23,2,FALSE)</f>
        <v>Bonos Bancarios Bursátiles</v>
      </c>
      <c r="B15934" s="23" t="s">
        <v>1</v>
      </c>
      <c r="C15934" s="90">
        <v>2024</v>
      </c>
      <c r="D15934" s="89" t="str">
        <f t="shared" si="267"/>
        <v>sept</v>
      </c>
      <c r="E15934" s="24">
        <v>45565</v>
      </c>
      <c r="F15934" s="23" t="s">
        <v>49</v>
      </c>
      <c r="G15934" s="127">
        <v>21500439.82</v>
      </c>
    </row>
    <row r="15935" spans="1:7" x14ac:dyDescent="0.25">
      <c r="A15935" s="90" t="str">
        <f>VLOOKUP(B15935,Códigos!$A$1:$C$23,2,FALSE)</f>
        <v>Bonos de Largo Plazo</v>
      </c>
      <c r="B15935" s="23" t="s">
        <v>3</v>
      </c>
      <c r="C15935" s="90">
        <v>2024</v>
      </c>
      <c r="D15935" s="89" t="str">
        <f t="shared" si="267"/>
        <v>sept</v>
      </c>
      <c r="E15935" s="24">
        <v>45565</v>
      </c>
      <c r="F15935" s="23" t="s">
        <v>49</v>
      </c>
      <c r="G15935" s="127">
        <v>15539378.439999999</v>
      </c>
    </row>
    <row r="15936" spans="1:7" x14ac:dyDescent="0.25">
      <c r="A15936" s="90" t="str">
        <f>VLOOKUP(B15936,Códigos!$A$1:$C$23,2,FALSE)</f>
        <v>Bonos Municipales</v>
      </c>
      <c r="B15936" s="23" t="s">
        <v>4</v>
      </c>
      <c r="C15936" s="90">
        <v>2024</v>
      </c>
      <c r="D15936" s="89" t="str">
        <f t="shared" si="267"/>
        <v>sept</v>
      </c>
      <c r="E15936" s="24">
        <v>45565</v>
      </c>
      <c r="F15936" s="23" t="s">
        <v>49</v>
      </c>
      <c r="G15936" s="127">
        <v>301394.17</v>
      </c>
    </row>
    <row r="15937" spans="1:7" x14ac:dyDescent="0.25">
      <c r="A15937" s="90" t="str">
        <f>VLOOKUP(B15937,Códigos!$A$1:$C$23,2,FALSE)</f>
        <v>Bonos Participativos emitidos por Pymes</v>
      </c>
      <c r="B15937" s="23" t="s">
        <v>5</v>
      </c>
      <c r="C15937" s="90">
        <v>2024</v>
      </c>
      <c r="D15937" s="89" t="str">
        <f t="shared" si="267"/>
        <v>sept</v>
      </c>
      <c r="E15937" s="24">
        <v>45565</v>
      </c>
      <c r="F15937" s="23" t="s">
        <v>49</v>
      </c>
      <c r="G15937" s="127">
        <v>22705.1</v>
      </c>
    </row>
    <row r="15938" spans="1:7" x14ac:dyDescent="0.25">
      <c r="A15938" s="90" t="str">
        <f>VLOOKUP(B15938,Códigos!$A$1:$C$23,2,FALSE)</f>
        <v>Bonos del Tesoro</v>
      </c>
      <c r="B15938" s="23" t="s">
        <v>6</v>
      </c>
      <c r="C15938" s="90">
        <v>2024</v>
      </c>
      <c r="D15938" s="89" t="str">
        <f t="shared" ref="D15938:D15956" si="268">+TEXT(E15938,"mmm")</f>
        <v>sept</v>
      </c>
      <c r="E15938" s="24">
        <v>45565</v>
      </c>
      <c r="F15938" s="23" t="s">
        <v>49</v>
      </c>
      <c r="G15938" s="127">
        <v>3620668.43</v>
      </c>
    </row>
    <row r="15939" spans="1:7" x14ac:dyDescent="0.25">
      <c r="A15939" s="90" t="str">
        <f>VLOOKUP(B15939,Códigos!$A$1:$C$23,2,FALSE)</f>
        <v>Bonos Verdes, Sociales y/o Sostenibles</v>
      </c>
      <c r="B15939" s="23" t="s">
        <v>162</v>
      </c>
      <c r="C15939" s="90">
        <v>2024</v>
      </c>
      <c r="D15939" s="89" t="str">
        <f t="shared" si="268"/>
        <v>sept</v>
      </c>
      <c r="E15939" s="24">
        <v>45565</v>
      </c>
      <c r="F15939" s="23" t="s">
        <v>49</v>
      </c>
      <c r="G15939" s="127">
        <v>1626796.1800000002</v>
      </c>
    </row>
    <row r="15940" spans="1:7" x14ac:dyDescent="0.25">
      <c r="A15940" s="90" t="str">
        <f>VLOOKUP(B15940,Códigos!$A$1:$C$23,2,FALSE)</f>
        <v>Cupones</v>
      </c>
      <c r="B15940" s="23" t="s">
        <v>7</v>
      </c>
      <c r="C15940" s="90">
        <v>2024</v>
      </c>
      <c r="D15940" s="89" t="str">
        <f t="shared" si="268"/>
        <v>sept</v>
      </c>
      <c r="E15940" s="24">
        <v>45565</v>
      </c>
      <c r="F15940" s="23" t="s">
        <v>49</v>
      </c>
      <c r="G15940" s="127">
        <v>6361040.1700000009</v>
      </c>
    </row>
    <row r="15941" spans="1:7" x14ac:dyDescent="0.25">
      <c r="A15941" s="90" t="str">
        <f>VLOOKUP(B15941,Códigos!$A$1:$C$23,2,FALSE)</f>
        <v>Depósitos a Plazo Fijo</v>
      </c>
      <c r="B15941" s="23" t="s">
        <v>8</v>
      </c>
      <c r="C15941" s="90">
        <v>2024</v>
      </c>
      <c r="D15941" s="89" t="str">
        <f t="shared" si="268"/>
        <v>sept</v>
      </c>
      <c r="E15941" s="24">
        <v>45565</v>
      </c>
      <c r="F15941" s="23" t="s">
        <v>49</v>
      </c>
      <c r="G15941" s="127">
        <v>54964031.529999994</v>
      </c>
    </row>
    <row r="15942" spans="1:7" x14ac:dyDescent="0.25">
      <c r="A15942" s="90" t="str">
        <f>VLOOKUP(B15942,Códigos!$A$1:$C$23,2,FALSE)</f>
        <v>Letras del BCB</v>
      </c>
      <c r="B15942" s="23" t="s">
        <v>9</v>
      </c>
      <c r="C15942" s="90">
        <v>2024</v>
      </c>
      <c r="D15942" s="89" t="str">
        <f t="shared" si="268"/>
        <v>sept</v>
      </c>
      <c r="E15942" s="24">
        <v>45565</v>
      </c>
      <c r="F15942" s="23" t="s">
        <v>49</v>
      </c>
      <c r="G15942" s="127">
        <v>2128504.37</v>
      </c>
    </row>
    <row r="15943" spans="1:7" x14ac:dyDescent="0.25">
      <c r="A15943" s="90" t="str">
        <f>VLOOKUP(B15943,Códigos!$A$1:$C$23,2,FALSE)</f>
        <v>Letras del BCB con opción a rescate anticipado</v>
      </c>
      <c r="B15943" s="23" t="s">
        <v>10</v>
      </c>
      <c r="C15943" s="90">
        <v>2024</v>
      </c>
      <c r="D15943" s="89" t="str">
        <f t="shared" si="268"/>
        <v>sept</v>
      </c>
      <c r="E15943" s="24">
        <v>45565</v>
      </c>
      <c r="F15943" s="23" t="s">
        <v>49</v>
      </c>
      <c r="G15943" s="127">
        <v>444179.87</v>
      </c>
    </row>
    <row r="15944" spans="1:7" x14ac:dyDescent="0.25">
      <c r="A15944" s="90" t="str">
        <f>VLOOKUP(B15944,Códigos!$A$1:$C$23,2,FALSE)</f>
        <v>Pagarés bursátiles</v>
      </c>
      <c r="B15944" s="23" t="s">
        <v>11</v>
      </c>
      <c r="C15944" s="90">
        <v>2024</v>
      </c>
      <c r="D15944" s="89" t="str">
        <f t="shared" si="268"/>
        <v>sept</v>
      </c>
      <c r="E15944" s="24">
        <v>45565</v>
      </c>
      <c r="F15944" s="23" t="s">
        <v>49</v>
      </c>
      <c r="G15944" s="127">
        <v>7241814.5</v>
      </c>
    </row>
    <row r="15945" spans="1:7" x14ac:dyDescent="0.25">
      <c r="A15945" s="90" t="str">
        <f>VLOOKUP(B15945,Códigos!$A$1:$C$23,2,FALSE)</f>
        <v>Valores de Titularización</v>
      </c>
      <c r="B15945" s="23" t="s">
        <v>12</v>
      </c>
      <c r="C15945" s="90">
        <v>2024</v>
      </c>
      <c r="D15945" s="89" t="str">
        <f t="shared" si="268"/>
        <v>sept</v>
      </c>
      <c r="E15945" s="24">
        <v>45565</v>
      </c>
      <c r="F15945" s="23" t="s">
        <v>49</v>
      </c>
      <c r="G15945" s="127">
        <v>1903721.07</v>
      </c>
    </row>
    <row r="15946" spans="1:7" x14ac:dyDescent="0.25">
      <c r="A15946" s="90" t="str">
        <f>VLOOKUP(B15946,Códigos!$A$1:$C$23,2,FALSE)</f>
        <v>Inv. Extranjero</v>
      </c>
      <c r="B15946" s="23" t="s">
        <v>34</v>
      </c>
      <c r="C15946" s="90">
        <v>2024</v>
      </c>
      <c r="D15946" s="89" t="str">
        <f t="shared" si="268"/>
        <v>sept</v>
      </c>
      <c r="E15946" s="24">
        <v>45565</v>
      </c>
      <c r="F15946" s="23" t="s">
        <v>49</v>
      </c>
      <c r="G15946" s="127">
        <v>0</v>
      </c>
    </row>
    <row r="15947" spans="1:7" x14ac:dyDescent="0.25">
      <c r="A15947" s="90" t="str">
        <f>VLOOKUP(B15947,Códigos!$A$1:$C$23,2,FALSE)</f>
        <v>Liquidez</v>
      </c>
      <c r="B15947" s="23" t="s">
        <v>13</v>
      </c>
      <c r="C15947" s="90">
        <v>2024</v>
      </c>
      <c r="D15947" s="89" t="str">
        <f t="shared" si="268"/>
        <v>sept</v>
      </c>
      <c r="E15947" s="24">
        <v>45565</v>
      </c>
      <c r="F15947" s="23" t="s">
        <v>49</v>
      </c>
      <c r="G15947" s="127">
        <v>12013368.310000002</v>
      </c>
    </row>
    <row r="15948" spans="1:7" x14ac:dyDescent="0.25">
      <c r="A15948" s="90" t="str">
        <f>VLOOKUP(B15948,Códigos!$A$1:$C$23,2,FALSE)</f>
        <v>Inv. sin Oferta Pública</v>
      </c>
      <c r="B15948" s="23" t="s">
        <v>14</v>
      </c>
      <c r="C15948" s="90">
        <v>2024</v>
      </c>
      <c r="D15948" s="89" t="str">
        <f t="shared" si="268"/>
        <v>sept</v>
      </c>
      <c r="E15948" s="24">
        <v>45565</v>
      </c>
      <c r="F15948" s="23" t="s">
        <v>49</v>
      </c>
      <c r="G15948" s="127">
        <v>5895652.7999999998</v>
      </c>
    </row>
    <row r="15949" spans="1:7" x14ac:dyDescent="0.25">
      <c r="A15949" s="90" t="str">
        <f>VLOOKUP(B15949,Códigos!$A$1:$C$23,2,FALSE)</f>
        <v>Bonos Bancarios Bursátiles</v>
      </c>
      <c r="B15949" s="23" t="s">
        <v>1</v>
      </c>
      <c r="C15949" s="90">
        <v>2024</v>
      </c>
      <c r="D15949" s="89" t="str">
        <f t="shared" si="268"/>
        <v>sept</v>
      </c>
      <c r="E15949" s="24">
        <v>45565</v>
      </c>
      <c r="F15949" s="23" t="s">
        <v>50</v>
      </c>
      <c r="G15949" s="127">
        <v>839807.21</v>
      </c>
    </row>
    <row r="15950" spans="1:7" x14ac:dyDescent="0.25">
      <c r="A15950" s="90" t="str">
        <f>VLOOKUP(B15950,Códigos!$A$1:$C$23,2,FALSE)</f>
        <v>Bonos de Largo Plazo</v>
      </c>
      <c r="B15950" s="23" t="s">
        <v>3</v>
      </c>
      <c r="C15950" s="90">
        <v>2024</v>
      </c>
      <c r="D15950" s="89" t="str">
        <f t="shared" si="268"/>
        <v>sept</v>
      </c>
      <c r="E15950" s="24">
        <v>45565</v>
      </c>
      <c r="F15950" s="23" t="s">
        <v>50</v>
      </c>
      <c r="G15950" s="127">
        <v>546336.74</v>
      </c>
    </row>
    <row r="15951" spans="1:7" x14ac:dyDescent="0.25">
      <c r="A15951" s="90" t="str">
        <f>VLOOKUP(B15951,Códigos!$A$1:$C$23,2,FALSE)</f>
        <v>Bonos Participativos emitidos por Pymes</v>
      </c>
      <c r="B15951" s="23" t="s">
        <v>5</v>
      </c>
      <c r="C15951" s="90">
        <v>2024</v>
      </c>
      <c r="D15951" s="89" t="str">
        <f t="shared" si="268"/>
        <v>sept</v>
      </c>
      <c r="E15951" s="24">
        <v>45565</v>
      </c>
      <c r="F15951" s="23" t="s">
        <v>50</v>
      </c>
      <c r="G15951" s="127">
        <v>18164.080000000002</v>
      </c>
    </row>
    <row r="15952" spans="1:7" x14ac:dyDescent="0.25">
      <c r="A15952" s="90" t="str">
        <f>VLOOKUP(B15952,Códigos!$A$1:$C$23,2,FALSE)</f>
        <v>Bonos del Tesoro</v>
      </c>
      <c r="B15952" s="23" t="s">
        <v>6</v>
      </c>
      <c r="C15952" s="90">
        <v>2024</v>
      </c>
      <c r="D15952" s="89" t="str">
        <f t="shared" si="268"/>
        <v>sept</v>
      </c>
      <c r="E15952" s="24">
        <v>45565</v>
      </c>
      <c r="F15952" s="23" t="s">
        <v>50</v>
      </c>
      <c r="G15952" s="127">
        <v>159341.10999999999</v>
      </c>
    </row>
    <row r="15953" spans="1:7" x14ac:dyDescent="0.25">
      <c r="A15953" s="90" t="str">
        <f>VLOOKUP(B15953,Códigos!$A$1:$C$23,2,FALSE)</f>
        <v>Depósitos a Plazo Fijo</v>
      </c>
      <c r="B15953" s="23" t="s">
        <v>8</v>
      </c>
      <c r="C15953" s="90">
        <v>2024</v>
      </c>
      <c r="D15953" s="89" t="str">
        <f t="shared" si="268"/>
        <v>sept</v>
      </c>
      <c r="E15953" s="24">
        <v>45565</v>
      </c>
      <c r="F15953" s="23" t="s">
        <v>50</v>
      </c>
      <c r="G15953" s="127">
        <v>7165929</v>
      </c>
    </row>
    <row r="15954" spans="1:7" x14ac:dyDescent="0.25">
      <c r="A15954" s="90" t="str">
        <f>VLOOKUP(B15954,Códigos!$A$1:$C$23,2,FALSE)</f>
        <v>Inv. Extranjero</v>
      </c>
      <c r="B15954" s="23" t="s">
        <v>34</v>
      </c>
      <c r="C15954" s="90">
        <v>2024</v>
      </c>
      <c r="D15954" s="89" t="str">
        <f t="shared" si="268"/>
        <v>sept</v>
      </c>
      <c r="E15954" s="24">
        <v>45565</v>
      </c>
      <c r="F15954" s="23" t="s">
        <v>50</v>
      </c>
      <c r="G15954" s="127">
        <v>1234781.5</v>
      </c>
    </row>
    <row r="15955" spans="1:7" x14ac:dyDescent="0.25">
      <c r="A15955" s="90" t="str">
        <f>VLOOKUP(B15955,Códigos!$A$1:$C$23,2,FALSE)</f>
        <v>Liquidez</v>
      </c>
      <c r="B15955" s="23" t="s">
        <v>13</v>
      </c>
      <c r="C15955" s="90">
        <v>2024</v>
      </c>
      <c r="D15955" s="89" t="str">
        <f t="shared" si="268"/>
        <v>sept</v>
      </c>
      <c r="E15955" s="24">
        <v>45565</v>
      </c>
      <c r="F15955" s="23" t="s">
        <v>50</v>
      </c>
      <c r="G15955" s="127">
        <v>1904331.44</v>
      </c>
    </row>
    <row r="15956" spans="1:7" ht="15.75" thickBot="1" x14ac:dyDescent="0.3">
      <c r="A15956" s="96" t="str">
        <f>VLOOKUP(B15956,Códigos!$A$1:$C$23,2,FALSE)</f>
        <v>Inv. sin Oferta Pública</v>
      </c>
      <c r="B15956" s="106" t="s">
        <v>14</v>
      </c>
      <c r="C15956" s="96">
        <v>2024</v>
      </c>
      <c r="D15956" s="97" t="str">
        <f t="shared" si="268"/>
        <v>sept</v>
      </c>
      <c r="E15956" s="109">
        <v>45565</v>
      </c>
      <c r="F15956" s="106" t="s">
        <v>50</v>
      </c>
      <c r="G15956" s="128">
        <v>95296.61</v>
      </c>
    </row>
    <row r="15957" spans="1:7" ht="15.75" thickTop="1" x14ac:dyDescent="0.25">
      <c r="A15957" s="90" t="str">
        <f>VLOOKUP(B15957,Códigos!$A$1:$C$23,2,FALSE)</f>
        <v>Acciones</v>
      </c>
      <c r="B15957" s="23" t="s">
        <v>0</v>
      </c>
      <c r="C15957" s="90">
        <v>2024</v>
      </c>
      <c r="D15957" s="89" t="str">
        <f t="shared" ref="D15957" si="269">+TEXT(E15957,"mmm")</f>
        <v>oct</v>
      </c>
      <c r="E15957" s="24">
        <v>45596</v>
      </c>
      <c r="F15957" s="23" t="s">
        <v>51</v>
      </c>
      <c r="G15957" s="127">
        <v>5928026.6299999999</v>
      </c>
    </row>
    <row r="15958" spans="1:7" x14ac:dyDescent="0.25">
      <c r="A15958" s="90" t="str">
        <f>VLOOKUP(B15958,Códigos!$A$1:$C$23,2,FALSE)</f>
        <v>Bonos Bancarios Bursátiles</v>
      </c>
      <c r="B15958" s="23" t="s">
        <v>1</v>
      </c>
      <c r="C15958" s="90">
        <v>2024</v>
      </c>
      <c r="D15958" s="89" t="str">
        <f t="shared" ref="D15958:D16021" si="270">+TEXT(E15958,"mmm")</f>
        <v>oct</v>
      </c>
      <c r="E15958" s="24">
        <v>45596</v>
      </c>
      <c r="F15958" s="23" t="s">
        <v>51</v>
      </c>
      <c r="G15958" s="127">
        <v>72968237.680000007</v>
      </c>
    </row>
    <row r="15959" spans="1:7" x14ac:dyDescent="0.25">
      <c r="A15959" s="90" t="str">
        <f>VLOOKUP(B15959,Códigos!$A$1:$C$23,2,FALSE)</f>
        <v>Bonos Banco Central de Bolivia</v>
      </c>
      <c r="B15959" s="23" t="s">
        <v>2</v>
      </c>
      <c r="C15959" s="90">
        <v>2024</v>
      </c>
      <c r="D15959" s="89" t="str">
        <f t="shared" si="270"/>
        <v>oct</v>
      </c>
      <c r="E15959" s="24">
        <v>45596</v>
      </c>
      <c r="F15959" s="23" t="s">
        <v>51</v>
      </c>
      <c r="G15959" s="127">
        <v>17563437.060000002</v>
      </c>
    </row>
    <row r="15960" spans="1:7" x14ac:dyDescent="0.25">
      <c r="A15960" s="90" t="str">
        <f>VLOOKUP(B15960,Códigos!$A$1:$C$23,2,FALSE)</f>
        <v>Bonos de Largo Plazo</v>
      </c>
      <c r="B15960" s="23" t="s">
        <v>3</v>
      </c>
      <c r="C15960" s="90">
        <v>2024</v>
      </c>
      <c r="D15960" s="89" t="str">
        <f t="shared" si="270"/>
        <v>oct</v>
      </c>
      <c r="E15960" s="24">
        <v>45596</v>
      </c>
      <c r="F15960" s="23" t="s">
        <v>51</v>
      </c>
      <c r="G15960" s="127">
        <v>56973835.989999987</v>
      </c>
    </row>
    <row r="15961" spans="1:7" x14ac:dyDescent="0.25">
      <c r="A15961" s="90" t="str">
        <f>VLOOKUP(B15961,Códigos!$A$1:$C$23,2,FALSE)</f>
        <v>Bonos Municipales</v>
      </c>
      <c r="B15961" s="23" t="s">
        <v>4</v>
      </c>
      <c r="C15961" s="90">
        <v>2024</v>
      </c>
      <c r="D15961" s="89" t="str">
        <f t="shared" si="270"/>
        <v>oct</v>
      </c>
      <c r="E15961" s="24">
        <v>45596</v>
      </c>
      <c r="F15961" s="23" t="s">
        <v>51</v>
      </c>
      <c r="G15961" s="127">
        <v>776305.91999999993</v>
      </c>
    </row>
    <row r="15962" spans="1:7" x14ac:dyDescent="0.25">
      <c r="A15962" s="90" t="str">
        <f>VLOOKUP(B15962,Códigos!$A$1:$C$23,2,FALSE)</f>
        <v>Bonos Participativos emitidos por Pymes</v>
      </c>
      <c r="B15962" s="23" t="s">
        <v>5</v>
      </c>
      <c r="C15962" s="90">
        <v>2024</v>
      </c>
      <c r="D15962" s="89" t="str">
        <f t="shared" si="270"/>
        <v>oct</v>
      </c>
      <c r="E15962" s="24">
        <v>45596</v>
      </c>
      <c r="F15962" s="23" t="s">
        <v>51</v>
      </c>
      <c r="G15962" s="127">
        <v>61610.380000000005</v>
      </c>
    </row>
    <row r="15963" spans="1:7" x14ac:dyDescent="0.25">
      <c r="A15963" s="90" t="str">
        <f>VLOOKUP(B15963,Códigos!$A$1:$C$23,2,FALSE)</f>
        <v>Bonos del Tesoro</v>
      </c>
      <c r="B15963" s="23" t="s">
        <v>6</v>
      </c>
      <c r="C15963" s="90">
        <v>2024</v>
      </c>
      <c r="D15963" s="89" t="str">
        <f t="shared" si="270"/>
        <v>oct</v>
      </c>
      <c r="E15963" s="24">
        <v>45596</v>
      </c>
      <c r="F15963" s="23" t="s">
        <v>51</v>
      </c>
      <c r="G15963" s="127">
        <v>3625593.23</v>
      </c>
    </row>
    <row r="15964" spans="1:7" x14ac:dyDescent="0.25">
      <c r="A15964" s="90" t="str">
        <f>VLOOKUP(B15964,Códigos!$A$1:$C$23,2,FALSE)</f>
        <v>Bonos Verdes, Sociales y/o Sostenibles</v>
      </c>
      <c r="B15964" s="23" t="s">
        <v>162</v>
      </c>
      <c r="C15964" s="90">
        <v>2024</v>
      </c>
      <c r="D15964" s="89" t="str">
        <f t="shared" si="270"/>
        <v>oct</v>
      </c>
      <c r="E15964" s="24">
        <v>45596</v>
      </c>
      <c r="F15964" s="23" t="s">
        <v>51</v>
      </c>
      <c r="G15964" s="127">
        <v>3414359.9</v>
      </c>
    </row>
    <row r="15965" spans="1:7" x14ac:dyDescent="0.25">
      <c r="A15965" s="90" t="str">
        <f>VLOOKUP(B15965,Códigos!$A$1:$C$23,2,FALSE)</f>
        <v>Cupones</v>
      </c>
      <c r="B15965" s="23" t="s">
        <v>7</v>
      </c>
      <c r="C15965" s="90">
        <v>2024</v>
      </c>
      <c r="D15965" s="89" t="str">
        <f t="shared" si="270"/>
        <v>oct</v>
      </c>
      <c r="E15965" s="24">
        <v>45596</v>
      </c>
      <c r="F15965" s="23" t="s">
        <v>51</v>
      </c>
      <c r="G15965" s="127">
        <v>7596770.1899999995</v>
      </c>
    </row>
    <row r="15966" spans="1:7" x14ac:dyDescent="0.25">
      <c r="A15966" s="90" t="str">
        <f>VLOOKUP(B15966,Códigos!$A$1:$C$23,2,FALSE)</f>
        <v>Depósitos a Plazo Fijo</v>
      </c>
      <c r="B15966" s="23" t="s">
        <v>8</v>
      </c>
      <c r="C15966" s="90">
        <v>2024</v>
      </c>
      <c r="D15966" s="89" t="str">
        <f t="shared" si="270"/>
        <v>oct</v>
      </c>
      <c r="E15966" s="24">
        <v>45596</v>
      </c>
      <c r="F15966" s="23" t="s">
        <v>51</v>
      </c>
      <c r="G15966" s="127">
        <v>267048001.61000001</v>
      </c>
    </row>
    <row r="15967" spans="1:7" x14ac:dyDescent="0.25">
      <c r="A15967" s="90" t="str">
        <f>VLOOKUP(B15967,Códigos!$A$1:$C$23,2,FALSE)</f>
        <v>Letras del BCB</v>
      </c>
      <c r="B15967" s="23" t="s">
        <v>9</v>
      </c>
      <c r="C15967" s="90">
        <v>2024</v>
      </c>
      <c r="D15967" s="89" t="str">
        <f t="shared" si="270"/>
        <v>oct</v>
      </c>
      <c r="E15967" s="24">
        <v>45596</v>
      </c>
      <c r="F15967" s="23" t="s">
        <v>51</v>
      </c>
      <c r="G15967" s="127">
        <v>5285554.3900000006</v>
      </c>
    </row>
    <row r="15968" spans="1:7" x14ac:dyDescent="0.25">
      <c r="A15968" s="90" t="str">
        <f>VLOOKUP(B15968,Códigos!$A$1:$C$23,2,FALSE)</f>
        <v>Letras del BCB con opción a rescate anticipado</v>
      </c>
      <c r="B15968" s="23" t="s">
        <v>10</v>
      </c>
      <c r="C15968" s="90">
        <v>2024</v>
      </c>
      <c r="D15968" s="89" t="str">
        <f t="shared" si="270"/>
        <v>oct</v>
      </c>
      <c r="E15968" s="24">
        <v>45596</v>
      </c>
      <c r="F15968" s="23" t="s">
        <v>51</v>
      </c>
      <c r="G15968" s="127">
        <v>14656630.709999997</v>
      </c>
    </row>
    <row r="15969" spans="1:7" x14ac:dyDescent="0.25">
      <c r="A15969" s="90" t="str">
        <f>VLOOKUP(B15969,Códigos!$A$1:$C$23,2,FALSE)</f>
        <v>Pagarés bursátiles</v>
      </c>
      <c r="B15969" s="23" t="s">
        <v>11</v>
      </c>
      <c r="C15969" s="90">
        <v>2024</v>
      </c>
      <c r="D15969" s="89" t="str">
        <f t="shared" si="270"/>
        <v>oct</v>
      </c>
      <c r="E15969" s="24">
        <v>45596</v>
      </c>
      <c r="F15969" s="23" t="s">
        <v>51</v>
      </c>
      <c r="G15969" s="127">
        <v>27266545.289999995</v>
      </c>
    </row>
    <row r="15970" spans="1:7" x14ac:dyDescent="0.25">
      <c r="A15970" s="90" t="str">
        <f>VLOOKUP(B15970,Códigos!$A$1:$C$23,2,FALSE)</f>
        <v>Valores de Titularización</v>
      </c>
      <c r="B15970" s="23" t="s">
        <v>12</v>
      </c>
      <c r="C15970" s="90">
        <v>2024</v>
      </c>
      <c r="D15970" s="89" t="str">
        <f t="shared" si="270"/>
        <v>oct</v>
      </c>
      <c r="E15970" s="24">
        <v>45596</v>
      </c>
      <c r="F15970" s="23" t="s">
        <v>51</v>
      </c>
      <c r="G15970" s="127">
        <v>8197967.6399999997</v>
      </c>
    </row>
    <row r="15971" spans="1:7" x14ac:dyDescent="0.25">
      <c r="A15971" s="90" t="str">
        <f>VLOOKUP(B15971,Códigos!$A$1:$C$23,2,FALSE)</f>
        <v>Inv. Extranjero</v>
      </c>
      <c r="B15971" s="23" t="s">
        <v>34</v>
      </c>
      <c r="C15971" s="90">
        <v>2024</v>
      </c>
      <c r="D15971" s="89" t="str">
        <f t="shared" si="270"/>
        <v>oct</v>
      </c>
      <c r="E15971" s="24">
        <v>45596</v>
      </c>
      <c r="F15971" s="23" t="s">
        <v>51</v>
      </c>
      <c r="G15971" s="127">
        <v>313303.92</v>
      </c>
    </row>
    <row r="15972" spans="1:7" x14ac:dyDescent="0.25">
      <c r="A15972" s="90" t="str">
        <f>VLOOKUP(B15972,Códigos!$A$1:$C$23,2,FALSE)</f>
        <v>Liquidez</v>
      </c>
      <c r="B15972" s="23" t="s">
        <v>13</v>
      </c>
      <c r="C15972" s="90">
        <v>2024</v>
      </c>
      <c r="D15972" s="89" t="str">
        <f t="shared" si="270"/>
        <v>oct</v>
      </c>
      <c r="E15972" s="24">
        <v>45596</v>
      </c>
      <c r="F15972" s="23" t="s">
        <v>51</v>
      </c>
      <c r="G15972" s="127">
        <v>112816029.96000001</v>
      </c>
    </row>
    <row r="15973" spans="1:7" x14ac:dyDescent="0.25">
      <c r="A15973" s="90" t="str">
        <f>VLOOKUP(B15973,Códigos!$A$1:$C$23,2,FALSE)</f>
        <v>Inv. sin Oferta Pública</v>
      </c>
      <c r="B15973" s="23" t="s">
        <v>14</v>
      </c>
      <c r="C15973" s="90">
        <v>2024</v>
      </c>
      <c r="D15973" s="89" t="str">
        <f t="shared" si="270"/>
        <v>oct</v>
      </c>
      <c r="E15973" s="24">
        <v>45596</v>
      </c>
      <c r="F15973" s="23" t="s">
        <v>51</v>
      </c>
      <c r="G15973" s="127">
        <v>22269591.530000001</v>
      </c>
    </row>
    <row r="15974" spans="1:7" x14ac:dyDescent="0.25">
      <c r="A15974" s="90" t="str">
        <f>VLOOKUP(B15974,Códigos!$A$1:$C$23,2,FALSE)</f>
        <v>Acciones</v>
      </c>
      <c r="B15974" s="23" t="s">
        <v>0</v>
      </c>
      <c r="C15974" s="90">
        <v>2024</v>
      </c>
      <c r="D15974" s="89" t="str">
        <f t="shared" si="270"/>
        <v>oct</v>
      </c>
      <c r="E15974" s="24">
        <v>45596</v>
      </c>
      <c r="F15974" s="23" t="s">
        <v>52</v>
      </c>
      <c r="G15974" s="127">
        <v>5274508.7299999995</v>
      </c>
    </row>
    <row r="15975" spans="1:7" x14ac:dyDescent="0.25">
      <c r="A15975" s="90" t="str">
        <f>VLOOKUP(B15975,Códigos!$A$1:$C$23,2,FALSE)</f>
        <v>Bonos Bancarios Bursátiles</v>
      </c>
      <c r="B15975" s="23" t="s">
        <v>1</v>
      </c>
      <c r="C15975" s="90">
        <v>2024</v>
      </c>
      <c r="D15975" s="89" t="str">
        <f t="shared" si="270"/>
        <v>oct</v>
      </c>
      <c r="E15975" s="24">
        <v>45596</v>
      </c>
      <c r="F15975" s="23" t="s">
        <v>52</v>
      </c>
      <c r="G15975" s="127">
        <v>23648196.710000001</v>
      </c>
    </row>
    <row r="15976" spans="1:7" x14ac:dyDescent="0.25">
      <c r="A15976" s="90" t="str">
        <f>VLOOKUP(B15976,Códigos!$A$1:$C$23,2,FALSE)</f>
        <v>Bonos de Largo Plazo</v>
      </c>
      <c r="B15976" s="23" t="s">
        <v>3</v>
      </c>
      <c r="C15976" s="90">
        <v>2024</v>
      </c>
      <c r="D15976" s="89" t="str">
        <f t="shared" si="270"/>
        <v>oct</v>
      </c>
      <c r="E15976" s="24">
        <v>45596</v>
      </c>
      <c r="F15976" s="23" t="s">
        <v>52</v>
      </c>
      <c r="G15976" s="127">
        <v>13174847.549999999</v>
      </c>
    </row>
    <row r="15977" spans="1:7" x14ac:dyDescent="0.25">
      <c r="A15977" s="90" t="str">
        <f>VLOOKUP(B15977,Códigos!$A$1:$C$23,2,FALSE)</f>
        <v>Bonos Participativos emitidos por Pymes</v>
      </c>
      <c r="B15977" s="23" t="s">
        <v>5</v>
      </c>
      <c r="C15977" s="90">
        <v>2024</v>
      </c>
      <c r="D15977" s="89" t="str">
        <f t="shared" si="270"/>
        <v>oct</v>
      </c>
      <c r="E15977" s="24">
        <v>45596</v>
      </c>
      <c r="F15977" s="23" t="s">
        <v>52</v>
      </c>
      <c r="G15977" s="127">
        <v>18254.93</v>
      </c>
    </row>
    <row r="15978" spans="1:7" x14ac:dyDescent="0.25">
      <c r="A15978" s="90" t="str">
        <f>VLOOKUP(B15978,Códigos!$A$1:$C$23,2,FALSE)</f>
        <v>Bonos del Tesoro</v>
      </c>
      <c r="B15978" s="23" t="s">
        <v>6</v>
      </c>
      <c r="C15978" s="90">
        <v>2024</v>
      </c>
      <c r="D15978" s="89" t="str">
        <f t="shared" si="270"/>
        <v>oct</v>
      </c>
      <c r="E15978" s="24">
        <v>45596</v>
      </c>
      <c r="F15978" s="23" t="s">
        <v>52</v>
      </c>
      <c r="G15978" s="127">
        <v>159646.35999999999</v>
      </c>
    </row>
    <row r="15979" spans="1:7" x14ac:dyDescent="0.25">
      <c r="A15979" s="90" t="str">
        <f>VLOOKUP(B15979,Códigos!$A$1:$C$23,2,FALSE)</f>
        <v>Cupones</v>
      </c>
      <c r="B15979" s="23" t="s">
        <v>7</v>
      </c>
      <c r="C15979" s="90">
        <v>2024</v>
      </c>
      <c r="D15979" s="89" t="str">
        <f t="shared" si="270"/>
        <v>oct</v>
      </c>
      <c r="E15979" s="24">
        <v>45596</v>
      </c>
      <c r="F15979" s="23" t="s">
        <v>52</v>
      </c>
      <c r="G15979" s="127">
        <v>32084.55</v>
      </c>
    </row>
    <row r="15980" spans="1:7" x14ac:dyDescent="0.25">
      <c r="A15980" s="90" t="str">
        <f>VLOOKUP(B15980,Códigos!$A$1:$C$23,2,FALSE)</f>
        <v>Depósitos a Plazo Fijo</v>
      </c>
      <c r="B15980" s="23" t="s">
        <v>8</v>
      </c>
      <c r="C15980" s="90">
        <v>2024</v>
      </c>
      <c r="D15980" s="89" t="str">
        <f t="shared" si="270"/>
        <v>oct</v>
      </c>
      <c r="E15980" s="24">
        <v>45596</v>
      </c>
      <c r="F15980" s="23" t="s">
        <v>52</v>
      </c>
      <c r="G15980" s="127">
        <v>295573385.87</v>
      </c>
    </row>
    <row r="15981" spans="1:7" x14ac:dyDescent="0.25">
      <c r="A15981" s="90" t="str">
        <f>VLOOKUP(B15981,Códigos!$A$1:$C$23,2,FALSE)</f>
        <v>Letras del BCB con opción a rescate anticipado</v>
      </c>
      <c r="B15981" s="23" t="s">
        <v>10</v>
      </c>
      <c r="C15981" s="90">
        <v>2024</v>
      </c>
      <c r="D15981" s="89" t="str">
        <f t="shared" si="270"/>
        <v>oct</v>
      </c>
      <c r="E15981" s="24">
        <v>45596</v>
      </c>
      <c r="F15981" s="23" t="s">
        <v>52</v>
      </c>
      <c r="G15981" s="127">
        <v>1201230.3199999998</v>
      </c>
    </row>
    <row r="15982" spans="1:7" x14ac:dyDescent="0.25">
      <c r="A15982" s="90" t="str">
        <f>VLOOKUP(B15982,Códigos!$A$1:$C$23,2,FALSE)</f>
        <v>Pagarés bursátiles</v>
      </c>
      <c r="B15982" s="23" t="s">
        <v>11</v>
      </c>
      <c r="C15982" s="90">
        <v>2024</v>
      </c>
      <c r="D15982" s="89" t="str">
        <f t="shared" si="270"/>
        <v>oct</v>
      </c>
      <c r="E15982" s="24">
        <v>45596</v>
      </c>
      <c r="F15982" s="23" t="s">
        <v>52</v>
      </c>
      <c r="G15982" s="127">
        <v>11091354.119999999</v>
      </c>
    </row>
    <row r="15983" spans="1:7" x14ac:dyDescent="0.25">
      <c r="A15983" s="90" t="str">
        <f>VLOOKUP(B15983,Códigos!$A$1:$C$23,2,FALSE)</f>
        <v>Valores de Titularización</v>
      </c>
      <c r="B15983" s="23" t="s">
        <v>12</v>
      </c>
      <c r="C15983" s="90">
        <v>2024</v>
      </c>
      <c r="D15983" s="89" t="str">
        <f t="shared" si="270"/>
        <v>oct</v>
      </c>
      <c r="E15983" s="24">
        <v>45596</v>
      </c>
      <c r="F15983" s="23" t="s">
        <v>52</v>
      </c>
      <c r="G15983" s="127">
        <v>41805.67</v>
      </c>
    </row>
    <row r="15984" spans="1:7" x14ac:dyDescent="0.25">
      <c r="A15984" s="90" t="str">
        <f>VLOOKUP(B15984,Códigos!$A$1:$C$23,2,FALSE)</f>
        <v>Inv. Extranjero</v>
      </c>
      <c r="B15984" s="23" t="s">
        <v>34</v>
      </c>
      <c r="C15984" s="90">
        <v>2024</v>
      </c>
      <c r="D15984" s="89" t="str">
        <f t="shared" si="270"/>
        <v>oct</v>
      </c>
      <c r="E15984" s="24">
        <v>45596</v>
      </c>
      <c r="F15984" s="23" t="s">
        <v>52</v>
      </c>
      <c r="G15984" s="127">
        <v>34733923.660000004</v>
      </c>
    </row>
    <row r="15985" spans="1:7" x14ac:dyDescent="0.25">
      <c r="A15985" s="90" t="str">
        <f>VLOOKUP(B15985,Códigos!$A$1:$C$23,2,FALSE)</f>
        <v>Liquidez</v>
      </c>
      <c r="B15985" s="23" t="s">
        <v>13</v>
      </c>
      <c r="C15985" s="90">
        <v>2024</v>
      </c>
      <c r="D15985" s="89" t="str">
        <f t="shared" si="270"/>
        <v>oct</v>
      </c>
      <c r="E15985" s="24">
        <v>45596</v>
      </c>
      <c r="F15985" s="23" t="s">
        <v>52</v>
      </c>
      <c r="G15985" s="127">
        <v>147517093.94</v>
      </c>
    </row>
    <row r="15986" spans="1:7" x14ac:dyDescent="0.25">
      <c r="A15986" s="90" t="str">
        <f>VLOOKUP(B15986,Códigos!$A$1:$C$23,2,FALSE)</f>
        <v>Inv. sin Oferta Pública</v>
      </c>
      <c r="B15986" s="23" t="s">
        <v>14</v>
      </c>
      <c r="C15986" s="90">
        <v>2024</v>
      </c>
      <c r="D15986" s="89" t="str">
        <f t="shared" si="270"/>
        <v>oct</v>
      </c>
      <c r="E15986" s="24">
        <v>45596</v>
      </c>
      <c r="F15986" s="23" t="s">
        <v>52</v>
      </c>
      <c r="G15986" s="127">
        <v>2410740.9499999997</v>
      </c>
    </row>
    <row r="15987" spans="1:7" x14ac:dyDescent="0.25">
      <c r="A15987" s="90" t="str">
        <f>VLOOKUP(B15987,Códigos!$A$1:$C$23,2,FALSE)</f>
        <v>Bonos Banco Central de Bolivia</v>
      </c>
      <c r="B15987" s="23" t="s">
        <v>2</v>
      </c>
      <c r="C15987" s="90">
        <v>2024</v>
      </c>
      <c r="D15987" s="89" t="str">
        <f t="shared" si="270"/>
        <v>oct</v>
      </c>
      <c r="E15987" s="24">
        <v>45596</v>
      </c>
      <c r="F15987" s="23" t="s">
        <v>119</v>
      </c>
      <c r="G15987" s="127">
        <v>15968714.529999999</v>
      </c>
    </row>
    <row r="15988" spans="1:7" x14ac:dyDescent="0.25">
      <c r="A15988" s="90" t="str">
        <f>VLOOKUP(B15988,Códigos!$A$1:$C$23,2,FALSE)</f>
        <v>Bonos de Largo Plazo</v>
      </c>
      <c r="B15988" s="23" t="s">
        <v>3</v>
      </c>
      <c r="C15988" s="90">
        <v>2024</v>
      </c>
      <c r="D15988" s="89" t="str">
        <f t="shared" si="270"/>
        <v>oct</v>
      </c>
      <c r="E15988" s="24">
        <v>45596</v>
      </c>
      <c r="F15988" s="23" t="s">
        <v>119</v>
      </c>
      <c r="G15988" s="127">
        <v>479528.26</v>
      </c>
    </row>
    <row r="15989" spans="1:7" x14ac:dyDescent="0.25">
      <c r="A15989" s="90" t="str">
        <f>VLOOKUP(B15989,Códigos!$A$1:$C$23,2,FALSE)</f>
        <v>Bonos del BCB con opción a rescate anticipado</v>
      </c>
      <c r="B15989" s="23" t="s">
        <v>159</v>
      </c>
      <c r="C15989" s="90">
        <v>2024</v>
      </c>
      <c r="D15989" s="89" t="str">
        <f t="shared" si="270"/>
        <v>oct</v>
      </c>
      <c r="E15989" s="24">
        <v>45596</v>
      </c>
      <c r="F15989" s="23" t="s">
        <v>119</v>
      </c>
      <c r="G15989" s="127">
        <v>5809402.4500000002</v>
      </c>
    </row>
    <row r="15990" spans="1:7" x14ac:dyDescent="0.25">
      <c r="A15990" s="90" t="str">
        <f>VLOOKUP(B15990,Códigos!$A$1:$C$23,2,FALSE)</f>
        <v>Inv. Extranjero</v>
      </c>
      <c r="B15990" s="23" t="s">
        <v>34</v>
      </c>
      <c r="C15990" s="90">
        <v>2024</v>
      </c>
      <c r="D15990" s="89" t="str">
        <f t="shared" si="270"/>
        <v>oct</v>
      </c>
      <c r="E15990" s="24">
        <v>45596</v>
      </c>
      <c r="F15990" s="23" t="s">
        <v>119</v>
      </c>
      <c r="G15990" s="127">
        <v>0</v>
      </c>
    </row>
    <row r="15991" spans="1:7" x14ac:dyDescent="0.25">
      <c r="A15991" s="90" t="str">
        <f>VLOOKUP(B15991,Códigos!$A$1:$C$23,2,FALSE)</f>
        <v>Liquidez</v>
      </c>
      <c r="B15991" s="23" t="s">
        <v>13</v>
      </c>
      <c r="C15991" s="90">
        <v>2024</v>
      </c>
      <c r="D15991" s="89" t="str">
        <f t="shared" si="270"/>
        <v>oct</v>
      </c>
      <c r="E15991" s="24">
        <v>45596</v>
      </c>
      <c r="F15991" s="23" t="s">
        <v>119</v>
      </c>
      <c r="G15991" s="127">
        <v>1813248.96</v>
      </c>
    </row>
    <row r="15992" spans="1:7" x14ac:dyDescent="0.25">
      <c r="A15992" s="90" t="str">
        <f>VLOOKUP(B15992,Códigos!$A$1:$C$23,2,FALSE)</f>
        <v>Inv. sin Oferta Pública</v>
      </c>
      <c r="B15992" s="23" t="s">
        <v>14</v>
      </c>
      <c r="C15992" s="90">
        <v>2024</v>
      </c>
      <c r="D15992" s="89" t="str">
        <f t="shared" si="270"/>
        <v>oct</v>
      </c>
      <c r="E15992" s="24">
        <v>45596</v>
      </c>
      <c r="F15992" s="23" t="s">
        <v>119</v>
      </c>
      <c r="G15992" s="127">
        <v>188561.01</v>
      </c>
    </row>
    <row r="15993" spans="1:7" x14ac:dyDescent="0.25">
      <c r="A15993" s="90" t="str">
        <f>VLOOKUP(B15993,Códigos!$A$1:$C$23,2,FALSE)</f>
        <v>Bonos Bancarios Bursátiles</v>
      </c>
      <c r="B15993" s="23" t="s">
        <v>1</v>
      </c>
      <c r="C15993" s="90">
        <v>2024</v>
      </c>
      <c r="D15993" s="89" t="str">
        <f t="shared" si="270"/>
        <v>oct</v>
      </c>
      <c r="E15993" s="24">
        <v>45596</v>
      </c>
      <c r="F15993" s="23" t="s">
        <v>44</v>
      </c>
      <c r="G15993" s="127">
        <v>7563565.46</v>
      </c>
    </row>
    <row r="15994" spans="1:7" x14ac:dyDescent="0.25">
      <c r="A15994" s="90" t="str">
        <f>VLOOKUP(B15994,Códigos!$A$1:$C$23,2,FALSE)</f>
        <v>Bonos Banco Central de Bolivia</v>
      </c>
      <c r="B15994" s="23" t="s">
        <v>2</v>
      </c>
      <c r="C15994" s="90">
        <v>2024</v>
      </c>
      <c r="D15994" s="89" t="str">
        <f t="shared" si="270"/>
        <v>oct</v>
      </c>
      <c r="E15994" s="24">
        <v>45596</v>
      </c>
      <c r="F15994" s="23" t="s">
        <v>44</v>
      </c>
      <c r="G15994" s="127">
        <v>5444919.0700000003</v>
      </c>
    </row>
    <row r="15995" spans="1:7" x14ac:dyDescent="0.25">
      <c r="A15995" s="90" t="str">
        <f>VLOOKUP(B15995,Códigos!$A$1:$C$23,2,FALSE)</f>
        <v>Bonos de Largo Plazo</v>
      </c>
      <c r="B15995" s="23" t="s">
        <v>3</v>
      </c>
      <c r="C15995" s="90">
        <v>2024</v>
      </c>
      <c r="D15995" s="89" t="str">
        <f t="shared" si="270"/>
        <v>oct</v>
      </c>
      <c r="E15995" s="24">
        <v>45596</v>
      </c>
      <c r="F15995" s="23" t="s">
        <v>44</v>
      </c>
      <c r="G15995" s="127">
        <v>7939875.8800000008</v>
      </c>
    </row>
    <row r="15996" spans="1:7" x14ac:dyDescent="0.25">
      <c r="A15996" s="90" t="str">
        <f>VLOOKUP(B15996,Códigos!$A$1:$C$23,2,FALSE)</f>
        <v>Cupones</v>
      </c>
      <c r="B15996" s="23" t="s">
        <v>7</v>
      </c>
      <c r="C15996" s="90">
        <v>2024</v>
      </c>
      <c r="D15996" s="89" t="str">
        <f t="shared" si="270"/>
        <v>oct</v>
      </c>
      <c r="E15996" s="24">
        <v>45596</v>
      </c>
      <c r="F15996" s="23" t="s">
        <v>44</v>
      </c>
      <c r="G15996" s="127">
        <v>5579.21</v>
      </c>
    </row>
    <row r="15997" spans="1:7" x14ac:dyDescent="0.25">
      <c r="A15997" s="90" t="str">
        <f>VLOOKUP(B15997,Códigos!$A$1:$C$23,2,FALSE)</f>
        <v>Depósitos a Plazo Fijo</v>
      </c>
      <c r="B15997" s="23" t="s">
        <v>8</v>
      </c>
      <c r="C15997" s="90">
        <v>2024</v>
      </c>
      <c r="D15997" s="89" t="str">
        <f t="shared" si="270"/>
        <v>oct</v>
      </c>
      <c r="E15997" s="24">
        <v>45596</v>
      </c>
      <c r="F15997" s="23" t="s">
        <v>44</v>
      </c>
      <c r="G15997" s="127">
        <v>74834396.170000002</v>
      </c>
    </row>
    <row r="15998" spans="1:7" x14ac:dyDescent="0.25">
      <c r="A15998" s="90" t="str">
        <f>VLOOKUP(B15998,Códigos!$A$1:$C$23,2,FALSE)</f>
        <v>Letras del BCB</v>
      </c>
      <c r="B15998" s="23" t="s">
        <v>9</v>
      </c>
      <c r="C15998" s="90">
        <v>2024</v>
      </c>
      <c r="D15998" s="89" t="str">
        <f t="shared" si="270"/>
        <v>oct</v>
      </c>
      <c r="E15998" s="24">
        <v>45596</v>
      </c>
      <c r="F15998" s="23" t="s">
        <v>44</v>
      </c>
      <c r="G15998" s="127">
        <v>3211504.25</v>
      </c>
    </row>
    <row r="15999" spans="1:7" x14ac:dyDescent="0.25">
      <c r="A15999" s="90" t="str">
        <f>VLOOKUP(B15999,Códigos!$A$1:$C$23,2,FALSE)</f>
        <v>Letras del BCB con opción a rescate anticipado</v>
      </c>
      <c r="B15999" s="23" t="s">
        <v>10</v>
      </c>
      <c r="C15999" s="90">
        <v>2024</v>
      </c>
      <c r="D15999" s="89" t="str">
        <f t="shared" si="270"/>
        <v>oct</v>
      </c>
      <c r="E15999" s="24">
        <v>45596</v>
      </c>
      <c r="F15999" s="23" t="s">
        <v>44</v>
      </c>
      <c r="G15999" s="127">
        <v>9342506.1999999993</v>
      </c>
    </row>
    <row r="16000" spans="1:7" x14ac:dyDescent="0.25">
      <c r="A16000" s="90" t="str">
        <f>VLOOKUP(B16000,Códigos!$A$1:$C$23,2,FALSE)</f>
        <v>Pagarés bursátiles</v>
      </c>
      <c r="B16000" s="23" t="s">
        <v>11</v>
      </c>
      <c r="C16000" s="90">
        <v>2024</v>
      </c>
      <c r="D16000" s="89" t="str">
        <f t="shared" si="270"/>
        <v>oct</v>
      </c>
      <c r="E16000" s="24">
        <v>45596</v>
      </c>
      <c r="F16000" s="23" t="s">
        <v>44</v>
      </c>
      <c r="G16000" s="127">
        <v>7645034.2700000005</v>
      </c>
    </row>
    <row r="16001" spans="1:7" x14ac:dyDescent="0.25">
      <c r="A16001" s="90" t="str">
        <f>VLOOKUP(B16001,Códigos!$A$1:$C$23,2,FALSE)</f>
        <v>Valores de Titularización</v>
      </c>
      <c r="B16001" s="23" t="s">
        <v>12</v>
      </c>
      <c r="C16001" s="90">
        <v>2024</v>
      </c>
      <c r="D16001" s="89" t="str">
        <f t="shared" si="270"/>
        <v>oct</v>
      </c>
      <c r="E16001" s="24">
        <v>45596</v>
      </c>
      <c r="F16001" s="23" t="s">
        <v>44</v>
      </c>
      <c r="G16001" s="127">
        <v>1468162.27</v>
      </c>
    </row>
    <row r="16002" spans="1:7" x14ac:dyDescent="0.25">
      <c r="A16002" s="90" t="str">
        <f>VLOOKUP(B16002,Códigos!$A$1:$C$23,2,FALSE)</f>
        <v>Inv. Extranjero</v>
      </c>
      <c r="B16002" s="23" t="s">
        <v>34</v>
      </c>
      <c r="C16002" s="90">
        <v>2024</v>
      </c>
      <c r="D16002" s="89" t="str">
        <f t="shared" si="270"/>
        <v>oct</v>
      </c>
      <c r="E16002" s="24">
        <v>45596</v>
      </c>
      <c r="F16002" s="23" t="s">
        <v>44</v>
      </c>
      <c r="G16002" s="127">
        <v>313303.92</v>
      </c>
    </row>
    <row r="16003" spans="1:7" x14ac:dyDescent="0.25">
      <c r="A16003" s="90" t="str">
        <f>VLOOKUP(B16003,Códigos!$A$1:$C$23,2,FALSE)</f>
        <v>Liquidez</v>
      </c>
      <c r="B16003" s="23" t="s">
        <v>13</v>
      </c>
      <c r="C16003" s="90">
        <v>2024</v>
      </c>
      <c r="D16003" s="89" t="str">
        <f t="shared" si="270"/>
        <v>oct</v>
      </c>
      <c r="E16003" s="24">
        <v>45596</v>
      </c>
      <c r="F16003" s="23" t="s">
        <v>44</v>
      </c>
      <c r="G16003" s="127">
        <v>49939452.369999997</v>
      </c>
    </row>
    <row r="16004" spans="1:7" x14ac:dyDescent="0.25">
      <c r="A16004" s="90" t="str">
        <f>VLOOKUP(B16004,Códigos!$A$1:$C$23,2,FALSE)</f>
        <v>Inv. sin Oferta Pública</v>
      </c>
      <c r="B16004" s="23" t="s">
        <v>14</v>
      </c>
      <c r="C16004" s="90">
        <v>2024</v>
      </c>
      <c r="D16004" s="89" t="str">
        <f t="shared" si="270"/>
        <v>oct</v>
      </c>
      <c r="E16004" s="24">
        <v>45596</v>
      </c>
      <c r="F16004" s="23" t="s">
        <v>44</v>
      </c>
      <c r="G16004" s="127">
        <v>5612163.3899999997</v>
      </c>
    </row>
    <row r="16005" spans="1:7" x14ac:dyDescent="0.25">
      <c r="A16005" s="90" t="str">
        <f>VLOOKUP(B16005,Códigos!$A$1:$C$23,2,FALSE)</f>
        <v>Acciones</v>
      </c>
      <c r="B16005" s="23" t="s">
        <v>0</v>
      </c>
      <c r="C16005" s="90">
        <v>2024</v>
      </c>
      <c r="D16005" s="89" t="str">
        <f t="shared" si="270"/>
        <v>oct</v>
      </c>
      <c r="E16005" s="24">
        <v>45596</v>
      </c>
      <c r="F16005" s="23" t="s">
        <v>45</v>
      </c>
      <c r="G16005" s="127">
        <v>1840933.56</v>
      </c>
    </row>
    <row r="16006" spans="1:7" x14ac:dyDescent="0.25">
      <c r="A16006" s="90" t="str">
        <f>VLOOKUP(B16006,Códigos!$A$1:$C$23,2,FALSE)</f>
        <v>Bonos Bancarios Bursátiles</v>
      </c>
      <c r="B16006" s="23" t="s">
        <v>1</v>
      </c>
      <c r="C16006" s="90">
        <v>2024</v>
      </c>
      <c r="D16006" s="89" t="str">
        <f t="shared" si="270"/>
        <v>oct</v>
      </c>
      <c r="E16006" s="24">
        <v>45596</v>
      </c>
      <c r="F16006" s="23" t="s">
        <v>45</v>
      </c>
      <c r="G16006" s="127">
        <v>3528044.48</v>
      </c>
    </row>
    <row r="16007" spans="1:7" x14ac:dyDescent="0.25">
      <c r="A16007" s="90" t="str">
        <f>VLOOKUP(B16007,Códigos!$A$1:$C$23,2,FALSE)</f>
        <v>Bonos de Largo Plazo</v>
      </c>
      <c r="B16007" s="23" t="s">
        <v>3</v>
      </c>
      <c r="C16007" s="90">
        <v>2024</v>
      </c>
      <c r="D16007" s="89" t="str">
        <f t="shared" si="270"/>
        <v>oct</v>
      </c>
      <c r="E16007" s="24">
        <v>45596</v>
      </c>
      <c r="F16007" s="23" t="s">
        <v>45</v>
      </c>
      <c r="G16007" s="127">
        <v>1067910.5900000001</v>
      </c>
    </row>
    <row r="16008" spans="1:7" x14ac:dyDescent="0.25">
      <c r="A16008" s="90" t="str">
        <f>VLOOKUP(B16008,Códigos!$A$1:$C$23,2,FALSE)</f>
        <v>Depósitos a Plazo Fijo</v>
      </c>
      <c r="B16008" s="23" t="s">
        <v>8</v>
      </c>
      <c r="C16008" s="90">
        <v>2024</v>
      </c>
      <c r="D16008" s="89" t="str">
        <f t="shared" si="270"/>
        <v>oct</v>
      </c>
      <c r="E16008" s="24">
        <v>45596</v>
      </c>
      <c r="F16008" s="23" t="s">
        <v>45</v>
      </c>
      <c r="G16008" s="127">
        <v>51905469.990000002</v>
      </c>
    </row>
    <row r="16009" spans="1:7" x14ac:dyDescent="0.25">
      <c r="A16009" s="90" t="str">
        <f>VLOOKUP(B16009,Códigos!$A$1:$C$23,2,FALSE)</f>
        <v>Inv. Extranjero</v>
      </c>
      <c r="B16009" s="23" t="s">
        <v>34</v>
      </c>
      <c r="C16009" s="90">
        <v>2024</v>
      </c>
      <c r="D16009" s="89" t="str">
        <f t="shared" si="270"/>
        <v>oct</v>
      </c>
      <c r="E16009" s="24">
        <v>45596</v>
      </c>
      <c r="F16009" s="23" t="s">
        <v>45</v>
      </c>
      <c r="G16009" s="127">
        <v>1675088.55</v>
      </c>
    </row>
    <row r="16010" spans="1:7" x14ac:dyDescent="0.25">
      <c r="A16010" s="90" t="str">
        <f>VLOOKUP(B16010,Códigos!$A$1:$C$23,2,FALSE)</f>
        <v>Liquidez</v>
      </c>
      <c r="B16010" s="23" t="s">
        <v>13</v>
      </c>
      <c r="C16010" s="90">
        <v>2024</v>
      </c>
      <c r="D16010" s="89" t="str">
        <f t="shared" si="270"/>
        <v>oct</v>
      </c>
      <c r="E16010" s="24">
        <v>45596</v>
      </c>
      <c r="F16010" s="23" t="s">
        <v>45</v>
      </c>
      <c r="G16010" s="127">
        <v>52263368.510000005</v>
      </c>
    </row>
    <row r="16011" spans="1:7" x14ac:dyDescent="0.25">
      <c r="A16011" s="90" t="str">
        <f>VLOOKUP(B16011,Códigos!$A$1:$C$23,2,FALSE)</f>
        <v>Inv. sin Oferta Pública</v>
      </c>
      <c r="B16011" s="23" t="s">
        <v>14</v>
      </c>
      <c r="C16011" s="90">
        <v>2024</v>
      </c>
      <c r="D16011" s="89" t="str">
        <f t="shared" si="270"/>
        <v>oct</v>
      </c>
      <c r="E16011" s="24">
        <v>45596</v>
      </c>
      <c r="F16011" s="23" t="s">
        <v>45</v>
      </c>
      <c r="G16011" s="127">
        <v>1448.08</v>
      </c>
    </row>
    <row r="16012" spans="1:7" x14ac:dyDescent="0.25">
      <c r="A16012" s="90" t="str">
        <f>VLOOKUP(B16012,Códigos!$A$1:$C$23,2,FALSE)</f>
        <v>Acciones</v>
      </c>
      <c r="B16012" s="23" t="s">
        <v>0</v>
      </c>
      <c r="C16012" s="90">
        <v>2024</v>
      </c>
      <c r="D16012" s="89" t="str">
        <f t="shared" si="270"/>
        <v>oct</v>
      </c>
      <c r="E16012" s="24">
        <v>45596</v>
      </c>
      <c r="F16012" s="23" t="s">
        <v>46</v>
      </c>
      <c r="G16012" s="127">
        <v>5651978.7999999998</v>
      </c>
    </row>
    <row r="16013" spans="1:7" x14ac:dyDescent="0.25">
      <c r="A16013" s="90" t="str">
        <f>VLOOKUP(B16013,Códigos!$A$1:$C$23,2,FALSE)</f>
        <v>Bonos Bancarios Bursátiles</v>
      </c>
      <c r="B16013" s="23" t="s">
        <v>1</v>
      </c>
      <c r="C16013" s="90">
        <v>2024</v>
      </c>
      <c r="D16013" s="89" t="str">
        <f t="shared" si="270"/>
        <v>oct</v>
      </c>
      <c r="E16013" s="24">
        <v>45596</v>
      </c>
      <c r="F16013" s="23" t="s">
        <v>46</v>
      </c>
      <c r="G16013" s="127">
        <v>43722110.640000001</v>
      </c>
    </row>
    <row r="16014" spans="1:7" x14ac:dyDescent="0.25">
      <c r="A16014" s="90" t="str">
        <f>VLOOKUP(B16014,Códigos!$A$1:$C$23,2,FALSE)</f>
        <v>Bonos Banco Central de Bolivia</v>
      </c>
      <c r="B16014" s="23" t="s">
        <v>2</v>
      </c>
      <c r="C16014" s="90">
        <v>2024</v>
      </c>
      <c r="D16014" s="89" t="str">
        <f t="shared" si="270"/>
        <v>oct</v>
      </c>
      <c r="E16014" s="24">
        <v>45596</v>
      </c>
      <c r="F16014" s="23" t="s">
        <v>46</v>
      </c>
      <c r="G16014" s="127">
        <v>12118517.99</v>
      </c>
    </row>
    <row r="16015" spans="1:7" x14ac:dyDescent="0.25">
      <c r="A16015" s="90" t="str">
        <f>VLOOKUP(B16015,Códigos!$A$1:$C$23,2,FALSE)</f>
        <v>Bonos de Largo Plazo</v>
      </c>
      <c r="B16015" s="23" t="s">
        <v>3</v>
      </c>
      <c r="C16015" s="90">
        <v>2024</v>
      </c>
      <c r="D16015" s="89" t="str">
        <f t="shared" si="270"/>
        <v>oct</v>
      </c>
      <c r="E16015" s="24">
        <v>45596</v>
      </c>
      <c r="F16015" s="23" t="s">
        <v>46</v>
      </c>
      <c r="G16015" s="127">
        <v>33093171.600000001</v>
      </c>
    </row>
    <row r="16016" spans="1:7" x14ac:dyDescent="0.25">
      <c r="A16016" s="90" t="str">
        <f>VLOOKUP(B16016,Códigos!$A$1:$C$23,2,FALSE)</f>
        <v>Bonos Municipales</v>
      </c>
      <c r="B16016" s="23" t="s">
        <v>4</v>
      </c>
      <c r="C16016" s="90">
        <v>2024</v>
      </c>
      <c r="D16016" s="89" t="str">
        <f t="shared" si="270"/>
        <v>oct</v>
      </c>
      <c r="E16016" s="24">
        <v>45596</v>
      </c>
      <c r="F16016" s="23" t="s">
        <v>46</v>
      </c>
      <c r="G16016" s="127">
        <v>473849.07</v>
      </c>
    </row>
    <row r="16017" spans="1:7" x14ac:dyDescent="0.25">
      <c r="A16017" s="90" t="str">
        <f>VLOOKUP(B16017,Códigos!$A$1:$C$23,2,FALSE)</f>
        <v>Bonos Participativos emitidos por Pymes</v>
      </c>
      <c r="B16017" s="23" t="s">
        <v>5</v>
      </c>
      <c r="C16017" s="90">
        <v>2024</v>
      </c>
      <c r="D16017" s="89" t="str">
        <f t="shared" si="270"/>
        <v>oct</v>
      </c>
      <c r="E16017" s="24">
        <v>45596</v>
      </c>
      <c r="F16017" s="23" t="s">
        <v>46</v>
      </c>
      <c r="G16017" s="127">
        <v>38791.72</v>
      </c>
    </row>
    <row r="16018" spans="1:7" x14ac:dyDescent="0.25">
      <c r="A16018" s="90" t="str">
        <f>VLOOKUP(B16018,Códigos!$A$1:$C$23,2,FALSE)</f>
        <v>Bonos Verdes, Sociales y/o Sostenibles</v>
      </c>
      <c r="B16018" s="23" t="s">
        <v>162</v>
      </c>
      <c r="C16018" s="90">
        <v>2024</v>
      </c>
      <c r="D16018" s="89" t="str">
        <f t="shared" si="270"/>
        <v>oct</v>
      </c>
      <c r="E16018" s="24">
        <v>45596</v>
      </c>
      <c r="F16018" s="23" t="s">
        <v>46</v>
      </c>
      <c r="G16018" s="127">
        <v>1780610.2399999998</v>
      </c>
    </row>
    <row r="16019" spans="1:7" x14ac:dyDescent="0.25">
      <c r="A16019" s="90" t="str">
        <f>VLOOKUP(B16019,Códigos!$A$1:$C$23,2,FALSE)</f>
        <v>Cupones</v>
      </c>
      <c r="B16019" s="23" t="s">
        <v>7</v>
      </c>
      <c r="C16019" s="90">
        <v>2024</v>
      </c>
      <c r="D16019" s="89" t="str">
        <f t="shared" si="270"/>
        <v>oct</v>
      </c>
      <c r="E16019" s="24">
        <v>45596</v>
      </c>
      <c r="F16019" s="23" t="s">
        <v>46</v>
      </c>
      <c r="G16019" s="127">
        <v>1221308.92</v>
      </c>
    </row>
    <row r="16020" spans="1:7" x14ac:dyDescent="0.25">
      <c r="A16020" s="90" t="str">
        <f>VLOOKUP(B16020,Códigos!$A$1:$C$23,2,FALSE)</f>
        <v>Depósitos a Plazo Fijo</v>
      </c>
      <c r="B16020" s="23" t="s">
        <v>8</v>
      </c>
      <c r="C16020" s="90">
        <v>2024</v>
      </c>
      <c r="D16020" s="89" t="str">
        <f t="shared" si="270"/>
        <v>oct</v>
      </c>
      <c r="E16020" s="24">
        <v>45596</v>
      </c>
      <c r="F16020" s="23" t="s">
        <v>46</v>
      </c>
      <c r="G16020" s="127">
        <v>137745925</v>
      </c>
    </row>
    <row r="16021" spans="1:7" x14ac:dyDescent="0.25">
      <c r="A16021" s="90" t="str">
        <f>VLOOKUP(B16021,Códigos!$A$1:$C$23,2,FALSE)</f>
        <v>Letras del BCB con opción a rescate anticipado</v>
      </c>
      <c r="B16021" s="23" t="s">
        <v>10</v>
      </c>
      <c r="C16021" s="90">
        <v>2024</v>
      </c>
      <c r="D16021" s="89" t="str">
        <f t="shared" si="270"/>
        <v>oct</v>
      </c>
      <c r="E16021" s="24">
        <v>45596</v>
      </c>
      <c r="F16021" s="23" t="s">
        <v>46</v>
      </c>
      <c r="G16021" s="127">
        <v>4868426.7300000004</v>
      </c>
    </row>
    <row r="16022" spans="1:7" x14ac:dyDescent="0.25">
      <c r="A16022" s="90" t="str">
        <f>VLOOKUP(B16022,Códigos!$A$1:$C$23,2,FALSE)</f>
        <v>Pagarés bursátiles</v>
      </c>
      <c r="B16022" s="23" t="s">
        <v>11</v>
      </c>
      <c r="C16022" s="90">
        <v>2024</v>
      </c>
      <c r="D16022" s="89" t="str">
        <f t="shared" ref="D16022:D16067" si="271">+TEXT(E16022,"mmm")</f>
        <v>oct</v>
      </c>
      <c r="E16022" s="24">
        <v>45596</v>
      </c>
      <c r="F16022" s="23" t="s">
        <v>46</v>
      </c>
      <c r="G16022" s="127">
        <v>12506912.899999999</v>
      </c>
    </row>
    <row r="16023" spans="1:7" x14ac:dyDescent="0.25">
      <c r="A16023" s="90" t="str">
        <f>VLOOKUP(B16023,Códigos!$A$1:$C$23,2,FALSE)</f>
        <v>Valores de Titularización</v>
      </c>
      <c r="B16023" s="23" t="s">
        <v>12</v>
      </c>
      <c r="C16023" s="90">
        <v>2024</v>
      </c>
      <c r="D16023" s="89" t="str">
        <f t="shared" si="271"/>
        <v>oct</v>
      </c>
      <c r="E16023" s="24">
        <v>45596</v>
      </c>
      <c r="F16023" s="23" t="s">
        <v>46</v>
      </c>
      <c r="G16023" s="127">
        <v>4832926.99</v>
      </c>
    </row>
    <row r="16024" spans="1:7" x14ac:dyDescent="0.25">
      <c r="A16024" s="90" t="str">
        <f>VLOOKUP(B16024,Códigos!$A$1:$C$23,2,FALSE)</f>
        <v>Inv. Extranjero</v>
      </c>
      <c r="B16024" s="23" t="s">
        <v>34</v>
      </c>
      <c r="C16024" s="90">
        <v>2024</v>
      </c>
      <c r="D16024" s="89" t="str">
        <f t="shared" si="271"/>
        <v>oct</v>
      </c>
      <c r="E16024" s="24">
        <v>45596</v>
      </c>
      <c r="F16024" s="23" t="s">
        <v>46</v>
      </c>
      <c r="G16024" s="127">
        <v>0</v>
      </c>
    </row>
    <row r="16025" spans="1:7" x14ac:dyDescent="0.25">
      <c r="A16025" s="90" t="str">
        <f>VLOOKUP(B16025,Códigos!$A$1:$C$23,2,FALSE)</f>
        <v>Liquidez</v>
      </c>
      <c r="B16025" s="23" t="s">
        <v>13</v>
      </c>
      <c r="C16025" s="90">
        <v>2024</v>
      </c>
      <c r="D16025" s="89" t="str">
        <f t="shared" si="271"/>
        <v>oct</v>
      </c>
      <c r="E16025" s="24">
        <v>45596</v>
      </c>
      <c r="F16025" s="23" t="s">
        <v>46</v>
      </c>
      <c r="G16025" s="127">
        <v>52824663.25</v>
      </c>
    </row>
    <row r="16026" spans="1:7" x14ac:dyDescent="0.25">
      <c r="A16026" s="90" t="str">
        <f>VLOOKUP(B16026,Códigos!$A$1:$C$23,2,FALSE)</f>
        <v>Inv. sin Oferta Pública</v>
      </c>
      <c r="B16026" s="23" t="s">
        <v>14</v>
      </c>
      <c r="C16026" s="90">
        <v>2024</v>
      </c>
      <c r="D16026" s="89" t="str">
        <f t="shared" si="271"/>
        <v>oct</v>
      </c>
      <c r="E16026" s="24">
        <v>45596</v>
      </c>
      <c r="F16026" s="23" t="s">
        <v>46</v>
      </c>
      <c r="G16026" s="127">
        <v>10543771.840000002</v>
      </c>
    </row>
    <row r="16027" spans="1:7" x14ac:dyDescent="0.25">
      <c r="A16027" s="90" t="str">
        <f>VLOOKUP(B16027,Códigos!$A$1:$C$23,2,FALSE)</f>
        <v>Acciones</v>
      </c>
      <c r="B16027" s="23" t="s">
        <v>0</v>
      </c>
      <c r="C16027" s="90">
        <v>2024</v>
      </c>
      <c r="D16027" s="89" t="str">
        <f t="shared" si="271"/>
        <v>oct</v>
      </c>
      <c r="E16027" s="24">
        <v>45596</v>
      </c>
      <c r="F16027" s="23" t="s">
        <v>47</v>
      </c>
      <c r="G16027" s="127">
        <v>3433575.17</v>
      </c>
    </row>
    <row r="16028" spans="1:7" x14ac:dyDescent="0.25">
      <c r="A16028" s="90" t="str">
        <f>VLOOKUP(B16028,Códigos!$A$1:$C$23,2,FALSE)</f>
        <v>Bonos Bancarios Bursátiles</v>
      </c>
      <c r="B16028" s="23" t="s">
        <v>1</v>
      </c>
      <c r="C16028" s="90">
        <v>2024</v>
      </c>
      <c r="D16028" s="89" t="str">
        <f t="shared" si="271"/>
        <v>oct</v>
      </c>
      <c r="E16028" s="24">
        <v>45596</v>
      </c>
      <c r="F16028" s="23" t="s">
        <v>47</v>
      </c>
      <c r="G16028" s="127">
        <v>19363056.390000001</v>
      </c>
    </row>
    <row r="16029" spans="1:7" x14ac:dyDescent="0.25">
      <c r="A16029" s="90" t="str">
        <f>VLOOKUP(B16029,Códigos!$A$1:$C$23,2,FALSE)</f>
        <v>Bonos de Largo Plazo</v>
      </c>
      <c r="B16029" s="23" t="s">
        <v>3</v>
      </c>
      <c r="C16029" s="90">
        <v>2024</v>
      </c>
      <c r="D16029" s="89" t="str">
        <f t="shared" si="271"/>
        <v>oct</v>
      </c>
      <c r="E16029" s="24">
        <v>45596</v>
      </c>
      <c r="F16029" s="23" t="s">
        <v>47</v>
      </c>
      <c r="G16029" s="127">
        <v>11570995.02</v>
      </c>
    </row>
    <row r="16030" spans="1:7" x14ac:dyDescent="0.25">
      <c r="A16030" s="90" t="str">
        <f>VLOOKUP(B16030,Códigos!$A$1:$C$23,2,FALSE)</f>
        <v>Cupones</v>
      </c>
      <c r="B16030" s="23" t="s">
        <v>7</v>
      </c>
      <c r="C16030" s="90">
        <v>2024</v>
      </c>
      <c r="D16030" s="89" t="str">
        <f t="shared" si="271"/>
        <v>oct</v>
      </c>
      <c r="E16030" s="24">
        <v>45596</v>
      </c>
      <c r="F16030" s="23" t="s">
        <v>47</v>
      </c>
      <c r="G16030" s="127">
        <v>32084.55</v>
      </c>
    </row>
    <row r="16031" spans="1:7" x14ac:dyDescent="0.25">
      <c r="A16031" s="90" t="str">
        <f>VLOOKUP(B16031,Códigos!$A$1:$C$23,2,FALSE)</f>
        <v>Depósitos a Plazo Fijo</v>
      </c>
      <c r="B16031" s="23" t="s">
        <v>8</v>
      </c>
      <c r="C16031" s="90">
        <v>2024</v>
      </c>
      <c r="D16031" s="89" t="str">
        <f t="shared" si="271"/>
        <v>oct</v>
      </c>
      <c r="E16031" s="24">
        <v>45596</v>
      </c>
      <c r="F16031" s="23" t="s">
        <v>47</v>
      </c>
      <c r="G16031" s="127">
        <v>236492302.15000004</v>
      </c>
    </row>
    <row r="16032" spans="1:7" x14ac:dyDescent="0.25">
      <c r="A16032" s="90" t="str">
        <f>VLOOKUP(B16032,Códigos!$A$1:$C$23,2,FALSE)</f>
        <v>Letras del BCB con opción a rescate anticipado</v>
      </c>
      <c r="B16032" s="23" t="s">
        <v>10</v>
      </c>
      <c r="C16032" s="90">
        <v>2024</v>
      </c>
      <c r="D16032" s="89" t="str">
        <f t="shared" si="271"/>
        <v>oct</v>
      </c>
      <c r="E16032" s="24">
        <v>45596</v>
      </c>
      <c r="F16032" s="23" t="s">
        <v>47</v>
      </c>
      <c r="G16032" s="127">
        <v>1201230.3199999998</v>
      </c>
    </row>
    <row r="16033" spans="1:7" x14ac:dyDescent="0.25">
      <c r="A16033" s="90" t="str">
        <f>VLOOKUP(B16033,Códigos!$A$1:$C$23,2,FALSE)</f>
        <v>Pagarés bursátiles</v>
      </c>
      <c r="B16033" s="23" t="s">
        <v>11</v>
      </c>
      <c r="C16033" s="90">
        <v>2024</v>
      </c>
      <c r="D16033" s="89" t="str">
        <f t="shared" si="271"/>
        <v>oct</v>
      </c>
      <c r="E16033" s="24">
        <v>45596</v>
      </c>
      <c r="F16033" s="23" t="s">
        <v>47</v>
      </c>
      <c r="G16033" s="127">
        <v>11091354.119999999</v>
      </c>
    </row>
    <row r="16034" spans="1:7" x14ac:dyDescent="0.25">
      <c r="A16034" s="90" t="str">
        <f>VLOOKUP(B16034,Códigos!$A$1:$C$23,2,FALSE)</f>
        <v>Valores de Titularización</v>
      </c>
      <c r="B16034" s="23" t="s">
        <v>12</v>
      </c>
      <c r="C16034" s="90">
        <v>2024</v>
      </c>
      <c r="D16034" s="89" t="str">
        <f t="shared" si="271"/>
        <v>oct</v>
      </c>
      <c r="E16034" s="24">
        <v>45596</v>
      </c>
      <c r="F16034" s="23" t="s">
        <v>47</v>
      </c>
      <c r="G16034" s="127">
        <v>41805.67</v>
      </c>
    </row>
    <row r="16035" spans="1:7" x14ac:dyDescent="0.25">
      <c r="A16035" s="90" t="str">
        <f>VLOOKUP(B16035,Códigos!$A$1:$C$23,2,FALSE)</f>
        <v>Inv. Extranjero</v>
      </c>
      <c r="B16035" s="23" t="s">
        <v>34</v>
      </c>
      <c r="C16035" s="90">
        <v>2024</v>
      </c>
      <c r="D16035" s="89" t="str">
        <f t="shared" si="271"/>
        <v>oct</v>
      </c>
      <c r="E16035" s="24">
        <v>45596</v>
      </c>
      <c r="F16035" s="23" t="s">
        <v>47</v>
      </c>
      <c r="G16035" s="127">
        <v>33058835.109999999</v>
      </c>
    </row>
    <row r="16036" spans="1:7" x14ac:dyDescent="0.25">
      <c r="A16036" s="90" t="str">
        <f>VLOOKUP(B16036,Códigos!$A$1:$C$23,2,FALSE)</f>
        <v>Liquidez</v>
      </c>
      <c r="B16036" s="23" t="s">
        <v>13</v>
      </c>
      <c r="C16036" s="90">
        <v>2024</v>
      </c>
      <c r="D16036" s="89" t="str">
        <f t="shared" si="271"/>
        <v>oct</v>
      </c>
      <c r="E16036" s="24">
        <v>45596</v>
      </c>
      <c r="F16036" s="23" t="s">
        <v>47</v>
      </c>
      <c r="G16036" s="127">
        <v>92717427.560000032</v>
      </c>
    </row>
    <row r="16037" spans="1:7" x14ac:dyDescent="0.25">
      <c r="A16037" s="90" t="str">
        <f>VLOOKUP(B16037,Códigos!$A$1:$C$23,2,FALSE)</f>
        <v>Inv. sin Oferta Pública</v>
      </c>
      <c r="B16037" s="23" t="s">
        <v>14</v>
      </c>
      <c r="C16037" s="90">
        <v>2024</v>
      </c>
      <c r="D16037" s="89" t="str">
        <f t="shared" si="271"/>
        <v>oct</v>
      </c>
      <c r="E16037" s="24">
        <v>45596</v>
      </c>
      <c r="F16037" s="23" t="s">
        <v>47</v>
      </c>
      <c r="G16037" s="127">
        <v>1602958.1199999999</v>
      </c>
    </row>
    <row r="16038" spans="1:7" x14ac:dyDescent="0.25">
      <c r="A16038" s="90" t="str">
        <f>VLOOKUP(B16038,Códigos!$A$1:$C$23,2,FALSE)</f>
        <v>Bonos Banco Central de Bolivia</v>
      </c>
      <c r="B16038" s="23" t="s">
        <v>2</v>
      </c>
      <c r="C16038" s="90">
        <v>2024</v>
      </c>
      <c r="D16038" s="89" t="str">
        <f t="shared" si="271"/>
        <v>oct</v>
      </c>
      <c r="E16038" s="24">
        <v>45596</v>
      </c>
      <c r="F16038" s="23" t="s">
        <v>48</v>
      </c>
      <c r="G16038" s="127">
        <v>15968714.529999999</v>
      </c>
    </row>
    <row r="16039" spans="1:7" x14ac:dyDescent="0.25">
      <c r="A16039" s="90" t="str">
        <f>VLOOKUP(B16039,Códigos!$A$1:$C$23,2,FALSE)</f>
        <v>Bonos de Largo Plazo</v>
      </c>
      <c r="B16039" s="23" t="s">
        <v>3</v>
      </c>
      <c r="C16039" s="90">
        <v>2024</v>
      </c>
      <c r="D16039" s="89" t="str">
        <f t="shared" si="271"/>
        <v>oct</v>
      </c>
      <c r="E16039" s="24">
        <v>45596</v>
      </c>
      <c r="F16039" s="23" t="s">
        <v>48</v>
      </c>
      <c r="G16039" s="127">
        <v>479528.26</v>
      </c>
    </row>
    <row r="16040" spans="1:7" x14ac:dyDescent="0.25">
      <c r="A16040" s="90" t="str">
        <f>VLOOKUP(B16040,Códigos!$A$1:$C$23,2,FALSE)</f>
        <v>Bonos del BCB con opción a rescate anticipado</v>
      </c>
      <c r="B16040" s="23" t="s">
        <v>159</v>
      </c>
      <c r="C16040" s="90">
        <v>2024</v>
      </c>
      <c r="D16040" s="89" t="str">
        <f t="shared" si="271"/>
        <v>oct</v>
      </c>
      <c r="E16040" s="24">
        <v>45596</v>
      </c>
      <c r="F16040" s="23" t="s">
        <v>48</v>
      </c>
      <c r="G16040" s="127">
        <v>5809402.4500000002</v>
      </c>
    </row>
    <row r="16041" spans="1:7" x14ac:dyDescent="0.25">
      <c r="A16041" s="90" t="str">
        <f>VLOOKUP(B16041,Códigos!$A$1:$C$23,2,FALSE)</f>
        <v>Inv. Extranjero</v>
      </c>
      <c r="B16041" s="23" t="s">
        <v>34</v>
      </c>
      <c r="C16041" s="90">
        <v>2024</v>
      </c>
      <c r="D16041" s="89" t="str">
        <f t="shared" si="271"/>
        <v>oct</v>
      </c>
      <c r="E16041" s="24">
        <v>45596</v>
      </c>
      <c r="F16041" s="23" t="s">
        <v>48</v>
      </c>
      <c r="G16041" s="127">
        <v>0</v>
      </c>
    </row>
    <row r="16042" spans="1:7" x14ac:dyDescent="0.25">
      <c r="A16042" s="90" t="str">
        <f>VLOOKUP(B16042,Códigos!$A$1:$C$23,2,FALSE)</f>
        <v>Liquidez</v>
      </c>
      <c r="B16042" s="23" t="s">
        <v>13</v>
      </c>
      <c r="C16042" s="90">
        <v>2024</v>
      </c>
      <c r="D16042" s="89" t="str">
        <f t="shared" si="271"/>
        <v>oct</v>
      </c>
      <c r="E16042" s="24">
        <v>45596</v>
      </c>
      <c r="F16042" s="23" t="s">
        <v>48</v>
      </c>
      <c r="G16042" s="127">
        <v>1813248.96</v>
      </c>
    </row>
    <row r="16043" spans="1:7" x14ac:dyDescent="0.25">
      <c r="A16043" s="90" t="str">
        <f>VLOOKUP(B16043,Códigos!$A$1:$C$23,2,FALSE)</f>
        <v>Inv. sin Oferta Pública</v>
      </c>
      <c r="B16043" s="23" t="s">
        <v>14</v>
      </c>
      <c r="C16043" s="90">
        <v>2024</v>
      </c>
      <c r="D16043" s="89" t="str">
        <f t="shared" si="271"/>
        <v>oct</v>
      </c>
      <c r="E16043" s="24">
        <v>45596</v>
      </c>
      <c r="F16043" s="23" t="s">
        <v>48</v>
      </c>
      <c r="G16043" s="127">
        <v>188561.01</v>
      </c>
    </row>
    <row r="16044" spans="1:7" x14ac:dyDescent="0.25">
      <c r="A16044" s="90" t="str">
        <f>VLOOKUP(B16044,Códigos!$A$1:$C$23,2,FALSE)</f>
        <v>Acciones</v>
      </c>
      <c r="B16044" s="23" t="s">
        <v>0</v>
      </c>
      <c r="C16044" s="90">
        <v>2024</v>
      </c>
      <c r="D16044" s="89" t="str">
        <f t="shared" si="271"/>
        <v>oct</v>
      </c>
      <c r="E16044" s="24">
        <v>45596</v>
      </c>
      <c r="F16044" s="23" t="s">
        <v>49</v>
      </c>
      <c r="G16044" s="127">
        <v>276047.83</v>
      </c>
    </row>
    <row r="16045" spans="1:7" x14ac:dyDescent="0.25">
      <c r="A16045" s="90" t="str">
        <f>VLOOKUP(B16045,Códigos!$A$1:$C$23,2,FALSE)</f>
        <v>Bonos Bancarios Bursátiles</v>
      </c>
      <c r="B16045" s="23" t="s">
        <v>1</v>
      </c>
      <c r="C16045" s="90">
        <v>2024</v>
      </c>
      <c r="D16045" s="89" t="str">
        <f t="shared" si="271"/>
        <v>oct</v>
      </c>
      <c r="E16045" s="24">
        <v>45596</v>
      </c>
      <c r="F16045" s="23" t="s">
        <v>49</v>
      </c>
      <c r="G16045" s="127">
        <v>21682561.579999998</v>
      </c>
    </row>
    <row r="16046" spans="1:7" x14ac:dyDescent="0.25">
      <c r="A16046" s="90" t="str">
        <f>VLOOKUP(B16046,Códigos!$A$1:$C$23,2,FALSE)</f>
        <v>Bonos de Largo Plazo</v>
      </c>
      <c r="B16046" s="23" t="s">
        <v>3</v>
      </c>
      <c r="C16046" s="90">
        <v>2024</v>
      </c>
      <c r="D16046" s="89" t="str">
        <f t="shared" si="271"/>
        <v>oct</v>
      </c>
      <c r="E16046" s="24">
        <v>45596</v>
      </c>
      <c r="F16046" s="23" t="s">
        <v>49</v>
      </c>
      <c r="G16046" s="127">
        <v>15940788.510000002</v>
      </c>
    </row>
    <row r="16047" spans="1:7" x14ac:dyDescent="0.25">
      <c r="A16047" s="90" t="str">
        <f>VLOOKUP(B16047,Códigos!$A$1:$C$23,2,FALSE)</f>
        <v>Bonos Municipales</v>
      </c>
      <c r="B16047" s="23" t="s">
        <v>4</v>
      </c>
      <c r="C16047" s="90">
        <v>2024</v>
      </c>
      <c r="D16047" s="89" t="str">
        <f t="shared" si="271"/>
        <v>oct</v>
      </c>
      <c r="E16047" s="24">
        <v>45596</v>
      </c>
      <c r="F16047" s="23" t="s">
        <v>49</v>
      </c>
      <c r="G16047" s="127">
        <v>302456.84999999998</v>
      </c>
    </row>
    <row r="16048" spans="1:7" x14ac:dyDescent="0.25">
      <c r="A16048" s="90" t="str">
        <f>VLOOKUP(B16048,Códigos!$A$1:$C$23,2,FALSE)</f>
        <v>Bonos Participativos emitidos por Pymes</v>
      </c>
      <c r="B16048" s="23" t="s">
        <v>5</v>
      </c>
      <c r="C16048" s="90">
        <v>2024</v>
      </c>
      <c r="D16048" s="89" t="str">
        <f t="shared" si="271"/>
        <v>oct</v>
      </c>
      <c r="E16048" s="24">
        <v>45596</v>
      </c>
      <c r="F16048" s="23" t="s">
        <v>49</v>
      </c>
      <c r="G16048" s="127">
        <v>22818.66</v>
      </c>
    </row>
    <row r="16049" spans="1:7" x14ac:dyDescent="0.25">
      <c r="A16049" s="90" t="str">
        <f>VLOOKUP(B16049,Códigos!$A$1:$C$23,2,FALSE)</f>
        <v>Bonos del Tesoro</v>
      </c>
      <c r="B16049" s="23" t="s">
        <v>6</v>
      </c>
      <c r="C16049" s="90">
        <v>2024</v>
      </c>
      <c r="D16049" s="89" t="str">
        <f t="shared" si="271"/>
        <v>oct</v>
      </c>
      <c r="E16049" s="24">
        <v>45596</v>
      </c>
      <c r="F16049" s="23" t="s">
        <v>49</v>
      </c>
      <c r="G16049" s="127">
        <v>3625593.23</v>
      </c>
    </row>
    <row r="16050" spans="1:7" x14ac:dyDescent="0.25">
      <c r="A16050" s="90" t="str">
        <f>VLOOKUP(B16050,Códigos!$A$1:$C$23,2,FALSE)</f>
        <v>Bonos Verdes, Sociales y/o Sostenibles</v>
      </c>
      <c r="B16050" s="23" t="s">
        <v>162</v>
      </c>
      <c r="C16050" s="90">
        <v>2024</v>
      </c>
      <c r="D16050" s="89" t="str">
        <f t="shared" si="271"/>
        <v>oct</v>
      </c>
      <c r="E16050" s="24">
        <v>45596</v>
      </c>
      <c r="F16050" s="23" t="s">
        <v>49</v>
      </c>
      <c r="G16050" s="127">
        <v>1633749.6600000001</v>
      </c>
    </row>
    <row r="16051" spans="1:7" x14ac:dyDescent="0.25">
      <c r="A16051" s="90" t="str">
        <f>VLOOKUP(B16051,Códigos!$A$1:$C$23,2,FALSE)</f>
        <v>Cupones</v>
      </c>
      <c r="B16051" s="23" t="s">
        <v>7</v>
      </c>
      <c r="C16051" s="90">
        <v>2024</v>
      </c>
      <c r="D16051" s="89" t="str">
        <f t="shared" si="271"/>
        <v>oct</v>
      </c>
      <c r="E16051" s="24">
        <v>45596</v>
      </c>
      <c r="F16051" s="23" t="s">
        <v>49</v>
      </c>
      <c r="G16051" s="127">
        <v>6369882.0599999996</v>
      </c>
    </row>
    <row r="16052" spans="1:7" x14ac:dyDescent="0.25">
      <c r="A16052" s="90" t="str">
        <f>VLOOKUP(B16052,Códigos!$A$1:$C$23,2,FALSE)</f>
        <v>Depósitos a Plazo Fijo</v>
      </c>
      <c r="B16052" s="23" t="s">
        <v>8</v>
      </c>
      <c r="C16052" s="90">
        <v>2024</v>
      </c>
      <c r="D16052" s="89" t="str">
        <f t="shared" si="271"/>
        <v>oct</v>
      </c>
      <c r="E16052" s="24">
        <v>45596</v>
      </c>
      <c r="F16052" s="23" t="s">
        <v>49</v>
      </c>
      <c r="G16052" s="127">
        <v>54467680.43999999</v>
      </c>
    </row>
    <row r="16053" spans="1:7" x14ac:dyDescent="0.25">
      <c r="A16053" s="90" t="str">
        <f>VLOOKUP(B16053,Códigos!$A$1:$C$23,2,FALSE)</f>
        <v>Letras del BCB</v>
      </c>
      <c r="B16053" s="23" t="s">
        <v>9</v>
      </c>
      <c r="C16053" s="90">
        <v>2024</v>
      </c>
      <c r="D16053" s="89" t="str">
        <f t="shared" si="271"/>
        <v>oct</v>
      </c>
      <c r="E16053" s="24">
        <v>45596</v>
      </c>
      <c r="F16053" s="23" t="s">
        <v>49</v>
      </c>
      <c r="G16053" s="127">
        <v>2074050.14</v>
      </c>
    </row>
    <row r="16054" spans="1:7" x14ac:dyDescent="0.25">
      <c r="A16054" s="90" t="str">
        <f>VLOOKUP(B16054,Códigos!$A$1:$C$23,2,FALSE)</f>
        <v>Letras del BCB con opción a rescate anticipado</v>
      </c>
      <c r="B16054" s="23" t="s">
        <v>10</v>
      </c>
      <c r="C16054" s="90">
        <v>2024</v>
      </c>
      <c r="D16054" s="89" t="str">
        <f t="shared" si="271"/>
        <v>oct</v>
      </c>
      <c r="E16054" s="24">
        <v>45596</v>
      </c>
      <c r="F16054" s="23" t="s">
        <v>49</v>
      </c>
      <c r="G16054" s="127">
        <v>445697.78</v>
      </c>
    </row>
    <row r="16055" spans="1:7" x14ac:dyDescent="0.25">
      <c r="A16055" s="90" t="str">
        <f>VLOOKUP(B16055,Códigos!$A$1:$C$23,2,FALSE)</f>
        <v>Pagarés bursátiles</v>
      </c>
      <c r="B16055" s="23" t="s">
        <v>11</v>
      </c>
      <c r="C16055" s="90">
        <v>2024</v>
      </c>
      <c r="D16055" s="89" t="str">
        <f t="shared" si="271"/>
        <v>oct</v>
      </c>
      <c r="E16055" s="24">
        <v>45596</v>
      </c>
      <c r="F16055" s="23" t="s">
        <v>49</v>
      </c>
      <c r="G16055" s="127">
        <v>7114598.1199999992</v>
      </c>
    </row>
    <row r="16056" spans="1:7" x14ac:dyDescent="0.25">
      <c r="A16056" s="90" t="str">
        <f>VLOOKUP(B16056,Códigos!$A$1:$C$23,2,FALSE)</f>
        <v>Valores de Titularización</v>
      </c>
      <c r="B16056" s="23" t="s">
        <v>12</v>
      </c>
      <c r="C16056" s="90">
        <v>2024</v>
      </c>
      <c r="D16056" s="89" t="str">
        <f t="shared" si="271"/>
        <v>oct</v>
      </c>
      <c r="E16056" s="24">
        <v>45596</v>
      </c>
      <c r="F16056" s="23" t="s">
        <v>49</v>
      </c>
      <c r="G16056" s="127">
        <v>1896878.38</v>
      </c>
    </row>
    <row r="16057" spans="1:7" x14ac:dyDescent="0.25">
      <c r="A16057" s="90" t="str">
        <f>VLOOKUP(B16057,Códigos!$A$1:$C$23,2,FALSE)</f>
        <v>Inv. Extranjero</v>
      </c>
      <c r="B16057" s="23" t="s">
        <v>34</v>
      </c>
      <c r="C16057" s="90">
        <v>2024</v>
      </c>
      <c r="D16057" s="89" t="str">
        <f t="shared" si="271"/>
        <v>oct</v>
      </c>
      <c r="E16057" s="24">
        <v>45596</v>
      </c>
      <c r="F16057" s="23" t="s">
        <v>49</v>
      </c>
      <c r="G16057" s="127">
        <v>0</v>
      </c>
    </row>
    <row r="16058" spans="1:7" x14ac:dyDescent="0.25">
      <c r="A16058" s="90" t="str">
        <f>VLOOKUP(B16058,Códigos!$A$1:$C$23,2,FALSE)</f>
        <v>Liquidez</v>
      </c>
      <c r="B16058" s="23" t="s">
        <v>13</v>
      </c>
      <c r="C16058" s="90">
        <v>2024</v>
      </c>
      <c r="D16058" s="89" t="str">
        <f t="shared" si="271"/>
        <v>oct</v>
      </c>
      <c r="E16058" s="24">
        <v>45596</v>
      </c>
      <c r="F16058" s="23" t="s">
        <v>49</v>
      </c>
      <c r="G16058" s="127">
        <v>10051914.34</v>
      </c>
    </row>
    <row r="16059" spans="1:7" x14ac:dyDescent="0.25">
      <c r="A16059" s="90" t="str">
        <f>VLOOKUP(B16059,Códigos!$A$1:$C$23,2,FALSE)</f>
        <v>Inv. sin Oferta Pública</v>
      </c>
      <c r="B16059" s="23" t="s">
        <v>14</v>
      </c>
      <c r="C16059" s="90">
        <v>2024</v>
      </c>
      <c r="D16059" s="89" t="str">
        <f t="shared" si="271"/>
        <v>oct</v>
      </c>
      <c r="E16059" s="24">
        <v>45596</v>
      </c>
      <c r="F16059" s="23" t="s">
        <v>49</v>
      </c>
      <c r="G16059" s="127">
        <v>6113656.2999999998</v>
      </c>
    </row>
    <row r="16060" spans="1:7" x14ac:dyDescent="0.25">
      <c r="A16060" s="90" t="str">
        <f>VLOOKUP(B16060,Códigos!$A$1:$C$23,2,FALSE)</f>
        <v>Bonos Bancarios Bursátiles</v>
      </c>
      <c r="B16060" s="23" t="s">
        <v>1</v>
      </c>
      <c r="C16060" s="90">
        <v>2024</v>
      </c>
      <c r="D16060" s="89" t="str">
        <f t="shared" si="271"/>
        <v>oct</v>
      </c>
      <c r="E16060" s="24">
        <v>45596</v>
      </c>
      <c r="F16060" s="23" t="s">
        <v>50</v>
      </c>
      <c r="G16060" s="127">
        <v>757095.84</v>
      </c>
    </row>
    <row r="16061" spans="1:7" x14ac:dyDescent="0.25">
      <c r="A16061" s="90" t="str">
        <f>VLOOKUP(B16061,Códigos!$A$1:$C$23,2,FALSE)</f>
        <v>Bonos de Largo Plazo</v>
      </c>
      <c r="B16061" s="23" t="s">
        <v>3</v>
      </c>
      <c r="C16061" s="90">
        <v>2024</v>
      </c>
      <c r="D16061" s="89" t="str">
        <f t="shared" si="271"/>
        <v>oct</v>
      </c>
      <c r="E16061" s="24">
        <v>45596</v>
      </c>
      <c r="F16061" s="23" t="s">
        <v>50</v>
      </c>
      <c r="G16061" s="127">
        <v>535941.93999999994</v>
      </c>
    </row>
    <row r="16062" spans="1:7" x14ac:dyDescent="0.25">
      <c r="A16062" s="90" t="str">
        <f>VLOOKUP(B16062,Códigos!$A$1:$C$23,2,FALSE)</f>
        <v>Bonos Participativos emitidos por Pymes</v>
      </c>
      <c r="B16062" s="23" t="s">
        <v>5</v>
      </c>
      <c r="C16062" s="90">
        <v>2024</v>
      </c>
      <c r="D16062" s="89" t="str">
        <f t="shared" si="271"/>
        <v>oct</v>
      </c>
      <c r="E16062" s="24">
        <v>45596</v>
      </c>
      <c r="F16062" s="23" t="s">
        <v>50</v>
      </c>
      <c r="G16062" s="127">
        <v>18254.93</v>
      </c>
    </row>
    <row r="16063" spans="1:7" x14ac:dyDescent="0.25">
      <c r="A16063" s="90" t="str">
        <f>VLOOKUP(B16063,Códigos!$A$1:$C$23,2,FALSE)</f>
        <v>Bonos del Tesoro</v>
      </c>
      <c r="B16063" s="23" t="s">
        <v>6</v>
      </c>
      <c r="C16063" s="90">
        <v>2024</v>
      </c>
      <c r="D16063" s="89" t="str">
        <f t="shared" si="271"/>
        <v>oct</v>
      </c>
      <c r="E16063" s="24">
        <v>45596</v>
      </c>
      <c r="F16063" s="23" t="s">
        <v>50</v>
      </c>
      <c r="G16063" s="127">
        <v>159646.35999999999</v>
      </c>
    </row>
    <row r="16064" spans="1:7" x14ac:dyDescent="0.25">
      <c r="A16064" s="90" t="str">
        <f>VLOOKUP(B16064,Códigos!$A$1:$C$23,2,FALSE)</f>
        <v>Depósitos a Plazo Fijo</v>
      </c>
      <c r="B16064" s="23" t="s">
        <v>8</v>
      </c>
      <c r="C16064" s="90">
        <v>2024</v>
      </c>
      <c r="D16064" s="89" t="str">
        <f t="shared" si="271"/>
        <v>oct</v>
      </c>
      <c r="E16064" s="24">
        <v>45596</v>
      </c>
      <c r="F16064" s="23" t="s">
        <v>50</v>
      </c>
      <c r="G16064" s="127">
        <v>7175613.7300000004</v>
      </c>
    </row>
    <row r="16065" spans="1:7" x14ac:dyDescent="0.25">
      <c r="A16065" s="90" t="str">
        <f>VLOOKUP(B16065,Códigos!$A$1:$C$23,2,FALSE)</f>
        <v>Inv. Extranjero</v>
      </c>
      <c r="B16065" s="23" t="s">
        <v>34</v>
      </c>
      <c r="C16065" s="90">
        <v>2024</v>
      </c>
      <c r="D16065" s="89" t="str">
        <f t="shared" si="271"/>
        <v>oct</v>
      </c>
      <c r="E16065" s="24">
        <v>45596</v>
      </c>
      <c r="F16065" s="23" t="s">
        <v>50</v>
      </c>
      <c r="G16065" s="127">
        <v>0</v>
      </c>
    </row>
    <row r="16066" spans="1:7" x14ac:dyDescent="0.25">
      <c r="A16066" s="90" t="str">
        <f>VLOOKUP(B16066,Códigos!$A$1:$C$23,2,FALSE)</f>
        <v>Liquidez</v>
      </c>
      <c r="B16066" s="23" t="s">
        <v>13</v>
      </c>
      <c r="C16066" s="90">
        <v>2024</v>
      </c>
      <c r="D16066" s="89" t="str">
        <f t="shared" si="271"/>
        <v>oct</v>
      </c>
      <c r="E16066" s="24">
        <v>45596</v>
      </c>
      <c r="F16066" s="23" t="s">
        <v>50</v>
      </c>
      <c r="G16066" s="127">
        <v>2536297.87</v>
      </c>
    </row>
    <row r="16067" spans="1:7" ht="15.75" thickBot="1" x14ac:dyDescent="0.3">
      <c r="A16067" s="96" t="str">
        <f>VLOOKUP(B16067,Códigos!$A$1:$C$23,2,FALSE)</f>
        <v>Inv. sin Oferta Pública</v>
      </c>
      <c r="B16067" s="106" t="s">
        <v>14</v>
      </c>
      <c r="C16067" s="96">
        <v>2024</v>
      </c>
      <c r="D16067" s="97" t="str">
        <f t="shared" si="271"/>
        <v>oct</v>
      </c>
      <c r="E16067" s="109">
        <v>45596</v>
      </c>
      <c r="F16067" s="106" t="s">
        <v>50</v>
      </c>
      <c r="G16067" s="128">
        <v>806334.75</v>
      </c>
    </row>
    <row r="16068" spans="1:7" ht="15.75" thickTop="1" x14ac:dyDescent="0.25">
      <c r="A16068" s="90" t="str">
        <f>VLOOKUP(B16068,Códigos!$A$1:$C$23,2,FALSE)</f>
        <v>Acciones</v>
      </c>
      <c r="B16068" s="23" t="s">
        <v>0</v>
      </c>
      <c r="C16068" s="90">
        <v>2024</v>
      </c>
      <c r="D16068" s="89" t="str">
        <f t="shared" ref="D16068:D16131" si="272">+TEXT(E16068,"mmm")</f>
        <v>nov</v>
      </c>
      <c r="E16068" s="24">
        <v>45626</v>
      </c>
      <c r="F16068" s="23" t="s">
        <v>51</v>
      </c>
      <c r="G16068" s="127">
        <v>5784854.4300000006</v>
      </c>
    </row>
    <row r="16069" spans="1:7" x14ac:dyDescent="0.25">
      <c r="A16069" s="90" t="str">
        <f>VLOOKUP(B16069,Códigos!$A$1:$C$23,2,FALSE)</f>
        <v>Bonos Bancarios Bursátiles</v>
      </c>
      <c r="B16069" s="23" t="s">
        <v>1</v>
      </c>
      <c r="C16069" s="90">
        <v>2024</v>
      </c>
      <c r="D16069" s="89" t="str">
        <f t="shared" si="272"/>
        <v>nov</v>
      </c>
      <c r="E16069" s="24">
        <v>45626</v>
      </c>
      <c r="F16069" s="23" t="s">
        <v>51</v>
      </c>
      <c r="G16069" s="127">
        <v>73137282.299999997</v>
      </c>
    </row>
    <row r="16070" spans="1:7" x14ac:dyDescent="0.25">
      <c r="A16070" s="90" t="str">
        <f>VLOOKUP(B16070,Códigos!$A$1:$C$23,2,FALSE)</f>
        <v>Bonos Banco Central de Bolivia</v>
      </c>
      <c r="B16070" s="23" t="s">
        <v>2</v>
      </c>
      <c r="C16070" s="90">
        <v>2024</v>
      </c>
      <c r="D16070" s="89" t="str">
        <f t="shared" si="272"/>
        <v>nov</v>
      </c>
      <c r="E16070" s="24">
        <v>45626</v>
      </c>
      <c r="F16070" s="23" t="s">
        <v>51</v>
      </c>
      <c r="G16070" s="127">
        <v>28682680.82</v>
      </c>
    </row>
    <row r="16071" spans="1:7" x14ac:dyDescent="0.25">
      <c r="A16071" s="90" t="str">
        <f>VLOOKUP(B16071,Códigos!$A$1:$C$23,2,FALSE)</f>
        <v>Bonos de Largo Plazo</v>
      </c>
      <c r="B16071" s="23" t="s">
        <v>3</v>
      </c>
      <c r="C16071" s="90">
        <v>2024</v>
      </c>
      <c r="D16071" s="89" t="str">
        <f t="shared" si="272"/>
        <v>nov</v>
      </c>
      <c r="E16071" s="24">
        <v>45626</v>
      </c>
      <c r="F16071" s="23" t="s">
        <v>51</v>
      </c>
      <c r="G16071" s="127">
        <v>58054412.269999996</v>
      </c>
    </row>
    <row r="16072" spans="1:7" x14ac:dyDescent="0.25">
      <c r="A16072" s="90" t="str">
        <f>VLOOKUP(B16072,Códigos!$A$1:$C$23,2,FALSE)</f>
        <v>Bonos Municipales</v>
      </c>
      <c r="B16072" s="23" t="s">
        <v>4</v>
      </c>
      <c r="C16072" s="90">
        <v>2024</v>
      </c>
      <c r="D16072" s="89" t="str">
        <f t="shared" si="272"/>
        <v>nov</v>
      </c>
      <c r="E16072" s="24">
        <v>45626</v>
      </c>
      <c r="F16072" s="23" t="s">
        <v>51</v>
      </c>
      <c r="G16072" s="127">
        <v>571135.72</v>
      </c>
    </row>
    <row r="16073" spans="1:7" x14ac:dyDescent="0.25">
      <c r="A16073" s="90" t="str">
        <f>VLOOKUP(B16073,Códigos!$A$1:$C$23,2,FALSE)</f>
        <v>Bonos Participativos emitidos por Pymes</v>
      </c>
      <c r="B16073" s="23" t="s">
        <v>5</v>
      </c>
      <c r="C16073" s="90">
        <v>2024</v>
      </c>
      <c r="D16073" s="89" t="str">
        <f t="shared" si="272"/>
        <v>nov</v>
      </c>
      <c r="E16073" s="24">
        <v>45626</v>
      </c>
      <c r="F16073" s="23" t="s">
        <v>51</v>
      </c>
      <c r="G16073" s="127">
        <v>61909.899999999994</v>
      </c>
    </row>
    <row r="16074" spans="1:7" x14ac:dyDescent="0.25">
      <c r="A16074" s="90" t="str">
        <f>VLOOKUP(B16074,Códigos!$A$1:$C$23,2,FALSE)</f>
        <v>Bonos del Tesoro</v>
      </c>
      <c r="B16074" s="23" t="s">
        <v>6</v>
      </c>
      <c r="C16074" s="90">
        <v>2024</v>
      </c>
      <c r="D16074" s="89" t="str">
        <f t="shared" si="272"/>
        <v>nov</v>
      </c>
      <c r="E16074" s="24">
        <v>45626</v>
      </c>
      <c r="F16074" s="23" t="s">
        <v>51</v>
      </c>
      <c r="G16074" s="127">
        <v>3618332.87</v>
      </c>
    </row>
    <row r="16075" spans="1:7" x14ac:dyDescent="0.25">
      <c r="A16075" s="90" t="str">
        <f>VLOOKUP(B16075,Códigos!$A$1:$C$23,2,FALSE)</f>
        <v>Bonos Verdes, Sociales y/o Sostenibles</v>
      </c>
      <c r="B16075" s="23" t="s">
        <v>162</v>
      </c>
      <c r="C16075" s="90">
        <v>2024</v>
      </c>
      <c r="D16075" s="89" t="str">
        <f t="shared" si="272"/>
        <v>nov</v>
      </c>
      <c r="E16075" s="24">
        <v>45626</v>
      </c>
      <c r="F16075" s="23" t="s">
        <v>51</v>
      </c>
      <c r="G16075" s="127">
        <v>3428557.1100000003</v>
      </c>
    </row>
    <row r="16076" spans="1:7" x14ac:dyDescent="0.25">
      <c r="A16076" s="90" t="str">
        <f>VLOOKUP(B16076,Códigos!$A$1:$C$23,2,FALSE)</f>
        <v>Cupones</v>
      </c>
      <c r="B16076" s="23" t="s">
        <v>7</v>
      </c>
      <c r="C16076" s="90">
        <v>2024</v>
      </c>
      <c r="D16076" s="89" t="str">
        <f t="shared" si="272"/>
        <v>nov</v>
      </c>
      <c r="E16076" s="24">
        <v>45626</v>
      </c>
      <c r="F16076" s="23" t="s">
        <v>51</v>
      </c>
      <c r="G16076" s="127">
        <v>7601064.0899999999</v>
      </c>
    </row>
    <row r="16077" spans="1:7" x14ac:dyDescent="0.25">
      <c r="A16077" s="90" t="str">
        <f>VLOOKUP(B16077,Códigos!$A$1:$C$23,2,FALSE)</f>
        <v>Depósitos a Plazo Fijo</v>
      </c>
      <c r="B16077" s="23" t="s">
        <v>8</v>
      </c>
      <c r="C16077" s="90">
        <v>2024</v>
      </c>
      <c r="D16077" s="89" t="str">
        <f t="shared" si="272"/>
        <v>nov</v>
      </c>
      <c r="E16077" s="24">
        <v>45626</v>
      </c>
      <c r="F16077" s="23" t="s">
        <v>51</v>
      </c>
      <c r="G16077" s="127">
        <v>244898575.14000005</v>
      </c>
    </row>
    <row r="16078" spans="1:7" x14ac:dyDescent="0.25">
      <c r="A16078" s="90" t="str">
        <f>VLOOKUP(B16078,Códigos!$A$1:$C$23,2,FALSE)</f>
        <v>Letras del BCB</v>
      </c>
      <c r="B16078" s="23" t="s">
        <v>9</v>
      </c>
      <c r="C16078" s="90">
        <v>2024</v>
      </c>
      <c r="D16078" s="89" t="str">
        <f t="shared" si="272"/>
        <v>nov</v>
      </c>
      <c r="E16078" s="24">
        <v>45626</v>
      </c>
      <c r="F16078" s="23" t="s">
        <v>51</v>
      </c>
      <c r="G16078" s="127">
        <v>6850847.2300000004</v>
      </c>
    </row>
    <row r="16079" spans="1:7" x14ac:dyDescent="0.25">
      <c r="A16079" s="90" t="str">
        <f>VLOOKUP(B16079,Códigos!$A$1:$C$23,2,FALSE)</f>
        <v>Letras del BCB con opción a rescate anticipado</v>
      </c>
      <c r="B16079" s="23" t="s">
        <v>10</v>
      </c>
      <c r="C16079" s="90">
        <v>2024</v>
      </c>
      <c r="D16079" s="89" t="str">
        <f t="shared" si="272"/>
        <v>nov</v>
      </c>
      <c r="E16079" s="24">
        <v>45626</v>
      </c>
      <c r="F16079" s="23" t="s">
        <v>51</v>
      </c>
      <c r="G16079" s="127">
        <v>21762675.830000006</v>
      </c>
    </row>
    <row r="16080" spans="1:7" x14ac:dyDescent="0.25">
      <c r="A16080" s="90" t="str">
        <f>VLOOKUP(B16080,Códigos!$A$1:$C$23,2,FALSE)</f>
        <v>Pagarés bursátiles</v>
      </c>
      <c r="B16080" s="23" t="s">
        <v>11</v>
      </c>
      <c r="C16080" s="90">
        <v>2024</v>
      </c>
      <c r="D16080" s="89" t="str">
        <f t="shared" si="272"/>
        <v>nov</v>
      </c>
      <c r="E16080" s="24">
        <v>45626</v>
      </c>
      <c r="F16080" s="23" t="s">
        <v>51</v>
      </c>
      <c r="G16080" s="127">
        <v>22955821.219999995</v>
      </c>
    </row>
    <row r="16081" spans="1:7" x14ac:dyDescent="0.25">
      <c r="A16081" s="90" t="str">
        <f>VLOOKUP(B16081,Códigos!$A$1:$C$23,2,FALSE)</f>
        <v>Valores de Titularización</v>
      </c>
      <c r="B16081" s="23" t="s">
        <v>12</v>
      </c>
      <c r="C16081" s="90">
        <v>2024</v>
      </c>
      <c r="D16081" s="89" t="str">
        <f t="shared" si="272"/>
        <v>nov</v>
      </c>
      <c r="E16081" s="24">
        <v>45626</v>
      </c>
      <c r="F16081" s="23" t="s">
        <v>51</v>
      </c>
      <c r="G16081" s="127">
        <v>7942807.0799999991</v>
      </c>
    </row>
    <row r="16082" spans="1:7" x14ac:dyDescent="0.25">
      <c r="A16082" s="90" t="str">
        <f>VLOOKUP(B16082,Códigos!$A$1:$C$23,2,FALSE)</f>
        <v>Inv. Extranjero</v>
      </c>
      <c r="B16082" s="23" t="s">
        <v>34</v>
      </c>
      <c r="C16082" s="90">
        <v>2024</v>
      </c>
      <c r="D16082" s="89" t="str">
        <f t="shared" si="272"/>
        <v>nov</v>
      </c>
      <c r="E16082" s="24">
        <v>45626</v>
      </c>
      <c r="F16082" s="23" t="s">
        <v>51</v>
      </c>
      <c r="G16082" s="127">
        <v>309836.21999999997</v>
      </c>
    </row>
    <row r="16083" spans="1:7" x14ac:dyDescent="0.25">
      <c r="A16083" s="90" t="str">
        <f>VLOOKUP(B16083,Códigos!$A$1:$C$23,2,FALSE)</f>
        <v>Liquidez</v>
      </c>
      <c r="B16083" s="23" t="s">
        <v>13</v>
      </c>
      <c r="C16083" s="90">
        <v>2024</v>
      </c>
      <c r="D16083" s="89" t="str">
        <f t="shared" si="272"/>
        <v>nov</v>
      </c>
      <c r="E16083" s="24">
        <v>45626</v>
      </c>
      <c r="F16083" s="23" t="s">
        <v>51</v>
      </c>
      <c r="G16083" s="127">
        <v>118311642.2</v>
      </c>
    </row>
    <row r="16084" spans="1:7" x14ac:dyDescent="0.25">
      <c r="A16084" s="90" t="str">
        <f>VLOOKUP(B16084,Códigos!$A$1:$C$23,2,FALSE)</f>
        <v>Inv. sin Oferta Pública</v>
      </c>
      <c r="B16084" s="23" t="s">
        <v>14</v>
      </c>
      <c r="C16084" s="90">
        <v>2024</v>
      </c>
      <c r="D16084" s="89" t="str">
        <f t="shared" si="272"/>
        <v>nov</v>
      </c>
      <c r="E16084" s="24">
        <v>45626</v>
      </c>
      <c r="F16084" s="23" t="s">
        <v>51</v>
      </c>
      <c r="G16084" s="127">
        <v>24703716.48</v>
      </c>
    </row>
    <row r="16085" spans="1:7" x14ac:dyDescent="0.25">
      <c r="A16085" s="90" t="str">
        <f>VLOOKUP(B16085,Códigos!$A$1:$C$23,2,FALSE)</f>
        <v>Acciones</v>
      </c>
      <c r="B16085" s="23" t="s">
        <v>0</v>
      </c>
      <c r="C16085" s="90">
        <v>2024</v>
      </c>
      <c r="D16085" s="89" t="str">
        <f t="shared" si="272"/>
        <v>nov</v>
      </c>
      <c r="E16085" s="24">
        <v>45626</v>
      </c>
      <c r="F16085" s="23" t="s">
        <v>52</v>
      </c>
      <c r="G16085" s="127">
        <v>5081197.3</v>
      </c>
    </row>
    <row r="16086" spans="1:7" x14ac:dyDescent="0.25">
      <c r="A16086" s="90" t="str">
        <f>VLOOKUP(B16086,Códigos!$A$1:$C$23,2,FALSE)</f>
        <v>Bonos Bancarios Bursátiles</v>
      </c>
      <c r="B16086" s="23" t="s">
        <v>1</v>
      </c>
      <c r="C16086" s="90">
        <v>2024</v>
      </c>
      <c r="D16086" s="89" t="str">
        <f t="shared" si="272"/>
        <v>nov</v>
      </c>
      <c r="E16086" s="24">
        <v>45626</v>
      </c>
      <c r="F16086" s="23" t="s">
        <v>52</v>
      </c>
      <c r="G16086" s="127">
        <v>23642704.410000004</v>
      </c>
    </row>
    <row r="16087" spans="1:7" x14ac:dyDescent="0.25">
      <c r="A16087" s="90" t="str">
        <f>VLOOKUP(B16087,Códigos!$A$1:$C$23,2,FALSE)</f>
        <v>Bonos de Largo Plazo</v>
      </c>
      <c r="B16087" s="23" t="s">
        <v>3</v>
      </c>
      <c r="C16087" s="90">
        <v>2024</v>
      </c>
      <c r="D16087" s="89" t="str">
        <f t="shared" si="272"/>
        <v>nov</v>
      </c>
      <c r="E16087" s="24">
        <v>45626</v>
      </c>
      <c r="F16087" s="23" t="s">
        <v>52</v>
      </c>
      <c r="G16087" s="127">
        <v>14159280.200000001</v>
      </c>
    </row>
    <row r="16088" spans="1:7" x14ac:dyDescent="0.25">
      <c r="A16088" s="90" t="str">
        <f>VLOOKUP(B16088,Códigos!$A$1:$C$23,2,FALSE)</f>
        <v>Bonos Participativos emitidos por Pymes</v>
      </c>
      <c r="B16088" s="23" t="s">
        <v>5</v>
      </c>
      <c r="C16088" s="90">
        <v>2024</v>
      </c>
      <c r="D16088" s="89" t="str">
        <f t="shared" si="272"/>
        <v>nov</v>
      </c>
      <c r="E16088" s="24">
        <v>45626</v>
      </c>
      <c r="F16088" s="23" t="s">
        <v>52</v>
      </c>
      <c r="G16088" s="127">
        <v>18343.68</v>
      </c>
    </row>
    <row r="16089" spans="1:7" x14ac:dyDescent="0.25">
      <c r="A16089" s="90" t="str">
        <f>VLOOKUP(B16089,Códigos!$A$1:$C$23,2,FALSE)</f>
        <v>Bonos del Tesoro</v>
      </c>
      <c r="B16089" s="23" t="s">
        <v>6</v>
      </c>
      <c r="C16089" s="90">
        <v>2024</v>
      </c>
      <c r="D16089" s="89" t="str">
        <f t="shared" si="272"/>
        <v>nov</v>
      </c>
      <c r="E16089" s="24">
        <v>45626</v>
      </c>
      <c r="F16089" s="23" t="s">
        <v>52</v>
      </c>
      <c r="G16089" s="127">
        <v>158040.51999999999</v>
      </c>
    </row>
    <row r="16090" spans="1:7" x14ac:dyDescent="0.25">
      <c r="A16090" s="90" t="str">
        <f>VLOOKUP(B16090,Códigos!$A$1:$C$23,2,FALSE)</f>
        <v>Cupones</v>
      </c>
      <c r="B16090" s="23" t="s">
        <v>7</v>
      </c>
      <c r="C16090" s="90">
        <v>2024</v>
      </c>
      <c r="D16090" s="89" t="str">
        <f t="shared" si="272"/>
        <v>nov</v>
      </c>
      <c r="E16090" s="24">
        <v>45626</v>
      </c>
      <c r="F16090" s="23" t="s">
        <v>52</v>
      </c>
      <c r="G16090" s="127">
        <v>32113.7</v>
      </c>
    </row>
    <row r="16091" spans="1:7" x14ac:dyDescent="0.25">
      <c r="A16091" s="90" t="str">
        <f>VLOOKUP(B16091,Códigos!$A$1:$C$23,2,FALSE)</f>
        <v>Depósitos a Plazo Fijo</v>
      </c>
      <c r="B16091" s="23" t="s">
        <v>8</v>
      </c>
      <c r="C16091" s="90">
        <v>2024</v>
      </c>
      <c r="D16091" s="89" t="str">
        <f t="shared" si="272"/>
        <v>nov</v>
      </c>
      <c r="E16091" s="24">
        <v>45626</v>
      </c>
      <c r="F16091" s="23" t="s">
        <v>52</v>
      </c>
      <c r="G16091" s="127">
        <v>301797185.76999998</v>
      </c>
    </row>
    <row r="16092" spans="1:7" x14ac:dyDescent="0.25">
      <c r="A16092" s="90" t="str">
        <f>VLOOKUP(B16092,Códigos!$A$1:$C$23,2,FALSE)</f>
        <v>Letras del BCB con opción a rescate anticipado</v>
      </c>
      <c r="B16092" s="23" t="s">
        <v>10</v>
      </c>
      <c r="C16092" s="90">
        <v>2024</v>
      </c>
      <c r="D16092" s="89" t="str">
        <f t="shared" si="272"/>
        <v>nov</v>
      </c>
      <c r="E16092" s="24">
        <v>45626</v>
      </c>
      <c r="F16092" s="23" t="s">
        <v>52</v>
      </c>
      <c r="G16092" s="127">
        <v>1485370.99</v>
      </c>
    </row>
    <row r="16093" spans="1:7" x14ac:dyDescent="0.25">
      <c r="A16093" s="90" t="str">
        <f>VLOOKUP(B16093,Códigos!$A$1:$C$23,2,FALSE)</f>
        <v>Pagarés bursátiles</v>
      </c>
      <c r="B16093" s="23" t="s">
        <v>11</v>
      </c>
      <c r="C16093" s="90">
        <v>2024</v>
      </c>
      <c r="D16093" s="89" t="str">
        <f t="shared" si="272"/>
        <v>nov</v>
      </c>
      <c r="E16093" s="24">
        <v>45626</v>
      </c>
      <c r="F16093" s="23" t="s">
        <v>52</v>
      </c>
      <c r="G16093" s="127">
        <v>10532762.689999999</v>
      </c>
    </row>
    <row r="16094" spans="1:7" x14ac:dyDescent="0.25">
      <c r="A16094" s="90" t="str">
        <f>VLOOKUP(B16094,Códigos!$A$1:$C$23,2,FALSE)</f>
        <v>Valores de Titularización</v>
      </c>
      <c r="B16094" s="23" t="s">
        <v>12</v>
      </c>
      <c r="C16094" s="90">
        <v>2024</v>
      </c>
      <c r="D16094" s="89" t="str">
        <f t="shared" si="272"/>
        <v>nov</v>
      </c>
      <c r="E16094" s="24">
        <v>45626</v>
      </c>
      <c r="F16094" s="23" t="s">
        <v>52</v>
      </c>
      <c r="G16094" s="127">
        <v>40467.82</v>
      </c>
    </row>
    <row r="16095" spans="1:7" x14ac:dyDescent="0.25">
      <c r="A16095" s="90" t="str">
        <f>VLOOKUP(B16095,Códigos!$A$1:$C$23,2,FALSE)</f>
        <v>Inv. Extranjero</v>
      </c>
      <c r="B16095" s="23" t="s">
        <v>34</v>
      </c>
      <c r="C16095" s="90">
        <v>2024</v>
      </c>
      <c r="D16095" s="89" t="str">
        <f t="shared" si="272"/>
        <v>nov</v>
      </c>
      <c r="E16095" s="24">
        <v>45626</v>
      </c>
      <c r="F16095" s="23" t="s">
        <v>52</v>
      </c>
      <c r="G16095" s="127">
        <v>36865570.630000003</v>
      </c>
    </row>
    <row r="16096" spans="1:7" x14ac:dyDescent="0.25">
      <c r="A16096" s="90" t="str">
        <f>VLOOKUP(B16096,Códigos!$A$1:$C$23,2,FALSE)</f>
        <v>Liquidez</v>
      </c>
      <c r="B16096" s="23" t="s">
        <v>13</v>
      </c>
      <c r="C16096" s="90">
        <v>2024</v>
      </c>
      <c r="D16096" s="89" t="str">
        <f t="shared" si="272"/>
        <v>nov</v>
      </c>
      <c r="E16096" s="24">
        <v>45626</v>
      </c>
      <c r="F16096" s="23" t="s">
        <v>52</v>
      </c>
      <c r="G16096" s="127">
        <v>136024620.27000001</v>
      </c>
    </row>
    <row r="16097" spans="1:7" x14ac:dyDescent="0.25">
      <c r="A16097" s="90" t="str">
        <f>VLOOKUP(B16097,Códigos!$A$1:$C$23,2,FALSE)</f>
        <v>Inv. sin Oferta Pública</v>
      </c>
      <c r="B16097" s="23" t="s">
        <v>14</v>
      </c>
      <c r="C16097" s="90">
        <v>2024</v>
      </c>
      <c r="D16097" s="89" t="str">
        <f t="shared" si="272"/>
        <v>nov</v>
      </c>
      <c r="E16097" s="24">
        <v>45626</v>
      </c>
      <c r="F16097" s="23" t="s">
        <v>52</v>
      </c>
      <c r="G16097" s="127">
        <v>1950416.0599999998</v>
      </c>
    </row>
    <row r="16098" spans="1:7" x14ac:dyDescent="0.25">
      <c r="A16098" s="90" t="str">
        <f>VLOOKUP(B16098,Códigos!$A$1:$C$23,2,FALSE)</f>
        <v>Bonos Banco Central de Bolivia</v>
      </c>
      <c r="B16098" s="23" t="s">
        <v>2</v>
      </c>
      <c r="C16098" s="90">
        <v>2024</v>
      </c>
      <c r="D16098" s="89" t="str">
        <f t="shared" si="272"/>
        <v>nov</v>
      </c>
      <c r="E16098" s="24">
        <v>45626</v>
      </c>
      <c r="F16098" s="23" t="s">
        <v>119</v>
      </c>
      <c r="G16098" s="127">
        <v>18933973.870000001</v>
      </c>
    </row>
    <row r="16099" spans="1:7" x14ac:dyDescent="0.25">
      <c r="A16099" s="90" t="str">
        <f>VLOOKUP(B16099,Códigos!$A$1:$C$23,2,FALSE)</f>
        <v>Bonos de Largo Plazo</v>
      </c>
      <c r="B16099" s="23" t="s">
        <v>3</v>
      </c>
      <c r="C16099" s="90">
        <v>2024</v>
      </c>
      <c r="D16099" s="89" t="str">
        <f t="shared" si="272"/>
        <v>nov</v>
      </c>
      <c r="E16099" s="24">
        <v>45626</v>
      </c>
      <c r="F16099" s="23" t="s">
        <v>119</v>
      </c>
      <c r="G16099" s="127">
        <v>481920.08</v>
      </c>
    </row>
    <row r="16100" spans="1:7" x14ac:dyDescent="0.25">
      <c r="A16100" s="90" t="str">
        <f>VLOOKUP(B16100,Códigos!$A$1:$C$23,2,FALSE)</f>
        <v>Bonos del BCB con opción a rescate anticipado</v>
      </c>
      <c r="B16100" s="23" t="s">
        <v>159</v>
      </c>
      <c r="C16100" s="90">
        <v>2024</v>
      </c>
      <c r="D16100" s="89" t="str">
        <f t="shared" si="272"/>
        <v>nov</v>
      </c>
      <c r="E16100" s="24">
        <v>45626</v>
      </c>
      <c r="F16100" s="23" t="s">
        <v>119</v>
      </c>
      <c r="G16100" s="127">
        <v>5842336.6299999999</v>
      </c>
    </row>
    <row r="16101" spans="1:7" x14ac:dyDescent="0.25">
      <c r="A16101" s="90" t="str">
        <f>VLOOKUP(B16101,Códigos!$A$1:$C$23,2,FALSE)</f>
        <v>Letras del BCB</v>
      </c>
      <c r="B16101" s="23" t="s">
        <v>9</v>
      </c>
      <c r="C16101" s="90">
        <v>2024</v>
      </c>
      <c r="D16101" s="89" t="str">
        <f t="shared" si="272"/>
        <v>nov</v>
      </c>
      <c r="E16101" s="24">
        <v>45626</v>
      </c>
      <c r="F16101" s="23" t="s">
        <v>119</v>
      </c>
      <c r="G16101" s="127">
        <v>873761.88</v>
      </c>
    </row>
    <row r="16102" spans="1:7" x14ac:dyDescent="0.25">
      <c r="A16102" s="90" t="str">
        <f>VLOOKUP(B16102,Códigos!$A$1:$C$23,2,FALSE)</f>
        <v>Inv. Extranjero</v>
      </c>
      <c r="B16102" s="23" t="s">
        <v>34</v>
      </c>
      <c r="C16102" s="90">
        <v>2024</v>
      </c>
      <c r="D16102" s="89" t="str">
        <f t="shared" si="272"/>
        <v>nov</v>
      </c>
      <c r="E16102" s="24">
        <v>45626</v>
      </c>
      <c r="F16102" s="23" t="s">
        <v>119</v>
      </c>
      <c r="G16102" s="127">
        <v>0</v>
      </c>
    </row>
    <row r="16103" spans="1:7" x14ac:dyDescent="0.25">
      <c r="A16103" s="90" t="str">
        <f>VLOOKUP(B16103,Códigos!$A$1:$C$23,2,FALSE)</f>
        <v>Liquidez</v>
      </c>
      <c r="B16103" s="23" t="s">
        <v>13</v>
      </c>
      <c r="C16103" s="90">
        <v>2024</v>
      </c>
      <c r="D16103" s="89" t="str">
        <f t="shared" si="272"/>
        <v>nov</v>
      </c>
      <c r="E16103" s="24">
        <v>45626</v>
      </c>
      <c r="F16103" s="23" t="s">
        <v>119</v>
      </c>
      <c r="G16103" s="127">
        <v>2639408.35</v>
      </c>
    </row>
    <row r="16104" spans="1:7" x14ac:dyDescent="0.25">
      <c r="A16104" s="90" t="str">
        <f>VLOOKUP(B16104,Códigos!$A$1:$C$23,2,FALSE)</f>
        <v>Inv. sin Oferta Pública</v>
      </c>
      <c r="B16104" s="23" t="s">
        <v>14</v>
      </c>
      <c r="C16104" s="90">
        <v>2024</v>
      </c>
      <c r="D16104" s="89" t="str">
        <f t="shared" si="272"/>
        <v>nov</v>
      </c>
      <c r="E16104" s="24">
        <v>45626</v>
      </c>
      <c r="F16104" s="23" t="s">
        <v>119</v>
      </c>
      <c r="G16104" s="127">
        <v>176944.4</v>
      </c>
    </row>
    <row r="16105" spans="1:7" x14ac:dyDescent="0.25">
      <c r="A16105" s="90" t="str">
        <f>VLOOKUP(B16105,Códigos!$A$1:$C$23,2,FALSE)</f>
        <v>Bonos Bancarios Bursátiles</v>
      </c>
      <c r="B16105" s="23" t="s">
        <v>1</v>
      </c>
      <c r="C16105" s="90">
        <v>2024</v>
      </c>
      <c r="D16105" s="89" t="str">
        <f t="shared" si="272"/>
        <v>nov</v>
      </c>
      <c r="E16105" s="24">
        <v>45626</v>
      </c>
      <c r="F16105" s="23" t="s">
        <v>44</v>
      </c>
      <c r="G16105" s="127">
        <v>7491955.8600000003</v>
      </c>
    </row>
    <row r="16106" spans="1:7" x14ac:dyDescent="0.25">
      <c r="A16106" s="90" t="str">
        <f>VLOOKUP(B16106,Códigos!$A$1:$C$23,2,FALSE)</f>
        <v>Bonos Banco Central de Bolivia</v>
      </c>
      <c r="B16106" s="23" t="s">
        <v>2</v>
      </c>
      <c r="C16106" s="90">
        <v>2024</v>
      </c>
      <c r="D16106" s="89" t="str">
        <f t="shared" si="272"/>
        <v>nov</v>
      </c>
      <c r="E16106" s="24">
        <v>45626</v>
      </c>
      <c r="F16106" s="23" t="s">
        <v>44</v>
      </c>
      <c r="G16106" s="127">
        <v>7824110.6700000009</v>
      </c>
    </row>
    <row r="16107" spans="1:7" x14ac:dyDescent="0.25">
      <c r="A16107" s="90" t="str">
        <f>VLOOKUP(B16107,Códigos!$A$1:$C$23,2,FALSE)</f>
        <v>Bonos de Largo Plazo</v>
      </c>
      <c r="B16107" s="23" t="s">
        <v>3</v>
      </c>
      <c r="C16107" s="90">
        <v>2024</v>
      </c>
      <c r="D16107" s="89" t="str">
        <f t="shared" si="272"/>
        <v>nov</v>
      </c>
      <c r="E16107" s="24">
        <v>45626</v>
      </c>
      <c r="F16107" s="23" t="s">
        <v>44</v>
      </c>
      <c r="G16107" s="127">
        <v>9492608.6600000001</v>
      </c>
    </row>
    <row r="16108" spans="1:7" x14ac:dyDescent="0.25">
      <c r="A16108" s="90" t="str">
        <f>VLOOKUP(B16108,Códigos!$A$1:$C$23,2,FALSE)</f>
        <v>Depósitos a Plazo Fijo</v>
      </c>
      <c r="B16108" s="23" t="s">
        <v>8</v>
      </c>
      <c r="C16108" s="90">
        <v>2024</v>
      </c>
      <c r="D16108" s="89" t="str">
        <f t="shared" si="272"/>
        <v>nov</v>
      </c>
      <c r="E16108" s="24">
        <v>45626</v>
      </c>
      <c r="F16108" s="23" t="s">
        <v>44</v>
      </c>
      <c r="G16108" s="127">
        <v>67475989.590000004</v>
      </c>
    </row>
    <row r="16109" spans="1:7" x14ac:dyDescent="0.25">
      <c r="A16109" s="90" t="str">
        <f>VLOOKUP(B16109,Códigos!$A$1:$C$23,2,FALSE)</f>
        <v>Letras del BCB</v>
      </c>
      <c r="B16109" s="23" t="s">
        <v>9</v>
      </c>
      <c r="C16109" s="90">
        <v>2024</v>
      </c>
      <c r="D16109" s="89" t="str">
        <f t="shared" si="272"/>
        <v>nov</v>
      </c>
      <c r="E16109" s="24">
        <v>45626</v>
      </c>
      <c r="F16109" s="23" t="s">
        <v>44</v>
      </c>
      <c r="G16109" s="127">
        <v>4770031.49</v>
      </c>
    </row>
    <row r="16110" spans="1:7" x14ac:dyDescent="0.25">
      <c r="A16110" s="90" t="str">
        <f>VLOOKUP(B16110,Códigos!$A$1:$C$23,2,FALSE)</f>
        <v>Letras del BCB con opción a rescate anticipado</v>
      </c>
      <c r="B16110" s="23" t="s">
        <v>10</v>
      </c>
      <c r="C16110" s="90">
        <v>2024</v>
      </c>
      <c r="D16110" s="89" t="str">
        <f t="shared" si="272"/>
        <v>nov</v>
      </c>
      <c r="E16110" s="24">
        <v>45626</v>
      </c>
      <c r="F16110" s="23" t="s">
        <v>44</v>
      </c>
      <c r="G16110" s="127">
        <v>11478892.5</v>
      </c>
    </row>
    <row r="16111" spans="1:7" x14ac:dyDescent="0.25">
      <c r="A16111" s="90" t="str">
        <f>VLOOKUP(B16111,Códigos!$A$1:$C$23,2,FALSE)</f>
        <v>Pagarés bursátiles</v>
      </c>
      <c r="B16111" s="23" t="s">
        <v>11</v>
      </c>
      <c r="C16111" s="90">
        <v>2024</v>
      </c>
      <c r="D16111" s="89" t="str">
        <f t="shared" si="272"/>
        <v>nov</v>
      </c>
      <c r="E16111" s="24">
        <v>45626</v>
      </c>
      <c r="F16111" s="23" t="s">
        <v>44</v>
      </c>
      <c r="G16111" s="127">
        <v>6852316.7199999997</v>
      </c>
    </row>
    <row r="16112" spans="1:7" x14ac:dyDescent="0.25">
      <c r="A16112" s="90" t="str">
        <f>VLOOKUP(B16112,Códigos!$A$1:$C$23,2,FALSE)</f>
        <v>Valores de Titularización</v>
      </c>
      <c r="B16112" s="23" t="s">
        <v>12</v>
      </c>
      <c r="C16112" s="90">
        <v>2024</v>
      </c>
      <c r="D16112" s="89" t="str">
        <f t="shared" si="272"/>
        <v>nov</v>
      </c>
      <c r="E16112" s="24">
        <v>45626</v>
      </c>
      <c r="F16112" s="23" t="s">
        <v>44</v>
      </c>
      <c r="G16112" s="127">
        <v>1401568.63</v>
      </c>
    </row>
    <row r="16113" spans="1:7" x14ac:dyDescent="0.25">
      <c r="A16113" s="90" t="str">
        <f>VLOOKUP(B16113,Códigos!$A$1:$C$23,2,FALSE)</f>
        <v>Inv. Extranjero</v>
      </c>
      <c r="B16113" s="23" t="s">
        <v>34</v>
      </c>
      <c r="C16113" s="90">
        <v>2024</v>
      </c>
      <c r="D16113" s="89" t="str">
        <f t="shared" si="272"/>
        <v>nov</v>
      </c>
      <c r="E16113" s="24">
        <v>45626</v>
      </c>
      <c r="F16113" s="23" t="s">
        <v>44</v>
      </c>
      <c r="G16113" s="127">
        <v>309836.21999999997</v>
      </c>
    </row>
    <row r="16114" spans="1:7" x14ac:dyDescent="0.25">
      <c r="A16114" s="90" t="str">
        <f>VLOOKUP(B16114,Códigos!$A$1:$C$23,2,FALSE)</f>
        <v>Liquidez</v>
      </c>
      <c r="B16114" s="23" t="s">
        <v>13</v>
      </c>
      <c r="C16114" s="90">
        <v>2024</v>
      </c>
      <c r="D16114" s="89" t="str">
        <f t="shared" si="272"/>
        <v>nov</v>
      </c>
      <c r="E16114" s="24">
        <v>45626</v>
      </c>
      <c r="F16114" s="23" t="s">
        <v>44</v>
      </c>
      <c r="G16114" s="127">
        <v>53486657.390000001</v>
      </c>
    </row>
    <row r="16115" spans="1:7" x14ac:dyDescent="0.25">
      <c r="A16115" s="90" t="str">
        <f>VLOOKUP(B16115,Códigos!$A$1:$C$23,2,FALSE)</f>
        <v>Inv. sin Oferta Pública</v>
      </c>
      <c r="B16115" s="23" t="s">
        <v>14</v>
      </c>
      <c r="C16115" s="90">
        <v>2024</v>
      </c>
      <c r="D16115" s="89" t="str">
        <f t="shared" si="272"/>
        <v>nov</v>
      </c>
      <c r="E16115" s="24">
        <v>45626</v>
      </c>
      <c r="F16115" s="23" t="s">
        <v>44</v>
      </c>
      <c r="G16115" s="127">
        <v>6078050.3499999996</v>
      </c>
    </row>
    <row r="16116" spans="1:7" x14ac:dyDescent="0.25">
      <c r="A16116" s="90" t="str">
        <f>VLOOKUP(B16116,Códigos!$A$1:$C$23,2,FALSE)</f>
        <v>Acciones</v>
      </c>
      <c r="B16116" s="23" t="s">
        <v>0</v>
      </c>
      <c r="C16116" s="90">
        <v>2024</v>
      </c>
      <c r="D16116" s="89" t="str">
        <f t="shared" si="272"/>
        <v>nov</v>
      </c>
      <c r="E16116" s="24">
        <v>45626</v>
      </c>
      <c r="F16116" s="23" t="s">
        <v>45</v>
      </c>
      <c r="G16116" s="127">
        <v>1804144.38</v>
      </c>
    </row>
    <row r="16117" spans="1:7" x14ac:dyDescent="0.25">
      <c r="A16117" s="90" t="str">
        <f>VLOOKUP(B16117,Códigos!$A$1:$C$23,2,FALSE)</f>
        <v>Bonos Bancarios Bursátiles</v>
      </c>
      <c r="B16117" s="23" t="s">
        <v>1</v>
      </c>
      <c r="C16117" s="90">
        <v>2024</v>
      </c>
      <c r="D16117" s="89" t="str">
        <f t="shared" si="272"/>
        <v>nov</v>
      </c>
      <c r="E16117" s="24">
        <v>45626</v>
      </c>
      <c r="F16117" s="23" t="s">
        <v>45</v>
      </c>
      <c r="G16117" s="127">
        <v>2471973.39</v>
      </c>
    </row>
    <row r="16118" spans="1:7" x14ac:dyDescent="0.25">
      <c r="A16118" s="90" t="str">
        <f>VLOOKUP(B16118,Códigos!$A$1:$C$23,2,FALSE)</f>
        <v>Bonos de Largo Plazo</v>
      </c>
      <c r="B16118" s="23" t="s">
        <v>3</v>
      </c>
      <c r="C16118" s="90">
        <v>2024</v>
      </c>
      <c r="D16118" s="89" t="str">
        <f t="shared" si="272"/>
        <v>nov</v>
      </c>
      <c r="E16118" s="24">
        <v>45626</v>
      </c>
      <c r="F16118" s="23" t="s">
        <v>45</v>
      </c>
      <c r="G16118" s="127">
        <v>1071893.8799999999</v>
      </c>
    </row>
    <row r="16119" spans="1:7" x14ac:dyDescent="0.25">
      <c r="A16119" s="90" t="str">
        <f>VLOOKUP(B16119,Códigos!$A$1:$C$23,2,FALSE)</f>
        <v>Depósitos a Plazo Fijo</v>
      </c>
      <c r="B16119" s="23" t="s">
        <v>8</v>
      </c>
      <c r="C16119" s="90">
        <v>2024</v>
      </c>
      <c r="D16119" s="89" t="str">
        <f t="shared" si="272"/>
        <v>nov</v>
      </c>
      <c r="E16119" s="24">
        <v>45626</v>
      </c>
      <c r="F16119" s="23" t="s">
        <v>45</v>
      </c>
      <c r="G16119" s="127">
        <v>52092198.280000001</v>
      </c>
    </row>
    <row r="16120" spans="1:7" x14ac:dyDescent="0.25">
      <c r="A16120" s="90" t="str">
        <f>VLOOKUP(B16120,Códigos!$A$1:$C$23,2,FALSE)</f>
        <v>Inv. Extranjero</v>
      </c>
      <c r="B16120" s="23" t="s">
        <v>34</v>
      </c>
      <c r="C16120" s="90">
        <v>2024</v>
      </c>
      <c r="D16120" s="89" t="str">
        <f t="shared" si="272"/>
        <v>nov</v>
      </c>
      <c r="E16120" s="24">
        <v>45626</v>
      </c>
      <c r="F16120" s="23" t="s">
        <v>45</v>
      </c>
      <c r="G16120" s="127">
        <v>2140536.7000000002</v>
      </c>
    </row>
    <row r="16121" spans="1:7" x14ac:dyDescent="0.25">
      <c r="A16121" s="90" t="str">
        <f>VLOOKUP(B16121,Códigos!$A$1:$C$23,2,FALSE)</f>
        <v>Liquidez</v>
      </c>
      <c r="B16121" s="23" t="s">
        <v>13</v>
      </c>
      <c r="C16121" s="90">
        <v>2024</v>
      </c>
      <c r="D16121" s="89" t="str">
        <f t="shared" si="272"/>
        <v>nov</v>
      </c>
      <c r="E16121" s="24">
        <v>45626</v>
      </c>
      <c r="F16121" s="23" t="s">
        <v>45</v>
      </c>
      <c r="G16121" s="127">
        <v>51918244.009999998</v>
      </c>
    </row>
    <row r="16122" spans="1:7" x14ac:dyDescent="0.25">
      <c r="A16122" s="90" t="str">
        <f>VLOOKUP(B16122,Códigos!$A$1:$C$23,2,FALSE)</f>
        <v>Inv. sin Oferta Pública</v>
      </c>
      <c r="B16122" s="23" t="s">
        <v>14</v>
      </c>
      <c r="C16122" s="90">
        <v>2024</v>
      </c>
      <c r="D16122" s="89" t="str">
        <f t="shared" si="272"/>
        <v>nov</v>
      </c>
      <c r="E16122" s="24">
        <v>45626</v>
      </c>
      <c r="F16122" s="23" t="s">
        <v>45</v>
      </c>
      <c r="G16122" s="127">
        <v>2351.8500000000004</v>
      </c>
    </row>
    <row r="16123" spans="1:7" x14ac:dyDescent="0.25">
      <c r="A16123" s="90" t="str">
        <f>VLOOKUP(B16123,Códigos!$A$1:$C$23,2,FALSE)</f>
        <v>Acciones</v>
      </c>
      <c r="B16123" s="23" t="s">
        <v>0</v>
      </c>
      <c r="C16123" s="90">
        <v>2024</v>
      </c>
      <c r="D16123" s="89" t="str">
        <f t="shared" si="272"/>
        <v>nov</v>
      </c>
      <c r="E16123" s="24">
        <v>45626</v>
      </c>
      <c r="F16123" s="23" t="s">
        <v>46</v>
      </c>
      <c r="G16123" s="127">
        <v>5509253.1900000004</v>
      </c>
    </row>
    <row r="16124" spans="1:7" x14ac:dyDescent="0.25">
      <c r="A16124" s="90" t="str">
        <f>VLOOKUP(B16124,Códigos!$A$1:$C$23,2,FALSE)</f>
        <v>Bonos Bancarios Bursátiles</v>
      </c>
      <c r="B16124" s="23" t="s">
        <v>1</v>
      </c>
      <c r="C16124" s="90">
        <v>2024</v>
      </c>
      <c r="D16124" s="89" t="str">
        <f t="shared" si="272"/>
        <v>nov</v>
      </c>
      <c r="E16124" s="24">
        <v>45626</v>
      </c>
      <c r="F16124" s="23" t="s">
        <v>46</v>
      </c>
      <c r="G16124" s="127">
        <v>43958056.529999994</v>
      </c>
    </row>
    <row r="16125" spans="1:7" x14ac:dyDescent="0.25">
      <c r="A16125" s="90" t="str">
        <f>VLOOKUP(B16125,Códigos!$A$1:$C$23,2,FALSE)</f>
        <v>Bonos Banco Central de Bolivia</v>
      </c>
      <c r="B16125" s="23" t="s">
        <v>2</v>
      </c>
      <c r="C16125" s="90">
        <v>2024</v>
      </c>
      <c r="D16125" s="89" t="str">
        <f t="shared" si="272"/>
        <v>nov</v>
      </c>
      <c r="E16125" s="24">
        <v>45626</v>
      </c>
      <c r="F16125" s="23" t="s">
        <v>46</v>
      </c>
      <c r="G16125" s="127">
        <v>20858570.149999999</v>
      </c>
    </row>
    <row r="16126" spans="1:7" x14ac:dyDescent="0.25">
      <c r="A16126" s="90" t="str">
        <f>VLOOKUP(B16126,Códigos!$A$1:$C$23,2,FALSE)</f>
        <v>Bonos de Largo Plazo</v>
      </c>
      <c r="B16126" s="23" t="s">
        <v>3</v>
      </c>
      <c r="C16126" s="90">
        <v>2024</v>
      </c>
      <c r="D16126" s="89" t="str">
        <f t="shared" si="272"/>
        <v>nov</v>
      </c>
      <c r="E16126" s="24">
        <v>45626</v>
      </c>
      <c r="F16126" s="23" t="s">
        <v>46</v>
      </c>
      <c r="G16126" s="127">
        <v>32281750.27</v>
      </c>
    </row>
    <row r="16127" spans="1:7" x14ac:dyDescent="0.25">
      <c r="A16127" s="90" t="str">
        <f>VLOOKUP(B16127,Códigos!$A$1:$C$23,2,FALSE)</f>
        <v>Bonos Municipales</v>
      </c>
      <c r="B16127" s="23" t="s">
        <v>4</v>
      </c>
      <c r="C16127" s="90">
        <v>2024</v>
      </c>
      <c r="D16127" s="89" t="str">
        <f t="shared" si="272"/>
        <v>nov</v>
      </c>
      <c r="E16127" s="24">
        <v>45626</v>
      </c>
      <c r="F16127" s="23" t="s">
        <v>46</v>
      </c>
      <c r="G16127" s="127">
        <v>348615.31</v>
      </c>
    </row>
    <row r="16128" spans="1:7" x14ac:dyDescent="0.25">
      <c r="A16128" s="90" t="str">
        <f>VLOOKUP(B16128,Códigos!$A$1:$C$23,2,FALSE)</f>
        <v>Bonos Participativos emitidos por Pymes</v>
      </c>
      <c r="B16128" s="23" t="s">
        <v>5</v>
      </c>
      <c r="C16128" s="90">
        <v>2024</v>
      </c>
      <c r="D16128" s="89" t="str">
        <f t="shared" si="272"/>
        <v>nov</v>
      </c>
      <c r="E16128" s="24">
        <v>45626</v>
      </c>
      <c r="F16128" s="23" t="s">
        <v>46</v>
      </c>
      <c r="G16128" s="127">
        <v>38980.31</v>
      </c>
    </row>
    <row r="16129" spans="1:7" x14ac:dyDescent="0.25">
      <c r="A16129" s="90" t="str">
        <f>VLOOKUP(B16129,Códigos!$A$1:$C$23,2,FALSE)</f>
        <v>Bonos Verdes, Sociales y/o Sostenibles</v>
      </c>
      <c r="B16129" s="23" t="s">
        <v>162</v>
      </c>
      <c r="C16129" s="90">
        <v>2024</v>
      </c>
      <c r="D16129" s="89" t="str">
        <f t="shared" si="272"/>
        <v>nov</v>
      </c>
      <c r="E16129" s="24">
        <v>45626</v>
      </c>
      <c r="F16129" s="23" t="s">
        <v>46</v>
      </c>
      <c r="G16129" s="127">
        <v>1788014.18</v>
      </c>
    </row>
    <row r="16130" spans="1:7" x14ac:dyDescent="0.25">
      <c r="A16130" s="90" t="str">
        <f>VLOOKUP(B16130,Códigos!$A$1:$C$23,2,FALSE)</f>
        <v>Cupones</v>
      </c>
      <c r="B16130" s="23" t="s">
        <v>7</v>
      </c>
      <c r="C16130" s="90">
        <v>2024</v>
      </c>
      <c r="D16130" s="89" t="str">
        <f t="shared" si="272"/>
        <v>nov</v>
      </c>
      <c r="E16130" s="24">
        <v>45626</v>
      </c>
      <c r="F16130" s="23" t="s">
        <v>46</v>
      </c>
      <c r="G16130" s="127">
        <v>1222876.8500000001</v>
      </c>
    </row>
    <row r="16131" spans="1:7" x14ac:dyDescent="0.25">
      <c r="A16131" s="90" t="str">
        <f>VLOOKUP(B16131,Códigos!$A$1:$C$23,2,FALSE)</f>
        <v>Depósitos a Plazo Fijo</v>
      </c>
      <c r="B16131" s="23" t="s">
        <v>8</v>
      </c>
      <c r="C16131" s="90">
        <v>2024</v>
      </c>
      <c r="D16131" s="89" t="str">
        <f t="shared" si="272"/>
        <v>nov</v>
      </c>
      <c r="E16131" s="24">
        <v>45626</v>
      </c>
      <c r="F16131" s="23" t="s">
        <v>46</v>
      </c>
      <c r="G16131" s="127">
        <v>128049430.99999999</v>
      </c>
    </row>
    <row r="16132" spans="1:7" x14ac:dyDescent="0.25">
      <c r="A16132" s="90" t="str">
        <f>VLOOKUP(B16132,Códigos!$A$1:$C$23,2,FALSE)</f>
        <v>Letras del BCB con opción a rescate anticipado</v>
      </c>
      <c r="B16132" s="23" t="s">
        <v>10</v>
      </c>
      <c r="C16132" s="90">
        <v>2024</v>
      </c>
      <c r="D16132" s="89" t="str">
        <f t="shared" ref="D16132:D16179" si="273">+TEXT(E16132,"mmm")</f>
        <v>nov</v>
      </c>
      <c r="E16132" s="24">
        <v>45626</v>
      </c>
      <c r="F16132" s="23" t="s">
        <v>46</v>
      </c>
      <c r="G16132" s="127">
        <v>6389313.9199999999</v>
      </c>
    </row>
    <row r="16133" spans="1:7" x14ac:dyDescent="0.25">
      <c r="A16133" s="90" t="str">
        <f>VLOOKUP(B16133,Códigos!$A$1:$C$23,2,FALSE)</f>
        <v>Pagarés bursátiles</v>
      </c>
      <c r="B16133" s="23" t="s">
        <v>11</v>
      </c>
      <c r="C16133" s="90">
        <v>2024</v>
      </c>
      <c r="D16133" s="89" t="str">
        <f t="shared" si="273"/>
        <v>nov</v>
      </c>
      <c r="E16133" s="24">
        <v>45626</v>
      </c>
      <c r="F16133" s="23" t="s">
        <v>46</v>
      </c>
      <c r="G16133" s="127">
        <v>9460217.2299999986</v>
      </c>
    </row>
    <row r="16134" spans="1:7" x14ac:dyDescent="0.25">
      <c r="A16134" s="90" t="str">
        <f>VLOOKUP(B16134,Códigos!$A$1:$C$23,2,FALSE)</f>
        <v>Valores de Titularización</v>
      </c>
      <c r="B16134" s="23" t="s">
        <v>12</v>
      </c>
      <c r="C16134" s="90">
        <v>2024</v>
      </c>
      <c r="D16134" s="89" t="str">
        <f t="shared" si="273"/>
        <v>nov</v>
      </c>
      <c r="E16134" s="24">
        <v>45626</v>
      </c>
      <c r="F16134" s="23" t="s">
        <v>46</v>
      </c>
      <c r="G16134" s="127">
        <v>4651861.59</v>
      </c>
    </row>
    <row r="16135" spans="1:7" x14ac:dyDescent="0.25">
      <c r="A16135" s="90" t="str">
        <f>VLOOKUP(B16135,Códigos!$A$1:$C$23,2,FALSE)</f>
        <v>Inv. Extranjero</v>
      </c>
      <c r="B16135" s="23" t="s">
        <v>34</v>
      </c>
      <c r="C16135" s="90">
        <v>2024</v>
      </c>
      <c r="D16135" s="89" t="str">
        <f t="shared" si="273"/>
        <v>nov</v>
      </c>
      <c r="E16135" s="24">
        <v>45626</v>
      </c>
      <c r="F16135" s="23" t="s">
        <v>46</v>
      </c>
      <c r="G16135" s="127">
        <v>0</v>
      </c>
    </row>
    <row r="16136" spans="1:7" x14ac:dyDescent="0.25">
      <c r="A16136" s="90" t="str">
        <f>VLOOKUP(B16136,Códigos!$A$1:$C$23,2,FALSE)</f>
        <v>Liquidez</v>
      </c>
      <c r="B16136" s="23" t="s">
        <v>13</v>
      </c>
      <c r="C16136" s="90">
        <v>2024</v>
      </c>
      <c r="D16136" s="89" t="str">
        <f t="shared" si="273"/>
        <v>nov</v>
      </c>
      <c r="E16136" s="24">
        <v>45626</v>
      </c>
      <c r="F16136" s="23" t="s">
        <v>46</v>
      </c>
      <c r="G16136" s="127">
        <v>51843492.149999991</v>
      </c>
    </row>
    <row r="16137" spans="1:7" x14ac:dyDescent="0.25">
      <c r="A16137" s="90" t="str">
        <f>VLOOKUP(B16137,Códigos!$A$1:$C$23,2,FALSE)</f>
        <v>Inv. sin Oferta Pública</v>
      </c>
      <c r="B16137" s="23" t="s">
        <v>14</v>
      </c>
      <c r="C16137" s="90">
        <v>2024</v>
      </c>
      <c r="D16137" s="89" t="str">
        <f t="shared" si="273"/>
        <v>nov</v>
      </c>
      <c r="E16137" s="24">
        <v>45626</v>
      </c>
      <c r="F16137" s="23" t="s">
        <v>46</v>
      </c>
      <c r="G16137" s="127">
        <v>12487301.790000001</v>
      </c>
    </row>
    <row r="16138" spans="1:7" x14ac:dyDescent="0.25">
      <c r="A16138" s="90" t="str">
        <f>VLOOKUP(B16138,Códigos!$A$1:$C$23,2,FALSE)</f>
        <v>Acciones</v>
      </c>
      <c r="B16138" s="23" t="s">
        <v>0</v>
      </c>
      <c r="C16138" s="90">
        <v>2024</v>
      </c>
      <c r="D16138" s="89" t="str">
        <f t="shared" si="273"/>
        <v>nov</v>
      </c>
      <c r="E16138" s="24">
        <v>45626</v>
      </c>
      <c r="F16138" s="23" t="s">
        <v>47</v>
      </c>
      <c r="G16138" s="127">
        <v>3277052.92</v>
      </c>
    </row>
    <row r="16139" spans="1:7" x14ac:dyDescent="0.25">
      <c r="A16139" s="90" t="str">
        <f>VLOOKUP(B16139,Códigos!$A$1:$C$23,2,FALSE)</f>
        <v>Bonos Bancarios Bursátiles</v>
      </c>
      <c r="B16139" s="23" t="s">
        <v>1</v>
      </c>
      <c r="C16139" s="90">
        <v>2024</v>
      </c>
      <c r="D16139" s="89" t="str">
        <f t="shared" si="273"/>
        <v>nov</v>
      </c>
      <c r="E16139" s="24">
        <v>45626</v>
      </c>
      <c r="F16139" s="23" t="s">
        <v>47</v>
      </c>
      <c r="G16139" s="127">
        <v>20210859.539999999</v>
      </c>
    </row>
    <row r="16140" spans="1:7" x14ac:dyDescent="0.25">
      <c r="A16140" s="90" t="str">
        <f>VLOOKUP(B16140,Códigos!$A$1:$C$23,2,FALSE)</f>
        <v>Bonos de Largo Plazo</v>
      </c>
      <c r="B16140" s="23" t="s">
        <v>3</v>
      </c>
      <c r="C16140" s="90">
        <v>2024</v>
      </c>
      <c r="D16140" s="89" t="str">
        <f t="shared" si="273"/>
        <v>nov</v>
      </c>
      <c r="E16140" s="24">
        <v>45626</v>
      </c>
      <c r="F16140" s="23" t="s">
        <v>47</v>
      </c>
      <c r="G16140" s="127">
        <v>12551660.880000001</v>
      </c>
    </row>
    <row r="16141" spans="1:7" x14ac:dyDescent="0.25">
      <c r="A16141" s="90" t="str">
        <f>VLOOKUP(B16141,Códigos!$A$1:$C$23,2,FALSE)</f>
        <v>Cupones</v>
      </c>
      <c r="B16141" s="23" t="s">
        <v>7</v>
      </c>
      <c r="C16141" s="90">
        <v>2024</v>
      </c>
      <c r="D16141" s="89" t="str">
        <f t="shared" si="273"/>
        <v>nov</v>
      </c>
      <c r="E16141" s="24">
        <v>45626</v>
      </c>
      <c r="F16141" s="23" t="s">
        <v>47</v>
      </c>
      <c r="G16141" s="127">
        <v>32113.7</v>
      </c>
    </row>
    <row r="16142" spans="1:7" x14ac:dyDescent="0.25">
      <c r="A16142" s="90" t="str">
        <f>VLOOKUP(B16142,Códigos!$A$1:$C$23,2,FALSE)</f>
        <v>Depósitos a Plazo Fijo</v>
      </c>
      <c r="B16142" s="23" t="s">
        <v>8</v>
      </c>
      <c r="C16142" s="90">
        <v>2024</v>
      </c>
      <c r="D16142" s="89" t="str">
        <f t="shared" si="273"/>
        <v>nov</v>
      </c>
      <c r="E16142" s="24">
        <v>45626</v>
      </c>
      <c r="F16142" s="23" t="s">
        <v>47</v>
      </c>
      <c r="G16142" s="127">
        <v>241522054.06999993</v>
      </c>
    </row>
    <row r="16143" spans="1:7" x14ac:dyDescent="0.25">
      <c r="A16143" s="90" t="str">
        <f>VLOOKUP(B16143,Códigos!$A$1:$C$23,2,FALSE)</f>
        <v>Letras del BCB con opción a rescate anticipado</v>
      </c>
      <c r="B16143" s="23" t="s">
        <v>10</v>
      </c>
      <c r="C16143" s="90">
        <v>2024</v>
      </c>
      <c r="D16143" s="89" t="str">
        <f t="shared" si="273"/>
        <v>nov</v>
      </c>
      <c r="E16143" s="24">
        <v>45626</v>
      </c>
      <c r="F16143" s="23" t="s">
        <v>47</v>
      </c>
      <c r="G16143" s="127">
        <v>1485370.99</v>
      </c>
    </row>
    <row r="16144" spans="1:7" x14ac:dyDescent="0.25">
      <c r="A16144" s="90" t="str">
        <f>VLOOKUP(B16144,Códigos!$A$1:$C$23,2,FALSE)</f>
        <v>Pagarés bursátiles</v>
      </c>
      <c r="B16144" s="23" t="s">
        <v>11</v>
      </c>
      <c r="C16144" s="90">
        <v>2024</v>
      </c>
      <c r="D16144" s="89" t="str">
        <f t="shared" si="273"/>
        <v>nov</v>
      </c>
      <c r="E16144" s="24">
        <v>45626</v>
      </c>
      <c r="F16144" s="23" t="s">
        <v>47</v>
      </c>
      <c r="G16144" s="127">
        <v>10532762.689999999</v>
      </c>
    </row>
    <row r="16145" spans="1:7" x14ac:dyDescent="0.25">
      <c r="A16145" s="90" t="str">
        <f>VLOOKUP(B16145,Códigos!$A$1:$C$23,2,FALSE)</f>
        <v>Valores de Titularización</v>
      </c>
      <c r="B16145" s="23" t="s">
        <v>12</v>
      </c>
      <c r="C16145" s="90">
        <v>2024</v>
      </c>
      <c r="D16145" s="89" t="str">
        <f t="shared" si="273"/>
        <v>nov</v>
      </c>
      <c r="E16145" s="24">
        <v>45626</v>
      </c>
      <c r="F16145" s="23" t="s">
        <v>47</v>
      </c>
      <c r="G16145" s="127">
        <v>40467.82</v>
      </c>
    </row>
    <row r="16146" spans="1:7" x14ac:dyDescent="0.25">
      <c r="A16146" s="90" t="str">
        <f>VLOOKUP(B16146,Códigos!$A$1:$C$23,2,FALSE)</f>
        <v>Inv. Extranjero</v>
      </c>
      <c r="B16146" s="23" t="s">
        <v>34</v>
      </c>
      <c r="C16146" s="90">
        <v>2024</v>
      </c>
      <c r="D16146" s="89" t="str">
        <f t="shared" si="273"/>
        <v>nov</v>
      </c>
      <c r="E16146" s="24">
        <v>45626</v>
      </c>
      <c r="F16146" s="23" t="s">
        <v>47</v>
      </c>
      <c r="G16146" s="127">
        <v>34076228.629999995</v>
      </c>
    </row>
    <row r="16147" spans="1:7" x14ac:dyDescent="0.25">
      <c r="A16147" s="90" t="str">
        <f>VLOOKUP(B16147,Códigos!$A$1:$C$23,2,FALSE)</f>
        <v>Liquidez</v>
      </c>
      <c r="B16147" s="23" t="s">
        <v>13</v>
      </c>
      <c r="C16147" s="90">
        <v>2024</v>
      </c>
      <c r="D16147" s="89" t="str">
        <f t="shared" si="273"/>
        <v>nov</v>
      </c>
      <c r="E16147" s="24">
        <v>45626</v>
      </c>
      <c r="F16147" s="23" t="s">
        <v>47</v>
      </c>
      <c r="G16147" s="127">
        <v>83175957.25</v>
      </c>
    </row>
    <row r="16148" spans="1:7" x14ac:dyDescent="0.25">
      <c r="A16148" s="90" t="str">
        <f>VLOOKUP(B16148,Códigos!$A$1:$C$23,2,FALSE)</f>
        <v>Inv. sin Oferta Pública</v>
      </c>
      <c r="B16148" s="23" t="s">
        <v>14</v>
      </c>
      <c r="C16148" s="90">
        <v>2024</v>
      </c>
      <c r="D16148" s="89" t="str">
        <f t="shared" si="273"/>
        <v>nov</v>
      </c>
      <c r="E16148" s="24">
        <v>45626</v>
      </c>
      <c r="F16148" s="23" t="s">
        <v>47</v>
      </c>
      <c r="G16148" s="127">
        <v>1201179.1099999999</v>
      </c>
    </row>
    <row r="16149" spans="1:7" x14ac:dyDescent="0.25">
      <c r="A16149" s="90" t="str">
        <f>VLOOKUP(B16149,Códigos!$A$1:$C$23,2,FALSE)</f>
        <v>Bonos Banco Central de Bolivia</v>
      </c>
      <c r="B16149" s="23" t="s">
        <v>2</v>
      </c>
      <c r="C16149" s="90">
        <v>2024</v>
      </c>
      <c r="D16149" s="89" t="str">
        <f t="shared" si="273"/>
        <v>nov</v>
      </c>
      <c r="E16149" s="24">
        <v>45626</v>
      </c>
      <c r="F16149" s="23" t="s">
        <v>48</v>
      </c>
      <c r="G16149" s="127">
        <v>18933973.870000001</v>
      </c>
    </row>
    <row r="16150" spans="1:7" x14ac:dyDescent="0.25">
      <c r="A16150" s="90" t="str">
        <f>VLOOKUP(B16150,Códigos!$A$1:$C$23,2,FALSE)</f>
        <v>Bonos de Largo Plazo</v>
      </c>
      <c r="B16150" s="23" t="s">
        <v>3</v>
      </c>
      <c r="C16150" s="90">
        <v>2024</v>
      </c>
      <c r="D16150" s="89" t="str">
        <f t="shared" si="273"/>
        <v>nov</v>
      </c>
      <c r="E16150" s="24">
        <v>45626</v>
      </c>
      <c r="F16150" s="23" t="s">
        <v>48</v>
      </c>
      <c r="G16150" s="127">
        <v>481920.08</v>
      </c>
    </row>
    <row r="16151" spans="1:7" x14ac:dyDescent="0.25">
      <c r="A16151" s="90" t="str">
        <f>VLOOKUP(B16151,Códigos!$A$1:$C$23,2,FALSE)</f>
        <v>Bonos del BCB con opción a rescate anticipado</v>
      </c>
      <c r="B16151" s="23" t="s">
        <v>159</v>
      </c>
      <c r="C16151" s="90">
        <v>2024</v>
      </c>
      <c r="D16151" s="89" t="str">
        <f t="shared" si="273"/>
        <v>nov</v>
      </c>
      <c r="E16151" s="24">
        <v>45626</v>
      </c>
      <c r="F16151" s="23" t="s">
        <v>48</v>
      </c>
      <c r="G16151" s="127">
        <v>5842336.6299999999</v>
      </c>
    </row>
    <row r="16152" spans="1:7" x14ac:dyDescent="0.25">
      <c r="A16152" s="90" t="str">
        <f>VLOOKUP(B16152,Códigos!$A$1:$C$23,2,FALSE)</f>
        <v>Letras del BCB</v>
      </c>
      <c r="B16152" s="23" t="s">
        <v>9</v>
      </c>
      <c r="C16152" s="90">
        <v>2024</v>
      </c>
      <c r="D16152" s="89" t="str">
        <f t="shared" si="273"/>
        <v>nov</v>
      </c>
      <c r="E16152" s="24">
        <v>45626</v>
      </c>
      <c r="F16152" s="23" t="s">
        <v>48</v>
      </c>
      <c r="G16152" s="127">
        <v>873761.88</v>
      </c>
    </row>
    <row r="16153" spans="1:7" x14ac:dyDescent="0.25">
      <c r="A16153" s="90" t="str">
        <f>VLOOKUP(B16153,Códigos!$A$1:$C$23,2,FALSE)</f>
        <v>Inv. Extranjero</v>
      </c>
      <c r="B16153" s="23" t="s">
        <v>34</v>
      </c>
      <c r="C16153" s="90">
        <v>2024</v>
      </c>
      <c r="D16153" s="89" t="str">
        <f t="shared" si="273"/>
        <v>nov</v>
      </c>
      <c r="E16153" s="24">
        <v>45626</v>
      </c>
      <c r="F16153" s="23" t="s">
        <v>48</v>
      </c>
      <c r="G16153" s="127">
        <v>0</v>
      </c>
    </row>
    <row r="16154" spans="1:7" x14ac:dyDescent="0.25">
      <c r="A16154" s="90" t="str">
        <f>VLOOKUP(B16154,Códigos!$A$1:$C$23,2,FALSE)</f>
        <v>Liquidez</v>
      </c>
      <c r="B16154" s="23" t="s">
        <v>13</v>
      </c>
      <c r="C16154" s="90">
        <v>2024</v>
      </c>
      <c r="D16154" s="89" t="str">
        <f t="shared" si="273"/>
        <v>nov</v>
      </c>
      <c r="E16154" s="24">
        <v>45626</v>
      </c>
      <c r="F16154" s="23" t="s">
        <v>48</v>
      </c>
      <c r="G16154" s="127">
        <v>2639408.35</v>
      </c>
    </row>
    <row r="16155" spans="1:7" x14ac:dyDescent="0.25">
      <c r="A16155" s="90" t="str">
        <f>VLOOKUP(B16155,Códigos!$A$1:$C$23,2,FALSE)</f>
        <v>Inv. sin Oferta Pública</v>
      </c>
      <c r="B16155" s="23" t="s">
        <v>14</v>
      </c>
      <c r="C16155" s="90">
        <v>2024</v>
      </c>
      <c r="D16155" s="89" t="str">
        <f t="shared" si="273"/>
        <v>nov</v>
      </c>
      <c r="E16155" s="24">
        <v>45626</v>
      </c>
      <c r="F16155" s="23" t="s">
        <v>48</v>
      </c>
      <c r="G16155" s="127">
        <v>176944.4</v>
      </c>
    </row>
    <row r="16156" spans="1:7" x14ac:dyDescent="0.25">
      <c r="A16156" s="90" t="str">
        <f>VLOOKUP(B16156,Códigos!$A$1:$C$23,2,FALSE)</f>
        <v>Acciones</v>
      </c>
      <c r="B16156" s="23" t="s">
        <v>0</v>
      </c>
      <c r="C16156" s="90">
        <v>2024</v>
      </c>
      <c r="D16156" s="89" t="str">
        <f t="shared" si="273"/>
        <v>nov</v>
      </c>
      <c r="E16156" s="24">
        <v>45626</v>
      </c>
      <c r="F16156" s="23" t="s">
        <v>49</v>
      </c>
      <c r="G16156" s="127">
        <v>275601.24</v>
      </c>
    </row>
    <row r="16157" spans="1:7" x14ac:dyDescent="0.25">
      <c r="A16157" s="90" t="str">
        <f>VLOOKUP(B16157,Códigos!$A$1:$C$23,2,FALSE)</f>
        <v>Bonos Bancarios Bursátiles</v>
      </c>
      <c r="B16157" s="23" t="s">
        <v>1</v>
      </c>
      <c r="C16157" s="90">
        <v>2024</v>
      </c>
      <c r="D16157" s="89" t="str">
        <f t="shared" si="273"/>
        <v>nov</v>
      </c>
      <c r="E16157" s="24">
        <v>45626</v>
      </c>
      <c r="F16157" s="23" t="s">
        <v>49</v>
      </c>
      <c r="G16157" s="127">
        <v>21687269.91</v>
      </c>
    </row>
    <row r="16158" spans="1:7" x14ac:dyDescent="0.25">
      <c r="A16158" s="90" t="str">
        <f>VLOOKUP(B16158,Códigos!$A$1:$C$23,2,FALSE)</f>
        <v>Bonos de Largo Plazo</v>
      </c>
      <c r="B16158" s="23" t="s">
        <v>3</v>
      </c>
      <c r="C16158" s="90">
        <v>2024</v>
      </c>
      <c r="D16158" s="89" t="str">
        <f t="shared" si="273"/>
        <v>nov</v>
      </c>
      <c r="E16158" s="24">
        <v>45626</v>
      </c>
      <c r="F16158" s="23" t="s">
        <v>49</v>
      </c>
      <c r="G16158" s="127">
        <v>16280053.34</v>
      </c>
    </row>
    <row r="16159" spans="1:7" x14ac:dyDescent="0.25">
      <c r="A16159" s="90" t="str">
        <f>VLOOKUP(B16159,Códigos!$A$1:$C$23,2,FALSE)</f>
        <v>Bonos Municipales</v>
      </c>
      <c r="B16159" s="23" t="s">
        <v>4</v>
      </c>
      <c r="C16159" s="90">
        <v>2024</v>
      </c>
      <c r="D16159" s="89" t="str">
        <f t="shared" si="273"/>
        <v>nov</v>
      </c>
      <c r="E16159" s="24">
        <v>45626</v>
      </c>
      <c r="F16159" s="23" t="s">
        <v>49</v>
      </c>
      <c r="G16159" s="127">
        <v>222520.41</v>
      </c>
    </row>
    <row r="16160" spans="1:7" x14ac:dyDescent="0.25">
      <c r="A16160" s="90" t="str">
        <f>VLOOKUP(B16160,Códigos!$A$1:$C$23,2,FALSE)</f>
        <v>Bonos Participativos emitidos por Pymes</v>
      </c>
      <c r="B16160" s="23" t="s">
        <v>5</v>
      </c>
      <c r="C16160" s="90">
        <v>2024</v>
      </c>
      <c r="D16160" s="89" t="str">
        <f t="shared" si="273"/>
        <v>nov</v>
      </c>
      <c r="E16160" s="24">
        <v>45626</v>
      </c>
      <c r="F16160" s="23" t="s">
        <v>49</v>
      </c>
      <c r="G16160" s="127">
        <v>22929.59</v>
      </c>
    </row>
    <row r="16161" spans="1:7" x14ac:dyDescent="0.25">
      <c r="A16161" s="90" t="str">
        <f>VLOOKUP(B16161,Códigos!$A$1:$C$23,2,FALSE)</f>
        <v>Bonos del Tesoro</v>
      </c>
      <c r="B16161" s="23" t="s">
        <v>6</v>
      </c>
      <c r="C16161" s="90">
        <v>2024</v>
      </c>
      <c r="D16161" s="89" t="str">
        <f t="shared" si="273"/>
        <v>nov</v>
      </c>
      <c r="E16161" s="24">
        <v>45626</v>
      </c>
      <c r="F16161" s="23" t="s">
        <v>49</v>
      </c>
      <c r="G16161" s="127">
        <v>3618332.87</v>
      </c>
    </row>
    <row r="16162" spans="1:7" x14ac:dyDescent="0.25">
      <c r="A16162" s="90" t="str">
        <f>VLOOKUP(B16162,Códigos!$A$1:$C$23,2,FALSE)</f>
        <v>Bonos Verdes, Sociales y/o Sostenibles</v>
      </c>
      <c r="B16162" s="23" t="s">
        <v>162</v>
      </c>
      <c r="C16162" s="90">
        <v>2024</v>
      </c>
      <c r="D16162" s="89" t="str">
        <f t="shared" si="273"/>
        <v>nov</v>
      </c>
      <c r="E16162" s="24">
        <v>45626</v>
      </c>
      <c r="F16162" s="23" t="s">
        <v>49</v>
      </c>
      <c r="G16162" s="127">
        <v>1640542.93</v>
      </c>
    </row>
    <row r="16163" spans="1:7" x14ac:dyDescent="0.25">
      <c r="A16163" s="90" t="str">
        <f>VLOOKUP(B16163,Códigos!$A$1:$C$23,2,FALSE)</f>
        <v>Cupones</v>
      </c>
      <c r="B16163" s="23" t="s">
        <v>7</v>
      </c>
      <c r="C16163" s="90">
        <v>2024</v>
      </c>
      <c r="D16163" s="89" t="str">
        <f t="shared" si="273"/>
        <v>nov</v>
      </c>
      <c r="E16163" s="24">
        <v>45626</v>
      </c>
      <c r="F16163" s="23" t="s">
        <v>49</v>
      </c>
      <c r="G16163" s="127">
        <v>6378187.2400000002</v>
      </c>
    </row>
    <row r="16164" spans="1:7" x14ac:dyDescent="0.25">
      <c r="A16164" s="90" t="str">
        <f>VLOOKUP(B16164,Códigos!$A$1:$C$23,2,FALSE)</f>
        <v>Depósitos a Plazo Fijo</v>
      </c>
      <c r="B16164" s="23" t="s">
        <v>8</v>
      </c>
      <c r="C16164" s="90">
        <v>2024</v>
      </c>
      <c r="D16164" s="89" t="str">
        <f t="shared" si="273"/>
        <v>nov</v>
      </c>
      <c r="E16164" s="24">
        <v>45626</v>
      </c>
      <c r="F16164" s="23" t="s">
        <v>49</v>
      </c>
      <c r="G16164" s="127">
        <v>49373154.550000004</v>
      </c>
    </row>
    <row r="16165" spans="1:7" x14ac:dyDescent="0.25">
      <c r="A16165" s="90" t="str">
        <f>VLOOKUP(B16165,Códigos!$A$1:$C$23,2,FALSE)</f>
        <v>Letras del BCB</v>
      </c>
      <c r="B16165" s="23" t="s">
        <v>9</v>
      </c>
      <c r="C16165" s="90">
        <v>2024</v>
      </c>
      <c r="D16165" s="89" t="str">
        <f t="shared" si="273"/>
        <v>nov</v>
      </c>
      <c r="E16165" s="24">
        <v>45626</v>
      </c>
      <c r="F16165" s="23" t="s">
        <v>49</v>
      </c>
      <c r="G16165" s="127">
        <v>2080815.74</v>
      </c>
    </row>
    <row r="16166" spans="1:7" x14ac:dyDescent="0.25">
      <c r="A16166" s="90" t="str">
        <f>VLOOKUP(B16166,Códigos!$A$1:$C$23,2,FALSE)</f>
        <v>Letras del BCB con opción a rescate anticipado</v>
      </c>
      <c r="B16166" s="23" t="s">
        <v>10</v>
      </c>
      <c r="C16166" s="90">
        <v>2024</v>
      </c>
      <c r="D16166" s="89" t="str">
        <f t="shared" si="273"/>
        <v>nov</v>
      </c>
      <c r="E16166" s="24">
        <v>45626</v>
      </c>
      <c r="F16166" s="23" t="s">
        <v>49</v>
      </c>
      <c r="G16166" s="127">
        <v>3894469.41</v>
      </c>
    </row>
    <row r="16167" spans="1:7" x14ac:dyDescent="0.25">
      <c r="A16167" s="90" t="str">
        <f>VLOOKUP(B16167,Códigos!$A$1:$C$23,2,FALSE)</f>
        <v>Pagarés bursátiles</v>
      </c>
      <c r="B16167" s="23" t="s">
        <v>11</v>
      </c>
      <c r="C16167" s="90">
        <v>2024</v>
      </c>
      <c r="D16167" s="89" t="str">
        <f t="shared" si="273"/>
        <v>nov</v>
      </c>
      <c r="E16167" s="24">
        <v>45626</v>
      </c>
      <c r="F16167" s="23" t="s">
        <v>49</v>
      </c>
      <c r="G16167" s="127">
        <v>6643287.2700000005</v>
      </c>
    </row>
    <row r="16168" spans="1:7" x14ac:dyDescent="0.25">
      <c r="A16168" s="90" t="str">
        <f>VLOOKUP(B16168,Códigos!$A$1:$C$23,2,FALSE)</f>
        <v>Valores de Titularización</v>
      </c>
      <c r="B16168" s="23" t="s">
        <v>12</v>
      </c>
      <c r="C16168" s="90">
        <v>2024</v>
      </c>
      <c r="D16168" s="89" t="str">
        <f t="shared" si="273"/>
        <v>nov</v>
      </c>
      <c r="E16168" s="24">
        <v>45626</v>
      </c>
      <c r="F16168" s="23" t="s">
        <v>49</v>
      </c>
      <c r="G16168" s="127">
        <v>1889376.86</v>
      </c>
    </row>
    <row r="16169" spans="1:7" x14ac:dyDescent="0.25">
      <c r="A16169" s="90" t="str">
        <f>VLOOKUP(B16169,Códigos!$A$1:$C$23,2,FALSE)</f>
        <v>Inv. Extranjero</v>
      </c>
      <c r="B16169" s="23" t="s">
        <v>34</v>
      </c>
      <c r="C16169" s="90">
        <v>2024</v>
      </c>
      <c r="D16169" s="89" t="str">
        <f t="shared" si="273"/>
        <v>nov</v>
      </c>
      <c r="E16169" s="24">
        <v>45626</v>
      </c>
      <c r="F16169" s="23" t="s">
        <v>49</v>
      </c>
      <c r="G16169" s="127">
        <v>0</v>
      </c>
    </row>
    <row r="16170" spans="1:7" x14ac:dyDescent="0.25">
      <c r="A16170" s="90" t="str">
        <f>VLOOKUP(B16170,Códigos!$A$1:$C$23,2,FALSE)</f>
        <v>Liquidez</v>
      </c>
      <c r="B16170" s="23" t="s">
        <v>13</v>
      </c>
      <c r="C16170" s="90">
        <v>2024</v>
      </c>
      <c r="D16170" s="89" t="str">
        <f t="shared" si="273"/>
        <v>nov</v>
      </c>
      <c r="E16170" s="24">
        <v>45626</v>
      </c>
      <c r="F16170" s="23" t="s">
        <v>49</v>
      </c>
      <c r="G16170" s="127">
        <v>12981492.66</v>
      </c>
    </row>
    <row r="16171" spans="1:7" x14ac:dyDescent="0.25">
      <c r="A16171" s="90" t="str">
        <f>VLOOKUP(B16171,Códigos!$A$1:$C$23,2,FALSE)</f>
        <v>Inv. sin Oferta Pública</v>
      </c>
      <c r="B16171" s="23" t="s">
        <v>14</v>
      </c>
      <c r="C16171" s="90">
        <v>2024</v>
      </c>
      <c r="D16171" s="89" t="str">
        <f t="shared" si="273"/>
        <v>nov</v>
      </c>
      <c r="E16171" s="24">
        <v>45626</v>
      </c>
      <c r="F16171" s="23" t="s">
        <v>49</v>
      </c>
      <c r="G16171" s="127">
        <v>6138364.3399999999</v>
      </c>
    </row>
    <row r="16172" spans="1:7" x14ac:dyDescent="0.25">
      <c r="A16172" s="90" t="str">
        <f>VLOOKUP(B16172,Códigos!$A$1:$C$23,2,FALSE)</f>
        <v>Bonos Bancarios Bursátiles</v>
      </c>
      <c r="B16172" s="23" t="s">
        <v>1</v>
      </c>
      <c r="C16172" s="90">
        <v>2024</v>
      </c>
      <c r="D16172" s="89" t="str">
        <f t="shared" si="273"/>
        <v>nov</v>
      </c>
      <c r="E16172" s="24">
        <v>45626</v>
      </c>
      <c r="F16172" s="23" t="s">
        <v>50</v>
      </c>
      <c r="G16172" s="127">
        <v>959871.48</v>
      </c>
    </row>
    <row r="16173" spans="1:7" x14ac:dyDescent="0.25">
      <c r="A16173" s="90" t="str">
        <f>VLOOKUP(B16173,Códigos!$A$1:$C$23,2,FALSE)</f>
        <v>Bonos de Largo Plazo</v>
      </c>
      <c r="B16173" s="23" t="s">
        <v>3</v>
      </c>
      <c r="C16173" s="90">
        <v>2024</v>
      </c>
      <c r="D16173" s="89" t="str">
        <f t="shared" si="273"/>
        <v>nov</v>
      </c>
      <c r="E16173" s="24">
        <v>45626</v>
      </c>
      <c r="F16173" s="23" t="s">
        <v>50</v>
      </c>
      <c r="G16173" s="127">
        <v>535725.43999999994</v>
      </c>
    </row>
    <row r="16174" spans="1:7" x14ac:dyDescent="0.25">
      <c r="A16174" s="90" t="str">
        <f>VLOOKUP(B16174,Códigos!$A$1:$C$23,2,FALSE)</f>
        <v>Bonos Participativos emitidos por Pymes</v>
      </c>
      <c r="B16174" s="23" t="s">
        <v>5</v>
      </c>
      <c r="C16174" s="90">
        <v>2024</v>
      </c>
      <c r="D16174" s="89" t="str">
        <f t="shared" si="273"/>
        <v>nov</v>
      </c>
      <c r="E16174" s="24">
        <v>45626</v>
      </c>
      <c r="F16174" s="23" t="s">
        <v>50</v>
      </c>
      <c r="G16174" s="127">
        <v>18343.68</v>
      </c>
    </row>
    <row r="16175" spans="1:7" x14ac:dyDescent="0.25">
      <c r="A16175" s="90" t="str">
        <f>VLOOKUP(B16175,Códigos!$A$1:$C$23,2,FALSE)</f>
        <v>Bonos del Tesoro</v>
      </c>
      <c r="B16175" s="23" t="s">
        <v>6</v>
      </c>
      <c r="C16175" s="90">
        <v>2024</v>
      </c>
      <c r="D16175" s="89" t="str">
        <f t="shared" si="273"/>
        <v>nov</v>
      </c>
      <c r="E16175" s="24">
        <v>45626</v>
      </c>
      <c r="F16175" s="23" t="s">
        <v>50</v>
      </c>
      <c r="G16175" s="127">
        <v>158040.51999999999</v>
      </c>
    </row>
    <row r="16176" spans="1:7" x14ac:dyDescent="0.25">
      <c r="A16176" s="90" t="str">
        <f>VLOOKUP(B16176,Códigos!$A$1:$C$23,2,FALSE)</f>
        <v>Depósitos a Plazo Fijo</v>
      </c>
      <c r="B16176" s="23" t="s">
        <v>8</v>
      </c>
      <c r="C16176" s="90">
        <v>2024</v>
      </c>
      <c r="D16176" s="89" t="str">
        <f t="shared" si="273"/>
        <v>nov</v>
      </c>
      <c r="E16176" s="24">
        <v>45626</v>
      </c>
      <c r="F16176" s="23" t="s">
        <v>50</v>
      </c>
      <c r="G16176" s="127">
        <v>8182933.4199999999</v>
      </c>
    </row>
    <row r="16177" spans="1:7" x14ac:dyDescent="0.25">
      <c r="A16177" s="90" t="str">
        <f>VLOOKUP(B16177,Códigos!$A$1:$C$23,2,FALSE)</f>
        <v>Inv. Extranjero</v>
      </c>
      <c r="B16177" s="23" t="s">
        <v>34</v>
      </c>
      <c r="C16177" s="90">
        <v>2024</v>
      </c>
      <c r="D16177" s="89" t="str">
        <f t="shared" si="273"/>
        <v>nov</v>
      </c>
      <c r="E16177" s="24">
        <v>45626</v>
      </c>
      <c r="F16177" s="23" t="s">
        <v>50</v>
      </c>
      <c r="G16177" s="127">
        <v>648805.30000000005</v>
      </c>
    </row>
    <row r="16178" spans="1:7" x14ac:dyDescent="0.25">
      <c r="A16178" s="90" t="str">
        <f>VLOOKUP(B16178,Códigos!$A$1:$C$23,2,FALSE)</f>
        <v>Liquidez</v>
      </c>
      <c r="B16178" s="23" t="s">
        <v>13</v>
      </c>
      <c r="C16178" s="90">
        <v>2024</v>
      </c>
      <c r="D16178" s="89" t="str">
        <f t="shared" si="273"/>
        <v>nov</v>
      </c>
      <c r="E16178" s="24">
        <v>45626</v>
      </c>
      <c r="F16178" s="23" t="s">
        <v>50</v>
      </c>
      <c r="G16178" s="127">
        <v>930419.01</v>
      </c>
    </row>
    <row r="16179" spans="1:7" ht="15.75" thickBot="1" x14ac:dyDescent="0.3">
      <c r="A16179" s="96" t="str">
        <f>VLOOKUP(B16179,Códigos!$A$1:$C$23,2,FALSE)</f>
        <v>Inv. sin Oferta Pública</v>
      </c>
      <c r="B16179" s="106" t="s">
        <v>14</v>
      </c>
      <c r="C16179" s="96">
        <v>2024</v>
      </c>
      <c r="D16179" s="97" t="str">
        <f t="shared" si="273"/>
        <v>nov</v>
      </c>
      <c r="E16179" s="109">
        <v>45626</v>
      </c>
      <c r="F16179" s="106" t="s">
        <v>50</v>
      </c>
      <c r="G16179" s="128">
        <v>746885.1</v>
      </c>
    </row>
    <row r="16180" spans="1:7" ht="15.75" thickTop="1" x14ac:dyDescent="0.25">
      <c r="A16180" s="90" t="str">
        <f>VLOOKUP(B16180,Códigos!$A$1:$C$23,2,FALSE)</f>
        <v>Acciones</v>
      </c>
      <c r="B16180" s="23" t="s">
        <v>0</v>
      </c>
      <c r="C16180" s="90">
        <v>2024</v>
      </c>
      <c r="D16180" s="89" t="str">
        <f t="shared" ref="D16180:D16243" si="274">+TEXT(E16180,"mmm")</f>
        <v>dic</v>
      </c>
      <c r="E16180" s="24">
        <v>45657</v>
      </c>
      <c r="F16180" s="23" t="s">
        <v>51</v>
      </c>
      <c r="G16180" s="127">
        <v>5712321.9300000006</v>
      </c>
    </row>
    <row r="16181" spans="1:7" x14ac:dyDescent="0.25">
      <c r="A16181" s="90" t="str">
        <f>VLOOKUP(B16181,Códigos!$A$1:$C$23,2,FALSE)</f>
        <v>Bonos Bancarios Bursátiles</v>
      </c>
      <c r="B16181" s="23" t="s">
        <v>1</v>
      </c>
      <c r="C16181" s="90">
        <v>2024</v>
      </c>
      <c r="D16181" s="89" t="str">
        <f t="shared" si="274"/>
        <v>dic</v>
      </c>
      <c r="E16181" s="24">
        <v>45657</v>
      </c>
      <c r="F16181" s="23" t="s">
        <v>51</v>
      </c>
      <c r="G16181" s="127">
        <v>71527015.260000005</v>
      </c>
    </row>
    <row r="16182" spans="1:7" x14ac:dyDescent="0.25">
      <c r="A16182" s="90" t="str">
        <f>VLOOKUP(B16182,Códigos!$A$1:$C$23,2,FALSE)</f>
        <v>Bonos Banco Central de Bolivia</v>
      </c>
      <c r="B16182" s="23" t="s">
        <v>2</v>
      </c>
      <c r="C16182" s="90">
        <v>2024</v>
      </c>
      <c r="D16182" s="89" t="str">
        <f t="shared" si="274"/>
        <v>dic</v>
      </c>
      <c r="E16182" s="24">
        <v>45657</v>
      </c>
      <c r="F16182" s="23" t="s">
        <v>51</v>
      </c>
      <c r="G16182" s="127">
        <v>32007746.279999997</v>
      </c>
    </row>
    <row r="16183" spans="1:7" x14ac:dyDescent="0.25">
      <c r="A16183" s="90" t="str">
        <f>VLOOKUP(B16183,Códigos!$A$1:$C$23,2,FALSE)</f>
        <v>Bonos de Largo Plazo</v>
      </c>
      <c r="B16183" s="23" t="s">
        <v>3</v>
      </c>
      <c r="C16183" s="90">
        <v>2024</v>
      </c>
      <c r="D16183" s="89" t="str">
        <f t="shared" si="274"/>
        <v>dic</v>
      </c>
      <c r="E16183" s="24">
        <v>45657</v>
      </c>
      <c r="F16183" s="23" t="s">
        <v>51</v>
      </c>
      <c r="G16183" s="127">
        <v>59188879.850000009</v>
      </c>
    </row>
    <row r="16184" spans="1:7" x14ac:dyDescent="0.25">
      <c r="A16184" s="90" t="str">
        <f>VLOOKUP(B16184,Códigos!$A$1:$C$23,2,FALSE)</f>
        <v>Bonos Municipales</v>
      </c>
      <c r="B16184" s="23" t="s">
        <v>4</v>
      </c>
      <c r="C16184" s="90">
        <v>2024</v>
      </c>
      <c r="D16184" s="89" t="str">
        <f t="shared" si="274"/>
        <v>dic</v>
      </c>
      <c r="E16184" s="24">
        <v>45657</v>
      </c>
      <c r="F16184" s="23" t="s">
        <v>51</v>
      </c>
      <c r="G16184" s="127">
        <v>573122.44999999995</v>
      </c>
    </row>
    <row r="16185" spans="1:7" x14ac:dyDescent="0.25">
      <c r="A16185" s="90" t="str">
        <f>VLOOKUP(B16185,Códigos!$A$1:$C$23,2,FALSE)</f>
        <v>Bonos Participativos emitidos por Pymes</v>
      </c>
      <c r="B16185" s="23" t="s">
        <v>5</v>
      </c>
      <c r="C16185" s="90">
        <v>2024</v>
      </c>
      <c r="D16185" s="89" t="str">
        <f t="shared" si="274"/>
        <v>dic</v>
      </c>
      <c r="E16185" s="24">
        <v>45657</v>
      </c>
      <c r="F16185" s="23" t="s">
        <v>51</v>
      </c>
      <c r="G16185" s="127">
        <v>62222.8</v>
      </c>
    </row>
    <row r="16186" spans="1:7" x14ac:dyDescent="0.25">
      <c r="A16186" s="90" t="str">
        <f>VLOOKUP(B16186,Códigos!$A$1:$C$23,2,FALSE)</f>
        <v>Bonos del Tesoro</v>
      </c>
      <c r="B16186" s="23" t="s">
        <v>6</v>
      </c>
      <c r="C16186" s="90">
        <v>2024</v>
      </c>
      <c r="D16186" s="89" t="str">
        <f t="shared" si="274"/>
        <v>dic</v>
      </c>
      <c r="E16186" s="24">
        <v>45657</v>
      </c>
      <c r="F16186" s="23" t="s">
        <v>51</v>
      </c>
      <c r="G16186" s="127">
        <v>3623242.08</v>
      </c>
    </row>
    <row r="16187" spans="1:7" x14ac:dyDescent="0.25">
      <c r="A16187" s="90" t="str">
        <f>VLOOKUP(B16187,Códigos!$A$1:$C$23,2,FALSE)</f>
        <v>Bonos Verdes, Sociales y/o Sostenibles</v>
      </c>
      <c r="B16187" s="23" t="s">
        <v>162</v>
      </c>
      <c r="C16187" s="90">
        <v>2024</v>
      </c>
      <c r="D16187" s="89" t="str">
        <f t="shared" si="274"/>
        <v>dic</v>
      </c>
      <c r="E16187" s="24">
        <v>45657</v>
      </c>
      <c r="F16187" s="23" t="s">
        <v>51</v>
      </c>
      <c r="G16187" s="127">
        <v>3359144.8499999996</v>
      </c>
    </row>
    <row r="16188" spans="1:7" x14ac:dyDescent="0.25">
      <c r="A16188" s="90" t="str">
        <f>VLOOKUP(B16188,Códigos!$A$1:$C$23,2,FALSE)</f>
        <v>Cupones</v>
      </c>
      <c r="B16188" s="23" t="s">
        <v>7</v>
      </c>
      <c r="C16188" s="90">
        <v>2024</v>
      </c>
      <c r="D16188" s="89" t="str">
        <f t="shared" si="274"/>
        <v>dic</v>
      </c>
      <c r="E16188" s="24">
        <v>45657</v>
      </c>
      <c r="F16188" s="23" t="s">
        <v>51</v>
      </c>
      <c r="G16188" s="127">
        <v>7611234.1699999999</v>
      </c>
    </row>
    <row r="16189" spans="1:7" x14ac:dyDescent="0.25">
      <c r="A16189" s="90" t="str">
        <f>VLOOKUP(B16189,Códigos!$A$1:$C$23,2,FALSE)</f>
        <v>Depósitos a Plazo Fijo</v>
      </c>
      <c r="B16189" s="23" t="s">
        <v>8</v>
      </c>
      <c r="C16189" s="90">
        <v>2024</v>
      </c>
      <c r="D16189" s="89" t="str">
        <f t="shared" si="274"/>
        <v>dic</v>
      </c>
      <c r="E16189" s="24">
        <v>45657</v>
      </c>
      <c r="F16189" s="23" t="s">
        <v>51</v>
      </c>
      <c r="G16189" s="127">
        <v>256176366.23999995</v>
      </c>
    </row>
    <row r="16190" spans="1:7" x14ac:dyDescent="0.25">
      <c r="A16190" s="90" t="str">
        <f>VLOOKUP(B16190,Códigos!$A$1:$C$23,2,FALSE)</f>
        <v>Letras del BCB</v>
      </c>
      <c r="B16190" s="23" t="s">
        <v>9</v>
      </c>
      <c r="C16190" s="90">
        <v>2024</v>
      </c>
      <c r="D16190" s="89" t="str">
        <f t="shared" si="274"/>
        <v>dic</v>
      </c>
      <c r="E16190" s="24">
        <v>45657</v>
      </c>
      <c r="F16190" s="23" t="s">
        <v>51</v>
      </c>
      <c r="G16190" s="127">
        <v>5982768.5099999998</v>
      </c>
    </row>
    <row r="16191" spans="1:7" x14ac:dyDescent="0.25">
      <c r="A16191" s="90" t="str">
        <f>VLOOKUP(B16191,Códigos!$A$1:$C$23,2,FALSE)</f>
        <v>Letras del BCB con opción a rescate anticipado</v>
      </c>
      <c r="B16191" s="23" t="s">
        <v>10</v>
      </c>
      <c r="C16191" s="90">
        <v>2024</v>
      </c>
      <c r="D16191" s="89" t="str">
        <f t="shared" si="274"/>
        <v>dic</v>
      </c>
      <c r="E16191" s="24">
        <v>45657</v>
      </c>
      <c r="F16191" s="23" t="s">
        <v>51</v>
      </c>
      <c r="G16191" s="127">
        <v>18450401.27</v>
      </c>
    </row>
    <row r="16192" spans="1:7" x14ac:dyDescent="0.25">
      <c r="A16192" s="90" t="str">
        <f>VLOOKUP(B16192,Códigos!$A$1:$C$23,2,FALSE)</f>
        <v>Pagarés bursátiles</v>
      </c>
      <c r="B16192" s="23" t="s">
        <v>11</v>
      </c>
      <c r="C16192" s="90">
        <v>2024</v>
      </c>
      <c r="D16192" s="89" t="str">
        <f t="shared" si="274"/>
        <v>dic</v>
      </c>
      <c r="E16192" s="24">
        <v>45657</v>
      </c>
      <c r="F16192" s="23" t="s">
        <v>51</v>
      </c>
      <c r="G16192" s="127">
        <v>20626041.02</v>
      </c>
    </row>
    <row r="16193" spans="1:7" x14ac:dyDescent="0.25">
      <c r="A16193" s="90" t="str">
        <f>VLOOKUP(B16193,Códigos!$A$1:$C$23,2,FALSE)</f>
        <v>Valores de Titularización</v>
      </c>
      <c r="B16193" s="23" t="s">
        <v>12</v>
      </c>
      <c r="C16193" s="90">
        <v>2024</v>
      </c>
      <c r="D16193" s="89" t="str">
        <f t="shared" si="274"/>
        <v>dic</v>
      </c>
      <c r="E16193" s="24">
        <v>45657</v>
      </c>
      <c r="F16193" s="23" t="s">
        <v>51</v>
      </c>
      <c r="G16193" s="127">
        <v>7618133.3900000006</v>
      </c>
    </row>
    <row r="16194" spans="1:7" x14ac:dyDescent="0.25">
      <c r="A16194" s="90" t="str">
        <f>VLOOKUP(B16194,Códigos!$A$1:$C$23,2,FALSE)</f>
        <v>Inv. Extranjero</v>
      </c>
      <c r="B16194" s="23" t="s">
        <v>34</v>
      </c>
      <c r="C16194" s="90">
        <v>2024</v>
      </c>
      <c r="D16194" s="89" t="str">
        <f t="shared" si="274"/>
        <v>dic</v>
      </c>
      <c r="E16194" s="24">
        <v>45657</v>
      </c>
      <c r="F16194" s="23" t="s">
        <v>51</v>
      </c>
      <c r="G16194" s="127">
        <v>310087.44</v>
      </c>
    </row>
    <row r="16195" spans="1:7" x14ac:dyDescent="0.25">
      <c r="A16195" s="90" t="str">
        <f>VLOOKUP(B16195,Códigos!$A$1:$C$23,2,FALSE)</f>
        <v>Liquidez</v>
      </c>
      <c r="B16195" s="23" t="s">
        <v>13</v>
      </c>
      <c r="C16195" s="90">
        <v>2024</v>
      </c>
      <c r="D16195" s="89" t="str">
        <f t="shared" si="274"/>
        <v>dic</v>
      </c>
      <c r="E16195" s="24">
        <v>45657</v>
      </c>
      <c r="F16195" s="23" t="s">
        <v>51</v>
      </c>
      <c r="G16195" s="127">
        <v>116168682.26000001</v>
      </c>
    </row>
    <row r="16196" spans="1:7" x14ac:dyDescent="0.25">
      <c r="A16196" s="90" t="str">
        <f>VLOOKUP(B16196,Códigos!$A$1:$C$23,2,FALSE)</f>
        <v>Inv. sin Oferta Pública</v>
      </c>
      <c r="B16196" s="23" t="s">
        <v>14</v>
      </c>
      <c r="C16196" s="90">
        <v>2024</v>
      </c>
      <c r="D16196" s="89" t="str">
        <f t="shared" si="274"/>
        <v>dic</v>
      </c>
      <c r="E16196" s="24">
        <v>45657</v>
      </c>
      <c r="F16196" s="23" t="s">
        <v>51</v>
      </c>
      <c r="G16196" s="127">
        <v>29176898.09</v>
      </c>
    </row>
    <row r="16197" spans="1:7" x14ac:dyDescent="0.25">
      <c r="A16197" s="90" t="str">
        <f>VLOOKUP(B16197,Códigos!$A$1:$C$23,2,FALSE)</f>
        <v>Acciones</v>
      </c>
      <c r="B16197" s="23" t="s">
        <v>0</v>
      </c>
      <c r="C16197" s="90">
        <v>2024</v>
      </c>
      <c r="D16197" s="89" t="str">
        <f t="shared" si="274"/>
        <v>dic</v>
      </c>
      <c r="E16197" s="24">
        <v>45657</v>
      </c>
      <c r="F16197" s="23" t="s">
        <v>52</v>
      </c>
      <c r="G16197" s="127">
        <v>5028055.6899999995</v>
      </c>
    </row>
    <row r="16198" spans="1:7" x14ac:dyDescent="0.25">
      <c r="A16198" s="90" t="str">
        <f>VLOOKUP(B16198,Códigos!$A$1:$C$23,2,FALSE)</f>
        <v>Bonos Bancarios Bursátiles</v>
      </c>
      <c r="B16198" s="23" t="s">
        <v>1</v>
      </c>
      <c r="C16198" s="90">
        <v>2024</v>
      </c>
      <c r="D16198" s="89" t="str">
        <f t="shared" si="274"/>
        <v>dic</v>
      </c>
      <c r="E16198" s="24">
        <v>45657</v>
      </c>
      <c r="F16198" s="23" t="s">
        <v>52</v>
      </c>
      <c r="G16198" s="127">
        <v>24366137.43</v>
      </c>
    </row>
    <row r="16199" spans="1:7" x14ac:dyDescent="0.25">
      <c r="A16199" s="90" t="str">
        <f>VLOOKUP(B16199,Códigos!$A$1:$C$23,2,FALSE)</f>
        <v>Bonos Banco Central de Bolivia</v>
      </c>
      <c r="B16199" s="23" t="s">
        <v>2</v>
      </c>
      <c r="C16199" s="90">
        <v>2024</v>
      </c>
      <c r="D16199" s="89" t="str">
        <f t="shared" si="274"/>
        <v>dic</v>
      </c>
      <c r="E16199" s="24">
        <v>45657</v>
      </c>
      <c r="F16199" s="23" t="s">
        <v>52</v>
      </c>
      <c r="G16199" s="127">
        <v>407237.41</v>
      </c>
    </row>
    <row r="16200" spans="1:7" x14ac:dyDescent="0.25">
      <c r="A16200" s="90" t="str">
        <f>VLOOKUP(B16200,Códigos!$A$1:$C$23,2,FALSE)</f>
        <v>Bonos de Largo Plazo</v>
      </c>
      <c r="B16200" s="23" t="s">
        <v>3</v>
      </c>
      <c r="C16200" s="90">
        <v>2024</v>
      </c>
      <c r="D16200" s="89" t="str">
        <f t="shared" si="274"/>
        <v>dic</v>
      </c>
      <c r="E16200" s="24">
        <v>45657</v>
      </c>
      <c r="F16200" s="23" t="s">
        <v>52</v>
      </c>
      <c r="G16200" s="127">
        <v>14124975.780000001</v>
      </c>
    </row>
    <row r="16201" spans="1:7" x14ac:dyDescent="0.25">
      <c r="A16201" s="90" t="str">
        <f>VLOOKUP(B16201,Códigos!$A$1:$C$23,2,FALSE)</f>
        <v>Bonos Participativos emitidos por Pymes</v>
      </c>
      <c r="B16201" s="23" t="s">
        <v>5</v>
      </c>
      <c r="C16201" s="90">
        <v>2024</v>
      </c>
      <c r="D16201" s="89" t="str">
        <f t="shared" si="274"/>
        <v>dic</v>
      </c>
      <c r="E16201" s="24">
        <v>45657</v>
      </c>
      <c r="F16201" s="23" t="s">
        <v>52</v>
      </c>
      <c r="G16201" s="127">
        <v>18436.38</v>
      </c>
    </row>
    <row r="16202" spans="1:7" x14ac:dyDescent="0.25">
      <c r="A16202" s="90" t="str">
        <f>VLOOKUP(B16202,Códigos!$A$1:$C$23,2,FALSE)</f>
        <v>Bonos del Tesoro</v>
      </c>
      <c r="B16202" s="23" t="s">
        <v>6</v>
      </c>
      <c r="C16202" s="90">
        <v>2024</v>
      </c>
      <c r="D16202" s="89" t="str">
        <f t="shared" si="274"/>
        <v>dic</v>
      </c>
      <c r="E16202" s="24">
        <v>45657</v>
      </c>
      <c r="F16202" s="23" t="s">
        <v>52</v>
      </c>
      <c r="G16202" s="127">
        <v>158341.4</v>
      </c>
    </row>
    <row r="16203" spans="1:7" x14ac:dyDescent="0.25">
      <c r="A16203" s="90" t="str">
        <f>VLOOKUP(B16203,Códigos!$A$1:$C$23,2,FALSE)</f>
        <v>Cupones</v>
      </c>
      <c r="B16203" s="23" t="s">
        <v>7</v>
      </c>
      <c r="C16203" s="90">
        <v>2024</v>
      </c>
      <c r="D16203" s="89" t="str">
        <f t="shared" si="274"/>
        <v>dic</v>
      </c>
      <c r="E16203" s="24">
        <v>45657</v>
      </c>
      <c r="F16203" s="23" t="s">
        <v>52</v>
      </c>
      <c r="G16203" s="127">
        <v>32142.86</v>
      </c>
    </row>
    <row r="16204" spans="1:7" x14ac:dyDescent="0.25">
      <c r="A16204" s="90" t="str">
        <f>VLOOKUP(B16204,Códigos!$A$1:$C$23,2,FALSE)</f>
        <v>Depósitos a Plazo Fijo</v>
      </c>
      <c r="B16204" s="23" t="s">
        <v>8</v>
      </c>
      <c r="C16204" s="90">
        <v>2024</v>
      </c>
      <c r="D16204" s="89" t="str">
        <f t="shared" si="274"/>
        <v>dic</v>
      </c>
      <c r="E16204" s="24">
        <v>45657</v>
      </c>
      <c r="F16204" s="23" t="s">
        <v>52</v>
      </c>
      <c r="G16204" s="127">
        <v>298946166.85000002</v>
      </c>
    </row>
    <row r="16205" spans="1:7" x14ac:dyDescent="0.25">
      <c r="A16205" s="90" t="str">
        <f>VLOOKUP(B16205,Códigos!$A$1:$C$23,2,FALSE)</f>
        <v>Letras del BCB con opción a rescate anticipado</v>
      </c>
      <c r="B16205" s="23" t="s">
        <v>10</v>
      </c>
      <c r="C16205" s="90">
        <v>2024</v>
      </c>
      <c r="D16205" s="89" t="str">
        <f t="shared" si="274"/>
        <v>dic</v>
      </c>
      <c r="E16205" s="24">
        <v>45657</v>
      </c>
      <c r="F16205" s="23" t="s">
        <v>52</v>
      </c>
      <c r="G16205" s="127">
        <v>1770747.08</v>
      </c>
    </row>
    <row r="16206" spans="1:7" x14ac:dyDescent="0.25">
      <c r="A16206" s="90" t="str">
        <f>VLOOKUP(B16206,Códigos!$A$1:$C$23,2,FALSE)</f>
        <v>Pagarés bursátiles</v>
      </c>
      <c r="B16206" s="23" t="s">
        <v>11</v>
      </c>
      <c r="C16206" s="90">
        <v>2024</v>
      </c>
      <c r="D16206" s="89" t="str">
        <f t="shared" si="274"/>
        <v>dic</v>
      </c>
      <c r="E16206" s="24">
        <v>45657</v>
      </c>
      <c r="F16206" s="23" t="s">
        <v>52</v>
      </c>
      <c r="G16206" s="127">
        <v>11166695.779999999</v>
      </c>
    </row>
    <row r="16207" spans="1:7" x14ac:dyDescent="0.25">
      <c r="A16207" s="90" t="str">
        <f>VLOOKUP(B16207,Códigos!$A$1:$C$23,2,FALSE)</f>
        <v>Valores de Titularización</v>
      </c>
      <c r="B16207" s="23" t="s">
        <v>12</v>
      </c>
      <c r="C16207" s="90">
        <v>2024</v>
      </c>
      <c r="D16207" s="89" t="str">
        <f t="shared" si="274"/>
        <v>dic</v>
      </c>
      <c r="E16207" s="24">
        <v>45657</v>
      </c>
      <c r="F16207" s="23" t="s">
        <v>52</v>
      </c>
      <c r="G16207" s="127">
        <v>39148.82</v>
      </c>
    </row>
    <row r="16208" spans="1:7" x14ac:dyDescent="0.25">
      <c r="A16208" s="90" t="str">
        <f>VLOOKUP(B16208,Códigos!$A$1:$C$23,2,FALSE)</f>
        <v>Inv. Extranjero</v>
      </c>
      <c r="B16208" s="23" t="s">
        <v>34</v>
      </c>
      <c r="C16208" s="90">
        <v>2024</v>
      </c>
      <c r="D16208" s="89" t="str">
        <f t="shared" si="274"/>
        <v>dic</v>
      </c>
      <c r="E16208" s="24">
        <v>45657</v>
      </c>
      <c r="F16208" s="23" t="s">
        <v>52</v>
      </c>
      <c r="G16208" s="127">
        <v>32875314.260000005</v>
      </c>
    </row>
    <row r="16209" spans="1:7" x14ac:dyDescent="0.25">
      <c r="A16209" s="90" t="str">
        <f>VLOOKUP(B16209,Códigos!$A$1:$C$23,2,FALSE)</f>
        <v>Liquidez</v>
      </c>
      <c r="B16209" s="23" t="s">
        <v>13</v>
      </c>
      <c r="C16209" s="90">
        <v>2024</v>
      </c>
      <c r="D16209" s="89" t="str">
        <f t="shared" si="274"/>
        <v>dic</v>
      </c>
      <c r="E16209" s="24">
        <v>45657</v>
      </c>
      <c r="F16209" s="23" t="s">
        <v>52</v>
      </c>
      <c r="G16209" s="127">
        <v>136469297.16</v>
      </c>
    </row>
    <row r="16210" spans="1:7" x14ac:dyDescent="0.25">
      <c r="A16210" s="90" t="str">
        <f>VLOOKUP(B16210,Códigos!$A$1:$C$23,2,FALSE)</f>
        <v>Inv. sin Oferta Pública</v>
      </c>
      <c r="B16210" s="23" t="s">
        <v>14</v>
      </c>
      <c r="C16210" s="90">
        <v>2024</v>
      </c>
      <c r="D16210" s="89" t="str">
        <f t="shared" si="274"/>
        <v>dic</v>
      </c>
      <c r="E16210" s="24">
        <v>45657</v>
      </c>
      <c r="F16210" s="23" t="s">
        <v>52</v>
      </c>
      <c r="G16210" s="127">
        <v>518034.77</v>
      </c>
    </row>
    <row r="16211" spans="1:7" x14ac:dyDescent="0.25">
      <c r="A16211" s="90" t="str">
        <f>VLOOKUP(B16211,Códigos!$A$1:$C$23,2,FALSE)</f>
        <v>Bonos Banco Central de Bolivia</v>
      </c>
      <c r="B16211" s="23" t="s">
        <v>2</v>
      </c>
      <c r="C16211" s="90">
        <v>2024</v>
      </c>
      <c r="D16211" s="89" t="str">
        <f t="shared" si="274"/>
        <v>dic</v>
      </c>
      <c r="E16211" s="24">
        <v>45657</v>
      </c>
      <c r="F16211" s="23" t="s">
        <v>119</v>
      </c>
      <c r="G16211" s="127">
        <v>19076889.199999999</v>
      </c>
    </row>
    <row r="16212" spans="1:7" x14ac:dyDescent="0.25">
      <c r="A16212" s="90" t="str">
        <f>VLOOKUP(B16212,Códigos!$A$1:$C$23,2,FALSE)</f>
        <v>Bonos de Largo Plazo</v>
      </c>
      <c r="B16212" s="23" t="s">
        <v>3</v>
      </c>
      <c r="C16212" s="90">
        <v>2024</v>
      </c>
      <c r="D16212" s="89" t="str">
        <f t="shared" si="274"/>
        <v>dic</v>
      </c>
      <c r="E16212" s="24">
        <v>45657</v>
      </c>
      <c r="F16212" s="23" t="s">
        <v>119</v>
      </c>
      <c r="G16212" s="127">
        <v>477236.31</v>
      </c>
    </row>
    <row r="16213" spans="1:7" x14ac:dyDescent="0.25">
      <c r="A16213" s="90" t="str">
        <f>VLOOKUP(B16213,Códigos!$A$1:$C$23,2,FALSE)</f>
        <v>Bonos del BCB con opción a rescate anticipado</v>
      </c>
      <c r="B16213" s="23" t="s">
        <v>159</v>
      </c>
      <c r="C16213" s="90">
        <v>2024</v>
      </c>
      <c r="D16213" s="89" t="str">
        <f t="shared" si="274"/>
        <v>dic</v>
      </c>
      <c r="E16213" s="24">
        <v>45657</v>
      </c>
      <c r="F16213" s="23" t="s">
        <v>119</v>
      </c>
      <c r="G16213" s="127">
        <v>5890415.6799999997</v>
      </c>
    </row>
    <row r="16214" spans="1:7" x14ac:dyDescent="0.25">
      <c r="A16214" s="90" t="str">
        <f>VLOOKUP(B16214,Códigos!$A$1:$C$23,2,FALSE)</f>
        <v>Depósitos a Plazo Fijo</v>
      </c>
      <c r="B16214" s="23" t="s">
        <v>8</v>
      </c>
      <c r="C16214" s="90">
        <v>2024</v>
      </c>
      <c r="D16214" s="89" t="str">
        <f t="shared" si="274"/>
        <v>dic</v>
      </c>
      <c r="E16214" s="24">
        <v>45657</v>
      </c>
      <c r="F16214" s="23" t="s">
        <v>119</v>
      </c>
      <c r="G16214" s="127">
        <v>2179931.58</v>
      </c>
    </row>
    <row r="16215" spans="1:7" x14ac:dyDescent="0.25">
      <c r="A16215" s="90" t="str">
        <f>VLOOKUP(B16215,Códigos!$A$1:$C$23,2,FALSE)</f>
        <v>Letras del BCB</v>
      </c>
      <c r="B16215" s="23" t="s">
        <v>9</v>
      </c>
      <c r="C16215" s="90">
        <v>2024</v>
      </c>
      <c r="D16215" s="89" t="str">
        <f t="shared" si="274"/>
        <v>dic</v>
      </c>
      <c r="E16215" s="24">
        <v>45657</v>
      </c>
      <c r="F16215" s="23" t="s">
        <v>119</v>
      </c>
      <c r="G16215" s="127">
        <v>1602199.17</v>
      </c>
    </row>
    <row r="16216" spans="1:7" x14ac:dyDescent="0.25">
      <c r="A16216" s="90" t="str">
        <f>VLOOKUP(B16216,Códigos!$A$1:$C$23,2,FALSE)</f>
        <v>Inv. Extranjero</v>
      </c>
      <c r="B16216" s="23" t="s">
        <v>34</v>
      </c>
      <c r="C16216" s="90">
        <v>2024</v>
      </c>
      <c r="D16216" s="89" t="str">
        <f t="shared" si="274"/>
        <v>dic</v>
      </c>
      <c r="E16216" s="24">
        <v>45657</v>
      </c>
      <c r="F16216" s="23" t="s">
        <v>119</v>
      </c>
      <c r="G16216" s="127">
        <v>0</v>
      </c>
    </row>
    <row r="16217" spans="1:7" x14ac:dyDescent="0.25">
      <c r="A16217" s="90" t="str">
        <f>VLOOKUP(B16217,Códigos!$A$1:$C$23,2,FALSE)</f>
        <v>Liquidez</v>
      </c>
      <c r="B16217" s="23" t="s">
        <v>13</v>
      </c>
      <c r="C16217" s="90">
        <v>2024</v>
      </c>
      <c r="D16217" s="89" t="str">
        <f t="shared" si="274"/>
        <v>dic</v>
      </c>
      <c r="E16217" s="24">
        <v>45657</v>
      </c>
      <c r="F16217" s="23" t="s">
        <v>119</v>
      </c>
      <c r="G16217" s="127">
        <v>3787967.14</v>
      </c>
    </row>
    <row r="16218" spans="1:7" x14ac:dyDescent="0.25">
      <c r="A16218" s="90" t="str">
        <f>VLOOKUP(B16218,Códigos!$A$1:$C$23,2,FALSE)</f>
        <v>Inv. sin Oferta Pública</v>
      </c>
      <c r="B16218" s="23" t="s">
        <v>14</v>
      </c>
      <c r="C16218" s="90">
        <v>2024</v>
      </c>
      <c r="D16218" s="89" t="str">
        <f t="shared" si="274"/>
        <v>dic</v>
      </c>
      <c r="E16218" s="24">
        <v>45657</v>
      </c>
      <c r="F16218" s="23" t="s">
        <v>119</v>
      </c>
      <c r="G16218" s="127">
        <v>187079.26</v>
      </c>
    </row>
    <row r="16219" spans="1:7" x14ac:dyDescent="0.25">
      <c r="A16219" s="90" t="str">
        <f>VLOOKUP(B16219,Códigos!$A$1:$C$23,2,FALSE)</f>
        <v>Bonos Bancarios Bursátiles</v>
      </c>
      <c r="B16219" s="23" t="s">
        <v>1</v>
      </c>
      <c r="C16219" s="90">
        <v>2024</v>
      </c>
      <c r="D16219" s="89" t="str">
        <f t="shared" si="274"/>
        <v>dic</v>
      </c>
      <c r="E16219" s="24">
        <v>45657</v>
      </c>
      <c r="F16219" s="23" t="s">
        <v>44</v>
      </c>
      <c r="G16219" s="127">
        <v>7361062.879999999</v>
      </c>
    </row>
    <row r="16220" spans="1:7" x14ac:dyDescent="0.25">
      <c r="A16220" s="90" t="str">
        <f>VLOOKUP(B16220,Códigos!$A$1:$C$23,2,FALSE)</f>
        <v>Bonos Banco Central de Bolivia</v>
      </c>
      <c r="B16220" s="23" t="s">
        <v>2</v>
      </c>
      <c r="C16220" s="90">
        <v>2024</v>
      </c>
      <c r="D16220" s="89" t="str">
        <f t="shared" si="274"/>
        <v>dic</v>
      </c>
      <c r="E16220" s="24">
        <v>45657</v>
      </c>
      <c r="F16220" s="23" t="s">
        <v>44</v>
      </c>
      <c r="G16220" s="127">
        <v>7911579.5300000012</v>
      </c>
    </row>
    <row r="16221" spans="1:7" x14ac:dyDescent="0.25">
      <c r="A16221" s="90" t="str">
        <f>VLOOKUP(B16221,Códigos!$A$1:$C$23,2,FALSE)</f>
        <v>Bonos de Largo Plazo</v>
      </c>
      <c r="B16221" s="23" t="s">
        <v>3</v>
      </c>
      <c r="C16221" s="90">
        <v>2024</v>
      </c>
      <c r="D16221" s="89" t="str">
        <f t="shared" si="274"/>
        <v>dic</v>
      </c>
      <c r="E16221" s="24">
        <v>45657</v>
      </c>
      <c r="F16221" s="23" t="s">
        <v>44</v>
      </c>
      <c r="G16221" s="127">
        <v>9358608.4100000001</v>
      </c>
    </row>
    <row r="16222" spans="1:7" x14ac:dyDescent="0.25">
      <c r="A16222" s="90" t="str">
        <f>VLOOKUP(B16222,Códigos!$A$1:$C$23,2,FALSE)</f>
        <v>Depósitos a Plazo Fijo</v>
      </c>
      <c r="B16222" s="23" t="s">
        <v>8</v>
      </c>
      <c r="C16222" s="90">
        <v>2024</v>
      </c>
      <c r="D16222" s="89" t="str">
        <f t="shared" si="274"/>
        <v>dic</v>
      </c>
      <c r="E16222" s="24">
        <v>45657</v>
      </c>
      <c r="F16222" s="23" t="s">
        <v>44</v>
      </c>
      <c r="G16222" s="127">
        <v>79123868.799999997</v>
      </c>
    </row>
    <row r="16223" spans="1:7" x14ac:dyDescent="0.25">
      <c r="A16223" s="90" t="str">
        <f>VLOOKUP(B16223,Códigos!$A$1:$C$23,2,FALSE)</f>
        <v>Letras del BCB</v>
      </c>
      <c r="B16223" s="23" t="s">
        <v>9</v>
      </c>
      <c r="C16223" s="90">
        <v>2024</v>
      </c>
      <c r="D16223" s="89" t="str">
        <f t="shared" si="274"/>
        <v>dic</v>
      </c>
      <c r="E16223" s="24">
        <v>45657</v>
      </c>
      <c r="F16223" s="23" t="s">
        <v>44</v>
      </c>
      <c r="G16223" s="127">
        <v>4786090.96</v>
      </c>
    </row>
    <row r="16224" spans="1:7" x14ac:dyDescent="0.25">
      <c r="A16224" s="90" t="str">
        <f>VLOOKUP(B16224,Códigos!$A$1:$C$23,2,FALSE)</f>
        <v>Letras del BCB con opción a rescate anticipado</v>
      </c>
      <c r="B16224" s="23" t="s">
        <v>10</v>
      </c>
      <c r="C16224" s="90">
        <v>2024</v>
      </c>
      <c r="D16224" s="89" t="str">
        <f t="shared" si="274"/>
        <v>dic</v>
      </c>
      <c r="E16224" s="24">
        <v>45657</v>
      </c>
      <c r="F16224" s="23" t="s">
        <v>44</v>
      </c>
      <c r="G16224" s="127">
        <v>8130122.8200000003</v>
      </c>
    </row>
    <row r="16225" spans="1:7" x14ac:dyDescent="0.25">
      <c r="A16225" s="90" t="str">
        <f>VLOOKUP(B16225,Códigos!$A$1:$C$23,2,FALSE)</f>
        <v>Pagarés bursátiles</v>
      </c>
      <c r="B16225" s="23" t="s">
        <v>11</v>
      </c>
      <c r="C16225" s="90">
        <v>2024</v>
      </c>
      <c r="D16225" s="89" t="str">
        <f t="shared" si="274"/>
        <v>dic</v>
      </c>
      <c r="E16225" s="24">
        <v>45657</v>
      </c>
      <c r="F16225" s="23" t="s">
        <v>44</v>
      </c>
      <c r="G16225" s="127">
        <v>6006100.9100000001</v>
      </c>
    </row>
    <row r="16226" spans="1:7" x14ac:dyDescent="0.25">
      <c r="A16226" s="90" t="str">
        <f>VLOOKUP(B16226,Códigos!$A$1:$C$23,2,FALSE)</f>
        <v>Valores de Titularización</v>
      </c>
      <c r="B16226" s="23" t="s">
        <v>12</v>
      </c>
      <c r="C16226" s="90">
        <v>2024</v>
      </c>
      <c r="D16226" s="89" t="str">
        <f t="shared" si="274"/>
        <v>dic</v>
      </c>
      <c r="E16226" s="24">
        <v>45657</v>
      </c>
      <c r="F16226" s="23" t="s">
        <v>44</v>
      </c>
      <c r="G16226" s="127">
        <v>1335600.8400000001</v>
      </c>
    </row>
    <row r="16227" spans="1:7" x14ac:dyDescent="0.25">
      <c r="A16227" s="90" t="str">
        <f>VLOOKUP(B16227,Códigos!$A$1:$C$23,2,FALSE)</f>
        <v>Inv. Extranjero</v>
      </c>
      <c r="B16227" s="23" t="s">
        <v>34</v>
      </c>
      <c r="C16227" s="90">
        <v>2024</v>
      </c>
      <c r="D16227" s="89" t="str">
        <f t="shared" si="274"/>
        <v>dic</v>
      </c>
      <c r="E16227" s="24">
        <v>45657</v>
      </c>
      <c r="F16227" s="23" t="s">
        <v>44</v>
      </c>
      <c r="G16227" s="127">
        <v>310087.44</v>
      </c>
    </row>
    <row r="16228" spans="1:7" x14ac:dyDescent="0.25">
      <c r="A16228" s="90" t="str">
        <f>VLOOKUP(B16228,Códigos!$A$1:$C$23,2,FALSE)</f>
        <v>Liquidez</v>
      </c>
      <c r="B16228" s="23" t="s">
        <v>13</v>
      </c>
      <c r="C16228" s="90">
        <v>2024</v>
      </c>
      <c r="D16228" s="89" t="str">
        <f t="shared" si="274"/>
        <v>dic</v>
      </c>
      <c r="E16228" s="24">
        <v>45657</v>
      </c>
      <c r="F16228" s="23" t="s">
        <v>44</v>
      </c>
      <c r="G16228" s="127">
        <v>41224514.689999998</v>
      </c>
    </row>
    <row r="16229" spans="1:7" x14ac:dyDescent="0.25">
      <c r="A16229" s="90" t="str">
        <f>VLOOKUP(B16229,Códigos!$A$1:$C$23,2,FALSE)</f>
        <v>Inv. sin Oferta Pública</v>
      </c>
      <c r="B16229" s="23" t="s">
        <v>14</v>
      </c>
      <c r="C16229" s="90">
        <v>2024</v>
      </c>
      <c r="D16229" s="89" t="str">
        <f t="shared" si="274"/>
        <v>dic</v>
      </c>
      <c r="E16229" s="24">
        <v>45657</v>
      </c>
      <c r="F16229" s="23" t="s">
        <v>44</v>
      </c>
      <c r="G16229" s="127">
        <v>6409808.3399999999</v>
      </c>
    </row>
    <row r="16230" spans="1:7" x14ac:dyDescent="0.25">
      <c r="A16230" s="90" t="str">
        <f>VLOOKUP(B16230,Códigos!$A$1:$C$23,2,FALSE)</f>
        <v>Acciones</v>
      </c>
      <c r="B16230" s="23" t="s">
        <v>0</v>
      </c>
      <c r="C16230" s="90">
        <v>2024</v>
      </c>
      <c r="D16230" s="89" t="str">
        <f t="shared" si="274"/>
        <v>dic</v>
      </c>
      <c r="E16230" s="24">
        <v>45657</v>
      </c>
      <c r="F16230" s="23" t="s">
        <v>45</v>
      </c>
      <c r="G16230" s="127">
        <v>1715919.89</v>
      </c>
    </row>
    <row r="16231" spans="1:7" x14ac:dyDescent="0.25">
      <c r="A16231" s="90" t="str">
        <f>VLOOKUP(B16231,Códigos!$A$1:$C$23,2,FALSE)</f>
        <v>Bonos Bancarios Bursátiles</v>
      </c>
      <c r="B16231" s="23" t="s">
        <v>1</v>
      </c>
      <c r="C16231" s="90">
        <v>2024</v>
      </c>
      <c r="D16231" s="89" t="str">
        <f t="shared" si="274"/>
        <v>dic</v>
      </c>
      <c r="E16231" s="24">
        <v>45657</v>
      </c>
      <c r="F16231" s="23" t="s">
        <v>45</v>
      </c>
      <c r="G16231" s="127">
        <v>3407384.13</v>
      </c>
    </row>
    <row r="16232" spans="1:7" x14ac:dyDescent="0.25">
      <c r="A16232" s="90" t="str">
        <f>VLOOKUP(B16232,Códigos!$A$1:$C$23,2,FALSE)</f>
        <v>Bonos de Largo Plazo</v>
      </c>
      <c r="B16232" s="23" t="s">
        <v>3</v>
      </c>
      <c r="C16232" s="90">
        <v>2024</v>
      </c>
      <c r="D16232" s="89" t="str">
        <f t="shared" si="274"/>
        <v>dic</v>
      </c>
      <c r="E16232" s="24">
        <v>45657</v>
      </c>
      <c r="F16232" s="23" t="s">
        <v>45</v>
      </c>
      <c r="G16232" s="127">
        <v>1095920.3500000001</v>
      </c>
    </row>
    <row r="16233" spans="1:7" x14ac:dyDescent="0.25">
      <c r="A16233" s="90" t="str">
        <f>VLOOKUP(B16233,Códigos!$A$1:$C$23,2,FALSE)</f>
        <v>Depósitos a Plazo Fijo</v>
      </c>
      <c r="B16233" s="23" t="s">
        <v>8</v>
      </c>
      <c r="C16233" s="90">
        <v>2024</v>
      </c>
      <c r="D16233" s="89" t="str">
        <f t="shared" si="274"/>
        <v>dic</v>
      </c>
      <c r="E16233" s="24">
        <v>45657</v>
      </c>
      <c r="F16233" s="23" t="s">
        <v>45</v>
      </c>
      <c r="G16233" s="127">
        <v>51934974.579999998</v>
      </c>
    </row>
    <row r="16234" spans="1:7" x14ac:dyDescent="0.25">
      <c r="A16234" s="90" t="str">
        <f>VLOOKUP(B16234,Códigos!$A$1:$C$23,2,FALSE)</f>
        <v>Inv. Extranjero</v>
      </c>
      <c r="B16234" s="23" t="s">
        <v>34</v>
      </c>
      <c r="C16234" s="90">
        <v>2024</v>
      </c>
      <c r="D16234" s="89" t="str">
        <f t="shared" si="274"/>
        <v>dic</v>
      </c>
      <c r="E16234" s="24">
        <v>45657</v>
      </c>
      <c r="F16234" s="23" t="s">
        <v>45</v>
      </c>
      <c r="G16234" s="127">
        <v>1998687.65</v>
      </c>
    </row>
    <row r="16235" spans="1:7" x14ac:dyDescent="0.25">
      <c r="A16235" s="90" t="str">
        <f>VLOOKUP(B16235,Códigos!$A$1:$C$23,2,FALSE)</f>
        <v>Liquidez</v>
      </c>
      <c r="B16235" s="23" t="s">
        <v>13</v>
      </c>
      <c r="C16235" s="90">
        <v>2024</v>
      </c>
      <c r="D16235" s="89" t="str">
        <f t="shared" si="274"/>
        <v>dic</v>
      </c>
      <c r="E16235" s="24">
        <v>45657</v>
      </c>
      <c r="F16235" s="23" t="s">
        <v>45</v>
      </c>
      <c r="G16235" s="127">
        <v>50604547.439999998</v>
      </c>
    </row>
    <row r="16236" spans="1:7" x14ac:dyDescent="0.25">
      <c r="A16236" s="90" t="str">
        <f>VLOOKUP(B16236,Códigos!$A$1:$C$23,2,FALSE)</f>
        <v>Inv. sin Oferta Pública</v>
      </c>
      <c r="B16236" s="23" t="s">
        <v>14</v>
      </c>
      <c r="C16236" s="90">
        <v>2024</v>
      </c>
      <c r="D16236" s="89" t="str">
        <f t="shared" si="274"/>
        <v>dic</v>
      </c>
      <c r="E16236" s="24">
        <v>45657</v>
      </c>
      <c r="F16236" s="23" t="s">
        <v>45</v>
      </c>
      <c r="G16236" s="127">
        <v>1685.8799999999992</v>
      </c>
    </row>
    <row r="16237" spans="1:7" x14ac:dyDescent="0.25">
      <c r="A16237" s="90" t="str">
        <f>VLOOKUP(B16237,Códigos!$A$1:$C$23,2,FALSE)</f>
        <v>Acciones</v>
      </c>
      <c r="B16237" s="23" t="s">
        <v>0</v>
      </c>
      <c r="C16237" s="90">
        <v>2024</v>
      </c>
      <c r="D16237" s="89" t="str">
        <f t="shared" si="274"/>
        <v>dic</v>
      </c>
      <c r="E16237" s="24">
        <v>45657</v>
      </c>
      <c r="F16237" s="23" t="s">
        <v>46</v>
      </c>
      <c r="G16237" s="127">
        <v>5436720.6900000004</v>
      </c>
    </row>
    <row r="16238" spans="1:7" x14ac:dyDescent="0.25">
      <c r="A16238" s="90" t="str">
        <f>VLOOKUP(B16238,Códigos!$A$1:$C$23,2,FALSE)</f>
        <v>Bonos Bancarios Bursátiles</v>
      </c>
      <c r="B16238" s="23" t="s">
        <v>1</v>
      </c>
      <c r="C16238" s="90">
        <v>2024</v>
      </c>
      <c r="D16238" s="89" t="str">
        <f t="shared" si="274"/>
        <v>dic</v>
      </c>
      <c r="E16238" s="24">
        <v>45657</v>
      </c>
      <c r="F16238" s="23" t="s">
        <v>46</v>
      </c>
      <c r="G16238" s="127">
        <v>43446344.950000003</v>
      </c>
    </row>
    <row r="16239" spans="1:7" x14ac:dyDescent="0.25">
      <c r="A16239" s="90" t="str">
        <f>VLOOKUP(B16239,Códigos!$A$1:$C$23,2,FALSE)</f>
        <v>Bonos Banco Central de Bolivia</v>
      </c>
      <c r="B16239" s="23" t="s">
        <v>2</v>
      </c>
      <c r="C16239" s="90">
        <v>2024</v>
      </c>
      <c r="D16239" s="89" t="str">
        <f t="shared" si="274"/>
        <v>dic</v>
      </c>
      <c r="E16239" s="24">
        <v>45657</v>
      </c>
      <c r="F16239" s="23" t="s">
        <v>46</v>
      </c>
      <c r="G16239" s="127">
        <v>22986260.329999998</v>
      </c>
    </row>
    <row r="16240" spans="1:7" x14ac:dyDescent="0.25">
      <c r="A16240" s="90" t="str">
        <f>VLOOKUP(B16240,Códigos!$A$1:$C$23,2,FALSE)</f>
        <v>Bonos de Largo Plazo</v>
      </c>
      <c r="B16240" s="23" t="s">
        <v>3</v>
      </c>
      <c r="C16240" s="90">
        <v>2024</v>
      </c>
      <c r="D16240" s="89" t="str">
        <f t="shared" si="274"/>
        <v>dic</v>
      </c>
      <c r="E16240" s="24">
        <v>45657</v>
      </c>
      <c r="F16240" s="23" t="s">
        <v>46</v>
      </c>
      <c r="G16240" s="127">
        <v>33053052.269999996</v>
      </c>
    </row>
    <row r="16241" spans="1:7" x14ac:dyDescent="0.25">
      <c r="A16241" s="90" t="str">
        <f>VLOOKUP(B16241,Códigos!$A$1:$C$23,2,FALSE)</f>
        <v>Bonos Municipales</v>
      </c>
      <c r="B16241" s="23" t="s">
        <v>4</v>
      </c>
      <c r="C16241" s="90">
        <v>2024</v>
      </c>
      <c r="D16241" s="89" t="str">
        <f t="shared" si="274"/>
        <v>dic</v>
      </c>
      <c r="E16241" s="24">
        <v>45657</v>
      </c>
      <c r="F16241" s="23" t="s">
        <v>46</v>
      </c>
      <c r="G16241" s="127">
        <v>349827.99000000005</v>
      </c>
    </row>
    <row r="16242" spans="1:7" x14ac:dyDescent="0.25">
      <c r="A16242" s="90" t="str">
        <f>VLOOKUP(B16242,Códigos!$A$1:$C$23,2,FALSE)</f>
        <v>Bonos Participativos emitidos por Pymes</v>
      </c>
      <c r="B16242" s="23" t="s">
        <v>5</v>
      </c>
      <c r="C16242" s="90">
        <v>2024</v>
      </c>
      <c r="D16242" s="89" t="str">
        <f t="shared" si="274"/>
        <v>dic</v>
      </c>
      <c r="E16242" s="24">
        <v>45657</v>
      </c>
      <c r="F16242" s="23" t="s">
        <v>46</v>
      </c>
      <c r="G16242" s="127">
        <v>39177.32</v>
      </c>
    </row>
    <row r="16243" spans="1:7" x14ac:dyDescent="0.25">
      <c r="A16243" s="90" t="str">
        <f>VLOOKUP(B16243,Códigos!$A$1:$C$23,2,FALSE)</f>
        <v>Bonos Verdes, Sociales y/o Sostenibles</v>
      </c>
      <c r="B16243" s="23" t="s">
        <v>162</v>
      </c>
      <c r="C16243" s="90">
        <v>2024</v>
      </c>
      <c r="D16243" s="89" t="str">
        <f t="shared" si="274"/>
        <v>dic</v>
      </c>
      <c r="E16243" s="24">
        <v>45657</v>
      </c>
      <c r="F16243" s="23" t="s">
        <v>46</v>
      </c>
      <c r="G16243" s="127">
        <v>1751815.25</v>
      </c>
    </row>
    <row r="16244" spans="1:7" x14ac:dyDescent="0.25">
      <c r="A16244" s="90" t="str">
        <f>VLOOKUP(B16244,Códigos!$A$1:$C$23,2,FALSE)</f>
        <v>Cupones</v>
      </c>
      <c r="B16244" s="23" t="s">
        <v>7</v>
      </c>
      <c r="C16244" s="90">
        <v>2024</v>
      </c>
      <c r="D16244" s="89" t="str">
        <f t="shared" ref="D16244:D16296" si="275">+TEXT(E16244,"mmm")</f>
        <v>dic</v>
      </c>
      <c r="E16244" s="24">
        <v>45657</v>
      </c>
      <c r="F16244" s="23" t="s">
        <v>46</v>
      </c>
      <c r="G16244" s="127">
        <v>1224548.75</v>
      </c>
    </row>
    <row r="16245" spans="1:7" x14ac:dyDescent="0.25">
      <c r="A16245" s="90" t="str">
        <f>VLOOKUP(B16245,Códigos!$A$1:$C$23,2,FALSE)</f>
        <v>Depósitos a Plazo Fijo</v>
      </c>
      <c r="B16245" s="23" t="s">
        <v>8</v>
      </c>
      <c r="C16245" s="90">
        <v>2024</v>
      </c>
      <c r="D16245" s="89" t="str">
        <f t="shared" si="275"/>
        <v>dic</v>
      </c>
      <c r="E16245" s="24">
        <v>45657</v>
      </c>
      <c r="F16245" s="23" t="s">
        <v>46</v>
      </c>
      <c r="G16245" s="127">
        <v>123618892.25</v>
      </c>
    </row>
    <row r="16246" spans="1:7" x14ac:dyDescent="0.25">
      <c r="A16246" s="90" t="str">
        <f>VLOOKUP(B16246,Códigos!$A$1:$C$23,2,FALSE)</f>
        <v>Letras del BCB con opción a rescate anticipado</v>
      </c>
      <c r="B16246" s="23" t="s">
        <v>10</v>
      </c>
      <c r="C16246" s="90">
        <v>2024</v>
      </c>
      <c r="D16246" s="89" t="str">
        <f t="shared" si="275"/>
        <v>dic</v>
      </c>
      <c r="E16246" s="24">
        <v>45657</v>
      </c>
      <c r="F16246" s="23" t="s">
        <v>46</v>
      </c>
      <c r="G16246" s="127">
        <v>6411815.4099999992</v>
      </c>
    </row>
    <row r="16247" spans="1:7" x14ac:dyDescent="0.25">
      <c r="A16247" s="90" t="str">
        <f>VLOOKUP(B16247,Códigos!$A$1:$C$23,2,FALSE)</f>
        <v>Pagarés bursátiles</v>
      </c>
      <c r="B16247" s="23" t="s">
        <v>11</v>
      </c>
      <c r="C16247" s="90">
        <v>2024</v>
      </c>
      <c r="D16247" s="89" t="str">
        <f t="shared" si="275"/>
        <v>dic</v>
      </c>
      <c r="E16247" s="24">
        <v>45657</v>
      </c>
      <c r="F16247" s="23" t="s">
        <v>46</v>
      </c>
      <c r="G16247" s="127">
        <v>9326624.5799999982</v>
      </c>
    </row>
    <row r="16248" spans="1:7" x14ac:dyDescent="0.25">
      <c r="A16248" s="90" t="str">
        <f>VLOOKUP(B16248,Códigos!$A$1:$C$23,2,FALSE)</f>
        <v>Valores de Titularización</v>
      </c>
      <c r="B16248" s="23" t="s">
        <v>12</v>
      </c>
      <c r="C16248" s="90">
        <v>2024</v>
      </c>
      <c r="D16248" s="89" t="str">
        <f t="shared" si="275"/>
        <v>dic</v>
      </c>
      <c r="E16248" s="24">
        <v>45657</v>
      </c>
      <c r="F16248" s="23" t="s">
        <v>46</v>
      </c>
      <c r="G16248" s="127">
        <v>4412374.38</v>
      </c>
    </row>
    <row r="16249" spans="1:7" x14ac:dyDescent="0.25">
      <c r="A16249" s="90" t="str">
        <f>VLOOKUP(B16249,Códigos!$A$1:$C$23,2,FALSE)</f>
        <v>Inv. Extranjero</v>
      </c>
      <c r="B16249" s="23" t="s">
        <v>34</v>
      </c>
      <c r="C16249" s="90">
        <v>2024</v>
      </c>
      <c r="D16249" s="89" t="str">
        <f t="shared" si="275"/>
        <v>dic</v>
      </c>
      <c r="E16249" s="24">
        <v>45657</v>
      </c>
      <c r="F16249" s="23" t="s">
        <v>46</v>
      </c>
      <c r="G16249" s="127">
        <v>0</v>
      </c>
    </row>
    <row r="16250" spans="1:7" x14ac:dyDescent="0.25">
      <c r="A16250" s="90" t="str">
        <f>VLOOKUP(B16250,Códigos!$A$1:$C$23,2,FALSE)</f>
        <v>Liquidez</v>
      </c>
      <c r="B16250" s="23" t="s">
        <v>13</v>
      </c>
      <c r="C16250" s="90">
        <v>2024</v>
      </c>
      <c r="D16250" s="89" t="str">
        <f t="shared" si="275"/>
        <v>dic</v>
      </c>
      <c r="E16250" s="24">
        <v>45657</v>
      </c>
      <c r="F16250" s="23" t="s">
        <v>46</v>
      </c>
      <c r="G16250" s="127">
        <v>64867255.069999993</v>
      </c>
    </row>
    <row r="16251" spans="1:7" x14ac:dyDescent="0.25">
      <c r="A16251" s="90" t="str">
        <f>VLOOKUP(B16251,Códigos!$A$1:$C$23,2,FALSE)</f>
        <v>Inv. sin Oferta Pública</v>
      </c>
      <c r="B16251" s="23" t="s">
        <v>14</v>
      </c>
      <c r="C16251" s="90">
        <v>2024</v>
      </c>
      <c r="D16251" s="89" t="str">
        <f t="shared" si="275"/>
        <v>dic</v>
      </c>
      <c r="E16251" s="24">
        <v>45657</v>
      </c>
      <c r="F16251" s="23" t="s">
        <v>46</v>
      </c>
      <c r="G16251" s="127">
        <v>16580516.98</v>
      </c>
    </row>
    <row r="16252" spans="1:7" x14ac:dyDescent="0.25">
      <c r="A16252" s="90" t="str">
        <f>VLOOKUP(B16252,Códigos!$A$1:$C$23,2,FALSE)</f>
        <v>Acciones</v>
      </c>
      <c r="B16252" s="23" t="s">
        <v>0</v>
      </c>
      <c r="C16252" s="90">
        <v>2024</v>
      </c>
      <c r="D16252" s="89" t="str">
        <f t="shared" si="275"/>
        <v>dic</v>
      </c>
      <c r="E16252" s="24">
        <v>45657</v>
      </c>
      <c r="F16252" s="23" t="s">
        <v>47</v>
      </c>
      <c r="G16252" s="127">
        <v>3312135.8</v>
      </c>
    </row>
    <row r="16253" spans="1:7" x14ac:dyDescent="0.25">
      <c r="A16253" s="90" t="str">
        <f>VLOOKUP(B16253,Códigos!$A$1:$C$23,2,FALSE)</f>
        <v>Bonos Bancarios Bursátiles</v>
      </c>
      <c r="B16253" s="23" t="s">
        <v>1</v>
      </c>
      <c r="C16253" s="90">
        <v>2024</v>
      </c>
      <c r="D16253" s="89" t="str">
        <f t="shared" si="275"/>
        <v>dic</v>
      </c>
      <c r="E16253" s="24">
        <v>45657</v>
      </c>
      <c r="F16253" s="23" t="s">
        <v>47</v>
      </c>
      <c r="G16253" s="127">
        <v>20004029.030000005</v>
      </c>
    </row>
    <row r="16254" spans="1:7" x14ac:dyDescent="0.25">
      <c r="A16254" s="90" t="str">
        <f>VLOOKUP(B16254,Códigos!$A$1:$C$23,2,FALSE)</f>
        <v>Bonos Banco Central de Bolivia</v>
      </c>
      <c r="B16254" s="23" t="s">
        <v>2</v>
      </c>
      <c r="C16254" s="90">
        <v>2024</v>
      </c>
      <c r="D16254" s="89" t="str">
        <f t="shared" si="275"/>
        <v>dic</v>
      </c>
      <c r="E16254" s="24">
        <v>45657</v>
      </c>
      <c r="F16254" s="23" t="s">
        <v>47</v>
      </c>
      <c r="G16254" s="127">
        <v>407237.41</v>
      </c>
    </row>
    <row r="16255" spans="1:7" x14ac:dyDescent="0.25">
      <c r="A16255" s="90" t="str">
        <f>VLOOKUP(B16255,Códigos!$A$1:$C$23,2,FALSE)</f>
        <v>Bonos de Largo Plazo</v>
      </c>
      <c r="B16255" s="23" t="s">
        <v>3</v>
      </c>
      <c r="C16255" s="90">
        <v>2024</v>
      </c>
      <c r="D16255" s="89" t="str">
        <f t="shared" si="275"/>
        <v>dic</v>
      </c>
      <c r="E16255" s="24">
        <v>45657</v>
      </c>
      <c r="F16255" s="23" t="s">
        <v>47</v>
      </c>
      <c r="G16255" s="127">
        <v>12491071.940000001</v>
      </c>
    </row>
    <row r="16256" spans="1:7" x14ac:dyDescent="0.25">
      <c r="A16256" s="90" t="str">
        <f>VLOOKUP(B16256,Códigos!$A$1:$C$23,2,FALSE)</f>
        <v>Cupones</v>
      </c>
      <c r="B16256" s="23" t="s">
        <v>7</v>
      </c>
      <c r="C16256" s="90">
        <v>2024</v>
      </c>
      <c r="D16256" s="89" t="str">
        <f t="shared" si="275"/>
        <v>dic</v>
      </c>
      <c r="E16256" s="24">
        <v>45657</v>
      </c>
      <c r="F16256" s="23" t="s">
        <v>47</v>
      </c>
      <c r="G16256" s="127">
        <v>32142.86</v>
      </c>
    </row>
    <row r="16257" spans="1:7" x14ac:dyDescent="0.25">
      <c r="A16257" s="90" t="str">
        <f>VLOOKUP(B16257,Códigos!$A$1:$C$23,2,FALSE)</f>
        <v>Depósitos a Plazo Fijo</v>
      </c>
      <c r="B16257" s="23" t="s">
        <v>8</v>
      </c>
      <c r="C16257" s="90">
        <v>2024</v>
      </c>
      <c r="D16257" s="89" t="str">
        <f t="shared" si="275"/>
        <v>dic</v>
      </c>
      <c r="E16257" s="24">
        <v>45657</v>
      </c>
      <c r="F16257" s="23" t="s">
        <v>47</v>
      </c>
      <c r="G16257" s="127">
        <v>238821052.17999998</v>
      </c>
    </row>
    <row r="16258" spans="1:7" x14ac:dyDescent="0.25">
      <c r="A16258" s="90" t="str">
        <f>VLOOKUP(B16258,Códigos!$A$1:$C$23,2,FALSE)</f>
        <v>Letras del BCB con opción a rescate anticipado</v>
      </c>
      <c r="B16258" s="23" t="s">
        <v>10</v>
      </c>
      <c r="C16258" s="90">
        <v>2024</v>
      </c>
      <c r="D16258" s="89" t="str">
        <f t="shared" si="275"/>
        <v>dic</v>
      </c>
      <c r="E16258" s="24">
        <v>45657</v>
      </c>
      <c r="F16258" s="23" t="s">
        <v>47</v>
      </c>
      <c r="G16258" s="127">
        <v>1770747.08</v>
      </c>
    </row>
    <row r="16259" spans="1:7" x14ac:dyDescent="0.25">
      <c r="A16259" s="90" t="str">
        <f>VLOOKUP(B16259,Códigos!$A$1:$C$23,2,FALSE)</f>
        <v>Pagarés bursátiles</v>
      </c>
      <c r="B16259" s="23" t="s">
        <v>11</v>
      </c>
      <c r="C16259" s="90">
        <v>2024</v>
      </c>
      <c r="D16259" s="89" t="str">
        <f t="shared" si="275"/>
        <v>dic</v>
      </c>
      <c r="E16259" s="24">
        <v>45657</v>
      </c>
      <c r="F16259" s="23" t="s">
        <v>47</v>
      </c>
      <c r="G16259" s="127">
        <v>11166695.779999999</v>
      </c>
    </row>
    <row r="16260" spans="1:7" x14ac:dyDescent="0.25">
      <c r="A16260" s="90" t="str">
        <f>VLOOKUP(B16260,Códigos!$A$1:$C$23,2,FALSE)</f>
        <v>Valores de Titularización</v>
      </c>
      <c r="B16260" s="23" t="s">
        <v>12</v>
      </c>
      <c r="C16260" s="90">
        <v>2024</v>
      </c>
      <c r="D16260" s="89" t="str">
        <f t="shared" si="275"/>
        <v>dic</v>
      </c>
      <c r="E16260" s="24">
        <v>45657</v>
      </c>
      <c r="F16260" s="23" t="s">
        <v>47</v>
      </c>
      <c r="G16260" s="127">
        <v>39148.82</v>
      </c>
    </row>
    <row r="16261" spans="1:7" x14ac:dyDescent="0.25">
      <c r="A16261" s="90" t="str">
        <f>VLOOKUP(B16261,Códigos!$A$1:$C$23,2,FALSE)</f>
        <v>Inv. Extranjero</v>
      </c>
      <c r="B16261" s="23" t="s">
        <v>34</v>
      </c>
      <c r="C16261" s="90">
        <v>2024</v>
      </c>
      <c r="D16261" s="89" t="str">
        <f t="shared" si="275"/>
        <v>dic</v>
      </c>
      <c r="E16261" s="24">
        <v>45657</v>
      </c>
      <c r="F16261" s="23" t="s">
        <v>47</v>
      </c>
      <c r="G16261" s="127">
        <v>29634208.609999996</v>
      </c>
    </row>
    <row r="16262" spans="1:7" x14ac:dyDescent="0.25">
      <c r="A16262" s="90" t="str">
        <f>VLOOKUP(B16262,Códigos!$A$1:$C$23,2,FALSE)</f>
        <v>Liquidez</v>
      </c>
      <c r="B16262" s="23" t="s">
        <v>13</v>
      </c>
      <c r="C16262" s="90">
        <v>2024</v>
      </c>
      <c r="D16262" s="89" t="str">
        <f t="shared" si="275"/>
        <v>dic</v>
      </c>
      <c r="E16262" s="24">
        <v>45657</v>
      </c>
      <c r="F16262" s="23" t="s">
        <v>47</v>
      </c>
      <c r="G16262" s="127">
        <v>84895471.560000017</v>
      </c>
    </row>
    <row r="16263" spans="1:7" x14ac:dyDescent="0.25">
      <c r="A16263" s="90" t="str">
        <f>VLOOKUP(B16263,Códigos!$A$1:$C$23,2,FALSE)</f>
        <v>Inv. sin Oferta Pública</v>
      </c>
      <c r="B16263" s="23" t="s">
        <v>14</v>
      </c>
      <c r="C16263" s="90">
        <v>2024</v>
      </c>
      <c r="D16263" s="89" t="str">
        <f t="shared" si="275"/>
        <v>dic</v>
      </c>
      <c r="E16263" s="24">
        <v>45657</v>
      </c>
      <c r="F16263" s="23" t="s">
        <v>47</v>
      </c>
      <c r="G16263" s="127">
        <v>358680.41000000003</v>
      </c>
    </row>
    <row r="16264" spans="1:7" x14ac:dyDescent="0.25">
      <c r="A16264" s="90" t="str">
        <f>VLOOKUP(B16264,Códigos!$A$1:$C$23,2,FALSE)</f>
        <v>Bonos Banco Central de Bolivia</v>
      </c>
      <c r="B16264" s="23" t="s">
        <v>2</v>
      </c>
      <c r="C16264" s="90">
        <v>2024</v>
      </c>
      <c r="D16264" s="89" t="str">
        <f t="shared" si="275"/>
        <v>dic</v>
      </c>
      <c r="E16264" s="24">
        <v>45657</v>
      </c>
      <c r="F16264" s="23" t="s">
        <v>48</v>
      </c>
      <c r="G16264" s="127">
        <v>19076889.199999999</v>
      </c>
    </row>
    <row r="16265" spans="1:7" x14ac:dyDescent="0.25">
      <c r="A16265" s="90" t="str">
        <f>VLOOKUP(B16265,Códigos!$A$1:$C$23,2,FALSE)</f>
        <v>Bonos de Largo Plazo</v>
      </c>
      <c r="B16265" s="23" t="s">
        <v>3</v>
      </c>
      <c r="C16265" s="90">
        <v>2024</v>
      </c>
      <c r="D16265" s="89" t="str">
        <f t="shared" si="275"/>
        <v>dic</v>
      </c>
      <c r="E16265" s="24">
        <v>45657</v>
      </c>
      <c r="F16265" s="23" t="s">
        <v>48</v>
      </c>
      <c r="G16265" s="127">
        <v>477236.31</v>
      </c>
    </row>
    <row r="16266" spans="1:7" x14ac:dyDescent="0.25">
      <c r="A16266" s="90" t="str">
        <f>VLOOKUP(B16266,Códigos!$A$1:$C$23,2,FALSE)</f>
        <v>Bonos del BCB con opción a rescate anticipado</v>
      </c>
      <c r="B16266" s="23" t="s">
        <v>159</v>
      </c>
      <c r="C16266" s="90">
        <v>2024</v>
      </c>
      <c r="D16266" s="89" t="str">
        <f t="shared" si="275"/>
        <v>dic</v>
      </c>
      <c r="E16266" s="24">
        <v>45657</v>
      </c>
      <c r="F16266" s="23" t="s">
        <v>48</v>
      </c>
      <c r="G16266" s="127">
        <v>5890415.6799999997</v>
      </c>
    </row>
    <row r="16267" spans="1:7" x14ac:dyDescent="0.25">
      <c r="A16267" s="90" t="str">
        <f>VLOOKUP(B16267,Códigos!$A$1:$C$23,2,FALSE)</f>
        <v>Depósitos a Plazo Fijo</v>
      </c>
      <c r="B16267" s="23" t="s">
        <v>8</v>
      </c>
      <c r="C16267" s="90">
        <v>2024</v>
      </c>
      <c r="D16267" s="89" t="str">
        <f t="shared" si="275"/>
        <v>dic</v>
      </c>
      <c r="E16267" s="24">
        <v>45657</v>
      </c>
      <c r="F16267" s="23" t="s">
        <v>48</v>
      </c>
      <c r="G16267" s="127">
        <v>2179931.58</v>
      </c>
    </row>
    <row r="16268" spans="1:7" x14ac:dyDescent="0.25">
      <c r="A16268" s="90" t="str">
        <f>VLOOKUP(B16268,Códigos!$A$1:$C$23,2,FALSE)</f>
        <v>Letras del BCB</v>
      </c>
      <c r="B16268" s="23" t="s">
        <v>9</v>
      </c>
      <c r="C16268" s="90">
        <v>2024</v>
      </c>
      <c r="D16268" s="89" t="str">
        <f t="shared" si="275"/>
        <v>dic</v>
      </c>
      <c r="E16268" s="24">
        <v>45657</v>
      </c>
      <c r="F16268" s="23" t="s">
        <v>48</v>
      </c>
      <c r="G16268" s="127">
        <v>1602199.17</v>
      </c>
    </row>
    <row r="16269" spans="1:7" x14ac:dyDescent="0.25">
      <c r="A16269" s="90" t="str">
        <f>VLOOKUP(B16269,Códigos!$A$1:$C$23,2,FALSE)</f>
        <v>Inv. Extranjero</v>
      </c>
      <c r="B16269" s="23" t="s">
        <v>34</v>
      </c>
      <c r="C16269" s="90">
        <v>2024</v>
      </c>
      <c r="D16269" s="89" t="str">
        <f t="shared" si="275"/>
        <v>dic</v>
      </c>
      <c r="E16269" s="24">
        <v>45657</v>
      </c>
      <c r="F16269" s="23" t="s">
        <v>48</v>
      </c>
      <c r="G16269" s="127">
        <v>0</v>
      </c>
    </row>
    <row r="16270" spans="1:7" x14ac:dyDescent="0.25">
      <c r="A16270" s="90" t="str">
        <f>VLOOKUP(B16270,Códigos!$A$1:$C$23,2,FALSE)</f>
        <v>Liquidez</v>
      </c>
      <c r="B16270" s="23" t="s">
        <v>13</v>
      </c>
      <c r="C16270" s="90">
        <v>2024</v>
      </c>
      <c r="D16270" s="89" t="str">
        <f t="shared" si="275"/>
        <v>dic</v>
      </c>
      <c r="E16270" s="24">
        <v>45657</v>
      </c>
      <c r="F16270" s="23" t="s">
        <v>48</v>
      </c>
      <c r="G16270" s="127">
        <v>3787967.14</v>
      </c>
    </row>
    <row r="16271" spans="1:7" x14ac:dyDescent="0.25">
      <c r="A16271" s="90" t="str">
        <f>VLOOKUP(B16271,Códigos!$A$1:$C$23,2,FALSE)</f>
        <v>Inv. sin Oferta Pública</v>
      </c>
      <c r="B16271" s="23" t="s">
        <v>14</v>
      </c>
      <c r="C16271" s="90">
        <v>2024</v>
      </c>
      <c r="D16271" s="89" t="str">
        <f t="shared" si="275"/>
        <v>dic</v>
      </c>
      <c r="E16271" s="24">
        <v>45657</v>
      </c>
      <c r="F16271" s="23" t="s">
        <v>48</v>
      </c>
      <c r="G16271" s="127">
        <v>187079.26</v>
      </c>
    </row>
    <row r="16272" spans="1:7" x14ac:dyDescent="0.25">
      <c r="A16272" s="90" t="str">
        <f>VLOOKUP(B16272,Códigos!$A$1:$C$23,2,FALSE)</f>
        <v>Acciones</v>
      </c>
      <c r="B16272" s="23" t="s">
        <v>0</v>
      </c>
      <c r="C16272" s="90">
        <v>2024</v>
      </c>
      <c r="D16272" s="89" t="str">
        <f t="shared" si="275"/>
        <v>dic</v>
      </c>
      <c r="E16272" s="24">
        <v>45657</v>
      </c>
      <c r="F16272" s="23" t="s">
        <v>49</v>
      </c>
      <c r="G16272" s="127">
        <v>275601.24</v>
      </c>
    </row>
    <row r="16273" spans="1:7" x14ac:dyDescent="0.25">
      <c r="A16273" s="90" t="str">
        <f>VLOOKUP(B16273,Códigos!$A$1:$C$23,2,FALSE)</f>
        <v>Bonos Bancarios Bursátiles</v>
      </c>
      <c r="B16273" s="23" t="s">
        <v>1</v>
      </c>
      <c r="C16273" s="90">
        <v>2024</v>
      </c>
      <c r="D16273" s="89" t="str">
        <f t="shared" si="275"/>
        <v>dic</v>
      </c>
      <c r="E16273" s="24">
        <v>45657</v>
      </c>
      <c r="F16273" s="23" t="s">
        <v>49</v>
      </c>
      <c r="G16273" s="127">
        <v>20719607.43</v>
      </c>
    </row>
    <row r="16274" spans="1:7" x14ac:dyDescent="0.25">
      <c r="A16274" s="90" t="str">
        <f>VLOOKUP(B16274,Códigos!$A$1:$C$23,2,FALSE)</f>
        <v>Bonos Banco Central de Bolivia</v>
      </c>
      <c r="B16274" s="23" t="s">
        <v>2</v>
      </c>
      <c r="C16274" s="90">
        <v>2024</v>
      </c>
      <c r="D16274" s="89" t="str">
        <f t="shared" si="275"/>
        <v>dic</v>
      </c>
      <c r="E16274" s="24">
        <v>45657</v>
      </c>
      <c r="F16274" s="23" t="s">
        <v>49</v>
      </c>
      <c r="G16274" s="127">
        <v>1109906.42</v>
      </c>
    </row>
    <row r="16275" spans="1:7" x14ac:dyDescent="0.25">
      <c r="A16275" s="90" t="str">
        <f>VLOOKUP(B16275,Códigos!$A$1:$C$23,2,FALSE)</f>
        <v>Bonos de Largo Plazo</v>
      </c>
      <c r="B16275" s="23" t="s">
        <v>3</v>
      </c>
      <c r="C16275" s="90">
        <v>2024</v>
      </c>
      <c r="D16275" s="89" t="str">
        <f t="shared" si="275"/>
        <v>dic</v>
      </c>
      <c r="E16275" s="24">
        <v>45657</v>
      </c>
      <c r="F16275" s="23" t="s">
        <v>49</v>
      </c>
      <c r="G16275" s="127">
        <v>16777219.170000002</v>
      </c>
    </row>
    <row r="16276" spans="1:7" x14ac:dyDescent="0.25">
      <c r="A16276" s="90" t="str">
        <f>VLOOKUP(B16276,Códigos!$A$1:$C$23,2,FALSE)</f>
        <v>Bonos Municipales</v>
      </c>
      <c r="B16276" s="23" t="s">
        <v>4</v>
      </c>
      <c r="C16276" s="90">
        <v>2024</v>
      </c>
      <c r="D16276" s="89" t="str">
        <f t="shared" si="275"/>
        <v>dic</v>
      </c>
      <c r="E16276" s="24">
        <v>45657</v>
      </c>
      <c r="F16276" s="23" t="s">
        <v>49</v>
      </c>
      <c r="G16276" s="127">
        <v>223294.46</v>
      </c>
    </row>
    <row r="16277" spans="1:7" x14ac:dyDescent="0.25">
      <c r="A16277" s="90" t="str">
        <f>VLOOKUP(B16277,Códigos!$A$1:$C$23,2,FALSE)</f>
        <v>Bonos Participativos emitidos por Pymes</v>
      </c>
      <c r="B16277" s="23" t="s">
        <v>5</v>
      </c>
      <c r="C16277" s="90">
        <v>2024</v>
      </c>
      <c r="D16277" s="89" t="str">
        <f t="shared" si="275"/>
        <v>dic</v>
      </c>
      <c r="E16277" s="24">
        <v>45657</v>
      </c>
      <c r="F16277" s="23" t="s">
        <v>49</v>
      </c>
      <c r="G16277" s="127">
        <v>23045.48</v>
      </c>
    </row>
    <row r="16278" spans="1:7" x14ac:dyDescent="0.25">
      <c r="A16278" s="90" t="str">
        <f>VLOOKUP(B16278,Códigos!$A$1:$C$23,2,FALSE)</f>
        <v>Bonos del Tesoro</v>
      </c>
      <c r="B16278" s="23" t="s">
        <v>6</v>
      </c>
      <c r="C16278" s="90">
        <v>2024</v>
      </c>
      <c r="D16278" s="89" t="str">
        <f t="shared" si="275"/>
        <v>dic</v>
      </c>
      <c r="E16278" s="24">
        <v>45657</v>
      </c>
      <c r="F16278" s="23" t="s">
        <v>49</v>
      </c>
      <c r="G16278" s="127">
        <v>3623242.08</v>
      </c>
    </row>
    <row r="16279" spans="1:7" x14ac:dyDescent="0.25">
      <c r="A16279" s="90" t="str">
        <f>VLOOKUP(B16279,Códigos!$A$1:$C$23,2,FALSE)</f>
        <v>Bonos Verdes, Sociales y/o Sostenibles</v>
      </c>
      <c r="B16279" s="23" t="s">
        <v>162</v>
      </c>
      <c r="C16279" s="90">
        <v>2024</v>
      </c>
      <c r="D16279" s="89" t="str">
        <f t="shared" si="275"/>
        <v>dic</v>
      </c>
      <c r="E16279" s="24">
        <v>45657</v>
      </c>
      <c r="F16279" s="23" t="s">
        <v>49</v>
      </c>
      <c r="G16279" s="127">
        <v>1607329.5999999999</v>
      </c>
    </row>
    <row r="16280" spans="1:7" x14ac:dyDescent="0.25">
      <c r="A16280" s="90" t="str">
        <f>VLOOKUP(B16280,Códigos!$A$1:$C$23,2,FALSE)</f>
        <v>Cupones</v>
      </c>
      <c r="B16280" s="23" t="s">
        <v>7</v>
      </c>
      <c r="C16280" s="90">
        <v>2024</v>
      </c>
      <c r="D16280" s="89" t="str">
        <f t="shared" si="275"/>
        <v>dic</v>
      </c>
      <c r="E16280" s="24">
        <v>45657</v>
      </c>
      <c r="F16280" s="23" t="s">
        <v>49</v>
      </c>
      <c r="G16280" s="127">
        <v>6386685.4199999999</v>
      </c>
    </row>
    <row r="16281" spans="1:7" x14ac:dyDescent="0.25">
      <c r="A16281" s="90" t="str">
        <f>VLOOKUP(B16281,Códigos!$A$1:$C$23,2,FALSE)</f>
        <v>Depósitos a Plazo Fijo</v>
      </c>
      <c r="B16281" s="23" t="s">
        <v>8</v>
      </c>
      <c r="C16281" s="90">
        <v>2024</v>
      </c>
      <c r="D16281" s="89" t="str">
        <f t="shared" si="275"/>
        <v>dic</v>
      </c>
      <c r="E16281" s="24">
        <v>45657</v>
      </c>
      <c r="F16281" s="23" t="s">
        <v>49</v>
      </c>
      <c r="G16281" s="127">
        <v>53433605.190000005</v>
      </c>
    </row>
    <row r="16282" spans="1:7" x14ac:dyDescent="0.25">
      <c r="A16282" s="90" t="str">
        <f>VLOOKUP(B16282,Códigos!$A$1:$C$23,2,FALSE)</f>
        <v>Letras del BCB</v>
      </c>
      <c r="B16282" s="23" t="s">
        <v>9</v>
      </c>
      <c r="C16282" s="90">
        <v>2024</v>
      </c>
      <c r="D16282" s="89" t="str">
        <f t="shared" si="275"/>
        <v>dic</v>
      </c>
      <c r="E16282" s="24">
        <v>45657</v>
      </c>
      <c r="F16282" s="23" t="s">
        <v>49</v>
      </c>
      <c r="G16282" s="127">
        <v>1196677.55</v>
      </c>
    </row>
    <row r="16283" spans="1:7" x14ac:dyDescent="0.25">
      <c r="A16283" s="90" t="str">
        <f>VLOOKUP(B16283,Códigos!$A$1:$C$23,2,FALSE)</f>
        <v>Letras del BCB con opción a rescate anticipado</v>
      </c>
      <c r="B16283" s="23" t="s">
        <v>10</v>
      </c>
      <c r="C16283" s="90">
        <v>2024</v>
      </c>
      <c r="D16283" s="89" t="str">
        <f t="shared" si="275"/>
        <v>dic</v>
      </c>
      <c r="E16283" s="24">
        <v>45657</v>
      </c>
      <c r="F16283" s="23" t="s">
        <v>49</v>
      </c>
      <c r="G16283" s="127">
        <v>3908463.04</v>
      </c>
    </row>
    <row r="16284" spans="1:7" x14ac:dyDescent="0.25">
      <c r="A16284" s="90" t="str">
        <f>VLOOKUP(B16284,Códigos!$A$1:$C$23,2,FALSE)</f>
        <v>Pagarés bursátiles</v>
      </c>
      <c r="B16284" s="23" t="s">
        <v>11</v>
      </c>
      <c r="C16284" s="90">
        <v>2024</v>
      </c>
      <c r="D16284" s="89" t="str">
        <f t="shared" si="275"/>
        <v>dic</v>
      </c>
      <c r="E16284" s="24">
        <v>45657</v>
      </c>
      <c r="F16284" s="23" t="s">
        <v>49</v>
      </c>
      <c r="G16284" s="127">
        <v>5293315.53</v>
      </c>
    </row>
    <row r="16285" spans="1:7" x14ac:dyDescent="0.25">
      <c r="A16285" s="90" t="str">
        <f>VLOOKUP(B16285,Códigos!$A$1:$C$23,2,FALSE)</f>
        <v>Valores de Titularización</v>
      </c>
      <c r="B16285" s="23" t="s">
        <v>12</v>
      </c>
      <c r="C16285" s="90">
        <v>2024</v>
      </c>
      <c r="D16285" s="89" t="str">
        <f t="shared" si="275"/>
        <v>dic</v>
      </c>
      <c r="E16285" s="24">
        <v>45657</v>
      </c>
      <c r="F16285" s="23" t="s">
        <v>49</v>
      </c>
      <c r="G16285" s="127">
        <v>1870158.17</v>
      </c>
    </row>
    <row r="16286" spans="1:7" x14ac:dyDescent="0.25">
      <c r="A16286" s="90" t="str">
        <f>VLOOKUP(B16286,Códigos!$A$1:$C$23,2,FALSE)</f>
        <v>Inv. Extranjero</v>
      </c>
      <c r="B16286" s="23" t="s">
        <v>34</v>
      </c>
      <c r="C16286" s="90">
        <v>2024</v>
      </c>
      <c r="D16286" s="89" t="str">
        <f t="shared" si="275"/>
        <v>dic</v>
      </c>
      <c r="E16286" s="24">
        <v>45657</v>
      </c>
      <c r="F16286" s="23" t="s">
        <v>49</v>
      </c>
      <c r="G16286" s="127">
        <v>0</v>
      </c>
    </row>
    <row r="16287" spans="1:7" x14ac:dyDescent="0.25">
      <c r="A16287" s="90" t="str">
        <f>VLOOKUP(B16287,Códigos!$A$1:$C$23,2,FALSE)</f>
        <v>Liquidez</v>
      </c>
      <c r="B16287" s="23" t="s">
        <v>13</v>
      </c>
      <c r="C16287" s="90">
        <v>2024</v>
      </c>
      <c r="D16287" s="89" t="str">
        <f t="shared" si="275"/>
        <v>dic</v>
      </c>
      <c r="E16287" s="24">
        <v>45657</v>
      </c>
      <c r="F16287" s="23" t="s">
        <v>49</v>
      </c>
      <c r="G16287" s="127">
        <v>10076912.499999998</v>
      </c>
    </row>
    <row r="16288" spans="1:7" x14ac:dyDescent="0.25">
      <c r="A16288" s="90" t="str">
        <f>VLOOKUP(B16288,Códigos!$A$1:$C$23,2,FALSE)</f>
        <v>Inv. sin Oferta Pública</v>
      </c>
      <c r="B16288" s="23" t="s">
        <v>14</v>
      </c>
      <c r="C16288" s="90">
        <v>2024</v>
      </c>
      <c r="D16288" s="89" t="str">
        <f t="shared" si="275"/>
        <v>dic</v>
      </c>
      <c r="E16288" s="24">
        <v>45657</v>
      </c>
      <c r="F16288" s="23" t="s">
        <v>49</v>
      </c>
      <c r="G16288" s="127">
        <v>6186572.7699999996</v>
      </c>
    </row>
    <row r="16289" spans="1:7" x14ac:dyDescent="0.25">
      <c r="A16289" s="90" t="str">
        <f>VLOOKUP(B16289,Códigos!$A$1:$C$23,2,FALSE)</f>
        <v>Bonos Bancarios Bursátiles</v>
      </c>
      <c r="B16289" s="23" t="s">
        <v>1</v>
      </c>
      <c r="C16289" s="90">
        <v>2024</v>
      </c>
      <c r="D16289" s="89" t="str">
        <f t="shared" si="275"/>
        <v>dic</v>
      </c>
      <c r="E16289" s="24">
        <v>45657</v>
      </c>
      <c r="F16289" s="23" t="s">
        <v>50</v>
      </c>
      <c r="G16289" s="127">
        <v>954724.27</v>
      </c>
    </row>
    <row r="16290" spans="1:7" x14ac:dyDescent="0.25">
      <c r="A16290" s="90" t="str">
        <f>VLOOKUP(B16290,Códigos!$A$1:$C$23,2,FALSE)</f>
        <v>Bonos de Largo Plazo</v>
      </c>
      <c r="B16290" s="23" t="s">
        <v>3</v>
      </c>
      <c r="C16290" s="90">
        <v>2024</v>
      </c>
      <c r="D16290" s="89" t="str">
        <f t="shared" si="275"/>
        <v>dic</v>
      </c>
      <c r="E16290" s="24">
        <v>45657</v>
      </c>
      <c r="F16290" s="23" t="s">
        <v>50</v>
      </c>
      <c r="G16290" s="127">
        <v>537983.49</v>
      </c>
    </row>
    <row r="16291" spans="1:7" x14ac:dyDescent="0.25">
      <c r="A16291" s="90" t="str">
        <f>VLOOKUP(B16291,Códigos!$A$1:$C$23,2,FALSE)</f>
        <v>Bonos Participativos emitidos por Pymes</v>
      </c>
      <c r="B16291" s="23" t="s">
        <v>5</v>
      </c>
      <c r="C16291" s="90">
        <v>2024</v>
      </c>
      <c r="D16291" s="89" t="str">
        <f t="shared" si="275"/>
        <v>dic</v>
      </c>
      <c r="E16291" s="24">
        <v>45657</v>
      </c>
      <c r="F16291" s="23" t="s">
        <v>50</v>
      </c>
      <c r="G16291" s="127">
        <v>18436.38</v>
      </c>
    </row>
    <row r="16292" spans="1:7" x14ac:dyDescent="0.25">
      <c r="A16292" s="90" t="str">
        <f>VLOOKUP(B16292,Códigos!$A$1:$C$23,2,FALSE)</f>
        <v>Bonos del Tesoro</v>
      </c>
      <c r="B16292" s="23" t="s">
        <v>6</v>
      </c>
      <c r="C16292" s="90">
        <v>2024</v>
      </c>
      <c r="D16292" s="89" t="str">
        <f t="shared" si="275"/>
        <v>dic</v>
      </c>
      <c r="E16292" s="24">
        <v>45657</v>
      </c>
      <c r="F16292" s="23" t="s">
        <v>50</v>
      </c>
      <c r="G16292" s="127">
        <v>158341.4</v>
      </c>
    </row>
    <row r="16293" spans="1:7" x14ac:dyDescent="0.25">
      <c r="A16293" s="90" t="str">
        <f>VLOOKUP(B16293,Códigos!$A$1:$C$23,2,FALSE)</f>
        <v>Depósitos a Plazo Fijo</v>
      </c>
      <c r="B16293" s="23" t="s">
        <v>8</v>
      </c>
      <c r="C16293" s="90">
        <v>2024</v>
      </c>
      <c r="D16293" s="89" t="str">
        <f t="shared" si="275"/>
        <v>dic</v>
      </c>
      <c r="E16293" s="24">
        <v>45657</v>
      </c>
      <c r="F16293" s="23" t="s">
        <v>50</v>
      </c>
      <c r="G16293" s="127">
        <v>8190140.0899999999</v>
      </c>
    </row>
    <row r="16294" spans="1:7" x14ac:dyDescent="0.25">
      <c r="A16294" s="90" t="str">
        <f>VLOOKUP(B16294,Códigos!$A$1:$C$23,2,FALSE)</f>
        <v>Inv. Extranjero</v>
      </c>
      <c r="B16294" s="23" t="s">
        <v>34</v>
      </c>
      <c r="C16294" s="90">
        <v>2024</v>
      </c>
      <c r="D16294" s="89" t="str">
        <f t="shared" si="275"/>
        <v>dic</v>
      </c>
      <c r="E16294" s="24">
        <v>45657</v>
      </c>
      <c r="F16294" s="23" t="s">
        <v>50</v>
      </c>
      <c r="G16294" s="127">
        <v>1242418</v>
      </c>
    </row>
    <row r="16295" spans="1:7" x14ac:dyDescent="0.25">
      <c r="A16295" s="90" t="str">
        <f>VLOOKUP(B16295,Códigos!$A$1:$C$23,2,FALSE)</f>
        <v>Liquidez</v>
      </c>
      <c r="B16295" s="108" t="s">
        <v>13</v>
      </c>
      <c r="C16295" s="90">
        <v>2024</v>
      </c>
      <c r="D16295" s="89" t="str">
        <f t="shared" si="275"/>
        <v>dic</v>
      </c>
      <c r="E16295" s="110">
        <v>45657</v>
      </c>
      <c r="F16295" s="108" t="s">
        <v>50</v>
      </c>
      <c r="G16295" s="127">
        <v>969278.16</v>
      </c>
    </row>
    <row r="16296" spans="1:7" ht="15.75" thickBot="1" x14ac:dyDescent="0.3">
      <c r="A16296" s="96" t="str">
        <f>VLOOKUP(B16296,Códigos!$A$1:$C$23,2,FALSE)</f>
        <v>Inv. sin Oferta Pública</v>
      </c>
      <c r="B16296" s="106" t="s">
        <v>14</v>
      </c>
      <c r="C16296" s="96">
        <v>2024</v>
      </c>
      <c r="D16296" s="97" t="str">
        <f t="shared" si="275"/>
        <v>dic</v>
      </c>
      <c r="E16296" s="109">
        <v>45657</v>
      </c>
      <c r="F16296" s="106" t="s">
        <v>50</v>
      </c>
      <c r="G16296" s="128">
        <v>157668.48000000001</v>
      </c>
    </row>
    <row r="16297" spans="1:7" ht="15.75" thickTop="1" x14ac:dyDescent="0.25">
      <c r="A16297" s="90" t="str">
        <f>VLOOKUP(B16297,Códigos!$A$1:$C$23,2,FALSE)</f>
        <v>Acciones</v>
      </c>
      <c r="B16297" s="23" t="s">
        <v>0</v>
      </c>
      <c r="C16297" s="90">
        <v>2025</v>
      </c>
      <c r="D16297" s="89" t="str">
        <f t="shared" ref="D16297:D16360" si="276">+TEXT(E16297,"mmm")</f>
        <v>ene</v>
      </c>
      <c r="E16297" s="24">
        <v>45688</v>
      </c>
      <c r="F16297" s="23" t="s">
        <v>51</v>
      </c>
      <c r="G16297" s="127">
        <v>5763907.21</v>
      </c>
    </row>
    <row r="16298" spans="1:7" x14ac:dyDescent="0.25">
      <c r="A16298" s="90" t="str">
        <f>VLOOKUP(B16298,Códigos!$A$1:$C$23,2,FALSE)</f>
        <v>Bonos Bancarios Bursátiles</v>
      </c>
      <c r="B16298" s="23" t="s">
        <v>1</v>
      </c>
      <c r="C16298" s="90">
        <v>2025</v>
      </c>
      <c r="D16298" s="89" t="str">
        <f t="shared" si="276"/>
        <v>ene</v>
      </c>
      <c r="E16298" s="24">
        <v>45688</v>
      </c>
      <c r="F16298" s="23" t="s">
        <v>51</v>
      </c>
      <c r="G16298" s="127">
        <v>69828415.980000004</v>
      </c>
    </row>
    <row r="16299" spans="1:7" x14ac:dyDescent="0.25">
      <c r="A16299" s="90" t="str">
        <f>VLOOKUP(B16299,Códigos!$A$1:$C$23,2,FALSE)</f>
        <v>Bonos Banco Central de Bolivia</v>
      </c>
      <c r="B16299" s="23" t="s">
        <v>2</v>
      </c>
      <c r="C16299" s="90">
        <v>2025</v>
      </c>
      <c r="D16299" s="89" t="str">
        <f t="shared" si="276"/>
        <v>ene</v>
      </c>
      <c r="E16299" s="24">
        <v>45688</v>
      </c>
      <c r="F16299" s="23" t="s">
        <v>51</v>
      </c>
      <c r="G16299" s="127">
        <v>47632250.050000004</v>
      </c>
    </row>
    <row r="16300" spans="1:7" x14ac:dyDescent="0.25">
      <c r="A16300" s="90" t="str">
        <f>VLOOKUP(B16300,Códigos!$A$1:$C$23,2,FALSE)</f>
        <v>Bonos de Largo Plazo</v>
      </c>
      <c r="B16300" s="23" t="s">
        <v>3</v>
      </c>
      <c r="C16300" s="90">
        <v>2025</v>
      </c>
      <c r="D16300" s="89" t="str">
        <f t="shared" si="276"/>
        <v>ene</v>
      </c>
      <c r="E16300" s="24">
        <v>45688</v>
      </c>
      <c r="F16300" s="23" t="s">
        <v>51</v>
      </c>
      <c r="G16300" s="127">
        <v>59138748.819999993</v>
      </c>
    </row>
    <row r="16301" spans="1:7" x14ac:dyDescent="0.25">
      <c r="A16301" s="90" t="str">
        <f>VLOOKUP(B16301,Códigos!$A$1:$C$23,2,FALSE)</f>
        <v>Bonos Municipales</v>
      </c>
      <c r="B16301" s="23" t="s">
        <v>4</v>
      </c>
      <c r="C16301" s="90">
        <v>2025</v>
      </c>
      <c r="D16301" s="89" t="str">
        <f t="shared" si="276"/>
        <v>ene</v>
      </c>
      <c r="E16301" s="24">
        <v>45688</v>
      </c>
      <c r="F16301" s="23" t="s">
        <v>51</v>
      </c>
      <c r="G16301" s="127">
        <v>575122.66</v>
      </c>
    </row>
    <row r="16302" spans="1:7" x14ac:dyDescent="0.25">
      <c r="A16302" s="90" t="str">
        <f>VLOOKUP(B16302,Códigos!$A$1:$C$23,2,FALSE)</f>
        <v>Bonos Participativos emitidos por Pymes</v>
      </c>
      <c r="B16302" s="23" t="s">
        <v>5</v>
      </c>
      <c r="C16302" s="90">
        <v>2025</v>
      </c>
      <c r="D16302" s="89" t="str">
        <f t="shared" si="276"/>
        <v>ene</v>
      </c>
      <c r="E16302" s="24">
        <v>45688</v>
      </c>
      <c r="F16302" s="23" t="s">
        <v>51</v>
      </c>
      <c r="G16302" s="127">
        <v>30347.45</v>
      </c>
    </row>
    <row r="16303" spans="1:7" x14ac:dyDescent="0.25">
      <c r="A16303" s="90" t="str">
        <f>VLOOKUP(B16303,Códigos!$A$1:$C$23,2,FALSE)</f>
        <v>Bonos del Tesoro</v>
      </c>
      <c r="B16303" s="23" t="s">
        <v>6</v>
      </c>
      <c r="C16303" s="90">
        <v>2025</v>
      </c>
      <c r="D16303" s="89" t="str">
        <f t="shared" si="276"/>
        <v>ene</v>
      </c>
      <c r="E16303" s="24">
        <v>45688</v>
      </c>
      <c r="F16303" s="23" t="s">
        <v>51</v>
      </c>
      <c r="G16303" s="127">
        <v>3920578.45</v>
      </c>
    </row>
    <row r="16304" spans="1:7" x14ac:dyDescent="0.25">
      <c r="A16304" s="90" t="str">
        <f>VLOOKUP(B16304,Códigos!$A$1:$C$23,2,FALSE)</f>
        <v>Bonos Verdes, Sociales y/o Sostenibles</v>
      </c>
      <c r="B16304" s="23" t="s">
        <v>162</v>
      </c>
      <c r="C16304" s="90">
        <v>2025</v>
      </c>
      <c r="D16304" s="89" t="str">
        <f t="shared" si="276"/>
        <v>ene</v>
      </c>
      <c r="E16304" s="24">
        <v>45688</v>
      </c>
      <c r="F16304" s="23" t="s">
        <v>51</v>
      </c>
      <c r="G16304" s="127">
        <v>3373342.04</v>
      </c>
    </row>
    <row r="16305" spans="1:7" x14ac:dyDescent="0.25">
      <c r="A16305" s="90" t="str">
        <f>VLOOKUP(B16305,Códigos!$A$1:$C$23,2,FALSE)</f>
        <v>Cupones</v>
      </c>
      <c r="B16305" s="23" t="s">
        <v>7</v>
      </c>
      <c r="C16305" s="90">
        <v>2025</v>
      </c>
      <c r="D16305" s="89" t="str">
        <f t="shared" si="276"/>
        <v>ene</v>
      </c>
      <c r="E16305" s="24">
        <v>45688</v>
      </c>
      <c r="F16305" s="23" t="s">
        <v>51</v>
      </c>
      <c r="G16305" s="127">
        <v>7622138.3399999999</v>
      </c>
    </row>
    <row r="16306" spans="1:7" x14ac:dyDescent="0.25">
      <c r="A16306" s="90" t="str">
        <f>VLOOKUP(B16306,Códigos!$A$1:$C$23,2,FALSE)</f>
        <v>Depósitos a Plazo Fijo</v>
      </c>
      <c r="B16306" s="23" t="s">
        <v>8</v>
      </c>
      <c r="C16306" s="90">
        <v>2025</v>
      </c>
      <c r="D16306" s="89" t="str">
        <f t="shared" si="276"/>
        <v>ene</v>
      </c>
      <c r="E16306" s="24">
        <v>45688</v>
      </c>
      <c r="F16306" s="23" t="s">
        <v>51</v>
      </c>
      <c r="G16306" s="127">
        <v>248509324.73000002</v>
      </c>
    </row>
    <row r="16307" spans="1:7" x14ac:dyDescent="0.25">
      <c r="A16307" s="90" t="str">
        <f>VLOOKUP(B16307,Códigos!$A$1:$C$23,2,FALSE)</f>
        <v>Letras del BCB</v>
      </c>
      <c r="B16307" s="23" t="s">
        <v>9</v>
      </c>
      <c r="C16307" s="90">
        <v>2025</v>
      </c>
      <c r="D16307" s="89" t="str">
        <f t="shared" si="276"/>
        <v>ene</v>
      </c>
      <c r="E16307" s="24">
        <v>45688</v>
      </c>
      <c r="F16307" s="23" t="s">
        <v>51</v>
      </c>
      <c r="G16307" s="127">
        <v>9025329.0399999991</v>
      </c>
    </row>
    <row r="16308" spans="1:7" x14ac:dyDescent="0.25">
      <c r="A16308" s="90" t="str">
        <f>VLOOKUP(B16308,Códigos!$A$1:$C$23,2,FALSE)</f>
        <v>Letras del BCB con opción a rescate anticipado</v>
      </c>
      <c r="B16308" s="23" t="s">
        <v>10</v>
      </c>
      <c r="C16308" s="90">
        <v>2025</v>
      </c>
      <c r="D16308" s="89" t="str">
        <f t="shared" si="276"/>
        <v>ene</v>
      </c>
      <c r="E16308" s="24">
        <v>45688</v>
      </c>
      <c r="F16308" s="23" t="s">
        <v>51</v>
      </c>
      <c r="G16308" s="127">
        <v>17924762.620000001</v>
      </c>
    </row>
    <row r="16309" spans="1:7" x14ac:dyDescent="0.25">
      <c r="A16309" s="90" t="str">
        <f>VLOOKUP(B16309,Códigos!$A$1:$C$23,2,FALSE)</f>
        <v>Pagarés bursátiles</v>
      </c>
      <c r="B16309" s="23" t="s">
        <v>11</v>
      </c>
      <c r="C16309" s="90">
        <v>2025</v>
      </c>
      <c r="D16309" s="89" t="str">
        <f t="shared" si="276"/>
        <v>ene</v>
      </c>
      <c r="E16309" s="24">
        <v>45688</v>
      </c>
      <c r="F16309" s="23" t="s">
        <v>51</v>
      </c>
      <c r="G16309" s="127">
        <v>20337616.569999997</v>
      </c>
    </row>
    <row r="16310" spans="1:7" x14ac:dyDescent="0.25">
      <c r="A16310" s="90" t="str">
        <f>VLOOKUP(B16310,Códigos!$A$1:$C$23,2,FALSE)</f>
        <v>Valores de Titularización</v>
      </c>
      <c r="B16310" s="23" t="s">
        <v>12</v>
      </c>
      <c r="C16310" s="90">
        <v>2025</v>
      </c>
      <c r="D16310" s="89" t="str">
        <f t="shared" si="276"/>
        <v>ene</v>
      </c>
      <c r="E16310" s="24">
        <v>45688</v>
      </c>
      <c r="F16310" s="23" t="s">
        <v>51</v>
      </c>
      <c r="G16310" s="127">
        <v>7390815.8899999997</v>
      </c>
    </row>
    <row r="16311" spans="1:7" x14ac:dyDescent="0.25">
      <c r="A16311" s="90" t="str">
        <f>VLOOKUP(B16311,Códigos!$A$1:$C$23,2,FALSE)</f>
        <v>Inv. Extranjero</v>
      </c>
      <c r="B16311" s="23" t="s">
        <v>34</v>
      </c>
      <c r="C16311" s="90">
        <v>2025</v>
      </c>
      <c r="D16311" s="89" t="str">
        <f t="shared" si="276"/>
        <v>ene</v>
      </c>
      <c r="E16311" s="24">
        <v>45688</v>
      </c>
      <c r="F16311" s="23" t="s">
        <v>51</v>
      </c>
      <c r="G16311" s="127">
        <v>311712.8</v>
      </c>
    </row>
    <row r="16312" spans="1:7" x14ac:dyDescent="0.25">
      <c r="A16312" s="90" t="str">
        <f>VLOOKUP(B16312,Códigos!$A$1:$C$23,2,FALSE)</f>
        <v>Liquidez</v>
      </c>
      <c r="B16312" s="23" t="s">
        <v>13</v>
      </c>
      <c r="C16312" s="90">
        <v>2025</v>
      </c>
      <c r="D16312" s="89" t="str">
        <f t="shared" si="276"/>
        <v>ene</v>
      </c>
      <c r="E16312" s="24">
        <v>45688</v>
      </c>
      <c r="F16312" s="23" t="s">
        <v>51</v>
      </c>
      <c r="G16312" s="127">
        <v>113927908.73999998</v>
      </c>
    </row>
    <row r="16313" spans="1:7" x14ac:dyDescent="0.25">
      <c r="A16313" s="90" t="str">
        <f>VLOOKUP(B16313,Códigos!$A$1:$C$23,2,FALSE)</f>
        <v>Inv. sin Oferta Pública</v>
      </c>
      <c r="B16313" s="23" t="s">
        <v>14</v>
      </c>
      <c r="C16313" s="90">
        <v>2025</v>
      </c>
      <c r="D16313" s="89" t="str">
        <f t="shared" si="276"/>
        <v>ene</v>
      </c>
      <c r="E16313" s="24">
        <v>45688</v>
      </c>
      <c r="F16313" s="23" t="s">
        <v>51</v>
      </c>
      <c r="G16313" s="127">
        <v>29014117.429999996</v>
      </c>
    </row>
    <row r="16314" spans="1:7" x14ac:dyDescent="0.25">
      <c r="A16314" s="90" t="str">
        <f>VLOOKUP(B16314,Códigos!$A$1:$C$23,2,FALSE)</f>
        <v>Acciones</v>
      </c>
      <c r="B16314" s="23" t="s">
        <v>0</v>
      </c>
      <c r="C16314" s="90">
        <v>2025</v>
      </c>
      <c r="D16314" s="89" t="str">
        <f t="shared" si="276"/>
        <v>ene</v>
      </c>
      <c r="E16314" s="24">
        <v>45688</v>
      </c>
      <c r="F16314" s="23" t="s">
        <v>52</v>
      </c>
      <c r="G16314" s="127">
        <v>5044116.78</v>
      </c>
    </row>
    <row r="16315" spans="1:7" x14ac:dyDescent="0.25">
      <c r="A16315" s="90" t="str">
        <f>VLOOKUP(B16315,Códigos!$A$1:$C$23,2,FALSE)</f>
        <v>Bonos Bancarios Bursátiles</v>
      </c>
      <c r="B16315" s="23" t="s">
        <v>1</v>
      </c>
      <c r="C16315" s="90">
        <v>2025</v>
      </c>
      <c r="D16315" s="89" t="str">
        <f t="shared" si="276"/>
        <v>ene</v>
      </c>
      <c r="E16315" s="24">
        <v>45688</v>
      </c>
      <c r="F16315" s="23" t="s">
        <v>52</v>
      </c>
      <c r="G16315" s="127">
        <v>23411007.659999996</v>
      </c>
    </row>
    <row r="16316" spans="1:7" x14ac:dyDescent="0.25">
      <c r="A16316" s="90" t="str">
        <f>VLOOKUP(B16316,Códigos!$A$1:$C$23,2,FALSE)</f>
        <v>Bonos Banco Central de Bolivia</v>
      </c>
      <c r="B16316" s="23" t="s">
        <v>2</v>
      </c>
      <c r="C16316" s="90">
        <v>2025</v>
      </c>
      <c r="D16316" s="89" t="str">
        <f t="shared" si="276"/>
        <v>ene</v>
      </c>
      <c r="E16316" s="24">
        <v>45688</v>
      </c>
      <c r="F16316" s="23" t="s">
        <v>52</v>
      </c>
      <c r="G16316" s="127">
        <v>725784.37</v>
      </c>
    </row>
    <row r="16317" spans="1:7" x14ac:dyDescent="0.25">
      <c r="A16317" s="90" t="str">
        <f>VLOOKUP(B16317,Códigos!$A$1:$C$23,2,FALSE)</f>
        <v>Bonos de Largo Plazo</v>
      </c>
      <c r="B16317" s="23" t="s">
        <v>3</v>
      </c>
      <c r="C16317" s="90">
        <v>2025</v>
      </c>
      <c r="D16317" s="89" t="str">
        <f t="shared" si="276"/>
        <v>ene</v>
      </c>
      <c r="E16317" s="24">
        <v>45688</v>
      </c>
      <c r="F16317" s="23" t="s">
        <v>52</v>
      </c>
      <c r="G16317" s="127">
        <v>13416156.109999999</v>
      </c>
    </row>
    <row r="16318" spans="1:7" x14ac:dyDescent="0.25">
      <c r="A16318" s="90" t="str">
        <f>VLOOKUP(B16318,Códigos!$A$1:$C$23,2,FALSE)</f>
        <v>Bonos Participativos emitidos por Pymes</v>
      </c>
      <c r="B16318" s="23" t="s">
        <v>5</v>
      </c>
      <c r="C16318" s="90">
        <v>2025</v>
      </c>
      <c r="D16318" s="89" t="str">
        <f t="shared" si="276"/>
        <v>ene</v>
      </c>
      <c r="E16318" s="24">
        <v>45688</v>
      </c>
      <c r="F16318" s="23" t="s">
        <v>52</v>
      </c>
      <c r="G16318" s="127">
        <v>8991.84</v>
      </c>
    </row>
    <row r="16319" spans="1:7" x14ac:dyDescent="0.25">
      <c r="A16319" s="90" t="str">
        <f>VLOOKUP(B16319,Códigos!$A$1:$C$23,2,FALSE)</f>
        <v>Bonos del Tesoro</v>
      </c>
      <c r="B16319" s="23" t="s">
        <v>6</v>
      </c>
      <c r="C16319" s="90">
        <v>2025</v>
      </c>
      <c r="D16319" s="89" t="str">
        <f t="shared" si="276"/>
        <v>ene</v>
      </c>
      <c r="E16319" s="24">
        <v>45688</v>
      </c>
      <c r="F16319" s="23" t="s">
        <v>52</v>
      </c>
      <c r="G16319" s="127">
        <v>158643.15</v>
      </c>
    </row>
    <row r="16320" spans="1:7" x14ac:dyDescent="0.25">
      <c r="A16320" s="90" t="str">
        <f>VLOOKUP(B16320,Códigos!$A$1:$C$23,2,FALSE)</f>
        <v>Cupones</v>
      </c>
      <c r="B16320" s="23" t="s">
        <v>7</v>
      </c>
      <c r="C16320" s="90">
        <v>2025</v>
      </c>
      <c r="D16320" s="89" t="str">
        <f t="shared" si="276"/>
        <v>ene</v>
      </c>
      <c r="E16320" s="24">
        <v>45688</v>
      </c>
      <c r="F16320" s="23" t="s">
        <v>52</v>
      </c>
      <c r="G16320" s="127">
        <v>32172.01</v>
      </c>
    </row>
    <row r="16321" spans="1:7" x14ac:dyDescent="0.25">
      <c r="A16321" s="90" t="str">
        <f>VLOOKUP(B16321,Códigos!$A$1:$C$23,2,FALSE)</f>
        <v>Depósitos a Plazo Fijo</v>
      </c>
      <c r="B16321" s="23" t="s">
        <v>8</v>
      </c>
      <c r="C16321" s="90">
        <v>2025</v>
      </c>
      <c r="D16321" s="89" t="str">
        <f t="shared" si="276"/>
        <v>ene</v>
      </c>
      <c r="E16321" s="24">
        <v>45688</v>
      </c>
      <c r="F16321" s="23" t="s">
        <v>52</v>
      </c>
      <c r="G16321" s="127">
        <v>298721915.13999999</v>
      </c>
    </row>
    <row r="16322" spans="1:7" x14ac:dyDescent="0.25">
      <c r="A16322" s="90" t="str">
        <f>VLOOKUP(B16322,Códigos!$A$1:$C$23,2,FALSE)</f>
        <v>Letras del BCB con opción a rescate anticipado</v>
      </c>
      <c r="B16322" s="23" t="s">
        <v>10</v>
      </c>
      <c r="C16322" s="90">
        <v>2025</v>
      </c>
      <c r="D16322" s="89" t="str">
        <f t="shared" si="276"/>
        <v>ene</v>
      </c>
      <c r="E16322" s="24">
        <v>45688</v>
      </c>
      <c r="F16322" s="23" t="s">
        <v>52</v>
      </c>
      <c r="G16322" s="127">
        <v>1779243.44</v>
      </c>
    </row>
    <row r="16323" spans="1:7" x14ac:dyDescent="0.25">
      <c r="A16323" s="90" t="str">
        <f>VLOOKUP(B16323,Códigos!$A$1:$C$23,2,FALSE)</f>
        <v>Pagarés bursátiles</v>
      </c>
      <c r="B16323" s="23" t="s">
        <v>11</v>
      </c>
      <c r="C16323" s="90">
        <v>2025</v>
      </c>
      <c r="D16323" s="89" t="str">
        <f t="shared" si="276"/>
        <v>ene</v>
      </c>
      <c r="E16323" s="24">
        <v>45688</v>
      </c>
      <c r="F16323" s="23" t="s">
        <v>52</v>
      </c>
      <c r="G16323" s="127">
        <v>11222801.800000001</v>
      </c>
    </row>
    <row r="16324" spans="1:7" x14ac:dyDescent="0.25">
      <c r="A16324" s="90" t="str">
        <f>VLOOKUP(B16324,Códigos!$A$1:$C$23,2,FALSE)</f>
        <v>Valores de Titularización</v>
      </c>
      <c r="B16324" s="23" t="s">
        <v>12</v>
      </c>
      <c r="C16324" s="90">
        <v>2025</v>
      </c>
      <c r="D16324" s="89" t="str">
        <f t="shared" si="276"/>
        <v>ene</v>
      </c>
      <c r="E16324" s="24">
        <v>45688</v>
      </c>
      <c r="F16324" s="23" t="s">
        <v>52</v>
      </c>
      <c r="G16324" s="127">
        <v>37820.050000000003</v>
      </c>
    </row>
    <row r="16325" spans="1:7" x14ac:dyDescent="0.25">
      <c r="A16325" s="90" t="str">
        <f>VLOOKUP(B16325,Códigos!$A$1:$C$23,2,FALSE)</f>
        <v>Inv. Extranjero</v>
      </c>
      <c r="B16325" s="23" t="s">
        <v>34</v>
      </c>
      <c r="C16325" s="90">
        <v>2025</v>
      </c>
      <c r="D16325" s="89" t="str">
        <f t="shared" si="276"/>
        <v>ene</v>
      </c>
      <c r="E16325" s="24">
        <v>45688</v>
      </c>
      <c r="F16325" s="23" t="s">
        <v>52</v>
      </c>
      <c r="G16325" s="127">
        <v>26306419.949999999</v>
      </c>
    </row>
    <row r="16326" spans="1:7" x14ac:dyDescent="0.25">
      <c r="A16326" s="90" t="str">
        <f>VLOOKUP(B16326,Códigos!$A$1:$C$23,2,FALSE)</f>
        <v>Liquidez</v>
      </c>
      <c r="B16326" s="23" t="s">
        <v>13</v>
      </c>
      <c r="C16326" s="90">
        <v>2025</v>
      </c>
      <c r="D16326" s="89" t="str">
        <f t="shared" si="276"/>
        <v>ene</v>
      </c>
      <c r="E16326" s="24">
        <v>45688</v>
      </c>
      <c r="F16326" s="23" t="s">
        <v>52</v>
      </c>
      <c r="G16326" s="127">
        <v>144141839.09999999</v>
      </c>
    </row>
    <row r="16327" spans="1:7" x14ac:dyDescent="0.25">
      <c r="A16327" s="90" t="str">
        <f>VLOOKUP(B16327,Códigos!$A$1:$C$23,2,FALSE)</f>
        <v>Inv. sin Oferta Pública</v>
      </c>
      <c r="B16327" s="23" t="s">
        <v>14</v>
      </c>
      <c r="C16327" s="90">
        <v>2025</v>
      </c>
      <c r="D16327" s="89" t="str">
        <f t="shared" si="276"/>
        <v>ene</v>
      </c>
      <c r="E16327" s="24">
        <v>45688</v>
      </c>
      <c r="F16327" s="23" t="s">
        <v>52</v>
      </c>
      <c r="G16327" s="127">
        <v>514535.44</v>
      </c>
    </row>
    <row r="16328" spans="1:7" x14ac:dyDescent="0.25">
      <c r="A16328" s="90" t="str">
        <f>VLOOKUP(B16328,Códigos!$A$1:$C$23,2,FALSE)</f>
        <v>Bonos Banco Central de Bolivia</v>
      </c>
      <c r="B16328" s="23" t="s">
        <v>2</v>
      </c>
      <c r="C16328" s="90">
        <v>2025</v>
      </c>
      <c r="D16328" s="89" t="str">
        <f t="shared" si="276"/>
        <v>ene</v>
      </c>
      <c r="E16328" s="24">
        <v>45688</v>
      </c>
      <c r="F16328" s="23" t="s">
        <v>119</v>
      </c>
      <c r="G16328" s="127">
        <v>20665727.829999998</v>
      </c>
    </row>
    <row r="16329" spans="1:7" x14ac:dyDescent="0.25">
      <c r="A16329" s="90" t="str">
        <f>VLOOKUP(B16329,Códigos!$A$1:$C$23,2,FALSE)</f>
        <v>Bonos de Largo Plazo</v>
      </c>
      <c r="B16329" s="23" t="s">
        <v>3</v>
      </c>
      <c r="C16329" s="90">
        <v>2025</v>
      </c>
      <c r="D16329" s="89" t="str">
        <f t="shared" si="276"/>
        <v>ene</v>
      </c>
      <c r="E16329" s="24">
        <v>45688</v>
      </c>
      <c r="F16329" s="23" t="s">
        <v>119</v>
      </c>
      <c r="G16329" s="127">
        <v>479685.18</v>
      </c>
    </row>
    <row r="16330" spans="1:7" x14ac:dyDescent="0.25">
      <c r="A16330" s="90" t="str">
        <f>VLOOKUP(B16330,Códigos!$A$1:$C$23,2,FALSE)</f>
        <v>Bonos del BCB con opción a rescate anticipado</v>
      </c>
      <c r="B16330" s="23" t="s">
        <v>159</v>
      </c>
      <c r="C16330" s="90">
        <v>2025</v>
      </c>
      <c r="D16330" s="89" t="str">
        <f t="shared" si="276"/>
        <v>ene</v>
      </c>
      <c r="E16330" s="24">
        <v>45688</v>
      </c>
      <c r="F16330" s="23" t="s">
        <v>119</v>
      </c>
      <c r="G16330" s="127">
        <v>5941843</v>
      </c>
    </row>
    <row r="16331" spans="1:7" x14ac:dyDescent="0.25">
      <c r="A16331" s="90" t="str">
        <f>VLOOKUP(B16331,Códigos!$A$1:$C$23,2,FALSE)</f>
        <v>Depósitos a Plazo Fijo</v>
      </c>
      <c r="B16331" s="23" t="s">
        <v>8</v>
      </c>
      <c r="C16331" s="90">
        <v>2025</v>
      </c>
      <c r="D16331" s="89" t="str">
        <f t="shared" si="276"/>
        <v>ene</v>
      </c>
      <c r="E16331" s="24">
        <v>45688</v>
      </c>
      <c r="F16331" s="23" t="s">
        <v>119</v>
      </c>
      <c r="G16331" s="127">
        <v>2196995.42</v>
      </c>
    </row>
    <row r="16332" spans="1:7" x14ac:dyDescent="0.25">
      <c r="A16332" s="90" t="str">
        <f>VLOOKUP(B16332,Códigos!$A$1:$C$23,2,FALSE)</f>
        <v>Letras del BCB</v>
      </c>
      <c r="B16332" s="23" t="s">
        <v>9</v>
      </c>
      <c r="C16332" s="90">
        <v>2025</v>
      </c>
      <c r="D16332" s="89" t="str">
        <f t="shared" si="276"/>
        <v>ene</v>
      </c>
      <c r="E16332" s="24">
        <v>45688</v>
      </c>
      <c r="F16332" s="23" t="s">
        <v>119</v>
      </c>
      <c r="G16332" s="127">
        <v>3492662.33</v>
      </c>
    </row>
    <row r="16333" spans="1:7" x14ac:dyDescent="0.25">
      <c r="A16333" s="90" t="str">
        <f>VLOOKUP(B16333,Códigos!$A$1:$C$23,2,FALSE)</f>
        <v>Inv. Extranjero</v>
      </c>
      <c r="B16333" s="23" t="s">
        <v>34</v>
      </c>
      <c r="C16333" s="90">
        <v>2025</v>
      </c>
      <c r="D16333" s="89" t="str">
        <f t="shared" si="276"/>
        <v>ene</v>
      </c>
      <c r="E16333" s="24">
        <v>45688</v>
      </c>
      <c r="F16333" s="23" t="s">
        <v>119</v>
      </c>
      <c r="G16333" s="127">
        <v>0</v>
      </c>
    </row>
    <row r="16334" spans="1:7" x14ac:dyDescent="0.25">
      <c r="A16334" s="90" t="str">
        <f>VLOOKUP(B16334,Códigos!$A$1:$C$23,2,FALSE)</f>
        <v>Liquidez</v>
      </c>
      <c r="B16334" s="23" t="s">
        <v>13</v>
      </c>
      <c r="C16334" s="90">
        <v>2025</v>
      </c>
      <c r="D16334" s="89" t="str">
        <f t="shared" si="276"/>
        <v>ene</v>
      </c>
      <c r="E16334" s="24">
        <v>45688</v>
      </c>
      <c r="F16334" s="23" t="s">
        <v>119</v>
      </c>
      <c r="G16334" s="127">
        <v>4115020.64</v>
      </c>
    </row>
    <row r="16335" spans="1:7" x14ac:dyDescent="0.25">
      <c r="A16335" s="90" t="str">
        <f>VLOOKUP(B16335,Códigos!$A$1:$C$23,2,FALSE)</f>
        <v>Inv. sin Oferta Pública</v>
      </c>
      <c r="B16335" s="23" t="s">
        <v>14</v>
      </c>
      <c r="C16335" s="90">
        <v>2025</v>
      </c>
      <c r="D16335" s="89" t="str">
        <f t="shared" si="276"/>
        <v>ene</v>
      </c>
      <c r="E16335" s="24">
        <v>45688</v>
      </c>
      <c r="F16335" s="23" t="s">
        <v>119</v>
      </c>
      <c r="G16335" s="127">
        <v>187639.43</v>
      </c>
    </row>
    <row r="16336" spans="1:7" x14ac:dyDescent="0.25">
      <c r="A16336" s="90" t="str">
        <f>VLOOKUP(B16336,Códigos!$A$1:$C$23,2,FALSE)</f>
        <v>Bonos Bancarios Bursátiles</v>
      </c>
      <c r="B16336" s="23" t="s">
        <v>1</v>
      </c>
      <c r="C16336" s="90">
        <v>2025</v>
      </c>
      <c r="D16336" s="89" t="str">
        <f t="shared" si="276"/>
        <v>ene</v>
      </c>
      <c r="E16336" s="24">
        <v>45688</v>
      </c>
      <c r="F16336" s="23" t="s">
        <v>44</v>
      </c>
      <c r="G16336" s="127">
        <v>7269180.919999999</v>
      </c>
    </row>
    <row r="16337" spans="1:7" x14ac:dyDescent="0.25">
      <c r="A16337" s="90" t="str">
        <f>VLOOKUP(B16337,Códigos!$A$1:$C$23,2,FALSE)</f>
        <v>Bonos Banco Central de Bolivia</v>
      </c>
      <c r="B16337" s="23" t="s">
        <v>2</v>
      </c>
      <c r="C16337" s="90">
        <v>2025</v>
      </c>
      <c r="D16337" s="89" t="str">
        <f t="shared" si="276"/>
        <v>ene</v>
      </c>
      <c r="E16337" s="24">
        <v>45688</v>
      </c>
      <c r="F16337" s="23" t="s">
        <v>44</v>
      </c>
      <c r="G16337" s="127">
        <v>13540056.839999998</v>
      </c>
    </row>
    <row r="16338" spans="1:7" x14ac:dyDescent="0.25">
      <c r="A16338" s="90" t="str">
        <f>VLOOKUP(B16338,Códigos!$A$1:$C$23,2,FALSE)</f>
        <v>Bonos de Largo Plazo</v>
      </c>
      <c r="B16338" s="23" t="s">
        <v>3</v>
      </c>
      <c r="C16338" s="90">
        <v>2025</v>
      </c>
      <c r="D16338" s="89" t="str">
        <f t="shared" si="276"/>
        <v>ene</v>
      </c>
      <c r="E16338" s="24">
        <v>45688</v>
      </c>
      <c r="F16338" s="23" t="s">
        <v>44</v>
      </c>
      <c r="G16338" s="127">
        <v>9357094.2400000002</v>
      </c>
    </row>
    <row r="16339" spans="1:7" x14ac:dyDescent="0.25">
      <c r="A16339" s="90" t="str">
        <f>VLOOKUP(B16339,Códigos!$A$1:$C$23,2,FALSE)</f>
        <v>Depósitos a Plazo Fijo</v>
      </c>
      <c r="B16339" s="23" t="s">
        <v>8</v>
      </c>
      <c r="C16339" s="90">
        <v>2025</v>
      </c>
      <c r="D16339" s="89" t="str">
        <f t="shared" si="276"/>
        <v>ene</v>
      </c>
      <c r="E16339" s="24">
        <v>45688</v>
      </c>
      <c r="F16339" s="23" t="s">
        <v>44</v>
      </c>
      <c r="G16339" s="127">
        <v>71947955.939999998</v>
      </c>
    </row>
    <row r="16340" spans="1:7" x14ac:dyDescent="0.25">
      <c r="A16340" s="90" t="str">
        <f>VLOOKUP(B16340,Códigos!$A$1:$C$23,2,FALSE)</f>
        <v>Letras del BCB</v>
      </c>
      <c r="B16340" s="23" t="s">
        <v>9</v>
      </c>
      <c r="C16340" s="90">
        <v>2025</v>
      </c>
      <c r="D16340" s="89" t="str">
        <f t="shared" si="276"/>
        <v>ene</v>
      </c>
      <c r="E16340" s="24">
        <v>45688</v>
      </c>
      <c r="F16340" s="23" t="s">
        <v>44</v>
      </c>
      <c r="G16340" s="127">
        <v>5176343.33</v>
      </c>
    </row>
    <row r="16341" spans="1:7" x14ac:dyDescent="0.25">
      <c r="A16341" s="90" t="str">
        <f>VLOOKUP(B16341,Códigos!$A$1:$C$23,2,FALSE)</f>
        <v>Letras del BCB con opción a rescate anticipado</v>
      </c>
      <c r="B16341" s="23" t="s">
        <v>10</v>
      </c>
      <c r="C16341" s="90">
        <v>2025</v>
      </c>
      <c r="D16341" s="89" t="str">
        <f t="shared" si="276"/>
        <v>ene</v>
      </c>
      <c r="E16341" s="24">
        <v>45688</v>
      </c>
      <c r="F16341" s="23" t="s">
        <v>44</v>
      </c>
      <c r="G16341" s="127">
        <v>8164955.1600000001</v>
      </c>
    </row>
    <row r="16342" spans="1:7" x14ac:dyDescent="0.25">
      <c r="A16342" s="90" t="str">
        <f>VLOOKUP(B16342,Códigos!$A$1:$C$23,2,FALSE)</f>
        <v>Pagarés bursátiles</v>
      </c>
      <c r="B16342" s="23" t="s">
        <v>11</v>
      </c>
      <c r="C16342" s="90">
        <v>2025</v>
      </c>
      <c r="D16342" s="89" t="str">
        <f t="shared" si="276"/>
        <v>ene</v>
      </c>
      <c r="E16342" s="24">
        <v>45688</v>
      </c>
      <c r="F16342" s="23" t="s">
        <v>44</v>
      </c>
      <c r="G16342" s="127">
        <v>7301126.3599999994</v>
      </c>
    </row>
    <row r="16343" spans="1:7" x14ac:dyDescent="0.25">
      <c r="A16343" s="90" t="str">
        <f>VLOOKUP(B16343,Códigos!$A$1:$C$23,2,FALSE)</f>
        <v>Valores de Titularización</v>
      </c>
      <c r="B16343" s="23" t="s">
        <v>12</v>
      </c>
      <c r="C16343" s="90">
        <v>2025</v>
      </c>
      <c r="D16343" s="89" t="str">
        <f t="shared" si="276"/>
        <v>ene</v>
      </c>
      <c r="E16343" s="24">
        <v>45688</v>
      </c>
      <c r="F16343" s="23" t="s">
        <v>44</v>
      </c>
      <c r="G16343" s="127">
        <v>1268777.1399999999</v>
      </c>
    </row>
    <row r="16344" spans="1:7" x14ac:dyDescent="0.25">
      <c r="A16344" s="90" t="str">
        <f>VLOOKUP(B16344,Códigos!$A$1:$C$23,2,FALSE)</f>
        <v>Inv. Extranjero</v>
      </c>
      <c r="B16344" s="23" t="s">
        <v>34</v>
      </c>
      <c r="C16344" s="90">
        <v>2025</v>
      </c>
      <c r="D16344" s="89" t="str">
        <f t="shared" si="276"/>
        <v>ene</v>
      </c>
      <c r="E16344" s="24">
        <v>45688</v>
      </c>
      <c r="F16344" s="23" t="s">
        <v>44</v>
      </c>
      <c r="G16344" s="127">
        <v>311712.8</v>
      </c>
    </row>
    <row r="16345" spans="1:7" x14ac:dyDescent="0.25">
      <c r="A16345" s="90" t="str">
        <f>VLOOKUP(B16345,Códigos!$A$1:$C$23,2,FALSE)</f>
        <v>Liquidez</v>
      </c>
      <c r="B16345" s="23" t="s">
        <v>13</v>
      </c>
      <c r="C16345" s="90">
        <v>2025</v>
      </c>
      <c r="D16345" s="89" t="str">
        <f t="shared" si="276"/>
        <v>ene</v>
      </c>
      <c r="E16345" s="24">
        <v>45688</v>
      </c>
      <c r="F16345" s="23" t="s">
        <v>44</v>
      </c>
      <c r="G16345" s="127">
        <v>45521244.219999999</v>
      </c>
    </row>
    <row r="16346" spans="1:7" x14ac:dyDescent="0.25">
      <c r="A16346" s="90" t="str">
        <f>VLOOKUP(B16346,Códigos!$A$1:$C$23,2,FALSE)</f>
        <v>Inv. sin Oferta Pública</v>
      </c>
      <c r="B16346" s="23" t="s">
        <v>14</v>
      </c>
      <c r="C16346" s="90">
        <v>2025</v>
      </c>
      <c r="D16346" s="89" t="str">
        <f t="shared" si="276"/>
        <v>ene</v>
      </c>
      <c r="E16346" s="24">
        <v>45688</v>
      </c>
      <c r="F16346" s="23" t="s">
        <v>44</v>
      </c>
      <c r="G16346" s="127">
        <v>6294512.0399999991</v>
      </c>
    </row>
    <row r="16347" spans="1:7" x14ac:dyDescent="0.25">
      <c r="A16347" s="90" t="str">
        <f>VLOOKUP(B16347,Códigos!$A$1:$C$23,2,FALSE)</f>
        <v>Acciones</v>
      </c>
      <c r="B16347" s="23" t="s">
        <v>0</v>
      </c>
      <c r="C16347" s="90">
        <v>2025</v>
      </c>
      <c r="D16347" s="89" t="str">
        <f t="shared" si="276"/>
        <v>ene</v>
      </c>
      <c r="E16347" s="24">
        <v>45688</v>
      </c>
      <c r="F16347" s="23" t="s">
        <v>45</v>
      </c>
      <c r="G16347" s="127">
        <v>1717569.53</v>
      </c>
    </row>
    <row r="16348" spans="1:7" x14ac:dyDescent="0.25">
      <c r="A16348" s="90" t="str">
        <f>VLOOKUP(B16348,Códigos!$A$1:$C$23,2,FALSE)</f>
        <v>Bonos Bancarios Bursátiles</v>
      </c>
      <c r="B16348" s="23" t="s">
        <v>1</v>
      </c>
      <c r="C16348" s="90">
        <v>2025</v>
      </c>
      <c r="D16348" s="89" t="str">
        <f t="shared" si="276"/>
        <v>ene</v>
      </c>
      <c r="E16348" s="24">
        <v>45688</v>
      </c>
      <c r="F16348" s="23" t="s">
        <v>45</v>
      </c>
      <c r="G16348" s="127">
        <v>3529478.34</v>
      </c>
    </row>
    <row r="16349" spans="1:7" x14ac:dyDescent="0.25">
      <c r="A16349" s="90" t="str">
        <f>VLOOKUP(B16349,Códigos!$A$1:$C$23,2,FALSE)</f>
        <v>Bonos de Largo Plazo</v>
      </c>
      <c r="B16349" s="23" t="s">
        <v>3</v>
      </c>
      <c r="C16349" s="90">
        <v>2025</v>
      </c>
      <c r="D16349" s="89" t="str">
        <f t="shared" si="276"/>
        <v>ene</v>
      </c>
      <c r="E16349" s="24">
        <v>45688</v>
      </c>
      <c r="F16349" s="23" t="s">
        <v>45</v>
      </c>
      <c r="G16349" s="127">
        <v>1022293.6</v>
      </c>
    </row>
    <row r="16350" spans="1:7" x14ac:dyDescent="0.25">
      <c r="A16350" s="90" t="str">
        <f>VLOOKUP(B16350,Códigos!$A$1:$C$23,2,FALSE)</f>
        <v>Depósitos a Plazo Fijo</v>
      </c>
      <c r="B16350" s="23" t="s">
        <v>8</v>
      </c>
      <c r="C16350" s="90">
        <v>2025</v>
      </c>
      <c r="D16350" s="89" t="str">
        <f t="shared" si="276"/>
        <v>ene</v>
      </c>
      <c r="E16350" s="24">
        <v>45688</v>
      </c>
      <c r="F16350" s="23" t="s">
        <v>45</v>
      </c>
      <c r="G16350" s="127">
        <v>51822164.060000002</v>
      </c>
    </row>
    <row r="16351" spans="1:7" x14ac:dyDescent="0.25">
      <c r="A16351" s="90" t="str">
        <f>VLOOKUP(B16351,Códigos!$A$1:$C$23,2,FALSE)</f>
        <v>Inv. Extranjero</v>
      </c>
      <c r="B16351" s="23" t="s">
        <v>34</v>
      </c>
      <c r="C16351" s="90">
        <v>2025</v>
      </c>
      <c r="D16351" s="89" t="str">
        <f t="shared" si="276"/>
        <v>ene</v>
      </c>
      <c r="E16351" s="24">
        <v>45688</v>
      </c>
      <c r="F16351" s="23" t="s">
        <v>45</v>
      </c>
      <c r="G16351" s="127">
        <v>901219</v>
      </c>
    </row>
    <row r="16352" spans="1:7" x14ac:dyDescent="0.25">
      <c r="A16352" s="90" t="str">
        <f>VLOOKUP(B16352,Códigos!$A$1:$C$23,2,FALSE)</f>
        <v>Liquidez</v>
      </c>
      <c r="B16352" s="23" t="s">
        <v>13</v>
      </c>
      <c r="C16352" s="90">
        <v>2025</v>
      </c>
      <c r="D16352" s="89" t="str">
        <f t="shared" si="276"/>
        <v>ene</v>
      </c>
      <c r="E16352" s="24">
        <v>45688</v>
      </c>
      <c r="F16352" s="23" t="s">
        <v>45</v>
      </c>
      <c r="G16352" s="127">
        <v>51290210.049999997</v>
      </c>
    </row>
    <row r="16353" spans="1:7" x14ac:dyDescent="0.25">
      <c r="A16353" s="90" t="str">
        <f>VLOOKUP(B16353,Códigos!$A$1:$C$23,2,FALSE)</f>
        <v>Inv. sin Oferta Pública</v>
      </c>
      <c r="B16353" s="23" t="s">
        <v>14</v>
      </c>
      <c r="C16353" s="90">
        <v>2025</v>
      </c>
      <c r="D16353" s="89" t="str">
        <f t="shared" si="276"/>
        <v>ene</v>
      </c>
      <c r="E16353" s="24">
        <v>45688</v>
      </c>
      <c r="F16353" s="23" t="s">
        <v>45</v>
      </c>
      <c r="G16353" s="127">
        <v>-3807.1800000000021</v>
      </c>
    </row>
    <row r="16354" spans="1:7" x14ac:dyDescent="0.25">
      <c r="A16354" s="90" t="str">
        <f>VLOOKUP(B16354,Códigos!$A$1:$C$23,2,FALSE)</f>
        <v>Acciones</v>
      </c>
      <c r="B16354" s="23" t="s">
        <v>0</v>
      </c>
      <c r="C16354" s="90">
        <v>2025</v>
      </c>
      <c r="D16354" s="89" t="str">
        <f t="shared" si="276"/>
        <v>ene</v>
      </c>
      <c r="E16354" s="24">
        <v>45688</v>
      </c>
      <c r="F16354" s="23" t="s">
        <v>46</v>
      </c>
      <c r="G16354" s="127">
        <v>5484460.5700000003</v>
      </c>
    </row>
    <row r="16355" spans="1:7" x14ac:dyDescent="0.25">
      <c r="A16355" s="90" t="str">
        <f>VLOOKUP(B16355,Códigos!$A$1:$C$23,2,FALSE)</f>
        <v>Bonos Bancarios Bursátiles</v>
      </c>
      <c r="B16355" s="23" t="s">
        <v>1</v>
      </c>
      <c r="C16355" s="90">
        <v>2025</v>
      </c>
      <c r="D16355" s="89" t="str">
        <f t="shared" si="276"/>
        <v>ene</v>
      </c>
      <c r="E16355" s="24">
        <v>45688</v>
      </c>
      <c r="F16355" s="23" t="s">
        <v>46</v>
      </c>
      <c r="G16355" s="127">
        <v>43073276.600000001</v>
      </c>
    </row>
    <row r="16356" spans="1:7" x14ac:dyDescent="0.25">
      <c r="A16356" s="90" t="str">
        <f>VLOOKUP(B16356,Códigos!$A$1:$C$23,2,FALSE)</f>
        <v>Bonos Banco Central de Bolivia</v>
      </c>
      <c r="B16356" s="23" t="s">
        <v>2</v>
      </c>
      <c r="C16356" s="90">
        <v>2025</v>
      </c>
      <c r="D16356" s="89" t="str">
        <f t="shared" si="276"/>
        <v>ene</v>
      </c>
      <c r="E16356" s="24">
        <v>45688</v>
      </c>
      <c r="F16356" s="23" t="s">
        <v>46</v>
      </c>
      <c r="G16356" s="127">
        <v>30290434.630000003</v>
      </c>
    </row>
    <row r="16357" spans="1:7" x14ac:dyDescent="0.25">
      <c r="A16357" s="90" t="str">
        <f>VLOOKUP(B16357,Códigos!$A$1:$C$23,2,FALSE)</f>
        <v>Bonos de Largo Plazo</v>
      </c>
      <c r="B16357" s="23" t="s">
        <v>3</v>
      </c>
      <c r="C16357" s="90">
        <v>2025</v>
      </c>
      <c r="D16357" s="89" t="str">
        <f t="shared" si="276"/>
        <v>ene</v>
      </c>
      <c r="E16357" s="24">
        <v>45688</v>
      </c>
      <c r="F16357" s="23" t="s">
        <v>46</v>
      </c>
      <c r="G16357" s="127">
        <v>32782725.25</v>
      </c>
    </row>
    <row r="16358" spans="1:7" x14ac:dyDescent="0.25">
      <c r="A16358" s="90" t="str">
        <f>VLOOKUP(B16358,Códigos!$A$1:$C$23,2,FALSE)</f>
        <v>Bonos Municipales</v>
      </c>
      <c r="B16358" s="23" t="s">
        <v>4</v>
      </c>
      <c r="C16358" s="90">
        <v>2025</v>
      </c>
      <c r="D16358" s="89" t="str">
        <f t="shared" si="276"/>
        <v>ene</v>
      </c>
      <c r="E16358" s="24">
        <v>45688</v>
      </c>
      <c r="F16358" s="23" t="s">
        <v>46</v>
      </c>
      <c r="G16358" s="127">
        <v>351048.89999999997</v>
      </c>
    </row>
    <row r="16359" spans="1:7" x14ac:dyDescent="0.25">
      <c r="A16359" s="90" t="str">
        <f>VLOOKUP(B16359,Códigos!$A$1:$C$23,2,FALSE)</f>
        <v>Bonos Participativos emitidos por Pymes</v>
      </c>
      <c r="B16359" s="23" t="s">
        <v>5</v>
      </c>
      <c r="C16359" s="90">
        <v>2025</v>
      </c>
      <c r="D16359" s="89" t="str">
        <f t="shared" si="276"/>
        <v>ene</v>
      </c>
      <c r="E16359" s="24">
        <v>45688</v>
      </c>
      <c r="F16359" s="23" t="s">
        <v>46</v>
      </c>
      <c r="G16359" s="127">
        <v>19107.650000000001</v>
      </c>
    </row>
    <row r="16360" spans="1:7" x14ac:dyDescent="0.25">
      <c r="A16360" s="90" t="str">
        <f>VLOOKUP(B16360,Códigos!$A$1:$C$23,2,FALSE)</f>
        <v>Bonos Verdes, Sociales y/o Sostenibles</v>
      </c>
      <c r="B16360" s="23" t="s">
        <v>162</v>
      </c>
      <c r="C16360" s="90">
        <v>2025</v>
      </c>
      <c r="D16360" s="89" t="str">
        <f t="shared" si="276"/>
        <v>ene</v>
      </c>
      <c r="E16360" s="24">
        <v>45688</v>
      </c>
      <c r="F16360" s="23" t="s">
        <v>46</v>
      </c>
      <c r="G16360" s="127">
        <v>1759219.17</v>
      </c>
    </row>
    <row r="16361" spans="1:7" x14ac:dyDescent="0.25">
      <c r="A16361" s="90" t="str">
        <f>VLOOKUP(B16361,Códigos!$A$1:$C$23,2,FALSE)</f>
        <v>Cupones</v>
      </c>
      <c r="B16361" s="23" t="s">
        <v>7</v>
      </c>
      <c r="C16361" s="90">
        <v>2025</v>
      </c>
      <c r="D16361" s="89" t="str">
        <f t="shared" ref="D16361:D16424" si="277">+TEXT(E16361,"mmm")</f>
        <v>ene</v>
      </c>
      <c r="E16361" s="24">
        <v>45688</v>
      </c>
      <c r="F16361" s="23" t="s">
        <v>46</v>
      </c>
      <c r="G16361" s="127">
        <v>1226306.18</v>
      </c>
    </row>
    <row r="16362" spans="1:7" x14ac:dyDescent="0.25">
      <c r="A16362" s="90" t="str">
        <f>VLOOKUP(B16362,Códigos!$A$1:$C$23,2,FALSE)</f>
        <v>Depósitos a Plazo Fijo</v>
      </c>
      <c r="B16362" s="23" t="s">
        <v>8</v>
      </c>
      <c r="C16362" s="90">
        <v>2025</v>
      </c>
      <c r="D16362" s="89" t="str">
        <f t="shared" si="277"/>
        <v>ene</v>
      </c>
      <c r="E16362" s="24">
        <v>45688</v>
      </c>
      <c r="F16362" s="23" t="s">
        <v>46</v>
      </c>
      <c r="G16362" s="127">
        <v>125196144.63999999</v>
      </c>
    </row>
    <row r="16363" spans="1:7" x14ac:dyDescent="0.25">
      <c r="A16363" s="90" t="str">
        <f>VLOOKUP(B16363,Códigos!$A$1:$C$23,2,FALSE)</f>
        <v>Letras del BCB</v>
      </c>
      <c r="B16363" s="23" t="s">
        <v>9</v>
      </c>
      <c r="C16363" s="90">
        <v>2025</v>
      </c>
      <c r="D16363" s="89" t="str">
        <f t="shared" si="277"/>
        <v>ene</v>
      </c>
      <c r="E16363" s="24">
        <v>45688</v>
      </c>
      <c r="F16363" s="23" t="s">
        <v>46</v>
      </c>
      <c r="G16363" s="127">
        <v>1339065.3599999999</v>
      </c>
    </row>
    <row r="16364" spans="1:7" x14ac:dyDescent="0.25">
      <c r="A16364" s="90" t="str">
        <f>VLOOKUP(B16364,Códigos!$A$1:$C$23,2,FALSE)</f>
        <v>Letras del BCB con opción a rescate anticipado</v>
      </c>
      <c r="B16364" s="23" t="s">
        <v>10</v>
      </c>
      <c r="C16364" s="90">
        <v>2025</v>
      </c>
      <c r="D16364" s="89" t="str">
        <f t="shared" si="277"/>
        <v>ene</v>
      </c>
      <c r="E16364" s="24">
        <v>45688</v>
      </c>
      <c r="F16364" s="23" t="s">
        <v>46</v>
      </c>
      <c r="G16364" s="127">
        <v>5831871.0499999998</v>
      </c>
    </row>
    <row r="16365" spans="1:7" x14ac:dyDescent="0.25">
      <c r="A16365" s="90" t="str">
        <f>VLOOKUP(B16365,Códigos!$A$1:$C$23,2,FALSE)</f>
        <v>Pagarés bursátiles</v>
      </c>
      <c r="B16365" s="23" t="s">
        <v>11</v>
      </c>
      <c r="C16365" s="90">
        <v>2025</v>
      </c>
      <c r="D16365" s="89" t="str">
        <f t="shared" si="277"/>
        <v>ene</v>
      </c>
      <c r="E16365" s="24">
        <v>45688</v>
      </c>
      <c r="F16365" s="23" t="s">
        <v>46</v>
      </c>
      <c r="G16365" s="127">
        <v>7987518.6200000001</v>
      </c>
    </row>
    <row r="16366" spans="1:7" x14ac:dyDescent="0.25">
      <c r="A16366" s="90" t="str">
        <f>VLOOKUP(B16366,Códigos!$A$1:$C$23,2,FALSE)</f>
        <v>Valores de Titularización</v>
      </c>
      <c r="B16366" s="23" t="s">
        <v>12</v>
      </c>
      <c r="C16366" s="90">
        <v>2025</v>
      </c>
      <c r="D16366" s="89" t="str">
        <f t="shared" si="277"/>
        <v>ene</v>
      </c>
      <c r="E16366" s="24">
        <v>45688</v>
      </c>
      <c r="F16366" s="23" t="s">
        <v>46</v>
      </c>
      <c r="G16366" s="127">
        <v>4257336.25</v>
      </c>
    </row>
    <row r="16367" spans="1:7" x14ac:dyDescent="0.25">
      <c r="A16367" s="90" t="str">
        <f>VLOOKUP(B16367,Códigos!$A$1:$C$23,2,FALSE)</f>
        <v>Inv. Extranjero</v>
      </c>
      <c r="B16367" s="23" t="s">
        <v>34</v>
      </c>
      <c r="C16367" s="90">
        <v>2025</v>
      </c>
      <c r="D16367" s="89" t="str">
        <f t="shared" si="277"/>
        <v>ene</v>
      </c>
      <c r="E16367" s="24">
        <v>45688</v>
      </c>
      <c r="F16367" s="23" t="s">
        <v>46</v>
      </c>
      <c r="G16367" s="127">
        <v>0</v>
      </c>
    </row>
    <row r="16368" spans="1:7" x14ac:dyDescent="0.25">
      <c r="A16368" s="90" t="str">
        <f>VLOOKUP(B16368,Códigos!$A$1:$C$23,2,FALSE)</f>
        <v>Liquidez</v>
      </c>
      <c r="B16368" s="23" t="s">
        <v>13</v>
      </c>
      <c r="C16368" s="90">
        <v>2025</v>
      </c>
      <c r="D16368" s="89" t="str">
        <f t="shared" si="277"/>
        <v>ene</v>
      </c>
      <c r="E16368" s="24">
        <v>45688</v>
      </c>
      <c r="F16368" s="23" t="s">
        <v>46</v>
      </c>
      <c r="G16368" s="127">
        <v>59333015.420000002</v>
      </c>
    </row>
    <row r="16369" spans="1:7" x14ac:dyDescent="0.25">
      <c r="A16369" s="90" t="str">
        <f>VLOOKUP(B16369,Códigos!$A$1:$C$23,2,FALSE)</f>
        <v>Inv. sin Oferta Pública</v>
      </c>
      <c r="B16369" s="23" t="s">
        <v>14</v>
      </c>
      <c r="C16369" s="90">
        <v>2025</v>
      </c>
      <c r="D16369" s="89" t="str">
        <f t="shared" si="277"/>
        <v>ene</v>
      </c>
      <c r="E16369" s="24">
        <v>45688</v>
      </c>
      <c r="F16369" s="23" t="s">
        <v>46</v>
      </c>
      <c r="G16369" s="127">
        <v>16461629.750000004</v>
      </c>
    </row>
    <row r="16370" spans="1:7" x14ac:dyDescent="0.25">
      <c r="A16370" s="90" t="str">
        <f>VLOOKUP(B16370,Códigos!$A$1:$C$23,2,FALSE)</f>
        <v>Acciones</v>
      </c>
      <c r="B16370" s="23" t="s">
        <v>0</v>
      </c>
      <c r="C16370" s="90">
        <v>2025</v>
      </c>
      <c r="D16370" s="89" t="str">
        <f t="shared" si="277"/>
        <v>ene</v>
      </c>
      <c r="E16370" s="24">
        <v>45688</v>
      </c>
      <c r="F16370" s="23" t="s">
        <v>47</v>
      </c>
      <c r="G16370" s="127">
        <v>3326547.2500000005</v>
      </c>
    </row>
    <row r="16371" spans="1:7" x14ac:dyDescent="0.25">
      <c r="A16371" s="90" t="str">
        <f>VLOOKUP(B16371,Códigos!$A$1:$C$23,2,FALSE)</f>
        <v>Bonos Bancarios Bursátiles</v>
      </c>
      <c r="B16371" s="23" t="s">
        <v>1</v>
      </c>
      <c r="C16371" s="90">
        <v>2025</v>
      </c>
      <c r="D16371" s="89" t="str">
        <f t="shared" si="277"/>
        <v>ene</v>
      </c>
      <c r="E16371" s="24">
        <v>45688</v>
      </c>
      <c r="F16371" s="23" t="s">
        <v>47</v>
      </c>
      <c r="G16371" s="127">
        <v>19145771.649999999</v>
      </c>
    </row>
    <row r="16372" spans="1:7" x14ac:dyDescent="0.25">
      <c r="A16372" s="90" t="str">
        <f>VLOOKUP(B16372,Códigos!$A$1:$C$23,2,FALSE)</f>
        <v>Bonos Banco Central de Bolivia</v>
      </c>
      <c r="B16372" s="23" t="s">
        <v>2</v>
      </c>
      <c r="C16372" s="90">
        <v>2025</v>
      </c>
      <c r="D16372" s="89" t="str">
        <f t="shared" si="277"/>
        <v>ene</v>
      </c>
      <c r="E16372" s="24">
        <v>45688</v>
      </c>
      <c r="F16372" s="23" t="s">
        <v>47</v>
      </c>
      <c r="G16372" s="127">
        <v>725784.37</v>
      </c>
    </row>
    <row r="16373" spans="1:7" x14ac:dyDescent="0.25">
      <c r="A16373" s="90" t="str">
        <f>VLOOKUP(B16373,Códigos!$A$1:$C$23,2,FALSE)</f>
        <v>Bonos de Largo Plazo</v>
      </c>
      <c r="B16373" s="23" t="s">
        <v>3</v>
      </c>
      <c r="C16373" s="90">
        <v>2025</v>
      </c>
      <c r="D16373" s="89" t="str">
        <f t="shared" si="277"/>
        <v>ene</v>
      </c>
      <c r="E16373" s="24">
        <v>45688</v>
      </c>
      <c r="F16373" s="23" t="s">
        <v>47</v>
      </c>
      <c r="G16373" s="127">
        <v>11909927.439999999</v>
      </c>
    </row>
    <row r="16374" spans="1:7" x14ac:dyDescent="0.25">
      <c r="A16374" s="90" t="str">
        <f>VLOOKUP(B16374,Códigos!$A$1:$C$23,2,FALSE)</f>
        <v>Cupones</v>
      </c>
      <c r="B16374" s="23" t="s">
        <v>7</v>
      </c>
      <c r="C16374" s="90">
        <v>2025</v>
      </c>
      <c r="D16374" s="89" t="str">
        <f t="shared" si="277"/>
        <v>ene</v>
      </c>
      <c r="E16374" s="24">
        <v>45688</v>
      </c>
      <c r="F16374" s="23" t="s">
        <v>47</v>
      </c>
      <c r="G16374" s="127">
        <v>32172.01</v>
      </c>
    </row>
    <row r="16375" spans="1:7" x14ac:dyDescent="0.25">
      <c r="A16375" s="90" t="str">
        <f>VLOOKUP(B16375,Códigos!$A$1:$C$23,2,FALSE)</f>
        <v>Depósitos a Plazo Fijo</v>
      </c>
      <c r="B16375" s="23" t="s">
        <v>8</v>
      </c>
      <c r="C16375" s="90">
        <v>2025</v>
      </c>
      <c r="D16375" s="89" t="str">
        <f t="shared" si="277"/>
        <v>ene</v>
      </c>
      <c r="E16375" s="24">
        <v>45688</v>
      </c>
      <c r="F16375" s="23" t="s">
        <v>47</v>
      </c>
      <c r="G16375" s="127">
        <v>238189300.25999999</v>
      </c>
    </row>
    <row r="16376" spans="1:7" x14ac:dyDescent="0.25">
      <c r="A16376" s="90" t="str">
        <f>VLOOKUP(B16376,Códigos!$A$1:$C$23,2,FALSE)</f>
        <v>Letras del BCB con opción a rescate anticipado</v>
      </c>
      <c r="B16376" s="23" t="s">
        <v>10</v>
      </c>
      <c r="C16376" s="90">
        <v>2025</v>
      </c>
      <c r="D16376" s="89" t="str">
        <f t="shared" si="277"/>
        <v>ene</v>
      </c>
      <c r="E16376" s="24">
        <v>45688</v>
      </c>
      <c r="F16376" s="23" t="s">
        <v>47</v>
      </c>
      <c r="G16376" s="127">
        <v>1779243.44</v>
      </c>
    </row>
    <row r="16377" spans="1:7" x14ac:dyDescent="0.25">
      <c r="A16377" s="90" t="str">
        <f>VLOOKUP(B16377,Códigos!$A$1:$C$23,2,FALSE)</f>
        <v>Pagarés bursátiles</v>
      </c>
      <c r="B16377" s="23" t="s">
        <v>11</v>
      </c>
      <c r="C16377" s="90">
        <v>2025</v>
      </c>
      <c r="D16377" s="89" t="str">
        <f t="shared" si="277"/>
        <v>ene</v>
      </c>
      <c r="E16377" s="24">
        <v>45688</v>
      </c>
      <c r="F16377" s="23" t="s">
        <v>47</v>
      </c>
      <c r="G16377" s="127">
        <v>11222801.800000001</v>
      </c>
    </row>
    <row r="16378" spans="1:7" x14ac:dyDescent="0.25">
      <c r="A16378" s="90" t="str">
        <f>VLOOKUP(B16378,Códigos!$A$1:$C$23,2,FALSE)</f>
        <v>Valores de Titularización</v>
      </c>
      <c r="B16378" s="23" t="s">
        <v>12</v>
      </c>
      <c r="C16378" s="90">
        <v>2025</v>
      </c>
      <c r="D16378" s="89" t="str">
        <f t="shared" si="277"/>
        <v>ene</v>
      </c>
      <c r="E16378" s="24">
        <v>45688</v>
      </c>
      <c r="F16378" s="23" t="s">
        <v>47</v>
      </c>
      <c r="G16378" s="127">
        <v>37820.050000000003</v>
      </c>
    </row>
    <row r="16379" spans="1:7" x14ac:dyDescent="0.25">
      <c r="A16379" s="90" t="str">
        <f>VLOOKUP(B16379,Códigos!$A$1:$C$23,2,FALSE)</f>
        <v>Inv. Extranjero</v>
      </c>
      <c r="B16379" s="23" t="s">
        <v>34</v>
      </c>
      <c r="C16379" s="90">
        <v>2025</v>
      </c>
      <c r="D16379" s="89" t="str">
        <f t="shared" si="277"/>
        <v>ene</v>
      </c>
      <c r="E16379" s="24">
        <v>45688</v>
      </c>
      <c r="F16379" s="23" t="s">
        <v>47</v>
      </c>
      <c r="G16379" s="127">
        <v>24162824.150000002</v>
      </c>
    </row>
    <row r="16380" spans="1:7" x14ac:dyDescent="0.25">
      <c r="A16380" s="90" t="str">
        <f>VLOOKUP(B16380,Códigos!$A$1:$C$23,2,FALSE)</f>
        <v>Liquidez</v>
      </c>
      <c r="B16380" s="23" t="s">
        <v>13</v>
      </c>
      <c r="C16380" s="90">
        <v>2025</v>
      </c>
      <c r="D16380" s="89" t="str">
        <f t="shared" si="277"/>
        <v>ene</v>
      </c>
      <c r="E16380" s="24">
        <v>45688</v>
      </c>
      <c r="F16380" s="23" t="s">
        <v>47</v>
      </c>
      <c r="G16380" s="127">
        <v>92107458.25</v>
      </c>
    </row>
    <row r="16381" spans="1:7" x14ac:dyDescent="0.25">
      <c r="A16381" s="90" t="str">
        <f>VLOOKUP(B16381,Códigos!$A$1:$C$23,2,FALSE)</f>
        <v>Inv. sin Oferta Pública</v>
      </c>
      <c r="B16381" s="23" t="s">
        <v>14</v>
      </c>
      <c r="C16381" s="90">
        <v>2025</v>
      </c>
      <c r="D16381" s="89" t="str">
        <f t="shared" si="277"/>
        <v>ene</v>
      </c>
      <c r="E16381" s="24">
        <v>45688</v>
      </c>
      <c r="F16381" s="23" t="s">
        <v>47</v>
      </c>
      <c r="G16381" s="127">
        <v>359918.21</v>
      </c>
    </row>
    <row r="16382" spans="1:7" x14ac:dyDescent="0.25">
      <c r="A16382" s="90" t="str">
        <f>VLOOKUP(B16382,Códigos!$A$1:$C$23,2,FALSE)</f>
        <v>Bonos Banco Central de Bolivia</v>
      </c>
      <c r="B16382" s="23" t="s">
        <v>2</v>
      </c>
      <c r="C16382" s="90">
        <v>2025</v>
      </c>
      <c r="D16382" s="89" t="str">
        <f t="shared" si="277"/>
        <v>ene</v>
      </c>
      <c r="E16382" s="24">
        <v>45688</v>
      </c>
      <c r="F16382" s="23" t="s">
        <v>48</v>
      </c>
      <c r="G16382" s="127">
        <v>20665727.829999998</v>
      </c>
    </row>
    <row r="16383" spans="1:7" x14ac:dyDescent="0.25">
      <c r="A16383" s="90" t="str">
        <f>VLOOKUP(B16383,Códigos!$A$1:$C$23,2,FALSE)</f>
        <v>Bonos de Largo Plazo</v>
      </c>
      <c r="B16383" s="23" t="s">
        <v>3</v>
      </c>
      <c r="C16383" s="90">
        <v>2025</v>
      </c>
      <c r="D16383" s="89" t="str">
        <f t="shared" si="277"/>
        <v>ene</v>
      </c>
      <c r="E16383" s="24">
        <v>45688</v>
      </c>
      <c r="F16383" s="23" t="s">
        <v>48</v>
      </c>
      <c r="G16383" s="127">
        <v>479685.18</v>
      </c>
    </row>
    <row r="16384" spans="1:7" x14ac:dyDescent="0.25">
      <c r="A16384" s="90" t="str">
        <f>VLOOKUP(B16384,Códigos!$A$1:$C$23,2,FALSE)</f>
        <v>Bonos del BCB con opción a rescate anticipado</v>
      </c>
      <c r="B16384" s="23" t="s">
        <v>159</v>
      </c>
      <c r="C16384" s="90">
        <v>2025</v>
      </c>
      <c r="D16384" s="89" t="str">
        <f t="shared" si="277"/>
        <v>ene</v>
      </c>
      <c r="E16384" s="24">
        <v>45688</v>
      </c>
      <c r="F16384" s="23" t="s">
        <v>48</v>
      </c>
      <c r="G16384" s="127">
        <v>5941843</v>
      </c>
    </row>
    <row r="16385" spans="1:7" x14ac:dyDescent="0.25">
      <c r="A16385" s="90" t="str">
        <f>VLOOKUP(B16385,Códigos!$A$1:$C$23,2,FALSE)</f>
        <v>Depósitos a Plazo Fijo</v>
      </c>
      <c r="B16385" s="23" t="s">
        <v>8</v>
      </c>
      <c r="C16385" s="90">
        <v>2025</v>
      </c>
      <c r="D16385" s="89" t="str">
        <f t="shared" si="277"/>
        <v>ene</v>
      </c>
      <c r="E16385" s="24">
        <v>45688</v>
      </c>
      <c r="F16385" s="23" t="s">
        <v>48</v>
      </c>
      <c r="G16385" s="127">
        <v>2196995.42</v>
      </c>
    </row>
    <row r="16386" spans="1:7" x14ac:dyDescent="0.25">
      <c r="A16386" s="90" t="str">
        <f>VLOOKUP(B16386,Códigos!$A$1:$C$23,2,FALSE)</f>
        <v>Letras del BCB</v>
      </c>
      <c r="B16386" s="23" t="s">
        <v>9</v>
      </c>
      <c r="C16386" s="90">
        <v>2025</v>
      </c>
      <c r="D16386" s="89" t="str">
        <f t="shared" si="277"/>
        <v>ene</v>
      </c>
      <c r="E16386" s="24">
        <v>45688</v>
      </c>
      <c r="F16386" s="23" t="s">
        <v>48</v>
      </c>
      <c r="G16386" s="127">
        <v>3492662.33</v>
      </c>
    </row>
    <row r="16387" spans="1:7" x14ac:dyDescent="0.25">
      <c r="A16387" s="90" t="str">
        <f>VLOOKUP(B16387,Códigos!$A$1:$C$23,2,FALSE)</f>
        <v>Inv. Extranjero</v>
      </c>
      <c r="B16387" s="23" t="s">
        <v>34</v>
      </c>
      <c r="C16387" s="90">
        <v>2025</v>
      </c>
      <c r="D16387" s="89" t="str">
        <f t="shared" si="277"/>
        <v>ene</v>
      </c>
      <c r="E16387" s="24">
        <v>45688</v>
      </c>
      <c r="F16387" s="23" t="s">
        <v>48</v>
      </c>
      <c r="G16387" s="127">
        <v>0</v>
      </c>
    </row>
    <row r="16388" spans="1:7" x14ac:dyDescent="0.25">
      <c r="A16388" s="90" t="str">
        <f>VLOOKUP(B16388,Códigos!$A$1:$C$23,2,FALSE)</f>
        <v>Liquidez</v>
      </c>
      <c r="B16388" s="23" t="s">
        <v>13</v>
      </c>
      <c r="C16388" s="90">
        <v>2025</v>
      </c>
      <c r="D16388" s="89" t="str">
        <f t="shared" si="277"/>
        <v>ene</v>
      </c>
      <c r="E16388" s="24">
        <v>45688</v>
      </c>
      <c r="F16388" s="23" t="s">
        <v>48</v>
      </c>
      <c r="G16388" s="127">
        <v>4115020.64</v>
      </c>
    </row>
    <row r="16389" spans="1:7" x14ac:dyDescent="0.25">
      <c r="A16389" s="90" t="str">
        <f>VLOOKUP(B16389,Códigos!$A$1:$C$23,2,FALSE)</f>
        <v>Inv. sin Oferta Pública</v>
      </c>
      <c r="B16389" s="23" t="s">
        <v>14</v>
      </c>
      <c r="C16389" s="90">
        <v>2025</v>
      </c>
      <c r="D16389" s="89" t="str">
        <f t="shared" si="277"/>
        <v>ene</v>
      </c>
      <c r="E16389" s="24">
        <v>45688</v>
      </c>
      <c r="F16389" s="23" t="s">
        <v>48</v>
      </c>
      <c r="G16389" s="127">
        <v>187639.43</v>
      </c>
    </row>
    <row r="16390" spans="1:7" x14ac:dyDescent="0.25">
      <c r="A16390" s="90" t="str">
        <f>VLOOKUP(B16390,Códigos!$A$1:$C$23,2,FALSE)</f>
        <v>Acciones</v>
      </c>
      <c r="B16390" s="23" t="s">
        <v>0</v>
      </c>
      <c r="C16390" s="90">
        <v>2025</v>
      </c>
      <c r="D16390" s="89" t="str">
        <f t="shared" si="277"/>
        <v>ene</v>
      </c>
      <c r="E16390" s="24">
        <v>45688</v>
      </c>
      <c r="F16390" s="23" t="s">
        <v>49</v>
      </c>
      <c r="G16390" s="127">
        <v>279446.64</v>
      </c>
    </row>
    <row r="16391" spans="1:7" x14ac:dyDescent="0.25">
      <c r="A16391" s="90" t="str">
        <f>VLOOKUP(B16391,Códigos!$A$1:$C$23,2,FALSE)</f>
        <v>Bonos Bancarios Bursátiles</v>
      </c>
      <c r="B16391" s="23" t="s">
        <v>1</v>
      </c>
      <c r="C16391" s="90">
        <v>2025</v>
      </c>
      <c r="D16391" s="89" t="str">
        <f t="shared" si="277"/>
        <v>ene</v>
      </c>
      <c r="E16391" s="24">
        <v>45688</v>
      </c>
      <c r="F16391" s="23" t="s">
        <v>49</v>
      </c>
      <c r="G16391" s="127">
        <v>19485958.460000001</v>
      </c>
    </row>
    <row r="16392" spans="1:7" x14ac:dyDescent="0.25">
      <c r="A16392" s="90" t="str">
        <f>VLOOKUP(B16392,Códigos!$A$1:$C$23,2,FALSE)</f>
        <v>Bonos Banco Central de Bolivia</v>
      </c>
      <c r="B16392" s="23" t="s">
        <v>2</v>
      </c>
      <c r="C16392" s="90">
        <v>2025</v>
      </c>
      <c r="D16392" s="89" t="str">
        <f t="shared" si="277"/>
        <v>ene</v>
      </c>
      <c r="E16392" s="24">
        <v>45688</v>
      </c>
      <c r="F16392" s="23" t="s">
        <v>49</v>
      </c>
      <c r="G16392" s="127">
        <v>3801758.58</v>
      </c>
    </row>
    <row r="16393" spans="1:7" x14ac:dyDescent="0.25">
      <c r="A16393" s="90" t="str">
        <f>VLOOKUP(B16393,Códigos!$A$1:$C$23,2,FALSE)</f>
        <v>Bonos de Largo Plazo</v>
      </c>
      <c r="B16393" s="23" t="s">
        <v>3</v>
      </c>
      <c r="C16393" s="90">
        <v>2025</v>
      </c>
      <c r="D16393" s="89" t="str">
        <f t="shared" si="277"/>
        <v>ene</v>
      </c>
      <c r="E16393" s="24">
        <v>45688</v>
      </c>
      <c r="F16393" s="23" t="s">
        <v>49</v>
      </c>
      <c r="G16393" s="127">
        <v>16998929.330000002</v>
      </c>
    </row>
    <row r="16394" spans="1:7" x14ac:dyDescent="0.25">
      <c r="A16394" s="90" t="str">
        <f>VLOOKUP(B16394,Códigos!$A$1:$C$23,2,FALSE)</f>
        <v>Bonos Municipales</v>
      </c>
      <c r="B16394" s="23" t="s">
        <v>4</v>
      </c>
      <c r="C16394" s="90">
        <v>2025</v>
      </c>
      <c r="D16394" s="89" t="str">
        <f t="shared" si="277"/>
        <v>ene</v>
      </c>
      <c r="E16394" s="24">
        <v>45688</v>
      </c>
      <c r="F16394" s="23" t="s">
        <v>49</v>
      </c>
      <c r="G16394" s="127">
        <v>224073.76</v>
      </c>
    </row>
    <row r="16395" spans="1:7" x14ac:dyDescent="0.25">
      <c r="A16395" s="90" t="str">
        <f>VLOOKUP(B16395,Códigos!$A$1:$C$23,2,FALSE)</f>
        <v>Bonos Participativos emitidos por Pymes</v>
      </c>
      <c r="B16395" s="23" t="s">
        <v>5</v>
      </c>
      <c r="C16395" s="90">
        <v>2025</v>
      </c>
      <c r="D16395" s="89" t="str">
        <f t="shared" si="277"/>
        <v>ene</v>
      </c>
      <c r="E16395" s="24">
        <v>45688</v>
      </c>
      <c r="F16395" s="23" t="s">
        <v>49</v>
      </c>
      <c r="G16395" s="127">
        <v>11239.8</v>
      </c>
    </row>
    <row r="16396" spans="1:7" x14ac:dyDescent="0.25">
      <c r="A16396" s="90" t="str">
        <f>VLOOKUP(B16396,Códigos!$A$1:$C$23,2,FALSE)</f>
        <v>Bonos del Tesoro</v>
      </c>
      <c r="B16396" s="23" t="s">
        <v>6</v>
      </c>
      <c r="C16396" s="90">
        <v>2025</v>
      </c>
      <c r="D16396" s="89" t="str">
        <f t="shared" si="277"/>
        <v>ene</v>
      </c>
      <c r="E16396" s="24">
        <v>45688</v>
      </c>
      <c r="F16396" s="23" t="s">
        <v>49</v>
      </c>
      <c r="G16396" s="127">
        <v>3920578.45</v>
      </c>
    </row>
    <row r="16397" spans="1:7" x14ac:dyDescent="0.25">
      <c r="A16397" s="90" t="str">
        <f>VLOOKUP(B16397,Códigos!$A$1:$C$23,2,FALSE)</f>
        <v>Bonos Verdes, Sociales y/o Sostenibles</v>
      </c>
      <c r="B16397" s="23" t="s">
        <v>162</v>
      </c>
      <c r="C16397" s="90">
        <v>2025</v>
      </c>
      <c r="D16397" s="89" t="str">
        <f t="shared" si="277"/>
        <v>ene</v>
      </c>
      <c r="E16397" s="24">
        <v>45688</v>
      </c>
      <c r="F16397" s="23" t="s">
        <v>49</v>
      </c>
      <c r="G16397" s="127">
        <v>1614122.87</v>
      </c>
    </row>
    <row r="16398" spans="1:7" x14ac:dyDescent="0.25">
      <c r="A16398" s="90" t="str">
        <f>VLOOKUP(B16398,Códigos!$A$1:$C$23,2,FALSE)</f>
        <v>Cupones</v>
      </c>
      <c r="B16398" s="23" t="s">
        <v>7</v>
      </c>
      <c r="C16398" s="90">
        <v>2025</v>
      </c>
      <c r="D16398" s="89" t="str">
        <f t="shared" si="277"/>
        <v>ene</v>
      </c>
      <c r="E16398" s="24">
        <v>45688</v>
      </c>
      <c r="F16398" s="23" t="s">
        <v>49</v>
      </c>
      <c r="G16398" s="127">
        <v>6395832.1600000001</v>
      </c>
    </row>
    <row r="16399" spans="1:7" x14ac:dyDescent="0.25">
      <c r="A16399" s="90" t="str">
        <f>VLOOKUP(B16399,Códigos!$A$1:$C$23,2,FALSE)</f>
        <v>Depósitos a Plazo Fijo</v>
      </c>
      <c r="B16399" s="23" t="s">
        <v>8</v>
      </c>
      <c r="C16399" s="90">
        <v>2025</v>
      </c>
      <c r="D16399" s="89" t="str">
        <f t="shared" si="277"/>
        <v>ene</v>
      </c>
      <c r="E16399" s="24">
        <v>45688</v>
      </c>
      <c r="F16399" s="23" t="s">
        <v>49</v>
      </c>
      <c r="G16399" s="127">
        <v>51365224.149999999</v>
      </c>
    </row>
    <row r="16400" spans="1:7" x14ac:dyDescent="0.25">
      <c r="A16400" s="90" t="str">
        <f>VLOOKUP(B16400,Códigos!$A$1:$C$23,2,FALSE)</f>
        <v>Letras del BCB</v>
      </c>
      <c r="B16400" s="23" t="s">
        <v>9</v>
      </c>
      <c r="C16400" s="90">
        <v>2025</v>
      </c>
      <c r="D16400" s="89" t="str">
        <f t="shared" si="277"/>
        <v>ene</v>
      </c>
      <c r="E16400" s="24">
        <v>45688</v>
      </c>
      <c r="F16400" s="23" t="s">
        <v>49</v>
      </c>
      <c r="G16400" s="127">
        <v>2509920.35</v>
      </c>
    </row>
    <row r="16401" spans="1:7" x14ac:dyDescent="0.25">
      <c r="A16401" s="90" t="str">
        <f>VLOOKUP(B16401,Códigos!$A$1:$C$23,2,FALSE)</f>
        <v>Letras del BCB con opción a rescate anticipado</v>
      </c>
      <c r="B16401" s="23" t="s">
        <v>10</v>
      </c>
      <c r="C16401" s="90">
        <v>2025</v>
      </c>
      <c r="D16401" s="89" t="str">
        <f t="shared" si="277"/>
        <v>ene</v>
      </c>
      <c r="E16401" s="24">
        <v>45688</v>
      </c>
      <c r="F16401" s="23" t="s">
        <v>49</v>
      </c>
      <c r="G16401" s="127">
        <v>3927936.4099999997</v>
      </c>
    </row>
    <row r="16402" spans="1:7" x14ac:dyDescent="0.25">
      <c r="A16402" s="90" t="str">
        <f>VLOOKUP(B16402,Códigos!$A$1:$C$23,2,FALSE)</f>
        <v>Pagarés bursátiles</v>
      </c>
      <c r="B16402" s="23" t="s">
        <v>11</v>
      </c>
      <c r="C16402" s="90">
        <v>2025</v>
      </c>
      <c r="D16402" s="89" t="str">
        <f t="shared" si="277"/>
        <v>ene</v>
      </c>
      <c r="E16402" s="24">
        <v>45688</v>
      </c>
      <c r="F16402" s="23" t="s">
        <v>49</v>
      </c>
      <c r="G16402" s="127">
        <v>5048971.59</v>
      </c>
    </row>
    <row r="16403" spans="1:7" x14ac:dyDescent="0.25">
      <c r="A16403" s="90" t="str">
        <f>VLOOKUP(B16403,Códigos!$A$1:$C$23,2,FALSE)</f>
        <v>Valores de Titularización</v>
      </c>
      <c r="B16403" s="23" t="s">
        <v>12</v>
      </c>
      <c r="C16403" s="90">
        <v>2025</v>
      </c>
      <c r="D16403" s="89" t="str">
        <f t="shared" si="277"/>
        <v>ene</v>
      </c>
      <c r="E16403" s="24">
        <v>45688</v>
      </c>
      <c r="F16403" s="23" t="s">
        <v>49</v>
      </c>
      <c r="G16403" s="127">
        <v>1864702.5</v>
      </c>
    </row>
    <row r="16404" spans="1:7" x14ac:dyDescent="0.25">
      <c r="A16404" s="90" t="str">
        <f>VLOOKUP(B16404,Códigos!$A$1:$C$23,2,FALSE)</f>
        <v>Inv. Extranjero</v>
      </c>
      <c r="B16404" s="23" t="s">
        <v>34</v>
      </c>
      <c r="C16404" s="90">
        <v>2025</v>
      </c>
      <c r="D16404" s="89" t="str">
        <f t="shared" si="277"/>
        <v>ene</v>
      </c>
      <c r="E16404" s="24">
        <v>45688</v>
      </c>
      <c r="F16404" s="23" t="s">
        <v>49</v>
      </c>
      <c r="G16404" s="127">
        <v>0</v>
      </c>
    </row>
    <row r="16405" spans="1:7" x14ac:dyDescent="0.25">
      <c r="A16405" s="90" t="str">
        <f>VLOOKUP(B16405,Códigos!$A$1:$C$23,2,FALSE)</f>
        <v>Liquidez</v>
      </c>
      <c r="B16405" s="23" t="s">
        <v>13</v>
      </c>
      <c r="C16405" s="90">
        <v>2025</v>
      </c>
      <c r="D16405" s="89" t="str">
        <f t="shared" si="277"/>
        <v>ene</v>
      </c>
      <c r="E16405" s="24">
        <v>45688</v>
      </c>
      <c r="F16405" s="23" t="s">
        <v>49</v>
      </c>
      <c r="G16405" s="127">
        <v>9073649.0999999996</v>
      </c>
    </row>
    <row r="16406" spans="1:7" x14ac:dyDescent="0.25">
      <c r="A16406" s="90" t="str">
        <f>VLOOKUP(B16406,Códigos!$A$1:$C$23,2,FALSE)</f>
        <v>Inv. sin Oferta Pública</v>
      </c>
      <c r="B16406" s="23" t="s">
        <v>14</v>
      </c>
      <c r="C16406" s="90">
        <v>2025</v>
      </c>
      <c r="D16406" s="89" t="str">
        <f t="shared" si="277"/>
        <v>ene</v>
      </c>
      <c r="E16406" s="24">
        <v>45688</v>
      </c>
      <c r="F16406" s="23" t="s">
        <v>49</v>
      </c>
      <c r="G16406" s="127">
        <v>6257975.6400000006</v>
      </c>
    </row>
    <row r="16407" spans="1:7" x14ac:dyDescent="0.25">
      <c r="A16407" s="90" t="str">
        <f>VLOOKUP(B16407,Códigos!$A$1:$C$23,2,FALSE)</f>
        <v>Bonos Bancarios Bursátiles</v>
      </c>
      <c r="B16407" s="23" t="s">
        <v>1</v>
      </c>
      <c r="C16407" s="90">
        <v>2025</v>
      </c>
      <c r="D16407" s="89" t="str">
        <f t="shared" si="277"/>
        <v>ene</v>
      </c>
      <c r="E16407" s="24">
        <v>45688</v>
      </c>
      <c r="F16407" s="23" t="s">
        <v>50</v>
      </c>
      <c r="G16407" s="127">
        <v>735757.67</v>
      </c>
    </row>
    <row r="16408" spans="1:7" x14ac:dyDescent="0.25">
      <c r="A16408" s="90" t="str">
        <f>VLOOKUP(B16408,Códigos!$A$1:$C$23,2,FALSE)</f>
        <v>Bonos de Largo Plazo</v>
      </c>
      <c r="B16408" s="23" t="s">
        <v>3</v>
      </c>
      <c r="C16408" s="90">
        <v>2025</v>
      </c>
      <c r="D16408" s="89" t="str">
        <f t="shared" si="277"/>
        <v>ene</v>
      </c>
      <c r="E16408" s="24">
        <v>45688</v>
      </c>
      <c r="F16408" s="23" t="s">
        <v>50</v>
      </c>
      <c r="G16408" s="127">
        <v>483935.07</v>
      </c>
    </row>
    <row r="16409" spans="1:7" x14ac:dyDescent="0.25">
      <c r="A16409" s="90" t="str">
        <f>VLOOKUP(B16409,Códigos!$A$1:$C$23,2,FALSE)</f>
        <v>Bonos Participativos emitidos por Pymes</v>
      </c>
      <c r="B16409" s="23" t="s">
        <v>5</v>
      </c>
      <c r="C16409" s="90">
        <v>2025</v>
      </c>
      <c r="D16409" s="89" t="str">
        <f t="shared" si="277"/>
        <v>ene</v>
      </c>
      <c r="E16409" s="24">
        <v>45688</v>
      </c>
      <c r="F16409" s="23" t="s">
        <v>50</v>
      </c>
      <c r="G16409" s="127">
        <v>8991.84</v>
      </c>
    </row>
    <row r="16410" spans="1:7" x14ac:dyDescent="0.25">
      <c r="A16410" s="90" t="str">
        <f>VLOOKUP(B16410,Códigos!$A$1:$C$23,2,FALSE)</f>
        <v>Bonos del Tesoro</v>
      </c>
      <c r="B16410" s="23" t="s">
        <v>6</v>
      </c>
      <c r="C16410" s="90">
        <v>2025</v>
      </c>
      <c r="D16410" s="89" t="str">
        <f t="shared" si="277"/>
        <v>ene</v>
      </c>
      <c r="E16410" s="24">
        <v>45688</v>
      </c>
      <c r="F16410" s="23" t="s">
        <v>50</v>
      </c>
      <c r="G16410" s="127">
        <v>158643.15</v>
      </c>
    </row>
    <row r="16411" spans="1:7" x14ac:dyDescent="0.25">
      <c r="A16411" s="90" t="str">
        <f>VLOOKUP(B16411,Códigos!$A$1:$C$23,2,FALSE)</f>
        <v>Depósitos a Plazo Fijo</v>
      </c>
      <c r="B16411" s="23" t="s">
        <v>8</v>
      </c>
      <c r="C16411" s="90">
        <v>2025</v>
      </c>
      <c r="D16411" s="89" t="str">
        <f t="shared" si="277"/>
        <v>ene</v>
      </c>
      <c r="E16411" s="24">
        <v>45688</v>
      </c>
      <c r="F16411" s="23" t="s">
        <v>50</v>
      </c>
      <c r="G16411" s="127">
        <v>8710450.8200000003</v>
      </c>
    </row>
    <row r="16412" spans="1:7" x14ac:dyDescent="0.25">
      <c r="A16412" s="90" t="str">
        <f>VLOOKUP(B16412,Códigos!$A$1:$C$23,2,FALSE)</f>
        <v>Inv. Extranjero</v>
      </c>
      <c r="B16412" s="23" t="s">
        <v>34</v>
      </c>
      <c r="C16412" s="90">
        <v>2025</v>
      </c>
      <c r="D16412" s="89" t="str">
        <f t="shared" si="277"/>
        <v>ene</v>
      </c>
      <c r="E16412" s="24">
        <v>45688</v>
      </c>
      <c r="F16412" s="23" t="s">
        <v>50</v>
      </c>
      <c r="G16412" s="127">
        <v>1242376.8</v>
      </c>
    </row>
    <row r="16413" spans="1:7" x14ac:dyDescent="0.25">
      <c r="A16413" s="90" t="str">
        <f>VLOOKUP(B16413,Códigos!$A$1:$C$23,2,FALSE)</f>
        <v>Liquidez</v>
      </c>
      <c r="B16413" s="23" t="s">
        <v>13</v>
      </c>
      <c r="C16413" s="90">
        <v>2025</v>
      </c>
      <c r="D16413" s="89" t="str">
        <f t="shared" si="277"/>
        <v>ene</v>
      </c>
      <c r="E16413" s="24">
        <v>45688</v>
      </c>
      <c r="F16413" s="23" t="s">
        <v>50</v>
      </c>
      <c r="G16413" s="127">
        <v>744170.8</v>
      </c>
    </row>
    <row r="16414" spans="1:7" ht="15.75" thickBot="1" x14ac:dyDescent="0.3">
      <c r="A16414" s="96" t="str">
        <f>VLOOKUP(B16414,Códigos!$A$1:$C$23,2,FALSE)</f>
        <v>Inv. sin Oferta Pública</v>
      </c>
      <c r="B16414" s="106" t="s">
        <v>14</v>
      </c>
      <c r="C16414" s="96">
        <v>2025</v>
      </c>
      <c r="D16414" s="97" t="str">
        <f t="shared" si="277"/>
        <v>ene</v>
      </c>
      <c r="E16414" s="109">
        <v>45688</v>
      </c>
      <c r="F16414" s="106" t="s">
        <v>50</v>
      </c>
      <c r="G16414" s="128">
        <v>158424.41</v>
      </c>
    </row>
    <row r="16415" spans="1:7" ht="15.75" thickTop="1" x14ac:dyDescent="0.25">
      <c r="A16415" s="90" t="str">
        <f>VLOOKUP(B16415,Códigos!$A$1:$C$23,2,FALSE)</f>
        <v>Acciones</v>
      </c>
      <c r="B16415" s="23" t="s">
        <v>0</v>
      </c>
      <c r="C16415" s="90">
        <v>2025</v>
      </c>
      <c r="D16415" s="89" t="str">
        <f t="shared" si="277"/>
        <v>feb</v>
      </c>
      <c r="E16415" s="24">
        <v>45716</v>
      </c>
      <c r="F16415" s="23" t="s">
        <v>51</v>
      </c>
      <c r="G16415" s="127">
        <v>5756214.4300000006</v>
      </c>
    </row>
    <row r="16416" spans="1:7" x14ac:dyDescent="0.25">
      <c r="A16416" s="90" t="str">
        <f>VLOOKUP(B16416,Códigos!$A$1:$C$23,2,FALSE)</f>
        <v>Bonos Bancarios Bursátiles</v>
      </c>
      <c r="B16416" s="23" t="s">
        <v>1</v>
      </c>
      <c r="C16416" s="90">
        <v>2025</v>
      </c>
      <c r="D16416" s="89" t="str">
        <f t="shared" si="277"/>
        <v>feb</v>
      </c>
      <c r="E16416" s="24">
        <v>45716</v>
      </c>
      <c r="F16416" s="23" t="s">
        <v>51</v>
      </c>
      <c r="G16416" s="127">
        <v>68867395.050000012</v>
      </c>
    </row>
    <row r="16417" spans="1:7" x14ac:dyDescent="0.25">
      <c r="A16417" s="90" t="str">
        <f>VLOOKUP(B16417,Códigos!$A$1:$C$23,2,FALSE)</f>
        <v>Bonos Banco Central de Bolivia</v>
      </c>
      <c r="B16417" s="23" t="s">
        <v>2</v>
      </c>
      <c r="C16417" s="90">
        <v>2025</v>
      </c>
      <c r="D16417" s="89" t="str">
        <f t="shared" si="277"/>
        <v>feb</v>
      </c>
      <c r="E16417" s="24">
        <v>45716</v>
      </c>
      <c r="F16417" s="23" t="s">
        <v>51</v>
      </c>
      <c r="G16417" s="127">
        <v>57287802.270000003</v>
      </c>
    </row>
    <row r="16418" spans="1:7" x14ac:dyDescent="0.25">
      <c r="A16418" s="90" t="str">
        <f>VLOOKUP(B16418,Códigos!$A$1:$C$23,2,FALSE)</f>
        <v>Bonos de Largo Plazo</v>
      </c>
      <c r="B16418" s="23" t="s">
        <v>3</v>
      </c>
      <c r="C16418" s="90">
        <v>2025</v>
      </c>
      <c r="D16418" s="89" t="str">
        <f t="shared" si="277"/>
        <v>feb</v>
      </c>
      <c r="E16418" s="24">
        <v>45716</v>
      </c>
      <c r="F16418" s="23" t="s">
        <v>51</v>
      </c>
      <c r="G16418" s="127">
        <v>62924523.99000001</v>
      </c>
    </row>
    <row r="16419" spans="1:7" x14ac:dyDescent="0.25">
      <c r="A16419" s="90" t="str">
        <f>VLOOKUP(B16419,Códigos!$A$1:$C$23,2,FALSE)</f>
        <v>Bonos Municipales</v>
      </c>
      <c r="B16419" s="23" t="s">
        <v>4</v>
      </c>
      <c r="C16419" s="90">
        <v>2025</v>
      </c>
      <c r="D16419" s="89" t="str">
        <f t="shared" si="277"/>
        <v>feb</v>
      </c>
      <c r="E16419" s="24">
        <v>45716</v>
      </c>
      <c r="F16419" s="23" t="s">
        <v>51</v>
      </c>
      <c r="G16419" s="127">
        <v>576941.03</v>
      </c>
    </row>
    <row r="16420" spans="1:7" x14ac:dyDescent="0.25">
      <c r="A16420" s="90" t="str">
        <f>VLOOKUP(B16420,Códigos!$A$1:$C$23,2,FALSE)</f>
        <v>Bonos Participativos emitidos por Pymes</v>
      </c>
      <c r="B16420" s="23" t="s">
        <v>5</v>
      </c>
      <c r="C16420" s="90">
        <v>2025</v>
      </c>
      <c r="D16420" s="89" t="str">
        <f t="shared" si="277"/>
        <v>feb</v>
      </c>
      <c r="E16420" s="24">
        <v>45716</v>
      </c>
      <c r="F16420" s="23" t="s">
        <v>51</v>
      </c>
      <c r="G16420" s="127">
        <v>30483.24</v>
      </c>
    </row>
    <row r="16421" spans="1:7" x14ac:dyDescent="0.25">
      <c r="A16421" s="90" t="str">
        <f>VLOOKUP(B16421,Códigos!$A$1:$C$23,2,FALSE)</f>
        <v>Bonos del Tesoro</v>
      </c>
      <c r="B16421" s="23" t="s">
        <v>6</v>
      </c>
      <c r="C16421" s="90">
        <v>2025</v>
      </c>
      <c r="D16421" s="89" t="str">
        <f t="shared" si="277"/>
        <v>feb</v>
      </c>
      <c r="E16421" s="24">
        <v>45716</v>
      </c>
      <c r="F16421" s="23" t="s">
        <v>51</v>
      </c>
      <c r="G16421" s="127">
        <v>4422258.38</v>
      </c>
    </row>
    <row r="16422" spans="1:7" x14ac:dyDescent="0.25">
      <c r="A16422" s="90" t="str">
        <f>VLOOKUP(B16422,Códigos!$A$1:$C$23,2,FALSE)</f>
        <v>Bonos Verdes, Sociales y/o Sostenibles</v>
      </c>
      <c r="B16422" s="23" t="s">
        <v>162</v>
      </c>
      <c r="C16422" s="90">
        <v>2025</v>
      </c>
      <c r="D16422" s="89" t="str">
        <f t="shared" si="277"/>
        <v>feb</v>
      </c>
      <c r="E16422" s="24">
        <v>45716</v>
      </c>
      <c r="F16422" s="23" t="s">
        <v>51</v>
      </c>
      <c r="G16422" s="127">
        <v>3430179.22</v>
      </c>
    </row>
    <row r="16423" spans="1:7" x14ac:dyDescent="0.25">
      <c r="A16423" s="90" t="str">
        <f>VLOOKUP(B16423,Códigos!$A$1:$C$23,2,FALSE)</f>
        <v>Cupones</v>
      </c>
      <c r="B16423" s="23" t="s">
        <v>7</v>
      </c>
      <c r="C16423" s="90">
        <v>2025</v>
      </c>
      <c r="D16423" s="89" t="str">
        <f t="shared" si="277"/>
        <v>feb</v>
      </c>
      <c r="E16423" s="24">
        <v>45716</v>
      </c>
      <c r="F16423" s="23" t="s">
        <v>51</v>
      </c>
      <c r="G16423" s="127">
        <v>7631273.0200000005</v>
      </c>
    </row>
    <row r="16424" spans="1:7" x14ac:dyDescent="0.25">
      <c r="A16424" s="90" t="str">
        <f>VLOOKUP(B16424,Códigos!$A$1:$C$23,2,FALSE)</f>
        <v>Depósitos a Plazo Fijo</v>
      </c>
      <c r="B16424" s="23" t="s">
        <v>8</v>
      </c>
      <c r="C16424" s="90">
        <v>2025</v>
      </c>
      <c r="D16424" s="89" t="str">
        <f t="shared" si="277"/>
        <v>feb</v>
      </c>
      <c r="E16424" s="24">
        <v>45716</v>
      </c>
      <c r="F16424" s="23" t="s">
        <v>51</v>
      </c>
      <c r="G16424" s="127">
        <v>246982159.22999999</v>
      </c>
    </row>
    <row r="16425" spans="1:7" x14ac:dyDescent="0.25">
      <c r="A16425" s="90" t="str">
        <f>VLOOKUP(B16425,Códigos!$A$1:$C$23,2,FALSE)</f>
        <v>Letras del BCB</v>
      </c>
      <c r="B16425" s="23" t="s">
        <v>9</v>
      </c>
      <c r="C16425" s="90">
        <v>2025</v>
      </c>
      <c r="D16425" s="89" t="str">
        <f t="shared" ref="D16425:D16488" si="278">+TEXT(E16425,"mmm")</f>
        <v>feb</v>
      </c>
      <c r="E16425" s="24">
        <v>45716</v>
      </c>
      <c r="F16425" s="23" t="s">
        <v>51</v>
      </c>
      <c r="G16425" s="127">
        <v>16207683.099999998</v>
      </c>
    </row>
    <row r="16426" spans="1:7" x14ac:dyDescent="0.25">
      <c r="A16426" s="90" t="str">
        <f>VLOOKUP(B16426,Códigos!$A$1:$C$23,2,FALSE)</f>
        <v>Letras del BCB con opción a rescate anticipado</v>
      </c>
      <c r="B16426" s="23" t="s">
        <v>10</v>
      </c>
      <c r="C16426" s="90">
        <v>2025</v>
      </c>
      <c r="D16426" s="89" t="str">
        <f t="shared" si="278"/>
        <v>feb</v>
      </c>
      <c r="E16426" s="24">
        <v>45716</v>
      </c>
      <c r="F16426" s="23" t="s">
        <v>51</v>
      </c>
      <c r="G16426" s="127">
        <v>16009348.65</v>
      </c>
    </row>
    <row r="16427" spans="1:7" x14ac:dyDescent="0.25">
      <c r="A16427" s="90" t="str">
        <f>VLOOKUP(B16427,Códigos!$A$1:$C$23,2,FALSE)</f>
        <v>Pagarés bursátiles</v>
      </c>
      <c r="B16427" s="23" t="s">
        <v>11</v>
      </c>
      <c r="C16427" s="90">
        <v>2025</v>
      </c>
      <c r="D16427" s="89" t="str">
        <f t="shared" si="278"/>
        <v>feb</v>
      </c>
      <c r="E16427" s="24">
        <v>45716</v>
      </c>
      <c r="F16427" s="23" t="s">
        <v>51</v>
      </c>
      <c r="G16427" s="127">
        <v>20308150.950000003</v>
      </c>
    </row>
    <row r="16428" spans="1:7" x14ac:dyDescent="0.25">
      <c r="A16428" s="90" t="str">
        <f>VLOOKUP(B16428,Códigos!$A$1:$C$23,2,FALSE)</f>
        <v>Valores de Titularización</v>
      </c>
      <c r="B16428" s="23" t="s">
        <v>12</v>
      </c>
      <c r="C16428" s="90">
        <v>2025</v>
      </c>
      <c r="D16428" s="89" t="str">
        <f t="shared" si="278"/>
        <v>feb</v>
      </c>
      <c r="E16428" s="24">
        <v>45716</v>
      </c>
      <c r="F16428" s="23" t="s">
        <v>51</v>
      </c>
      <c r="G16428" s="127">
        <v>7135832.9999999991</v>
      </c>
    </row>
    <row r="16429" spans="1:7" x14ac:dyDescent="0.25">
      <c r="A16429" s="90" t="str">
        <f>VLOOKUP(B16429,Códigos!$A$1:$C$23,2,FALSE)</f>
        <v>Inv. Extranjero</v>
      </c>
      <c r="B16429" s="23" t="s">
        <v>34</v>
      </c>
      <c r="C16429" s="90">
        <v>2025</v>
      </c>
      <c r="D16429" s="89" t="str">
        <f t="shared" si="278"/>
        <v>feb</v>
      </c>
      <c r="E16429" s="24">
        <v>45716</v>
      </c>
      <c r="F16429" s="23" t="s">
        <v>51</v>
      </c>
      <c r="G16429" s="127">
        <v>312912.76</v>
      </c>
    </row>
    <row r="16430" spans="1:7" x14ac:dyDescent="0.25">
      <c r="A16430" s="90" t="str">
        <f>VLOOKUP(B16430,Códigos!$A$1:$C$23,2,FALSE)</f>
        <v>Liquidez</v>
      </c>
      <c r="B16430" s="23" t="s">
        <v>13</v>
      </c>
      <c r="C16430" s="90">
        <v>2025</v>
      </c>
      <c r="D16430" s="89" t="str">
        <f t="shared" si="278"/>
        <v>feb</v>
      </c>
      <c r="E16430" s="24">
        <v>45716</v>
      </c>
      <c r="F16430" s="23" t="s">
        <v>51</v>
      </c>
      <c r="G16430" s="127">
        <v>102993874.86999997</v>
      </c>
    </row>
    <row r="16431" spans="1:7" x14ac:dyDescent="0.25">
      <c r="A16431" s="90" t="str">
        <f>VLOOKUP(B16431,Códigos!$A$1:$C$23,2,FALSE)</f>
        <v>Inv. sin Oferta Pública</v>
      </c>
      <c r="B16431" s="23" t="s">
        <v>14</v>
      </c>
      <c r="C16431" s="90">
        <v>2025</v>
      </c>
      <c r="D16431" s="89" t="str">
        <f t="shared" si="278"/>
        <v>feb</v>
      </c>
      <c r="E16431" s="24">
        <v>45716</v>
      </c>
      <c r="F16431" s="23" t="s">
        <v>51</v>
      </c>
      <c r="G16431" s="127">
        <v>28669785.98</v>
      </c>
    </row>
    <row r="16432" spans="1:7" x14ac:dyDescent="0.25">
      <c r="A16432" s="90" t="str">
        <f>VLOOKUP(B16432,Códigos!$A$1:$C$23,2,FALSE)</f>
        <v>Acciones</v>
      </c>
      <c r="B16432" s="23" t="s">
        <v>0</v>
      </c>
      <c r="C16432" s="90">
        <v>2025</v>
      </c>
      <c r="D16432" s="89" t="str">
        <f t="shared" si="278"/>
        <v>feb</v>
      </c>
      <c r="E16432" s="24">
        <v>45716</v>
      </c>
      <c r="F16432" s="23" t="s">
        <v>52</v>
      </c>
      <c r="G16432" s="127">
        <v>5065027.1499999994</v>
      </c>
    </row>
    <row r="16433" spans="1:7" x14ac:dyDescent="0.25">
      <c r="A16433" s="90" t="str">
        <f>VLOOKUP(B16433,Códigos!$A$1:$C$23,2,FALSE)</f>
        <v>Bonos Bancarios Bursátiles</v>
      </c>
      <c r="B16433" s="23" t="s">
        <v>1</v>
      </c>
      <c r="C16433" s="90">
        <v>2025</v>
      </c>
      <c r="D16433" s="89" t="str">
        <f t="shared" si="278"/>
        <v>feb</v>
      </c>
      <c r="E16433" s="24">
        <v>45716</v>
      </c>
      <c r="F16433" s="23" t="s">
        <v>52</v>
      </c>
      <c r="G16433" s="127">
        <v>23381414.59</v>
      </c>
    </row>
    <row r="16434" spans="1:7" x14ac:dyDescent="0.25">
      <c r="A16434" s="90" t="str">
        <f>VLOOKUP(B16434,Códigos!$A$1:$C$23,2,FALSE)</f>
        <v>Bonos Banco Central de Bolivia</v>
      </c>
      <c r="B16434" s="23" t="s">
        <v>2</v>
      </c>
      <c r="C16434" s="90">
        <v>2025</v>
      </c>
      <c r="D16434" s="89" t="str">
        <f t="shared" si="278"/>
        <v>feb</v>
      </c>
      <c r="E16434" s="24">
        <v>45716</v>
      </c>
      <c r="F16434" s="23" t="s">
        <v>52</v>
      </c>
      <c r="G16434" s="127">
        <v>764767.13</v>
      </c>
    </row>
    <row r="16435" spans="1:7" x14ac:dyDescent="0.25">
      <c r="A16435" s="90" t="str">
        <f>VLOOKUP(B16435,Códigos!$A$1:$C$23,2,FALSE)</f>
        <v>Bonos de Largo Plazo</v>
      </c>
      <c r="B16435" s="23" t="s">
        <v>3</v>
      </c>
      <c r="C16435" s="90">
        <v>2025</v>
      </c>
      <c r="D16435" s="89" t="str">
        <f t="shared" si="278"/>
        <v>feb</v>
      </c>
      <c r="E16435" s="24">
        <v>45716</v>
      </c>
      <c r="F16435" s="23" t="s">
        <v>52</v>
      </c>
      <c r="G16435" s="127">
        <v>13524749.199999997</v>
      </c>
    </row>
    <row r="16436" spans="1:7" x14ac:dyDescent="0.25">
      <c r="A16436" s="90" t="str">
        <f>VLOOKUP(B16436,Códigos!$A$1:$C$23,2,FALSE)</f>
        <v>Bonos Participativos emitidos por Pymes</v>
      </c>
      <c r="B16436" s="23" t="s">
        <v>5</v>
      </c>
      <c r="C16436" s="90">
        <v>2025</v>
      </c>
      <c r="D16436" s="89" t="str">
        <f t="shared" si="278"/>
        <v>feb</v>
      </c>
      <c r="E16436" s="24">
        <v>45716</v>
      </c>
      <c r="F16436" s="23" t="s">
        <v>52</v>
      </c>
      <c r="G16436" s="127">
        <v>9032.07</v>
      </c>
    </row>
    <row r="16437" spans="1:7" x14ac:dyDescent="0.25">
      <c r="A16437" s="90" t="str">
        <f>VLOOKUP(B16437,Códigos!$A$1:$C$23,2,FALSE)</f>
        <v>Bonos del Tesoro</v>
      </c>
      <c r="B16437" s="23" t="s">
        <v>6</v>
      </c>
      <c r="C16437" s="90">
        <v>2025</v>
      </c>
      <c r="D16437" s="89" t="str">
        <f t="shared" si="278"/>
        <v>feb</v>
      </c>
      <c r="E16437" s="24">
        <v>45716</v>
      </c>
      <c r="F16437" s="23" t="s">
        <v>52</v>
      </c>
      <c r="G16437" s="127">
        <v>261045.48</v>
      </c>
    </row>
    <row r="16438" spans="1:7" x14ac:dyDescent="0.25">
      <c r="A16438" s="90" t="str">
        <f>VLOOKUP(B16438,Códigos!$A$1:$C$23,2,FALSE)</f>
        <v>Cupones</v>
      </c>
      <c r="B16438" s="23" t="s">
        <v>7</v>
      </c>
      <c r="C16438" s="90">
        <v>2025</v>
      </c>
      <c r="D16438" s="89" t="str">
        <f t="shared" si="278"/>
        <v>feb</v>
      </c>
      <c r="E16438" s="24">
        <v>45716</v>
      </c>
      <c r="F16438" s="23" t="s">
        <v>52</v>
      </c>
      <c r="G16438" s="127">
        <v>32186.59</v>
      </c>
    </row>
    <row r="16439" spans="1:7" x14ac:dyDescent="0.25">
      <c r="A16439" s="90" t="str">
        <f>VLOOKUP(B16439,Códigos!$A$1:$C$23,2,FALSE)</f>
        <v>Depósitos a Plazo Fijo</v>
      </c>
      <c r="B16439" s="23" t="s">
        <v>8</v>
      </c>
      <c r="C16439" s="90">
        <v>2025</v>
      </c>
      <c r="D16439" s="89" t="str">
        <f t="shared" si="278"/>
        <v>feb</v>
      </c>
      <c r="E16439" s="24">
        <v>45716</v>
      </c>
      <c r="F16439" s="23" t="s">
        <v>52</v>
      </c>
      <c r="G16439" s="127">
        <v>295734248.98999995</v>
      </c>
    </row>
    <row r="16440" spans="1:7" x14ac:dyDescent="0.25">
      <c r="A16440" s="90" t="str">
        <f>VLOOKUP(B16440,Códigos!$A$1:$C$23,2,FALSE)</f>
        <v>Letras del BCB</v>
      </c>
      <c r="B16440" s="23" t="s">
        <v>9</v>
      </c>
      <c r="C16440" s="90">
        <v>2025</v>
      </c>
      <c r="D16440" s="89" t="str">
        <f t="shared" si="278"/>
        <v>feb</v>
      </c>
      <c r="E16440" s="24">
        <v>45716</v>
      </c>
      <c r="F16440" s="23" t="s">
        <v>52</v>
      </c>
      <c r="G16440" s="127">
        <v>428314.01</v>
      </c>
    </row>
    <row r="16441" spans="1:7" x14ac:dyDescent="0.25">
      <c r="A16441" s="90" t="str">
        <f>VLOOKUP(B16441,Códigos!$A$1:$C$23,2,FALSE)</f>
        <v>Letras del BCB con opción a rescate anticipado</v>
      </c>
      <c r="B16441" s="23" t="s">
        <v>10</v>
      </c>
      <c r="C16441" s="90">
        <v>2025</v>
      </c>
      <c r="D16441" s="89" t="str">
        <f t="shared" si="278"/>
        <v>feb</v>
      </c>
      <c r="E16441" s="24">
        <v>45716</v>
      </c>
      <c r="F16441" s="23" t="s">
        <v>52</v>
      </c>
      <c r="G16441" s="127">
        <v>1785040.09</v>
      </c>
    </row>
    <row r="16442" spans="1:7" x14ac:dyDescent="0.25">
      <c r="A16442" s="90" t="str">
        <f>VLOOKUP(B16442,Códigos!$A$1:$C$23,2,FALSE)</f>
        <v>Pagarés bursátiles</v>
      </c>
      <c r="B16442" s="23" t="s">
        <v>11</v>
      </c>
      <c r="C16442" s="90">
        <v>2025</v>
      </c>
      <c r="D16442" s="89" t="str">
        <f t="shared" si="278"/>
        <v>feb</v>
      </c>
      <c r="E16442" s="24">
        <v>45716</v>
      </c>
      <c r="F16442" s="23" t="s">
        <v>52</v>
      </c>
      <c r="G16442" s="127">
        <v>11679165.27</v>
      </c>
    </row>
    <row r="16443" spans="1:7" x14ac:dyDescent="0.25">
      <c r="A16443" s="90" t="str">
        <f>VLOOKUP(B16443,Códigos!$A$1:$C$23,2,FALSE)</f>
        <v>Valores de Titularización</v>
      </c>
      <c r="B16443" s="23" t="s">
        <v>12</v>
      </c>
      <c r="C16443" s="90">
        <v>2025</v>
      </c>
      <c r="D16443" s="89" t="str">
        <f t="shared" si="278"/>
        <v>feb</v>
      </c>
      <c r="E16443" s="24">
        <v>45716</v>
      </c>
      <c r="F16443" s="23" t="s">
        <v>52</v>
      </c>
      <c r="G16443" s="127">
        <v>668573.11</v>
      </c>
    </row>
    <row r="16444" spans="1:7" x14ac:dyDescent="0.25">
      <c r="A16444" s="90" t="str">
        <f>VLOOKUP(B16444,Códigos!$A$1:$C$23,2,FALSE)</f>
        <v>Inv. Extranjero</v>
      </c>
      <c r="B16444" s="23" t="s">
        <v>34</v>
      </c>
      <c r="C16444" s="90">
        <v>2025</v>
      </c>
      <c r="D16444" s="89" t="str">
        <f t="shared" si="278"/>
        <v>feb</v>
      </c>
      <c r="E16444" s="24">
        <v>45716</v>
      </c>
      <c r="F16444" s="23" t="s">
        <v>52</v>
      </c>
      <c r="G16444" s="127">
        <v>26159107.009999998</v>
      </c>
    </row>
    <row r="16445" spans="1:7" x14ac:dyDescent="0.25">
      <c r="A16445" s="90" t="str">
        <f>VLOOKUP(B16445,Códigos!$A$1:$C$23,2,FALSE)</f>
        <v>Liquidez</v>
      </c>
      <c r="B16445" s="23" t="s">
        <v>13</v>
      </c>
      <c r="C16445" s="90">
        <v>2025</v>
      </c>
      <c r="D16445" s="89" t="str">
        <f t="shared" si="278"/>
        <v>feb</v>
      </c>
      <c r="E16445" s="24">
        <v>45716</v>
      </c>
      <c r="F16445" s="23" t="s">
        <v>52</v>
      </c>
      <c r="G16445" s="127">
        <v>144994770.23999998</v>
      </c>
    </row>
    <row r="16446" spans="1:7" x14ac:dyDescent="0.25">
      <c r="A16446" s="90" t="str">
        <f>VLOOKUP(B16446,Códigos!$A$1:$C$23,2,FALSE)</f>
        <v>Inv. sin Oferta Pública</v>
      </c>
      <c r="B16446" s="23" t="s">
        <v>14</v>
      </c>
      <c r="C16446" s="90">
        <v>2025</v>
      </c>
      <c r="D16446" s="89" t="str">
        <f t="shared" si="278"/>
        <v>feb</v>
      </c>
      <c r="E16446" s="24">
        <v>45716</v>
      </c>
      <c r="F16446" s="23" t="s">
        <v>52</v>
      </c>
      <c r="G16446" s="127">
        <v>505962.98999999987</v>
      </c>
    </row>
    <row r="16447" spans="1:7" x14ac:dyDescent="0.25">
      <c r="A16447" s="90" t="str">
        <f>VLOOKUP(B16447,Códigos!$A$1:$C$23,2,FALSE)</f>
        <v>Bonos Banco Central de Bolivia</v>
      </c>
      <c r="B16447" s="23" t="s">
        <v>2</v>
      </c>
      <c r="C16447" s="90">
        <v>2025</v>
      </c>
      <c r="D16447" s="89" t="str">
        <f t="shared" si="278"/>
        <v>feb</v>
      </c>
      <c r="E16447" s="24">
        <v>45716</v>
      </c>
      <c r="F16447" s="23" t="s">
        <v>119</v>
      </c>
      <c r="G16447" s="127">
        <v>20721742.530000001</v>
      </c>
    </row>
    <row r="16448" spans="1:7" x14ac:dyDescent="0.25">
      <c r="A16448" s="90" t="str">
        <f>VLOOKUP(B16448,Códigos!$A$1:$C$23,2,FALSE)</f>
        <v>Bonos de Largo Plazo</v>
      </c>
      <c r="B16448" s="23" t="s">
        <v>3</v>
      </c>
      <c r="C16448" s="90">
        <v>2025</v>
      </c>
      <c r="D16448" s="89" t="str">
        <f t="shared" si="278"/>
        <v>feb</v>
      </c>
      <c r="E16448" s="24">
        <v>45716</v>
      </c>
      <c r="F16448" s="23" t="s">
        <v>119</v>
      </c>
      <c r="G16448" s="127">
        <v>481920.08</v>
      </c>
    </row>
    <row r="16449" spans="1:7" x14ac:dyDescent="0.25">
      <c r="A16449" s="90" t="str">
        <f>VLOOKUP(B16449,Códigos!$A$1:$C$23,2,FALSE)</f>
        <v>Bonos del BCB con opción a rescate anticipado</v>
      </c>
      <c r="B16449" s="23" t="s">
        <v>159</v>
      </c>
      <c r="C16449" s="90">
        <v>2025</v>
      </c>
      <c r="D16449" s="89" t="str">
        <f t="shared" si="278"/>
        <v>feb</v>
      </c>
      <c r="E16449" s="24">
        <v>45716</v>
      </c>
      <c r="F16449" s="23" t="s">
        <v>119</v>
      </c>
      <c r="G16449" s="127">
        <v>5231060.6500000004</v>
      </c>
    </row>
    <row r="16450" spans="1:7" x14ac:dyDescent="0.25">
      <c r="A16450" s="90" t="str">
        <f>VLOOKUP(B16450,Códigos!$A$1:$C$23,2,FALSE)</f>
        <v>Depósitos a Plazo Fijo</v>
      </c>
      <c r="B16450" s="23" t="s">
        <v>8</v>
      </c>
      <c r="C16450" s="90">
        <v>2025</v>
      </c>
      <c r="D16450" s="89" t="str">
        <f t="shared" si="278"/>
        <v>feb</v>
      </c>
      <c r="E16450" s="24">
        <v>45716</v>
      </c>
      <c r="F16450" s="23" t="s">
        <v>119</v>
      </c>
      <c r="G16450" s="127">
        <v>4515580.25</v>
      </c>
    </row>
    <row r="16451" spans="1:7" x14ac:dyDescent="0.25">
      <c r="A16451" s="90" t="str">
        <f>VLOOKUP(B16451,Códigos!$A$1:$C$23,2,FALSE)</f>
        <v>Letras del BCB</v>
      </c>
      <c r="B16451" s="23" t="s">
        <v>9</v>
      </c>
      <c r="C16451" s="90">
        <v>2025</v>
      </c>
      <c r="D16451" s="89" t="str">
        <f t="shared" si="278"/>
        <v>feb</v>
      </c>
      <c r="E16451" s="24">
        <v>45716</v>
      </c>
      <c r="F16451" s="23" t="s">
        <v>119</v>
      </c>
      <c r="G16451" s="127">
        <v>10918264.720000001</v>
      </c>
    </row>
    <row r="16452" spans="1:7" x14ac:dyDescent="0.25">
      <c r="A16452" s="90" t="str">
        <f>VLOOKUP(B16452,Códigos!$A$1:$C$23,2,FALSE)</f>
        <v>Inv. Extranjero</v>
      </c>
      <c r="B16452" s="23" t="s">
        <v>34</v>
      </c>
      <c r="C16452" s="90">
        <v>2025</v>
      </c>
      <c r="D16452" s="89" t="str">
        <f t="shared" si="278"/>
        <v>feb</v>
      </c>
      <c r="E16452" s="24">
        <v>45716</v>
      </c>
      <c r="F16452" s="23" t="s">
        <v>119</v>
      </c>
      <c r="G16452" s="127">
        <v>0</v>
      </c>
    </row>
    <row r="16453" spans="1:7" x14ac:dyDescent="0.25">
      <c r="A16453" s="90" t="str">
        <f>VLOOKUP(B16453,Códigos!$A$1:$C$23,2,FALSE)</f>
        <v>Liquidez</v>
      </c>
      <c r="B16453" s="23" t="s">
        <v>13</v>
      </c>
      <c r="C16453" s="90">
        <v>2025</v>
      </c>
      <c r="D16453" s="89" t="str">
        <f t="shared" si="278"/>
        <v>feb</v>
      </c>
      <c r="E16453" s="24">
        <v>45716</v>
      </c>
      <c r="F16453" s="23" t="s">
        <v>119</v>
      </c>
      <c r="G16453" s="127">
        <v>2385070.71</v>
      </c>
    </row>
    <row r="16454" spans="1:7" x14ac:dyDescent="0.25">
      <c r="A16454" s="90" t="str">
        <f>VLOOKUP(B16454,Códigos!$A$1:$C$23,2,FALSE)</f>
        <v>Inv. sin Oferta Pública</v>
      </c>
      <c r="B16454" s="23" t="s">
        <v>14</v>
      </c>
      <c r="C16454" s="90">
        <v>2025</v>
      </c>
      <c r="D16454" s="89" t="str">
        <f t="shared" si="278"/>
        <v>feb</v>
      </c>
      <c r="E16454" s="24">
        <v>45716</v>
      </c>
      <c r="F16454" s="23" t="s">
        <v>119</v>
      </c>
      <c r="G16454" s="127">
        <v>-1797.09</v>
      </c>
    </row>
    <row r="16455" spans="1:7" x14ac:dyDescent="0.25">
      <c r="A16455" s="90" t="str">
        <f>VLOOKUP(B16455,Códigos!$A$1:$C$23,2,FALSE)</f>
        <v>Bonos Bancarios Bursátiles</v>
      </c>
      <c r="B16455" s="23" t="s">
        <v>1</v>
      </c>
      <c r="C16455" s="90">
        <v>2025</v>
      </c>
      <c r="D16455" s="89" t="str">
        <f t="shared" si="278"/>
        <v>feb</v>
      </c>
      <c r="E16455" s="24">
        <v>45716</v>
      </c>
      <c r="F16455" s="23" t="s">
        <v>44</v>
      </c>
      <c r="G16455" s="127">
        <v>6541907.5800000001</v>
      </c>
    </row>
    <row r="16456" spans="1:7" x14ac:dyDescent="0.25">
      <c r="A16456" s="90" t="str">
        <f>VLOOKUP(B16456,Códigos!$A$1:$C$23,2,FALSE)</f>
        <v>Bonos Banco Central de Bolivia</v>
      </c>
      <c r="B16456" s="23" t="s">
        <v>2</v>
      </c>
      <c r="C16456" s="90">
        <v>2025</v>
      </c>
      <c r="D16456" s="89" t="str">
        <f t="shared" si="278"/>
        <v>feb</v>
      </c>
      <c r="E16456" s="24">
        <v>45716</v>
      </c>
      <c r="F16456" s="23" t="s">
        <v>44</v>
      </c>
      <c r="G16456" s="127">
        <v>21256751.759999998</v>
      </c>
    </row>
    <row r="16457" spans="1:7" x14ac:dyDescent="0.25">
      <c r="A16457" s="90" t="str">
        <f>VLOOKUP(B16457,Códigos!$A$1:$C$23,2,FALSE)</f>
        <v>Bonos de Largo Plazo</v>
      </c>
      <c r="B16457" s="23" t="s">
        <v>3</v>
      </c>
      <c r="C16457" s="90">
        <v>2025</v>
      </c>
      <c r="D16457" s="89" t="str">
        <f t="shared" si="278"/>
        <v>feb</v>
      </c>
      <c r="E16457" s="24">
        <v>45716</v>
      </c>
      <c r="F16457" s="23" t="s">
        <v>44</v>
      </c>
      <c r="G16457" s="127">
        <v>10493655.02</v>
      </c>
    </row>
    <row r="16458" spans="1:7" x14ac:dyDescent="0.25">
      <c r="A16458" s="90" t="str">
        <f>VLOOKUP(B16458,Códigos!$A$1:$C$23,2,FALSE)</f>
        <v>Depósitos a Plazo Fijo</v>
      </c>
      <c r="B16458" s="23" t="s">
        <v>8</v>
      </c>
      <c r="C16458" s="90">
        <v>2025</v>
      </c>
      <c r="D16458" s="89" t="str">
        <f t="shared" si="278"/>
        <v>feb</v>
      </c>
      <c r="E16458" s="24">
        <v>45716</v>
      </c>
      <c r="F16458" s="23" t="s">
        <v>44</v>
      </c>
      <c r="G16458" s="127">
        <v>73465702.49000001</v>
      </c>
    </row>
    <row r="16459" spans="1:7" x14ac:dyDescent="0.25">
      <c r="A16459" s="90" t="str">
        <f>VLOOKUP(B16459,Códigos!$A$1:$C$23,2,FALSE)</f>
        <v>Letras del BCB</v>
      </c>
      <c r="B16459" s="23" t="s">
        <v>9</v>
      </c>
      <c r="C16459" s="90">
        <v>2025</v>
      </c>
      <c r="D16459" s="89" t="str">
        <f t="shared" si="278"/>
        <v>feb</v>
      </c>
      <c r="E16459" s="24">
        <v>45716</v>
      </c>
      <c r="F16459" s="23" t="s">
        <v>44</v>
      </c>
      <c r="G16459" s="127">
        <v>9095296.9199999999</v>
      </c>
    </row>
    <row r="16460" spans="1:7" x14ac:dyDescent="0.25">
      <c r="A16460" s="90" t="str">
        <f>VLOOKUP(B16460,Códigos!$A$1:$C$23,2,FALSE)</f>
        <v>Letras del BCB con opción a rescate anticipado</v>
      </c>
      <c r="B16460" s="23" t="s">
        <v>10</v>
      </c>
      <c r="C16460" s="90">
        <v>2025</v>
      </c>
      <c r="D16460" s="89" t="str">
        <f t="shared" si="278"/>
        <v>feb</v>
      </c>
      <c r="E16460" s="24">
        <v>45716</v>
      </c>
      <c r="F16460" s="23" t="s">
        <v>44</v>
      </c>
      <c r="G16460" s="127">
        <v>7457641.3999999994</v>
      </c>
    </row>
    <row r="16461" spans="1:7" x14ac:dyDescent="0.25">
      <c r="A16461" s="90" t="str">
        <f>VLOOKUP(B16461,Códigos!$A$1:$C$23,2,FALSE)</f>
        <v>Pagarés bursátiles</v>
      </c>
      <c r="B16461" s="23" t="s">
        <v>11</v>
      </c>
      <c r="C16461" s="90">
        <v>2025</v>
      </c>
      <c r="D16461" s="89" t="str">
        <f t="shared" si="278"/>
        <v>feb</v>
      </c>
      <c r="E16461" s="24">
        <v>45716</v>
      </c>
      <c r="F16461" s="23" t="s">
        <v>44</v>
      </c>
      <c r="G16461" s="127">
        <v>6361463.0500000007</v>
      </c>
    </row>
    <row r="16462" spans="1:7" x14ac:dyDescent="0.25">
      <c r="A16462" s="90" t="str">
        <f>VLOOKUP(B16462,Códigos!$A$1:$C$23,2,FALSE)</f>
        <v>Valores de Titularización</v>
      </c>
      <c r="B16462" s="23" t="s">
        <v>12</v>
      </c>
      <c r="C16462" s="90">
        <v>2025</v>
      </c>
      <c r="D16462" s="89" t="str">
        <f t="shared" si="278"/>
        <v>feb</v>
      </c>
      <c r="E16462" s="24">
        <v>45716</v>
      </c>
      <c r="F16462" s="23" t="s">
        <v>44</v>
      </c>
      <c r="G16462" s="127">
        <v>1201344.8899999999</v>
      </c>
    </row>
    <row r="16463" spans="1:7" x14ac:dyDescent="0.25">
      <c r="A16463" s="90" t="str">
        <f>VLOOKUP(B16463,Códigos!$A$1:$C$23,2,FALSE)</f>
        <v>Inv. Extranjero</v>
      </c>
      <c r="B16463" s="23" t="s">
        <v>34</v>
      </c>
      <c r="C16463" s="90">
        <v>2025</v>
      </c>
      <c r="D16463" s="89" t="str">
        <f t="shared" si="278"/>
        <v>feb</v>
      </c>
      <c r="E16463" s="24">
        <v>45716</v>
      </c>
      <c r="F16463" s="23" t="s">
        <v>44</v>
      </c>
      <c r="G16463" s="127">
        <v>312912.76</v>
      </c>
    </row>
    <row r="16464" spans="1:7" x14ac:dyDescent="0.25">
      <c r="A16464" s="90" t="str">
        <f>VLOOKUP(B16464,Códigos!$A$1:$C$23,2,FALSE)</f>
        <v>Liquidez</v>
      </c>
      <c r="B16464" s="23" t="s">
        <v>13</v>
      </c>
      <c r="C16464" s="90">
        <v>2025</v>
      </c>
      <c r="D16464" s="89" t="str">
        <f t="shared" si="278"/>
        <v>feb</v>
      </c>
      <c r="E16464" s="24">
        <v>45716</v>
      </c>
      <c r="F16464" s="23" t="s">
        <v>44</v>
      </c>
      <c r="G16464" s="127">
        <v>39996314.530000001</v>
      </c>
    </row>
    <row r="16465" spans="1:7" x14ac:dyDescent="0.25">
      <c r="A16465" s="90" t="str">
        <f>VLOOKUP(B16465,Códigos!$A$1:$C$23,2,FALSE)</f>
        <v>Inv. sin Oferta Pública</v>
      </c>
      <c r="B16465" s="23" t="s">
        <v>14</v>
      </c>
      <c r="C16465" s="90">
        <v>2025</v>
      </c>
      <c r="D16465" s="89" t="str">
        <f t="shared" si="278"/>
        <v>feb</v>
      </c>
      <c r="E16465" s="24">
        <v>45716</v>
      </c>
      <c r="F16465" s="23" t="s">
        <v>44</v>
      </c>
      <c r="G16465" s="127">
        <v>6682399.2299999995</v>
      </c>
    </row>
    <row r="16466" spans="1:7" x14ac:dyDescent="0.25">
      <c r="A16466" s="90" t="str">
        <f>VLOOKUP(B16466,Códigos!$A$1:$C$23,2,FALSE)</f>
        <v>Acciones</v>
      </c>
      <c r="B16466" s="23" t="s">
        <v>0</v>
      </c>
      <c r="C16466" s="90">
        <v>2025</v>
      </c>
      <c r="D16466" s="89" t="str">
        <f t="shared" si="278"/>
        <v>feb</v>
      </c>
      <c r="E16466" s="24">
        <v>45716</v>
      </c>
      <c r="F16466" s="23" t="s">
        <v>45</v>
      </c>
      <c r="G16466" s="127">
        <v>1681919.38</v>
      </c>
    </row>
    <row r="16467" spans="1:7" x14ac:dyDescent="0.25">
      <c r="A16467" s="90" t="str">
        <f>VLOOKUP(B16467,Códigos!$A$1:$C$23,2,FALSE)</f>
        <v>Bonos Bancarios Bursátiles</v>
      </c>
      <c r="B16467" s="23" t="s">
        <v>1</v>
      </c>
      <c r="C16467" s="90">
        <v>2025</v>
      </c>
      <c r="D16467" s="89" t="str">
        <f t="shared" si="278"/>
        <v>feb</v>
      </c>
      <c r="E16467" s="24">
        <v>45716</v>
      </c>
      <c r="F16467" s="23" t="s">
        <v>45</v>
      </c>
      <c r="G16467" s="127">
        <v>3447205.6399999997</v>
      </c>
    </row>
    <row r="16468" spans="1:7" x14ac:dyDescent="0.25">
      <c r="A16468" s="90" t="str">
        <f>VLOOKUP(B16468,Códigos!$A$1:$C$23,2,FALSE)</f>
        <v>Bonos Banco Central de Bolivia</v>
      </c>
      <c r="B16468" s="23" t="s">
        <v>2</v>
      </c>
      <c r="C16468" s="90">
        <v>2025</v>
      </c>
      <c r="D16468" s="89" t="str">
        <f t="shared" si="278"/>
        <v>feb</v>
      </c>
      <c r="E16468" s="24">
        <v>45716</v>
      </c>
      <c r="F16468" s="23" t="s">
        <v>45</v>
      </c>
      <c r="G16468" s="127">
        <v>21782.29</v>
      </c>
    </row>
    <row r="16469" spans="1:7" x14ac:dyDescent="0.25">
      <c r="A16469" s="90" t="str">
        <f>VLOOKUP(B16469,Códigos!$A$1:$C$23,2,FALSE)</f>
        <v>Bonos de Largo Plazo</v>
      </c>
      <c r="B16469" s="23" t="s">
        <v>3</v>
      </c>
      <c r="C16469" s="90">
        <v>2025</v>
      </c>
      <c r="D16469" s="89" t="str">
        <f t="shared" si="278"/>
        <v>feb</v>
      </c>
      <c r="E16469" s="24">
        <v>45716</v>
      </c>
      <c r="F16469" s="23" t="s">
        <v>45</v>
      </c>
      <c r="G16469" s="127">
        <v>1006731.88</v>
      </c>
    </row>
    <row r="16470" spans="1:7" x14ac:dyDescent="0.25">
      <c r="A16470" s="90" t="str">
        <f>VLOOKUP(B16470,Códigos!$A$1:$C$23,2,FALSE)</f>
        <v>Depósitos a Plazo Fijo</v>
      </c>
      <c r="B16470" s="23" t="s">
        <v>8</v>
      </c>
      <c r="C16470" s="90">
        <v>2025</v>
      </c>
      <c r="D16470" s="89" t="str">
        <f t="shared" si="278"/>
        <v>feb</v>
      </c>
      <c r="E16470" s="24">
        <v>45716</v>
      </c>
      <c r="F16470" s="23" t="s">
        <v>45</v>
      </c>
      <c r="G16470" s="127">
        <v>48846736.619999997</v>
      </c>
    </row>
    <row r="16471" spans="1:7" x14ac:dyDescent="0.25">
      <c r="A16471" s="90" t="str">
        <f>VLOOKUP(B16471,Códigos!$A$1:$C$23,2,FALSE)</f>
        <v>Inv. Extranjero</v>
      </c>
      <c r="B16471" s="23" t="s">
        <v>34</v>
      </c>
      <c r="C16471" s="90">
        <v>2025</v>
      </c>
      <c r="D16471" s="89" t="str">
        <f t="shared" si="278"/>
        <v>feb</v>
      </c>
      <c r="E16471" s="24">
        <v>45716</v>
      </c>
      <c r="F16471" s="23" t="s">
        <v>45</v>
      </c>
      <c r="G16471" s="127">
        <v>797173.5</v>
      </c>
    </row>
    <row r="16472" spans="1:7" x14ac:dyDescent="0.25">
      <c r="A16472" s="90" t="str">
        <f>VLOOKUP(B16472,Códigos!$A$1:$C$23,2,FALSE)</f>
        <v>Liquidez</v>
      </c>
      <c r="B16472" s="23" t="s">
        <v>13</v>
      </c>
      <c r="C16472" s="90">
        <v>2025</v>
      </c>
      <c r="D16472" s="89" t="str">
        <f t="shared" si="278"/>
        <v>feb</v>
      </c>
      <c r="E16472" s="24">
        <v>45716</v>
      </c>
      <c r="F16472" s="23" t="s">
        <v>45</v>
      </c>
      <c r="G16472" s="127">
        <v>54034347.189999998</v>
      </c>
    </row>
    <row r="16473" spans="1:7" x14ac:dyDescent="0.25">
      <c r="A16473" s="90" t="str">
        <f>VLOOKUP(B16473,Códigos!$A$1:$C$23,2,FALSE)</f>
        <v>Inv. sin Oferta Pública</v>
      </c>
      <c r="B16473" s="23" t="s">
        <v>14</v>
      </c>
      <c r="C16473" s="90">
        <v>2025</v>
      </c>
      <c r="D16473" s="89" t="str">
        <f t="shared" si="278"/>
        <v>feb</v>
      </c>
      <c r="E16473" s="24">
        <v>45716</v>
      </c>
      <c r="F16473" s="23" t="s">
        <v>45</v>
      </c>
      <c r="G16473" s="127">
        <v>-365.44999999999891</v>
      </c>
    </row>
    <row r="16474" spans="1:7" x14ac:dyDescent="0.25">
      <c r="A16474" s="90" t="str">
        <f>VLOOKUP(B16474,Códigos!$A$1:$C$23,2,FALSE)</f>
        <v>Acciones</v>
      </c>
      <c r="B16474" s="23" t="s">
        <v>0</v>
      </c>
      <c r="C16474" s="90">
        <v>2025</v>
      </c>
      <c r="D16474" s="89" t="str">
        <f t="shared" si="278"/>
        <v>feb</v>
      </c>
      <c r="E16474" s="24">
        <v>45716</v>
      </c>
      <c r="F16474" s="23" t="s">
        <v>46</v>
      </c>
      <c r="G16474" s="127">
        <v>5484460.5700000003</v>
      </c>
    </row>
    <row r="16475" spans="1:7" x14ac:dyDescent="0.25">
      <c r="A16475" s="90" t="str">
        <f>VLOOKUP(B16475,Códigos!$A$1:$C$23,2,FALSE)</f>
        <v>Bonos Bancarios Bursátiles</v>
      </c>
      <c r="B16475" s="23" t="s">
        <v>1</v>
      </c>
      <c r="C16475" s="90">
        <v>2025</v>
      </c>
      <c r="D16475" s="89" t="str">
        <f t="shared" si="278"/>
        <v>feb</v>
      </c>
      <c r="E16475" s="24">
        <v>45716</v>
      </c>
      <c r="F16475" s="23" t="s">
        <v>46</v>
      </c>
      <c r="G16475" s="127">
        <v>43530513.230000004</v>
      </c>
    </row>
    <row r="16476" spans="1:7" x14ac:dyDescent="0.25">
      <c r="A16476" s="90" t="str">
        <f>VLOOKUP(B16476,Códigos!$A$1:$C$23,2,FALSE)</f>
        <v>Bonos Banco Central de Bolivia</v>
      </c>
      <c r="B16476" s="23" t="s">
        <v>2</v>
      </c>
      <c r="C16476" s="90">
        <v>2025</v>
      </c>
      <c r="D16476" s="89" t="str">
        <f t="shared" si="278"/>
        <v>feb</v>
      </c>
      <c r="E16476" s="24">
        <v>45716</v>
      </c>
      <c r="F16476" s="23" t="s">
        <v>46</v>
      </c>
      <c r="G16476" s="127">
        <v>30717506.280000001</v>
      </c>
    </row>
    <row r="16477" spans="1:7" x14ac:dyDescent="0.25">
      <c r="A16477" s="90" t="str">
        <f>VLOOKUP(B16477,Códigos!$A$1:$C$23,2,FALSE)</f>
        <v>Bonos de Largo Plazo</v>
      </c>
      <c r="B16477" s="23" t="s">
        <v>3</v>
      </c>
      <c r="C16477" s="90">
        <v>2025</v>
      </c>
      <c r="D16477" s="89" t="str">
        <f t="shared" si="278"/>
        <v>feb</v>
      </c>
      <c r="E16477" s="24">
        <v>45716</v>
      </c>
      <c r="F16477" s="23" t="s">
        <v>46</v>
      </c>
      <c r="G16477" s="127">
        <v>33032923.289999999</v>
      </c>
    </row>
    <row r="16478" spans="1:7" x14ac:dyDescent="0.25">
      <c r="A16478" s="90" t="str">
        <f>VLOOKUP(B16478,Códigos!$A$1:$C$23,2,FALSE)</f>
        <v>Bonos Municipales</v>
      </c>
      <c r="B16478" s="23" t="s">
        <v>4</v>
      </c>
      <c r="C16478" s="90">
        <v>2025</v>
      </c>
      <c r="D16478" s="89" t="str">
        <f t="shared" si="278"/>
        <v>feb</v>
      </c>
      <c r="E16478" s="24">
        <v>45716</v>
      </c>
      <c r="F16478" s="23" t="s">
        <v>46</v>
      </c>
      <c r="G16478" s="127">
        <v>352158.81</v>
      </c>
    </row>
    <row r="16479" spans="1:7" x14ac:dyDescent="0.25">
      <c r="A16479" s="90" t="str">
        <f>VLOOKUP(B16479,Códigos!$A$1:$C$23,2,FALSE)</f>
        <v>Bonos Participativos emitidos por Pymes</v>
      </c>
      <c r="B16479" s="23" t="s">
        <v>5</v>
      </c>
      <c r="C16479" s="90">
        <v>2025</v>
      </c>
      <c r="D16479" s="89" t="str">
        <f t="shared" si="278"/>
        <v>feb</v>
      </c>
      <c r="E16479" s="24">
        <v>45716</v>
      </c>
      <c r="F16479" s="23" t="s">
        <v>46</v>
      </c>
      <c r="G16479" s="127">
        <v>19193.150000000001</v>
      </c>
    </row>
    <row r="16480" spans="1:7" x14ac:dyDescent="0.25">
      <c r="A16480" s="90" t="str">
        <f>VLOOKUP(B16480,Códigos!$A$1:$C$23,2,FALSE)</f>
        <v>Bonos del Tesoro</v>
      </c>
      <c r="B16480" s="23" t="s">
        <v>6</v>
      </c>
      <c r="C16480" s="90">
        <v>2025</v>
      </c>
      <c r="D16480" s="89" t="str">
        <f t="shared" si="278"/>
        <v>feb</v>
      </c>
      <c r="E16480" s="24">
        <v>45716</v>
      </c>
      <c r="F16480" s="23" t="s">
        <v>46</v>
      </c>
      <c r="G16480" s="127">
        <v>277206.12</v>
      </c>
    </row>
    <row r="16481" spans="1:7" x14ac:dyDescent="0.25">
      <c r="A16481" s="90" t="str">
        <f>VLOOKUP(B16481,Códigos!$A$1:$C$23,2,FALSE)</f>
        <v>Bonos Verdes, Sociales y/o Sostenibles</v>
      </c>
      <c r="B16481" s="23" t="s">
        <v>162</v>
      </c>
      <c r="C16481" s="90">
        <v>2025</v>
      </c>
      <c r="D16481" s="89" t="str">
        <f t="shared" si="278"/>
        <v>feb</v>
      </c>
      <c r="E16481" s="24">
        <v>45716</v>
      </c>
      <c r="F16481" s="23" t="s">
        <v>46</v>
      </c>
      <c r="G16481" s="127">
        <v>1765812.1300000001</v>
      </c>
    </row>
    <row r="16482" spans="1:7" x14ac:dyDescent="0.25">
      <c r="A16482" s="90" t="str">
        <f>VLOOKUP(B16482,Códigos!$A$1:$C$23,2,FALSE)</f>
        <v>Cupones</v>
      </c>
      <c r="B16482" s="23" t="s">
        <v>7</v>
      </c>
      <c r="C16482" s="90">
        <v>2025</v>
      </c>
      <c r="D16482" s="89" t="str">
        <f t="shared" si="278"/>
        <v>feb</v>
      </c>
      <c r="E16482" s="24">
        <v>45716</v>
      </c>
      <c r="F16482" s="23" t="s">
        <v>46</v>
      </c>
      <c r="G16482" s="127">
        <v>1227859.53</v>
      </c>
    </row>
    <row r="16483" spans="1:7" x14ac:dyDescent="0.25">
      <c r="A16483" s="90" t="str">
        <f>VLOOKUP(B16483,Códigos!$A$1:$C$23,2,FALSE)</f>
        <v>Depósitos a Plazo Fijo</v>
      </c>
      <c r="B16483" s="23" t="s">
        <v>8</v>
      </c>
      <c r="C16483" s="90">
        <v>2025</v>
      </c>
      <c r="D16483" s="89" t="str">
        <f t="shared" si="278"/>
        <v>feb</v>
      </c>
      <c r="E16483" s="24">
        <v>45716</v>
      </c>
      <c r="F16483" s="23" t="s">
        <v>46</v>
      </c>
      <c r="G16483" s="127">
        <v>125517536.41</v>
      </c>
    </row>
    <row r="16484" spans="1:7" x14ac:dyDescent="0.25">
      <c r="A16484" s="90" t="str">
        <f>VLOOKUP(B16484,Códigos!$A$1:$C$23,2,FALSE)</f>
        <v>Letras del BCB</v>
      </c>
      <c r="B16484" s="23" t="s">
        <v>9</v>
      </c>
      <c r="C16484" s="90">
        <v>2025</v>
      </c>
      <c r="D16484" s="89" t="str">
        <f t="shared" si="278"/>
        <v>feb</v>
      </c>
      <c r="E16484" s="24">
        <v>45716</v>
      </c>
      <c r="F16484" s="23" t="s">
        <v>46</v>
      </c>
      <c r="G16484" s="127">
        <v>4150651.79</v>
      </c>
    </row>
    <row r="16485" spans="1:7" x14ac:dyDescent="0.25">
      <c r="A16485" s="90" t="str">
        <f>VLOOKUP(B16485,Códigos!$A$1:$C$23,2,FALSE)</f>
        <v>Letras del BCB con opción a rescate anticipado</v>
      </c>
      <c r="B16485" s="23" t="s">
        <v>10</v>
      </c>
      <c r="C16485" s="90">
        <v>2025</v>
      </c>
      <c r="D16485" s="89" t="str">
        <f t="shared" si="278"/>
        <v>feb</v>
      </c>
      <c r="E16485" s="24">
        <v>45716</v>
      </c>
      <c r="F16485" s="23" t="s">
        <v>46</v>
      </c>
      <c r="G16485" s="127">
        <v>4534890.1899999995</v>
      </c>
    </row>
    <row r="16486" spans="1:7" x14ac:dyDescent="0.25">
      <c r="A16486" s="90" t="str">
        <f>VLOOKUP(B16486,Códigos!$A$1:$C$23,2,FALSE)</f>
        <v>Pagarés bursátiles</v>
      </c>
      <c r="B16486" s="23" t="s">
        <v>11</v>
      </c>
      <c r="C16486" s="90">
        <v>2025</v>
      </c>
      <c r="D16486" s="89" t="str">
        <f t="shared" si="278"/>
        <v>feb</v>
      </c>
      <c r="E16486" s="24">
        <v>45716</v>
      </c>
      <c r="F16486" s="23" t="s">
        <v>46</v>
      </c>
      <c r="G16486" s="127">
        <v>9176184.0299999993</v>
      </c>
    </row>
    <row r="16487" spans="1:7" x14ac:dyDescent="0.25">
      <c r="A16487" s="90" t="str">
        <f>VLOOKUP(B16487,Códigos!$A$1:$C$23,2,FALSE)</f>
        <v>Valores de Titularización</v>
      </c>
      <c r="B16487" s="23" t="s">
        <v>12</v>
      </c>
      <c r="C16487" s="90">
        <v>2025</v>
      </c>
      <c r="D16487" s="89" t="str">
        <f t="shared" si="278"/>
        <v>feb</v>
      </c>
      <c r="E16487" s="24">
        <v>45716</v>
      </c>
      <c r="F16487" s="23" t="s">
        <v>46</v>
      </c>
      <c r="G16487" s="127">
        <v>4076256.2399999998</v>
      </c>
    </row>
    <row r="16488" spans="1:7" x14ac:dyDescent="0.25">
      <c r="A16488" s="90" t="str">
        <f>VLOOKUP(B16488,Códigos!$A$1:$C$23,2,FALSE)</f>
        <v>Inv. Extranjero</v>
      </c>
      <c r="B16488" s="23" t="s">
        <v>34</v>
      </c>
      <c r="C16488" s="90">
        <v>2025</v>
      </c>
      <c r="D16488" s="89" t="str">
        <f t="shared" si="278"/>
        <v>feb</v>
      </c>
      <c r="E16488" s="24">
        <v>45716</v>
      </c>
      <c r="F16488" s="23" t="s">
        <v>46</v>
      </c>
      <c r="G16488" s="127">
        <v>0</v>
      </c>
    </row>
    <row r="16489" spans="1:7" x14ac:dyDescent="0.25">
      <c r="A16489" s="90" t="str">
        <f>VLOOKUP(B16489,Códigos!$A$1:$C$23,2,FALSE)</f>
        <v>Liquidez</v>
      </c>
      <c r="B16489" s="23" t="s">
        <v>13</v>
      </c>
      <c r="C16489" s="90">
        <v>2025</v>
      </c>
      <c r="D16489" s="89" t="str">
        <f t="shared" ref="D16489:D16536" si="279">+TEXT(E16489,"mmm")</f>
        <v>feb</v>
      </c>
      <c r="E16489" s="24">
        <v>45716</v>
      </c>
      <c r="F16489" s="23" t="s">
        <v>46</v>
      </c>
      <c r="G16489" s="127">
        <v>53857041.789999999</v>
      </c>
    </row>
    <row r="16490" spans="1:7" x14ac:dyDescent="0.25">
      <c r="A16490" s="90" t="str">
        <f>VLOOKUP(B16490,Códigos!$A$1:$C$23,2,FALSE)</f>
        <v>Inv. sin Oferta Pública</v>
      </c>
      <c r="B16490" s="23" t="s">
        <v>14</v>
      </c>
      <c r="C16490" s="90">
        <v>2025</v>
      </c>
      <c r="D16490" s="89" t="str">
        <f t="shared" si="279"/>
        <v>feb</v>
      </c>
      <c r="E16490" s="24">
        <v>45716</v>
      </c>
      <c r="F16490" s="23" t="s">
        <v>46</v>
      </c>
      <c r="G16490" s="127">
        <v>15756731.5</v>
      </c>
    </row>
    <row r="16491" spans="1:7" x14ac:dyDescent="0.25">
      <c r="A16491" s="90" t="str">
        <f>VLOOKUP(B16491,Códigos!$A$1:$C$23,2,FALSE)</f>
        <v>Acciones</v>
      </c>
      <c r="B16491" s="23" t="s">
        <v>0</v>
      </c>
      <c r="C16491" s="90">
        <v>2025</v>
      </c>
      <c r="D16491" s="89" t="str">
        <f t="shared" si="279"/>
        <v>feb</v>
      </c>
      <c r="E16491" s="24">
        <v>45716</v>
      </c>
      <c r="F16491" s="23" t="s">
        <v>47</v>
      </c>
      <c r="G16491" s="127">
        <v>3383107.77</v>
      </c>
    </row>
    <row r="16492" spans="1:7" x14ac:dyDescent="0.25">
      <c r="A16492" s="90" t="str">
        <f>VLOOKUP(B16492,Códigos!$A$1:$C$23,2,FALSE)</f>
        <v>Bonos Bancarios Bursátiles</v>
      </c>
      <c r="B16492" s="23" t="s">
        <v>1</v>
      </c>
      <c r="C16492" s="90">
        <v>2025</v>
      </c>
      <c r="D16492" s="89" t="str">
        <f t="shared" si="279"/>
        <v>feb</v>
      </c>
      <c r="E16492" s="24">
        <v>45716</v>
      </c>
      <c r="F16492" s="23" t="s">
        <v>47</v>
      </c>
      <c r="G16492" s="127">
        <v>19196265.149999999</v>
      </c>
    </row>
    <row r="16493" spans="1:7" x14ac:dyDescent="0.25">
      <c r="A16493" s="90" t="str">
        <f>VLOOKUP(B16493,Códigos!$A$1:$C$23,2,FALSE)</f>
        <v>Bonos Banco Central de Bolivia</v>
      </c>
      <c r="B16493" s="23" t="s">
        <v>2</v>
      </c>
      <c r="C16493" s="90">
        <v>2025</v>
      </c>
      <c r="D16493" s="89" t="str">
        <f t="shared" si="279"/>
        <v>feb</v>
      </c>
      <c r="E16493" s="24">
        <v>45716</v>
      </c>
      <c r="F16493" s="23" t="s">
        <v>47</v>
      </c>
      <c r="G16493" s="127">
        <v>742984.84</v>
      </c>
    </row>
    <row r="16494" spans="1:7" x14ac:dyDescent="0.25">
      <c r="A16494" s="90" t="str">
        <f>VLOOKUP(B16494,Códigos!$A$1:$C$23,2,FALSE)</f>
        <v>Bonos de Largo Plazo</v>
      </c>
      <c r="B16494" s="23" t="s">
        <v>3</v>
      </c>
      <c r="C16494" s="90">
        <v>2025</v>
      </c>
      <c r="D16494" s="89" t="str">
        <f t="shared" si="279"/>
        <v>feb</v>
      </c>
      <c r="E16494" s="24">
        <v>45716</v>
      </c>
      <c r="F16494" s="23" t="s">
        <v>47</v>
      </c>
      <c r="G16494" s="127">
        <v>12032809.93</v>
      </c>
    </row>
    <row r="16495" spans="1:7" x14ac:dyDescent="0.25">
      <c r="A16495" s="90" t="str">
        <f>VLOOKUP(B16495,Códigos!$A$1:$C$23,2,FALSE)</f>
        <v>Cupones</v>
      </c>
      <c r="B16495" s="23" t="s">
        <v>7</v>
      </c>
      <c r="C16495" s="90">
        <v>2025</v>
      </c>
      <c r="D16495" s="89" t="str">
        <f t="shared" si="279"/>
        <v>feb</v>
      </c>
      <c r="E16495" s="24">
        <v>45716</v>
      </c>
      <c r="F16495" s="23" t="s">
        <v>47</v>
      </c>
      <c r="G16495" s="127">
        <v>32186.59</v>
      </c>
    </row>
    <row r="16496" spans="1:7" x14ac:dyDescent="0.25">
      <c r="A16496" s="90" t="str">
        <f>VLOOKUP(B16496,Códigos!$A$1:$C$23,2,FALSE)</f>
        <v>Depósitos a Plazo Fijo</v>
      </c>
      <c r="B16496" s="23" t="s">
        <v>8</v>
      </c>
      <c r="C16496" s="90">
        <v>2025</v>
      </c>
      <c r="D16496" s="89" t="str">
        <f t="shared" si="279"/>
        <v>feb</v>
      </c>
      <c r="E16496" s="24">
        <v>45716</v>
      </c>
      <c r="F16496" s="23" t="s">
        <v>47</v>
      </c>
      <c r="G16496" s="127">
        <v>238697392.85999998</v>
      </c>
    </row>
    <row r="16497" spans="1:7" x14ac:dyDescent="0.25">
      <c r="A16497" s="90" t="str">
        <f>VLOOKUP(B16497,Códigos!$A$1:$C$23,2,FALSE)</f>
        <v>Letras del BCB</v>
      </c>
      <c r="B16497" s="23" t="s">
        <v>9</v>
      </c>
      <c r="C16497" s="90">
        <v>2025</v>
      </c>
      <c r="D16497" s="89" t="str">
        <f t="shared" si="279"/>
        <v>feb</v>
      </c>
      <c r="E16497" s="24">
        <v>45716</v>
      </c>
      <c r="F16497" s="23" t="s">
        <v>47</v>
      </c>
      <c r="G16497" s="127">
        <v>428314.01</v>
      </c>
    </row>
    <row r="16498" spans="1:7" x14ac:dyDescent="0.25">
      <c r="A16498" s="90" t="str">
        <f>VLOOKUP(B16498,Códigos!$A$1:$C$23,2,FALSE)</f>
        <v>Letras del BCB con opción a rescate anticipado</v>
      </c>
      <c r="B16498" s="23" t="s">
        <v>10</v>
      </c>
      <c r="C16498" s="90">
        <v>2025</v>
      </c>
      <c r="D16498" s="89" t="str">
        <f t="shared" si="279"/>
        <v>feb</v>
      </c>
      <c r="E16498" s="24">
        <v>45716</v>
      </c>
      <c r="F16498" s="23" t="s">
        <v>47</v>
      </c>
      <c r="G16498" s="127">
        <v>1785040.09</v>
      </c>
    </row>
    <row r="16499" spans="1:7" x14ac:dyDescent="0.25">
      <c r="A16499" s="90" t="str">
        <f>VLOOKUP(B16499,Códigos!$A$1:$C$23,2,FALSE)</f>
        <v>Pagarés bursátiles</v>
      </c>
      <c r="B16499" s="23" t="s">
        <v>11</v>
      </c>
      <c r="C16499" s="90">
        <v>2025</v>
      </c>
      <c r="D16499" s="89" t="str">
        <f t="shared" si="279"/>
        <v>feb</v>
      </c>
      <c r="E16499" s="24">
        <v>45716</v>
      </c>
      <c r="F16499" s="23" t="s">
        <v>47</v>
      </c>
      <c r="G16499" s="127">
        <v>11679165.27</v>
      </c>
    </row>
    <row r="16500" spans="1:7" x14ac:dyDescent="0.25">
      <c r="A16500" s="90" t="str">
        <f>VLOOKUP(B16500,Códigos!$A$1:$C$23,2,FALSE)</f>
        <v>Valores de Titularización</v>
      </c>
      <c r="B16500" s="23" t="s">
        <v>12</v>
      </c>
      <c r="C16500" s="90">
        <v>2025</v>
      </c>
      <c r="D16500" s="89" t="str">
        <f t="shared" si="279"/>
        <v>feb</v>
      </c>
      <c r="E16500" s="24">
        <v>45716</v>
      </c>
      <c r="F16500" s="23" t="s">
        <v>47</v>
      </c>
      <c r="G16500" s="127">
        <v>668573.11</v>
      </c>
    </row>
    <row r="16501" spans="1:7" x14ac:dyDescent="0.25">
      <c r="A16501" s="90" t="str">
        <f>VLOOKUP(B16501,Códigos!$A$1:$C$23,2,FALSE)</f>
        <v>Inv. Extranjero</v>
      </c>
      <c r="B16501" s="23" t="s">
        <v>34</v>
      </c>
      <c r="C16501" s="90">
        <v>2025</v>
      </c>
      <c r="D16501" s="89" t="str">
        <f t="shared" si="279"/>
        <v>feb</v>
      </c>
      <c r="E16501" s="24">
        <v>45716</v>
      </c>
      <c r="F16501" s="23" t="s">
        <v>47</v>
      </c>
      <c r="G16501" s="127">
        <v>24120072.309999999</v>
      </c>
    </row>
    <row r="16502" spans="1:7" x14ac:dyDescent="0.25">
      <c r="A16502" s="90" t="str">
        <f>VLOOKUP(B16502,Códigos!$A$1:$C$23,2,FALSE)</f>
        <v>Liquidez</v>
      </c>
      <c r="B16502" s="23" t="s">
        <v>13</v>
      </c>
      <c r="C16502" s="90">
        <v>2025</v>
      </c>
      <c r="D16502" s="89" t="str">
        <f t="shared" si="279"/>
        <v>feb</v>
      </c>
      <c r="E16502" s="24">
        <v>45716</v>
      </c>
      <c r="F16502" s="23" t="s">
        <v>47</v>
      </c>
      <c r="G16502" s="127">
        <v>89768987.070000008</v>
      </c>
    </row>
    <row r="16503" spans="1:7" x14ac:dyDescent="0.25">
      <c r="A16503" s="90" t="str">
        <f>VLOOKUP(B16503,Códigos!$A$1:$C$23,2,FALSE)</f>
        <v>Inv. sin Oferta Pública</v>
      </c>
      <c r="B16503" s="23" t="s">
        <v>14</v>
      </c>
      <c r="C16503" s="90">
        <v>2025</v>
      </c>
      <c r="D16503" s="89" t="str">
        <f t="shared" si="279"/>
        <v>feb</v>
      </c>
      <c r="E16503" s="24">
        <v>45716</v>
      </c>
      <c r="F16503" s="23" t="s">
        <v>47</v>
      </c>
      <c r="G16503" s="127">
        <v>348321.35999999993</v>
      </c>
    </row>
    <row r="16504" spans="1:7" x14ac:dyDescent="0.25">
      <c r="A16504" s="90" t="str">
        <f>VLOOKUP(B16504,Códigos!$A$1:$C$23,2,FALSE)</f>
        <v>Bonos Banco Central de Bolivia</v>
      </c>
      <c r="B16504" s="23" t="s">
        <v>2</v>
      </c>
      <c r="C16504" s="90">
        <v>2025</v>
      </c>
      <c r="D16504" s="89" t="str">
        <f t="shared" si="279"/>
        <v>feb</v>
      </c>
      <c r="E16504" s="24">
        <v>45716</v>
      </c>
      <c r="F16504" s="23" t="s">
        <v>48</v>
      </c>
      <c r="G16504" s="127">
        <v>20721742.530000001</v>
      </c>
    </row>
    <row r="16505" spans="1:7" x14ac:dyDescent="0.25">
      <c r="A16505" s="90" t="str">
        <f>VLOOKUP(B16505,Códigos!$A$1:$C$23,2,FALSE)</f>
        <v>Bonos de Largo Plazo</v>
      </c>
      <c r="B16505" s="23" t="s">
        <v>3</v>
      </c>
      <c r="C16505" s="90">
        <v>2025</v>
      </c>
      <c r="D16505" s="89" t="str">
        <f t="shared" si="279"/>
        <v>feb</v>
      </c>
      <c r="E16505" s="24">
        <v>45716</v>
      </c>
      <c r="F16505" s="23" t="s">
        <v>48</v>
      </c>
      <c r="G16505" s="127">
        <v>481920.08</v>
      </c>
    </row>
    <row r="16506" spans="1:7" x14ac:dyDescent="0.25">
      <c r="A16506" s="90" t="str">
        <f>VLOOKUP(B16506,Códigos!$A$1:$C$23,2,FALSE)</f>
        <v>Bonos del BCB con opción a rescate anticipado</v>
      </c>
      <c r="B16506" s="23" t="s">
        <v>159</v>
      </c>
      <c r="C16506" s="90">
        <v>2025</v>
      </c>
      <c r="D16506" s="89" t="str">
        <f t="shared" si="279"/>
        <v>feb</v>
      </c>
      <c r="E16506" s="24">
        <v>45716</v>
      </c>
      <c r="F16506" s="23" t="s">
        <v>48</v>
      </c>
      <c r="G16506" s="127">
        <v>5231060.6500000004</v>
      </c>
    </row>
    <row r="16507" spans="1:7" x14ac:dyDescent="0.25">
      <c r="A16507" s="90" t="str">
        <f>VLOOKUP(B16507,Códigos!$A$1:$C$23,2,FALSE)</f>
        <v>Depósitos a Plazo Fijo</v>
      </c>
      <c r="B16507" s="23" t="s">
        <v>8</v>
      </c>
      <c r="C16507" s="90">
        <v>2025</v>
      </c>
      <c r="D16507" s="89" t="str">
        <f t="shared" si="279"/>
        <v>feb</v>
      </c>
      <c r="E16507" s="24">
        <v>45716</v>
      </c>
      <c r="F16507" s="23" t="s">
        <v>48</v>
      </c>
      <c r="G16507" s="127">
        <v>4515580.25</v>
      </c>
    </row>
    <row r="16508" spans="1:7" x14ac:dyDescent="0.25">
      <c r="A16508" s="90" t="str">
        <f>VLOOKUP(B16508,Códigos!$A$1:$C$23,2,FALSE)</f>
        <v>Letras del BCB</v>
      </c>
      <c r="B16508" s="23" t="s">
        <v>9</v>
      </c>
      <c r="C16508" s="90">
        <v>2025</v>
      </c>
      <c r="D16508" s="89" t="str">
        <f t="shared" si="279"/>
        <v>feb</v>
      </c>
      <c r="E16508" s="24">
        <v>45716</v>
      </c>
      <c r="F16508" s="23" t="s">
        <v>48</v>
      </c>
      <c r="G16508" s="127">
        <v>10918264.720000001</v>
      </c>
    </row>
    <row r="16509" spans="1:7" x14ac:dyDescent="0.25">
      <c r="A16509" s="90" t="str">
        <f>VLOOKUP(B16509,Códigos!$A$1:$C$23,2,FALSE)</f>
        <v>Inv. Extranjero</v>
      </c>
      <c r="B16509" s="23" t="s">
        <v>34</v>
      </c>
      <c r="C16509" s="90">
        <v>2025</v>
      </c>
      <c r="D16509" s="89" t="str">
        <f t="shared" si="279"/>
        <v>feb</v>
      </c>
      <c r="E16509" s="24">
        <v>45716</v>
      </c>
      <c r="F16509" s="23" t="s">
        <v>48</v>
      </c>
      <c r="G16509" s="127">
        <v>0</v>
      </c>
    </row>
    <row r="16510" spans="1:7" x14ac:dyDescent="0.25">
      <c r="A16510" s="90" t="str">
        <f>VLOOKUP(B16510,Códigos!$A$1:$C$23,2,FALSE)</f>
        <v>Liquidez</v>
      </c>
      <c r="B16510" s="23" t="s">
        <v>13</v>
      </c>
      <c r="C16510" s="90">
        <v>2025</v>
      </c>
      <c r="D16510" s="89" t="str">
        <f t="shared" si="279"/>
        <v>feb</v>
      </c>
      <c r="E16510" s="24">
        <v>45716</v>
      </c>
      <c r="F16510" s="23" t="s">
        <v>48</v>
      </c>
      <c r="G16510" s="127">
        <v>2385070.71</v>
      </c>
    </row>
    <row r="16511" spans="1:7" x14ac:dyDescent="0.25">
      <c r="A16511" s="90" t="str">
        <f>VLOOKUP(B16511,Códigos!$A$1:$C$23,2,FALSE)</f>
        <v>Inv. sin Oferta Pública</v>
      </c>
      <c r="B16511" s="23" t="s">
        <v>14</v>
      </c>
      <c r="C16511" s="90">
        <v>2025</v>
      </c>
      <c r="D16511" s="89" t="str">
        <f t="shared" si="279"/>
        <v>feb</v>
      </c>
      <c r="E16511" s="24">
        <v>45716</v>
      </c>
      <c r="F16511" s="23" t="s">
        <v>48</v>
      </c>
      <c r="G16511" s="127">
        <v>-1797.09</v>
      </c>
    </row>
    <row r="16512" spans="1:7" x14ac:dyDescent="0.25">
      <c r="A16512" s="90" t="str">
        <f>VLOOKUP(B16512,Códigos!$A$1:$C$23,2,FALSE)</f>
        <v>Acciones</v>
      </c>
      <c r="B16512" s="23" t="s">
        <v>0</v>
      </c>
      <c r="C16512" s="90">
        <v>2025</v>
      </c>
      <c r="D16512" s="89" t="str">
        <f t="shared" si="279"/>
        <v>feb</v>
      </c>
      <c r="E16512" s="24">
        <v>45716</v>
      </c>
      <c r="F16512" s="23" t="s">
        <v>49</v>
      </c>
      <c r="G16512" s="127">
        <v>271753.86</v>
      </c>
    </row>
    <row r="16513" spans="1:7" x14ac:dyDescent="0.25">
      <c r="A16513" s="90" t="str">
        <f>VLOOKUP(B16513,Códigos!$A$1:$C$23,2,FALSE)</f>
        <v>Bonos Bancarios Bursátiles</v>
      </c>
      <c r="B16513" s="23" t="s">
        <v>1</v>
      </c>
      <c r="C16513" s="90">
        <v>2025</v>
      </c>
      <c r="D16513" s="89" t="str">
        <f t="shared" si="279"/>
        <v>feb</v>
      </c>
      <c r="E16513" s="24">
        <v>45716</v>
      </c>
      <c r="F16513" s="23" t="s">
        <v>49</v>
      </c>
      <c r="G16513" s="127">
        <v>18794974.239999998</v>
      </c>
    </row>
    <row r="16514" spans="1:7" x14ac:dyDescent="0.25">
      <c r="A16514" s="90" t="str">
        <f>VLOOKUP(B16514,Códigos!$A$1:$C$23,2,FALSE)</f>
        <v>Bonos Banco Central de Bolivia</v>
      </c>
      <c r="B16514" s="23" t="s">
        <v>2</v>
      </c>
      <c r="C16514" s="90">
        <v>2025</v>
      </c>
      <c r="D16514" s="89" t="str">
        <f t="shared" si="279"/>
        <v>feb</v>
      </c>
      <c r="E16514" s="24">
        <v>45716</v>
      </c>
      <c r="F16514" s="23" t="s">
        <v>49</v>
      </c>
      <c r="G16514" s="127">
        <v>5313544.2300000004</v>
      </c>
    </row>
    <row r="16515" spans="1:7" x14ac:dyDescent="0.25">
      <c r="A16515" s="90" t="str">
        <f>VLOOKUP(B16515,Códigos!$A$1:$C$23,2,FALSE)</f>
        <v>Bonos de Largo Plazo</v>
      </c>
      <c r="B16515" s="23" t="s">
        <v>3</v>
      </c>
      <c r="C16515" s="90">
        <v>2025</v>
      </c>
      <c r="D16515" s="89" t="str">
        <f t="shared" si="279"/>
        <v>feb</v>
      </c>
      <c r="E16515" s="24">
        <v>45716</v>
      </c>
      <c r="F16515" s="23" t="s">
        <v>49</v>
      </c>
      <c r="G16515" s="127">
        <v>19397945.68</v>
      </c>
    </row>
    <row r="16516" spans="1:7" x14ac:dyDescent="0.25">
      <c r="A16516" s="90" t="str">
        <f>VLOOKUP(B16516,Códigos!$A$1:$C$23,2,FALSE)</f>
        <v>Bonos Municipales</v>
      </c>
      <c r="B16516" s="23" t="s">
        <v>4</v>
      </c>
      <c r="C16516" s="90">
        <v>2025</v>
      </c>
      <c r="D16516" s="89" t="str">
        <f t="shared" si="279"/>
        <v>feb</v>
      </c>
      <c r="E16516" s="24">
        <v>45716</v>
      </c>
      <c r="F16516" s="23" t="s">
        <v>49</v>
      </c>
      <c r="G16516" s="127">
        <v>224782.22</v>
      </c>
    </row>
    <row r="16517" spans="1:7" x14ac:dyDescent="0.25">
      <c r="A16517" s="90" t="str">
        <f>VLOOKUP(B16517,Códigos!$A$1:$C$23,2,FALSE)</f>
        <v>Bonos Participativos emitidos por Pymes</v>
      </c>
      <c r="B16517" s="23" t="s">
        <v>5</v>
      </c>
      <c r="C16517" s="90">
        <v>2025</v>
      </c>
      <c r="D16517" s="89" t="str">
        <f t="shared" si="279"/>
        <v>feb</v>
      </c>
      <c r="E16517" s="24">
        <v>45716</v>
      </c>
      <c r="F16517" s="23" t="s">
        <v>49</v>
      </c>
      <c r="G16517" s="127">
        <v>11290.09</v>
      </c>
    </row>
    <row r="16518" spans="1:7" x14ac:dyDescent="0.25">
      <c r="A16518" s="90" t="str">
        <f>VLOOKUP(B16518,Códigos!$A$1:$C$23,2,FALSE)</f>
        <v>Bonos del Tesoro</v>
      </c>
      <c r="B16518" s="23" t="s">
        <v>6</v>
      </c>
      <c r="C16518" s="90">
        <v>2025</v>
      </c>
      <c r="D16518" s="89" t="str">
        <f t="shared" si="279"/>
        <v>feb</v>
      </c>
      <c r="E16518" s="24">
        <v>45716</v>
      </c>
      <c r="F16518" s="23" t="s">
        <v>49</v>
      </c>
      <c r="G16518" s="127">
        <v>4145052.2600000002</v>
      </c>
    </row>
    <row r="16519" spans="1:7" x14ac:dyDescent="0.25">
      <c r="A16519" s="90" t="str">
        <f>VLOOKUP(B16519,Códigos!$A$1:$C$23,2,FALSE)</f>
        <v>Bonos Verdes, Sociales y/o Sostenibles</v>
      </c>
      <c r="B16519" s="23" t="s">
        <v>162</v>
      </c>
      <c r="C16519" s="90">
        <v>2025</v>
      </c>
      <c r="D16519" s="89" t="str">
        <f t="shared" si="279"/>
        <v>feb</v>
      </c>
      <c r="E16519" s="24">
        <v>45716</v>
      </c>
      <c r="F16519" s="23" t="s">
        <v>49</v>
      </c>
      <c r="G16519" s="127">
        <v>1664367.09</v>
      </c>
    </row>
    <row r="16520" spans="1:7" x14ac:dyDescent="0.25">
      <c r="A16520" s="90" t="str">
        <f>VLOOKUP(B16520,Códigos!$A$1:$C$23,2,FALSE)</f>
        <v>Cupones</v>
      </c>
      <c r="B16520" s="23" t="s">
        <v>7</v>
      </c>
      <c r="C16520" s="90">
        <v>2025</v>
      </c>
      <c r="D16520" s="89" t="str">
        <f t="shared" si="279"/>
        <v>feb</v>
      </c>
      <c r="E16520" s="24">
        <v>45716</v>
      </c>
      <c r="F16520" s="23" t="s">
        <v>49</v>
      </c>
      <c r="G16520" s="127">
        <v>6403413.4900000002</v>
      </c>
    </row>
    <row r="16521" spans="1:7" x14ac:dyDescent="0.25">
      <c r="A16521" s="90" t="str">
        <f>VLOOKUP(B16521,Códigos!$A$1:$C$23,2,FALSE)</f>
        <v>Depósitos a Plazo Fijo</v>
      </c>
      <c r="B16521" s="23" t="s">
        <v>8</v>
      </c>
      <c r="C16521" s="90">
        <v>2025</v>
      </c>
      <c r="D16521" s="89" t="str">
        <f t="shared" si="279"/>
        <v>feb</v>
      </c>
      <c r="E16521" s="24">
        <v>45716</v>
      </c>
      <c r="F16521" s="23" t="s">
        <v>49</v>
      </c>
      <c r="G16521" s="127">
        <v>47998920.329999998</v>
      </c>
    </row>
    <row r="16522" spans="1:7" x14ac:dyDescent="0.25">
      <c r="A16522" s="90" t="str">
        <f>VLOOKUP(B16522,Códigos!$A$1:$C$23,2,FALSE)</f>
        <v>Letras del BCB</v>
      </c>
      <c r="B16522" s="23" t="s">
        <v>9</v>
      </c>
      <c r="C16522" s="90">
        <v>2025</v>
      </c>
      <c r="D16522" s="89" t="str">
        <f t="shared" si="279"/>
        <v>feb</v>
      </c>
      <c r="E16522" s="24">
        <v>45716</v>
      </c>
      <c r="F16522" s="23" t="s">
        <v>49</v>
      </c>
      <c r="G16522" s="127">
        <v>2961734.39</v>
      </c>
    </row>
    <row r="16523" spans="1:7" x14ac:dyDescent="0.25">
      <c r="A16523" s="90" t="str">
        <f>VLOOKUP(B16523,Códigos!$A$1:$C$23,2,FALSE)</f>
        <v>Letras del BCB con opción a rescate anticipado</v>
      </c>
      <c r="B16523" s="23" t="s">
        <v>10</v>
      </c>
      <c r="C16523" s="90">
        <v>2025</v>
      </c>
      <c r="D16523" s="89" t="str">
        <f t="shared" si="279"/>
        <v>feb</v>
      </c>
      <c r="E16523" s="24">
        <v>45716</v>
      </c>
      <c r="F16523" s="23" t="s">
        <v>49</v>
      </c>
      <c r="G16523" s="127">
        <v>4016817.06</v>
      </c>
    </row>
    <row r="16524" spans="1:7" x14ac:dyDescent="0.25">
      <c r="A16524" s="90" t="str">
        <f>VLOOKUP(B16524,Códigos!$A$1:$C$23,2,FALSE)</f>
        <v>Pagarés bursátiles</v>
      </c>
      <c r="B16524" s="23" t="s">
        <v>11</v>
      </c>
      <c r="C16524" s="90">
        <v>2025</v>
      </c>
      <c r="D16524" s="89" t="str">
        <f t="shared" si="279"/>
        <v>feb</v>
      </c>
      <c r="E16524" s="24">
        <v>45716</v>
      </c>
      <c r="F16524" s="23" t="s">
        <v>49</v>
      </c>
      <c r="G16524" s="127">
        <v>4770503.87</v>
      </c>
    </row>
    <row r="16525" spans="1:7" x14ac:dyDescent="0.25">
      <c r="A16525" s="90" t="str">
        <f>VLOOKUP(B16525,Códigos!$A$1:$C$23,2,FALSE)</f>
        <v>Valores de Titularización</v>
      </c>
      <c r="B16525" s="23" t="s">
        <v>12</v>
      </c>
      <c r="C16525" s="90">
        <v>2025</v>
      </c>
      <c r="D16525" s="89" t="str">
        <f t="shared" si="279"/>
        <v>feb</v>
      </c>
      <c r="E16525" s="24">
        <v>45716</v>
      </c>
      <c r="F16525" s="23" t="s">
        <v>49</v>
      </c>
      <c r="G16525" s="127">
        <v>1858231.8699999999</v>
      </c>
    </row>
    <row r="16526" spans="1:7" x14ac:dyDescent="0.25">
      <c r="A16526" s="90" t="str">
        <f>VLOOKUP(B16526,Códigos!$A$1:$C$23,2,FALSE)</f>
        <v>Inv. Extranjero</v>
      </c>
      <c r="B16526" s="23" t="s">
        <v>34</v>
      </c>
      <c r="C16526" s="90">
        <v>2025</v>
      </c>
      <c r="D16526" s="89" t="str">
        <f t="shared" si="279"/>
        <v>feb</v>
      </c>
      <c r="E16526" s="24">
        <v>45716</v>
      </c>
      <c r="F16526" s="23" t="s">
        <v>49</v>
      </c>
      <c r="G16526" s="127">
        <v>0</v>
      </c>
    </row>
    <row r="16527" spans="1:7" x14ac:dyDescent="0.25">
      <c r="A16527" s="90" t="str">
        <f>VLOOKUP(B16527,Códigos!$A$1:$C$23,2,FALSE)</f>
        <v>Liquidez</v>
      </c>
      <c r="B16527" s="23" t="s">
        <v>13</v>
      </c>
      <c r="C16527" s="90">
        <v>2025</v>
      </c>
      <c r="D16527" s="89" t="str">
        <f t="shared" si="279"/>
        <v>feb</v>
      </c>
      <c r="E16527" s="24">
        <v>45716</v>
      </c>
      <c r="F16527" s="23" t="s">
        <v>49</v>
      </c>
      <c r="G16527" s="127">
        <v>9140518.5499999989</v>
      </c>
    </row>
    <row r="16528" spans="1:7" x14ac:dyDescent="0.25">
      <c r="A16528" s="90" t="str">
        <f>VLOOKUP(B16528,Códigos!$A$1:$C$23,2,FALSE)</f>
        <v>Inv. sin Oferta Pública</v>
      </c>
      <c r="B16528" s="23" t="s">
        <v>14</v>
      </c>
      <c r="C16528" s="90">
        <v>2025</v>
      </c>
      <c r="D16528" s="89" t="str">
        <f t="shared" si="279"/>
        <v>feb</v>
      </c>
      <c r="E16528" s="24">
        <v>45716</v>
      </c>
      <c r="F16528" s="23" t="s">
        <v>49</v>
      </c>
      <c r="G16528" s="127">
        <v>6230655.25</v>
      </c>
    </row>
    <row r="16529" spans="1:7" x14ac:dyDescent="0.25">
      <c r="A16529" s="90" t="str">
        <f>VLOOKUP(B16529,Códigos!$A$1:$C$23,2,FALSE)</f>
        <v>Bonos Bancarios Bursátiles</v>
      </c>
      <c r="B16529" s="23" t="s">
        <v>1</v>
      </c>
      <c r="C16529" s="90">
        <v>2025</v>
      </c>
      <c r="D16529" s="89" t="str">
        <f t="shared" si="279"/>
        <v>feb</v>
      </c>
      <c r="E16529" s="24">
        <v>45716</v>
      </c>
      <c r="F16529" s="23" t="s">
        <v>50</v>
      </c>
      <c r="G16529" s="127">
        <v>737943.8</v>
      </c>
    </row>
    <row r="16530" spans="1:7" x14ac:dyDescent="0.25">
      <c r="A16530" s="90" t="str">
        <f>VLOOKUP(B16530,Códigos!$A$1:$C$23,2,FALSE)</f>
        <v>Bonos de Largo Plazo</v>
      </c>
      <c r="B16530" s="23" t="s">
        <v>3</v>
      </c>
      <c r="C16530" s="90">
        <v>2025</v>
      </c>
      <c r="D16530" s="89" t="str">
        <f t="shared" si="279"/>
        <v>feb</v>
      </c>
      <c r="E16530" s="24">
        <v>45716</v>
      </c>
      <c r="F16530" s="23" t="s">
        <v>50</v>
      </c>
      <c r="G16530" s="127">
        <v>485207.39</v>
      </c>
    </row>
    <row r="16531" spans="1:7" x14ac:dyDescent="0.25">
      <c r="A16531" s="90" t="str">
        <f>VLOOKUP(B16531,Códigos!$A$1:$C$23,2,FALSE)</f>
        <v>Bonos Participativos emitidos por Pymes</v>
      </c>
      <c r="B16531" s="23" t="s">
        <v>5</v>
      </c>
      <c r="C16531" s="90">
        <v>2025</v>
      </c>
      <c r="D16531" s="89" t="str">
        <f t="shared" si="279"/>
        <v>feb</v>
      </c>
      <c r="E16531" s="24">
        <v>45716</v>
      </c>
      <c r="F16531" s="23" t="s">
        <v>50</v>
      </c>
      <c r="G16531" s="127">
        <v>9032.07</v>
      </c>
    </row>
    <row r="16532" spans="1:7" x14ac:dyDescent="0.25">
      <c r="A16532" s="90" t="str">
        <f>VLOOKUP(B16532,Códigos!$A$1:$C$23,2,FALSE)</f>
        <v>Bonos del Tesoro</v>
      </c>
      <c r="B16532" s="23" t="s">
        <v>6</v>
      </c>
      <c r="C16532" s="90">
        <v>2025</v>
      </c>
      <c r="D16532" s="89" t="str">
        <f t="shared" si="279"/>
        <v>feb</v>
      </c>
      <c r="E16532" s="24">
        <v>45716</v>
      </c>
      <c r="F16532" s="23" t="s">
        <v>50</v>
      </c>
      <c r="G16532" s="127">
        <v>261045.48</v>
      </c>
    </row>
    <row r="16533" spans="1:7" x14ac:dyDescent="0.25">
      <c r="A16533" s="90" t="str">
        <f>VLOOKUP(B16533,Códigos!$A$1:$C$23,2,FALSE)</f>
        <v>Depósitos a Plazo Fijo</v>
      </c>
      <c r="B16533" s="23" t="s">
        <v>8</v>
      </c>
      <c r="C16533" s="90">
        <v>2025</v>
      </c>
      <c r="D16533" s="89" t="str">
        <f t="shared" si="279"/>
        <v>feb</v>
      </c>
      <c r="E16533" s="24">
        <v>45716</v>
      </c>
      <c r="F16533" s="23" t="s">
        <v>50</v>
      </c>
      <c r="G16533" s="127">
        <v>8190119.5099999998</v>
      </c>
    </row>
    <row r="16534" spans="1:7" x14ac:dyDescent="0.25">
      <c r="A16534" s="90" t="str">
        <f>VLOOKUP(B16534,Códigos!$A$1:$C$23,2,FALSE)</f>
        <v>Inv. Extranjero</v>
      </c>
      <c r="B16534" s="23" t="s">
        <v>34</v>
      </c>
      <c r="C16534" s="90">
        <v>2025</v>
      </c>
      <c r="D16534" s="89" t="str">
        <f t="shared" si="279"/>
        <v>feb</v>
      </c>
      <c r="E16534" s="24">
        <v>45716</v>
      </c>
      <c r="F16534" s="23" t="s">
        <v>50</v>
      </c>
      <c r="G16534" s="127">
        <v>1241861.2</v>
      </c>
    </row>
    <row r="16535" spans="1:7" x14ac:dyDescent="0.25">
      <c r="A16535" s="90" t="str">
        <f>VLOOKUP(B16535,Códigos!$A$1:$C$23,2,FALSE)</f>
        <v>Liquidez</v>
      </c>
      <c r="B16535" s="23" t="s">
        <v>13</v>
      </c>
      <c r="C16535" s="90">
        <v>2025</v>
      </c>
      <c r="D16535" s="89" t="str">
        <f t="shared" si="279"/>
        <v>feb</v>
      </c>
      <c r="E16535" s="24">
        <v>45716</v>
      </c>
      <c r="F16535" s="23" t="s">
        <v>50</v>
      </c>
      <c r="G16535" s="127">
        <v>1191435.98</v>
      </c>
    </row>
    <row r="16536" spans="1:7" ht="15.75" thickBot="1" x14ac:dyDescent="0.3">
      <c r="A16536" s="90" t="str">
        <f>VLOOKUP(B16536,Códigos!$A$1:$C$23,2,FALSE)</f>
        <v>Inv. sin Oferta Pública</v>
      </c>
      <c r="B16536" s="108" t="s">
        <v>14</v>
      </c>
      <c r="C16536" s="90">
        <v>2025</v>
      </c>
      <c r="D16536" s="89" t="str">
        <f t="shared" si="279"/>
        <v>feb</v>
      </c>
      <c r="E16536" s="110">
        <v>45716</v>
      </c>
      <c r="F16536" s="108" t="s">
        <v>50</v>
      </c>
      <c r="G16536" s="127">
        <v>158007.07999999999</v>
      </c>
    </row>
    <row r="16537" spans="1:7" ht="15.75" thickTop="1" x14ac:dyDescent="0.25">
      <c r="A16537" s="105" t="str">
        <f>VLOOKUP(B16537,Códigos!$A$1:$C$23,2,FALSE)</f>
        <v>Acciones</v>
      </c>
      <c r="B16537" s="107" t="s">
        <v>0</v>
      </c>
      <c r="C16537" s="105">
        <v>2025</v>
      </c>
      <c r="D16537" s="87" t="str">
        <f t="shared" ref="D16537" si="280">+TEXT(E16537,"mmm")</f>
        <v>mar</v>
      </c>
      <c r="E16537" s="114">
        <v>45747</v>
      </c>
      <c r="F16537" s="107" t="s">
        <v>51</v>
      </c>
      <c r="G16537" s="129">
        <v>6080224.8400000008</v>
      </c>
    </row>
    <row r="16538" spans="1:7" x14ac:dyDescent="0.25">
      <c r="A16538" s="90" t="str">
        <f>VLOOKUP(B16538,Códigos!$A$1:$C$23,2,FALSE)</f>
        <v>Bonos Bancarios Bursátiles</v>
      </c>
      <c r="B16538" s="23" t="s">
        <v>1</v>
      </c>
      <c r="C16538" s="90">
        <v>2025</v>
      </c>
      <c r="D16538" s="89" t="str">
        <f t="shared" ref="D16538:D16601" si="281">+TEXT(E16538,"mmm")</f>
        <v>mar</v>
      </c>
      <c r="E16538" s="24">
        <v>45747</v>
      </c>
      <c r="F16538" s="23" t="s">
        <v>51</v>
      </c>
      <c r="G16538" s="121">
        <v>65702695.139999986</v>
      </c>
    </row>
    <row r="16539" spans="1:7" x14ac:dyDescent="0.25">
      <c r="A16539" s="90" t="str">
        <f>VLOOKUP(B16539,Códigos!$A$1:$C$23,2,FALSE)</f>
        <v>Bonos Banco Central de Bolivia</v>
      </c>
      <c r="B16539" s="23" t="s">
        <v>2</v>
      </c>
      <c r="C16539" s="90">
        <v>2025</v>
      </c>
      <c r="D16539" s="89" t="str">
        <f t="shared" si="281"/>
        <v>mar</v>
      </c>
      <c r="E16539" s="24">
        <v>45747</v>
      </c>
      <c r="F16539" s="23" t="s">
        <v>51</v>
      </c>
      <c r="G16539" s="121">
        <v>65787991.419999994</v>
      </c>
    </row>
    <row r="16540" spans="1:7" x14ac:dyDescent="0.25">
      <c r="A16540" s="90" t="str">
        <f>VLOOKUP(B16540,Códigos!$A$1:$C$23,2,FALSE)</f>
        <v>Bonos de Largo Plazo</v>
      </c>
      <c r="B16540" s="23" t="s">
        <v>3</v>
      </c>
      <c r="C16540" s="90">
        <v>2025</v>
      </c>
      <c r="D16540" s="89" t="str">
        <f t="shared" si="281"/>
        <v>mar</v>
      </c>
      <c r="E16540" s="24">
        <v>45747</v>
      </c>
      <c r="F16540" s="23" t="s">
        <v>51</v>
      </c>
      <c r="G16540" s="121">
        <v>62291500.790000007</v>
      </c>
    </row>
    <row r="16541" spans="1:7" x14ac:dyDescent="0.25">
      <c r="A16541" s="90" t="str">
        <f>VLOOKUP(B16541,Códigos!$A$1:$C$23,2,FALSE)</f>
        <v>Bonos Municipales</v>
      </c>
      <c r="B16541" s="23" t="s">
        <v>4</v>
      </c>
      <c r="C16541" s="90">
        <v>2025</v>
      </c>
      <c r="D16541" s="89" t="str">
        <f t="shared" si="281"/>
        <v>mar</v>
      </c>
      <c r="E16541" s="24">
        <v>45747</v>
      </c>
      <c r="F16541" s="23" t="s">
        <v>51</v>
      </c>
      <c r="G16541" s="121">
        <v>578970.41</v>
      </c>
    </row>
    <row r="16542" spans="1:7" x14ac:dyDescent="0.25">
      <c r="A16542" s="90" t="str">
        <f>VLOOKUP(B16542,Códigos!$A$1:$C$23,2,FALSE)</f>
        <v>Bonos Participativos emitidos por Pymes</v>
      </c>
      <c r="B16542" s="23" t="s">
        <v>5</v>
      </c>
      <c r="C16542" s="90">
        <v>2025</v>
      </c>
      <c r="D16542" s="89" t="str">
        <f t="shared" si="281"/>
        <v>mar</v>
      </c>
      <c r="E16542" s="24">
        <v>45747</v>
      </c>
      <c r="F16542" s="23" t="s">
        <v>51</v>
      </c>
      <c r="G16542" s="121">
        <v>30635.16</v>
      </c>
    </row>
    <row r="16543" spans="1:7" x14ac:dyDescent="0.25">
      <c r="A16543" s="90" t="str">
        <f>VLOOKUP(B16543,Códigos!$A$1:$C$23,2,FALSE)</f>
        <v>Bonos del Tesoro</v>
      </c>
      <c r="B16543" s="23" t="s">
        <v>6</v>
      </c>
      <c r="C16543" s="90">
        <v>2025</v>
      </c>
      <c r="D16543" s="89" t="str">
        <f t="shared" si="281"/>
        <v>mar</v>
      </c>
      <c r="E16543" s="24">
        <v>45747</v>
      </c>
      <c r="F16543" s="23" t="s">
        <v>51</v>
      </c>
      <c r="G16543" s="121">
        <v>4503395.71</v>
      </c>
    </row>
    <row r="16544" spans="1:7" x14ac:dyDescent="0.25">
      <c r="A16544" s="90" t="str">
        <f>VLOOKUP(B16544,Códigos!$A$1:$C$23,2,FALSE)</f>
        <v>Bonos Verdes, Sociales y/o Sostenibles</v>
      </c>
      <c r="B16544" s="23" t="s">
        <v>162</v>
      </c>
      <c r="C16544" s="90">
        <v>2025</v>
      </c>
      <c r="D16544" s="89" t="str">
        <f t="shared" si="281"/>
        <v>mar</v>
      </c>
      <c r="E16544" s="24">
        <v>45747</v>
      </c>
      <c r="F16544" s="23" t="s">
        <v>51</v>
      </c>
      <c r="G16544" s="121">
        <v>3444801.72</v>
      </c>
    </row>
    <row r="16545" spans="1:7" x14ac:dyDescent="0.25">
      <c r="A16545" s="90" t="str">
        <f>VLOOKUP(B16545,Códigos!$A$1:$C$23,2,FALSE)</f>
        <v>Cupones</v>
      </c>
      <c r="B16545" s="23" t="s">
        <v>7</v>
      </c>
      <c r="C16545" s="90">
        <v>2025</v>
      </c>
      <c r="D16545" s="89" t="str">
        <f t="shared" si="281"/>
        <v>mar</v>
      </c>
      <c r="E16545" s="24">
        <v>45747</v>
      </c>
      <c r="F16545" s="23" t="s">
        <v>51</v>
      </c>
      <c r="G16545" s="121">
        <v>7641753.6199999992</v>
      </c>
    </row>
    <row r="16546" spans="1:7" x14ac:dyDescent="0.25">
      <c r="A16546" s="90" t="str">
        <f>VLOOKUP(B16546,Códigos!$A$1:$C$23,2,FALSE)</f>
        <v>Depósitos a Plazo Fijo</v>
      </c>
      <c r="B16546" s="23" t="s">
        <v>8</v>
      </c>
      <c r="C16546" s="90">
        <v>2025</v>
      </c>
      <c r="D16546" s="89" t="str">
        <f t="shared" si="281"/>
        <v>mar</v>
      </c>
      <c r="E16546" s="24">
        <v>45747</v>
      </c>
      <c r="F16546" s="23" t="s">
        <v>51</v>
      </c>
      <c r="G16546" s="121">
        <v>239965888.35999998</v>
      </c>
    </row>
    <row r="16547" spans="1:7" x14ac:dyDescent="0.25">
      <c r="A16547" s="90" t="str">
        <f>VLOOKUP(B16547,Códigos!$A$1:$C$23,2,FALSE)</f>
        <v>Letras del BCB</v>
      </c>
      <c r="B16547" s="23" t="s">
        <v>9</v>
      </c>
      <c r="C16547" s="90">
        <v>2025</v>
      </c>
      <c r="D16547" s="89" t="str">
        <f t="shared" si="281"/>
        <v>mar</v>
      </c>
      <c r="E16547" s="24">
        <v>45747</v>
      </c>
      <c r="F16547" s="23" t="s">
        <v>51</v>
      </c>
      <c r="G16547" s="121">
        <v>24269696.900000002</v>
      </c>
    </row>
    <row r="16548" spans="1:7" x14ac:dyDescent="0.25">
      <c r="A16548" s="90" t="str">
        <f>VLOOKUP(B16548,Códigos!$A$1:$C$23,2,FALSE)</f>
        <v>Letras del BCB con opción a rescate anticipado</v>
      </c>
      <c r="B16548" s="23" t="s">
        <v>10</v>
      </c>
      <c r="C16548" s="90">
        <v>2025</v>
      </c>
      <c r="D16548" s="89" t="str">
        <f t="shared" si="281"/>
        <v>mar</v>
      </c>
      <c r="E16548" s="24">
        <v>45747</v>
      </c>
      <c r="F16548" s="23" t="s">
        <v>51</v>
      </c>
      <c r="G16548" s="121">
        <v>13261314.25</v>
      </c>
    </row>
    <row r="16549" spans="1:7" x14ac:dyDescent="0.25">
      <c r="A16549" s="90" t="str">
        <f>VLOOKUP(B16549,Códigos!$A$1:$C$23,2,FALSE)</f>
        <v>Pagarés bursátiles</v>
      </c>
      <c r="B16549" s="23" t="s">
        <v>11</v>
      </c>
      <c r="C16549" s="90">
        <v>2025</v>
      </c>
      <c r="D16549" s="89" t="str">
        <f t="shared" si="281"/>
        <v>mar</v>
      </c>
      <c r="E16549" s="24">
        <v>45747</v>
      </c>
      <c r="F16549" s="23" t="s">
        <v>51</v>
      </c>
      <c r="G16549" s="121">
        <v>9466117.0900000017</v>
      </c>
    </row>
    <row r="16550" spans="1:7" x14ac:dyDescent="0.25">
      <c r="A16550" s="90" t="str">
        <f>VLOOKUP(B16550,Códigos!$A$1:$C$23,2,FALSE)</f>
        <v>Valores de Titularización</v>
      </c>
      <c r="B16550" s="23" t="s">
        <v>12</v>
      </c>
      <c r="C16550" s="90">
        <v>2025</v>
      </c>
      <c r="D16550" s="89" t="str">
        <f t="shared" si="281"/>
        <v>mar</v>
      </c>
      <c r="E16550" s="24">
        <v>45747</v>
      </c>
      <c r="F16550" s="23" t="s">
        <v>51</v>
      </c>
      <c r="G16550" s="121">
        <v>6844947.96</v>
      </c>
    </row>
    <row r="16551" spans="1:7" x14ac:dyDescent="0.25">
      <c r="A16551" s="90" t="str">
        <f>VLOOKUP(B16551,Códigos!$A$1:$C$23,2,FALSE)</f>
        <v>Inv. Extranjero</v>
      </c>
      <c r="B16551" s="23" t="s">
        <v>34</v>
      </c>
      <c r="C16551" s="90">
        <v>2025</v>
      </c>
      <c r="D16551" s="89" t="str">
        <f t="shared" si="281"/>
        <v>mar</v>
      </c>
      <c r="E16551" s="24">
        <v>45747</v>
      </c>
      <c r="F16551" s="23" t="s">
        <v>51</v>
      </c>
      <c r="G16551" s="121">
        <v>314156.38</v>
      </c>
    </row>
    <row r="16552" spans="1:7" x14ac:dyDescent="0.25">
      <c r="A16552" s="90" t="str">
        <f>VLOOKUP(B16552,Códigos!$A$1:$C$23,2,FALSE)</f>
        <v>Liquidez</v>
      </c>
      <c r="B16552" s="23" t="s">
        <v>13</v>
      </c>
      <c r="C16552" s="90">
        <v>2025</v>
      </c>
      <c r="D16552" s="89" t="str">
        <f t="shared" si="281"/>
        <v>mar</v>
      </c>
      <c r="E16552" s="24">
        <v>45747</v>
      </c>
      <c r="F16552" s="23" t="s">
        <v>51</v>
      </c>
      <c r="G16552" s="121">
        <v>111664754.11999997</v>
      </c>
    </row>
    <row r="16553" spans="1:7" x14ac:dyDescent="0.25">
      <c r="A16553" s="90" t="str">
        <f>VLOOKUP(B16553,Códigos!$A$1:$C$23,2,FALSE)</f>
        <v>Inv. sin Oferta Pública</v>
      </c>
      <c r="B16553" s="23" t="s">
        <v>14</v>
      </c>
      <c r="C16553" s="90">
        <v>2025</v>
      </c>
      <c r="D16553" s="89" t="str">
        <f t="shared" si="281"/>
        <v>mar</v>
      </c>
      <c r="E16553" s="24">
        <v>45747</v>
      </c>
      <c r="F16553" s="23" t="s">
        <v>51</v>
      </c>
      <c r="G16553" s="121">
        <v>26096912.789999999</v>
      </c>
    </row>
    <row r="16554" spans="1:7" x14ac:dyDescent="0.25">
      <c r="A16554" s="90" t="str">
        <f>VLOOKUP(B16554,Códigos!$A$1:$C$23,2,FALSE)</f>
        <v>Acciones</v>
      </c>
      <c r="B16554" s="23" t="s">
        <v>0</v>
      </c>
      <c r="C16554" s="90">
        <v>2025</v>
      </c>
      <c r="D16554" s="89" t="str">
        <f t="shared" si="281"/>
        <v>mar</v>
      </c>
      <c r="E16554" s="24">
        <v>45747</v>
      </c>
      <c r="F16554" s="23" t="s">
        <v>52</v>
      </c>
      <c r="G16554" s="121">
        <v>3995477.1</v>
      </c>
    </row>
    <row r="16555" spans="1:7" x14ac:dyDescent="0.25">
      <c r="A16555" s="90" t="str">
        <f>VLOOKUP(B16555,Códigos!$A$1:$C$23,2,FALSE)</f>
        <v>Bonos Bancarios Bursátiles</v>
      </c>
      <c r="B16555" s="23" t="s">
        <v>1</v>
      </c>
      <c r="C16555" s="90">
        <v>2025</v>
      </c>
      <c r="D16555" s="89" t="str">
        <f t="shared" si="281"/>
        <v>mar</v>
      </c>
      <c r="E16555" s="24">
        <v>45747</v>
      </c>
      <c r="F16555" s="23" t="s">
        <v>52</v>
      </c>
      <c r="G16555" s="121">
        <v>22303785.169999998</v>
      </c>
    </row>
    <row r="16556" spans="1:7" x14ac:dyDescent="0.25">
      <c r="A16556" s="90" t="str">
        <f>VLOOKUP(B16556,Códigos!$A$1:$C$23,2,FALSE)</f>
        <v>Bonos Banco Central de Bolivia</v>
      </c>
      <c r="B16556" s="23" t="s">
        <v>2</v>
      </c>
      <c r="C16556" s="90">
        <v>2025</v>
      </c>
      <c r="D16556" s="89" t="str">
        <f t="shared" si="281"/>
        <v>mar</v>
      </c>
      <c r="E16556" s="24">
        <v>45747</v>
      </c>
      <c r="F16556" s="23" t="s">
        <v>52</v>
      </c>
      <c r="G16556" s="121">
        <v>1632124.0899999999</v>
      </c>
    </row>
    <row r="16557" spans="1:7" x14ac:dyDescent="0.25">
      <c r="A16557" s="90" t="str">
        <f>VLOOKUP(B16557,Códigos!$A$1:$C$23,2,FALSE)</f>
        <v>Bonos de Largo Plazo</v>
      </c>
      <c r="B16557" s="23" t="s">
        <v>3</v>
      </c>
      <c r="C16557" s="90">
        <v>2025</v>
      </c>
      <c r="D16557" s="89" t="str">
        <f t="shared" si="281"/>
        <v>mar</v>
      </c>
      <c r="E16557" s="24">
        <v>45747</v>
      </c>
      <c r="F16557" s="23" t="s">
        <v>52</v>
      </c>
      <c r="G16557" s="121">
        <v>13544902.609999999</v>
      </c>
    </row>
    <row r="16558" spans="1:7" x14ac:dyDescent="0.25">
      <c r="A16558" s="90" t="str">
        <f>VLOOKUP(B16558,Códigos!$A$1:$C$23,2,FALSE)</f>
        <v>Bonos Participativos emitidos por Pymes</v>
      </c>
      <c r="B16558" s="23" t="s">
        <v>5</v>
      </c>
      <c r="C16558" s="90">
        <v>2025</v>
      </c>
      <c r="D16558" s="89" t="str">
        <f t="shared" si="281"/>
        <v>mar</v>
      </c>
      <c r="E16558" s="24">
        <v>45747</v>
      </c>
      <c r="F16558" s="23" t="s">
        <v>52</v>
      </c>
      <c r="G16558" s="121">
        <v>9077.09</v>
      </c>
    </row>
    <row r="16559" spans="1:7" x14ac:dyDescent="0.25">
      <c r="A16559" s="90" t="str">
        <f>VLOOKUP(B16559,Códigos!$A$1:$C$23,2,FALSE)</f>
        <v>Bonos del Tesoro</v>
      </c>
      <c r="B16559" s="23" t="s">
        <v>6</v>
      </c>
      <c r="C16559" s="90">
        <v>2025</v>
      </c>
      <c r="D16559" s="89" t="str">
        <f t="shared" si="281"/>
        <v>mar</v>
      </c>
      <c r="E16559" s="24">
        <v>45747</v>
      </c>
      <c r="F16559" s="23" t="s">
        <v>52</v>
      </c>
      <c r="G16559" s="121">
        <v>261738.63</v>
      </c>
    </row>
    <row r="16560" spans="1:7" x14ac:dyDescent="0.25">
      <c r="A16560" s="90" t="str">
        <f>VLOOKUP(B16560,Códigos!$A$1:$C$23,2,FALSE)</f>
        <v>Cupones</v>
      </c>
      <c r="B16560" s="23" t="s">
        <v>7</v>
      </c>
      <c r="C16560" s="90">
        <v>2025</v>
      </c>
      <c r="D16560" s="89" t="str">
        <f t="shared" si="281"/>
        <v>mar</v>
      </c>
      <c r="E16560" s="24">
        <v>45747</v>
      </c>
      <c r="F16560" s="23" t="s">
        <v>52</v>
      </c>
      <c r="G16560" s="121">
        <v>32215.74</v>
      </c>
    </row>
    <row r="16561" spans="1:7" x14ac:dyDescent="0.25">
      <c r="A16561" s="90" t="str">
        <f>VLOOKUP(B16561,Códigos!$A$1:$C$23,2,FALSE)</f>
        <v>Depósitos a Plazo Fijo</v>
      </c>
      <c r="B16561" s="23" t="s">
        <v>8</v>
      </c>
      <c r="C16561" s="90">
        <v>2025</v>
      </c>
      <c r="D16561" s="89" t="str">
        <f t="shared" si="281"/>
        <v>mar</v>
      </c>
      <c r="E16561" s="24">
        <v>45747</v>
      </c>
      <c r="F16561" s="23" t="s">
        <v>52</v>
      </c>
      <c r="G16561" s="121">
        <v>297077008.49000001</v>
      </c>
    </row>
    <row r="16562" spans="1:7" x14ac:dyDescent="0.25">
      <c r="A16562" s="90" t="str">
        <f>VLOOKUP(B16562,Códigos!$A$1:$C$23,2,FALSE)</f>
        <v>Letras del BCB</v>
      </c>
      <c r="B16562" s="23" t="s">
        <v>9</v>
      </c>
      <c r="C16562" s="90">
        <v>2025</v>
      </c>
      <c r="D16562" s="89" t="str">
        <f t="shared" si="281"/>
        <v>mar</v>
      </c>
      <c r="E16562" s="24">
        <v>45747</v>
      </c>
      <c r="F16562" s="23" t="s">
        <v>52</v>
      </c>
      <c r="G16562" s="121">
        <v>7098330.5800000001</v>
      </c>
    </row>
    <row r="16563" spans="1:7" x14ac:dyDescent="0.25">
      <c r="A16563" s="90" t="str">
        <f>VLOOKUP(B16563,Códigos!$A$1:$C$23,2,FALSE)</f>
        <v>Letras del BCB con opción a rescate anticipado</v>
      </c>
      <c r="B16563" s="23" t="s">
        <v>10</v>
      </c>
      <c r="C16563" s="90">
        <v>2025</v>
      </c>
      <c r="D16563" s="89" t="str">
        <f t="shared" si="281"/>
        <v>mar</v>
      </c>
      <c r="E16563" s="24">
        <v>45747</v>
      </c>
      <c r="F16563" s="23" t="s">
        <v>52</v>
      </c>
      <c r="G16563" s="121">
        <v>1077416.9099999999</v>
      </c>
    </row>
    <row r="16564" spans="1:7" x14ac:dyDescent="0.25">
      <c r="A16564" s="90" t="str">
        <f>VLOOKUP(B16564,Códigos!$A$1:$C$23,2,FALSE)</f>
        <v>Pagarés bursátiles</v>
      </c>
      <c r="B16564" s="23" t="s">
        <v>11</v>
      </c>
      <c r="C16564" s="90">
        <v>2025</v>
      </c>
      <c r="D16564" s="89" t="str">
        <f t="shared" si="281"/>
        <v>mar</v>
      </c>
      <c r="E16564" s="24">
        <v>45747</v>
      </c>
      <c r="F16564" s="23" t="s">
        <v>52</v>
      </c>
      <c r="G16564" s="121">
        <v>10408930.780000001</v>
      </c>
    </row>
    <row r="16565" spans="1:7" x14ac:dyDescent="0.25">
      <c r="A16565" s="90" t="str">
        <f>VLOOKUP(B16565,Códigos!$A$1:$C$23,2,FALSE)</f>
        <v>Valores de Titularización</v>
      </c>
      <c r="B16565" s="23" t="s">
        <v>12</v>
      </c>
      <c r="C16565" s="90">
        <v>2025</v>
      </c>
      <c r="D16565" s="89" t="str">
        <f t="shared" si="281"/>
        <v>mar</v>
      </c>
      <c r="E16565" s="24">
        <v>45747</v>
      </c>
      <c r="F16565" s="23" t="s">
        <v>52</v>
      </c>
      <c r="G16565" s="121">
        <v>1038419.8300000001</v>
      </c>
    </row>
    <row r="16566" spans="1:7" x14ac:dyDescent="0.25">
      <c r="A16566" s="90" t="str">
        <f>VLOOKUP(B16566,Códigos!$A$1:$C$23,2,FALSE)</f>
        <v>Inv. Extranjero</v>
      </c>
      <c r="B16566" s="23" t="s">
        <v>34</v>
      </c>
      <c r="C16566" s="90">
        <v>2025</v>
      </c>
      <c r="D16566" s="89" t="str">
        <f t="shared" si="281"/>
        <v>mar</v>
      </c>
      <c r="E16566" s="24">
        <v>45747</v>
      </c>
      <c r="F16566" s="23" t="s">
        <v>52</v>
      </c>
      <c r="G16566" s="121">
        <v>26056367.630000003</v>
      </c>
    </row>
    <row r="16567" spans="1:7" x14ac:dyDescent="0.25">
      <c r="A16567" s="90" t="str">
        <f>VLOOKUP(B16567,Códigos!$A$1:$C$23,2,FALSE)</f>
        <v>Liquidez</v>
      </c>
      <c r="B16567" s="23" t="s">
        <v>13</v>
      </c>
      <c r="C16567" s="90">
        <v>2025</v>
      </c>
      <c r="D16567" s="89" t="str">
        <f t="shared" si="281"/>
        <v>mar</v>
      </c>
      <c r="E16567" s="24">
        <v>45747</v>
      </c>
      <c r="F16567" s="23" t="s">
        <v>52</v>
      </c>
      <c r="G16567" s="121">
        <v>139819342.33000001</v>
      </c>
    </row>
    <row r="16568" spans="1:7" x14ac:dyDescent="0.25">
      <c r="A16568" s="90" t="str">
        <f>VLOOKUP(B16568,Códigos!$A$1:$C$23,2,FALSE)</f>
        <v>Inv. sin Oferta Pública</v>
      </c>
      <c r="B16568" s="23" t="s">
        <v>14</v>
      </c>
      <c r="C16568" s="90">
        <v>2025</v>
      </c>
      <c r="D16568" s="89" t="str">
        <f t="shared" si="281"/>
        <v>mar</v>
      </c>
      <c r="E16568" s="24">
        <v>45747</v>
      </c>
      <c r="F16568" s="23" t="s">
        <v>52</v>
      </c>
      <c r="G16568" s="121">
        <v>504371.94</v>
      </c>
    </row>
    <row r="16569" spans="1:7" x14ac:dyDescent="0.25">
      <c r="A16569" s="90" t="str">
        <f>VLOOKUP(B16569,Códigos!$A$1:$C$23,2,FALSE)</f>
        <v>Bonos Banco Central de Bolivia</v>
      </c>
      <c r="B16569" s="23" t="s">
        <v>2</v>
      </c>
      <c r="C16569" s="90">
        <v>2025</v>
      </c>
      <c r="D16569" s="89" t="str">
        <f t="shared" si="281"/>
        <v>mar</v>
      </c>
      <c r="E16569" s="24">
        <v>45747</v>
      </c>
      <c r="F16569" s="23" t="s">
        <v>119</v>
      </c>
      <c r="G16569" s="121">
        <v>21839135.98</v>
      </c>
    </row>
    <row r="16570" spans="1:7" x14ac:dyDescent="0.25">
      <c r="A16570" s="90" t="str">
        <f>VLOOKUP(B16570,Códigos!$A$1:$C$23,2,FALSE)</f>
        <v>Bonos de Largo Plazo</v>
      </c>
      <c r="B16570" s="23" t="s">
        <v>3</v>
      </c>
      <c r="C16570" s="90">
        <v>2025</v>
      </c>
      <c r="D16570" s="89" t="str">
        <f t="shared" si="281"/>
        <v>mar</v>
      </c>
      <c r="E16570" s="24">
        <v>45747</v>
      </c>
      <c r="F16570" s="23" t="s">
        <v>119</v>
      </c>
      <c r="G16570" s="121">
        <v>477236.31</v>
      </c>
    </row>
    <row r="16571" spans="1:7" x14ac:dyDescent="0.25">
      <c r="A16571" s="90" t="str">
        <f>VLOOKUP(B16571,Códigos!$A$1:$C$23,2,FALSE)</f>
        <v>Bonos del BCB con opción a rescate anticipado</v>
      </c>
      <c r="B16571" s="23" t="s">
        <v>159</v>
      </c>
      <c r="C16571" s="90">
        <v>2025</v>
      </c>
      <c r="D16571" s="89" t="str">
        <f t="shared" si="281"/>
        <v>mar</v>
      </c>
      <c r="E16571" s="24">
        <v>45747</v>
      </c>
      <c r="F16571" s="23" t="s">
        <v>119</v>
      </c>
      <c r="G16571" s="121">
        <v>4125244.3</v>
      </c>
    </row>
    <row r="16572" spans="1:7" x14ac:dyDescent="0.25">
      <c r="A16572" s="90" t="str">
        <f>VLOOKUP(B16572,Códigos!$A$1:$C$23,2,FALSE)</f>
        <v>Depósitos a Plazo Fijo</v>
      </c>
      <c r="B16572" s="23" t="s">
        <v>8</v>
      </c>
      <c r="C16572" s="90">
        <v>2025</v>
      </c>
      <c r="D16572" s="89" t="str">
        <f t="shared" si="281"/>
        <v>mar</v>
      </c>
      <c r="E16572" s="24">
        <v>45747</v>
      </c>
      <c r="F16572" s="23" t="s">
        <v>119</v>
      </c>
      <c r="G16572" s="121">
        <v>733494.5</v>
      </c>
    </row>
    <row r="16573" spans="1:7" x14ac:dyDescent="0.25">
      <c r="A16573" s="90" t="str">
        <f>VLOOKUP(B16573,Códigos!$A$1:$C$23,2,FALSE)</f>
        <v>Letras del BCB</v>
      </c>
      <c r="B16573" s="23" t="s">
        <v>9</v>
      </c>
      <c r="C16573" s="90">
        <v>2025</v>
      </c>
      <c r="D16573" s="89" t="str">
        <f t="shared" si="281"/>
        <v>mar</v>
      </c>
      <c r="E16573" s="24">
        <v>45747</v>
      </c>
      <c r="F16573" s="23" t="s">
        <v>119</v>
      </c>
      <c r="G16573" s="121">
        <v>17496905.879999999</v>
      </c>
    </row>
    <row r="16574" spans="1:7" x14ac:dyDescent="0.25">
      <c r="A16574" s="90" t="str">
        <f>VLOOKUP(B16574,Códigos!$A$1:$C$23,2,FALSE)</f>
        <v>Inv. Extranjero</v>
      </c>
      <c r="B16574" s="23" t="s">
        <v>34</v>
      </c>
      <c r="C16574" s="90">
        <v>2025</v>
      </c>
      <c r="D16574" s="89" t="str">
        <f t="shared" si="281"/>
        <v>mar</v>
      </c>
      <c r="E16574" s="24">
        <v>45747</v>
      </c>
      <c r="F16574" s="23" t="s">
        <v>119</v>
      </c>
      <c r="G16574" s="121">
        <v>0</v>
      </c>
    </row>
    <row r="16575" spans="1:7" x14ac:dyDescent="0.25">
      <c r="A16575" s="90" t="str">
        <f>VLOOKUP(B16575,Códigos!$A$1:$C$23,2,FALSE)</f>
        <v>Liquidez</v>
      </c>
      <c r="B16575" s="23" t="s">
        <v>13</v>
      </c>
      <c r="C16575" s="90">
        <v>2025</v>
      </c>
      <c r="D16575" s="89" t="str">
        <f t="shared" si="281"/>
        <v>mar</v>
      </c>
      <c r="E16575" s="24">
        <v>45747</v>
      </c>
      <c r="F16575" s="23" t="s">
        <v>119</v>
      </c>
      <c r="G16575" s="121">
        <v>9637464.5199999996</v>
      </c>
    </row>
    <row r="16576" spans="1:7" x14ac:dyDescent="0.25">
      <c r="A16576" s="90" t="str">
        <f>VLOOKUP(B16576,Códigos!$A$1:$C$23,2,FALSE)</f>
        <v>Inv. sin Oferta Pública</v>
      </c>
      <c r="B16576" s="23" t="s">
        <v>14</v>
      </c>
      <c r="C16576" s="90">
        <v>2025</v>
      </c>
      <c r="D16576" s="89" t="str">
        <f t="shared" si="281"/>
        <v>mar</v>
      </c>
      <c r="E16576" s="24">
        <v>45747</v>
      </c>
      <c r="F16576" s="23" t="s">
        <v>119</v>
      </c>
      <c r="G16576" s="121">
        <v>182778.55</v>
      </c>
    </row>
    <row r="16577" spans="1:7" x14ac:dyDescent="0.25">
      <c r="A16577" s="90" t="str">
        <f>VLOOKUP(B16577,Códigos!$A$1:$C$23,2,FALSE)</f>
        <v>Bonos Bancarios Bursátiles</v>
      </c>
      <c r="B16577" s="23" t="s">
        <v>1</v>
      </c>
      <c r="C16577" s="90">
        <v>2025</v>
      </c>
      <c r="D16577" s="89" t="str">
        <f t="shared" si="281"/>
        <v>mar</v>
      </c>
      <c r="E16577" s="24">
        <v>45747</v>
      </c>
      <c r="F16577" s="23" t="s">
        <v>44</v>
      </c>
      <c r="G16577" s="121">
        <v>6042025.8599999994</v>
      </c>
    </row>
    <row r="16578" spans="1:7" x14ac:dyDescent="0.25">
      <c r="A16578" s="90" t="str">
        <f>VLOOKUP(B16578,Códigos!$A$1:$C$23,2,FALSE)</f>
        <v>Bonos Banco Central de Bolivia</v>
      </c>
      <c r="B16578" s="23" t="s">
        <v>2</v>
      </c>
      <c r="C16578" s="90">
        <v>2025</v>
      </c>
      <c r="D16578" s="89" t="str">
        <f t="shared" si="281"/>
        <v>mar</v>
      </c>
      <c r="E16578" s="24">
        <v>45747</v>
      </c>
      <c r="F16578" s="23" t="s">
        <v>44</v>
      </c>
      <c r="G16578" s="121">
        <v>18025949.140000001</v>
      </c>
    </row>
    <row r="16579" spans="1:7" x14ac:dyDescent="0.25">
      <c r="A16579" s="90" t="str">
        <f>VLOOKUP(B16579,Códigos!$A$1:$C$23,2,FALSE)</f>
        <v>Bonos de Largo Plazo</v>
      </c>
      <c r="B16579" s="23" t="s">
        <v>3</v>
      </c>
      <c r="C16579" s="90">
        <v>2025</v>
      </c>
      <c r="D16579" s="89" t="str">
        <f t="shared" si="281"/>
        <v>mar</v>
      </c>
      <c r="E16579" s="24">
        <v>45747</v>
      </c>
      <c r="F16579" s="23" t="s">
        <v>44</v>
      </c>
      <c r="G16579" s="121">
        <v>10183917.43</v>
      </c>
    </row>
    <row r="16580" spans="1:7" x14ac:dyDescent="0.25">
      <c r="A16580" s="90" t="str">
        <f>VLOOKUP(B16580,Códigos!$A$1:$C$23,2,FALSE)</f>
        <v>Depósitos a Plazo Fijo</v>
      </c>
      <c r="B16580" s="23" t="s">
        <v>8</v>
      </c>
      <c r="C16580" s="90">
        <v>2025</v>
      </c>
      <c r="D16580" s="89" t="str">
        <f t="shared" si="281"/>
        <v>mar</v>
      </c>
      <c r="E16580" s="24">
        <v>45747</v>
      </c>
      <c r="F16580" s="23" t="s">
        <v>44</v>
      </c>
      <c r="G16580" s="121">
        <v>68096735.219999999</v>
      </c>
    </row>
    <row r="16581" spans="1:7" x14ac:dyDescent="0.25">
      <c r="A16581" s="90" t="str">
        <f>VLOOKUP(B16581,Códigos!$A$1:$C$23,2,FALSE)</f>
        <v>Letras del BCB</v>
      </c>
      <c r="B16581" s="23" t="s">
        <v>9</v>
      </c>
      <c r="C16581" s="90">
        <v>2025</v>
      </c>
      <c r="D16581" s="89" t="str">
        <f t="shared" si="281"/>
        <v>mar</v>
      </c>
      <c r="E16581" s="24">
        <v>45747</v>
      </c>
      <c r="F16581" s="23" t="s">
        <v>44</v>
      </c>
      <c r="G16581" s="121">
        <v>13712149.15</v>
      </c>
    </row>
    <row r="16582" spans="1:7" x14ac:dyDescent="0.25">
      <c r="A16582" s="90" t="str">
        <f>VLOOKUP(B16582,Códigos!$A$1:$C$23,2,FALSE)</f>
        <v>Letras del BCB con opción a rescate anticipado</v>
      </c>
      <c r="B16582" s="23" t="s">
        <v>10</v>
      </c>
      <c r="C16582" s="90">
        <v>2025</v>
      </c>
      <c r="D16582" s="89" t="str">
        <f t="shared" si="281"/>
        <v>mar</v>
      </c>
      <c r="E16582" s="24">
        <v>45747</v>
      </c>
      <c r="F16582" s="23" t="s">
        <v>44</v>
      </c>
      <c r="G16582" s="121">
        <v>7478873.8300000001</v>
      </c>
    </row>
    <row r="16583" spans="1:7" x14ac:dyDescent="0.25">
      <c r="A16583" s="90" t="str">
        <f>VLOOKUP(B16583,Códigos!$A$1:$C$23,2,FALSE)</f>
        <v>Pagarés bursátiles</v>
      </c>
      <c r="B16583" s="23" t="s">
        <v>11</v>
      </c>
      <c r="C16583" s="90">
        <v>2025</v>
      </c>
      <c r="D16583" s="89" t="str">
        <f t="shared" si="281"/>
        <v>mar</v>
      </c>
      <c r="E16583" s="24">
        <v>45747</v>
      </c>
      <c r="F16583" s="23" t="s">
        <v>44</v>
      </c>
      <c r="G16583" s="121">
        <v>3100254.42</v>
      </c>
    </row>
    <row r="16584" spans="1:7" x14ac:dyDescent="0.25">
      <c r="A16584" s="90" t="str">
        <f>VLOOKUP(B16584,Códigos!$A$1:$C$23,2,FALSE)</f>
        <v>Valores de Titularización</v>
      </c>
      <c r="B16584" s="23" t="s">
        <v>12</v>
      </c>
      <c r="C16584" s="90">
        <v>2025</v>
      </c>
      <c r="D16584" s="89" t="str">
        <f t="shared" si="281"/>
        <v>mar</v>
      </c>
      <c r="E16584" s="24">
        <v>45747</v>
      </c>
      <c r="F16584" s="23" t="s">
        <v>44</v>
      </c>
      <c r="G16584" s="121">
        <v>1134508.82</v>
      </c>
    </row>
    <row r="16585" spans="1:7" x14ac:dyDescent="0.25">
      <c r="A16585" s="90" t="str">
        <f>VLOOKUP(B16585,Códigos!$A$1:$C$23,2,FALSE)</f>
        <v>Inv. Extranjero</v>
      </c>
      <c r="B16585" s="23" t="s">
        <v>34</v>
      </c>
      <c r="C16585" s="90">
        <v>2025</v>
      </c>
      <c r="D16585" s="89" t="str">
        <f t="shared" si="281"/>
        <v>mar</v>
      </c>
      <c r="E16585" s="24">
        <v>45747</v>
      </c>
      <c r="F16585" s="23" t="s">
        <v>44</v>
      </c>
      <c r="G16585" s="121">
        <v>314156.38</v>
      </c>
    </row>
    <row r="16586" spans="1:7" x14ac:dyDescent="0.25">
      <c r="A16586" s="90" t="str">
        <f>VLOOKUP(B16586,Códigos!$A$1:$C$23,2,FALSE)</f>
        <v>Liquidez</v>
      </c>
      <c r="B16586" s="23" t="s">
        <v>13</v>
      </c>
      <c r="C16586" s="90">
        <v>2025</v>
      </c>
      <c r="D16586" s="89" t="str">
        <f t="shared" si="281"/>
        <v>mar</v>
      </c>
      <c r="E16586" s="24">
        <v>45747</v>
      </c>
      <c r="F16586" s="23" t="s">
        <v>44</v>
      </c>
      <c r="G16586" s="121">
        <v>47782921.119999997</v>
      </c>
    </row>
    <row r="16587" spans="1:7" x14ac:dyDescent="0.25">
      <c r="A16587" s="90" t="str">
        <f>VLOOKUP(B16587,Códigos!$A$1:$C$23,2,FALSE)</f>
        <v>Inv. sin Oferta Pública</v>
      </c>
      <c r="B16587" s="23" t="s">
        <v>14</v>
      </c>
      <c r="C16587" s="90">
        <v>2025</v>
      </c>
      <c r="D16587" s="89" t="str">
        <f t="shared" si="281"/>
        <v>mar</v>
      </c>
      <c r="E16587" s="24">
        <v>45747</v>
      </c>
      <c r="F16587" s="23" t="s">
        <v>44</v>
      </c>
      <c r="G16587" s="121">
        <v>5183883.7300000004</v>
      </c>
    </row>
    <row r="16588" spans="1:7" x14ac:dyDescent="0.25">
      <c r="A16588" s="90" t="str">
        <f>VLOOKUP(B16588,Códigos!$A$1:$C$23,2,FALSE)</f>
        <v>Bonos Bancarios Bursátiles</v>
      </c>
      <c r="B16588" s="23" t="s">
        <v>1</v>
      </c>
      <c r="C16588" s="90">
        <v>2025</v>
      </c>
      <c r="D16588" s="89" t="str">
        <f t="shared" si="281"/>
        <v>mar</v>
      </c>
      <c r="E16588" s="24">
        <v>45747</v>
      </c>
      <c r="F16588" s="23" t="s">
        <v>45</v>
      </c>
      <c r="G16588" s="121">
        <v>2608149.56</v>
      </c>
    </row>
    <row r="16589" spans="1:7" x14ac:dyDescent="0.25">
      <c r="A16589" s="90" t="str">
        <f>VLOOKUP(B16589,Códigos!$A$1:$C$23,2,FALSE)</f>
        <v>Bonos Banco Central de Bolivia</v>
      </c>
      <c r="B16589" s="23" t="s">
        <v>2</v>
      </c>
      <c r="C16589" s="90">
        <v>2025</v>
      </c>
      <c r="D16589" s="89" t="str">
        <f t="shared" si="281"/>
        <v>mar</v>
      </c>
      <c r="E16589" s="24">
        <v>45747</v>
      </c>
      <c r="F16589" s="23" t="s">
        <v>45</v>
      </c>
      <c r="G16589" s="121">
        <v>21944.97</v>
      </c>
    </row>
    <row r="16590" spans="1:7" x14ac:dyDescent="0.25">
      <c r="A16590" s="90" t="str">
        <f>VLOOKUP(B16590,Códigos!$A$1:$C$23,2,FALSE)</f>
        <v>Bonos de Largo Plazo</v>
      </c>
      <c r="B16590" s="23" t="s">
        <v>3</v>
      </c>
      <c r="C16590" s="90">
        <v>2025</v>
      </c>
      <c r="D16590" s="89" t="str">
        <f t="shared" si="281"/>
        <v>mar</v>
      </c>
      <c r="E16590" s="24">
        <v>45747</v>
      </c>
      <c r="F16590" s="23" t="s">
        <v>45</v>
      </c>
      <c r="G16590" s="121">
        <v>1010589.05</v>
      </c>
    </row>
    <row r="16591" spans="1:7" x14ac:dyDescent="0.25">
      <c r="A16591" s="90" t="str">
        <f>VLOOKUP(B16591,Códigos!$A$1:$C$23,2,FALSE)</f>
        <v>Depósitos a Plazo Fijo</v>
      </c>
      <c r="B16591" s="23" t="s">
        <v>8</v>
      </c>
      <c r="C16591" s="90">
        <v>2025</v>
      </c>
      <c r="D16591" s="89" t="str">
        <f t="shared" si="281"/>
        <v>mar</v>
      </c>
      <c r="E16591" s="24">
        <v>45747</v>
      </c>
      <c r="F16591" s="23" t="s">
        <v>45</v>
      </c>
      <c r="G16591" s="121">
        <v>49689330.899999999</v>
      </c>
    </row>
    <row r="16592" spans="1:7" x14ac:dyDescent="0.25">
      <c r="A16592" s="90" t="str">
        <f>VLOOKUP(B16592,Códigos!$A$1:$C$23,2,FALSE)</f>
        <v>Letras del BCB</v>
      </c>
      <c r="B16592" s="23" t="s">
        <v>9</v>
      </c>
      <c r="C16592" s="90">
        <v>2025</v>
      </c>
      <c r="D16592" s="89" t="str">
        <f t="shared" si="281"/>
        <v>mar</v>
      </c>
      <c r="E16592" s="24">
        <v>45747</v>
      </c>
      <c r="F16592" s="23" t="s">
        <v>45</v>
      </c>
      <c r="G16592" s="121">
        <v>36203.53</v>
      </c>
    </row>
    <row r="16593" spans="1:7" x14ac:dyDescent="0.25">
      <c r="A16593" s="90" t="str">
        <f>VLOOKUP(B16593,Códigos!$A$1:$C$23,2,FALSE)</f>
        <v>Pagarés bursátiles</v>
      </c>
      <c r="B16593" s="23" t="s">
        <v>11</v>
      </c>
      <c r="C16593" s="90">
        <v>2025</v>
      </c>
      <c r="D16593" s="89" t="str">
        <f t="shared" si="281"/>
        <v>mar</v>
      </c>
      <c r="E16593" s="24">
        <v>45747</v>
      </c>
      <c r="F16593" s="23" t="s">
        <v>45</v>
      </c>
      <c r="G16593" s="121">
        <v>7575.22</v>
      </c>
    </row>
    <row r="16594" spans="1:7" x14ac:dyDescent="0.25">
      <c r="A16594" s="90" t="str">
        <f>VLOOKUP(B16594,Códigos!$A$1:$C$23,2,FALSE)</f>
        <v>Inv. Extranjero</v>
      </c>
      <c r="B16594" s="23" t="s">
        <v>34</v>
      </c>
      <c r="C16594" s="90">
        <v>2025</v>
      </c>
      <c r="D16594" s="89" t="str">
        <f t="shared" si="281"/>
        <v>mar</v>
      </c>
      <c r="E16594" s="24">
        <v>45747</v>
      </c>
      <c r="F16594" s="23" t="s">
        <v>45</v>
      </c>
      <c r="G16594" s="121">
        <v>708517.72</v>
      </c>
    </row>
    <row r="16595" spans="1:7" x14ac:dyDescent="0.25">
      <c r="A16595" s="90" t="str">
        <f>VLOOKUP(B16595,Códigos!$A$1:$C$23,2,FALSE)</f>
        <v>Liquidez</v>
      </c>
      <c r="B16595" s="23" t="s">
        <v>13</v>
      </c>
      <c r="C16595" s="90">
        <v>2025</v>
      </c>
      <c r="D16595" s="89" t="str">
        <f t="shared" si="281"/>
        <v>mar</v>
      </c>
      <c r="E16595" s="24">
        <v>45747</v>
      </c>
      <c r="F16595" s="23" t="s">
        <v>45</v>
      </c>
      <c r="G16595" s="121">
        <v>56041868</v>
      </c>
    </row>
    <row r="16596" spans="1:7" x14ac:dyDescent="0.25">
      <c r="A16596" s="90" t="str">
        <f>VLOOKUP(B16596,Códigos!$A$1:$C$23,2,FALSE)</f>
        <v>Inv. sin Oferta Pública</v>
      </c>
      <c r="B16596" s="23" t="s">
        <v>14</v>
      </c>
      <c r="C16596" s="90">
        <v>2025</v>
      </c>
      <c r="D16596" s="89" t="str">
        <f t="shared" si="281"/>
        <v>mar</v>
      </c>
      <c r="E16596" s="24">
        <v>45747</v>
      </c>
      <c r="F16596" s="23" t="s">
        <v>45</v>
      </c>
      <c r="G16596" s="121">
        <v>-1831.8999999999996</v>
      </c>
    </row>
    <row r="16597" spans="1:7" x14ac:dyDescent="0.25">
      <c r="A16597" s="90" t="str">
        <f>VLOOKUP(B16597,Códigos!$A$1:$C$23,2,FALSE)</f>
        <v>Acciones</v>
      </c>
      <c r="B16597" s="23" t="s">
        <v>0</v>
      </c>
      <c r="C16597" s="90">
        <v>2025</v>
      </c>
      <c r="D16597" s="89" t="str">
        <f t="shared" si="281"/>
        <v>mar</v>
      </c>
      <c r="E16597" s="24">
        <v>45747</v>
      </c>
      <c r="F16597" s="23" t="s">
        <v>46</v>
      </c>
      <c r="G16597" s="121">
        <v>5808925.7300000004</v>
      </c>
    </row>
    <row r="16598" spans="1:7" x14ac:dyDescent="0.25">
      <c r="A16598" s="90" t="str">
        <f>VLOOKUP(B16598,Códigos!$A$1:$C$23,2,FALSE)</f>
        <v>Bonos Bancarios Bursátiles</v>
      </c>
      <c r="B16598" s="23" t="s">
        <v>1</v>
      </c>
      <c r="C16598" s="90">
        <v>2025</v>
      </c>
      <c r="D16598" s="89" t="str">
        <f t="shared" si="281"/>
        <v>mar</v>
      </c>
      <c r="E16598" s="24">
        <v>45747</v>
      </c>
      <c r="F16598" s="23" t="s">
        <v>46</v>
      </c>
      <c r="G16598" s="121">
        <v>41375555.839999996</v>
      </c>
    </row>
    <row r="16599" spans="1:7" x14ac:dyDescent="0.25">
      <c r="A16599" s="90" t="str">
        <f>VLOOKUP(B16599,Códigos!$A$1:$C$23,2,FALSE)</f>
        <v>Bonos Banco Central de Bolivia</v>
      </c>
      <c r="B16599" s="23" t="s">
        <v>2</v>
      </c>
      <c r="C16599" s="90">
        <v>2025</v>
      </c>
      <c r="D16599" s="89" t="str">
        <f t="shared" si="281"/>
        <v>mar</v>
      </c>
      <c r="E16599" s="24">
        <v>45747</v>
      </c>
      <c r="F16599" s="23" t="s">
        <v>46</v>
      </c>
      <c r="G16599" s="121">
        <v>39939281.280000001</v>
      </c>
    </row>
    <row r="16600" spans="1:7" x14ac:dyDescent="0.25">
      <c r="A16600" s="90" t="str">
        <f>VLOOKUP(B16600,Códigos!$A$1:$C$23,2,FALSE)</f>
        <v>Bonos de Largo Plazo</v>
      </c>
      <c r="B16600" s="23" t="s">
        <v>3</v>
      </c>
      <c r="C16600" s="90">
        <v>2025</v>
      </c>
      <c r="D16600" s="89" t="str">
        <f t="shared" si="281"/>
        <v>mar</v>
      </c>
      <c r="E16600" s="24">
        <v>45747</v>
      </c>
      <c r="F16600" s="23" t="s">
        <v>46</v>
      </c>
      <c r="G16600" s="121">
        <v>32701886.300000001</v>
      </c>
    </row>
    <row r="16601" spans="1:7" x14ac:dyDescent="0.25">
      <c r="A16601" s="90" t="str">
        <f>VLOOKUP(B16601,Códigos!$A$1:$C$23,2,FALSE)</f>
        <v>Bonos Municipales</v>
      </c>
      <c r="B16601" s="23" t="s">
        <v>4</v>
      </c>
      <c r="C16601" s="90">
        <v>2025</v>
      </c>
      <c r="D16601" s="89" t="str">
        <f t="shared" si="281"/>
        <v>mar</v>
      </c>
      <c r="E16601" s="24">
        <v>45747</v>
      </c>
      <c r="F16601" s="23" t="s">
        <v>46</v>
      </c>
      <c r="G16601" s="121">
        <v>353397.52</v>
      </c>
    </row>
    <row r="16602" spans="1:7" x14ac:dyDescent="0.25">
      <c r="A16602" s="90" t="str">
        <f>VLOOKUP(B16602,Códigos!$A$1:$C$23,2,FALSE)</f>
        <v>Bonos Participativos emitidos por Pymes</v>
      </c>
      <c r="B16602" s="23" t="s">
        <v>5</v>
      </c>
      <c r="C16602" s="90">
        <v>2025</v>
      </c>
      <c r="D16602" s="89" t="str">
        <f t="shared" ref="D16602:D16659" si="282">+TEXT(E16602,"mmm")</f>
        <v>mar</v>
      </c>
      <c r="E16602" s="24">
        <v>45747</v>
      </c>
      <c r="F16602" s="23" t="s">
        <v>46</v>
      </c>
      <c r="G16602" s="121">
        <v>19288.8</v>
      </c>
    </row>
    <row r="16603" spans="1:7" x14ac:dyDescent="0.25">
      <c r="A16603" s="90" t="str">
        <f>VLOOKUP(B16603,Códigos!$A$1:$C$23,2,FALSE)</f>
        <v>Bonos del Tesoro</v>
      </c>
      <c r="B16603" s="23" t="s">
        <v>6</v>
      </c>
      <c r="C16603" s="90">
        <v>2025</v>
      </c>
      <c r="D16603" s="89" t="str">
        <f t="shared" si="282"/>
        <v>mar</v>
      </c>
      <c r="E16603" s="24">
        <v>45747</v>
      </c>
      <c r="F16603" s="23" t="s">
        <v>46</v>
      </c>
      <c r="G16603" s="121">
        <v>278261.37</v>
      </c>
    </row>
    <row r="16604" spans="1:7" x14ac:dyDescent="0.25">
      <c r="A16604" s="90" t="str">
        <f>VLOOKUP(B16604,Códigos!$A$1:$C$23,2,FALSE)</f>
        <v>Bonos Verdes, Sociales y/o Sostenibles</v>
      </c>
      <c r="B16604" s="23" t="s">
        <v>162</v>
      </c>
      <c r="C16604" s="90">
        <v>2025</v>
      </c>
      <c r="D16604" s="89" t="str">
        <f t="shared" si="282"/>
        <v>mar</v>
      </c>
      <c r="E16604" s="24">
        <v>45747</v>
      </c>
      <c r="F16604" s="23" t="s">
        <v>46</v>
      </c>
      <c r="G16604" s="121">
        <v>1773337.67</v>
      </c>
    </row>
    <row r="16605" spans="1:7" x14ac:dyDescent="0.25">
      <c r="A16605" s="90" t="str">
        <f>VLOOKUP(B16605,Códigos!$A$1:$C$23,2,FALSE)</f>
        <v>Cupones</v>
      </c>
      <c r="B16605" s="23" t="s">
        <v>7</v>
      </c>
      <c r="C16605" s="90">
        <v>2025</v>
      </c>
      <c r="D16605" s="89" t="str">
        <f t="shared" si="282"/>
        <v>mar</v>
      </c>
      <c r="E16605" s="24">
        <v>45747</v>
      </c>
      <c r="F16605" s="23" t="s">
        <v>46</v>
      </c>
      <c r="G16605" s="121">
        <v>1229485.77</v>
      </c>
    </row>
    <row r="16606" spans="1:7" x14ac:dyDescent="0.25">
      <c r="A16606" s="90" t="str">
        <f>VLOOKUP(B16606,Códigos!$A$1:$C$23,2,FALSE)</f>
        <v>Depósitos a Plazo Fijo</v>
      </c>
      <c r="B16606" s="23" t="s">
        <v>8</v>
      </c>
      <c r="C16606" s="90">
        <v>2025</v>
      </c>
      <c r="D16606" s="89" t="str">
        <f t="shared" si="282"/>
        <v>mar</v>
      </c>
      <c r="E16606" s="24">
        <v>45747</v>
      </c>
      <c r="F16606" s="23" t="s">
        <v>46</v>
      </c>
      <c r="G16606" s="121">
        <v>123974466.91000001</v>
      </c>
    </row>
    <row r="16607" spans="1:7" x14ac:dyDescent="0.25">
      <c r="A16607" s="90" t="str">
        <f>VLOOKUP(B16607,Códigos!$A$1:$C$23,2,FALSE)</f>
        <v>Letras del BCB</v>
      </c>
      <c r="B16607" s="23" t="s">
        <v>9</v>
      </c>
      <c r="C16607" s="90">
        <v>2025</v>
      </c>
      <c r="D16607" s="89" t="str">
        <f t="shared" si="282"/>
        <v>mar</v>
      </c>
      <c r="E16607" s="24">
        <v>45747</v>
      </c>
      <c r="F16607" s="23" t="s">
        <v>46</v>
      </c>
      <c r="G16607" s="121">
        <v>7434878.5100000007</v>
      </c>
    </row>
    <row r="16608" spans="1:7" x14ac:dyDescent="0.25">
      <c r="A16608" s="90" t="str">
        <f>VLOOKUP(B16608,Códigos!$A$1:$C$23,2,FALSE)</f>
        <v>Letras del BCB con opción a rescate anticipado</v>
      </c>
      <c r="B16608" s="23" t="s">
        <v>10</v>
      </c>
      <c r="C16608" s="90">
        <v>2025</v>
      </c>
      <c r="D16608" s="89" t="str">
        <f t="shared" si="282"/>
        <v>mar</v>
      </c>
      <c r="E16608" s="24">
        <v>45747</v>
      </c>
      <c r="F16608" s="23" t="s">
        <v>46</v>
      </c>
      <c r="G16608" s="121">
        <v>2550966.8200000003</v>
      </c>
    </row>
    <row r="16609" spans="1:7" x14ac:dyDescent="0.25">
      <c r="A16609" s="90" t="str">
        <f>VLOOKUP(B16609,Códigos!$A$1:$C$23,2,FALSE)</f>
        <v>Pagarés bursátiles</v>
      </c>
      <c r="B16609" s="23" t="s">
        <v>11</v>
      </c>
      <c r="C16609" s="90">
        <v>2025</v>
      </c>
      <c r="D16609" s="89" t="str">
        <f t="shared" si="282"/>
        <v>mar</v>
      </c>
      <c r="E16609" s="24">
        <v>45747</v>
      </c>
      <c r="F16609" s="23" t="s">
        <v>46</v>
      </c>
      <c r="G16609" s="121">
        <v>4109955.08</v>
      </c>
    </row>
    <row r="16610" spans="1:7" x14ac:dyDescent="0.25">
      <c r="A16610" s="90" t="str">
        <f>VLOOKUP(B16610,Códigos!$A$1:$C$23,2,FALSE)</f>
        <v>Valores de Titularización</v>
      </c>
      <c r="B16610" s="23" t="s">
        <v>12</v>
      </c>
      <c r="C16610" s="90">
        <v>2025</v>
      </c>
      <c r="D16610" s="89" t="str">
        <f t="shared" si="282"/>
        <v>mar</v>
      </c>
      <c r="E16610" s="24">
        <v>45747</v>
      </c>
      <c r="F16610" s="23" t="s">
        <v>46</v>
      </c>
      <c r="G16610" s="121">
        <v>3868749.55</v>
      </c>
    </row>
    <row r="16611" spans="1:7" x14ac:dyDescent="0.25">
      <c r="A16611" s="90" t="str">
        <f>VLOOKUP(B16611,Códigos!$A$1:$C$23,2,FALSE)</f>
        <v>Inv. Extranjero</v>
      </c>
      <c r="B16611" s="23" t="s">
        <v>34</v>
      </c>
      <c r="C16611" s="90">
        <v>2025</v>
      </c>
      <c r="D16611" s="89" t="str">
        <f t="shared" si="282"/>
        <v>mar</v>
      </c>
      <c r="E16611" s="24">
        <v>45747</v>
      </c>
      <c r="F16611" s="23" t="s">
        <v>46</v>
      </c>
      <c r="G16611" s="121">
        <v>0</v>
      </c>
    </row>
    <row r="16612" spans="1:7" x14ac:dyDescent="0.25">
      <c r="A16612" s="90" t="str">
        <f>VLOOKUP(B16612,Códigos!$A$1:$C$23,2,FALSE)</f>
        <v>Liquidez</v>
      </c>
      <c r="B16612" s="23" t="s">
        <v>13</v>
      </c>
      <c r="C16612" s="90">
        <v>2025</v>
      </c>
      <c r="D16612" s="89" t="str">
        <f t="shared" si="282"/>
        <v>mar</v>
      </c>
      <c r="E16612" s="24">
        <v>45747</v>
      </c>
      <c r="F16612" s="23" t="s">
        <v>46</v>
      </c>
      <c r="G16612" s="121">
        <v>51565996.430000007</v>
      </c>
    </row>
    <row r="16613" spans="1:7" x14ac:dyDescent="0.25">
      <c r="A16613" s="90" t="str">
        <f>VLOOKUP(B16613,Códigos!$A$1:$C$23,2,FALSE)</f>
        <v>Inv. sin Oferta Pública</v>
      </c>
      <c r="B16613" s="23" t="s">
        <v>14</v>
      </c>
      <c r="C16613" s="90">
        <v>2025</v>
      </c>
      <c r="D16613" s="89" t="str">
        <f t="shared" si="282"/>
        <v>mar</v>
      </c>
      <c r="E16613" s="24">
        <v>45747</v>
      </c>
      <c r="F16613" s="23" t="s">
        <v>46</v>
      </c>
      <c r="G16613" s="121">
        <v>14744095.019999998</v>
      </c>
    </row>
    <row r="16614" spans="1:7" x14ac:dyDescent="0.25">
      <c r="A16614" s="90" t="str">
        <f>VLOOKUP(B16614,Códigos!$A$1:$C$23,2,FALSE)</f>
        <v>Acciones</v>
      </c>
      <c r="B16614" s="23" t="s">
        <v>0</v>
      </c>
      <c r="C16614" s="90">
        <v>2025</v>
      </c>
      <c r="D16614" s="89" t="str">
        <f t="shared" si="282"/>
        <v>mar</v>
      </c>
      <c r="E16614" s="24">
        <v>45747</v>
      </c>
      <c r="F16614" s="23" t="s">
        <v>47</v>
      </c>
      <c r="G16614" s="121">
        <v>3995477.1</v>
      </c>
    </row>
    <row r="16615" spans="1:7" x14ac:dyDescent="0.25">
      <c r="A16615" s="90" t="str">
        <f>VLOOKUP(B16615,Códigos!$A$1:$C$23,2,FALSE)</f>
        <v>Bonos Bancarios Bursátiles</v>
      </c>
      <c r="B16615" s="23" t="s">
        <v>1</v>
      </c>
      <c r="C16615" s="90">
        <v>2025</v>
      </c>
      <c r="D16615" s="89" t="str">
        <f t="shared" si="282"/>
        <v>mar</v>
      </c>
      <c r="E16615" s="24">
        <v>45747</v>
      </c>
      <c r="F16615" s="23" t="s">
        <v>47</v>
      </c>
      <c r="G16615" s="121">
        <v>18971943.830000002</v>
      </c>
    </row>
    <row r="16616" spans="1:7" x14ac:dyDescent="0.25">
      <c r="A16616" s="90" t="str">
        <f>VLOOKUP(B16616,Códigos!$A$1:$C$23,2,FALSE)</f>
        <v>Bonos Banco Central de Bolivia</v>
      </c>
      <c r="B16616" s="23" t="s">
        <v>2</v>
      </c>
      <c r="C16616" s="90">
        <v>2025</v>
      </c>
      <c r="D16616" s="89" t="str">
        <f t="shared" si="282"/>
        <v>mar</v>
      </c>
      <c r="E16616" s="24">
        <v>45747</v>
      </c>
      <c r="F16616" s="23" t="s">
        <v>47</v>
      </c>
      <c r="G16616" s="121">
        <v>1610179.12</v>
      </c>
    </row>
    <row r="16617" spans="1:7" x14ac:dyDescent="0.25">
      <c r="A16617" s="90" t="str">
        <f>VLOOKUP(B16617,Códigos!$A$1:$C$23,2,FALSE)</f>
        <v>Bonos de Largo Plazo</v>
      </c>
      <c r="B16617" s="23" t="s">
        <v>3</v>
      </c>
      <c r="C16617" s="90">
        <v>2025</v>
      </c>
      <c r="D16617" s="89" t="str">
        <f t="shared" si="282"/>
        <v>mar</v>
      </c>
      <c r="E16617" s="24">
        <v>45747</v>
      </c>
      <c r="F16617" s="23" t="s">
        <v>47</v>
      </c>
      <c r="G16617" s="121">
        <v>12047079.49</v>
      </c>
    </row>
    <row r="16618" spans="1:7" x14ac:dyDescent="0.25">
      <c r="A16618" s="90" t="str">
        <f>VLOOKUP(B16618,Códigos!$A$1:$C$23,2,FALSE)</f>
        <v>Cupones</v>
      </c>
      <c r="B16618" s="23" t="s">
        <v>7</v>
      </c>
      <c r="C16618" s="90">
        <v>2025</v>
      </c>
      <c r="D16618" s="89" t="str">
        <f t="shared" si="282"/>
        <v>mar</v>
      </c>
      <c r="E16618" s="24">
        <v>45747</v>
      </c>
      <c r="F16618" s="23" t="s">
        <v>47</v>
      </c>
      <c r="G16618" s="121">
        <v>32215.74</v>
      </c>
    </row>
    <row r="16619" spans="1:7" x14ac:dyDescent="0.25">
      <c r="A16619" s="90" t="str">
        <f>VLOOKUP(B16619,Códigos!$A$1:$C$23,2,FALSE)</f>
        <v>Depósitos a Plazo Fijo</v>
      </c>
      <c r="B16619" s="23" t="s">
        <v>8</v>
      </c>
      <c r="C16619" s="90">
        <v>2025</v>
      </c>
      <c r="D16619" s="89" t="str">
        <f t="shared" si="282"/>
        <v>mar</v>
      </c>
      <c r="E16619" s="24">
        <v>45747</v>
      </c>
      <c r="F16619" s="23" t="s">
        <v>47</v>
      </c>
      <c r="G16619" s="121">
        <v>238539798.87</v>
      </c>
    </row>
    <row r="16620" spans="1:7" x14ac:dyDescent="0.25">
      <c r="A16620" s="90" t="str">
        <f>VLOOKUP(B16620,Códigos!$A$1:$C$23,2,FALSE)</f>
        <v>Letras del BCB</v>
      </c>
      <c r="B16620" s="23" t="s">
        <v>9</v>
      </c>
      <c r="C16620" s="90">
        <v>2025</v>
      </c>
      <c r="D16620" s="89" t="str">
        <f t="shared" si="282"/>
        <v>mar</v>
      </c>
      <c r="E16620" s="24">
        <v>45747</v>
      </c>
      <c r="F16620" s="23" t="s">
        <v>47</v>
      </c>
      <c r="G16620" s="121">
        <v>7062127.0499999998</v>
      </c>
    </row>
    <row r="16621" spans="1:7" x14ac:dyDescent="0.25">
      <c r="A16621" s="90" t="str">
        <f>VLOOKUP(B16621,Códigos!$A$1:$C$23,2,FALSE)</f>
        <v>Letras del BCB con opción a rescate anticipado</v>
      </c>
      <c r="B16621" s="23" t="s">
        <v>10</v>
      </c>
      <c r="C16621" s="90">
        <v>2025</v>
      </c>
      <c r="D16621" s="89" t="str">
        <f t="shared" si="282"/>
        <v>mar</v>
      </c>
      <c r="E16621" s="24">
        <v>45747</v>
      </c>
      <c r="F16621" s="23" t="s">
        <v>47</v>
      </c>
      <c r="G16621" s="121">
        <v>1077416.9099999999</v>
      </c>
    </row>
    <row r="16622" spans="1:7" x14ac:dyDescent="0.25">
      <c r="A16622" s="90" t="str">
        <f>VLOOKUP(B16622,Códigos!$A$1:$C$23,2,FALSE)</f>
        <v>Pagarés bursátiles</v>
      </c>
      <c r="B16622" s="23" t="s">
        <v>11</v>
      </c>
      <c r="C16622" s="90">
        <v>2025</v>
      </c>
      <c r="D16622" s="89" t="str">
        <f t="shared" si="282"/>
        <v>mar</v>
      </c>
      <c r="E16622" s="24">
        <v>45747</v>
      </c>
      <c r="F16622" s="23" t="s">
        <v>47</v>
      </c>
      <c r="G16622" s="121">
        <v>10401355.560000001</v>
      </c>
    </row>
    <row r="16623" spans="1:7" x14ac:dyDescent="0.25">
      <c r="A16623" s="90" t="str">
        <f>VLOOKUP(B16623,Códigos!$A$1:$C$23,2,FALSE)</f>
        <v>Valores de Titularización</v>
      </c>
      <c r="B16623" s="23" t="s">
        <v>12</v>
      </c>
      <c r="C16623" s="90">
        <v>2025</v>
      </c>
      <c r="D16623" s="89" t="str">
        <f t="shared" si="282"/>
        <v>mar</v>
      </c>
      <c r="E16623" s="24">
        <v>45747</v>
      </c>
      <c r="F16623" s="23" t="s">
        <v>47</v>
      </c>
      <c r="G16623" s="121">
        <v>1038419.8300000001</v>
      </c>
    </row>
    <row r="16624" spans="1:7" x14ac:dyDescent="0.25">
      <c r="A16624" s="90" t="str">
        <f>VLOOKUP(B16624,Códigos!$A$1:$C$23,2,FALSE)</f>
        <v>Inv. Extranjero</v>
      </c>
      <c r="B16624" s="23" t="s">
        <v>34</v>
      </c>
      <c r="C16624" s="90">
        <v>2025</v>
      </c>
      <c r="D16624" s="89" t="str">
        <f t="shared" si="282"/>
        <v>mar</v>
      </c>
      <c r="E16624" s="24">
        <v>45747</v>
      </c>
      <c r="F16624" s="23" t="s">
        <v>47</v>
      </c>
      <c r="G16624" s="121">
        <v>24106486.310000002</v>
      </c>
    </row>
    <row r="16625" spans="1:7" x14ac:dyDescent="0.25">
      <c r="A16625" s="90" t="str">
        <f>VLOOKUP(B16625,Códigos!$A$1:$C$23,2,FALSE)</f>
        <v>Liquidez</v>
      </c>
      <c r="B16625" s="23" t="s">
        <v>13</v>
      </c>
      <c r="C16625" s="90">
        <v>2025</v>
      </c>
      <c r="D16625" s="89" t="str">
        <f t="shared" si="282"/>
        <v>mar</v>
      </c>
      <c r="E16625" s="24">
        <v>45747</v>
      </c>
      <c r="F16625" s="23" t="s">
        <v>47</v>
      </c>
      <c r="G16625" s="121">
        <v>83151285.839999989</v>
      </c>
    </row>
    <row r="16626" spans="1:7" x14ac:dyDescent="0.25">
      <c r="A16626" s="90" t="str">
        <f>VLOOKUP(B16626,Códigos!$A$1:$C$23,2,FALSE)</f>
        <v>Inv. sin Oferta Pública</v>
      </c>
      <c r="B16626" s="23" t="s">
        <v>14</v>
      </c>
      <c r="C16626" s="90">
        <v>2025</v>
      </c>
      <c r="D16626" s="89" t="str">
        <f t="shared" si="282"/>
        <v>mar</v>
      </c>
      <c r="E16626" s="24">
        <v>45747</v>
      </c>
      <c r="F16626" s="23" t="s">
        <v>47</v>
      </c>
      <c r="G16626" s="121">
        <v>347467.47000000003</v>
      </c>
    </row>
    <row r="16627" spans="1:7" x14ac:dyDescent="0.25">
      <c r="A16627" s="90" t="str">
        <f>VLOOKUP(B16627,Códigos!$A$1:$C$23,2,FALSE)</f>
        <v>Bonos Banco Central de Bolivia</v>
      </c>
      <c r="B16627" s="23" t="s">
        <v>2</v>
      </c>
      <c r="C16627" s="90">
        <v>2025</v>
      </c>
      <c r="D16627" s="89" t="str">
        <f t="shared" si="282"/>
        <v>mar</v>
      </c>
      <c r="E16627" s="24">
        <v>45747</v>
      </c>
      <c r="F16627" s="23" t="s">
        <v>48</v>
      </c>
      <c r="G16627" s="121">
        <v>21839135.98</v>
      </c>
    </row>
    <row r="16628" spans="1:7" x14ac:dyDescent="0.25">
      <c r="A16628" s="90" t="str">
        <f>VLOOKUP(B16628,Códigos!$A$1:$C$23,2,FALSE)</f>
        <v>Bonos de Largo Plazo</v>
      </c>
      <c r="B16628" s="23" t="s">
        <v>3</v>
      </c>
      <c r="C16628" s="90">
        <v>2025</v>
      </c>
      <c r="D16628" s="89" t="str">
        <f t="shared" si="282"/>
        <v>mar</v>
      </c>
      <c r="E16628" s="24">
        <v>45747</v>
      </c>
      <c r="F16628" s="23" t="s">
        <v>48</v>
      </c>
      <c r="G16628" s="121">
        <v>477236.31</v>
      </c>
    </row>
    <row r="16629" spans="1:7" x14ac:dyDescent="0.25">
      <c r="A16629" s="90" t="str">
        <f>VLOOKUP(B16629,Códigos!$A$1:$C$23,2,FALSE)</f>
        <v>Bonos del BCB con opción a rescate anticipado</v>
      </c>
      <c r="B16629" s="23" t="s">
        <v>159</v>
      </c>
      <c r="C16629" s="90">
        <v>2025</v>
      </c>
      <c r="D16629" s="89" t="str">
        <f t="shared" si="282"/>
        <v>mar</v>
      </c>
      <c r="E16629" s="24">
        <v>45747</v>
      </c>
      <c r="F16629" s="23" t="s">
        <v>48</v>
      </c>
      <c r="G16629" s="121">
        <v>4125244.3</v>
      </c>
    </row>
    <row r="16630" spans="1:7" x14ac:dyDescent="0.25">
      <c r="A16630" s="90" t="str">
        <f>VLOOKUP(B16630,Códigos!$A$1:$C$23,2,FALSE)</f>
        <v>Depósitos a Plazo Fijo</v>
      </c>
      <c r="B16630" s="23" t="s">
        <v>8</v>
      </c>
      <c r="C16630" s="90">
        <v>2025</v>
      </c>
      <c r="D16630" s="89" t="str">
        <f t="shared" si="282"/>
        <v>mar</v>
      </c>
      <c r="E16630" s="24">
        <v>45747</v>
      </c>
      <c r="F16630" s="23" t="s">
        <v>48</v>
      </c>
      <c r="G16630" s="121">
        <v>733494.5</v>
      </c>
    </row>
    <row r="16631" spans="1:7" x14ac:dyDescent="0.25">
      <c r="A16631" s="90" t="str">
        <f>VLOOKUP(B16631,Códigos!$A$1:$C$23,2,FALSE)</f>
        <v>Letras del BCB</v>
      </c>
      <c r="B16631" s="23" t="s">
        <v>9</v>
      </c>
      <c r="C16631" s="90">
        <v>2025</v>
      </c>
      <c r="D16631" s="89" t="str">
        <f t="shared" si="282"/>
        <v>mar</v>
      </c>
      <c r="E16631" s="24">
        <v>45747</v>
      </c>
      <c r="F16631" s="23" t="s">
        <v>48</v>
      </c>
      <c r="G16631" s="121">
        <v>17496905.879999999</v>
      </c>
    </row>
    <row r="16632" spans="1:7" x14ac:dyDescent="0.25">
      <c r="A16632" s="90" t="str">
        <f>VLOOKUP(B16632,Códigos!$A$1:$C$23,2,FALSE)</f>
        <v>Inv. Extranjero</v>
      </c>
      <c r="B16632" s="23" t="s">
        <v>34</v>
      </c>
      <c r="C16632" s="90">
        <v>2025</v>
      </c>
      <c r="D16632" s="89" t="str">
        <f t="shared" si="282"/>
        <v>mar</v>
      </c>
      <c r="E16632" s="24">
        <v>45747</v>
      </c>
      <c r="F16632" s="23" t="s">
        <v>48</v>
      </c>
      <c r="G16632" s="121">
        <v>0</v>
      </c>
    </row>
    <row r="16633" spans="1:7" x14ac:dyDescent="0.25">
      <c r="A16633" s="90" t="str">
        <f>VLOOKUP(B16633,Códigos!$A$1:$C$23,2,FALSE)</f>
        <v>Liquidez</v>
      </c>
      <c r="B16633" s="23" t="s">
        <v>13</v>
      </c>
      <c r="C16633" s="90">
        <v>2025</v>
      </c>
      <c r="D16633" s="89" t="str">
        <f t="shared" si="282"/>
        <v>mar</v>
      </c>
      <c r="E16633" s="24">
        <v>45747</v>
      </c>
      <c r="F16633" s="23" t="s">
        <v>48</v>
      </c>
      <c r="G16633" s="121">
        <v>9637464.5199999996</v>
      </c>
    </row>
    <row r="16634" spans="1:7" x14ac:dyDescent="0.25">
      <c r="A16634" s="90" t="str">
        <f>VLOOKUP(B16634,Códigos!$A$1:$C$23,2,FALSE)</f>
        <v>Inv. sin Oferta Pública</v>
      </c>
      <c r="B16634" s="23" t="s">
        <v>14</v>
      </c>
      <c r="C16634" s="90">
        <v>2025</v>
      </c>
      <c r="D16634" s="89" t="str">
        <f t="shared" si="282"/>
        <v>mar</v>
      </c>
      <c r="E16634" s="24">
        <v>45747</v>
      </c>
      <c r="F16634" s="23" t="s">
        <v>48</v>
      </c>
      <c r="G16634" s="121">
        <v>182778.55</v>
      </c>
    </row>
    <row r="16635" spans="1:7" x14ac:dyDescent="0.25">
      <c r="A16635" s="90" t="str">
        <f>VLOOKUP(B16635,Códigos!$A$1:$C$23,2,FALSE)</f>
        <v>Acciones</v>
      </c>
      <c r="B16635" s="23" t="s">
        <v>0</v>
      </c>
      <c r="C16635" s="90">
        <v>2025</v>
      </c>
      <c r="D16635" s="89" t="str">
        <f t="shared" si="282"/>
        <v>mar</v>
      </c>
      <c r="E16635" s="24">
        <v>45747</v>
      </c>
      <c r="F16635" s="23" t="s">
        <v>49</v>
      </c>
      <c r="G16635" s="121">
        <v>271299.11</v>
      </c>
    </row>
    <row r="16636" spans="1:7" x14ac:dyDescent="0.25">
      <c r="A16636" s="90" t="str">
        <f>VLOOKUP(B16636,Códigos!$A$1:$C$23,2,FALSE)</f>
        <v>Bonos Bancarios Bursátiles</v>
      </c>
      <c r="B16636" s="23" t="s">
        <v>1</v>
      </c>
      <c r="C16636" s="90">
        <v>2025</v>
      </c>
      <c r="D16636" s="89" t="str">
        <f t="shared" si="282"/>
        <v>mar</v>
      </c>
      <c r="E16636" s="24">
        <v>45747</v>
      </c>
      <c r="F16636" s="23" t="s">
        <v>49</v>
      </c>
      <c r="G16636" s="121">
        <v>18285113.440000001</v>
      </c>
    </row>
    <row r="16637" spans="1:7" x14ac:dyDescent="0.25">
      <c r="A16637" s="90" t="str">
        <f>VLOOKUP(B16637,Códigos!$A$1:$C$23,2,FALSE)</f>
        <v>Bonos Banco Central de Bolivia</v>
      </c>
      <c r="B16637" s="23" t="s">
        <v>2</v>
      </c>
      <c r="C16637" s="90">
        <v>2025</v>
      </c>
      <c r="D16637" s="89" t="str">
        <f t="shared" si="282"/>
        <v>mar</v>
      </c>
      <c r="E16637" s="24">
        <v>45747</v>
      </c>
      <c r="F16637" s="23" t="s">
        <v>49</v>
      </c>
      <c r="G16637" s="121">
        <v>7822761</v>
      </c>
    </row>
    <row r="16638" spans="1:7" x14ac:dyDescent="0.25">
      <c r="A16638" s="90" t="str">
        <f>VLOOKUP(B16638,Códigos!$A$1:$C$23,2,FALSE)</f>
        <v>Bonos de Largo Plazo</v>
      </c>
      <c r="B16638" s="23" t="s">
        <v>3</v>
      </c>
      <c r="C16638" s="90">
        <v>2025</v>
      </c>
      <c r="D16638" s="89" t="str">
        <f t="shared" si="282"/>
        <v>mar</v>
      </c>
      <c r="E16638" s="24">
        <v>45747</v>
      </c>
      <c r="F16638" s="23" t="s">
        <v>49</v>
      </c>
      <c r="G16638" s="121">
        <v>19405697.059999999</v>
      </c>
    </row>
    <row r="16639" spans="1:7" x14ac:dyDescent="0.25">
      <c r="A16639" s="90" t="str">
        <f>VLOOKUP(B16639,Códigos!$A$1:$C$23,2,FALSE)</f>
        <v>Bonos Municipales</v>
      </c>
      <c r="B16639" s="23" t="s">
        <v>4</v>
      </c>
      <c r="C16639" s="90">
        <v>2025</v>
      </c>
      <c r="D16639" s="89" t="str">
        <f t="shared" si="282"/>
        <v>mar</v>
      </c>
      <c r="E16639" s="24">
        <v>45747</v>
      </c>
      <c r="F16639" s="23" t="s">
        <v>49</v>
      </c>
      <c r="G16639" s="121">
        <v>225572.89</v>
      </c>
    </row>
    <row r="16640" spans="1:7" x14ac:dyDescent="0.25">
      <c r="A16640" s="90" t="str">
        <f>VLOOKUP(B16640,Códigos!$A$1:$C$23,2,FALSE)</f>
        <v>Bonos Participativos emitidos por Pymes</v>
      </c>
      <c r="B16640" s="23" t="s">
        <v>5</v>
      </c>
      <c r="C16640" s="90">
        <v>2025</v>
      </c>
      <c r="D16640" s="89" t="str">
        <f t="shared" si="282"/>
        <v>mar</v>
      </c>
      <c r="E16640" s="24">
        <v>45747</v>
      </c>
      <c r="F16640" s="23" t="s">
        <v>49</v>
      </c>
      <c r="G16640" s="121">
        <v>11346.36</v>
      </c>
    </row>
    <row r="16641" spans="1:7" x14ac:dyDescent="0.25">
      <c r="A16641" s="90" t="str">
        <f>VLOOKUP(B16641,Códigos!$A$1:$C$23,2,FALSE)</f>
        <v>Bonos del Tesoro</v>
      </c>
      <c r="B16641" s="23" t="s">
        <v>6</v>
      </c>
      <c r="C16641" s="90">
        <v>2025</v>
      </c>
      <c r="D16641" s="89" t="str">
        <f t="shared" si="282"/>
        <v>mar</v>
      </c>
      <c r="E16641" s="24">
        <v>45747</v>
      </c>
      <c r="F16641" s="23" t="s">
        <v>49</v>
      </c>
      <c r="G16641" s="121">
        <v>4225134.34</v>
      </c>
    </row>
    <row r="16642" spans="1:7" x14ac:dyDescent="0.25">
      <c r="A16642" s="90" t="str">
        <f>VLOOKUP(B16642,Códigos!$A$1:$C$23,2,FALSE)</f>
        <v>Bonos Verdes, Sociales y/o Sostenibles</v>
      </c>
      <c r="B16642" s="23" t="s">
        <v>162</v>
      </c>
      <c r="C16642" s="90">
        <v>2025</v>
      </c>
      <c r="D16642" s="89" t="str">
        <f t="shared" si="282"/>
        <v>mar</v>
      </c>
      <c r="E16642" s="24">
        <v>45747</v>
      </c>
      <c r="F16642" s="23" t="s">
        <v>49</v>
      </c>
      <c r="G16642" s="121">
        <v>1671464.05</v>
      </c>
    </row>
    <row r="16643" spans="1:7" x14ac:dyDescent="0.25">
      <c r="A16643" s="90" t="str">
        <f>VLOOKUP(B16643,Códigos!$A$1:$C$23,2,FALSE)</f>
        <v>Cupones</v>
      </c>
      <c r="B16643" s="23" t="s">
        <v>7</v>
      </c>
      <c r="C16643" s="90">
        <v>2025</v>
      </c>
      <c r="D16643" s="89" t="str">
        <f t="shared" si="282"/>
        <v>mar</v>
      </c>
      <c r="E16643" s="24">
        <v>45747</v>
      </c>
      <c r="F16643" s="23" t="s">
        <v>49</v>
      </c>
      <c r="G16643" s="121">
        <v>6412267.8499999996</v>
      </c>
    </row>
    <row r="16644" spans="1:7" x14ac:dyDescent="0.25">
      <c r="A16644" s="90" t="str">
        <f>VLOOKUP(B16644,Códigos!$A$1:$C$23,2,FALSE)</f>
        <v>Depósitos a Plazo Fijo</v>
      </c>
      <c r="B16644" s="23" t="s">
        <v>8</v>
      </c>
      <c r="C16644" s="90">
        <v>2025</v>
      </c>
      <c r="D16644" s="89" t="str">
        <f t="shared" si="282"/>
        <v>mar</v>
      </c>
      <c r="E16644" s="24">
        <v>45747</v>
      </c>
      <c r="F16644" s="23" t="s">
        <v>49</v>
      </c>
      <c r="G16644" s="121">
        <v>47894686.230000004</v>
      </c>
    </row>
    <row r="16645" spans="1:7" x14ac:dyDescent="0.25">
      <c r="A16645" s="90" t="str">
        <f>VLOOKUP(B16645,Códigos!$A$1:$C$23,2,FALSE)</f>
        <v>Letras del BCB</v>
      </c>
      <c r="B16645" s="23" t="s">
        <v>9</v>
      </c>
      <c r="C16645" s="90">
        <v>2025</v>
      </c>
      <c r="D16645" s="89" t="str">
        <f t="shared" si="282"/>
        <v>mar</v>
      </c>
      <c r="E16645" s="24">
        <v>45747</v>
      </c>
      <c r="F16645" s="23" t="s">
        <v>49</v>
      </c>
      <c r="G16645" s="121">
        <v>3122669.24</v>
      </c>
    </row>
    <row r="16646" spans="1:7" x14ac:dyDescent="0.25">
      <c r="A16646" s="90" t="str">
        <f>VLOOKUP(B16646,Códigos!$A$1:$C$23,2,FALSE)</f>
        <v>Letras del BCB con opción a rescate anticipado</v>
      </c>
      <c r="B16646" s="23" t="s">
        <v>10</v>
      </c>
      <c r="C16646" s="90">
        <v>2025</v>
      </c>
      <c r="D16646" s="89" t="str">
        <f t="shared" si="282"/>
        <v>mar</v>
      </c>
      <c r="E16646" s="24">
        <v>45747</v>
      </c>
      <c r="F16646" s="23" t="s">
        <v>49</v>
      </c>
      <c r="G16646" s="121">
        <v>3231473.6</v>
      </c>
    </row>
    <row r="16647" spans="1:7" x14ac:dyDescent="0.25">
      <c r="A16647" s="90" t="str">
        <f>VLOOKUP(B16647,Códigos!$A$1:$C$23,2,FALSE)</f>
        <v>Pagarés bursátiles</v>
      </c>
      <c r="B16647" s="23" t="s">
        <v>11</v>
      </c>
      <c r="C16647" s="90">
        <v>2025</v>
      </c>
      <c r="D16647" s="89" t="str">
        <f t="shared" si="282"/>
        <v>mar</v>
      </c>
      <c r="E16647" s="24">
        <v>45747</v>
      </c>
      <c r="F16647" s="23" t="s">
        <v>49</v>
      </c>
      <c r="G16647" s="121">
        <v>2255907.59</v>
      </c>
    </row>
    <row r="16648" spans="1:7" x14ac:dyDescent="0.25">
      <c r="A16648" s="90" t="str">
        <f>VLOOKUP(B16648,Códigos!$A$1:$C$23,2,FALSE)</f>
        <v>Valores de Titularización</v>
      </c>
      <c r="B16648" s="23" t="s">
        <v>12</v>
      </c>
      <c r="C16648" s="90">
        <v>2025</v>
      </c>
      <c r="D16648" s="89" t="str">
        <f t="shared" si="282"/>
        <v>mar</v>
      </c>
      <c r="E16648" s="24">
        <v>45747</v>
      </c>
      <c r="F16648" s="23" t="s">
        <v>49</v>
      </c>
      <c r="G16648" s="121">
        <v>1841689.5899999999</v>
      </c>
    </row>
    <row r="16649" spans="1:7" x14ac:dyDescent="0.25">
      <c r="A16649" s="90" t="str">
        <f>VLOOKUP(B16649,Códigos!$A$1:$C$23,2,FALSE)</f>
        <v>Inv. Extranjero</v>
      </c>
      <c r="B16649" s="23" t="s">
        <v>34</v>
      </c>
      <c r="C16649" s="90">
        <v>2025</v>
      </c>
      <c r="D16649" s="89" t="str">
        <f t="shared" si="282"/>
        <v>mar</v>
      </c>
      <c r="E16649" s="24">
        <v>45747</v>
      </c>
      <c r="F16649" s="23" t="s">
        <v>49</v>
      </c>
      <c r="G16649" s="121">
        <v>0</v>
      </c>
    </row>
    <row r="16650" spans="1:7" x14ac:dyDescent="0.25">
      <c r="A16650" s="90" t="str">
        <f>VLOOKUP(B16650,Códigos!$A$1:$C$23,2,FALSE)</f>
        <v>Liquidez</v>
      </c>
      <c r="B16650" s="23" t="s">
        <v>13</v>
      </c>
      <c r="C16650" s="90">
        <v>2025</v>
      </c>
      <c r="D16650" s="89" t="str">
        <f t="shared" si="282"/>
        <v>mar</v>
      </c>
      <c r="E16650" s="24">
        <v>45747</v>
      </c>
      <c r="F16650" s="23" t="s">
        <v>49</v>
      </c>
      <c r="G16650" s="121">
        <v>12315836.57</v>
      </c>
    </row>
    <row r="16651" spans="1:7" x14ac:dyDescent="0.25">
      <c r="A16651" s="90" t="str">
        <f>VLOOKUP(B16651,Códigos!$A$1:$C$23,2,FALSE)</f>
        <v>Inv. sin Oferta Pública</v>
      </c>
      <c r="B16651" s="23" t="s">
        <v>14</v>
      </c>
      <c r="C16651" s="90">
        <v>2025</v>
      </c>
      <c r="D16651" s="89" t="str">
        <f t="shared" si="282"/>
        <v>mar</v>
      </c>
      <c r="E16651" s="24">
        <v>45747</v>
      </c>
      <c r="F16651" s="23" t="s">
        <v>49</v>
      </c>
      <c r="G16651" s="121">
        <v>6168934.04</v>
      </c>
    </row>
    <row r="16652" spans="1:7" x14ac:dyDescent="0.25">
      <c r="A16652" s="90" t="str">
        <f>VLOOKUP(B16652,Códigos!$A$1:$C$23,2,FALSE)</f>
        <v>Bonos Bancarios Bursátiles</v>
      </c>
      <c r="B16652" s="23" t="s">
        <v>1</v>
      </c>
      <c r="C16652" s="90">
        <v>2025</v>
      </c>
      <c r="D16652" s="89" t="str">
        <f t="shared" si="282"/>
        <v>mar</v>
      </c>
      <c r="E16652" s="24">
        <v>45747</v>
      </c>
      <c r="F16652" s="23" t="s">
        <v>50</v>
      </c>
      <c r="G16652" s="121">
        <v>723691.78</v>
      </c>
    </row>
    <row r="16653" spans="1:7" x14ac:dyDescent="0.25">
      <c r="A16653" s="90" t="str">
        <f>VLOOKUP(B16653,Códigos!$A$1:$C$23,2,FALSE)</f>
        <v>Bonos de Largo Plazo</v>
      </c>
      <c r="B16653" s="23" t="s">
        <v>3</v>
      </c>
      <c r="C16653" s="90">
        <v>2025</v>
      </c>
      <c r="D16653" s="89" t="str">
        <f t="shared" si="282"/>
        <v>mar</v>
      </c>
      <c r="E16653" s="24">
        <v>45747</v>
      </c>
      <c r="F16653" s="23" t="s">
        <v>50</v>
      </c>
      <c r="G16653" s="121">
        <v>487234.07</v>
      </c>
    </row>
    <row r="16654" spans="1:7" x14ac:dyDescent="0.25">
      <c r="A16654" s="90" t="str">
        <f>VLOOKUP(B16654,Códigos!$A$1:$C$23,2,FALSE)</f>
        <v>Bonos Participativos emitidos por Pymes</v>
      </c>
      <c r="B16654" s="23" t="s">
        <v>5</v>
      </c>
      <c r="C16654" s="90">
        <v>2025</v>
      </c>
      <c r="D16654" s="89" t="str">
        <f t="shared" si="282"/>
        <v>mar</v>
      </c>
      <c r="E16654" s="24">
        <v>45747</v>
      </c>
      <c r="F16654" s="23" t="s">
        <v>50</v>
      </c>
      <c r="G16654" s="121">
        <v>9077.09</v>
      </c>
    </row>
    <row r="16655" spans="1:7" x14ac:dyDescent="0.25">
      <c r="A16655" s="90" t="str">
        <f>VLOOKUP(B16655,Códigos!$A$1:$C$23,2,FALSE)</f>
        <v>Bonos del Tesoro</v>
      </c>
      <c r="B16655" s="23" t="s">
        <v>6</v>
      </c>
      <c r="C16655" s="90">
        <v>2025</v>
      </c>
      <c r="D16655" s="89" t="str">
        <f t="shared" si="282"/>
        <v>mar</v>
      </c>
      <c r="E16655" s="24">
        <v>45747</v>
      </c>
      <c r="F16655" s="23" t="s">
        <v>50</v>
      </c>
      <c r="G16655" s="121">
        <v>261738.63</v>
      </c>
    </row>
    <row r="16656" spans="1:7" x14ac:dyDescent="0.25">
      <c r="A16656" s="90" t="str">
        <f>VLOOKUP(B16656,Códigos!$A$1:$C$23,2,FALSE)</f>
        <v>Depósitos a Plazo Fijo</v>
      </c>
      <c r="B16656" s="23" t="s">
        <v>8</v>
      </c>
      <c r="C16656" s="90">
        <v>2025</v>
      </c>
      <c r="D16656" s="89" t="str">
        <f t="shared" si="282"/>
        <v>mar</v>
      </c>
      <c r="E16656" s="24">
        <v>45747</v>
      </c>
      <c r="F16656" s="23" t="s">
        <v>50</v>
      </c>
      <c r="G16656" s="121">
        <v>8847878.7200000007</v>
      </c>
    </row>
    <row r="16657" spans="1:7" x14ac:dyDescent="0.25">
      <c r="A16657" s="90" t="str">
        <f>VLOOKUP(B16657,Códigos!$A$1:$C$23,2,FALSE)</f>
        <v>Inv. Extranjero</v>
      </c>
      <c r="B16657" s="23" t="s">
        <v>34</v>
      </c>
      <c r="C16657" s="90">
        <v>2025</v>
      </c>
      <c r="D16657" s="89" t="str">
        <f t="shared" si="282"/>
        <v>mar</v>
      </c>
      <c r="E16657" s="24">
        <v>45747</v>
      </c>
      <c r="F16657" s="23" t="s">
        <v>50</v>
      </c>
      <c r="G16657" s="121">
        <v>1241363.6000000001</v>
      </c>
    </row>
    <row r="16658" spans="1:7" x14ac:dyDescent="0.25">
      <c r="A16658" s="90" t="str">
        <f>VLOOKUP(B16658,Códigos!$A$1:$C$23,2,FALSE)</f>
        <v>Liquidez</v>
      </c>
      <c r="B16658" s="23" t="s">
        <v>13</v>
      </c>
      <c r="C16658" s="90">
        <v>2025</v>
      </c>
      <c r="D16658" s="89" t="str">
        <f t="shared" si="282"/>
        <v>mar</v>
      </c>
      <c r="E16658" s="24">
        <v>45747</v>
      </c>
      <c r="F16658" s="23" t="s">
        <v>50</v>
      </c>
      <c r="G16658" s="121">
        <v>626188.49</v>
      </c>
    </row>
    <row r="16659" spans="1:7" ht="15.75" thickBot="1" x14ac:dyDescent="0.3">
      <c r="A16659" s="90" t="str">
        <f>VLOOKUP(B16659,Códigos!$A$1:$C$23,2,FALSE)</f>
        <v>Inv. sin Oferta Pública</v>
      </c>
      <c r="B16659" s="23" t="s">
        <v>14</v>
      </c>
      <c r="C16659" s="90">
        <v>2025</v>
      </c>
      <c r="D16659" s="89" t="str">
        <f t="shared" si="282"/>
        <v>mar</v>
      </c>
      <c r="E16659" s="24">
        <v>45747</v>
      </c>
      <c r="F16659" s="23" t="s">
        <v>50</v>
      </c>
      <c r="G16659" s="121">
        <v>158736.37</v>
      </c>
    </row>
    <row r="16660" spans="1:7" ht="15.75" thickTop="1" x14ac:dyDescent="0.25">
      <c r="A16660" s="105" t="str">
        <f>VLOOKUP(B16660,Códigos!$A$1:$C$23,2,FALSE)</f>
        <v>Acciones</v>
      </c>
      <c r="B16660" s="107" t="s">
        <v>0</v>
      </c>
      <c r="C16660" s="105">
        <v>2025</v>
      </c>
      <c r="D16660" s="87" t="s">
        <v>135</v>
      </c>
      <c r="E16660" s="114">
        <v>45777</v>
      </c>
      <c r="F16660" s="107" t="s">
        <v>51</v>
      </c>
      <c r="G16660" s="129">
        <v>5619691.2399999993</v>
      </c>
    </row>
    <row r="16661" spans="1:7" x14ac:dyDescent="0.25">
      <c r="A16661" s="90" t="str">
        <f>VLOOKUP(B16661,Códigos!$A$1:$C$23,2,FALSE)</f>
        <v>Bonos Bancarios Bursátiles</v>
      </c>
      <c r="B16661" s="108" t="s">
        <v>1</v>
      </c>
      <c r="C16661" s="90">
        <v>2025</v>
      </c>
      <c r="D16661" s="89" t="s">
        <v>135</v>
      </c>
      <c r="E16661" s="110">
        <v>45777</v>
      </c>
      <c r="F16661" s="23" t="s">
        <v>51</v>
      </c>
      <c r="G16661" s="121">
        <v>65061678.849999994</v>
      </c>
    </row>
    <row r="16662" spans="1:7" x14ac:dyDescent="0.25">
      <c r="A16662" s="90" t="str">
        <f>VLOOKUP(B16662,Códigos!$A$1:$C$23,2,FALSE)</f>
        <v>Bonos Banco Central de Bolivia</v>
      </c>
      <c r="B16662" s="108" t="s">
        <v>2</v>
      </c>
      <c r="C16662" s="90">
        <v>2025</v>
      </c>
      <c r="D16662" s="89" t="s">
        <v>135</v>
      </c>
      <c r="E16662" s="110">
        <v>45777</v>
      </c>
      <c r="F16662" s="23" t="s">
        <v>51</v>
      </c>
      <c r="G16662" s="121">
        <v>64589458.709999986</v>
      </c>
    </row>
    <row r="16663" spans="1:7" x14ac:dyDescent="0.25">
      <c r="A16663" s="90" t="str">
        <f>VLOOKUP(B16663,Códigos!$A$1:$C$23,2,FALSE)</f>
        <v>Bonos de Largo Plazo</v>
      </c>
      <c r="B16663" s="108" t="s">
        <v>3</v>
      </c>
      <c r="C16663" s="90">
        <v>2025</v>
      </c>
      <c r="D16663" s="89" t="s">
        <v>135</v>
      </c>
      <c r="E16663" s="110">
        <v>45777</v>
      </c>
      <c r="F16663" s="23" t="s">
        <v>51</v>
      </c>
      <c r="G16663" s="121">
        <v>61397690.129999995</v>
      </c>
    </row>
    <row r="16664" spans="1:7" x14ac:dyDescent="0.25">
      <c r="A16664" s="90" t="str">
        <f>VLOOKUP(B16664,Códigos!$A$1:$C$23,2,FALSE)</f>
        <v>Bonos Municipales</v>
      </c>
      <c r="B16664" s="108" t="s">
        <v>4</v>
      </c>
      <c r="C16664" s="90">
        <v>2025</v>
      </c>
      <c r="D16664" s="89" t="s">
        <v>135</v>
      </c>
      <c r="E16664" s="110">
        <v>45777</v>
      </c>
      <c r="F16664" s="23" t="s">
        <v>51</v>
      </c>
      <c r="G16664" s="121">
        <v>580945.92000000004</v>
      </c>
    </row>
    <row r="16665" spans="1:7" x14ac:dyDescent="0.25">
      <c r="A16665" s="90" t="str">
        <f>VLOOKUP(B16665,Códigos!$A$1:$C$23,2,FALSE)</f>
        <v>Bonos Participativos emitidos por Pymes</v>
      </c>
      <c r="B16665" s="108" t="s">
        <v>5</v>
      </c>
      <c r="C16665" s="90">
        <v>2025</v>
      </c>
      <c r="D16665" s="89" t="s">
        <v>135</v>
      </c>
      <c r="E16665" s="110">
        <v>45777</v>
      </c>
      <c r="F16665" s="23" t="s">
        <v>51</v>
      </c>
      <c r="G16665" s="121">
        <v>30783.54</v>
      </c>
    </row>
    <row r="16666" spans="1:7" x14ac:dyDescent="0.25">
      <c r="A16666" s="90" t="str">
        <f>VLOOKUP(B16666,Códigos!$A$1:$C$23,2,FALSE)</f>
        <v>Bonos del Tesoro</v>
      </c>
      <c r="B16666" s="108" t="s">
        <v>6</v>
      </c>
      <c r="C16666" s="90">
        <v>2025</v>
      </c>
      <c r="D16666" s="89" t="s">
        <v>135</v>
      </c>
      <c r="E16666" s="110">
        <v>45777</v>
      </c>
      <c r="F16666" s="23" t="s">
        <v>51</v>
      </c>
      <c r="G16666" s="121">
        <v>4584716.7</v>
      </c>
    </row>
    <row r="16667" spans="1:7" x14ac:dyDescent="0.25">
      <c r="A16667" s="90" t="str">
        <f>VLOOKUP(B16667,Códigos!$A$1:$C$23,2,FALSE)</f>
        <v>Bonos Verdes, Sociales y/o Sostenibles</v>
      </c>
      <c r="B16667" s="108" t="s">
        <v>162</v>
      </c>
      <c r="C16667" s="90">
        <v>2025</v>
      </c>
      <c r="D16667" s="89" t="s">
        <v>135</v>
      </c>
      <c r="E16667" s="110">
        <v>45777</v>
      </c>
      <c r="F16667" s="23" t="s">
        <v>51</v>
      </c>
      <c r="G16667" s="121">
        <v>3459051.1099999994</v>
      </c>
    </row>
    <row r="16668" spans="1:7" x14ac:dyDescent="0.25">
      <c r="A16668" s="90" t="str">
        <f>VLOOKUP(B16668,Códigos!$A$1:$C$23,2,FALSE)</f>
        <v>Cupones</v>
      </c>
      <c r="B16668" s="108" t="s">
        <v>7</v>
      </c>
      <c r="C16668" s="90">
        <v>2025</v>
      </c>
      <c r="D16668" s="89" t="s">
        <v>135</v>
      </c>
      <c r="E16668" s="110">
        <v>45777</v>
      </c>
      <c r="F16668" s="23" t="s">
        <v>51</v>
      </c>
      <c r="G16668" s="121">
        <v>7651932.6200000001</v>
      </c>
    </row>
    <row r="16669" spans="1:7" x14ac:dyDescent="0.25">
      <c r="A16669" s="90" t="str">
        <f>VLOOKUP(B16669,Códigos!$A$1:$C$23,2,FALSE)</f>
        <v>Depósitos a Plazo Fijo</v>
      </c>
      <c r="B16669" s="108" t="s">
        <v>8</v>
      </c>
      <c r="C16669" s="90">
        <v>2025</v>
      </c>
      <c r="D16669" s="89" t="s">
        <v>135</v>
      </c>
      <c r="E16669" s="110">
        <v>45777</v>
      </c>
      <c r="F16669" s="23" t="s">
        <v>51</v>
      </c>
      <c r="G16669" s="121">
        <v>238786097.92999998</v>
      </c>
    </row>
    <row r="16670" spans="1:7" x14ac:dyDescent="0.25">
      <c r="A16670" s="90" t="str">
        <f>VLOOKUP(B16670,Códigos!$A$1:$C$23,2,FALSE)</f>
        <v>Letras del BCB</v>
      </c>
      <c r="B16670" s="108" t="s">
        <v>9</v>
      </c>
      <c r="C16670" s="90">
        <v>2025</v>
      </c>
      <c r="D16670" s="89" t="s">
        <v>135</v>
      </c>
      <c r="E16670" s="110">
        <v>45777</v>
      </c>
      <c r="F16670" s="23" t="s">
        <v>51</v>
      </c>
      <c r="G16670" s="121">
        <v>26954736.890000001</v>
      </c>
    </row>
    <row r="16671" spans="1:7" x14ac:dyDescent="0.25">
      <c r="A16671" s="90" t="str">
        <f>VLOOKUP(B16671,Códigos!$A$1:$C$23,2,FALSE)</f>
        <v>Letras del BCB con opción a rescate anticipado</v>
      </c>
      <c r="B16671" s="108" t="s">
        <v>10</v>
      </c>
      <c r="C16671" s="90">
        <v>2025</v>
      </c>
      <c r="D16671" s="89" t="s">
        <v>135</v>
      </c>
      <c r="E16671" s="110">
        <v>45777</v>
      </c>
      <c r="F16671" s="23" t="s">
        <v>51</v>
      </c>
      <c r="G16671" s="121">
        <v>15155789.560000001</v>
      </c>
    </row>
    <row r="16672" spans="1:7" x14ac:dyDescent="0.25">
      <c r="A16672" s="90" t="str">
        <f>VLOOKUP(B16672,Códigos!$A$1:$C$23,2,FALSE)</f>
        <v>Pagarés bursátiles</v>
      </c>
      <c r="B16672" s="108" t="s">
        <v>11</v>
      </c>
      <c r="C16672" s="90">
        <v>2025</v>
      </c>
      <c r="D16672" s="89" t="s">
        <v>135</v>
      </c>
      <c r="E16672" s="110">
        <v>45777</v>
      </c>
      <c r="F16672" s="23" t="s">
        <v>51</v>
      </c>
      <c r="G16672" s="121">
        <v>8674625.9000000004</v>
      </c>
    </row>
    <row r="16673" spans="1:7" x14ac:dyDescent="0.25">
      <c r="A16673" s="90" t="str">
        <f>VLOOKUP(B16673,Códigos!$A$1:$C$23,2,FALSE)</f>
        <v>Valores de Titularización</v>
      </c>
      <c r="B16673" s="108" t="s">
        <v>12</v>
      </c>
      <c r="C16673" s="90">
        <v>2025</v>
      </c>
      <c r="D16673" s="89" t="s">
        <v>135</v>
      </c>
      <c r="E16673" s="110">
        <v>45777</v>
      </c>
      <c r="F16673" s="23" t="s">
        <v>51</v>
      </c>
      <c r="G16673" s="121">
        <v>6614576.1400000006</v>
      </c>
    </row>
    <row r="16674" spans="1:7" x14ac:dyDescent="0.25">
      <c r="A16674" s="90" t="str">
        <f>VLOOKUP(B16674,Códigos!$A$1:$C$23,2,FALSE)</f>
        <v>Inv. Extranjero</v>
      </c>
      <c r="B16674" s="108" t="s">
        <v>34</v>
      </c>
      <c r="C16674" s="90">
        <v>2025</v>
      </c>
      <c r="D16674" s="89" t="s">
        <v>135</v>
      </c>
      <c r="E16674" s="110">
        <v>45777</v>
      </c>
      <c r="F16674" s="23" t="s">
        <v>51</v>
      </c>
      <c r="G16674" s="121">
        <v>314767.08</v>
      </c>
    </row>
    <row r="16675" spans="1:7" x14ac:dyDescent="0.25">
      <c r="A16675" s="90" t="str">
        <f>VLOOKUP(B16675,Códigos!$A$1:$C$23,2,FALSE)</f>
        <v>Liquidez</v>
      </c>
      <c r="B16675" s="108" t="s">
        <v>13</v>
      </c>
      <c r="C16675" s="90">
        <v>2025</v>
      </c>
      <c r="D16675" s="89" t="s">
        <v>135</v>
      </c>
      <c r="E16675" s="110">
        <v>45777</v>
      </c>
      <c r="F16675" s="23" t="s">
        <v>51</v>
      </c>
      <c r="G16675" s="121">
        <v>114649169.09999998</v>
      </c>
    </row>
    <row r="16676" spans="1:7" x14ac:dyDescent="0.25">
      <c r="A16676" s="90" t="str">
        <f>VLOOKUP(B16676,Códigos!$A$1:$C$23,2,FALSE)</f>
        <v>Inv. sin Oferta Pública</v>
      </c>
      <c r="B16676" s="108" t="s">
        <v>14</v>
      </c>
      <c r="C16676" s="90">
        <v>2025</v>
      </c>
      <c r="D16676" s="89" t="s">
        <v>135</v>
      </c>
      <c r="E16676" s="110">
        <v>45777</v>
      </c>
      <c r="F16676" s="23" t="s">
        <v>51</v>
      </c>
      <c r="G16676" s="121">
        <v>26414324.440000009</v>
      </c>
    </row>
    <row r="16677" spans="1:7" x14ac:dyDescent="0.25">
      <c r="A16677" s="90" t="str">
        <f>VLOOKUP(B16677,Códigos!$A$1:$C$23,2,FALSE)</f>
        <v>Acciones</v>
      </c>
      <c r="B16677" s="23" t="s">
        <v>0</v>
      </c>
      <c r="C16677" s="90">
        <v>2025</v>
      </c>
      <c r="D16677" s="89" t="s">
        <v>135</v>
      </c>
      <c r="E16677" s="110">
        <v>45777</v>
      </c>
      <c r="F16677" s="23" t="s">
        <v>52</v>
      </c>
      <c r="G16677" s="121">
        <v>3406427.84</v>
      </c>
    </row>
    <row r="16678" spans="1:7" x14ac:dyDescent="0.25">
      <c r="A16678" s="90" t="str">
        <f>VLOOKUP(B16678,Códigos!$A$1:$C$23,2,FALSE)</f>
        <v>Bonos Bancarios Bursátiles</v>
      </c>
      <c r="B16678" s="23" t="s">
        <v>1</v>
      </c>
      <c r="C16678" s="90">
        <v>2025</v>
      </c>
      <c r="D16678" s="89" t="s">
        <v>135</v>
      </c>
      <c r="E16678" s="110">
        <v>45777</v>
      </c>
      <c r="F16678" s="23" t="s">
        <v>52</v>
      </c>
      <c r="G16678" s="121">
        <v>21267162.399999999</v>
      </c>
    </row>
    <row r="16679" spans="1:7" x14ac:dyDescent="0.25">
      <c r="A16679" s="90" t="str">
        <f>VLOOKUP(B16679,Códigos!$A$1:$C$23,2,FALSE)</f>
        <v>Bonos Banco Central de Bolivia</v>
      </c>
      <c r="B16679" s="23" t="s">
        <v>2</v>
      </c>
      <c r="C16679" s="90">
        <v>2025</v>
      </c>
      <c r="D16679" s="89" t="s">
        <v>135</v>
      </c>
      <c r="E16679" s="110">
        <v>45777</v>
      </c>
      <c r="F16679" s="23" t="s">
        <v>52</v>
      </c>
      <c r="G16679" s="121">
        <v>782054.52</v>
      </c>
    </row>
    <row r="16680" spans="1:7" x14ac:dyDescent="0.25">
      <c r="A16680" s="90" t="str">
        <f>VLOOKUP(B16680,Códigos!$A$1:$C$23,2,FALSE)</f>
        <v>Bonos de Largo Plazo</v>
      </c>
      <c r="B16680" s="23" t="s">
        <v>3</v>
      </c>
      <c r="C16680" s="90">
        <v>2025</v>
      </c>
      <c r="D16680" s="89" t="s">
        <v>135</v>
      </c>
      <c r="E16680" s="110">
        <v>45777</v>
      </c>
      <c r="F16680" s="23" t="s">
        <v>52</v>
      </c>
      <c r="G16680" s="121">
        <v>13521517.949999999</v>
      </c>
    </row>
    <row r="16681" spans="1:7" x14ac:dyDescent="0.25">
      <c r="A16681" s="90" t="str">
        <f>VLOOKUP(B16681,Códigos!$A$1:$C$23,2,FALSE)</f>
        <v>Bonos Participativos emitidos por Pymes</v>
      </c>
      <c r="B16681" s="23" t="s">
        <v>5</v>
      </c>
      <c r="C16681" s="90">
        <v>2025</v>
      </c>
      <c r="D16681" s="89" t="s">
        <v>135</v>
      </c>
      <c r="E16681" s="110">
        <v>45777</v>
      </c>
      <c r="F16681" s="23" t="s">
        <v>52</v>
      </c>
      <c r="G16681" s="121">
        <v>9121.0499999999993</v>
      </c>
    </row>
    <row r="16682" spans="1:7" x14ac:dyDescent="0.25">
      <c r="A16682" s="90" t="str">
        <f>VLOOKUP(B16682,Códigos!$A$1:$C$23,2,FALSE)</f>
        <v>Bonos del Tesoro</v>
      </c>
      <c r="B16682" s="23" t="s">
        <v>6</v>
      </c>
      <c r="C16682" s="90">
        <v>2025</v>
      </c>
      <c r="D16682" s="89" t="s">
        <v>135</v>
      </c>
      <c r="E16682" s="110">
        <v>45777</v>
      </c>
      <c r="F16682" s="23" t="s">
        <v>52</v>
      </c>
      <c r="G16682" s="121">
        <v>284053.78999999998</v>
      </c>
    </row>
    <row r="16683" spans="1:7" x14ac:dyDescent="0.25">
      <c r="A16683" s="90" t="str">
        <f>VLOOKUP(B16683,Códigos!$A$1:$C$23,2,FALSE)</f>
        <v>Cupones</v>
      </c>
      <c r="B16683" s="23" t="s">
        <v>7</v>
      </c>
      <c r="C16683" s="90">
        <v>2025</v>
      </c>
      <c r="D16683" s="89" t="s">
        <v>135</v>
      </c>
      <c r="E16683" s="110">
        <v>45777</v>
      </c>
      <c r="F16683" s="23" t="s">
        <v>52</v>
      </c>
      <c r="G16683" s="121">
        <v>32244.9</v>
      </c>
    </row>
    <row r="16684" spans="1:7" x14ac:dyDescent="0.25">
      <c r="A16684" s="90" t="str">
        <f>VLOOKUP(B16684,Códigos!$A$1:$C$23,2,FALSE)</f>
        <v>Depósitos a Plazo Fijo</v>
      </c>
      <c r="B16684" s="23" t="s">
        <v>8</v>
      </c>
      <c r="C16684" s="90">
        <v>2025</v>
      </c>
      <c r="D16684" s="89" t="s">
        <v>135</v>
      </c>
      <c r="E16684" s="110">
        <v>45777</v>
      </c>
      <c r="F16684" s="23" t="s">
        <v>52</v>
      </c>
      <c r="G16684" s="121">
        <v>293070755.16999996</v>
      </c>
    </row>
    <row r="16685" spans="1:7" x14ac:dyDescent="0.25">
      <c r="A16685" s="90" t="str">
        <f>VLOOKUP(B16685,Códigos!$A$1:$C$23,2,FALSE)</f>
        <v>Letras del BCB</v>
      </c>
      <c r="B16685" s="23" t="s">
        <v>9</v>
      </c>
      <c r="C16685" s="90">
        <v>2025</v>
      </c>
      <c r="D16685" s="89" t="s">
        <v>135</v>
      </c>
      <c r="E16685" s="110">
        <v>45777</v>
      </c>
      <c r="F16685" s="23" t="s">
        <v>52</v>
      </c>
      <c r="G16685" s="121">
        <v>7151094.0800000001</v>
      </c>
    </row>
    <row r="16686" spans="1:7" x14ac:dyDescent="0.25">
      <c r="A16686" s="90" t="str">
        <f>VLOOKUP(B16686,Códigos!$A$1:$C$23,2,FALSE)</f>
        <v>Letras del BCB con opción a rescate anticipado</v>
      </c>
      <c r="B16686" s="23" t="s">
        <v>10</v>
      </c>
      <c r="C16686" s="90">
        <v>2025</v>
      </c>
      <c r="D16686" s="89" t="s">
        <v>135</v>
      </c>
      <c r="E16686" s="110">
        <v>45777</v>
      </c>
      <c r="F16686" s="23" t="s">
        <v>52</v>
      </c>
      <c r="G16686" s="121">
        <v>1431067.06</v>
      </c>
    </row>
    <row r="16687" spans="1:7" x14ac:dyDescent="0.25">
      <c r="A16687" s="90" t="str">
        <f>VLOOKUP(B16687,Códigos!$A$1:$C$23,2,FALSE)</f>
        <v>Pagarés bursátiles</v>
      </c>
      <c r="B16687" s="23" t="s">
        <v>11</v>
      </c>
      <c r="C16687" s="90">
        <v>2025</v>
      </c>
      <c r="D16687" s="89" t="s">
        <v>135</v>
      </c>
      <c r="E16687" s="110">
        <v>45777</v>
      </c>
      <c r="F16687" s="23" t="s">
        <v>52</v>
      </c>
      <c r="G16687" s="121">
        <v>10858947.42</v>
      </c>
    </row>
    <row r="16688" spans="1:7" x14ac:dyDescent="0.25">
      <c r="A16688" s="90" t="str">
        <f>VLOOKUP(B16688,Códigos!$A$1:$C$23,2,FALSE)</f>
        <v>Valores de Titularización</v>
      </c>
      <c r="B16688" s="23" t="s">
        <v>12</v>
      </c>
      <c r="C16688" s="90">
        <v>2025</v>
      </c>
      <c r="D16688" s="89" t="s">
        <v>135</v>
      </c>
      <c r="E16688" s="110">
        <v>45777</v>
      </c>
      <c r="F16688" s="23" t="s">
        <v>52</v>
      </c>
      <c r="G16688" s="121">
        <v>1035915.1799999999</v>
      </c>
    </row>
    <row r="16689" spans="1:7" x14ac:dyDescent="0.25">
      <c r="A16689" s="90" t="str">
        <f>VLOOKUP(B16689,Códigos!$A$1:$C$23,2,FALSE)</f>
        <v>Inv. Extranjero</v>
      </c>
      <c r="B16689" s="23" t="s">
        <v>34</v>
      </c>
      <c r="C16689" s="90">
        <v>2025</v>
      </c>
      <c r="D16689" s="89" t="s">
        <v>135</v>
      </c>
      <c r="E16689" s="110">
        <v>45777</v>
      </c>
      <c r="F16689" s="23" t="s">
        <v>52</v>
      </c>
      <c r="G16689" s="121">
        <v>25182259.84</v>
      </c>
    </row>
    <row r="16690" spans="1:7" x14ac:dyDescent="0.25">
      <c r="A16690" s="90" t="str">
        <f>VLOOKUP(B16690,Códigos!$A$1:$C$23,2,FALSE)</f>
        <v>Liquidez</v>
      </c>
      <c r="B16690" s="23" t="s">
        <v>13</v>
      </c>
      <c r="C16690" s="90">
        <v>2025</v>
      </c>
      <c r="D16690" s="89" t="s">
        <v>135</v>
      </c>
      <c r="E16690" s="110">
        <v>45777</v>
      </c>
      <c r="F16690" s="23" t="s">
        <v>52</v>
      </c>
      <c r="G16690" s="121">
        <v>149981726.95999998</v>
      </c>
    </row>
    <row r="16691" spans="1:7" x14ac:dyDescent="0.25">
      <c r="A16691" s="90" t="str">
        <f>VLOOKUP(B16691,Códigos!$A$1:$C$23,2,FALSE)</f>
        <v>Inv. sin Oferta Pública</v>
      </c>
      <c r="B16691" s="23" t="s">
        <v>14</v>
      </c>
      <c r="C16691" s="90">
        <v>2025</v>
      </c>
      <c r="D16691" s="89" t="s">
        <v>135</v>
      </c>
      <c r="E16691" s="110">
        <v>45777</v>
      </c>
      <c r="F16691" s="23" t="s">
        <v>52</v>
      </c>
      <c r="G16691" s="121">
        <v>626421.74</v>
      </c>
    </row>
    <row r="16692" spans="1:7" x14ac:dyDescent="0.25">
      <c r="A16692" s="90" t="str">
        <f>VLOOKUP(B16692,Códigos!$A$1:$C$23,2,FALSE)</f>
        <v>Bonos Banco Central de Bolivia</v>
      </c>
      <c r="B16692" s="23" t="s">
        <v>2</v>
      </c>
      <c r="C16692" s="90">
        <v>2025</v>
      </c>
      <c r="D16692" s="89" t="s">
        <v>135</v>
      </c>
      <c r="E16692" s="110">
        <v>45777</v>
      </c>
      <c r="F16692" s="23" t="s">
        <v>119</v>
      </c>
      <c r="G16692" s="121">
        <v>21489338.109999999</v>
      </c>
    </row>
    <row r="16693" spans="1:7" x14ac:dyDescent="0.25">
      <c r="A16693" s="90" t="str">
        <f>VLOOKUP(B16693,Códigos!$A$1:$C$23,2,FALSE)</f>
        <v>Bonos de Largo Plazo</v>
      </c>
      <c r="B16693" s="23" t="s">
        <v>3</v>
      </c>
      <c r="C16693" s="90">
        <v>2025</v>
      </c>
      <c r="D16693" s="89" t="s">
        <v>135</v>
      </c>
      <c r="E16693" s="110">
        <v>45777</v>
      </c>
      <c r="F16693" s="23" t="s">
        <v>119</v>
      </c>
      <c r="G16693" s="121">
        <v>479604.35</v>
      </c>
    </row>
    <row r="16694" spans="1:7" x14ac:dyDescent="0.25">
      <c r="A16694" s="90" t="str">
        <f>VLOOKUP(B16694,Códigos!$A$1:$C$23,2,FALSE)</f>
        <v>Bonos del BCB con opción a rescate anticipado</v>
      </c>
      <c r="B16694" s="23" t="s">
        <v>159</v>
      </c>
      <c r="C16694" s="90">
        <v>2025</v>
      </c>
      <c r="D16694" s="89" t="s">
        <v>135</v>
      </c>
      <c r="E16694" s="110">
        <v>45777</v>
      </c>
      <c r="F16694" s="23" t="s">
        <v>119</v>
      </c>
      <c r="G16694" s="121">
        <v>4159729.14</v>
      </c>
    </row>
    <row r="16695" spans="1:7" x14ac:dyDescent="0.25">
      <c r="A16695" s="90" t="str">
        <f>VLOOKUP(B16695,Códigos!$A$1:$C$23,2,FALSE)</f>
        <v>Depósitos a Plazo Fijo</v>
      </c>
      <c r="B16695" s="23" t="s">
        <v>8</v>
      </c>
      <c r="C16695" s="90">
        <v>2025</v>
      </c>
      <c r="D16695" s="89" t="s">
        <v>135</v>
      </c>
      <c r="E16695" s="110">
        <v>45777</v>
      </c>
      <c r="F16695" s="23" t="s">
        <v>119</v>
      </c>
      <c r="G16695" s="121">
        <v>3751715.92</v>
      </c>
    </row>
    <row r="16696" spans="1:7" x14ac:dyDescent="0.25">
      <c r="A16696" s="90" t="str">
        <f>VLOOKUP(B16696,Códigos!$A$1:$C$23,2,FALSE)</f>
        <v>Letras del BCB</v>
      </c>
      <c r="B16696" s="23" t="s">
        <v>9</v>
      </c>
      <c r="C16696" s="90">
        <v>2025</v>
      </c>
      <c r="D16696" s="89" t="s">
        <v>135</v>
      </c>
      <c r="E16696" s="110">
        <v>45777</v>
      </c>
      <c r="F16696" s="23" t="s">
        <v>119</v>
      </c>
      <c r="G16696" s="121">
        <v>18873411.829999998</v>
      </c>
    </row>
    <row r="16697" spans="1:7" x14ac:dyDescent="0.25">
      <c r="A16697" s="90" t="str">
        <f>VLOOKUP(B16697,Códigos!$A$1:$C$23,2,FALSE)</f>
        <v>Inv. Extranjero</v>
      </c>
      <c r="B16697" s="23" t="s">
        <v>34</v>
      </c>
      <c r="C16697" s="90">
        <v>2025</v>
      </c>
      <c r="D16697" s="89" t="s">
        <v>135</v>
      </c>
      <c r="E16697" s="110">
        <v>45777</v>
      </c>
      <c r="F16697" s="23" t="s">
        <v>119</v>
      </c>
      <c r="G16697" s="121">
        <v>0</v>
      </c>
    </row>
    <row r="16698" spans="1:7" x14ac:dyDescent="0.25">
      <c r="A16698" s="90" t="str">
        <f>VLOOKUP(B16698,Códigos!$A$1:$C$23,2,FALSE)</f>
        <v>Liquidez</v>
      </c>
      <c r="B16698" s="23" t="s">
        <v>13</v>
      </c>
      <c r="C16698" s="90">
        <v>2025</v>
      </c>
      <c r="D16698" s="89" t="s">
        <v>135</v>
      </c>
      <c r="E16698" s="110">
        <v>45777</v>
      </c>
      <c r="F16698" s="23" t="s">
        <v>119</v>
      </c>
      <c r="G16698" s="121">
        <v>10833212.630000001</v>
      </c>
    </row>
    <row r="16699" spans="1:7" x14ac:dyDescent="0.25">
      <c r="A16699" s="90" t="str">
        <f>VLOOKUP(B16699,Códigos!$A$1:$C$23,2,FALSE)</f>
        <v>Inv. sin Oferta Pública</v>
      </c>
      <c r="B16699" s="23" t="s">
        <v>14</v>
      </c>
      <c r="C16699" s="90">
        <v>2025</v>
      </c>
      <c r="D16699" s="89" t="s">
        <v>135</v>
      </c>
      <c r="E16699" s="110">
        <v>45777</v>
      </c>
      <c r="F16699" s="23" t="s">
        <v>119</v>
      </c>
      <c r="G16699" s="121">
        <v>89578.17</v>
      </c>
    </row>
    <row r="16700" spans="1:7" x14ac:dyDescent="0.25">
      <c r="A16700" s="90" t="str">
        <f>VLOOKUP(B16700,Códigos!$A$1:$C$23,2,FALSE)</f>
        <v>Bonos Bancarios Bursátiles</v>
      </c>
      <c r="B16700" s="23" t="s">
        <v>1</v>
      </c>
      <c r="C16700" s="90">
        <v>2025</v>
      </c>
      <c r="D16700" s="89" t="s">
        <v>135</v>
      </c>
      <c r="E16700" s="110">
        <v>45777</v>
      </c>
      <c r="F16700" s="23" t="s">
        <v>44</v>
      </c>
      <c r="G16700" s="121">
        <v>6004179.8300000001</v>
      </c>
    </row>
    <row r="16701" spans="1:7" x14ac:dyDescent="0.25">
      <c r="A16701" s="90" t="str">
        <f>VLOOKUP(B16701,Códigos!$A$1:$C$23,2,FALSE)</f>
        <v>Bonos Banco Central de Bolivia</v>
      </c>
      <c r="B16701" s="23" t="s">
        <v>2</v>
      </c>
      <c r="C16701" s="90">
        <v>2025</v>
      </c>
      <c r="D16701" s="89" t="s">
        <v>135</v>
      </c>
      <c r="E16701" s="110">
        <v>45777</v>
      </c>
      <c r="F16701" s="23" t="s">
        <v>44</v>
      </c>
      <c r="G16701" s="121">
        <v>18543892.5</v>
      </c>
    </row>
    <row r="16702" spans="1:7" x14ac:dyDescent="0.25">
      <c r="A16702" s="90" t="str">
        <f>VLOOKUP(B16702,Códigos!$A$1:$C$23,2,FALSE)</f>
        <v>Bonos de Largo Plazo</v>
      </c>
      <c r="B16702" s="23" t="s">
        <v>3</v>
      </c>
      <c r="C16702" s="90">
        <v>2025</v>
      </c>
      <c r="D16702" s="89" t="s">
        <v>135</v>
      </c>
      <c r="E16702" s="110">
        <v>45777</v>
      </c>
      <c r="F16702" s="23" t="s">
        <v>44</v>
      </c>
      <c r="G16702" s="121">
        <v>9791493.9000000004</v>
      </c>
    </row>
    <row r="16703" spans="1:7" x14ac:dyDescent="0.25">
      <c r="A16703" s="90" t="str">
        <f>VLOOKUP(B16703,Códigos!$A$1:$C$23,2,FALSE)</f>
        <v>Depósitos a Plazo Fijo</v>
      </c>
      <c r="B16703" s="23" t="s">
        <v>8</v>
      </c>
      <c r="C16703" s="90">
        <v>2025</v>
      </c>
      <c r="D16703" s="89" t="s">
        <v>135</v>
      </c>
      <c r="E16703" s="110">
        <v>45777</v>
      </c>
      <c r="F16703" s="23" t="s">
        <v>44</v>
      </c>
      <c r="G16703" s="121">
        <v>70334597.170000002</v>
      </c>
    </row>
    <row r="16704" spans="1:7" x14ac:dyDescent="0.25">
      <c r="A16704" s="90" t="str">
        <f>VLOOKUP(B16704,Códigos!$A$1:$C$23,2,FALSE)</f>
        <v>Letras del BCB</v>
      </c>
      <c r="B16704" s="23" t="s">
        <v>9</v>
      </c>
      <c r="C16704" s="90">
        <v>2025</v>
      </c>
      <c r="D16704" s="89" t="s">
        <v>135</v>
      </c>
      <c r="E16704" s="110">
        <v>45777</v>
      </c>
      <c r="F16704" s="23" t="s">
        <v>44</v>
      </c>
      <c r="G16704" s="121">
        <v>12799399.98</v>
      </c>
    </row>
    <row r="16705" spans="1:7" x14ac:dyDescent="0.25">
      <c r="A16705" s="90" t="str">
        <f>VLOOKUP(B16705,Códigos!$A$1:$C$23,2,FALSE)</f>
        <v>Letras del BCB con opción a rescate anticipado</v>
      </c>
      <c r="B16705" s="23" t="s">
        <v>10</v>
      </c>
      <c r="C16705" s="90">
        <v>2025</v>
      </c>
      <c r="D16705" s="89" t="s">
        <v>135</v>
      </c>
      <c r="E16705" s="110">
        <v>45777</v>
      </c>
      <c r="F16705" s="23" t="s">
        <v>44</v>
      </c>
      <c r="G16705" s="121">
        <v>7498506.3599999994</v>
      </c>
    </row>
    <row r="16706" spans="1:7" x14ac:dyDescent="0.25">
      <c r="A16706" s="90" t="str">
        <f>VLOOKUP(B16706,Códigos!$A$1:$C$23,2,FALSE)</f>
        <v>Pagarés bursátiles</v>
      </c>
      <c r="B16706" s="23" t="s">
        <v>11</v>
      </c>
      <c r="C16706" s="90">
        <v>2025</v>
      </c>
      <c r="D16706" s="89" t="s">
        <v>135</v>
      </c>
      <c r="E16706" s="110">
        <v>45777</v>
      </c>
      <c r="F16706" s="23" t="s">
        <v>44</v>
      </c>
      <c r="G16706" s="121">
        <v>3404432.44</v>
      </c>
    </row>
    <row r="16707" spans="1:7" x14ac:dyDescent="0.25">
      <c r="A16707" s="90" t="str">
        <f>VLOOKUP(B16707,Códigos!$A$1:$C$23,2,FALSE)</f>
        <v>Valores de Titularización</v>
      </c>
      <c r="B16707" s="23" t="s">
        <v>12</v>
      </c>
      <c r="C16707" s="90">
        <v>2025</v>
      </c>
      <c r="D16707" s="89" t="s">
        <v>135</v>
      </c>
      <c r="E16707" s="110">
        <v>45777</v>
      </c>
      <c r="F16707" s="23" t="s">
        <v>44</v>
      </c>
      <c r="G16707" s="121">
        <v>1065646.73</v>
      </c>
    </row>
    <row r="16708" spans="1:7" x14ac:dyDescent="0.25">
      <c r="A16708" s="90" t="str">
        <f>VLOOKUP(B16708,Códigos!$A$1:$C$23,2,FALSE)</f>
        <v>Inv. Extranjero</v>
      </c>
      <c r="B16708" s="23" t="s">
        <v>34</v>
      </c>
      <c r="C16708" s="90">
        <v>2025</v>
      </c>
      <c r="D16708" s="89" t="s">
        <v>135</v>
      </c>
      <c r="E16708" s="110">
        <v>45777</v>
      </c>
      <c r="F16708" s="23" t="s">
        <v>44</v>
      </c>
      <c r="G16708" s="121">
        <v>314767.08</v>
      </c>
    </row>
    <row r="16709" spans="1:7" x14ac:dyDescent="0.25">
      <c r="A16709" s="90" t="str">
        <f>VLOOKUP(B16709,Códigos!$A$1:$C$23,2,FALSE)</f>
        <v>Liquidez</v>
      </c>
      <c r="B16709" s="23" t="s">
        <v>13</v>
      </c>
      <c r="C16709" s="90">
        <v>2025</v>
      </c>
      <c r="D16709" s="89" t="s">
        <v>135</v>
      </c>
      <c r="E16709" s="110">
        <v>45777</v>
      </c>
      <c r="F16709" s="23" t="s">
        <v>44</v>
      </c>
      <c r="G16709" s="121">
        <v>40379178.979999997</v>
      </c>
    </row>
    <row r="16710" spans="1:7" x14ac:dyDescent="0.25">
      <c r="A16710" s="90" t="str">
        <f>VLOOKUP(B16710,Códigos!$A$1:$C$23,2,FALSE)</f>
        <v>Inv. sin Oferta Pública</v>
      </c>
      <c r="B16710" s="23" t="s">
        <v>14</v>
      </c>
      <c r="C16710" s="90">
        <v>2025</v>
      </c>
      <c r="D16710" s="89" t="s">
        <v>135</v>
      </c>
      <c r="E16710" s="110">
        <v>45777</v>
      </c>
      <c r="F16710" s="23" t="s">
        <v>44</v>
      </c>
      <c r="G16710" s="121">
        <v>4946297.790000001</v>
      </c>
    </row>
    <row r="16711" spans="1:7" x14ac:dyDescent="0.25">
      <c r="A16711" s="90" t="str">
        <f>VLOOKUP(B16711,Códigos!$A$1:$C$23,2,FALSE)</f>
        <v>Bonos Bancarios Bursátiles</v>
      </c>
      <c r="B16711" s="23" t="s">
        <v>1</v>
      </c>
      <c r="C16711" s="90">
        <v>2025</v>
      </c>
      <c r="D16711" s="89" t="s">
        <v>135</v>
      </c>
      <c r="E16711" s="110">
        <v>45777</v>
      </c>
      <c r="F16711" s="23" t="s">
        <v>45</v>
      </c>
      <c r="G16711" s="121">
        <v>2615606.83</v>
      </c>
    </row>
    <row r="16712" spans="1:7" x14ac:dyDescent="0.25">
      <c r="A16712" s="90" t="str">
        <f>VLOOKUP(B16712,Códigos!$A$1:$C$23,2,FALSE)</f>
        <v>Bonos Banco Central de Bolivia</v>
      </c>
      <c r="B16712" s="23" t="s">
        <v>2</v>
      </c>
      <c r="C16712" s="90">
        <v>2025</v>
      </c>
      <c r="D16712" s="89" t="s">
        <v>135</v>
      </c>
      <c r="E16712" s="110">
        <v>45777</v>
      </c>
      <c r="F16712" s="23" t="s">
        <v>45</v>
      </c>
      <c r="G16712" s="121">
        <v>22132.61</v>
      </c>
    </row>
    <row r="16713" spans="1:7" x14ac:dyDescent="0.25">
      <c r="A16713" s="90" t="str">
        <f>VLOOKUP(B16713,Códigos!$A$1:$C$23,2,FALSE)</f>
        <v>Bonos de Largo Plazo</v>
      </c>
      <c r="B16713" s="23" t="s">
        <v>3</v>
      </c>
      <c r="C16713" s="90">
        <v>2025</v>
      </c>
      <c r="D16713" s="89" t="s">
        <v>135</v>
      </c>
      <c r="E16713" s="110">
        <v>45777</v>
      </c>
      <c r="F16713" s="23" t="s">
        <v>45</v>
      </c>
      <c r="G16713" s="121">
        <v>1014341.12</v>
      </c>
    </row>
    <row r="16714" spans="1:7" x14ac:dyDescent="0.25">
      <c r="A16714" s="90" t="str">
        <f>VLOOKUP(B16714,Códigos!$A$1:$C$23,2,FALSE)</f>
        <v>Bonos del Tesoro</v>
      </c>
      <c r="B16714" s="23" t="s">
        <v>6</v>
      </c>
      <c r="C16714" s="90">
        <v>2025</v>
      </c>
      <c r="D16714" s="89" t="s">
        <v>135</v>
      </c>
      <c r="E16714" s="110">
        <v>45777</v>
      </c>
      <c r="F16714" s="23" t="s">
        <v>45</v>
      </c>
      <c r="G16714" s="121">
        <v>73088.92</v>
      </c>
    </row>
    <row r="16715" spans="1:7" x14ac:dyDescent="0.25">
      <c r="A16715" s="90" t="str">
        <f>VLOOKUP(B16715,Códigos!$A$1:$C$23,2,FALSE)</f>
        <v>Depósitos a Plazo Fijo</v>
      </c>
      <c r="B16715" s="23" t="s">
        <v>8</v>
      </c>
      <c r="C16715" s="90">
        <v>2025</v>
      </c>
      <c r="D16715" s="89" t="s">
        <v>135</v>
      </c>
      <c r="E16715" s="110">
        <v>45777</v>
      </c>
      <c r="F16715" s="23" t="s">
        <v>45</v>
      </c>
      <c r="G16715" s="121">
        <v>52768869.369999997</v>
      </c>
    </row>
    <row r="16716" spans="1:7" x14ac:dyDescent="0.25">
      <c r="A16716" s="90" t="str">
        <f>VLOOKUP(B16716,Códigos!$A$1:$C$23,2,FALSE)</f>
        <v>Letras del BCB</v>
      </c>
      <c r="B16716" s="23" t="s">
        <v>9</v>
      </c>
      <c r="C16716" s="90">
        <v>2025</v>
      </c>
      <c r="D16716" s="89" t="s">
        <v>135</v>
      </c>
      <c r="E16716" s="110">
        <v>45777</v>
      </c>
      <c r="F16716" s="23" t="s">
        <v>45</v>
      </c>
      <c r="G16716" s="121">
        <v>36480.11</v>
      </c>
    </row>
    <row r="16717" spans="1:7" x14ac:dyDescent="0.25">
      <c r="A16717" s="90" t="str">
        <f>VLOOKUP(B16717,Códigos!$A$1:$C$23,2,FALSE)</f>
        <v>Inv. Extranjero</v>
      </c>
      <c r="B16717" s="23" t="s">
        <v>34</v>
      </c>
      <c r="C16717" s="90">
        <v>2025</v>
      </c>
      <c r="D16717" s="89" t="s">
        <v>135</v>
      </c>
      <c r="E16717" s="110">
        <v>45777</v>
      </c>
      <c r="F16717" s="23" t="s">
        <v>45</v>
      </c>
      <c r="G16717" s="121">
        <v>460913.28</v>
      </c>
    </row>
    <row r="16718" spans="1:7" x14ac:dyDescent="0.25">
      <c r="A16718" s="90" t="str">
        <f>VLOOKUP(B16718,Códigos!$A$1:$C$23,2,FALSE)</f>
        <v>Liquidez</v>
      </c>
      <c r="B16718" s="23" t="s">
        <v>13</v>
      </c>
      <c r="C16718" s="90">
        <v>2025</v>
      </c>
      <c r="D16718" s="89" t="s">
        <v>135</v>
      </c>
      <c r="E16718" s="110">
        <v>45777</v>
      </c>
      <c r="F16718" s="23" t="s">
        <v>45</v>
      </c>
      <c r="G16718" s="121">
        <v>52924904.939999998</v>
      </c>
    </row>
    <row r="16719" spans="1:7" x14ac:dyDescent="0.25">
      <c r="A16719" s="90" t="str">
        <f>VLOOKUP(B16719,Códigos!$A$1:$C$23,2,FALSE)</f>
        <v>Inv. sin Oferta Pública</v>
      </c>
      <c r="B16719" s="23" t="s">
        <v>14</v>
      </c>
      <c r="C16719" s="90">
        <v>2025</v>
      </c>
      <c r="D16719" s="89" t="s">
        <v>135</v>
      </c>
      <c r="E16719" s="110">
        <v>45777</v>
      </c>
      <c r="F16719" s="23" t="s">
        <v>45</v>
      </c>
      <c r="G16719" s="121">
        <v>1491.9299999999985</v>
      </c>
    </row>
    <row r="16720" spans="1:7" x14ac:dyDescent="0.25">
      <c r="A16720" s="90" t="str">
        <f>VLOOKUP(B16720,Códigos!$A$1:$C$23,2,FALSE)</f>
        <v>Acciones</v>
      </c>
      <c r="B16720" s="23" t="s">
        <v>0</v>
      </c>
      <c r="C16720" s="90">
        <v>2025</v>
      </c>
      <c r="D16720" s="89" t="s">
        <v>135</v>
      </c>
      <c r="E16720" s="110">
        <v>45777</v>
      </c>
      <c r="F16720" s="23" t="s">
        <v>46</v>
      </c>
      <c r="G16720" s="121">
        <v>5363210.22</v>
      </c>
    </row>
    <row r="16721" spans="1:7" x14ac:dyDescent="0.25">
      <c r="A16721" s="90" t="str">
        <f>VLOOKUP(B16721,Códigos!$A$1:$C$23,2,FALSE)</f>
        <v>Bonos Bancarios Bursátiles</v>
      </c>
      <c r="B16721" s="23" t="s">
        <v>1</v>
      </c>
      <c r="C16721" s="90">
        <v>2025</v>
      </c>
      <c r="D16721" s="89" t="s">
        <v>135</v>
      </c>
      <c r="E16721" s="110">
        <v>45777</v>
      </c>
      <c r="F16721" s="23" t="s">
        <v>46</v>
      </c>
      <c r="G16721" s="121">
        <v>41665898.079999998</v>
      </c>
    </row>
    <row r="16722" spans="1:7" x14ac:dyDescent="0.25">
      <c r="A16722" s="90" t="str">
        <f>VLOOKUP(B16722,Códigos!$A$1:$C$23,2,FALSE)</f>
        <v>Bonos Banco Central de Bolivia</v>
      </c>
      <c r="B16722" s="23" t="s">
        <v>2</v>
      </c>
      <c r="C16722" s="90">
        <v>2025</v>
      </c>
      <c r="D16722" s="89" t="s">
        <v>135</v>
      </c>
      <c r="E16722" s="110">
        <v>45777</v>
      </c>
      <c r="F16722" s="23" t="s">
        <v>46</v>
      </c>
      <c r="G16722" s="121">
        <v>38496135.520000003</v>
      </c>
    </row>
    <row r="16723" spans="1:7" x14ac:dyDescent="0.25">
      <c r="A16723" s="90" t="str">
        <f>VLOOKUP(B16723,Códigos!$A$1:$C$23,2,FALSE)</f>
        <v>Bonos de Largo Plazo</v>
      </c>
      <c r="B16723" s="23" t="s">
        <v>3</v>
      </c>
      <c r="C16723" s="90">
        <v>2025</v>
      </c>
      <c r="D16723" s="89" t="s">
        <v>135</v>
      </c>
      <c r="E16723" s="110">
        <v>45777</v>
      </c>
      <c r="F16723" s="23" t="s">
        <v>46</v>
      </c>
      <c r="G16723" s="121">
        <v>32172783.650000002</v>
      </c>
    </row>
    <row r="16724" spans="1:7" x14ac:dyDescent="0.25">
      <c r="A16724" s="90" t="str">
        <f>VLOOKUP(B16724,Códigos!$A$1:$C$23,2,FALSE)</f>
        <v>Bonos Municipales</v>
      </c>
      <c r="B16724" s="23" t="s">
        <v>4</v>
      </c>
      <c r="C16724" s="90">
        <v>2025</v>
      </c>
      <c r="D16724" s="89" t="s">
        <v>135</v>
      </c>
      <c r="E16724" s="110">
        <v>45777</v>
      </c>
      <c r="F16724" s="23" t="s">
        <v>46</v>
      </c>
      <c r="G16724" s="121">
        <v>354603.35000000003</v>
      </c>
    </row>
    <row r="16725" spans="1:7" x14ac:dyDescent="0.25">
      <c r="A16725" s="90" t="str">
        <f>VLOOKUP(B16725,Códigos!$A$1:$C$23,2,FALSE)</f>
        <v>Bonos Participativos emitidos por Pymes</v>
      </c>
      <c r="B16725" s="23" t="s">
        <v>5</v>
      </c>
      <c r="C16725" s="90">
        <v>2025</v>
      </c>
      <c r="D16725" s="89" t="s">
        <v>135</v>
      </c>
      <c r="E16725" s="110">
        <v>45777</v>
      </c>
      <c r="F16725" s="23" t="s">
        <v>46</v>
      </c>
      <c r="G16725" s="121">
        <v>19382.23</v>
      </c>
    </row>
    <row r="16726" spans="1:7" x14ac:dyDescent="0.25">
      <c r="A16726" s="90" t="str">
        <f>VLOOKUP(B16726,Códigos!$A$1:$C$23,2,FALSE)</f>
        <v>Bonos del Tesoro</v>
      </c>
      <c r="B16726" s="23" t="s">
        <v>6</v>
      </c>
      <c r="C16726" s="90">
        <v>2025</v>
      </c>
      <c r="D16726" s="89" t="s">
        <v>135</v>
      </c>
      <c r="E16726" s="110">
        <v>45777</v>
      </c>
      <c r="F16726" s="23" t="s">
        <v>46</v>
      </c>
      <c r="G16726" s="121">
        <v>279288.92000000004</v>
      </c>
    </row>
    <row r="16727" spans="1:7" x14ac:dyDescent="0.25">
      <c r="A16727" s="90" t="str">
        <f>VLOOKUP(B16727,Códigos!$A$1:$C$23,2,FALSE)</f>
        <v>Bonos Verdes, Sociales y/o Sostenibles</v>
      </c>
      <c r="B16727" s="23" t="s">
        <v>162</v>
      </c>
      <c r="C16727" s="90">
        <v>2025</v>
      </c>
      <c r="D16727" s="89" t="s">
        <v>135</v>
      </c>
      <c r="E16727" s="110">
        <v>45777</v>
      </c>
      <c r="F16727" s="23" t="s">
        <v>46</v>
      </c>
      <c r="G16727" s="121">
        <v>1780671.13</v>
      </c>
    </row>
    <row r="16728" spans="1:7" x14ac:dyDescent="0.25">
      <c r="A16728" s="90" t="str">
        <f>VLOOKUP(B16728,Códigos!$A$1:$C$23,2,FALSE)</f>
        <v>Cupones</v>
      </c>
      <c r="B16728" s="23" t="s">
        <v>7</v>
      </c>
      <c r="C16728" s="90">
        <v>2025</v>
      </c>
      <c r="D16728" s="89" t="s">
        <v>135</v>
      </c>
      <c r="E16728" s="110">
        <v>45777</v>
      </c>
      <c r="F16728" s="23" t="s">
        <v>46</v>
      </c>
      <c r="G16728" s="121">
        <v>1231243.21</v>
      </c>
    </row>
    <row r="16729" spans="1:7" x14ac:dyDescent="0.25">
      <c r="A16729" s="90" t="str">
        <f>VLOOKUP(B16729,Códigos!$A$1:$C$23,2,FALSE)</f>
        <v>Depósitos a Plazo Fijo</v>
      </c>
      <c r="B16729" s="23" t="s">
        <v>8</v>
      </c>
      <c r="C16729" s="90">
        <v>2025</v>
      </c>
      <c r="D16729" s="89" t="s">
        <v>135</v>
      </c>
      <c r="E16729" s="110">
        <v>45777</v>
      </c>
      <c r="F16729" s="23" t="s">
        <v>46</v>
      </c>
      <c r="G16729" s="121">
        <v>120092202.81999999</v>
      </c>
    </row>
    <row r="16730" spans="1:7" x14ac:dyDescent="0.25">
      <c r="A16730" s="90" t="str">
        <f>VLOOKUP(B16730,Códigos!$A$1:$C$23,2,FALSE)</f>
        <v>Letras del BCB</v>
      </c>
      <c r="B16730" s="23" t="s">
        <v>9</v>
      </c>
      <c r="C16730" s="90">
        <v>2025</v>
      </c>
      <c r="D16730" s="89" t="s">
        <v>135</v>
      </c>
      <c r="E16730" s="110">
        <v>45777</v>
      </c>
      <c r="F16730" s="23" t="s">
        <v>46</v>
      </c>
      <c r="G16730" s="121">
        <v>9126973.540000001</v>
      </c>
    </row>
    <row r="16731" spans="1:7" x14ac:dyDescent="0.25">
      <c r="A16731" s="90" t="str">
        <f>VLOOKUP(B16731,Códigos!$A$1:$C$23,2,FALSE)</f>
        <v>Letras del BCB con opción a rescate anticipado</v>
      </c>
      <c r="B16731" s="23" t="s">
        <v>10</v>
      </c>
      <c r="C16731" s="90">
        <v>2025</v>
      </c>
      <c r="D16731" s="89" t="s">
        <v>135</v>
      </c>
      <c r="E16731" s="110">
        <v>45777</v>
      </c>
      <c r="F16731" s="23" t="s">
        <v>46</v>
      </c>
      <c r="G16731" s="121">
        <v>4635195.7699999996</v>
      </c>
    </row>
    <row r="16732" spans="1:7" x14ac:dyDescent="0.25">
      <c r="A16732" s="90" t="str">
        <f>VLOOKUP(B16732,Códigos!$A$1:$C$23,2,FALSE)</f>
        <v>Pagarés bursátiles</v>
      </c>
      <c r="B16732" s="23" t="s">
        <v>11</v>
      </c>
      <c r="C16732" s="90">
        <v>2025</v>
      </c>
      <c r="D16732" s="89" t="s">
        <v>135</v>
      </c>
      <c r="E16732" s="110">
        <v>45777</v>
      </c>
      <c r="F16732" s="23" t="s">
        <v>46</v>
      </c>
      <c r="G16732" s="121">
        <v>3314025.82</v>
      </c>
    </row>
    <row r="16733" spans="1:7" x14ac:dyDescent="0.25">
      <c r="A16733" s="90" t="str">
        <f>VLOOKUP(B16733,Códigos!$A$1:$C$23,2,FALSE)</f>
        <v>Valores de Titularización</v>
      </c>
      <c r="B16733" s="23" t="s">
        <v>12</v>
      </c>
      <c r="C16733" s="90">
        <v>2025</v>
      </c>
      <c r="D16733" s="89" t="s">
        <v>135</v>
      </c>
      <c r="E16733" s="110">
        <v>45777</v>
      </c>
      <c r="F16733" s="23" t="s">
        <v>46</v>
      </c>
      <c r="G16733" s="121">
        <v>3713197.39</v>
      </c>
    </row>
    <row r="16734" spans="1:7" x14ac:dyDescent="0.25">
      <c r="A16734" s="90" t="str">
        <f>VLOOKUP(B16734,Códigos!$A$1:$C$23,2,FALSE)</f>
        <v>Inv. Extranjero</v>
      </c>
      <c r="B16734" s="23" t="s">
        <v>34</v>
      </c>
      <c r="C16734" s="90">
        <v>2025</v>
      </c>
      <c r="D16734" s="89" t="s">
        <v>135</v>
      </c>
      <c r="E16734" s="110">
        <v>45777</v>
      </c>
      <c r="F16734" s="23" t="s">
        <v>46</v>
      </c>
      <c r="G16734" s="121">
        <v>0</v>
      </c>
    </row>
    <row r="16735" spans="1:7" x14ac:dyDescent="0.25">
      <c r="A16735" s="90" t="str">
        <f>VLOOKUP(B16735,Códigos!$A$1:$C$23,2,FALSE)</f>
        <v>Liquidez</v>
      </c>
      <c r="B16735" s="23" t="s">
        <v>13</v>
      </c>
      <c r="C16735" s="90">
        <v>2025</v>
      </c>
      <c r="D16735" s="89" t="s">
        <v>135</v>
      </c>
      <c r="E16735" s="110">
        <v>45777</v>
      </c>
      <c r="F16735" s="23" t="s">
        <v>46</v>
      </c>
      <c r="G16735" s="121">
        <v>61685637.730000004</v>
      </c>
    </row>
    <row r="16736" spans="1:7" x14ac:dyDescent="0.25">
      <c r="A16736" s="90" t="str">
        <f>VLOOKUP(B16736,Códigos!$A$1:$C$23,2,FALSE)</f>
        <v>Inv. sin Oferta Pública</v>
      </c>
      <c r="B16736" s="23" t="s">
        <v>14</v>
      </c>
      <c r="C16736" s="90">
        <v>2025</v>
      </c>
      <c r="D16736" s="89" t="s">
        <v>135</v>
      </c>
      <c r="E16736" s="110">
        <v>45777</v>
      </c>
      <c r="F16736" s="23" t="s">
        <v>46</v>
      </c>
      <c r="G16736" s="121">
        <v>15322846.190000001</v>
      </c>
    </row>
    <row r="16737" spans="1:7" x14ac:dyDescent="0.25">
      <c r="A16737" s="90" t="str">
        <f>VLOOKUP(B16737,Códigos!$A$1:$C$23,2,FALSE)</f>
        <v>Acciones</v>
      </c>
      <c r="B16737" s="23" t="s">
        <v>0</v>
      </c>
      <c r="C16737" s="90">
        <v>2025</v>
      </c>
      <c r="D16737" s="89" t="s">
        <v>135</v>
      </c>
      <c r="E16737" s="110">
        <v>45777</v>
      </c>
      <c r="F16737" s="23" t="s">
        <v>47</v>
      </c>
      <c r="G16737" s="121">
        <v>3406427.84</v>
      </c>
    </row>
    <row r="16738" spans="1:7" x14ac:dyDescent="0.25">
      <c r="A16738" s="90" t="str">
        <f>VLOOKUP(B16738,Códigos!$A$1:$C$23,2,FALSE)</f>
        <v>Bonos Bancarios Bursátiles</v>
      </c>
      <c r="B16738" s="23" t="s">
        <v>1</v>
      </c>
      <c r="C16738" s="90">
        <v>2025</v>
      </c>
      <c r="D16738" s="89" t="s">
        <v>135</v>
      </c>
      <c r="E16738" s="110">
        <v>45777</v>
      </c>
      <c r="F16738" s="23" t="s">
        <v>47</v>
      </c>
      <c r="G16738" s="121">
        <v>17998639.969999999</v>
      </c>
    </row>
    <row r="16739" spans="1:7" x14ac:dyDescent="0.25">
      <c r="A16739" s="90" t="str">
        <f>VLOOKUP(B16739,Códigos!$A$1:$C$23,2,FALSE)</f>
        <v>Bonos Banco Central de Bolivia</v>
      </c>
      <c r="B16739" s="23" t="s">
        <v>2</v>
      </c>
      <c r="C16739" s="90">
        <v>2025</v>
      </c>
      <c r="D16739" s="89" t="s">
        <v>135</v>
      </c>
      <c r="E16739" s="110">
        <v>45777</v>
      </c>
      <c r="F16739" s="23" t="s">
        <v>47</v>
      </c>
      <c r="G16739" s="121">
        <v>759921.91</v>
      </c>
    </row>
    <row r="16740" spans="1:7" x14ac:dyDescent="0.25">
      <c r="A16740" s="90" t="str">
        <f>VLOOKUP(B16740,Códigos!$A$1:$C$23,2,FALSE)</f>
        <v>Bonos de Largo Plazo</v>
      </c>
      <c r="B16740" s="23" t="s">
        <v>3</v>
      </c>
      <c r="C16740" s="90">
        <v>2025</v>
      </c>
      <c r="D16740" s="89" t="s">
        <v>135</v>
      </c>
      <c r="E16740" s="110">
        <v>45777</v>
      </c>
      <c r="F16740" s="23" t="s">
        <v>47</v>
      </c>
      <c r="G16740" s="121">
        <v>12030638.579999998</v>
      </c>
    </row>
    <row r="16741" spans="1:7" x14ac:dyDescent="0.25">
      <c r="A16741" s="90" t="str">
        <f>VLOOKUP(B16741,Códigos!$A$1:$C$23,2,FALSE)</f>
        <v>Cupones</v>
      </c>
      <c r="B16741" s="23" t="s">
        <v>7</v>
      </c>
      <c r="C16741" s="90">
        <v>2025</v>
      </c>
      <c r="D16741" s="89" t="s">
        <v>135</v>
      </c>
      <c r="E16741" s="110">
        <v>45777</v>
      </c>
      <c r="F16741" s="23" t="s">
        <v>47</v>
      </c>
      <c r="G16741" s="121">
        <v>32244.9</v>
      </c>
    </row>
    <row r="16742" spans="1:7" x14ac:dyDescent="0.25">
      <c r="A16742" s="90" t="str">
        <f>VLOOKUP(B16742,Códigos!$A$1:$C$23,2,FALSE)</f>
        <v>Depósitos a Plazo Fijo</v>
      </c>
      <c r="B16742" s="23" t="s">
        <v>8</v>
      </c>
      <c r="C16742" s="90">
        <v>2025</v>
      </c>
      <c r="D16742" s="89" t="s">
        <v>135</v>
      </c>
      <c r="E16742" s="110">
        <v>45777</v>
      </c>
      <c r="F16742" s="23" t="s">
        <v>47</v>
      </c>
      <c r="G16742" s="121">
        <v>231962726.20000002</v>
      </c>
    </row>
    <row r="16743" spans="1:7" x14ac:dyDescent="0.25">
      <c r="A16743" s="90" t="str">
        <f>VLOOKUP(B16743,Códigos!$A$1:$C$23,2,FALSE)</f>
        <v>Letras del BCB</v>
      </c>
      <c r="B16743" s="23" t="s">
        <v>9</v>
      </c>
      <c r="C16743" s="90">
        <v>2025</v>
      </c>
      <c r="D16743" s="89" t="s">
        <v>135</v>
      </c>
      <c r="E16743" s="110">
        <v>45777</v>
      </c>
      <c r="F16743" s="23" t="s">
        <v>47</v>
      </c>
      <c r="G16743" s="121">
        <v>7114613.9699999997</v>
      </c>
    </row>
    <row r="16744" spans="1:7" x14ac:dyDescent="0.25">
      <c r="A16744" s="90" t="str">
        <f>VLOOKUP(B16744,Códigos!$A$1:$C$23,2,FALSE)</f>
        <v>Letras del BCB con opción a rescate anticipado</v>
      </c>
      <c r="B16744" s="23" t="s">
        <v>10</v>
      </c>
      <c r="C16744" s="90">
        <v>2025</v>
      </c>
      <c r="D16744" s="89" t="s">
        <v>135</v>
      </c>
      <c r="E16744" s="110">
        <v>45777</v>
      </c>
      <c r="F16744" s="23" t="s">
        <v>47</v>
      </c>
      <c r="G16744" s="121">
        <v>1431067.06</v>
      </c>
    </row>
    <row r="16745" spans="1:7" x14ac:dyDescent="0.25">
      <c r="A16745" s="90" t="str">
        <f>VLOOKUP(B16745,Códigos!$A$1:$C$23,2,FALSE)</f>
        <v>Pagarés bursátiles</v>
      </c>
      <c r="B16745" s="23" t="s">
        <v>11</v>
      </c>
      <c r="C16745" s="90">
        <v>2025</v>
      </c>
      <c r="D16745" s="89" t="s">
        <v>135</v>
      </c>
      <c r="E16745" s="110">
        <v>45777</v>
      </c>
      <c r="F16745" s="23" t="s">
        <v>47</v>
      </c>
      <c r="G16745" s="121">
        <v>10858947.42</v>
      </c>
    </row>
    <row r="16746" spans="1:7" x14ac:dyDescent="0.25">
      <c r="A16746" s="90" t="str">
        <f>VLOOKUP(B16746,Códigos!$A$1:$C$23,2,FALSE)</f>
        <v>Valores de Titularización</v>
      </c>
      <c r="B16746" s="23" t="s">
        <v>12</v>
      </c>
      <c r="C16746" s="90">
        <v>2025</v>
      </c>
      <c r="D16746" s="89" t="s">
        <v>135</v>
      </c>
      <c r="E16746" s="110">
        <v>45777</v>
      </c>
      <c r="F16746" s="23" t="s">
        <v>47</v>
      </c>
      <c r="G16746" s="121">
        <v>1035915.1799999999</v>
      </c>
    </row>
    <row r="16747" spans="1:7" x14ac:dyDescent="0.25">
      <c r="A16747" s="90" t="str">
        <f>VLOOKUP(B16747,Códigos!$A$1:$C$23,2,FALSE)</f>
        <v>Inv. Extranjero</v>
      </c>
      <c r="B16747" s="23" t="s">
        <v>34</v>
      </c>
      <c r="C16747" s="90">
        <v>2025</v>
      </c>
      <c r="D16747" s="89" t="s">
        <v>135</v>
      </c>
      <c r="E16747" s="110">
        <v>45777</v>
      </c>
      <c r="F16747" s="23" t="s">
        <v>47</v>
      </c>
      <c r="G16747" s="121">
        <v>23480539.760000002</v>
      </c>
    </row>
    <row r="16748" spans="1:7" x14ac:dyDescent="0.25">
      <c r="A16748" s="90" t="str">
        <f>VLOOKUP(B16748,Códigos!$A$1:$C$23,2,FALSE)</f>
        <v>Liquidez</v>
      </c>
      <c r="B16748" s="23" t="s">
        <v>13</v>
      </c>
      <c r="C16748" s="90">
        <v>2025</v>
      </c>
      <c r="D16748" s="89" t="s">
        <v>135</v>
      </c>
      <c r="E16748" s="110">
        <v>45777</v>
      </c>
      <c r="F16748" s="23" t="s">
        <v>47</v>
      </c>
      <c r="G16748" s="121">
        <v>95819945.389999986</v>
      </c>
    </row>
    <row r="16749" spans="1:7" x14ac:dyDescent="0.25">
      <c r="A16749" s="90" t="str">
        <f>VLOOKUP(B16749,Códigos!$A$1:$C$23,2,FALSE)</f>
        <v>Inv. sin Oferta Pública</v>
      </c>
      <c r="B16749" s="23" t="s">
        <v>14</v>
      </c>
      <c r="C16749" s="90">
        <v>2025</v>
      </c>
      <c r="D16749" s="89" t="s">
        <v>135</v>
      </c>
      <c r="E16749" s="110">
        <v>45777</v>
      </c>
      <c r="F16749" s="23" t="s">
        <v>47</v>
      </c>
      <c r="G16749" s="121">
        <v>401284.02999999991</v>
      </c>
    </row>
    <row r="16750" spans="1:7" x14ac:dyDescent="0.25">
      <c r="A16750" s="90" t="str">
        <f>VLOOKUP(B16750,Códigos!$A$1:$C$23,2,FALSE)</f>
        <v>Bonos Banco Central de Bolivia</v>
      </c>
      <c r="B16750" s="23" t="s">
        <v>2</v>
      </c>
      <c r="C16750" s="90">
        <v>2025</v>
      </c>
      <c r="D16750" s="89" t="s">
        <v>135</v>
      </c>
      <c r="E16750" s="110">
        <v>45777</v>
      </c>
      <c r="F16750" s="23" t="s">
        <v>48</v>
      </c>
      <c r="G16750" s="121">
        <v>21489338.109999999</v>
      </c>
    </row>
    <row r="16751" spans="1:7" x14ac:dyDescent="0.25">
      <c r="A16751" s="90" t="str">
        <f>VLOOKUP(B16751,Códigos!$A$1:$C$23,2,FALSE)</f>
        <v>Bonos de Largo Plazo</v>
      </c>
      <c r="B16751" s="23" t="s">
        <v>3</v>
      </c>
      <c r="C16751" s="90">
        <v>2025</v>
      </c>
      <c r="D16751" s="89" t="s">
        <v>135</v>
      </c>
      <c r="E16751" s="110">
        <v>45777</v>
      </c>
      <c r="F16751" s="23" t="s">
        <v>48</v>
      </c>
      <c r="G16751" s="121">
        <v>479604.35</v>
      </c>
    </row>
    <row r="16752" spans="1:7" x14ac:dyDescent="0.25">
      <c r="A16752" s="90" t="str">
        <f>VLOOKUP(B16752,Códigos!$A$1:$C$23,2,FALSE)</f>
        <v>Bonos del BCB con opción a rescate anticipado</v>
      </c>
      <c r="B16752" s="23" t="s">
        <v>159</v>
      </c>
      <c r="C16752" s="90">
        <v>2025</v>
      </c>
      <c r="D16752" s="89" t="s">
        <v>135</v>
      </c>
      <c r="E16752" s="110">
        <v>45777</v>
      </c>
      <c r="F16752" s="23" t="s">
        <v>48</v>
      </c>
      <c r="G16752" s="121">
        <v>4159729.14</v>
      </c>
    </row>
    <row r="16753" spans="1:7" x14ac:dyDescent="0.25">
      <c r="A16753" s="90" t="str">
        <f>VLOOKUP(B16753,Códigos!$A$1:$C$23,2,FALSE)</f>
        <v>Depósitos a Plazo Fijo</v>
      </c>
      <c r="B16753" s="23" t="s">
        <v>8</v>
      </c>
      <c r="C16753" s="90">
        <v>2025</v>
      </c>
      <c r="D16753" s="89" t="s">
        <v>135</v>
      </c>
      <c r="E16753" s="110">
        <v>45777</v>
      </c>
      <c r="F16753" s="23" t="s">
        <v>48</v>
      </c>
      <c r="G16753" s="121">
        <v>3751715.92</v>
      </c>
    </row>
    <row r="16754" spans="1:7" x14ac:dyDescent="0.25">
      <c r="A16754" s="90" t="str">
        <f>VLOOKUP(B16754,Códigos!$A$1:$C$23,2,FALSE)</f>
        <v>Letras del BCB</v>
      </c>
      <c r="B16754" s="23" t="s">
        <v>9</v>
      </c>
      <c r="C16754" s="90">
        <v>2025</v>
      </c>
      <c r="D16754" s="89" t="s">
        <v>135</v>
      </c>
      <c r="E16754" s="110">
        <v>45777</v>
      </c>
      <c r="F16754" s="23" t="s">
        <v>48</v>
      </c>
      <c r="G16754" s="121">
        <v>18873411.829999998</v>
      </c>
    </row>
    <row r="16755" spans="1:7" x14ac:dyDescent="0.25">
      <c r="A16755" s="90" t="str">
        <f>VLOOKUP(B16755,Códigos!$A$1:$C$23,2,FALSE)</f>
        <v>Inv. Extranjero</v>
      </c>
      <c r="B16755" s="23" t="s">
        <v>34</v>
      </c>
      <c r="C16755" s="90">
        <v>2025</v>
      </c>
      <c r="D16755" s="89" t="s">
        <v>135</v>
      </c>
      <c r="E16755" s="110">
        <v>45777</v>
      </c>
      <c r="F16755" s="23" t="s">
        <v>48</v>
      </c>
      <c r="G16755" s="121">
        <v>0</v>
      </c>
    </row>
    <row r="16756" spans="1:7" x14ac:dyDescent="0.25">
      <c r="A16756" s="90" t="str">
        <f>VLOOKUP(B16756,Códigos!$A$1:$C$23,2,FALSE)</f>
        <v>Liquidez</v>
      </c>
      <c r="B16756" s="23" t="s">
        <v>13</v>
      </c>
      <c r="C16756" s="90">
        <v>2025</v>
      </c>
      <c r="D16756" s="89" t="s">
        <v>135</v>
      </c>
      <c r="E16756" s="110">
        <v>45777</v>
      </c>
      <c r="F16756" s="23" t="s">
        <v>48</v>
      </c>
      <c r="G16756" s="121">
        <v>10833212.630000001</v>
      </c>
    </row>
    <row r="16757" spans="1:7" x14ac:dyDescent="0.25">
      <c r="A16757" s="90" t="str">
        <f>VLOOKUP(B16757,Códigos!$A$1:$C$23,2,FALSE)</f>
        <v>Inv. sin Oferta Pública</v>
      </c>
      <c r="B16757" s="23" t="s">
        <v>14</v>
      </c>
      <c r="C16757" s="90">
        <v>2025</v>
      </c>
      <c r="D16757" s="89" t="s">
        <v>135</v>
      </c>
      <c r="E16757" s="110">
        <v>45777</v>
      </c>
      <c r="F16757" s="23" t="s">
        <v>48</v>
      </c>
      <c r="G16757" s="121">
        <v>89578.17</v>
      </c>
    </row>
    <row r="16758" spans="1:7" x14ac:dyDescent="0.25">
      <c r="A16758" s="90" t="str">
        <f>VLOOKUP(B16758,Códigos!$A$1:$C$23,2,FALSE)</f>
        <v>Acciones</v>
      </c>
      <c r="B16758" s="23" t="s">
        <v>0</v>
      </c>
      <c r="C16758" s="90">
        <v>2025</v>
      </c>
      <c r="D16758" s="89" t="s">
        <v>135</v>
      </c>
      <c r="E16758" s="110">
        <v>45777</v>
      </c>
      <c r="F16758" s="23" t="s">
        <v>49</v>
      </c>
      <c r="G16758" s="121">
        <v>256481.02</v>
      </c>
    </row>
    <row r="16759" spans="1:7" x14ac:dyDescent="0.25">
      <c r="A16759" s="90" t="str">
        <f>VLOOKUP(B16759,Códigos!$A$1:$C$23,2,FALSE)</f>
        <v>Bonos Bancarios Bursátiles</v>
      </c>
      <c r="B16759" s="23" t="s">
        <v>1</v>
      </c>
      <c r="C16759" s="90">
        <v>2025</v>
      </c>
      <c r="D16759" s="89" t="s">
        <v>135</v>
      </c>
      <c r="E16759" s="110">
        <v>45777</v>
      </c>
      <c r="F16759" s="23" t="s">
        <v>49</v>
      </c>
      <c r="G16759" s="121">
        <v>17391600.940000001</v>
      </c>
    </row>
    <row r="16760" spans="1:7" x14ac:dyDescent="0.25">
      <c r="A16760" s="90" t="str">
        <f>VLOOKUP(B16760,Códigos!$A$1:$C$23,2,FALSE)</f>
        <v>Bonos Banco Central de Bolivia</v>
      </c>
      <c r="B16760" s="23" t="s">
        <v>2</v>
      </c>
      <c r="C16760" s="90">
        <v>2025</v>
      </c>
      <c r="D16760" s="89" t="s">
        <v>135</v>
      </c>
      <c r="E16760" s="110">
        <v>45777</v>
      </c>
      <c r="F16760" s="23" t="s">
        <v>49</v>
      </c>
      <c r="G16760" s="121">
        <v>7549430.6900000004</v>
      </c>
    </row>
    <row r="16761" spans="1:7" x14ac:dyDescent="0.25">
      <c r="A16761" s="90" t="str">
        <f>VLOOKUP(B16761,Códigos!$A$1:$C$23,2,FALSE)</f>
        <v>Bonos de Largo Plazo</v>
      </c>
      <c r="B16761" s="23" t="s">
        <v>3</v>
      </c>
      <c r="C16761" s="90">
        <v>2025</v>
      </c>
      <c r="D16761" s="89" t="s">
        <v>135</v>
      </c>
      <c r="E16761" s="110">
        <v>45777</v>
      </c>
      <c r="F16761" s="23" t="s">
        <v>49</v>
      </c>
      <c r="G16761" s="121">
        <v>19433412.579999998</v>
      </c>
    </row>
    <row r="16762" spans="1:7" x14ac:dyDescent="0.25">
      <c r="A16762" s="90" t="str">
        <f>VLOOKUP(B16762,Códigos!$A$1:$C$23,2,FALSE)</f>
        <v>Bonos Municipales</v>
      </c>
      <c r="B16762" s="23" t="s">
        <v>4</v>
      </c>
      <c r="C16762" s="90">
        <v>2025</v>
      </c>
      <c r="D16762" s="89" t="s">
        <v>135</v>
      </c>
      <c r="E16762" s="110">
        <v>45777</v>
      </c>
      <c r="F16762" s="23" t="s">
        <v>49</v>
      </c>
      <c r="G16762" s="121">
        <v>226342.57</v>
      </c>
    </row>
    <row r="16763" spans="1:7" x14ac:dyDescent="0.25">
      <c r="A16763" s="90" t="str">
        <f>VLOOKUP(B16763,Códigos!$A$1:$C$23,2,FALSE)</f>
        <v>Bonos Participativos emitidos por Pymes</v>
      </c>
      <c r="B16763" s="23" t="s">
        <v>5</v>
      </c>
      <c r="C16763" s="90">
        <v>2025</v>
      </c>
      <c r="D16763" s="89" t="s">
        <v>135</v>
      </c>
      <c r="E16763" s="110">
        <v>45777</v>
      </c>
      <c r="F16763" s="23" t="s">
        <v>49</v>
      </c>
      <c r="G16763" s="121">
        <v>11401.31</v>
      </c>
    </row>
    <row r="16764" spans="1:7" x14ac:dyDescent="0.25">
      <c r="A16764" s="90" t="str">
        <f>VLOOKUP(B16764,Códigos!$A$1:$C$23,2,FALSE)</f>
        <v>Bonos del Tesoro</v>
      </c>
      <c r="B16764" s="23" t="s">
        <v>6</v>
      </c>
      <c r="C16764" s="90">
        <v>2025</v>
      </c>
      <c r="D16764" s="89" t="s">
        <v>135</v>
      </c>
      <c r="E16764" s="110">
        <v>45777</v>
      </c>
      <c r="F16764" s="23" t="s">
        <v>49</v>
      </c>
      <c r="G16764" s="121">
        <v>4305427.7799999993</v>
      </c>
    </row>
    <row r="16765" spans="1:7" x14ac:dyDescent="0.25">
      <c r="A16765" s="90" t="str">
        <f>VLOOKUP(B16765,Códigos!$A$1:$C$23,2,FALSE)</f>
        <v>Bonos Verdes, Sociales y/o Sostenibles</v>
      </c>
      <c r="B16765" s="23" t="s">
        <v>162</v>
      </c>
      <c r="C16765" s="90">
        <v>2025</v>
      </c>
      <c r="D16765" s="89" t="s">
        <v>135</v>
      </c>
      <c r="E16765" s="110">
        <v>45777</v>
      </c>
      <c r="F16765" s="23" t="s">
        <v>49</v>
      </c>
      <c r="G16765" s="121">
        <v>1678379.98</v>
      </c>
    </row>
    <row r="16766" spans="1:7" x14ac:dyDescent="0.25">
      <c r="A16766" s="90" t="str">
        <f>VLOOKUP(B16766,Códigos!$A$1:$C$23,2,FALSE)</f>
        <v>Cupones</v>
      </c>
      <c r="B16766" s="23" t="s">
        <v>7</v>
      </c>
      <c r="C16766" s="90">
        <v>2025</v>
      </c>
      <c r="D16766" s="89" t="s">
        <v>135</v>
      </c>
      <c r="E16766" s="110">
        <v>45777</v>
      </c>
      <c r="F16766" s="23" t="s">
        <v>49</v>
      </c>
      <c r="G16766" s="121">
        <v>6420689.4100000001</v>
      </c>
    </row>
    <row r="16767" spans="1:7" x14ac:dyDescent="0.25">
      <c r="A16767" s="90" t="str">
        <f>VLOOKUP(B16767,Códigos!$A$1:$C$23,2,FALSE)</f>
        <v>Depósitos a Plazo Fijo</v>
      </c>
      <c r="B16767" s="23" t="s">
        <v>8</v>
      </c>
      <c r="C16767" s="90">
        <v>2025</v>
      </c>
      <c r="D16767" s="89" t="s">
        <v>135</v>
      </c>
      <c r="E16767" s="110">
        <v>45777</v>
      </c>
      <c r="F16767" s="23" t="s">
        <v>49</v>
      </c>
      <c r="G16767" s="121">
        <v>48359297.939999998</v>
      </c>
    </row>
    <row r="16768" spans="1:7" x14ac:dyDescent="0.25">
      <c r="A16768" s="90" t="str">
        <f>VLOOKUP(B16768,Códigos!$A$1:$C$23,2,FALSE)</f>
        <v>Letras del BCB</v>
      </c>
      <c r="B16768" s="23" t="s">
        <v>9</v>
      </c>
      <c r="C16768" s="90">
        <v>2025</v>
      </c>
      <c r="D16768" s="89" t="s">
        <v>135</v>
      </c>
      <c r="E16768" s="110">
        <v>45777</v>
      </c>
      <c r="F16768" s="23" t="s">
        <v>49</v>
      </c>
      <c r="G16768" s="121">
        <v>5028363.3699999992</v>
      </c>
    </row>
    <row r="16769" spans="1:7" x14ac:dyDescent="0.25">
      <c r="A16769" s="90" t="str">
        <f>VLOOKUP(B16769,Códigos!$A$1:$C$23,2,FALSE)</f>
        <v>Letras del BCB con opción a rescate anticipado</v>
      </c>
      <c r="B16769" s="23" t="s">
        <v>10</v>
      </c>
      <c r="C16769" s="90">
        <v>2025</v>
      </c>
      <c r="D16769" s="89" t="s">
        <v>135</v>
      </c>
      <c r="E16769" s="110">
        <v>45777</v>
      </c>
      <c r="F16769" s="23" t="s">
        <v>49</v>
      </c>
      <c r="G16769" s="121">
        <v>3022087.43</v>
      </c>
    </row>
    <row r="16770" spans="1:7" x14ac:dyDescent="0.25">
      <c r="A16770" s="90" t="str">
        <f>VLOOKUP(B16770,Códigos!$A$1:$C$23,2,FALSE)</f>
        <v>Pagarés bursátiles</v>
      </c>
      <c r="B16770" s="23" t="s">
        <v>11</v>
      </c>
      <c r="C16770" s="90">
        <v>2025</v>
      </c>
      <c r="D16770" s="89" t="s">
        <v>135</v>
      </c>
      <c r="E16770" s="110">
        <v>45777</v>
      </c>
      <c r="F16770" s="23" t="s">
        <v>49</v>
      </c>
      <c r="G16770" s="121">
        <v>1956167.64</v>
      </c>
    </row>
    <row r="16771" spans="1:7" x14ac:dyDescent="0.25">
      <c r="A16771" s="90" t="str">
        <f>VLOOKUP(B16771,Códigos!$A$1:$C$23,2,FALSE)</f>
        <v>Valores de Titularización</v>
      </c>
      <c r="B16771" s="23" t="s">
        <v>12</v>
      </c>
      <c r="C16771" s="90">
        <v>2025</v>
      </c>
      <c r="D16771" s="89" t="s">
        <v>135</v>
      </c>
      <c r="E16771" s="110">
        <v>45777</v>
      </c>
      <c r="F16771" s="23" t="s">
        <v>49</v>
      </c>
      <c r="G16771" s="121">
        <v>1835732.02</v>
      </c>
    </row>
    <row r="16772" spans="1:7" x14ac:dyDescent="0.25">
      <c r="A16772" s="90" t="str">
        <f>VLOOKUP(B16772,Códigos!$A$1:$C$23,2,FALSE)</f>
        <v>Inv. Extranjero</v>
      </c>
      <c r="B16772" s="23" t="s">
        <v>34</v>
      </c>
      <c r="C16772" s="90">
        <v>2025</v>
      </c>
      <c r="D16772" s="89" t="s">
        <v>135</v>
      </c>
      <c r="E16772" s="110">
        <v>45777</v>
      </c>
      <c r="F16772" s="23" t="s">
        <v>49</v>
      </c>
      <c r="G16772" s="121">
        <v>0</v>
      </c>
    </row>
    <row r="16773" spans="1:7" x14ac:dyDescent="0.25">
      <c r="A16773" s="90" t="str">
        <f>VLOOKUP(B16773,Códigos!$A$1:$C$23,2,FALSE)</f>
        <v>Liquidez</v>
      </c>
      <c r="B16773" s="23" t="s">
        <v>13</v>
      </c>
      <c r="C16773" s="90">
        <v>2025</v>
      </c>
      <c r="D16773" s="89" t="s">
        <v>135</v>
      </c>
      <c r="E16773" s="110">
        <v>45777</v>
      </c>
      <c r="F16773" s="23" t="s">
        <v>49</v>
      </c>
      <c r="G16773" s="121">
        <v>12584352.390000001</v>
      </c>
    </row>
    <row r="16774" spans="1:7" x14ac:dyDescent="0.25">
      <c r="A16774" s="90" t="str">
        <f>VLOOKUP(B16774,Códigos!$A$1:$C$23,2,FALSE)</f>
        <v>Inv. sin Oferta Pública</v>
      </c>
      <c r="B16774" s="23" t="s">
        <v>14</v>
      </c>
      <c r="C16774" s="90">
        <v>2025</v>
      </c>
      <c r="D16774" s="89" t="s">
        <v>135</v>
      </c>
      <c r="E16774" s="110">
        <v>45777</v>
      </c>
      <c r="F16774" s="23" t="s">
        <v>49</v>
      </c>
      <c r="G16774" s="121">
        <v>6145180.46</v>
      </c>
    </row>
    <row r="16775" spans="1:7" x14ac:dyDescent="0.25">
      <c r="A16775" s="90" t="str">
        <f>VLOOKUP(B16775,Códigos!$A$1:$C$23,2,FALSE)</f>
        <v>Bonos Bancarios Bursátiles</v>
      </c>
      <c r="B16775" s="23" t="s">
        <v>1</v>
      </c>
      <c r="C16775" s="90">
        <v>2025</v>
      </c>
      <c r="D16775" s="89" t="s">
        <v>135</v>
      </c>
      <c r="E16775" s="110">
        <v>45777</v>
      </c>
      <c r="F16775" s="23" t="s">
        <v>50</v>
      </c>
      <c r="G16775" s="121">
        <v>652915.6</v>
      </c>
    </row>
    <row r="16776" spans="1:7" x14ac:dyDescent="0.25">
      <c r="A16776" s="90" t="str">
        <f>VLOOKUP(B16776,Códigos!$A$1:$C$23,2,FALSE)</f>
        <v>Bonos de Largo Plazo</v>
      </c>
      <c r="B16776" s="23" t="s">
        <v>3</v>
      </c>
      <c r="C16776" s="90">
        <v>2025</v>
      </c>
      <c r="D16776" s="89" t="s">
        <v>135</v>
      </c>
      <c r="E16776" s="110">
        <v>45777</v>
      </c>
      <c r="F16776" s="23" t="s">
        <v>50</v>
      </c>
      <c r="G16776" s="121">
        <v>476538.25</v>
      </c>
    </row>
    <row r="16777" spans="1:7" x14ac:dyDescent="0.25">
      <c r="A16777" s="90" t="str">
        <f>VLOOKUP(B16777,Códigos!$A$1:$C$23,2,FALSE)</f>
        <v>Bonos Participativos emitidos por Pymes</v>
      </c>
      <c r="B16777" s="23" t="s">
        <v>5</v>
      </c>
      <c r="C16777" s="90">
        <v>2025</v>
      </c>
      <c r="D16777" s="89" t="s">
        <v>135</v>
      </c>
      <c r="E16777" s="110">
        <v>45777</v>
      </c>
      <c r="F16777" s="23" t="s">
        <v>50</v>
      </c>
      <c r="G16777" s="121">
        <v>9121.0499999999993</v>
      </c>
    </row>
    <row r="16778" spans="1:7" x14ac:dyDescent="0.25">
      <c r="A16778" s="90" t="str">
        <f>VLOOKUP(B16778,Códigos!$A$1:$C$23,2,FALSE)</f>
        <v>Bonos del Tesoro</v>
      </c>
      <c r="B16778" s="23" t="s">
        <v>6</v>
      </c>
      <c r="C16778" s="90">
        <v>2025</v>
      </c>
      <c r="D16778" s="89" t="s">
        <v>135</v>
      </c>
      <c r="E16778" s="110">
        <v>45777</v>
      </c>
      <c r="F16778" s="23" t="s">
        <v>50</v>
      </c>
      <c r="G16778" s="121">
        <v>210964.87</v>
      </c>
    </row>
    <row r="16779" spans="1:7" x14ac:dyDescent="0.25">
      <c r="A16779" s="90" t="str">
        <f>VLOOKUP(B16779,Códigos!$A$1:$C$23,2,FALSE)</f>
        <v>Depósitos a Plazo Fijo</v>
      </c>
      <c r="B16779" s="23" t="s">
        <v>8</v>
      </c>
      <c r="C16779" s="90">
        <v>2025</v>
      </c>
      <c r="D16779" s="89" t="s">
        <v>135</v>
      </c>
      <c r="E16779" s="110">
        <v>45777</v>
      </c>
      <c r="F16779" s="23" t="s">
        <v>50</v>
      </c>
      <c r="G16779" s="121">
        <v>8339159.5999999996</v>
      </c>
    </row>
    <row r="16780" spans="1:7" x14ac:dyDescent="0.25">
      <c r="A16780" s="90" t="str">
        <f>VLOOKUP(B16780,Códigos!$A$1:$C$23,2,FALSE)</f>
        <v>Inv. Extranjero</v>
      </c>
      <c r="B16780" s="23" t="s">
        <v>34</v>
      </c>
      <c r="C16780" s="90">
        <v>2025</v>
      </c>
      <c r="D16780" s="89" t="s">
        <v>135</v>
      </c>
      <c r="E16780" s="110">
        <v>45777</v>
      </c>
      <c r="F16780" s="23" t="s">
        <v>50</v>
      </c>
      <c r="G16780" s="121">
        <v>1240806.8</v>
      </c>
    </row>
    <row r="16781" spans="1:7" x14ac:dyDescent="0.25">
      <c r="A16781" s="90" t="str">
        <f>VLOOKUP(B16781,Códigos!$A$1:$C$23,2,FALSE)</f>
        <v>Liquidez</v>
      </c>
      <c r="B16781" s="23" t="s">
        <v>13</v>
      </c>
      <c r="C16781" s="90">
        <v>2025</v>
      </c>
      <c r="D16781" s="89" t="s">
        <v>135</v>
      </c>
      <c r="E16781" s="110">
        <v>45777</v>
      </c>
      <c r="F16781" s="23" t="s">
        <v>50</v>
      </c>
      <c r="G16781" s="121">
        <v>1236876.6299999999</v>
      </c>
    </row>
    <row r="16782" spans="1:7" ht="15.75" thickBot="1" x14ac:dyDescent="0.3">
      <c r="A16782" s="90" t="str">
        <f>VLOOKUP(B16782,Códigos!$A$1:$C$23,2,FALSE)</f>
        <v>Inv. sin Oferta Pública</v>
      </c>
      <c r="B16782" s="23" t="s">
        <v>14</v>
      </c>
      <c r="C16782" s="90">
        <v>2025</v>
      </c>
      <c r="D16782" s="89" t="s">
        <v>135</v>
      </c>
      <c r="E16782" s="110">
        <v>45777</v>
      </c>
      <c r="F16782" s="23" t="s">
        <v>50</v>
      </c>
      <c r="G16782" s="121">
        <v>223645.78</v>
      </c>
    </row>
    <row r="16783" spans="1:7" ht="15.75" thickTop="1" x14ac:dyDescent="0.25">
      <c r="A16783" s="105" t="str">
        <f>VLOOKUP(B16783,Códigos!$A$1:$C$23,2,FALSE)</f>
        <v>Acciones</v>
      </c>
      <c r="B16783" s="107" t="s">
        <v>0</v>
      </c>
      <c r="C16783" s="105">
        <v>2025</v>
      </c>
      <c r="D16783" s="87" t="s">
        <v>136</v>
      </c>
      <c r="E16783" s="114">
        <v>45808</v>
      </c>
      <c r="F16783" s="107" t="s">
        <v>51</v>
      </c>
      <c r="G16783" s="129">
        <v>5600908.2199999997</v>
      </c>
    </row>
    <row r="16784" spans="1:7" x14ac:dyDescent="0.25">
      <c r="A16784" s="90" t="str">
        <f>VLOOKUP(B16784,Códigos!$A$1:$C$23,2,FALSE)</f>
        <v>Bonos Bancarios Bursátiles</v>
      </c>
      <c r="B16784" s="23" t="s">
        <v>1</v>
      </c>
      <c r="C16784" s="90">
        <v>2025</v>
      </c>
      <c r="D16784" s="89" t="s">
        <v>136</v>
      </c>
      <c r="E16784" s="24">
        <v>45808</v>
      </c>
      <c r="F16784" s="23" t="s">
        <v>51</v>
      </c>
      <c r="G16784" s="121">
        <v>67183044.13000001</v>
      </c>
    </row>
    <row r="16785" spans="1:7" x14ac:dyDescent="0.25">
      <c r="A16785" s="90" t="str">
        <f>VLOOKUP(B16785,Códigos!$A$1:$C$23,2,FALSE)</f>
        <v>Bonos Banco Central de Bolivia</v>
      </c>
      <c r="B16785" s="23" t="s">
        <v>2</v>
      </c>
      <c r="C16785" s="90">
        <v>2025</v>
      </c>
      <c r="D16785" s="89" t="s">
        <v>136</v>
      </c>
      <c r="E16785" s="24">
        <v>45808</v>
      </c>
      <c r="F16785" s="23" t="s">
        <v>51</v>
      </c>
      <c r="G16785" s="121">
        <v>65943099.269999996</v>
      </c>
    </row>
    <row r="16786" spans="1:7" x14ac:dyDescent="0.25">
      <c r="A16786" s="90" t="str">
        <f>VLOOKUP(B16786,Códigos!$A$1:$C$23,2,FALSE)</f>
        <v>Bonos de Largo Plazo</v>
      </c>
      <c r="B16786" s="23" t="s">
        <v>3</v>
      </c>
      <c r="C16786" s="90">
        <v>2025</v>
      </c>
      <c r="D16786" s="89" t="s">
        <v>136</v>
      </c>
      <c r="E16786" s="24">
        <v>45808</v>
      </c>
      <c r="F16786" s="23" t="s">
        <v>51</v>
      </c>
      <c r="G16786" s="121">
        <v>62037031.25</v>
      </c>
    </row>
    <row r="16787" spans="1:7" x14ac:dyDescent="0.25">
      <c r="A16787" s="90" t="str">
        <f>VLOOKUP(B16787,Códigos!$A$1:$C$23,2,FALSE)</f>
        <v>Bonos Municipales</v>
      </c>
      <c r="B16787" s="23" t="s">
        <v>4</v>
      </c>
      <c r="C16787" s="90">
        <v>2025</v>
      </c>
      <c r="D16787" s="89" t="s">
        <v>136</v>
      </c>
      <c r="E16787" s="24">
        <v>45808</v>
      </c>
      <c r="F16787" s="23" t="s">
        <v>51</v>
      </c>
      <c r="G16787" s="121">
        <v>381087.14</v>
      </c>
    </row>
    <row r="16788" spans="1:7" x14ac:dyDescent="0.25">
      <c r="A16788" s="90" t="str">
        <f>VLOOKUP(B16788,Códigos!$A$1:$C$23,2,FALSE)</f>
        <v>Bonos Participativos emitidos por Pymes</v>
      </c>
      <c r="B16788" s="23" t="s">
        <v>5</v>
      </c>
      <c r="C16788" s="90">
        <v>2025</v>
      </c>
      <c r="D16788" s="89" t="s">
        <v>136</v>
      </c>
      <c r="E16788" s="24">
        <v>45808</v>
      </c>
      <c r="F16788" s="23" t="s">
        <v>51</v>
      </c>
      <c r="G16788" s="121">
        <v>30938.22</v>
      </c>
    </row>
    <row r="16789" spans="1:7" x14ac:dyDescent="0.25">
      <c r="A16789" s="90" t="str">
        <f>VLOOKUP(B16789,Códigos!$A$1:$C$23,2,FALSE)</f>
        <v>Bonos del Tesoro</v>
      </c>
      <c r="B16789" s="23" t="s">
        <v>6</v>
      </c>
      <c r="C16789" s="90">
        <v>2025</v>
      </c>
      <c r="D16789" s="89" t="s">
        <v>136</v>
      </c>
      <c r="E16789" s="24">
        <v>45808</v>
      </c>
      <c r="F16789" s="23" t="s">
        <v>51</v>
      </c>
      <c r="G16789" s="121">
        <v>4581546.82</v>
      </c>
    </row>
    <row r="16790" spans="1:7" x14ac:dyDescent="0.25">
      <c r="A16790" s="90" t="str">
        <f>VLOOKUP(B16790,Códigos!$A$1:$C$23,2,FALSE)</f>
        <v>Bonos Verdes, Sociales y/o Sostenibles</v>
      </c>
      <c r="B16790" s="23" t="s">
        <v>162</v>
      </c>
      <c r="C16790" s="90">
        <v>2025</v>
      </c>
      <c r="D16790" s="89" t="s">
        <v>136</v>
      </c>
      <c r="E16790" s="24">
        <v>45808</v>
      </c>
      <c r="F16790" s="23" t="s">
        <v>51</v>
      </c>
      <c r="G16790" s="121">
        <v>3473911.4699999997</v>
      </c>
    </row>
    <row r="16791" spans="1:7" x14ac:dyDescent="0.25">
      <c r="A16791" s="90" t="str">
        <f>VLOOKUP(B16791,Códigos!$A$1:$C$23,2,FALSE)</f>
        <v>Cupones</v>
      </c>
      <c r="B16791" s="23" t="s">
        <v>7</v>
      </c>
      <c r="C16791" s="90">
        <v>2025</v>
      </c>
      <c r="D16791" s="89" t="s">
        <v>136</v>
      </c>
      <c r="E16791" s="24">
        <v>45808</v>
      </c>
      <c r="F16791" s="23" t="s">
        <v>51</v>
      </c>
      <c r="G16791" s="121">
        <v>7662588.8400000008</v>
      </c>
    </row>
    <row r="16792" spans="1:7" x14ac:dyDescent="0.25">
      <c r="A16792" s="90" t="str">
        <f>VLOOKUP(B16792,Códigos!$A$1:$C$23,2,FALSE)</f>
        <v>Depósitos a Plazo Fijo</v>
      </c>
      <c r="B16792" s="23" t="s">
        <v>8</v>
      </c>
      <c r="C16792" s="90">
        <v>2025</v>
      </c>
      <c r="D16792" s="89" t="s">
        <v>136</v>
      </c>
      <c r="E16792" s="24">
        <v>45808</v>
      </c>
      <c r="F16792" s="23" t="s">
        <v>51</v>
      </c>
      <c r="G16792" s="121">
        <v>216547430.41000003</v>
      </c>
    </row>
    <row r="16793" spans="1:7" x14ac:dyDescent="0.25">
      <c r="A16793" s="90" t="str">
        <f>VLOOKUP(B16793,Códigos!$A$1:$C$23,2,FALSE)</f>
        <v>Letras del BCB</v>
      </c>
      <c r="B16793" s="23" t="s">
        <v>9</v>
      </c>
      <c r="C16793" s="90">
        <v>2025</v>
      </c>
      <c r="D16793" s="89" t="s">
        <v>136</v>
      </c>
      <c r="E16793" s="24">
        <v>45808</v>
      </c>
      <c r="F16793" s="23" t="s">
        <v>51</v>
      </c>
      <c r="G16793" s="121">
        <v>24836704.690000001</v>
      </c>
    </row>
    <row r="16794" spans="1:7" x14ac:dyDescent="0.25">
      <c r="A16794" s="90" t="str">
        <f>VLOOKUP(B16794,Códigos!$A$1:$C$23,2,FALSE)</f>
        <v>Letras del BCB con opción a rescate anticipado</v>
      </c>
      <c r="B16794" s="23" t="s">
        <v>10</v>
      </c>
      <c r="C16794" s="90">
        <v>2025</v>
      </c>
      <c r="D16794" s="89" t="s">
        <v>136</v>
      </c>
      <c r="E16794" s="24">
        <v>45808</v>
      </c>
      <c r="F16794" s="23" t="s">
        <v>51</v>
      </c>
      <c r="G16794" s="121">
        <v>8476427.2699999996</v>
      </c>
    </row>
    <row r="16795" spans="1:7" x14ac:dyDescent="0.25">
      <c r="A16795" s="90" t="str">
        <f>VLOOKUP(B16795,Códigos!$A$1:$C$23,2,FALSE)</f>
        <v>Pagarés bursátiles</v>
      </c>
      <c r="B16795" s="23" t="s">
        <v>11</v>
      </c>
      <c r="C16795" s="90">
        <v>2025</v>
      </c>
      <c r="D16795" s="89" t="s">
        <v>136</v>
      </c>
      <c r="E16795" s="24">
        <v>45808</v>
      </c>
      <c r="F16795" s="23" t="s">
        <v>51</v>
      </c>
      <c r="G16795" s="121">
        <v>6729639.6899999995</v>
      </c>
    </row>
    <row r="16796" spans="1:7" x14ac:dyDescent="0.25">
      <c r="A16796" s="90" t="str">
        <f>VLOOKUP(B16796,Códigos!$A$1:$C$23,2,FALSE)</f>
        <v>Valores de Titularización</v>
      </c>
      <c r="B16796" s="23" t="s">
        <v>12</v>
      </c>
      <c r="C16796" s="90">
        <v>2025</v>
      </c>
      <c r="D16796" s="89" t="s">
        <v>136</v>
      </c>
      <c r="E16796" s="24">
        <v>45808</v>
      </c>
      <c r="F16796" s="23" t="s">
        <v>51</v>
      </c>
      <c r="G16796" s="121">
        <v>6386448.6399999997</v>
      </c>
    </row>
    <row r="16797" spans="1:7" x14ac:dyDescent="0.25">
      <c r="A16797" s="90" t="str">
        <f>VLOOKUP(B16797,Códigos!$A$1:$C$23,2,FALSE)</f>
        <v>Inv. Extranjero</v>
      </c>
      <c r="B16797" s="23" t="s">
        <v>34</v>
      </c>
      <c r="C16797" s="90">
        <v>2025</v>
      </c>
      <c r="D16797" s="89" t="s">
        <v>136</v>
      </c>
      <c r="E16797" s="24">
        <v>45808</v>
      </c>
      <c r="F16797" s="23" t="s">
        <v>51</v>
      </c>
      <c r="G16797" s="121">
        <v>210901.78</v>
      </c>
    </row>
    <row r="16798" spans="1:7" x14ac:dyDescent="0.25">
      <c r="A16798" s="90" t="str">
        <f>VLOOKUP(B16798,Códigos!$A$1:$C$23,2,FALSE)</f>
        <v>Liquidez</v>
      </c>
      <c r="B16798" s="23" t="s">
        <v>13</v>
      </c>
      <c r="C16798" s="90">
        <v>2025</v>
      </c>
      <c r="D16798" s="89" t="s">
        <v>136</v>
      </c>
      <c r="E16798" s="24">
        <v>45808</v>
      </c>
      <c r="F16798" s="23" t="s">
        <v>51</v>
      </c>
      <c r="G16798" s="121">
        <v>116660919.96000001</v>
      </c>
    </row>
    <row r="16799" spans="1:7" x14ac:dyDescent="0.25">
      <c r="A16799" s="90" t="str">
        <f>VLOOKUP(B16799,Códigos!$A$1:$C$23,2,FALSE)</f>
        <v>Inv. sin Oferta Pública</v>
      </c>
      <c r="B16799" s="23" t="s">
        <v>14</v>
      </c>
      <c r="C16799" s="90">
        <v>2025</v>
      </c>
      <c r="D16799" s="89" t="s">
        <v>136</v>
      </c>
      <c r="E16799" s="24">
        <v>45808</v>
      </c>
      <c r="F16799" s="23" t="s">
        <v>51</v>
      </c>
      <c r="G16799" s="121">
        <v>26218364.469999995</v>
      </c>
    </row>
    <row r="16800" spans="1:7" x14ac:dyDescent="0.25">
      <c r="A16800" s="90" t="str">
        <f>VLOOKUP(B16800,Códigos!$A$1:$C$23,2,FALSE)</f>
        <v>Acciones</v>
      </c>
      <c r="B16800" s="23" t="s">
        <v>0</v>
      </c>
      <c r="C16800" s="90">
        <v>2025</v>
      </c>
      <c r="D16800" s="89" t="s">
        <v>136</v>
      </c>
      <c r="E16800" s="24">
        <v>45808</v>
      </c>
      <c r="F16800" s="23" t="s">
        <v>52</v>
      </c>
      <c r="G16800" s="121">
        <v>3406427.84</v>
      </c>
    </row>
    <row r="16801" spans="1:7" x14ac:dyDescent="0.25">
      <c r="A16801" s="90" t="str">
        <f>VLOOKUP(B16801,Códigos!$A$1:$C$23,2,FALSE)</f>
        <v>Bonos Bancarios Bursátiles</v>
      </c>
      <c r="B16801" s="23" t="s">
        <v>1</v>
      </c>
      <c r="C16801" s="90">
        <v>2025</v>
      </c>
      <c r="D16801" s="89" t="s">
        <v>136</v>
      </c>
      <c r="E16801" s="24">
        <v>45808</v>
      </c>
      <c r="F16801" s="23" t="s">
        <v>52</v>
      </c>
      <c r="G16801" s="121">
        <v>21333234.289999999</v>
      </c>
    </row>
    <row r="16802" spans="1:7" x14ac:dyDescent="0.25">
      <c r="A16802" s="90" t="str">
        <f>VLOOKUP(B16802,Códigos!$A$1:$C$23,2,FALSE)</f>
        <v>Bonos Banco Central de Bolivia</v>
      </c>
      <c r="B16802" s="23" t="s">
        <v>2</v>
      </c>
      <c r="C16802" s="90">
        <v>2025</v>
      </c>
      <c r="D16802" s="89" t="s">
        <v>136</v>
      </c>
      <c r="E16802" s="24">
        <v>45808</v>
      </c>
      <c r="F16802" s="23" t="s">
        <v>52</v>
      </c>
      <c r="G16802" s="121">
        <v>791660.23</v>
      </c>
    </row>
    <row r="16803" spans="1:7" x14ac:dyDescent="0.25">
      <c r="A16803" s="90" t="str">
        <f>VLOOKUP(B16803,Códigos!$A$1:$C$23,2,FALSE)</f>
        <v>Bonos de Largo Plazo</v>
      </c>
      <c r="B16803" s="23" t="s">
        <v>3</v>
      </c>
      <c r="C16803" s="90">
        <v>2025</v>
      </c>
      <c r="D16803" s="89" t="s">
        <v>136</v>
      </c>
      <c r="E16803" s="24">
        <v>45808</v>
      </c>
      <c r="F16803" s="23" t="s">
        <v>52</v>
      </c>
      <c r="G16803" s="121">
        <v>13072210.960000001</v>
      </c>
    </row>
    <row r="16804" spans="1:7" x14ac:dyDescent="0.25">
      <c r="A16804" s="90" t="str">
        <f>VLOOKUP(B16804,Códigos!$A$1:$C$23,2,FALSE)</f>
        <v>Bonos Participativos emitidos por Pymes</v>
      </c>
      <c r="B16804" s="23" t="s">
        <v>5</v>
      </c>
      <c r="C16804" s="90">
        <v>2025</v>
      </c>
      <c r="D16804" s="89" t="s">
        <v>136</v>
      </c>
      <c r="E16804" s="24">
        <v>45808</v>
      </c>
      <c r="F16804" s="23" t="s">
        <v>52</v>
      </c>
      <c r="G16804" s="121">
        <v>9166.8799999999992</v>
      </c>
    </row>
    <row r="16805" spans="1:7" x14ac:dyDescent="0.25">
      <c r="A16805" s="90" t="str">
        <f>VLOOKUP(B16805,Códigos!$A$1:$C$23,2,FALSE)</f>
        <v>Bonos del Tesoro</v>
      </c>
      <c r="B16805" s="23" t="s">
        <v>6</v>
      </c>
      <c r="C16805" s="90">
        <v>2025</v>
      </c>
      <c r="D16805" s="89" t="s">
        <v>136</v>
      </c>
      <c r="E16805" s="24">
        <v>45808</v>
      </c>
      <c r="F16805" s="23" t="s">
        <v>52</v>
      </c>
      <c r="G16805" s="121">
        <v>282987.62</v>
      </c>
    </row>
    <row r="16806" spans="1:7" x14ac:dyDescent="0.25">
      <c r="A16806" s="90" t="str">
        <f>VLOOKUP(B16806,Códigos!$A$1:$C$23,2,FALSE)</f>
        <v>Cupones</v>
      </c>
      <c r="B16806" s="23" t="s">
        <v>7</v>
      </c>
      <c r="C16806" s="90">
        <v>2025</v>
      </c>
      <c r="D16806" s="89" t="s">
        <v>136</v>
      </c>
      <c r="E16806" s="24">
        <v>45808</v>
      </c>
      <c r="F16806" s="23" t="s">
        <v>52</v>
      </c>
      <c r="G16806" s="121">
        <v>32274.05</v>
      </c>
    </row>
    <row r="16807" spans="1:7" x14ac:dyDescent="0.25">
      <c r="A16807" s="90" t="str">
        <f>VLOOKUP(B16807,Códigos!$A$1:$C$23,2,FALSE)</f>
        <v>Depósitos a Plazo Fijo</v>
      </c>
      <c r="B16807" s="23" t="s">
        <v>8</v>
      </c>
      <c r="C16807" s="90">
        <v>2025</v>
      </c>
      <c r="D16807" s="89" t="s">
        <v>136</v>
      </c>
      <c r="E16807" s="24">
        <v>45808</v>
      </c>
      <c r="F16807" s="23" t="s">
        <v>52</v>
      </c>
      <c r="G16807" s="121">
        <v>291460951.06</v>
      </c>
    </row>
    <row r="16808" spans="1:7" x14ac:dyDescent="0.25">
      <c r="A16808" s="90" t="str">
        <f>VLOOKUP(B16808,Códigos!$A$1:$C$23,2,FALSE)</f>
        <v>Letras del BCB</v>
      </c>
      <c r="B16808" s="23" t="s">
        <v>9</v>
      </c>
      <c r="C16808" s="90">
        <v>2025</v>
      </c>
      <c r="D16808" s="89" t="s">
        <v>136</v>
      </c>
      <c r="E16808" s="24">
        <v>45808</v>
      </c>
      <c r="F16808" s="23" t="s">
        <v>52</v>
      </c>
      <c r="G16808" s="121">
        <v>15692792.48</v>
      </c>
    </row>
    <row r="16809" spans="1:7" x14ac:dyDescent="0.25">
      <c r="A16809" s="90" t="str">
        <f>VLOOKUP(B16809,Códigos!$A$1:$C$23,2,FALSE)</f>
        <v>Letras del BCB con opción a rescate anticipado</v>
      </c>
      <c r="B16809" s="23" t="s">
        <v>10</v>
      </c>
      <c r="C16809" s="90">
        <v>2025</v>
      </c>
      <c r="D16809" s="89" t="s">
        <v>136</v>
      </c>
      <c r="E16809" s="24">
        <v>45808</v>
      </c>
      <c r="F16809" s="23" t="s">
        <v>52</v>
      </c>
      <c r="G16809" s="121">
        <v>1287870.26</v>
      </c>
    </row>
    <row r="16810" spans="1:7" x14ac:dyDescent="0.25">
      <c r="A16810" s="90" t="str">
        <f>VLOOKUP(B16810,Códigos!$A$1:$C$23,2,FALSE)</f>
        <v>Pagarés bursátiles</v>
      </c>
      <c r="B16810" s="23" t="s">
        <v>11</v>
      </c>
      <c r="C16810" s="90">
        <v>2025</v>
      </c>
      <c r="D16810" s="89" t="s">
        <v>136</v>
      </c>
      <c r="E16810" s="24">
        <v>45808</v>
      </c>
      <c r="F16810" s="23" t="s">
        <v>52</v>
      </c>
      <c r="G16810" s="121">
        <v>11218625.66</v>
      </c>
    </row>
    <row r="16811" spans="1:7" x14ac:dyDescent="0.25">
      <c r="A16811" s="90" t="str">
        <f>VLOOKUP(B16811,Códigos!$A$1:$C$23,2,FALSE)</f>
        <v>Valores de Titularización</v>
      </c>
      <c r="B16811" s="23" t="s">
        <v>12</v>
      </c>
      <c r="C16811" s="90">
        <v>2025</v>
      </c>
      <c r="D16811" s="89" t="s">
        <v>136</v>
      </c>
      <c r="E16811" s="24">
        <v>45808</v>
      </c>
      <c r="F16811" s="23" t="s">
        <v>52</v>
      </c>
      <c r="G16811" s="121">
        <v>965599.3</v>
      </c>
    </row>
    <row r="16812" spans="1:7" x14ac:dyDescent="0.25">
      <c r="A16812" s="90" t="str">
        <f>VLOOKUP(B16812,Códigos!$A$1:$C$23,2,FALSE)</f>
        <v>Inv. Extranjero</v>
      </c>
      <c r="B16812" s="23" t="s">
        <v>34</v>
      </c>
      <c r="C16812" s="90">
        <v>2025</v>
      </c>
      <c r="D16812" s="89" t="s">
        <v>136</v>
      </c>
      <c r="E16812" s="24">
        <v>45808</v>
      </c>
      <c r="F16812" s="23" t="s">
        <v>52</v>
      </c>
      <c r="G16812" s="121">
        <v>26104458.799999997</v>
      </c>
    </row>
    <row r="16813" spans="1:7" x14ac:dyDescent="0.25">
      <c r="A16813" s="90" t="str">
        <f>VLOOKUP(B16813,Códigos!$A$1:$C$23,2,FALSE)</f>
        <v>Liquidez</v>
      </c>
      <c r="B16813" s="23" t="s">
        <v>13</v>
      </c>
      <c r="C16813" s="90">
        <v>2025</v>
      </c>
      <c r="D16813" s="89" t="s">
        <v>136</v>
      </c>
      <c r="E16813" s="24">
        <v>45808</v>
      </c>
      <c r="F16813" s="23" t="s">
        <v>52</v>
      </c>
      <c r="G16813" s="121">
        <v>132886412.89999999</v>
      </c>
    </row>
    <row r="16814" spans="1:7" x14ac:dyDescent="0.25">
      <c r="A16814" s="90" t="str">
        <f>VLOOKUP(B16814,Códigos!$A$1:$C$23,2,FALSE)</f>
        <v>Inv. sin Oferta Pública</v>
      </c>
      <c r="B16814" s="23" t="s">
        <v>14</v>
      </c>
      <c r="C16814" s="90">
        <v>2025</v>
      </c>
      <c r="D16814" s="89" t="s">
        <v>136</v>
      </c>
      <c r="E16814" s="24">
        <v>45808</v>
      </c>
      <c r="F16814" s="23" t="s">
        <v>52</v>
      </c>
      <c r="G16814" s="121">
        <v>659991.03000000014</v>
      </c>
    </row>
    <row r="16815" spans="1:7" x14ac:dyDescent="0.25">
      <c r="A16815" s="90" t="str">
        <f>VLOOKUP(B16815,Códigos!$A$1:$C$23,2,FALSE)</f>
        <v>Bonos Banco Central de Bolivia</v>
      </c>
      <c r="B16815" s="23" t="s">
        <v>2</v>
      </c>
      <c r="C16815" s="90">
        <v>2025</v>
      </c>
      <c r="D16815" s="89" t="s">
        <v>136</v>
      </c>
      <c r="E16815" s="24">
        <v>45808</v>
      </c>
      <c r="F16815" s="23" t="s">
        <v>119</v>
      </c>
      <c r="G16815" s="121">
        <v>21759836.359999999</v>
      </c>
    </row>
    <row r="16816" spans="1:7" x14ac:dyDescent="0.25">
      <c r="A16816" s="90" t="str">
        <f>VLOOKUP(B16816,Códigos!$A$1:$C$23,2,FALSE)</f>
        <v>Bonos de Largo Plazo</v>
      </c>
      <c r="B16816" s="23" t="s">
        <v>3</v>
      </c>
      <c r="C16816" s="90">
        <v>2025</v>
      </c>
      <c r="D16816" s="89" t="s">
        <v>136</v>
      </c>
      <c r="E16816" s="24">
        <v>45808</v>
      </c>
      <c r="F16816" s="23" t="s">
        <v>119</v>
      </c>
      <c r="G16816" s="121">
        <v>482081.76</v>
      </c>
    </row>
    <row r="16817" spans="1:7" x14ac:dyDescent="0.25">
      <c r="A16817" s="90" t="str">
        <f>VLOOKUP(B16817,Códigos!$A$1:$C$23,2,FALSE)</f>
        <v>Bonos del BCB con opción a rescate anticipado</v>
      </c>
      <c r="B16817" s="23" t="s">
        <v>159</v>
      </c>
      <c r="C16817" s="90">
        <v>2025</v>
      </c>
      <c r="D16817" s="89" t="s">
        <v>136</v>
      </c>
      <c r="E16817" s="24">
        <v>45808</v>
      </c>
      <c r="F16817" s="23" t="s">
        <v>119</v>
      </c>
      <c r="G16817" s="121">
        <v>4205318.17</v>
      </c>
    </row>
    <row r="16818" spans="1:7" x14ac:dyDescent="0.25">
      <c r="A16818" s="90" t="str">
        <f>VLOOKUP(B16818,Códigos!$A$1:$C$23,2,FALSE)</f>
        <v>Depósitos a Plazo Fijo</v>
      </c>
      <c r="B16818" s="23" t="s">
        <v>8</v>
      </c>
      <c r="C16818" s="90">
        <v>2025</v>
      </c>
      <c r="D16818" s="89" t="s">
        <v>136</v>
      </c>
      <c r="E16818" s="24">
        <v>45808</v>
      </c>
      <c r="F16818" s="23" t="s">
        <v>119</v>
      </c>
      <c r="G16818" s="121">
        <v>5684700.0700000003</v>
      </c>
    </row>
    <row r="16819" spans="1:7" x14ac:dyDescent="0.25">
      <c r="A16819" s="90" t="str">
        <f>VLOOKUP(B16819,Códigos!$A$1:$C$23,2,FALSE)</f>
        <v>Letras del BCB</v>
      </c>
      <c r="B16819" s="23" t="s">
        <v>9</v>
      </c>
      <c r="C16819" s="90">
        <v>2025</v>
      </c>
      <c r="D16819" s="89" t="s">
        <v>136</v>
      </c>
      <c r="E16819" s="24">
        <v>45808</v>
      </c>
      <c r="F16819" s="23" t="s">
        <v>119</v>
      </c>
      <c r="G16819" s="121">
        <v>22170531.129999999</v>
      </c>
    </row>
    <row r="16820" spans="1:7" x14ac:dyDescent="0.25">
      <c r="A16820" s="90" t="str">
        <f>VLOOKUP(B16820,Códigos!$A$1:$C$23,2,FALSE)</f>
        <v>Inv. Extranjero</v>
      </c>
      <c r="B16820" s="23" t="s">
        <v>34</v>
      </c>
      <c r="C16820" s="90">
        <v>2025</v>
      </c>
      <c r="D16820" s="89" t="s">
        <v>136</v>
      </c>
      <c r="E16820" s="24">
        <v>45808</v>
      </c>
      <c r="F16820" s="23" t="s">
        <v>119</v>
      </c>
      <c r="G16820" s="121">
        <v>0</v>
      </c>
    </row>
    <row r="16821" spans="1:7" x14ac:dyDescent="0.25">
      <c r="A16821" s="90" t="str">
        <f>VLOOKUP(B16821,Códigos!$A$1:$C$23,2,FALSE)</f>
        <v>Liquidez</v>
      </c>
      <c r="B16821" s="23" t="s">
        <v>13</v>
      </c>
      <c r="C16821" s="90">
        <v>2025</v>
      </c>
      <c r="D16821" s="89" t="s">
        <v>136</v>
      </c>
      <c r="E16821" s="24">
        <v>45808</v>
      </c>
      <c r="F16821" s="23" t="s">
        <v>119</v>
      </c>
      <c r="G16821" s="121">
        <v>6364632.1299999999</v>
      </c>
    </row>
    <row r="16822" spans="1:7" x14ac:dyDescent="0.25">
      <c r="A16822" s="90" t="str">
        <f>VLOOKUP(B16822,Códigos!$A$1:$C$23,2,FALSE)</f>
        <v>Inv. sin Oferta Pública</v>
      </c>
      <c r="B16822" s="23" t="s">
        <v>14</v>
      </c>
      <c r="C16822" s="90">
        <v>2025</v>
      </c>
      <c r="D16822" s="89" t="s">
        <v>136</v>
      </c>
      <c r="E16822" s="24">
        <v>45808</v>
      </c>
      <c r="F16822" s="23" t="s">
        <v>119</v>
      </c>
      <c r="G16822" s="121">
        <v>-5768.01</v>
      </c>
    </row>
    <row r="16823" spans="1:7" x14ac:dyDescent="0.25">
      <c r="A16823" s="90" t="str">
        <f>VLOOKUP(B16823,Códigos!$A$1:$C$23,2,FALSE)</f>
        <v>Bonos Bancarios Bursátiles</v>
      </c>
      <c r="B16823" s="23" t="s">
        <v>1</v>
      </c>
      <c r="C16823" s="90">
        <v>2025</v>
      </c>
      <c r="D16823" s="89" t="s">
        <v>136</v>
      </c>
      <c r="E16823" s="24">
        <v>45808</v>
      </c>
      <c r="F16823" s="23" t="s">
        <v>44</v>
      </c>
      <c r="G16823" s="121">
        <v>5513938.2699999996</v>
      </c>
    </row>
    <row r="16824" spans="1:7" x14ac:dyDescent="0.25">
      <c r="A16824" s="90" t="str">
        <f>VLOOKUP(B16824,Códigos!$A$1:$C$23,2,FALSE)</f>
        <v>Bonos Banco Central de Bolivia</v>
      </c>
      <c r="B16824" s="23" t="s">
        <v>2</v>
      </c>
      <c r="C16824" s="90">
        <v>2025</v>
      </c>
      <c r="D16824" s="89" t="s">
        <v>136</v>
      </c>
      <c r="E16824" s="24">
        <v>45808</v>
      </c>
      <c r="F16824" s="23" t="s">
        <v>44</v>
      </c>
      <c r="G16824" s="121">
        <v>17945818.699999999</v>
      </c>
    </row>
    <row r="16825" spans="1:7" x14ac:dyDescent="0.25">
      <c r="A16825" s="90" t="str">
        <f>VLOOKUP(B16825,Códigos!$A$1:$C$23,2,FALSE)</f>
        <v>Bonos de Largo Plazo</v>
      </c>
      <c r="B16825" s="23" t="s">
        <v>3</v>
      </c>
      <c r="C16825" s="90">
        <v>2025</v>
      </c>
      <c r="D16825" s="89" t="s">
        <v>136</v>
      </c>
      <c r="E16825" s="24">
        <v>45808</v>
      </c>
      <c r="F16825" s="23" t="s">
        <v>44</v>
      </c>
      <c r="G16825" s="121">
        <v>10031849.949999999</v>
      </c>
    </row>
    <row r="16826" spans="1:7" x14ac:dyDescent="0.25">
      <c r="A16826" s="90" t="str">
        <f>VLOOKUP(B16826,Códigos!$A$1:$C$23,2,FALSE)</f>
        <v>Depósitos a Plazo Fijo</v>
      </c>
      <c r="B16826" s="23" t="s">
        <v>8</v>
      </c>
      <c r="C16826" s="90">
        <v>2025</v>
      </c>
      <c r="D16826" s="89" t="s">
        <v>136</v>
      </c>
      <c r="E16826" s="24">
        <v>45808</v>
      </c>
      <c r="F16826" s="23" t="s">
        <v>44</v>
      </c>
      <c r="G16826" s="121">
        <v>62829054.63000001</v>
      </c>
    </row>
    <row r="16827" spans="1:7" x14ac:dyDescent="0.25">
      <c r="A16827" s="90" t="str">
        <f>VLOOKUP(B16827,Códigos!$A$1:$C$23,2,FALSE)</f>
        <v>Letras del BCB</v>
      </c>
      <c r="B16827" s="23" t="s">
        <v>9</v>
      </c>
      <c r="C16827" s="90">
        <v>2025</v>
      </c>
      <c r="D16827" s="89" t="s">
        <v>136</v>
      </c>
      <c r="E16827" s="24">
        <v>45808</v>
      </c>
      <c r="F16827" s="23" t="s">
        <v>44</v>
      </c>
      <c r="G16827" s="121">
        <v>11993868.210000001</v>
      </c>
    </row>
    <row r="16828" spans="1:7" x14ac:dyDescent="0.25">
      <c r="A16828" s="90" t="str">
        <f>VLOOKUP(B16828,Códigos!$A$1:$C$23,2,FALSE)</f>
        <v>Letras del BCB con opción a rescate anticipado</v>
      </c>
      <c r="B16828" s="23" t="s">
        <v>10</v>
      </c>
      <c r="C16828" s="90">
        <v>2025</v>
      </c>
      <c r="D16828" s="89" t="s">
        <v>136</v>
      </c>
      <c r="E16828" s="24">
        <v>45808</v>
      </c>
      <c r="F16828" s="23" t="s">
        <v>44</v>
      </c>
      <c r="G16828" s="121">
        <v>5148382.33</v>
      </c>
    </row>
    <row r="16829" spans="1:7" x14ac:dyDescent="0.25">
      <c r="A16829" s="90" t="str">
        <f>VLOOKUP(B16829,Códigos!$A$1:$C$23,2,FALSE)</f>
        <v>Pagarés bursátiles</v>
      </c>
      <c r="B16829" s="23" t="s">
        <v>11</v>
      </c>
      <c r="C16829" s="90">
        <v>2025</v>
      </c>
      <c r="D16829" s="89" t="s">
        <v>136</v>
      </c>
      <c r="E16829" s="24">
        <v>45808</v>
      </c>
      <c r="F16829" s="23" t="s">
        <v>44</v>
      </c>
      <c r="G16829" s="121">
        <v>3598231.98</v>
      </c>
    </row>
    <row r="16830" spans="1:7" x14ac:dyDescent="0.25">
      <c r="A16830" s="90" t="str">
        <f>VLOOKUP(B16830,Códigos!$A$1:$C$23,2,FALSE)</f>
        <v>Valores de Titularización</v>
      </c>
      <c r="B16830" s="23" t="s">
        <v>12</v>
      </c>
      <c r="C16830" s="90">
        <v>2025</v>
      </c>
      <c r="D16830" s="89" t="s">
        <v>136</v>
      </c>
      <c r="E16830" s="24">
        <v>45808</v>
      </c>
      <c r="F16830" s="23" t="s">
        <v>44</v>
      </c>
      <c r="G16830" s="121">
        <v>997455.04</v>
      </c>
    </row>
    <row r="16831" spans="1:7" x14ac:dyDescent="0.25">
      <c r="A16831" s="90" t="str">
        <f>VLOOKUP(B16831,Códigos!$A$1:$C$23,2,FALSE)</f>
        <v>Inv. Extranjero</v>
      </c>
      <c r="B16831" s="23" t="s">
        <v>34</v>
      </c>
      <c r="C16831" s="90">
        <v>2025</v>
      </c>
      <c r="D16831" s="89" t="s">
        <v>136</v>
      </c>
      <c r="E16831" s="24">
        <v>45808</v>
      </c>
      <c r="F16831" s="23" t="s">
        <v>44</v>
      </c>
      <c r="G16831" s="121">
        <v>210901.78</v>
      </c>
    </row>
    <row r="16832" spans="1:7" x14ac:dyDescent="0.25">
      <c r="A16832" s="90" t="str">
        <f>VLOOKUP(B16832,Códigos!$A$1:$C$23,2,FALSE)</f>
        <v>Liquidez</v>
      </c>
      <c r="B16832" s="23" t="s">
        <v>13</v>
      </c>
      <c r="C16832" s="90">
        <v>2025</v>
      </c>
      <c r="D16832" s="89" t="s">
        <v>136</v>
      </c>
      <c r="E16832" s="24">
        <v>45808</v>
      </c>
      <c r="F16832" s="23" t="s">
        <v>44</v>
      </c>
      <c r="G16832" s="121">
        <v>50357722.219999991</v>
      </c>
    </row>
    <row r="16833" spans="1:7" x14ac:dyDescent="0.25">
      <c r="A16833" s="90" t="str">
        <f>VLOOKUP(B16833,Códigos!$A$1:$C$23,2,FALSE)</f>
        <v>Inv. sin Oferta Pública</v>
      </c>
      <c r="B16833" s="23" t="s">
        <v>14</v>
      </c>
      <c r="C16833" s="90">
        <v>2025</v>
      </c>
      <c r="D16833" s="89" t="s">
        <v>136</v>
      </c>
      <c r="E16833" s="24">
        <v>45808</v>
      </c>
      <c r="F16833" s="23" t="s">
        <v>44</v>
      </c>
      <c r="G16833" s="121">
        <v>4083747.9299999997</v>
      </c>
    </row>
    <row r="16834" spans="1:7" x14ac:dyDescent="0.25">
      <c r="A16834" s="90" t="str">
        <f>VLOOKUP(B16834,Códigos!$A$1:$C$23,2,FALSE)</f>
        <v>Bonos Bancarios Bursátiles</v>
      </c>
      <c r="B16834" s="23" t="s">
        <v>1</v>
      </c>
      <c r="C16834" s="90">
        <v>2025</v>
      </c>
      <c r="D16834" s="89" t="s">
        <v>136</v>
      </c>
      <c r="E16834" s="24">
        <v>45808</v>
      </c>
      <c r="F16834" s="23" t="s">
        <v>45</v>
      </c>
      <c r="G16834" s="121">
        <v>2623359.66</v>
      </c>
    </row>
    <row r="16835" spans="1:7" x14ac:dyDescent="0.25">
      <c r="A16835" s="90" t="str">
        <f>VLOOKUP(B16835,Códigos!$A$1:$C$23,2,FALSE)</f>
        <v>Bonos Banco Central de Bolivia</v>
      </c>
      <c r="B16835" s="23" t="s">
        <v>2</v>
      </c>
      <c r="C16835" s="90">
        <v>2025</v>
      </c>
      <c r="D16835" s="89" t="s">
        <v>136</v>
      </c>
      <c r="E16835" s="24">
        <v>45808</v>
      </c>
      <c r="F16835" s="23" t="s">
        <v>45</v>
      </c>
      <c r="G16835" s="121">
        <v>22331.85</v>
      </c>
    </row>
    <row r="16836" spans="1:7" x14ac:dyDescent="0.25">
      <c r="A16836" s="90" t="str">
        <f>VLOOKUP(B16836,Códigos!$A$1:$C$23,2,FALSE)</f>
        <v>Bonos de Largo Plazo</v>
      </c>
      <c r="B16836" s="23" t="s">
        <v>3</v>
      </c>
      <c r="C16836" s="90">
        <v>2025</v>
      </c>
      <c r="D16836" s="89" t="s">
        <v>136</v>
      </c>
      <c r="E16836" s="24">
        <v>45808</v>
      </c>
      <c r="F16836" s="23" t="s">
        <v>45</v>
      </c>
      <c r="G16836" s="121">
        <v>1018250.84</v>
      </c>
    </row>
    <row r="16837" spans="1:7" x14ac:dyDescent="0.25">
      <c r="A16837" s="90" t="str">
        <f>VLOOKUP(B16837,Códigos!$A$1:$C$23,2,FALSE)</f>
        <v>Bonos del Tesoro</v>
      </c>
      <c r="B16837" s="23" t="s">
        <v>6</v>
      </c>
      <c r="C16837" s="90">
        <v>2025</v>
      </c>
      <c r="D16837" s="89" t="s">
        <v>136</v>
      </c>
      <c r="E16837" s="24">
        <v>45808</v>
      </c>
      <c r="F16837" s="23" t="s">
        <v>45</v>
      </c>
      <c r="G16837" s="121">
        <v>73422.38</v>
      </c>
    </row>
    <row r="16838" spans="1:7" x14ac:dyDescent="0.25">
      <c r="A16838" s="90" t="str">
        <f>VLOOKUP(B16838,Códigos!$A$1:$C$23,2,FALSE)</f>
        <v>Depósitos a Plazo Fijo</v>
      </c>
      <c r="B16838" s="23" t="s">
        <v>8</v>
      </c>
      <c r="C16838" s="90">
        <v>2025</v>
      </c>
      <c r="D16838" s="89" t="s">
        <v>136</v>
      </c>
      <c r="E16838" s="24">
        <v>45808</v>
      </c>
      <c r="F16838" s="23" t="s">
        <v>45</v>
      </c>
      <c r="G16838" s="121">
        <v>56788986.07</v>
      </c>
    </row>
    <row r="16839" spans="1:7" x14ac:dyDescent="0.25">
      <c r="A16839" s="90" t="str">
        <f>VLOOKUP(B16839,Códigos!$A$1:$C$23,2,FALSE)</f>
        <v>Letras del BCB</v>
      </c>
      <c r="B16839" s="23" t="s">
        <v>9</v>
      </c>
      <c r="C16839" s="90">
        <v>2025</v>
      </c>
      <c r="D16839" s="89" t="s">
        <v>136</v>
      </c>
      <c r="E16839" s="24">
        <v>45808</v>
      </c>
      <c r="F16839" s="23" t="s">
        <v>45</v>
      </c>
      <c r="G16839" s="121">
        <v>2549540.83</v>
      </c>
    </row>
    <row r="16840" spans="1:7" x14ac:dyDescent="0.25">
      <c r="A16840" s="90" t="str">
        <f>VLOOKUP(B16840,Códigos!$A$1:$C$23,2,FALSE)</f>
        <v>Pagarés bursátiles</v>
      </c>
      <c r="B16840" s="23" t="s">
        <v>11</v>
      </c>
      <c r="C16840" s="90">
        <v>2025</v>
      </c>
      <c r="D16840" s="89" t="s">
        <v>136</v>
      </c>
      <c r="E16840" s="24">
        <v>45808</v>
      </c>
      <c r="F16840" s="23" t="s">
        <v>45</v>
      </c>
      <c r="G16840" s="121">
        <v>7349.64</v>
      </c>
    </row>
    <row r="16841" spans="1:7" x14ac:dyDescent="0.25">
      <c r="A16841" s="90" t="str">
        <f>VLOOKUP(B16841,Códigos!$A$1:$C$23,2,FALSE)</f>
        <v>Inv. Extranjero</v>
      </c>
      <c r="B16841" s="23" t="s">
        <v>34</v>
      </c>
      <c r="C16841" s="90">
        <v>2025</v>
      </c>
      <c r="D16841" s="89" t="s">
        <v>136</v>
      </c>
      <c r="E16841" s="24">
        <v>45808</v>
      </c>
      <c r="F16841" s="23" t="s">
        <v>45</v>
      </c>
      <c r="G16841" s="121">
        <v>718036.56</v>
      </c>
    </row>
    <row r="16842" spans="1:7" x14ac:dyDescent="0.25">
      <c r="A16842" s="90" t="str">
        <f>VLOOKUP(B16842,Códigos!$A$1:$C$23,2,FALSE)</f>
        <v>Liquidez</v>
      </c>
      <c r="B16842" s="23" t="s">
        <v>13</v>
      </c>
      <c r="C16842" s="90">
        <v>2025</v>
      </c>
      <c r="D16842" s="89" t="s">
        <v>136</v>
      </c>
      <c r="E16842" s="24">
        <v>45808</v>
      </c>
      <c r="F16842" s="23" t="s">
        <v>45</v>
      </c>
      <c r="G16842" s="121">
        <v>49121368.530000001</v>
      </c>
    </row>
    <row r="16843" spans="1:7" x14ac:dyDescent="0.25">
      <c r="A16843" s="90" t="str">
        <f>VLOOKUP(B16843,Códigos!$A$1:$C$23,2,FALSE)</f>
        <v>Inv. sin Oferta Pública</v>
      </c>
      <c r="B16843" s="23" t="s">
        <v>14</v>
      </c>
      <c r="C16843" s="90">
        <v>2025</v>
      </c>
      <c r="D16843" s="89" t="s">
        <v>136</v>
      </c>
      <c r="E16843" s="24">
        <v>45808</v>
      </c>
      <c r="F16843" s="23" t="s">
        <v>45</v>
      </c>
      <c r="G16843" s="121">
        <v>-5772.9499999999989</v>
      </c>
    </row>
    <row r="16844" spans="1:7" x14ac:dyDescent="0.25">
      <c r="A16844" s="90" t="str">
        <f>VLOOKUP(B16844,Códigos!$A$1:$C$23,2,FALSE)</f>
        <v>Acciones</v>
      </c>
      <c r="B16844" s="23" t="s">
        <v>0</v>
      </c>
      <c r="C16844" s="90">
        <v>2025</v>
      </c>
      <c r="D16844" s="89" t="s">
        <v>136</v>
      </c>
      <c r="E16844" s="24">
        <v>45808</v>
      </c>
      <c r="F16844" s="23" t="s">
        <v>46</v>
      </c>
      <c r="G16844" s="121">
        <v>5344427.2</v>
      </c>
    </row>
    <row r="16845" spans="1:7" x14ac:dyDescent="0.25">
      <c r="A16845" s="90" t="str">
        <f>VLOOKUP(B16845,Códigos!$A$1:$C$23,2,FALSE)</f>
        <v>Bonos Bancarios Bursátiles</v>
      </c>
      <c r="B16845" s="23" t="s">
        <v>1</v>
      </c>
      <c r="C16845" s="90">
        <v>2025</v>
      </c>
      <c r="D16845" s="89" t="s">
        <v>136</v>
      </c>
      <c r="E16845" s="24">
        <v>45808</v>
      </c>
      <c r="F16845" s="23" t="s">
        <v>46</v>
      </c>
      <c r="G16845" s="121">
        <v>43403598.970000006</v>
      </c>
    </row>
    <row r="16846" spans="1:7" x14ac:dyDescent="0.25">
      <c r="A16846" s="90" t="str">
        <f>VLOOKUP(B16846,Códigos!$A$1:$C$23,2,FALSE)</f>
        <v>Bonos Banco Central de Bolivia</v>
      </c>
      <c r="B16846" s="23" t="s">
        <v>2</v>
      </c>
      <c r="C16846" s="90">
        <v>2025</v>
      </c>
      <c r="D16846" s="89" t="s">
        <v>136</v>
      </c>
      <c r="E16846" s="24">
        <v>45808</v>
      </c>
      <c r="F16846" s="23" t="s">
        <v>46</v>
      </c>
      <c r="G16846" s="121">
        <v>38984801.199999996</v>
      </c>
    </row>
    <row r="16847" spans="1:7" x14ac:dyDescent="0.25">
      <c r="A16847" s="90" t="str">
        <f>VLOOKUP(B16847,Códigos!$A$1:$C$23,2,FALSE)</f>
        <v>Bonos de Largo Plazo</v>
      </c>
      <c r="B16847" s="23" t="s">
        <v>3</v>
      </c>
      <c r="C16847" s="90">
        <v>2025</v>
      </c>
      <c r="D16847" s="89" t="s">
        <v>136</v>
      </c>
      <c r="E16847" s="24">
        <v>45808</v>
      </c>
      <c r="F16847" s="23" t="s">
        <v>46</v>
      </c>
      <c r="G16847" s="121">
        <v>32641741.109999996</v>
      </c>
    </row>
    <row r="16848" spans="1:7" x14ac:dyDescent="0.25">
      <c r="A16848" s="90" t="str">
        <f>VLOOKUP(B16848,Códigos!$A$1:$C$23,2,FALSE)</f>
        <v>Bonos Municipales</v>
      </c>
      <c r="B16848" s="23" t="s">
        <v>4</v>
      </c>
      <c r="C16848" s="90">
        <v>2025</v>
      </c>
      <c r="D16848" s="89" t="s">
        <v>136</v>
      </c>
      <c r="E16848" s="24">
        <v>45808</v>
      </c>
      <c r="F16848" s="23" t="s">
        <v>46</v>
      </c>
      <c r="G16848" s="121">
        <v>232611.63</v>
      </c>
    </row>
    <row r="16849" spans="1:7" x14ac:dyDescent="0.25">
      <c r="A16849" s="90" t="str">
        <f>VLOOKUP(B16849,Códigos!$A$1:$C$23,2,FALSE)</f>
        <v>Bonos Participativos emitidos por Pymes</v>
      </c>
      <c r="B16849" s="23" t="s">
        <v>5</v>
      </c>
      <c r="C16849" s="90">
        <v>2025</v>
      </c>
      <c r="D16849" s="89" t="s">
        <v>136</v>
      </c>
      <c r="E16849" s="24">
        <v>45808</v>
      </c>
      <c r="F16849" s="23" t="s">
        <v>46</v>
      </c>
      <c r="G16849" s="121">
        <v>19479.62</v>
      </c>
    </row>
    <row r="16850" spans="1:7" x14ac:dyDescent="0.25">
      <c r="A16850" s="90" t="str">
        <f>VLOOKUP(B16850,Códigos!$A$1:$C$23,2,FALSE)</f>
        <v>Bonos del Tesoro</v>
      </c>
      <c r="B16850" s="23" t="s">
        <v>6</v>
      </c>
      <c r="C16850" s="90">
        <v>2025</v>
      </c>
      <c r="D16850" s="89" t="s">
        <v>136</v>
      </c>
      <c r="E16850" s="24">
        <v>45808</v>
      </c>
      <c r="F16850" s="23" t="s">
        <v>46</v>
      </c>
      <c r="G16850" s="121">
        <v>280360.79000000004</v>
      </c>
    </row>
    <row r="16851" spans="1:7" x14ac:dyDescent="0.25">
      <c r="A16851" s="90" t="str">
        <f>VLOOKUP(B16851,Códigos!$A$1:$C$23,2,FALSE)</f>
        <v>Bonos Verdes, Sociales y/o Sostenibles</v>
      </c>
      <c r="B16851" s="23" t="s">
        <v>162</v>
      </c>
      <c r="C16851" s="90">
        <v>2025</v>
      </c>
      <c r="D16851" s="89" t="s">
        <v>136</v>
      </c>
      <c r="E16851" s="24">
        <v>45808</v>
      </c>
      <c r="F16851" s="23" t="s">
        <v>46</v>
      </c>
      <c r="G16851" s="121">
        <v>1788318.8800000001</v>
      </c>
    </row>
    <row r="16852" spans="1:7" x14ac:dyDescent="0.25">
      <c r="A16852" s="90" t="str">
        <f>VLOOKUP(B16852,Códigos!$A$1:$C$23,2,FALSE)</f>
        <v>Cupones</v>
      </c>
      <c r="B16852" s="23" t="s">
        <v>7</v>
      </c>
      <c r="C16852" s="90">
        <v>2025</v>
      </c>
      <c r="D16852" s="89" t="s">
        <v>136</v>
      </c>
      <c r="E16852" s="24">
        <v>45808</v>
      </c>
      <c r="F16852" s="23" t="s">
        <v>46</v>
      </c>
      <c r="G16852" s="121">
        <v>1232927.76</v>
      </c>
    </row>
    <row r="16853" spans="1:7" x14ac:dyDescent="0.25">
      <c r="A16853" s="90" t="str">
        <f>VLOOKUP(B16853,Códigos!$A$1:$C$23,2,FALSE)</f>
        <v>Depósitos a Plazo Fijo</v>
      </c>
      <c r="B16853" s="23" t="s">
        <v>8</v>
      </c>
      <c r="C16853" s="90">
        <v>2025</v>
      </c>
      <c r="D16853" s="89" t="s">
        <v>136</v>
      </c>
      <c r="E16853" s="24">
        <v>45808</v>
      </c>
      <c r="F16853" s="23" t="s">
        <v>46</v>
      </c>
      <c r="G16853" s="121">
        <v>110328360.16999999</v>
      </c>
    </row>
    <row r="16854" spans="1:7" x14ac:dyDescent="0.25">
      <c r="A16854" s="90" t="str">
        <f>VLOOKUP(B16854,Códigos!$A$1:$C$23,2,FALSE)</f>
        <v>Letras del BCB</v>
      </c>
      <c r="B16854" s="23" t="s">
        <v>9</v>
      </c>
      <c r="C16854" s="90">
        <v>2025</v>
      </c>
      <c r="D16854" s="89" t="s">
        <v>136</v>
      </c>
      <c r="E16854" s="24">
        <v>45808</v>
      </c>
      <c r="F16854" s="23" t="s">
        <v>46</v>
      </c>
      <c r="G16854" s="121">
        <v>9183961.0999999996</v>
      </c>
    </row>
    <row r="16855" spans="1:7" x14ac:dyDescent="0.25">
      <c r="A16855" s="90" t="str">
        <f>VLOOKUP(B16855,Códigos!$A$1:$C$23,2,FALSE)</f>
        <v>Letras del BCB con opción a rescate anticipado</v>
      </c>
      <c r="B16855" s="23" t="s">
        <v>10</v>
      </c>
      <c r="C16855" s="90">
        <v>2025</v>
      </c>
      <c r="D16855" s="89" t="s">
        <v>136</v>
      </c>
      <c r="E16855" s="24">
        <v>45808</v>
      </c>
      <c r="F16855" s="23" t="s">
        <v>46</v>
      </c>
      <c r="G16855" s="121">
        <v>2146738.48</v>
      </c>
    </row>
    <row r="16856" spans="1:7" x14ac:dyDescent="0.25">
      <c r="A16856" s="90" t="str">
        <f>VLOOKUP(B16856,Códigos!$A$1:$C$23,2,FALSE)</f>
        <v>Pagarés bursátiles</v>
      </c>
      <c r="B16856" s="23" t="s">
        <v>11</v>
      </c>
      <c r="C16856" s="90">
        <v>2025</v>
      </c>
      <c r="D16856" s="89" t="s">
        <v>136</v>
      </c>
      <c r="E16856" s="24">
        <v>45808</v>
      </c>
      <c r="F16856" s="23" t="s">
        <v>46</v>
      </c>
      <c r="G16856" s="121">
        <v>2738063.17</v>
      </c>
    </row>
    <row r="16857" spans="1:7" x14ac:dyDescent="0.25">
      <c r="A16857" s="90" t="str">
        <f>VLOOKUP(B16857,Códigos!$A$1:$C$23,2,FALSE)</f>
        <v>Valores de Titularización</v>
      </c>
      <c r="B16857" s="23" t="s">
        <v>12</v>
      </c>
      <c r="C16857" s="90">
        <v>2025</v>
      </c>
      <c r="D16857" s="89" t="s">
        <v>136</v>
      </c>
      <c r="E16857" s="24">
        <v>45808</v>
      </c>
      <c r="F16857" s="23" t="s">
        <v>46</v>
      </c>
      <c r="G16857" s="121">
        <v>3558616.19</v>
      </c>
    </row>
    <row r="16858" spans="1:7" x14ac:dyDescent="0.25">
      <c r="A16858" s="90" t="str">
        <f>VLOOKUP(B16858,Códigos!$A$1:$C$23,2,FALSE)</f>
        <v>Inv. Extranjero</v>
      </c>
      <c r="B16858" s="23" t="s">
        <v>34</v>
      </c>
      <c r="C16858" s="90">
        <v>2025</v>
      </c>
      <c r="D16858" s="89" t="s">
        <v>136</v>
      </c>
      <c r="E16858" s="24">
        <v>45808</v>
      </c>
      <c r="F16858" s="23" t="s">
        <v>46</v>
      </c>
      <c r="G16858" s="121">
        <v>0</v>
      </c>
    </row>
    <row r="16859" spans="1:7" x14ac:dyDescent="0.25">
      <c r="A16859" s="90" t="str">
        <f>VLOOKUP(B16859,Códigos!$A$1:$C$23,2,FALSE)</f>
        <v>Liquidez</v>
      </c>
      <c r="B16859" s="23" t="s">
        <v>13</v>
      </c>
      <c r="C16859" s="90">
        <v>2025</v>
      </c>
      <c r="D16859" s="89" t="s">
        <v>136</v>
      </c>
      <c r="E16859" s="24">
        <v>45808</v>
      </c>
      <c r="F16859" s="23" t="s">
        <v>46</v>
      </c>
      <c r="G16859" s="121">
        <v>56886574.910000004</v>
      </c>
    </row>
    <row r="16860" spans="1:7" x14ac:dyDescent="0.25">
      <c r="A16860" s="90" t="str">
        <f>VLOOKUP(B16860,Códigos!$A$1:$C$23,2,FALSE)</f>
        <v>Inv. sin Oferta Pública</v>
      </c>
      <c r="B16860" s="23" t="s">
        <v>14</v>
      </c>
      <c r="C16860" s="90">
        <v>2025</v>
      </c>
      <c r="D16860" s="89" t="s">
        <v>136</v>
      </c>
      <c r="E16860" s="24">
        <v>45808</v>
      </c>
      <c r="F16860" s="23" t="s">
        <v>46</v>
      </c>
      <c r="G16860" s="121">
        <v>15704835.529999999</v>
      </c>
    </row>
    <row r="16861" spans="1:7" x14ac:dyDescent="0.25">
      <c r="A16861" s="90" t="str">
        <f>VLOOKUP(B16861,Códigos!$A$1:$C$23,2,FALSE)</f>
        <v>Acciones</v>
      </c>
      <c r="B16861" s="23" t="s">
        <v>0</v>
      </c>
      <c r="C16861" s="90">
        <v>2025</v>
      </c>
      <c r="D16861" s="89" t="s">
        <v>136</v>
      </c>
      <c r="E16861" s="24">
        <v>45808</v>
      </c>
      <c r="F16861" s="23" t="s">
        <v>47</v>
      </c>
      <c r="G16861" s="121">
        <v>3406427.84</v>
      </c>
    </row>
    <row r="16862" spans="1:7" x14ac:dyDescent="0.25">
      <c r="A16862" s="90" t="str">
        <f>VLOOKUP(B16862,Códigos!$A$1:$C$23,2,FALSE)</f>
        <v>Bonos Bancarios Bursátiles</v>
      </c>
      <c r="B16862" s="23" t="s">
        <v>1</v>
      </c>
      <c r="C16862" s="90">
        <v>2025</v>
      </c>
      <c r="D16862" s="89" t="s">
        <v>136</v>
      </c>
      <c r="E16862" s="24">
        <v>45808</v>
      </c>
      <c r="F16862" s="23" t="s">
        <v>47</v>
      </c>
      <c r="G16862" s="121">
        <v>18054762.469999999</v>
      </c>
    </row>
    <row r="16863" spans="1:7" x14ac:dyDescent="0.25">
      <c r="A16863" s="90" t="str">
        <f>VLOOKUP(B16863,Códigos!$A$1:$C$23,2,FALSE)</f>
        <v>Bonos Banco Central de Bolivia</v>
      </c>
      <c r="B16863" s="23" t="s">
        <v>2</v>
      </c>
      <c r="C16863" s="90">
        <v>2025</v>
      </c>
      <c r="D16863" s="89" t="s">
        <v>136</v>
      </c>
      <c r="E16863" s="24">
        <v>45808</v>
      </c>
      <c r="F16863" s="23" t="s">
        <v>47</v>
      </c>
      <c r="G16863" s="121">
        <v>769328.38</v>
      </c>
    </row>
    <row r="16864" spans="1:7" x14ac:dyDescent="0.25">
      <c r="A16864" s="90" t="str">
        <f>VLOOKUP(B16864,Códigos!$A$1:$C$23,2,FALSE)</f>
        <v>Bonos de Largo Plazo</v>
      </c>
      <c r="B16864" s="23" t="s">
        <v>3</v>
      </c>
      <c r="C16864" s="90">
        <v>2025</v>
      </c>
      <c r="D16864" s="89" t="s">
        <v>136</v>
      </c>
      <c r="E16864" s="24">
        <v>45808</v>
      </c>
      <c r="F16864" s="23" t="s">
        <v>47</v>
      </c>
      <c r="G16864" s="121">
        <v>11578013.270000001</v>
      </c>
    </row>
    <row r="16865" spans="1:7" x14ac:dyDescent="0.25">
      <c r="A16865" s="90" t="str">
        <f>VLOOKUP(B16865,Códigos!$A$1:$C$23,2,FALSE)</f>
        <v>Cupones</v>
      </c>
      <c r="B16865" s="23" t="s">
        <v>7</v>
      </c>
      <c r="C16865" s="90">
        <v>2025</v>
      </c>
      <c r="D16865" s="89" t="s">
        <v>136</v>
      </c>
      <c r="E16865" s="24">
        <v>45808</v>
      </c>
      <c r="F16865" s="23" t="s">
        <v>47</v>
      </c>
      <c r="G16865" s="121">
        <v>32274.05</v>
      </c>
    </row>
    <row r="16866" spans="1:7" x14ac:dyDescent="0.25">
      <c r="A16866" s="90" t="str">
        <f>VLOOKUP(B16866,Códigos!$A$1:$C$23,2,FALSE)</f>
        <v>Depósitos a Plazo Fijo</v>
      </c>
      <c r="B16866" s="23" t="s">
        <v>8</v>
      </c>
      <c r="C16866" s="90">
        <v>2025</v>
      </c>
      <c r="D16866" s="89" t="s">
        <v>136</v>
      </c>
      <c r="E16866" s="24">
        <v>45808</v>
      </c>
      <c r="F16866" s="23" t="s">
        <v>47</v>
      </c>
      <c r="G16866" s="121">
        <v>225624202.59000003</v>
      </c>
    </row>
    <row r="16867" spans="1:7" x14ac:dyDescent="0.25">
      <c r="A16867" s="90" t="str">
        <f>VLOOKUP(B16867,Códigos!$A$1:$C$23,2,FALSE)</f>
        <v>Letras del BCB</v>
      </c>
      <c r="B16867" s="23" t="s">
        <v>9</v>
      </c>
      <c r="C16867" s="90">
        <v>2025</v>
      </c>
      <c r="D16867" s="89" t="s">
        <v>136</v>
      </c>
      <c r="E16867" s="24">
        <v>45808</v>
      </c>
      <c r="F16867" s="23" t="s">
        <v>47</v>
      </c>
      <c r="G16867" s="121">
        <v>13143251.65</v>
      </c>
    </row>
    <row r="16868" spans="1:7" x14ac:dyDescent="0.25">
      <c r="A16868" s="90" t="str">
        <f>VLOOKUP(B16868,Códigos!$A$1:$C$23,2,FALSE)</f>
        <v>Letras del BCB con opción a rescate anticipado</v>
      </c>
      <c r="B16868" s="23" t="s">
        <v>10</v>
      </c>
      <c r="C16868" s="90">
        <v>2025</v>
      </c>
      <c r="D16868" s="89" t="s">
        <v>136</v>
      </c>
      <c r="E16868" s="24">
        <v>45808</v>
      </c>
      <c r="F16868" s="23" t="s">
        <v>47</v>
      </c>
      <c r="G16868" s="121">
        <v>1287870.26</v>
      </c>
    </row>
    <row r="16869" spans="1:7" x14ac:dyDescent="0.25">
      <c r="A16869" s="90" t="str">
        <f>VLOOKUP(B16869,Códigos!$A$1:$C$23,2,FALSE)</f>
        <v>Pagarés bursátiles</v>
      </c>
      <c r="B16869" s="23" t="s">
        <v>11</v>
      </c>
      <c r="C16869" s="90">
        <v>2025</v>
      </c>
      <c r="D16869" s="89" t="s">
        <v>136</v>
      </c>
      <c r="E16869" s="24">
        <v>45808</v>
      </c>
      <c r="F16869" s="23" t="s">
        <v>47</v>
      </c>
      <c r="G16869" s="121">
        <v>11211276.02</v>
      </c>
    </row>
    <row r="16870" spans="1:7" x14ac:dyDescent="0.25">
      <c r="A16870" s="90" t="str">
        <f>VLOOKUP(B16870,Códigos!$A$1:$C$23,2,FALSE)</f>
        <v>Valores de Titularización</v>
      </c>
      <c r="B16870" s="23" t="s">
        <v>12</v>
      </c>
      <c r="C16870" s="90">
        <v>2025</v>
      </c>
      <c r="D16870" s="89" t="s">
        <v>136</v>
      </c>
      <c r="E16870" s="24">
        <v>45808</v>
      </c>
      <c r="F16870" s="23" t="s">
        <v>47</v>
      </c>
      <c r="G16870" s="121">
        <v>965599.3</v>
      </c>
    </row>
    <row r="16871" spans="1:7" x14ac:dyDescent="0.25">
      <c r="A16871" s="90" t="str">
        <f>VLOOKUP(B16871,Códigos!$A$1:$C$23,2,FALSE)</f>
        <v>Inv. Extranjero</v>
      </c>
      <c r="B16871" s="23" t="s">
        <v>34</v>
      </c>
      <c r="C16871" s="90">
        <v>2025</v>
      </c>
      <c r="D16871" s="89" t="s">
        <v>136</v>
      </c>
      <c r="E16871" s="24">
        <v>45808</v>
      </c>
      <c r="F16871" s="23" t="s">
        <v>47</v>
      </c>
      <c r="G16871" s="121">
        <v>24153991.440000001</v>
      </c>
    </row>
    <row r="16872" spans="1:7" x14ac:dyDescent="0.25">
      <c r="A16872" s="90" t="str">
        <f>VLOOKUP(B16872,Códigos!$A$1:$C$23,2,FALSE)</f>
        <v>Liquidez</v>
      </c>
      <c r="B16872" s="23" t="s">
        <v>13</v>
      </c>
      <c r="C16872" s="90">
        <v>2025</v>
      </c>
      <c r="D16872" s="89" t="s">
        <v>136</v>
      </c>
      <c r="E16872" s="24">
        <v>45808</v>
      </c>
      <c r="F16872" s="23" t="s">
        <v>47</v>
      </c>
      <c r="G16872" s="121">
        <v>83083384.530000001</v>
      </c>
    </row>
    <row r="16873" spans="1:7" x14ac:dyDescent="0.25">
      <c r="A16873" s="90" t="str">
        <f>VLOOKUP(B16873,Códigos!$A$1:$C$23,2,FALSE)</f>
        <v>Inv. sin Oferta Pública</v>
      </c>
      <c r="B16873" s="23" t="s">
        <v>14</v>
      </c>
      <c r="C16873" s="90">
        <v>2025</v>
      </c>
      <c r="D16873" s="89" t="s">
        <v>136</v>
      </c>
      <c r="E16873" s="24">
        <v>45808</v>
      </c>
      <c r="F16873" s="23" t="s">
        <v>47</v>
      </c>
      <c r="G16873" s="121">
        <v>505035.63000000006</v>
      </c>
    </row>
    <row r="16874" spans="1:7" x14ac:dyDescent="0.25">
      <c r="A16874" s="90" t="str">
        <f>VLOOKUP(B16874,Códigos!$A$1:$C$23,2,FALSE)</f>
        <v>Bonos Banco Central de Bolivia</v>
      </c>
      <c r="B16874" s="23" t="s">
        <v>2</v>
      </c>
      <c r="C16874" s="90">
        <v>2025</v>
      </c>
      <c r="D16874" s="89" t="s">
        <v>136</v>
      </c>
      <c r="E16874" s="24">
        <v>45808</v>
      </c>
      <c r="F16874" s="23" t="s">
        <v>48</v>
      </c>
      <c r="G16874" s="121">
        <v>21759836.359999999</v>
      </c>
    </row>
    <row r="16875" spans="1:7" x14ac:dyDescent="0.25">
      <c r="A16875" s="90" t="str">
        <f>VLOOKUP(B16875,Códigos!$A$1:$C$23,2,FALSE)</f>
        <v>Bonos de Largo Plazo</v>
      </c>
      <c r="B16875" s="23" t="s">
        <v>3</v>
      </c>
      <c r="C16875" s="90">
        <v>2025</v>
      </c>
      <c r="D16875" s="89" t="s">
        <v>136</v>
      </c>
      <c r="E16875" s="24">
        <v>45808</v>
      </c>
      <c r="F16875" s="23" t="s">
        <v>48</v>
      </c>
      <c r="G16875" s="121">
        <v>482081.76</v>
      </c>
    </row>
    <row r="16876" spans="1:7" x14ac:dyDescent="0.25">
      <c r="A16876" s="90" t="str">
        <f>VLOOKUP(B16876,Códigos!$A$1:$C$23,2,FALSE)</f>
        <v>Bonos del BCB con opción a rescate anticipado</v>
      </c>
      <c r="B16876" s="23" t="s">
        <v>159</v>
      </c>
      <c r="C16876" s="90">
        <v>2025</v>
      </c>
      <c r="D16876" s="89" t="s">
        <v>136</v>
      </c>
      <c r="E16876" s="24">
        <v>45808</v>
      </c>
      <c r="F16876" s="23" t="s">
        <v>48</v>
      </c>
      <c r="G16876" s="121">
        <v>4205318.17</v>
      </c>
    </row>
    <row r="16877" spans="1:7" x14ac:dyDescent="0.25">
      <c r="A16877" s="90" t="str">
        <f>VLOOKUP(B16877,Códigos!$A$1:$C$23,2,FALSE)</f>
        <v>Depósitos a Plazo Fijo</v>
      </c>
      <c r="B16877" s="23" t="s">
        <v>8</v>
      </c>
      <c r="C16877" s="90">
        <v>2025</v>
      </c>
      <c r="D16877" s="89" t="s">
        <v>136</v>
      </c>
      <c r="E16877" s="24">
        <v>45808</v>
      </c>
      <c r="F16877" s="23" t="s">
        <v>48</v>
      </c>
      <c r="G16877" s="121">
        <v>5684700.0700000003</v>
      </c>
    </row>
    <row r="16878" spans="1:7" x14ac:dyDescent="0.25">
      <c r="A16878" s="90" t="str">
        <f>VLOOKUP(B16878,Códigos!$A$1:$C$23,2,FALSE)</f>
        <v>Letras del BCB</v>
      </c>
      <c r="B16878" s="23" t="s">
        <v>9</v>
      </c>
      <c r="C16878" s="90">
        <v>2025</v>
      </c>
      <c r="D16878" s="89" t="s">
        <v>136</v>
      </c>
      <c r="E16878" s="24">
        <v>45808</v>
      </c>
      <c r="F16878" s="23" t="s">
        <v>48</v>
      </c>
      <c r="G16878" s="121">
        <v>22170531.129999999</v>
      </c>
    </row>
    <row r="16879" spans="1:7" x14ac:dyDescent="0.25">
      <c r="A16879" s="90" t="str">
        <f>VLOOKUP(B16879,Códigos!$A$1:$C$23,2,FALSE)</f>
        <v>Inv. Extranjero</v>
      </c>
      <c r="B16879" s="23" t="s">
        <v>34</v>
      </c>
      <c r="C16879" s="90">
        <v>2025</v>
      </c>
      <c r="D16879" s="89" t="s">
        <v>136</v>
      </c>
      <c r="E16879" s="24">
        <v>45808</v>
      </c>
      <c r="F16879" s="23" t="s">
        <v>48</v>
      </c>
      <c r="G16879" s="121">
        <v>0</v>
      </c>
    </row>
    <row r="16880" spans="1:7" x14ac:dyDescent="0.25">
      <c r="A16880" s="90" t="str">
        <f>VLOOKUP(B16880,Códigos!$A$1:$C$23,2,FALSE)</f>
        <v>Liquidez</v>
      </c>
      <c r="B16880" s="23" t="s">
        <v>13</v>
      </c>
      <c r="C16880" s="90">
        <v>2025</v>
      </c>
      <c r="D16880" s="89" t="s">
        <v>136</v>
      </c>
      <c r="E16880" s="24">
        <v>45808</v>
      </c>
      <c r="F16880" s="23" t="s">
        <v>48</v>
      </c>
      <c r="G16880" s="121">
        <v>6364632.1299999999</v>
      </c>
    </row>
    <row r="16881" spans="1:7" x14ac:dyDescent="0.25">
      <c r="A16881" s="90" t="str">
        <f>VLOOKUP(B16881,Códigos!$A$1:$C$23,2,FALSE)</f>
        <v>Inv. sin Oferta Pública</v>
      </c>
      <c r="B16881" s="23" t="s">
        <v>14</v>
      </c>
      <c r="C16881" s="90">
        <v>2025</v>
      </c>
      <c r="D16881" s="89" t="s">
        <v>136</v>
      </c>
      <c r="E16881" s="24">
        <v>45808</v>
      </c>
      <c r="F16881" s="23" t="s">
        <v>48</v>
      </c>
      <c r="G16881" s="121">
        <v>-5768.01</v>
      </c>
    </row>
    <row r="16882" spans="1:7" x14ac:dyDescent="0.25">
      <c r="A16882" s="90" t="str">
        <f>VLOOKUP(B16882,Códigos!$A$1:$C$23,2,FALSE)</f>
        <v>Acciones</v>
      </c>
      <c r="B16882" s="23" t="s">
        <v>0</v>
      </c>
      <c r="C16882" s="90">
        <v>2025</v>
      </c>
      <c r="D16882" s="89" t="s">
        <v>136</v>
      </c>
      <c r="E16882" s="24">
        <v>45808</v>
      </c>
      <c r="F16882" s="23" t="s">
        <v>49</v>
      </c>
      <c r="G16882" s="121">
        <v>256481.02</v>
      </c>
    </row>
    <row r="16883" spans="1:7" x14ac:dyDescent="0.25">
      <c r="A16883" s="90" t="str">
        <f>VLOOKUP(B16883,Códigos!$A$1:$C$23,2,FALSE)</f>
        <v>Bonos Bancarios Bursátiles</v>
      </c>
      <c r="B16883" s="23" t="s">
        <v>1</v>
      </c>
      <c r="C16883" s="90">
        <v>2025</v>
      </c>
      <c r="D16883" s="89" t="s">
        <v>136</v>
      </c>
      <c r="E16883" s="24">
        <v>45808</v>
      </c>
      <c r="F16883" s="23" t="s">
        <v>49</v>
      </c>
      <c r="G16883" s="121">
        <v>18265506.890000001</v>
      </c>
    </row>
    <row r="16884" spans="1:7" x14ac:dyDescent="0.25">
      <c r="A16884" s="90" t="str">
        <f>VLOOKUP(B16884,Códigos!$A$1:$C$23,2,FALSE)</f>
        <v>Bonos Banco Central de Bolivia</v>
      </c>
      <c r="B16884" s="23" t="s">
        <v>2</v>
      </c>
      <c r="C16884" s="90">
        <v>2025</v>
      </c>
      <c r="D16884" s="89" t="s">
        <v>136</v>
      </c>
      <c r="E16884" s="24">
        <v>45808</v>
      </c>
      <c r="F16884" s="23" t="s">
        <v>49</v>
      </c>
      <c r="G16884" s="121">
        <v>9012479.370000001</v>
      </c>
    </row>
    <row r="16885" spans="1:7" x14ac:dyDescent="0.25">
      <c r="A16885" s="90" t="str">
        <f>VLOOKUP(B16885,Códigos!$A$1:$C$23,2,FALSE)</f>
        <v>Bonos de Largo Plazo</v>
      </c>
      <c r="B16885" s="23" t="s">
        <v>3</v>
      </c>
      <c r="C16885" s="90">
        <v>2025</v>
      </c>
      <c r="D16885" s="89" t="s">
        <v>136</v>
      </c>
      <c r="E16885" s="24">
        <v>45808</v>
      </c>
      <c r="F16885" s="23" t="s">
        <v>49</v>
      </c>
      <c r="G16885" s="121">
        <v>19363440.189999998</v>
      </c>
    </row>
    <row r="16886" spans="1:7" x14ac:dyDescent="0.25">
      <c r="A16886" s="90" t="str">
        <f>VLOOKUP(B16886,Códigos!$A$1:$C$23,2,FALSE)</f>
        <v>Bonos Municipales</v>
      </c>
      <c r="B16886" s="23" t="s">
        <v>4</v>
      </c>
      <c r="C16886" s="90">
        <v>2025</v>
      </c>
      <c r="D16886" s="89" t="s">
        <v>136</v>
      </c>
      <c r="E16886" s="24">
        <v>45808</v>
      </c>
      <c r="F16886" s="23" t="s">
        <v>49</v>
      </c>
      <c r="G16886" s="121">
        <v>148475.51</v>
      </c>
    </row>
    <row r="16887" spans="1:7" x14ac:dyDescent="0.25">
      <c r="A16887" s="90" t="str">
        <f>VLOOKUP(B16887,Códigos!$A$1:$C$23,2,FALSE)</f>
        <v>Bonos Participativos emitidos por Pymes</v>
      </c>
      <c r="B16887" s="23" t="s">
        <v>5</v>
      </c>
      <c r="C16887" s="90">
        <v>2025</v>
      </c>
      <c r="D16887" s="89" t="s">
        <v>136</v>
      </c>
      <c r="E16887" s="24">
        <v>45808</v>
      </c>
      <c r="F16887" s="23" t="s">
        <v>49</v>
      </c>
      <c r="G16887" s="121">
        <v>11458.6</v>
      </c>
    </row>
    <row r="16888" spans="1:7" x14ac:dyDescent="0.25">
      <c r="A16888" s="90" t="str">
        <f>VLOOKUP(B16888,Códigos!$A$1:$C$23,2,FALSE)</f>
        <v>Bonos del Tesoro</v>
      </c>
      <c r="B16888" s="23" t="s">
        <v>6</v>
      </c>
      <c r="C16888" s="90">
        <v>2025</v>
      </c>
      <c r="D16888" s="89" t="s">
        <v>136</v>
      </c>
      <c r="E16888" s="24">
        <v>45808</v>
      </c>
      <c r="F16888" s="23" t="s">
        <v>49</v>
      </c>
      <c r="G16888" s="121">
        <v>4301186.03</v>
      </c>
    </row>
    <row r="16889" spans="1:7" x14ac:dyDescent="0.25">
      <c r="A16889" s="90" t="str">
        <f>VLOOKUP(B16889,Códigos!$A$1:$C$23,2,FALSE)</f>
        <v>Bonos Verdes, Sociales y/o Sostenibles</v>
      </c>
      <c r="B16889" s="23" t="s">
        <v>162</v>
      </c>
      <c r="C16889" s="90">
        <v>2025</v>
      </c>
      <c r="D16889" s="89" t="s">
        <v>136</v>
      </c>
      <c r="E16889" s="24">
        <v>45808</v>
      </c>
      <c r="F16889" s="23" t="s">
        <v>49</v>
      </c>
      <c r="G16889" s="121">
        <v>1685592.5899999999</v>
      </c>
    </row>
    <row r="16890" spans="1:7" x14ac:dyDescent="0.25">
      <c r="A16890" s="90" t="str">
        <f>VLOOKUP(B16890,Códigos!$A$1:$C$23,2,FALSE)</f>
        <v>Cupones</v>
      </c>
      <c r="B16890" s="23" t="s">
        <v>7</v>
      </c>
      <c r="C16890" s="90">
        <v>2025</v>
      </c>
      <c r="D16890" s="89" t="s">
        <v>136</v>
      </c>
      <c r="E16890" s="24">
        <v>45808</v>
      </c>
      <c r="F16890" s="23" t="s">
        <v>49</v>
      </c>
      <c r="G16890" s="121">
        <v>6429661.0800000001</v>
      </c>
    </row>
    <row r="16891" spans="1:7" x14ac:dyDescent="0.25">
      <c r="A16891" s="90" t="str">
        <f>VLOOKUP(B16891,Códigos!$A$1:$C$23,2,FALSE)</f>
        <v>Depósitos a Plazo Fijo</v>
      </c>
      <c r="B16891" s="23" t="s">
        <v>8</v>
      </c>
      <c r="C16891" s="90">
        <v>2025</v>
      </c>
      <c r="D16891" s="89" t="s">
        <v>136</v>
      </c>
      <c r="E16891" s="24">
        <v>45808</v>
      </c>
      <c r="F16891" s="23" t="s">
        <v>49</v>
      </c>
      <c r="G16891" s="121">
        <v>43390015.609999999</v>
      </c>
    </row>
    <row r="16892" spans="1:7" x14ac:dyDescent="0.25">
      <c r="A16892" s="90" t="str">
        <f>VLOOKUP(B16892,Códigos!$A$1:$C$23,2,FALSE)</f>
        <v>Letras del BCB</v>
      </c>
      <c r="B16892" s="23" t="s">
        <v>9</v>
      </c>
      <c r="C16892" s="90">
        <v>2025</v>
      </c>
      <c r="D16892" s="89" t="s">
        <v>136</v>
      </c>
      <c r="E16892" s="24">
        <v>45808</v>
      </c>
      <c r="F16892" s="23" t="s">
        <v>49</v>
      </c>
      <c r="G16892" s="121">
        <v>3658875.38</v>
      </c>
    </row>
    <row r="16893" spans="1:7" x14ac:dyDescent="0.25">
      <c r="A16893" s="90" t="str">
        <f>VLOOKUP(B16893,Códigos!$A$1:$C$23,2,FALSE)</f>
        <v>Letras del BCB con opción a rescate anticipado</v>
      </c>
      <c r="B16893" s="23" t="s">
        <v>10</v>
      </c>
      <c r="C16893" s="90">
        <v>2025</v>
      </c>
      <c r="D16893" s="89" t="s">
        <v>136</v>
      </c>
      <c r="E16893" s="24">
        <v>45808</v>
      </c>
      <c r="F16893" s="23" t="s">
        <v>49</v>
      </c>
      <c r="G16893" s="121">
        <v>1181306.46</v>
      </c>
    </row>
    <row r="16894" spans="1:7" x14ac:dyDescent="0.25">
      <c r="A16894" s="90" t="str">
        <f>VLOOKUP(B16894,Códigos!$A$1:$C$23,2,FALSE)</f>
        <v>Pagarés bursátiles</v>
      </c>
      <c r="B16894" s="23" t="s">
        <v>11</v>
      </c>
      <c r="C16894" s="90">
        <v>2025</v>
      </c>
      <c r="D16894" s="89" t="s">
        <v>136</v>
      </c>
      <c r="E16894" s="24">
        <v>45808</v>
      </c>
      <c r="F16894" s="23" t="s">
        <v>49</v>
      </c>
      <c r="G16894" s="121">
        <v>393344.54000000004</v>
      </c>
    </row>
    <row r="16895" spans="1:7" x14ac:dyDescent="0.25">
      <c r="A16895" s="90" t="str">
        <f>VLOOKUP(B16895,Códigos!$A$1:$C$23,2,FALSE)</f>
        <v>Valores de Titularización</v>
      </c>
      <c r="B16895" s="23" t="s">
        <v>12</v>
      </c>
      <c r="C16895" s="90">
        <v>2025</v>
      </c>
      <c r="D16895" s="89" t="s">
        <v>136</v>
      </c>
      <c r="E16895" s="24">
        <v>45808</v>
      </c>
      <c r="F16895" s="23" t="s">
        <v>49</v>
      </c>
      <c r="G16895" s="121">
        <v>1830377.41</v>
      </c>
    </row>
    <row r="16896" spans="1:7" x14ac:dyDescent="0.25">
      <c r="A16896" s="90" t="str">
        <f>VLOOKUP(B16896,Códigos!$A$1:$C$23,2,FALSE)</f>
        <v>Inv. Extranjero</v>
      </c>
      <c r="B16896" s="23" t="s">
        <v>34</v>
      </c>
      <c r="C16896" s="90">
        <v>2025</v>
      </c>
      <c r="D16896" s="89" t="s">
        <v>136</v>
      </c>
      <c r="E16896" s="24">
        <v>45808</v>
      </c>
      <c r="F16896" s="23" t="s">
        <v>49</v>
      </c>
      <c r="G16896" s="121">
        <v>0</v>
      </c>
    </row>
    <row r="16897" spans="1:7" x14ac:dyDescent="0.25">
      <c r="A16897" s="90" t="str">
        <f>VLOOKUP(B16897,Códigos!$A$1:$C$23,2,FALSE)</f>
        <v>Liquidez</v>
      </c>
      <c r="B16897" s="23" t="s">
        <v>13</v>
      </c>
      <c r="C16897" s="90">
        <v>2025</v>
      </c>
      <c r="D16897" s="89" t="s">
        <v>136</v>
      </c>
      <c r="E16897" s="24">
        <v>45808</v>
      </c>
      <c r="F16897" s="23" t="s">
        <v>49</v>
      </c>
      <c r="G16897" s="121">
        <v>9416622.8300000001</v>
      </c>
    </row>
    <row r="16898" spans="1:7" x14ac:dyDescent="0.25">
      <c r="A16898" s="90" t="str">
        <f>VLOOKUP(B16898,Códigos!$A$1:$C$23,2,FALSE)</f>
        <v>Inv. sin Oferta Pública</v>
      </c>
      <c r="B16898" s="23" t="s">
        <v>14</v>
      </c>
      <c r="C16898" s="90">
        <v>2025</v>
      </c>
      <c r="D16898" s="89" t="s">
        <v>136</v>
      </c>
      <c r="E16898" s="24">
        <v>45808</v>
      </c>
      <c r="F16898" s="23" t="s">
        <v>49</v>
      </c>
      <c r="G16898" s="121">
        <v>6429781.0099999998</v>
      </c>
    </row>
    <row r="16899" spans="1:7" x14ac:dyDescent="0.25">
      <c r="A16899" s="90" t="str">
        <f>VLOOKUP(B16899,Códigos!$A$1:$C$23,2,FALSE)</f>
        <v>Bonos Bancarios Bursátiles</v>
      </c>
      <c r="B16899" s="23" t="s">
        <v>1</v>
      </c>
      <c r="C16899" s="90">
        <v>2025</v>
      </c>
      <c r="D16899" s="89" t="s">
        <v>136</v>
      </c>
      <c r="E16899" s="24">
        <v>45808</v>
      </c>
      <c r="F16899" s="23" t="s">
        <v>50</v>
      </c>
      <c r="G16899" s="121">
        <v>655112.16</v>
      </c>
    </row>
    <row r="16900" spans="1:7" x14ac:dyDescent="0.25">
      <c r="A16900" s="90" t="str">
        <f>VLOOKUP(B16900,Códigos!$A$1:$C$23,2,FALSE)</f>
        <v>Bonos de Largo Plazo</v>
      </c>
      <c r="B16900" s="23" t="s">
        <v>3</v>
      </c>
      <c r="C16900" s="90">
        <v>2025</v>
      </c>
      <c r="D16900" s="89" t="s">
        <v>136</v>
      </c>
      <c r="E16900" s="24">
        <v>45808</v>
      </c>
      <c r="F16900" s="23" t="s">
        <v>50</v>
      </c>
      <c r="G16900" s="121">
        <v>475946.85</v>
      </c>
    </row>
    <row r="16901" spans="1:7" x14ac:dyDescent="0.25">
      <c r="A16901" s="90" t="str">
        <f>VLOOKUP(B16901,Códigos!$A$1:$C$23,2,FALSE)</f>
        <v>Bonos Participativos emitidos por Pymes</v>
      </c>
      <c r="B16901" s="23" t="s">
        <v>5</v>
      </c>
      <c r="C16901" s="90">
        <v>2025</v>
      </c>
      <c r="D16901" s="89" t="s">
        <v>136</v>
      </c>
      <c r="E16901" s="24">
        <v>45808</v>
      </c>
      <c r="F16901" s="23" t="s">
        <v>50</v>
      </c>
      <c r="G16901" s="121">
        <v>9166.8799999999992</v>
      </c>
    </row>
    <row r="16902" spans="1:7" x14ac:dyDescent="0.25">
      <c r="A16902" s="90" t="str">
        <f>VLOOKUP(B16902,Códigos!$A$1:$C$23,2,FALSE)</f>
        <v>Bonos del Tesoro</v>
      </c>
      <c r="B16902" s="23" t="s">
        <v>6</v>
      </c>
      <c r="C16902" s="90">
        <v>2025</v>
      </c>
      <c r="D16902" s="89" t="s">
        <v>136</v>
      </c>
      <c r="E16902" s="24">
        <v>45808</v>
      </c>
      <c r="F16902" s="23" t="s">
        <v>50</v>
      </c>
      <c r="G16902" s="121">
        <v>209565.24</v>
      </c>
    </row>
    <row r="16903" spans="1:7" x14ac:dyDescent="0.25">
      <c r="A16903" s="90" t="str">
        <f>VLOOKUP(B16903,Códigos!$A$1:$C$23,2,FALSE)</f>
        <v>Depósitos a Plazo Fijo</v>
      </c>
      <c r="B16903" s="23" t="s">
        <v>8</v>
      </c>
      <c r="C16903" s="90">
        <v>2025</v>
      </c>
      <c r="D16903" s="89" t="s">
        <v>136</v>
      </c>
      <c r="E16903" s="24">
        <v>45808</v>
      </c>
      <c r="F16903" s="23" t="s">
        <v>50</v>
      </c>
      <c r="G16903" s="121">
        <v>9047762.4000000004</v>
      </c>
    </row>
    <row r="16904" spans="1:7" x14ac:dyDescent="0.25">
      <c r="A16904" s="90" t="str">
        <f>VLOOKUP(B16904,Códigos!$A$1:$C$23,2,FALSE)</f>
        <v>Inv. Extranjero</v>
      </c>
      <c r="B16904" s="23" t="s">
        <v>34</v>
      </c>
      <c r="C16904" s="90">
        <v>2025</v>
      </c>
      <c r="D16904" s="89" t="s">
        <v>136</v>
      </c>
      <c r="E16904" s="24">
        <v>45808</v>
      </c>
      <c r="F16904" s="23" t="s">
        <v>50</v>
      </c>
      <c r="G16904" s="121">
        <v>1232430.8</v>
      </c>
    </row>
    <row r="16905" spans="1:7" x14ac:dyDescent="0.25">
      <c r="A16905" s="90" t="str">
        <f>VLOOKUP(B16905,Códigos!$A$1:$C$23,2,FALSE)</f>
        <v>Liquidez</v>
      </c>
      <c r="B16905" s="23" t="s">
        <v>13</v>
      </c>
      <c r="C16905" s="90">
        <v>2025</v>
      </c>
      <c r="D16905" s="89" t="s">
        <v>136</v>
      </c>
      <c r="E16905" s="24">
        <v>45808</v>
      </c>
      <c r="F16905" s="23" t="s">
        <v>50</v>
      </c>
      <c r="G16905" s="121">
        <v>681659.84</v>
      </c>
    </row>
    <row r="16906" spans="1:7" ht="15.75" thickBot="1" x14ac:dyDescent="0.3">
      <c r="A16906" s="90" t="str">
        <f>VLOOKUP(B16906,Códigos!$A$1:$C$23,2,FALSE)</f>
        <v>Inv. sin Oferta Pública</v>
      </c>
      <c r="B16906" s="23" t="s">
        <v>14</v>
      </c>
      <c r="C16906" s="90">
        <v>2025</v>
      </c>
      <c r="D16906" s="89" t="s">
        <v>136</v>
      </c>
      <c r="E16906" s="24">
        <v>45808</v>
      </c>
      <c r="F16906" s="23" t="s">
        <v>50</v>
      </c>
      <c r="G16906" s="121">
        <v>160728.35</v>
      </c>
    </row>
    <row r="16907" spans="1:7" ht="15.75" thickTop="1" x14ac:dyDescent="0.25">
      <c r="A16907" s="105" t="str">
        <f>VLOOKUP(B16907,Códigos!$A$1:$C$23,2,FALSE)</f>
        <v>Acciones</v>
      </c>
      <c r="B16907" s="107" t="s">
        <v>0</v>
      </c>
      <c r="C16907" s="105">
        <v>2025</v>
      </c>
      <c r="D16907" s="87" t="s">
        <v>137</v>
      </c>
      <c r="E16907" s="114">
        <v>45838</v>
      </c>
      <c r="F16907" s="107" t="s">
        <v>51</v>
      </c>
      <c r="G16907" s="129">
        <v>4815515.4081632867</v>
      </c>
    </row>
    <row r="16908" spans="1:7" x14ac:dyDescent="0.25">
      <c r="A16908" s="90" t="str">
        <f>VLOOKUP(B16908,Códigos!$A$1:$C$23,2,FALSE)</f>
        <v>Bonos Bancarios Bursátiles</v>
      </c>
      <c r="B16908" s="23" t="s">
        <v>1</v>
      </c>
      <c r="C16908" s="90">
        <v>2025</v>
      </c>
      <c r="D16908" s="89" t="s">
        <v>137</v>
      </c>
      <c r="E16908" s="24">
        <v>45838</v>
      </c>
      <c r="F16908" s="23" t="s">
        <v>51</v>
      </c>
      <c r="G16908" s="121">
        <v>66825602.849854149</v>
      </c>
    </row>
    <row r="16909" spans="1:7" x14ac:dyDescent="0.25">
      <c r="A16909" s="90" t="str">
        <f>VLOOKUP(B16909,Códigos!$A$1:$C$23,2,FALSE)</f>
        <v>Bonos Banco Central de Bolivia</v>
      </c>
      <c r="B16909" s="23" t="s">
        <v>2</v>
      </c>
      <c r="C16909" s="90">
        <v>2025</v>
      </c>
      <c r="D16909" s="89" t="s">
        <v>137</v>
      </c>
      <c r="E16909" s="24">
        <v>45838</v>
      </c>
      <c r="F16909" s="23" t="s">
        <v>51</v>
      </c>
      <c r="G16909" s="121">
        <v>67576039.838192433</v>
      </c>
    </row>
    <row r="16910" spans="1:7" x14ac:dyDescent="0.25">
      <c r="A16910" s="90" t="str">
        <f>VLOOKUP(B16910,Códigos!$A$1:$C$23,2,FALSE)</f>
        <v>Bonos de Largo Plazo</v>
      </c>
      <c r="B16910" s="23" t="s">
        <v>3</v>
      </c>
      <c r="C16910" s="90">
        <v>2025</v>
      </c>
      <c r="D16910" s="89" t="s">
        <v>137</v>
      </c>
      <c r="E16910" s="24">
        <v>45838</v>
      </c>
      <c r="F16910" s="23" t="s">
        <v>51</v>
      </c>
      <c r="G16910" s="121">
        <v>60601536.63556844</v>
      </c>
    </row>
    <row r="16911" spans="1:7" x14ac:dyDescent="0.25">
      <c r="A16911" s="90" t="str">
        <f>VLOOKUP(B16911,Códigos!$A$1:$C$23,2,FALSE)</f>
        <v>Bonos Municipales</v>
      </c>
      <c r="B16911" s="23" t="s">
        <v>4</v>
      </c>
      <c r="C16911" s="90">
        <v>2025</v>
      </c>
      <c r="D16911" s="89" t="s">
        <v>137</v>
      </c>
      <c r="E16911" s="24">
        <v>45838</v>
      </c>
      <c r="F16911" s="23" t="s">
        <v>51</v>
      </c>
      <c r="G16911" s="121">
        <v>382368.9795918368</v>
      </c>
    </row>
    <row r="16912" spans="1:7" x14ac:dyDescent="0.25">
      <c r="A16912" s="90" t="str">
        <f>VLOOKUP(B16912,Códigos!$A$1:$C$23,2,FALSE)</f>
        <v>Bonos Participativos emitidos por Pymes</v>
      </c>
      <c r="B16912" s="23" t="s">
        <v>5</v>
      </c>
      <c r="C16912" s="90">
        <v>2025</v>
      </c>
      <c r="D16912" s="89" t="s">
        <v>137</v>
      </c>
      <c r="E16912" s="24">
        <v>45838</v>
      </c>
      <c r="F16912" s="23" t="s">
        <v>51</v>
      </c>
      <c r="G16912" s="121">
        <v>31089.358600583091</v>
      </c>
    </row>
    <row r="16913" spans="1:7" x14ac:dyDescent="0.25">
      <c r="A16913" s="90" t="str">
        <f>VLOOKUP(B16913,Códigos!$A$1:$C$23,2,FALSE)</f>
        <v>Bonos del Tesoro</v>
      </c>
      <c r="B16913" s="23" t="s">
        <v>6</v>
      </c>
      <c r="C16913" s="90">
        <v>2025</v>
      </c>
      <c r="D16913" s="89" t="s">
        <v>137</v>
      </c>
      <c r="E16913" s="24">
        <v>45838</v>
      </c>
      <c r="F16913" s="23" t="s">
        <v>51</v>
      </c>
      <c r="G16913" s="121">
        <v>4516083.0685131196</v>
      </c>
    </row>
    <row r="16914" spans="1:7" x14ac:dyDescent="0.25">
      <c r="A16914" s="90" t="str">
        <f>VLOOKUP(B16914,Códigos!$A$1:$C$23,2,FALSE)</f>
        <v>Bonos Verdes, Sociales y/o Sostenibles</v>
      </c>
      <c r="B16914" s="23" t="s">
        <v>162</v>
      </c>
      <c r="C16914" s="90">
        <v>2025</v>
      </c>
      <c r="D16914" s="89" t="s">
        <v>137</v>
      </c>
      <c r="E16914" s="24">
        <v>45838</v>
      </c>
      <c r="F16914" s="23" t="s">
        <v>51</v>
      </c>
      <c r="G16914" s="121">
        <v>3403089.5160349854</v>
      </c>
    </row>
    <row r="16915" spans="1:7" x14ac:dyDescent="0.25">
      <c r="A16915" s="90" t="str">
        <f>VLOOKUP(B16915,Códigos!$A$1:$C$23,2,FALSE)</f>
        <v>Cupones</v>
      </c>
      <c r="B16915" s="23" t="s">
        <v>7</v>
      </c>
      <c r="C16915" s="90">
        <v>2025</v>
      </c>
      <c r="D16915" s="89" t="s">
        <v>137</v>
      </c>
      <c r="E16915" s="24">
        <v>45838</v>
      </c>
      <c r="F16915" s="23" t="s">
        <v>51</v>
      </c>
      <c r="G16915" s="121">
        <v>6529183.201166234</v>
      </c>
    </row>
    <row r="16916" spans="1:7" x14ac:dyDescent="0.25">
      <c r="A16916" s="90" t="str">
        <f>VLOOKUP(B16916,Códigos!$A$1:$C$23,2,FALSE)</f>
        <v>Depósitos a Plazo Fijo</v>
      </c>
      <c r="B16916" s="23" t="s">
        <v>8</v>
      </c>
      <c r="C16916" s="90">
        <v>2025</v>
      </c>
      <c r="D16916" s="89" t="s">
        <v>137</v>
      </c>
      <c r="E16916" s="24">
        <v>45838</v>
      </c>
      <c r="F16916" s="23" t="s">
        <v>51</v>
      </c>
      <c r="G16916" s="121">
        <v>216945983.83029121</v>
      </c>
    </row>
    <row r="16917" spans="1:7" x14ac:dyDescent="0.25">
      <c r="A16917" s="90" t="str">
        <f>VLOOKUP(B16917,Códigos!$A$1:$C$23,2,FALSE)</f>
        <v>Letras del BCB</v>
      </c>
      <c r="B16917" s="23" t="s">
        <v>9</v>
      </c>
      <c r="C16917" s="90">
        <v>2025</v>
      </c>
      <c r="D16917" s="89" t="s">
        <v>137</v>
      </c>
      <c r="E16917" s="24">
        <v>45838</v>
      </c>
      <c r="F16917" s="23" t="s">
        <v>51</v>
      </c>
      <c r="G16917" s="121">
        <v>25135803.026239067</v>
      </c>
    </row>
    <row r="16918" spans="1:7" x14ac:dyDescent="0.25">
      <c r="A16918" s="90" t="str">
        <f>VLOOKUP(B16918,Códigos!$A$1:$C$23,2,FALSE)</f>
        <v>Letras del BCB con opción a rescate anticipado</v>
      </c>
      <c r="B16918" s="23" t="s">
        <v>10</v>
      </c>
      <c r="C16918" s="90">
        <v>2025</v>
      </c>
      <c r="D16918" s="89" t="s">
        <v>137</v>
      </c>
      <c r="E16918" s="24">
        <v>45838</v>
      </c>
      <c r="F16918" s="23" t="s">
        <v>51</v>
      </c>
      <c r="G16918" s="121">
        <v>7527452.6647230349</v>
      </c>
    </row>
    <row r="16919" spans="1:7" x14ac:dyDescent="0.25">
      <c r="A16919" s="90" t="str">
        <f>VLOOKUP(B16919,Códigos!$A$1:$C$23,2,FALSE)</f>
        <v>Pagarés bursátiles</v>
      </c>
      <c r="B16919" s="23" t="s">
        <v>11</v>
      </c>
      <c r="C16919" s="90">
        <v>2025</v>
      </c>
      <c r="D16919" s="89" t="s">
        <v>137</v>
      </c>
      <c r="E16919" s="24">
        <v>45838</v>
      </c>
      <c r="F16919" s="23" t="s">
        <v>51</v>
      </c>
      <c r="G16919" s="121">
        <v>7035003.6413994255</v>
      </c>
    </row>
    <row r="16920" spans="1:7" x14ac:dyDescent="0.25">
      <c r="A16920" s="90" t="str">
        <f>VLOOKUP(B16920,Códigos!$A$1:$C$23,2,FALSE)</f>
        <v>Valores de Titularización</v>
      </c>
      <c r="B16920" s="23" t="s">
        <v>12</v>
      </c>
      <c r="C16920" s="90">
        <v>2025</v>
      </c>
      <c r="D16920" s="89" t="s">
        <v>137</v>
      </c>
      <c r="E16920" s="24">
        <v>45838</v>
      </c>
      <c r="F16920" s="23" t="s">
        <v>51</v>
      </c>
      <c r="G16920" s="121">
        <v>6087186.1049562721</v>
      </c>
    </row>
    <row r="16921" spans="1:7" x14ac:dyDescent="0.25">
      <c r="A16921" s="90" t="str">
        <f>VLOOKUP(B16921,Códigos!$A$1:$C$23,2,FALSE)</f>
        <v>Inv. Extranjero</v>
      </c>
      <c r="B16921" s="23" t="s">
        <v>34</v>
      </c>
      <c r="C16921" s="90">
        <v>2025</v>
      </c>
      <c r="D16921" s="89" t="s">
        <v>137</v>
      </c>
      <c r="E16921" s="24">
        <v>45838</v>
      </c>
      <c r="F16921" s="23" t="s">
        <v>51</v>
      </c>
      <c r="G16921" s="121">
        <v>307396.44</v>
      </c>
    </row>
    <row r="16922" spans="1:7" x14ac:dyDescent="0.25">
      <c r="A16922" s="90" t="str">
        <f>VLOOKUP(B16922,Códigos!$A$1:$C$23,2,FALSE)</f>
        <v>Liquidez</v>
      </c>
      <c r="B16922" s="23" t="s">
        <v>13</v>
      </c>
      <c r="C16922" s="90">
        <v>2025</v>
      </c>
      <c r="D16922" s="89" t="s">
        <v>137</v>
      </c>
      <c r="E16922" s="24">
        <v>45838</v>
      </c>
      <c r="F16922" s="23" t="s">
        <v>51</v>
      </c>
      <c r="G16922" s="121">
        <v>117485161.06495625</v>
      </c>
    </row>
    <row r="16923" spans="1:7" x14ac:dyDescent="0.25">
      <c r="A16923" s="90" t="str">
        <f>VLOOKUP(B16923,Códigos!$A$1:$C$23,2,FALSE)</f>
        <v>Inv. sin Oferta Pública</v>
      </c>
      <c r="B16923" s="23" t="s">
        <v>14</v>
      </c>
      <c r="C16923" s="90">
        <v>2025</v>
      </c>
      <c r="D16923" s="89" t="s">
        <v>137</v>
      </c>
      <c r="E16923" s="24">
        <v>45838</v>
      </c>
      <c r="F16923" s="23" t="s">
        <v>51</v>
      </c>
      <c r="G16923" s="121">
        <v>27872966.882798832</v>
      </c>
    </row>
    <row r="16924" spans="1:7" x14ac:dyDescent="0.25">
      <c r="A16924" s="90" t="str">
        <f>VLOOKUP(B16924,Códigos!$A$1:$C$23,2,FALSE)</f>
        <v>Acciones</v>
      </c>
      <c r="B16924" s="23" t="s">
        <v>0</v>
      </c>
      <c r="C16924" s="90">
        <v>2025</v>
      </c>
      <c r="D16924" s="89" t="s">
        <v>137</v>
      </c>
      <c r="E16924" s="24">
        <v>45838</v>
      </c>
      <c r="F16924" s="23" t="s">
        <v>52</v>
      </c>
      <c r="G16924" s="121">
        <v>2803832.1734693879</v>
      </c>
    </row>
    <row r="16925" spans="1:7" x14ac:dyDescent="0.25">
      <c r="A16925" s="90" t="str">
        <f>VLOOKUP(B16925,Códigos!$A$1:$C$23,2,FALSE)</f>
        <v>Bonos Bancarios Bursátiles</v>
      </c>
      <c r="B16925" s="23" t="s">
        <v>1</v>
      </c>
      <c r="C16925" s="90">
        <v>2025</v>
      </c>
      <c r="D16925" s="89" t="s">
        <v>137</v>
      </c>
      <c r="E16925" s="24">
        <v>45838</v>
      </c>
      <c r="F16925" s="23" t="s">
        <v>52</v>
      </c>
      <c r="G16925" s="121">
        <v>21399922.023440234</v>
      </c>
    </row>
    <row r="16926" spans="1:7" x14ac:dyDescent="0.25">
      <c r="A16926" s="90" t="str">
        <f>VLOOKUP(B16926,Códigos!$A$1:$C$23,2,FALSE)</f>
        <v>Bonos Banco Central de Bolivia</v>
      </c>
      <c r="B16926" s="23" t="s">
        <v>2</v>
      </c>
      <c r="C16926" s="90">
        <v>2025</v>
      </c>
      <c r="D16926" s="89" t="s">
        <v>137</v>
      </c>
      <c r="E16926" s="24">
        <v>45838</v>
      </c>
      <c r="F16926" s="23" t="s">
        <v>52</v>
      </c>
      <c r="G16926" s="121">
        <v>800736.99562682176</v>
      </c>
    </row>
    <row r="16927" spans="1:7" x14ac:dyDescent="0.25">
      <c r="A16927" s="90" t="str">
        <f>VLOOKUP(B16927,Códigos!$A$1:$C$23,2,FALSE)</f>
        <v>Bonos de Largo Plazo</v>
      </c>
      <c r="B16927" s="23" t="s">
        <v>3</v>
      </c>
      <c r="C16927" s="90">
        <v>2025</v>
      </c>
      <c r="D16927" s="89" t="s">
        <v>137</v>
      </c>
      <c r="E16927" s="24">
        <v>45838</v>
      </c>
      <c r="F16927" s="23" t="s">
        <v>52</v>
      </c>
      <c r="G16927" s="121">
        <v>12819448.540816322</v>
      </c>
    </row>
    <row r="16928" spans="1:7" x14ac:dyDescent="0.25">
      <c r="A16928" s="90" t="str">
        <f>VLOOKUP(B16928,Códigos!$A$1:$C$23,2,FALSE)</f>
        <v>Bonos Participativos emitidos por Pymes</v>
      </c>
      <c r="B16928" s="23" t="s">
        <v>5</v>
      </c>
      <c r="C16928" s="90">
        <v>2025</v>
      </c>
      <c r="D16928" s="89" t="s">
        <v>137</v>
      </c>
      <c r="E16928" s="24">
        <v>45838</v>
      </c>
      <c r="F16928" s="23" t="s">
        <v>52</v>
      </c>
      <c r="G16928" s="121">
        <v>9211.66</v>
      </c>
    </row>
    <row r="16929" spans="1:7" x14ac:dyDescent="0.25">
      <c r="A16929" s="90" t="str">
        <f>VLOOKUP(B16929,Códigos!$A$1:$C$23,2,FALSE)</f>
        <v>Bonos del Tesoro</v>
      </c>
      <c r="B16929" s="23" t="s">
        <v>6</v>
      </c>
      <c r="C16929" s="90">
        <v>2025</v>
      </c>
      <c r="D16929" s="89" t="s">
        <v>137</v>
      </c>
      <c r="E16929" s="24">
        <v>45838</v>
      </c>
      <c r="F16929" s="23" t="s">
        <v>52</v>
      </c>
      <c r="G16929" s="121">
        <v>291053.56897959183</v>
      </c>
    </row>
    <row r="16930" spans="1:7" x14ac:dyDescent="0.25">
      <c r="A16930" s="90" t="str">
        <f>VLOOKUP(B16930,Códigos!$A$1:$C$23,2,FALSE)</f>
        <v>Cupones</v>
      </c>
      <c r="B16930" s="23" t="s">
        <v>7</v>
      </c>
      <c r="C16930" s="90">
        <v>2025</v>
      </c>
      <c r="D16930" s="89" t="s">
        <v>137</v>
      </c>
      <c r="E16930" s="24">
        <v>45838</v>
      </c>
      <c r="F16930" s="23" t="s">
        <v>52</v>
      </c>
      <c r="G16930" s="121">
        <v>32303.21</v>
      </c>
    </row>
    <row r="16931" spans="1:7" x14ac:dyDescent="0.25">
      <c r="A16931" s="90" t="str">
        <f>VLOOKUP(B16931,Códigos!$A$1:$C$23,2,FALSE)</f>
        <v>Depósitos a Plazo Fijo</v>
      </c>
      <c r="B16931" s="23" t="s">
        <v>8</v>
      </c>
      <c r="C16931" s="90">
        <v>2025</v>
      </c>
      <c r="D16931" s="89" t="s">
        <v>137</v>
      </c>
      <c r="E16931" s="24">
        <v>45838</v>
      </c>
      <c r="F16931" s="23" t="s">
        <v>52</v>
      </c>
      <c r="G16931" s="121">
        <v>289269475.55950487</v>
      </c>
    </row>
    <row r="16932" spans="1:7" x14ac:dyDescent="0.25">
      <c r="A16932" s="90" t="str">
        <f>VLOOKUP(B16932,Códigos!$A$1:$C$23,2,FALSE)</f>
        <v>Letras del BCB</v>
      </c>
      <c r="B16932" s="23" t="s">
        <v>9</v>
      </c>
      <c r="C16932" s="90">
        <v>2025</v>
      </c>
      <c r="D16932" s="89" t="s">
        <v>137</v>
      </c>
      <c r="E16932" s="24">
        <v>45838</v>
      </c>
      <c r="F16932" s="23" t="s">
        <v>52</v>
      </c>
      <c r="G16932" s="121">
        <v>15849326.067055427</v>
      </c>
    </row>
    <row r="16933" spans="1:7" x14ac:dyDescent="0.25">
      <c r="A16933" s="90" t="str">
        <f>VLOOKUP(B16933,Códigos!$A$1:$C$23,2,FALSE)</f>
        <v>Letras del BCB con opción a rescate anticipado</v>
      </c>
      <c r="B16933" s="23" t="s">
        <v>10</v>
      </c>
      <c r="C16933" s="90">
        <v>2025</v>
      </c>
      <c r="D16933" s="89" t="s">
        <v>137</v>
      </c>
      <c r="E16933" s="24">
        <v>45838</v>
      </c>
      <c r="F16933" s="23" t="s">
        <v>52</v>
      </c>
      <c r="G16933" s="121">
        <v>1292093.2956559765</v>
      </c>
    </row>
    <row r="16934" spans="1:7" x14ac:dyDescent="0.25">
      <c r="A16934" s="90" t="str">
        <f>VLOOKUP(B16934,Códigos!$A$1:$C$23,2,FALSE)</f>
        <v>Pagarés bursátiles</v>
      </c>
      <c r="B16934" s="23" t="s">
        <v>11</v>
      </c>
      <c r="C16934" s="90">
        <v>2025</v>
      </c>
      <c r="D16934" s="89" t="s">
        <v>137</v>
      </c>
      <c r="E16934" s="24">
        <v>45838</v>
      </c>
      <c r="F16934" s="23" t="s">
        <v>52</v>
      </c>
      <c r="G16934" s="121">
        <v>8038419.4810495665</v>
      </c>
    </row>
    <row r="16935" spans="1:7" x14ac:dyDescent="0.25">
      <c r="A16935" s="90" t="str">
        <f>VLOOKUP(B16935,Códigos!$A$1:$C$23,2,FALSE)</f>
        <v>Valores de Titularización</v>
      </c>
      <c r="B16935" s="23" t="s">
        <v>12</v>
      </c>
      <c r="C16935" s="90">
        <v>2025</v>
      </c>
      <c r="D16935" s="89" t="s">
        <v>137</v>
      </c>
      <c r="E16935" s="24">
        <v>45838</v>
      </c>
      <c r="F16935" s="23" t="s">
        <v>52</v>
      </c>
      <c r="G16935" s="121">
        <v>894654.0750437323</v>
      </c>
    </row>
    <row r="16936" spans="1:7" x14ac:dyDescent="0.25">
      <c r="A16936" s="90" t="str">
        <f>VLOOKUP(B16936,Códigos!$A$1:$C$23,2,FALSE)</f>
        <v>Inv. Extranjero</v>
      </c>
      <c r="B16936" s="23" t="s">
        <v>34</v>
      </c>
      <c r="C16936" s="90">
        <v>2025</v>
      </c>
      <c r="D16936" s="89" t="s">
        <v>137</v>
      </c>
      <c r="E16936" s="24">
        <v>45838</v>
      </c>
      <c r="F16936" s="23" t="s">
        <v>52</v>
      </c>
      <c r="G16936" s="121">
        <v>24897988.280000001</v>
      </c>
    </row>
    <row r="16937" spans="1:7" x14ac:dyDescent="0.25">
      <c r="A16937" s="90" t="str">
        <f>VLOOKUP(B16937,Códigos!$A$1:$C$23,2,FALSE)</f>
        <v>Liquidez</v>
      </c>
      <c r="B16937" s="23" t="s">
        <v>13</v>
      </c>
      <c r="C16937" s="90">
        <v>2025</v>
      </c>
      <c r="D16937" s="89" t="s">
        <v>137</v>
      </c>
      <c r="E16937" s="24">
        <v>45838</v>
      </c>
      <c r="F16937" s="23" t="s">
        <v>52</v>
      </c>
      <c r="G16937" s="121">
        <v>135244001.58099124</v>
      </c>
    </row>
    <row r="16938" spans="1:7" x14ac:dyDescent="0.25">
      <c r="A16938" s="90" t="str">
        <f>VLOOKUP(B16938,Códigos!$A$1:$C$23,2,FALSE)</f>
        <v>Inv. sin Oferta Pública</v>
      </c>
      <c r="B16938" s="23" t="s">
        <v>14</v>
      </c>
      <c r="C16938" s="90">
        <v>2025</v>
      </c>
      <c r="D16938" s="89" t="s">
        <v>137</v>
      </c>
      <c r="E16938" s="24">
        <v>45838</v>
      </c>
      <c r="F16938" s="23" t="s">
        <v>52</v>
      </c>
      <c r="G16938" s="121">
        <v>1098213.1845481049</v>
      </c>
    </row>
    <row r="16939" spans="1:7" x14ac:dyDescent="0.25">
      <c r="A16939" s="90" t="str">
        <f>VLOOKUP(B16939,Códigos!$A$1:$C$23,2,FALSE)</f>
        <v>Bonos Banco Central de Bolivia</v>
      </c>
      <c r="B16939" s="23" t="s">
        <v>2</v>
      </c>
      <c r="C16939" s="90">
        <v>2025</v>
      </c>
      <c r="D16939" s="89" t="s">
        <v>137</v>
      </c>
      <c r="E16939" s="24">
        <v>45838</v>
      </c>
      <c r="F16939" s="23" t="s">
        <v>119</v>
      </c>
      <c r="G16939" s="121">
        <v>22275255.712047983</v>
      </c>
    </row>
    <row r="16940" spans="1:7" x14ac:dyDescent="0.25">
      <c r="A16940" s="90" t="str">
        <f>VLOOKUP(B16940,Códigos!$A$1:$C$23,2,FALSE)</f>
        <v>Bonos de Largo Plazo</v>
      </c>
      <c r="B16940" s="23" t="s">
        <v>3</v>
      </c>
      <c r="C16940" s="90">
        <v>2025</v>
      </c>
      <c r="D16940" s="89" t="s">
        <v>137</v>
      </c>
      <c r="E16940" s="24">
        <v>45838</v>
      </c>
      <c r="F16940" s="23" t="s">
        <v>119</v>
      </c>
      <c r="G16940" s="121">
        <v>477312.38607784262</v>
      </c>
    </row>
    <row r="16941" spans="1:7" x14ac:dyDescent="0.25">
      <c r="A16941" s="90" t="str">
        <f>VLOOKUP(B16941,Códigos!$A$1:$C$23,2,FALSE)</f>
        <v>Bonos del BCB con opción a rescate anticipado</v>
      </c>
      <c r="B16941" s="23" t="s">
        <v>159</v>
      </c>
      <c r="C16941" s="90">
        <v>2025</v>
      </c>
      <c r="D16941" s="89" t="s">
        <v>137</v>
      </c>
      <c r="E16941" s="24">
        <v>45838</v>
      </c>
      <c r="F16941" s="23" t="s">
        <v>119</v>
      </c>
      <c r="G16941" s="121">
        <v>4265976.2944324296</v>
      </c>
    </row>
    <row r="16942" spans="1:7" x14ac:dyDescent="0.25">
      <c r="A16942" s="90" t="str">
        <f>VLOOKUP(B16942,Códigos!$A$1:$C$23,2,FALSE)</f>
        <v>Depósitos a Plazo Fijo</v>
      </c>
      <c r="B16942" s="23" t="s">
        <v>8</v>
      </c>
      <c r="C16942" s="90">
        <v>2025</v>
      </c>
      <c r="D16942" s="89" t="s">
        <v>137</v>
      </c>
      <c r="E16942" s="24">
        <v>45838</v>
      </c>
      <c r="F16942" s="23" t="s">
        <v>119</v>
      </c>
      <c r="G16942" s="121">
        <v>5079514.8708567321</v>
      </c>
    </row>
    <row r="16943" spans="1:7" x14ac:dyDescent="0.25">
      <c r="A16943" s="90" t="str">
        <f>VLOOKUP(B16943,Códigos!$A$1:$C$23,2,FALSE)</f>
        <v>Letras del BCB</v>
      </c>
      <c r="B16943" s="23" t="s">
        <v>9</v>
      </c>
      <c r="C16943" s="90">
        <v>2025</v>
      </c>
      <c r="D16943" s="89" t="s">
        <v>137</v>
      </c>
      <c r="E16943" s="24">
        <v>45838</v>
      </c>
      <c r="F16943" s="23" t="s">
        <v>119</v>
      </c>
      <c r="G16943" s="121">
        <v>23509267.146973912</v>
      </c>
    </row>
    <row r="16944" spans="1:7" x14ac:dyDescent="0.25">
      <c r="A16944" s="90" t="str">
        <f>VLOOKUP(B16944,Códigos!$A$1:$C$23,2,FALSE)</f>
        <v>Inv. Extranjero</v>
      </c>
      <c r="B16944" s="23" t="s">
        <v>34</v>
      </c>
      <c r="C16944" s="90">
        <v>2025</v>
      </c>
      <c r="D16944" s="89" t="s">
        <v>137</v>
      </c>
      <c r="E16944" s="24">
        <v>45838</v>
      </c>
      <c r="F16944" s="23" t="s">
        <v>119</v>
      </c>
      <c r="G16944" s="121">
        <v>0</v>
      </c>
    </row>
    <row r="16945" spans="1:7" x14ac:dyDescent="0.25">
      <c r="A16945" s="90" t="str">
        <f>VLOOKUP(B16945,Códigos!$A$1:$C$23,2,FALSE)</f>
        <v>Liquidez</v>
      </c>
      <c r="B16945" s="23" t="s">
        <v>13</v>
      </c>
      <c r="C16945" s="90">
        <v>2025</v>
      </c>
      <c r="D16945" s="89" t="s">
        <v>137</v>
      </c>
      <c r="E16945" s="24">
        <v>45838</v>
      </c>
      <c r="F16945" s="23" t="s">
        <v>119</v>
      </c>
      <c r="G16945" s="121">
        <v>10700137.700114358</v>
      </c>
    </row>
    <row r="16946" spans="1:7" x14ac:dyDescent="0.25">
      <c r="A16946" s="90" t="str">
        <f>VLOOKUP(B16946,Códigos!$A$1:$C$23,2,FALSE)</f>
        <v>Inv. sin Oferta Pública</v>
      </c>
      <c r="B16946" s="23" t="s">
        <v>14</v>
      </c>
      <c r="C16946" s="90">
        <v>2025</v>
      </c>
      <c r="D16946" s="89" t="s">
        <v>137</v>
      </c>
      <c r="E16946" s="24">
        <v>45838</v>
      </c>
      <c r="F16946" s="23" t="s">
        <v>119</v>
      </c>
      <c r="G16946" s="121">
        <v>180289.48267325075</v>
      </c>
    </row>
    <row r="16947" spans="1:7" x14ac:dyDescent="0.25">
      <c r="A16947" s="90" t="str">
        <f>VLOOKUP(B16947,Códigos!$A$1:$C$23,2,FALSE)</f>
        <v>Bonos Bancarios Bursátiles</v>
      </c>
      <c r="B16947" s="23" t="s">
        <v>1</v>
      </c>
      <c r="C16947" s="90">
        <v>2025</v>
      </c>
      <c r="D16947" s="89" t="s">
        <v>137</v>
      </c>
      <c r="E16947" s="24">
        <v>45838</v>
      </c>
      <c r="F16947" s="23" t="s">
        <v>44</v>
      </c>
      <c r="G16947" s="121">
        <v>5619490.1749270987</v>
      </c>
    </row>
    <row r="16948" spans="1:7" x14ac:dyDescent="0.25">
      <c r="A16948" s="90" t="str">
        <f>VLOOKUP(B16948,Códigos!$A$1:$C$23,2,FALSE)</f>
        <v>Bonos Banco Central de Bolivia</v>
      </c>
      <c r="B16948" s="23" t="s">
        <v>2</v>
      </c>
      <c r="C16948" s="90">
        <v>2025</v>
      </c>
      <c r="D16948" s="89" t="s">
        <v>137</v>
      </c>
      <c r="E16948" s="24">
        <v>45838</v>
      </c>
      <c r="F16948" s="23" t="s">
        <v>44</v>
      </c>
      <c r="G16948" s="121">
        <v>18975803.895043727</v>
      </c>
    </row>
    <row r="16949" spans="1:7" x14ac:dyDescent="0.25">
      <c r="A16949" s="90" t="str">
        <f>VLOOKUP(B16949,Códigos!$A$1:$C$23,2,FALSE)</f>
        <v>Bonos de Largo Plazo</v>
      </c>
      <c r="B16949" s="23" t="s">
        <v>3</v>
      </c>
      <c r="C16949" s="90">
        <v>2025</v>
      </c>
      <c r="D16949" s="89" t="s">
        <v>137</v>
      </c>
      <c r="E16949" s="24">
        <v>45838</v>
      </c>
      <c r="F16949" s="23" t="s">
        <v>44</v>
      </c>
      <c r="G16949" s="121">
        <v>9766963.6749270931</v>
      </c>
    </row>
    <row r="16950" spans="1:7" x14ac:dyDescent="0.25">
      <c r="A16950" s="90" t="str">
        <f>VLOOKUP(B16950,Códigos!$A$1:$C$23,2,FALSE)</f>
        <v>Depósitos a Plazo Fijo</v>
      </c>
      <c r="B16950" s="23" t="s">
        <v>8</v>
      </c>
      <c r="C16950" s="90">
        <v>2025</v>
      </c>
      <c r="D16950" s="89" t="s">
        <v>137</v>
      </c>
      <c r="E16950" s="24">
        <v>45838</v>
      </c>
      <c r="F16950" s="23" t="s">
        <v>44</v>
      </c>
      <c r="G16950" s="121">
        <v>64292984.965860248</v>
      </c>
    </row>
    <row r="16951" spans="1:7" x14ac:dyDescent="0.25">
      <c r="A16951" s="90" t="str">
        <f>VLOOKUP(B16951,Códigos!$A$1:$C$23,2,FALSE)</f>
        <v>Letras del BCB</v>
      </c>
      <c r="B16951" s="23" t="s">
        <v>9</v>
      </c>
      <c r="C16951" s="90">
        <v>2025</v>
      </c>
      <c r="D16951" s="89" t="s">
        <v>137</v>
      </c>
      <c r="E16951" s="24">
        <v>45838</v>
      </c>
      <c r="F16951" s="23" t="s">
        <v>44</v>
      </c>
      <c r="G16951" s="121">
        <v>10024534.584548097</v>
      </c>
    </row>
    <row r="16952" spans="1:7" x14ac:dyDescent="0.25">
      <c r="A16952" s="90" t="str">
        <f>VLOOKUP(B16952,Códigos!$A$1:$C$23,2,FALSE)</f>
        <v>Letras del BCB con opción a rescate anticipado</v>
      </c>
      <c r="B16952" s="23" t="s">
        <v>10</v>
      </c>
      <c r="C16952" s="90">
        <v>2025</v>
      </c>
      <c r="D16952" s="89" t="s">
        <v>137</v>
      </c>
      <c r="E16952" s="24">
        <v>45838</v>
      </c>
      <c r="F16952" s="23" t="s">
        <v>44</v>
      </c>
      <c r="G16952" s="121">
        <v>5170124.0204081638</v>
      </c>
    </row>
    <row r="16953" spans="1:7" x14ac:dyDescent="0.25">
      <c r="A16953" s="90" t="str">
        <f>VLOOKUP(B16953,Códigos!$A$1:$C$23,2,FALSE)</f>
        <v>Pagarés bursátiles</v>
      </c>
      <c r="B16953" s="23" t="s">
        <v>11</v>
      </c>
      <c r="C16953" s="90">
        <v>2025</v>
      </c>
      <c r="D16953" s="89" t="s">
        <v>137</v>
      </c>
      <c r="E16953" s="24">
        <v>45838</v>
      </c>
      <c r="F16953" s="23" t="s">
        <v>44</v>
      </c>
      <c r="G16953" s="121">
        <v>3315507.1545189545</v>
      </c>
    </row>
    <row r="16954" spans="1:7" x14ac:dyDescent="0.25">
      <c r="A16954" s="90" t="str">
        <f>VLOOKUP(B16954,Códigos!$A$1:$C$23,2,FALSE)</f>
        <v>Valores de Titularización</v>
      </c>
      <c r="B16954" s="23" t="s">
        <v>12</v>
      </c>
      <c r="C16954" s="90">
        <v>2025</v>
      </c>
      <c r="D16954" s="89" t="s">
        <v>137</v>
      </c>
      <c r="E16954" s="24">
        <v>45838</v>
      </c>
      <c r="F16954" s="23" t="s">
        <v>44</v>
      </c>
      <c r="G16954" s="121">
        <v>928615.22157434397</v>
      </c>
    </row>
    <row r="16955" spans="1:7" x14ac:dyDescent="0.25">
      <c r="A16955" s="90" t="str">
        <f>VLOOKUP(B16955,Códigos!$A$1:$C$23,2,FALSE)</f>
        <v>Inv. Extranjero</v>
      </c>
      <c r="B16955" s="23" t="s">
        <v>34</v>
      </c>
      <c r="C16955" s="90">
        <v>2025</v>
      </c>
      <c r="D16955" s="89" t="s">
        <v>137</v>
      </c>
      <c r="E16955" s="24">
        <v>45838</v>
      </c>
      <c r="F16955" s="23" t="s">
        <v>44</v>
      </c>
      <c r="G16955" s="121">
        <v>307396.44</v>
      </c>
    </row>
    <row r="16956" spans="1:7" x14ac:dyDescent="0.25">
      <c r="A16956" s="90" t="str">
        <f>VLOOKUP(B16956,Códigos!$A$1:$C$23,2,FALSE)</f>
        <v>Liquidez</v>
      </c>
      <c r="B16956" s="23" t="s">
        <v>13</v>
      </c>
      <c r="C16956" s="90">
        <v>2025</v>
      </c>
      <c r="D16956" s="89" t="s">
        <v>137</v>
      </c>
      <c r="E16956" s="24">
        <v>45838</v>
      </c>
      <c r="F16956" s="23" t="s">
        <v>44</v>
      </c>
      <c r="G16956" s="121">
        <v>51675035.668454811</v>
      </c>
    </row>
    <row r="16957" spans="1:7" x14ac:dyDescent="0.25">
      <c r="A16957" s="90" t="str">
        <f>VLOOKUP(B16957,Códigos!$A$1:$C$23,2,FALSE)</f>
        <v>Inv. sin Oferta Pública</v>
      </c>
      <c r="B16957" s="23" t="s">
        <v>14</v>
      </c>
      <c r="C16957" s="90">
        <v>2025</v>
      </c>
      <c r="D16957" s="89" t="s">
        <v>137</v>
      </c>
      <c r="E16957" s="24">
        <v>45838</v>
      </c>
      <c r="F16957" s="23" t="s">
        <v>44</v>
      </c>
      <c r="G16957" s="121">
        <v>4168880.9425655971</v>
      </c>
    </row>
    <row r="16958" spans="1:7" x14ac:dyDescent="0.25">
      <c r="A16958" s="90" t="str">
        <f>VLOOKUP(B16958,Códigos!$A$1:$C$23,2,FALSE)</f>
        <v>Bonos Bancarios Bursátiles</v>
      </c>
      <c r="B16958" s="23" t="s">
        <v>1</v>
      </c>
      <c r="C16958" s="90">
        <v>2025</v>
      </c>
      <c r="D16958" s="89" t="s">
        <v>137</v>
      </c>
      <c r="E16958" s="24">
        <v>45838</v>
      </c>
      <c r="F16958" s="23" t="s">
        <v>45</v>
      </c>
      <c r="G16958" s="121">
        <v>2630902.63</v>
      </c>
    </row>
    <row r="16959" spans="1:7" x14ac:dyDescent="0.25">
      <c r="A16959" s="90" t="str">
        <f>VLOOKUP(B16959,Códigos!$A$1:$C$23,2,FALSE)</f>
        <v>Bonos Banco Central de Bolivia</v>
      </c>
      <c r="B16959" s="23" t="s">
        <v>2</v>
      </c>
      <c r="C16959" s="90">
        <v>2025</v>
      </c>
      <c r="D16959" s="89" t="s">
        <v>137</v>
      </c>
      <c r="E16959" s="24">
        <v>45838</v>
      </c>
      <c r="F16959" s="23" t="s">
        <v>45</v>
      </c>
      <c r="G16959" s="121">
        <v>22573.760932944606</v>
      </c>
    </row>
    <row r="16960" spans="1:7" x14ac:dyDescent="0.25">
      <c r="A16960" s="90" t="str">
        <f>VLOOKUP(B16960,Códigos!$A$1:$C$23,2,FALSE)</f>
        <v>Bonos de Largo Plazo</v>
      </c>
      <c r="B16960" s="23" t="s">
        <v>3</v>
      </c>
      <c r="C16960" s="90">
        <v>2025</v>
      </c>
      <c r="D16960" s="89" t="s">
        <v>137</v>
      </c>
      <c r="E16960" s="24">
        <v>45838</v>
      </c>
      <c r="F16960" s="23" t="s">
        <v>45</v>
      </c>
      <c r="G16960" s="121">
        <v>722545.21</v>
      </c>
    </row>
    <row r="16961" spans="1:7" x14ac:dyDescent="0.25">
      <c r="A16961" s="90" t="str">
        <f>VLOOKUP(B16961,Códigos!$A$1:$C$23,2,FALSE)</f>
        <v>Bonos del Tesoro</v>
      </c>
      <c r="B16961" s="23" t="s">
        <v>6</v>
      </c>
      <c r="C16961" s="90">
        <v>2025</v>
      </c>
      <c r="D16961" s="89" t="s">
        <v>137</v>
      </c>
      <c r="E16961" s="24">
        <v>45838</v>
      </c>
      <c r="F16961" s="23" t="s">
        <v>45</v>
      </c>
      <c r="G16961" s="121">
        <v>73747.448979591849</v>
      </c>
    </row>
    <row r="16962" spans="1:7" x14ac:dyDescent="0.25">
      <c r="A16962" s="90" t="str">
        <f>VLOOKUP(B16962,Códigos!$A$1:$C$23,2,FALSE)</f>
        <v>Depósitos a Plazo Fijo</v>
      </c>
      <c r="B16962" s="23" t="s">
        <v>8</v>
      </c>
      <c r="C16962" s="90">
        <v>2025</v>
      </c>
      <c r="D16962" s="89" t="s">
        <v>137</v>
      </c>
      <c r="E16962" s="24">
        <v>45838</v>
      </c>
      <c r="F16962" s="23" t="s">
        <v>45</v>
      </c>
      <c r="G16962" s="121">
        <v>58443122.960000001</v>
      </c>
    </row>
    <row r="16963" spans="1:7" x14ac:dyDescent="0.25">
      <c r="A16963" s="90" t="str">
        <f>VLOOKUP(B16963,Códigos!$A$1:$C$23,2,FALSE)</f>
        <v>Letras del BCB</v>
      </c>
      <c r="B16963" s="23" t="s">
        <v>9</v>
      </c>
      <c r="C16963" s="90">
        <v>2025</v>
      </c>
      <c r="D16963" s="89" t="s">
        <v>137</v>
      </c>
      <c r="E16963" s="24">
        <v>45838</v>
      </c>
      <c r="F16963" s="23" t="s">
        <v>45</v>
      </c>
      <c r="G16963" s="121">
        <v>2575278.5524781351</v>
      </c>
    </row>
    <row r="16964" spans="1:7" x14ac:dyDescent="0.25">
      <c r="A16964" s="90" t="str">
        <f>VLOOKUP(B16964,Códigos!$A$1:$C$23,2,FALSE)</f>
        <v>Pagarés bursátiles</v>
      </c>
      <c r="B16964" s="23" t="s">
        <v>11</v>
      </c>
      <c r="C16964" s="90">
        <v>2025</v>
      </c>
      <c r="D16964" s="89" t="s">
        <v>137</v>
      </c>
      <c r="E16964" s="24">
        <v>45838</v>
      </c>
      <c r="F16964" s="23" t="s">
        <v>45</v>
      </c>
      <c r="G16964" s="121">
        <v>7391.2536443148683</v>
      </c>
    </row>
    <row r="16965" spans="1:7" x14ac:dyDescent="0.25">
      <c r="A16965" s="90" t="str">
        <f>VLOOKUP(B16965,Códigos!$A$1:$C$23,2,FALSE)</f>
        <v>Inv. Extranjero</v>
      </c>
      <c r="B16965" s="23" t="s">
        <v>34</v>
      </c>
      <c r="C16965" s="90">
        <v>2025</v>
      </c>
      <c r="D16965" s="89" t="s">
        <v>137</v>
      </c>
      <c r="E16965" s="24">
        <v>45838</v>
      </c>
      <c r="F16965" s="23" t="s">
        <v>45</v>
      </c>
      <c r="G16965" s="121">
        <v>370487.55000000005</v>
      </c>
    </row>
    <row r="16966" spans="1:7" x14ac:dyDescent="0.25">
      <c r="A16966" s="90" t="str">
        <f>VLOOKUP(B16966,Códigos!$A$1:$C$23,2,FALSE)</f>
        <v>Liquidez</v>
      </c>
      <c r="B16966" s="23" t="s">
        <v>13</v>
      </c>
      <c r="C16966" s="90">
        <v>2025</v>
      </c>
      <c r="D16966" s="89" t="s">
        <v>137</v>
      </c>
      <c r="E16966" s="24">
        <v>45838</v>
      </c>
      <c r="F16966" s="23" t="s">
        <v>45</v>
      </c>
      <c r="G16966" s="121">
        <v>47594470.097784258</v>
      </c>
    </row>
    <row r="16967" spans="1:7" x14ac:dyDescent="0.25">
      <c r="A16967" s="90" t="str">
        <f>VLOOKUP(B16967,Códigos!$A$1:$C$23,2,FALSE)</f>
        <v>Inv. sin Oferta Pública</v>
      </c>
      <c r="B16967" s="23" t="s">
        <v>14</v>
      </c>
      <c r="C16967" s="90">
        <v>2025</v>
      </c>
      <c r="D16967" s="89" t="s">
        <v>137</v>
      </c>
      <c r="E16967" s="24">
        <v>45838</v>
      </c>
      <c r="F16967" s="23" t="s">
        <v>45</v>
      </c>
      <c r="G16967" s="121">
        <v>-4932.6754518950474</v>
      </c>
    </row>
    <row r="16968" spans="1:7" x14ac:dyDescent="0.25">
      <c r="A16968" s="90" t="str">
        <f>VLOOKUP(B16968,Códigos!$A$1:$C$23,2,FALSE)</f>
        <v>Acciones</v>
      </c>
      <c r="B16968" s="23" t="s">
        <v>0</v>
      </c>
      <c r="C16968" s="90">
        <v>2025</v>
      </c>
      <c r="D16968" s="89" t="s">
        <v>137</v>
      </c>
      <c r="E16968" s="24">
        <v>45838</v>
      </c>
      <c r="F16968" s="23" t="s">
        <v>46</v>
      </c>
      <c r="G16968" s="121">
        <v>4559034.3906705752</v>
      </c>
    </row>
    <row r="16969" spans="1:7" x14ac:dyDescent="0.25">
      <c r="A16969" s="90" t="str">
        <f>VLOOKUP(B16969,Códigos!$A$1:$C$23,2,FALSE)</f>
        <v>Bonos Bancarios Bursátiles</v>
      </c>
      <c r="B16969" s="23" t="s">
        <v>1</v>
      </c>
      <c r="C16969" s="90">
        <v>2025</v>
      </c>
      <c r="D16969" s="89" t="s">
        <v>137</v>
      </c>
      <c r="E16969" s="24">
        <v>45838</v>
      </c>
      <c r="F16969" s="23" t="s">
        <v>46</v>
      </c>
      <c r="G16969" s="121">
        <v>43546776.747813359</v>
      </c>
    </row>
    <row r="16970" spans="1:7" x14ac:dyDescent="0.25">
      <c r="A16970" s="90" t="str">
        <f>VLOOKUP(B16970,Códigos!$A$1:$C$23,2,FALSE)</f>
        <v>Bonos Banco Central de Bolivia</v>
      </c>
      <c r="B16970" s="23" t="s">
        <v>2</v>
      </c>
      <c r="C16970" s="90">
        <v>2025</v>
      </c>
      <c r="D16970" s="89" t="s">
        <v>137</v>
      </c>
      <c r="E16970" s="24">
        <v>45838</v>
      </c>
      <c r="F16970" s="23" t="s">
        <v>46</v>
      </c>
      <c r="G16970" s="121">
        <v>39488272.567055404</v>
      </c>
    </row>
    <row r="16971" spans="1:7" x14ac:dyDescent="0.25">
      <c r="A16971" s="90" t="str">
        <f>VLOOKUP(B16971,Códigos!$A$1:$C$23,2,FALSE)</f>
        <v>Bonos de Largo Plazo</v>
      </c>
      <c r="B16971" s="23" t="s">
        <v>3</v>
      </c>
      <c r="C16971" s="90">
        <v>2025</v>
      </c>
      <c r="D16971" s="89" t="s">
        <v>137</v>
      </c>
      <c r="E16971" s="24">
        <v>45838</v>
      </c>
      <c r="F16971" s="23" t="s">
        <v>46</v>
      </c>
      <c r="G16971" s="121">
        <v>32407417.07871712</v>
      </c>
    </row>
    <row r="16972" spans="1:7" x14ac:dyDescent="0.25">
      <c r="A16972" s="90" t="str">
        <f>VLOOKUP(B16972,Códigos!$A$1:$C$23,2,FALSE)</f>
        <v>Bonos Municipales</v>
      </c>
      <c r="B16972" s="23" t="s">
        <v>4</v>
      </c>
      <c r="C16972" s="90">
        <v>2025</v>
      </c>
      <c r="D16972" s="89" t="s">
        <v>137</v>
      </c>
      <c r="E16972" s="24">
        <v>45838</v>
      </c>
      <c r="F16972" s="23" t="s">
        <v>46</v>
      </c>
      <c r="G16972" s="121">
        <v>233394.05247813414</v>
      </c>
    </row>
    <row r="16973" spans="1:7" x14ac:dyDescent="0.25">
      <c r="A16973" s="90" t="str">
        <f>VLOOKUP(B16973,Códigos!$A$1:$C$23,2,FALSE)</f>
        <v>Bonos Participativos emitidos por Pymes</v>
      </c>
      <c r="B16973" s="23" t="s">
        <v>5</v>
      </c>
      <c r="C16973" s="90">
        <v>2025</v>
      </c>
      <c r="D16973" s="89" t="s">
        <v>137</v>
      </c>
      <c r="E16973" s="24">
        <v>45838</v>
      </c>
      <c r="F16973" s="23" t="s">
        <v>46</v>
      </c>
      <c r="G16973" s="121">
        <v>19574.781341107871</v>
      </c>
    </row>
    <row r="16974" spans="1:7" x14ac:dyDescent="0.25">
      <c r="A16974" s="90" t="str">
        <f>VLOOKUP(B16974,Códigos!$A$1:$C$23,2,FALSE)</f>
        <v>Bonos del Tesoro</v>
      </c>
      <c r="B16974" s="23" t="s">
        <v>6</v>
      </c>
      <c r="C16974" s="90">
        <v>2025</v>
      </c>
      <c r="D16974" s="89" t="s">
        <v>137</v>
      </c>
      <c r="E16974" s="24">
        <v>45838</v>
      </c>
      <c r="F16974" s="23" t="s">
        <v>46</v>
      </c>
      <c r="G16974" s="121">
        <v>281404.95626822161</v>
      </c>
    </row>
    <row r="16975" spans="1:7" x14ac:dyDescent="0.25">
      <c r="A16975" s="90" t="str">
        <f>VLOOKUP(B16975,Códigos!$A$1:$C$23,2,FALSE)</f>
        <v>Bonos Verdes, Sociales y/o Sostenibles</v>
      </c>
      <c r="B16975" s="23" t="s">
        <v>162</v>
      </c>
      <c r="C16975" s="90">
        <v>2025</v>
      </c>
      <c r="D16975" s="89" t="s">
        <v>137</v>
      </c>
      <c r="E16975" s="24">
        <v>45838</v>
      </c>
      <c r="F16975" s="23" t="s">
        <v>46</v>
      </c>
      <c r="G16975" s="121">
        <v>1751861.0728862975</v>
      </c>
    </row>
    <row r="16976" spans="1:7" x14ac:dyDescent="0.25">
      <c r="A16976" s="90" t="str">
        <f>VLOOKUP(B16976,Códigos!$A$1:$C$23,2,FALSE)</f>
        <v>Cupones</v>
      </c>
      <c r="B16976" s="23" t="s">
        <v>7</v>
      </c>
      <c r="C16976" s="90">
        <v>2025</v>
      </c>
      <c r="D16976" s="89" t="s">
        <v>137</v>
      </c>
      <c r="E16976" s="24">
        <v>45838</v>
      </c>
      <c r="F16976" s="23" t="s">
        <v>46</v>
      </c>
      <c r="G16976" s="121">
        <v>91195.335276967846</v>
      </c>
    </row>
    <row r="16977" spans="1:7" x14ac:dyDescent="0.25">
      <c r="A16977" s="90" t="str">
        <f>VLOOKUP(B16977,Códigos!$A$1:$C$23,2,FALSE)</f>
        <v>Depósitos a Plazo Fijo</v>
      </c>
      <c r="B16977" s="23" t="s">
        <v>8</v>
      </c>
      <c r="C16977" s="90">
        <v>2025</v>
      </c>
      <c r="D16977" s="89" t="s">
        <v>137</v>
      </c>
      <c r="E16977" s="24">
        <v>45838</v>
      </c>
      <c r="F16977" s="23" t="s">
        <v>46</v>
      </c>
      <c r="G16977" s="121">
        <v>108914995.06122395</v>
      </c>
    </row>
    <row r="16978" spans="1:7" x14ac:dyDescent="0.25">
      <c r="A16978" s="90" t="str">
        <f>VLOOKUP(B16978,Códigos!$A$1:$C$23,2,FALSE)</f>
        <v>Letras del BCB</v>
      </c>
      <c r="B16978" s="23" t="s">
        <v>9</v>
      </c>
      <c r="C16978" s="90">
        <v>2025</v>
      </c>
      <c r="D16978" s="89" t="s">
        <v>137</v>
      </c>
      <c r="E16978" s="24">
        <v>45838</v>
      </c>
      <c r="F16978" s="23" t="s">
        <v>46</v>
      </c>
      <c r="G16978" s="121">
        <v>11005217.141399428</v>
      </c>
    </row>
    <row r="16979" spans="1:7" x14ac:dyDescent="0.25">
      <c r="A16979" s="90" t="str">
        <f>VLOOKUP(B16979,Códigos!$A$1:$C$23,2,FALSE)</f>
        <v>Letras del BCB con opción a rescate anticipado</v>
      </c>
      <c r="B16979" s="23" t="s">
        <v>10</v>
      </c>
      <c r="C16979" s="90">
        <v>2025</v>
      </c>
      <c r="D16979" s="89" t="s">
        <v>137</v>
      </c>
      <c r="E16979" s="24">
        <v>45838</v>
      </c>
      <c r="F16979" s="23" t="s">
        <v>46</v>
      </c>
      <c r="G16979" s="121">
        <v>2153298.6443148707</v>
      </c>
    </row>
    <row r="16980" spans="1:7" x14ac:dyDescent="0.25">
      <c r="A16980" s="90" t="str">
        <f>VLOOKUP(B16980,Códigos!$A$1:$C$23,2,FALSE)</f>
        <v>Pagarés bursátiles</v>
      </c>
      <c r="B16980" s="23" t="s">
        <v>11</v>
      </c>
      <c r="C16980" s="90">
        <v>2025</v>
      </c>
      <c r="D16980" s="89" t="s">
        <v>137</v>
      </c>
      <c r="E16980" s="24">
        <v>45838</v>
      </c>
      <c r="F16980" s="23" t="s">
        <v>46</v>
      </c>
      <c r="G16980" s="121">
        <v>3558702.9008746408</v>
      </c>
    </row>
    <row r="16981" spans="1:7" x14ac:dyDescent="0.25">
      <c r="A16981" s="90" t="str">
        <f>VLOOKUP(B16981,Códigos!$A$1:$C$23,2,FALSE)</f>
        <v>Valores de Titularización</v>
      </c>
      <c r="B16981" s="23" t="s">
        <v>12</v>
      </c>
      <c r="C16981" s="90">
        <v>2025</v>
      </c>
      <c r="D16981" s="89" t="s">
        <v>137</v>
      </c>
      <c r="E16981" s="24">
        <v>45838</v>
      </c>
      <c r="F16981" s="23" t="s">
        <v>46</v>
      </c>
      <c r="G16981" s="121">
        <v>3346076.9285714319</v>
      </c>
    </row>
    <row r="16982" spans="1:7" x14ac:dyDescent="0.25">
      <c r="A16982" s="90" t="str">
        <f>VLOOKUP(B16982,Códigos!$A$1:$C$23,2,FALSE)</f>
        <v>Inv. Extranjero</v>
      </c>
      <c r="B16982" s="23" t="s">
        <v>34</v>
      </c>
      <c r="C16982" s="90">
        <v>2025</v>
      </c>
      <c r="D16982" s="89" t="s">
        <v>137</v>
      </c>
      <c r="E16982" s="24">
        <v>45838</v>
      </c>
      <c r="F16982" s="23" t="s">
        <v>46</v>
      </c>
      <c r="G16982" s="121">
        <v>0</v>
      </c>
    </row>
    <row r="16983" spans="1:7" x14ac:dyDescent="0.25">
      <c r="A16983" s="90" t="str">
        <f>VLOOKUP(B16983,Códigos!$A$1:$C$23,2,FALSE)</f>
        <v>Liquidez</v>
      </c>
      <c r="B16983" s="23" t="s">
        <v>13</v>
      </c>
      <c r="C16983" s="90">
        <v>2025</v>
      </c>
      <c r="D16983" s="89" t="s">
        <v>137</v>
      </c>
      <c r="E16983" s="24">
        <v>45838</v>
      </c>
      <c r="F16983" s="23" t="s">
        <v>46</v>
      </c>
      <c r="G16983" s="121">
        <v>53940447.889212832</v>
      </c>
    </row>
    <row r="16984" spans="1:7" x14ac:dyDescent="0.25">
      <c r="A16984" s="90" t="str">
        <f>VLOOKUP(B16984,Códigos!$A$1:$C$23,2,FALSE)</f>
        <v>Inv. sin Oferta Pública</v>
      </c>
      <c r="B16984" s="23" t="s">
        <v>14</v>
      </c>
      <c r="C16984" s="90">
        <v>2025</v>
      </c>
      <c r="D16984" s="89" t="s">
        <v>137</v>
      </c>
      <c r="E16984" s="24">
        <v>45838</v>
      </c>
      <c r="F16984" s="23" t="s">
        <v>46</v>
      </c>
      <c r="G16984" s="121">
        <v>17442109.845481053</v>
      </c>
    </row>
    <row r="16985" spans="1:7" x14ac:dyDescent="0.25">
      <c r="A16985" s="90" t="str">
        <f>VLOOKUP(B16985,Códigos!$A$1:$C$23,2,FALSE)</f>
        <v>Acciones</v>
      </c>
      <c r="B16985" s="23" t="s">
        <v>0</v>
      </c>
      <c r="C16985" s="90">
        <v>2025</v>
      </c>
      <c r="D16985" s="89" t="s">
        <v>137</v>
      </c>
      <c r="E16985" s="24">
        <v>45838</v>
      </c>
      <c r="F16985" s="23" t="s">
        <v>47</v>
      </c>
      <c r="G16985" s="121">
        <v>2803832.1734693879</v>
      </c>
    </row>
    <row r="16986" spans="1:7" x14ac:dyDescent="0.25">
      <c r="A16986" s="90" t="str">
        <f>VLOOKUP(B16986,Códigos!$A$1:$C$23,2,FALSE)</f>
        <v>Bonos Bancarios Bursátiles</v>
      </c>
      <c r="B16986" s="23" t="s">
        <v>1</v>
      </c>
      <c r="C16986" s="90">
        <v>2025</v>
      </c>
      <c r="D16986" s="89" t="s">
        <v>137</v>
      </c>
      <c r="E16986" s="24">
        <v>45838</v>
      </c>
      <c r="F16986" s="23" t="s">
        <v>47</v>
      </c>
      <c r="G16986" s="121">
        <v>18111965.273440234</v>
      </c>
    </row>
    <row r="16987" spans="1:7" x14ac:dyDescent="0.25">
      <c r="A16987" s="90" t="str">
        <f>VLOOKUP(B16987,Códigos!$A$1:$C$23,2,FALSE)</f>
        <v>Bonos Banco Central de Bolivia</v>
      </c>
      <c r="B16987" s="23" t="s">
        <v>2</v>
      </c>
      <c r="C16987" s="90">
        <v>2025</v>
      </c>
      <c r="D16987" s="89" t="s">
        <v>137</v>
      </c>
      <c r="E16987" s="24">
        <v>45838</v>
      </c>
      <c r="F16987" s="23" t="s">
        <v>47</v>
      </c>
      <c r="G16987" s="121">
        <v>778163.23469387717</v>
      </c>
    </row>
    <row r="16988" spans="1:7" x14ac:dyDescent="0.25">
      <c r="A16988" s="90" t="str">
        <f>VLOOKUP(B16988,Códigos!$A$1:$C$23,2,FALSE)</f>
        <v>Bonos de Largo Plazo</v>
      </c>
      <c r="B16988" s="23" t="s">
        <v>3</v>
      </c>
      <c r="C16988" s="90">
        <v>2025</v>
      </c>
      <c r="D16988" s="89" t="s">
        <v>137</v>
      </c>
      <c r="E16988" s="24">
        <v>45838</v>
      </c>
      <c r="F16988" s="23" t="s">
        <v>47</v>
      </c>
      <c r="G16988" s="121">
        <v>11619005.730816321</v>
      </c>
    </row>
    <row r="16989" spans="1:7" x14ac:dyDescent="0.25">
      <c r="A16989" s="90" t="str">
        <f>VLOOKUP(B16989,Códigos!$A$1:$C$23,2,FALSE)</f>
        <v>Cupones</v>
      </c>
      <c r="B16989" s="23" t="s">
        <v>7</v>
      </c>
      <c r="C16989" s="90">
        <v>2025</v>
      </c>
      <c r="D16989" s="89" t="s">
        <v>137</v>
      </c>
      <c r="E16989" s="24">
        <v>45838</v>
      </c>
      <c r="F16989" s="23" t="s">
        <v>47</v>
      </c>
      <c r="G16989" s="121">
        <v>32303.21</v>
      </c>
    </row>
    <row r="16990" spans="1:7" x14ac:dyDescent="0.25">
      <c r="A16990" s="90" t="str">
        <f>VLOOKUP(B16990,Códigos!$A$1:$C$23,2,FALSE)</f>
        <v>Depósitos a Plazo Fijo</v>
      </c>
      <c r="B16990" s="23" t="s">
        <v>8</v>
      </c>
      <c r="C16990" s="90">
        <v>2025</v>
      </c>
      <c r="D16990" s="89" t="s">
        <v>137</v>
      </c>
      <c r="E16990" s="24">
        <v>45838</v>
      </c>
      <c r="F16990" s="23" t="s">
        <v>47</v>
      </c>
      <c r="G16990" s="121">
        <v>222001518.32950485</v>
      </c>
    </row>
    <row r="16991" spans="1:7" x14ac:dyDescent="0.25">
      <c r="A16991" s="90" t="str">
        <f>VLOOKUP(B16991,Códigos!$A$1:$C$23,2,FALSE)</f>
        <v>Letras del BCB</v>
      </c>
      <c r="B16991" s="23" t="s">
        <v>9</v>
      </c>
      <c r="C16991" s="90">
        <v>2025</v>
      </c>
      <c r="D16991" s="89" t="s">
        <v>137</v>
      </c>
      <c r="E16991" s="24">
        <v>45838</v>
      </c>
      <c r="F16991" s="23" t="s">
        <v>47</v>
      </c>
      <c r="G16991" s="121">
        <v>13274047.514577292</v>
      </c>
    </row>
    <row r="16992" spans="1:7" x14ac:dyDescent="0.25">
      <c r="A16992" s="90" t="str">
        <f>VLOOKUP(B16992,Códigos!$A$1:$C$23,2,FALSE)</f>
        <v>Letras del BCB con opción a rescate anticipado</v>
      </c>
      <c r="B16992" s="23" t="s">
        <v>10</v>
      </c>
      <c r="C16992" s="90">
        <v>2025</v>
      </c>
      <c r="D16992" s="89" t="s">
        <v>137</v>
      </c>
      <c r="E16992" s="24">
        <v>45838</v>
      </c>
      <c r="F16992" s="23" t="s">
        <v>47</v>
      </c>
      <c r="G16992" s="121">
        <v>1292093.2956559765</v>
      </c>
    </row>
    <row r="16993" spans="1:7" x14ac:dyDescent="0.25">
      <c r="A16993" s="90" t="str">
        <f>VLOOKUP(B16993,Códigos!$A$1:$C$23,2,FALSE)</f>
        <v>Pagarés bursátiles</v>
      </c>
      <c r="B16993" s="23" t="s">
        <v>11</v>
      </c>
      <c r="C16993" s="90">
        <v>2025</v>
      </c>
      <c r="D16993" s="89" t="s">
        <v>137</v>
      </c>
      <c r="E16993" s="24">
        <v>45838</v>
      </c>
      <c r="F16993" s="23" t="s">
        <v>47</v>
      </c>
      <c r="G16993" s="121">
        <v>8031028.2274052519</v>
      </c>
    </row>
    <row r="16994" spans="1:7" x14ac:dyDescent="0.25">
      <c r="A16994" s="90" t="str">
        <f>VLOOKUP(B16994,Códigos!$A$1:$C$23,2,FALSE)</f>
        <v>Valores de Titularización</v>
      </c>
      <c r="B16994" s="23" t="s">
        <v>12</v>
      </c>
      <c r="C16994" s="90">
        <v>2025</v>
      </c>
      <c r="D16994" s="89" t="s">
        <v>137</v>
      </c>
      <c r="E16994" s="24">
        <v>45838</v>
      </c>
      <c r="F16994" s="23" t="s">
        <v>47</v>
      </c>
      <c r="G16994" s="121">
        <v>894654.0750437323</v>
      </c>
    </row>
    <row r="16995" spans="1:7" x14ac:dyDescent="0.25">
      <c r="A16995" s="90" t="str">
        <f>VLOOKUP(B16995,Códigos!$A$1:$C$23,2,FALSE)</f>
        <v>Inv. Extranjero</v>
      </c>
      <c r="B16995" s="23" t="s">
        <v>34</v>
      </c>
      <c r="C16995" s="90">
        <v>2025</v>
      </c>
      <c r="D16995" s="89" t="s">
        <v>137</v>
      </c>
      <c r="E16995" s="24">
        <v>45838</v>
      </c>
      <c r="F16995" s="23" t="s">
        <v>47</v>
      </c>
      <c r="G16995" s="121">
        <v>23290911.530000001</v>
      </c>
    </row>
    <row r="16996" spans="1:7" x14ac:dyDescent="0.25">
      <c r="A16996" s="90" t="str">
        <f>VLOOKUP(B16996,Códigos!$A$1:$C$23,2,FALSE)</f>
        <v>Liquidez</v>
      </c>
      <c r="B16996" s="23" t="s">
        <v>13</v>
      </c>
      <c r="C16996" s="90">
        <v>2025</v>
      </c>
      <c r="D16996" s="89" t="s">
        <v>137</v>
      </c>
      <c r="E16996" s="24">
        <v>45838</v>
      </c>
      <c r="F16996" s="23" t="s">
        <v>47</v>
      </c>
      <c r="G16996" s="121">
        <v>86619399.793207005</v>
      </c>
    </row>
    <row r="16997" spans="1:7" x14ac:dyDescent="0.25">
      <c r="A16997" s="90" t="str">
        <f>VLOOKUP(B16997,Códigos!$A$1:$C$23,2,FALSE)</f>
        <v>Inv. sin Oferta Pública</v>
      </c>
      <c r="B16997" s="23" t="s">
        <v>14</v>
      </c>
      <c r="C16997" s="90">
        <v>2025</v>
      </c>
      <c r="D16997" s="89" t="s">
        <v>137</v>
      </c>
      <c r="E16997" s="24">
        <v>45838</v>
      </c>
      <c r="F16997" s="23" t="s">
        <v>47</v>
      </c>
      <c r="G16997" s="121">
        <v>943154.92</v>
      </c>
    </row>
    <row r="16998" spans="1:7" x14ac:dyDescent="0.25">
      <c r="A16998" s="90" t="str">
        <f>VLOOKUP(B16998,Códigos!$A$1:$C$23,2,FALSE)</f>
        <v>Bonos Banco Central de Bolivia</v>
      </c>
      <c r="B16998" s="23" t="s">
        <v>2</v>
      </c>
      <c r="C16998" s="90">
        <v>2025</v>
      </c>
      <c r="D16998" s="89" t="s">
        <v>137</v>
      </c>
      <c r="E16998" s="24">
        <v>45838</v>
      </c>
      <c r="F16998" s="23" t="s">
        <v>48</v>
      </c>
      <c r="G16998" s="121">
        <v>22275255.712047983</v>
      </c>
    </row>
    <row r="16999" spans="1:7" x14ac:dyDescent="0.25">
      <c r="A16999" s="90" t="str">
        <f>VLOOKUP(B16999,Códigos!$A$1:$C$23,2,FALSE)</f>
        <v>Bonos de Largo Plazo</v>
      </c>
      <c r="B16999" s="23" t="s">
        <v>3</v>
      </c>
      <c r="C16999" s="90">
        <v>2025</v>
      </c>
      <c r="D16999" s="89" t="s">
        <v>137</v>
      </c>
      <c r="E16999" s="24">
        <v>45838</v>
      </c>
      <c r="F16999" s="23" t="s">
        <v>48</v>
      </c>
      <c r="G16999" s="121">
        <v>477312.38607784262</v>
      </c>
    </row>
    <row r="17000" spans="1:7" x14ac:dyDescent="0.25">
      <c r="A17000" s="90" t="str">
        <f>VLOOKUP(B17000,Códigos!$A$1:$C$23,2,FALSE)</f>
        <v>Bonos del BCB con opción a rescate anticipado</v>
      </c>
      <c r="B17000" s="23" t="s">
        <v>159</v>
      </c>
      <c r="C17000" s="90">
        <v>2025</v>
      </c>
      <c r="D17000" s="89" t="s">
        <v>137</v>
      </c>
      <c r="E17000" s="24">
        <v>45838</v>
      </c>
      <c r="F17000" s="23" t="s">
        <v>48</v>
      </c>
      <c r="G17000" s="121">
        <v>4265976.2944324296</v>
      </c>
    </row>
    <row r="17001" spans="1:7" x14ac:dyDescent="0.25">
      <c r="A17001" s="90" t="str">
        <f>VLOOKUP(B17001,Códigos!$A$1:$C$23,2,FALSE)</f>
        <v>Depósitos a Plazo Fijo</v>
      </c>
      <c r="B17001" s="23" t="s">
        <v>8</v>
      </c>
      <c r="C17001" s="90">
        <v>2025</v>
      </c>
      <c r="D17001" s="89" t="s">
        <v>137</v>
      </c>
      <c r="E17001" s="24">
        <v>45838</v>
      </c>
      <c r="F17001" s="23" t="s">
        <v>48</v>
      </c>
      <c r="G17001" s="121">
        <v>5079514.8708567321</v>
      </c>
    </row>
    <row r="17002" spans="1:7" x14ac:dyDescent="0.25">
      <c r="A17002" s="90" t="str">
        <f>VLOOKUP(B17002,Códigos!$A$1:$C$23,2,FALSE)</f>
        <v>Letras del BCB</v>
      </c>
      <c r="B17002" s="23" t="s">
        <v>9</v>
      </c>
      <c r="C17002" s="90">
        <v>2025</v>
      </c>
      <c r="D17002" s="89" t="s">
        <v>137</v>
      </c>
      <c r="E17002" s="24">
        <v>45838</v>
      </c>
      <c r="F17002" s="23" t="s">
        <v>48</v>
      </c>
      <c r="G17002" s="121">
        <v>23509267.146973912</v>
      </c>
    </row>
    <row r="17003" spans="1:7" x14ac:dyDescent="0.25">
      <c r="A17003" s="90" t="str">
        <f>VLOOKUP(B17003,Códigos!$A$1:$C$23,2,FALSE)</f>
        <v>Inv. Extranjero</v>
      </c>
      <c r="B17003" s="23" t="s">
        <v>34</v>
      </c>
      <c r="C17003" s="90">
        <v>2025</v>
      </c>
      <c r="D17003" s="89" t="s">
        <v>137</v>
      </c>
      <c r="E17003" s="24">
        <v>45838</v>
      </c>
      <c r="F17003" s="23" t="s">
        <v>48</v>
      </c>
      <c r="G17003" s="121">
        <v>0</v>
      </c>
    </row>
    <row r="17004" spans="1:7" x14ac:dyDescent="0.25">
      <c r="A17004" s="90" t="str">
        <f>VLOOKUP(B17004,Códigos!$A$1:$C$23,2,FALSE)</f>
        <v>Liquidez</v>
      </c>
      <c r="B17004" s="23" t="s">
        <v>13</v>
      </c>
      <c r="C17004" s="90">
        <v>2025</v>
      </c>
      <c r="D17004" s="89" t="s">
        <v>137</v>
      </c>
      <c r="E17004" s="24">
        <v>45838</v>
      </c>
      <c r="F17004" s="23" t="s">
        <v>48</v>
      </c>
      <c r="G17004" s="121">
        <v>10700137.700114358</v>
      </c>
    </row>
    <row r="17005" spans="1:7" x14ac:dyDescent="0.25">
      <c r="A17005" s="90" t="str">
        <f>VLOOKUP(B17005,Códigos!$A$1:$C$23,2,FALSE)</f>
        <v>Inv. sin Oferta Pública</v>
      </c>
      <c r="B17005" s="23" t="s">
        <v>14</v>
      </c>
      <c r="C17005" s="90">
        <v>2025</v>
      </c>
      <c r="D17005" s="89" t="s">
        <v>137</v>
      </c>
      <c r="E17005" s="24">
        <v>45838</v>
      </c>
      <c r="F17005" s="23" t="s">
        <v>48</v>
      </c>
      <c r="G17005" s="121">
        <v>180289.48267325075</v>
      </c>
    </row>
    <row r="17006" spans="1:7" x14ac:dyDescent="0.25">
      <c r="A17006" s="90" t="str">
        <f>VLOOKUP(B17006,Códigos!$A$1:$C$23,2,FALSE)</f>
        <v>Acciones</v>
      </c>
      <c r="B17006" s="23" t="s">
        <v>0</v>
      </c>
      <c r="C17006" s="90">
        <v>2025</v>
      </c>
      <c r="D17006" s="89" t="s">
        <v>137</v>
      </c>
      <c r="E17006" s="24">
        <v>45838</v>
      </c>
      <c r="F17006" s="23" t="s">
        <v>49</v>
      </c>
      <c r="G17006" s="121">
        <v>256481.01749271143</v>
      </c>
    </row>
    <row r="17007" spans="1:7" x14ac:dyDescent="0.25">
      <c r="A17007" s="90" t="str">
        <f>VLOOKUP(B17007,Códigos!$A$1:$C$23,2,FALSE)</f>
        <v>Bonos Bancarios Bursátiles</v>
      </c>
      <c r="B17007" s="23" t="s">
        <v>1</v>
      </c>
      <c r="C17007" s="90">
        <v>2025</v>
      </c>
      <c r="D17007" s="89" t="s">
        <v>137</v>
      </c>
      <c r="E17007" s="24">
        <v>45838</v>
      </c>
      <c r="F17007" s="23" t="s">
        <v>49</v>
      </c>
      <c r="G17007" s="121">
        <v>17659335.927113708</v>
      </c>
    </row>
    <row r="17008" spans="1:7" x14ac:dyDescent="0.25">
      <c r="A17008" s="90" t="str">
        <f>VLOOKUP(B17008,Códigos!$A$1:$C$23,2,FALSE)</f>
        <v>Bonos Banco Central de Bolivia</v>
      </c>
      <c r="B17008" s="23" t="s">
        <v>2</v>
      </c>
      <c r="C17008" s="90">
        <v>2025</v>
      </c>
      <c r="D17008" s="89" t="s">
        <v>137</v>
      </c>
      <c r="E17008" s="24">
        <v>45838</v>
      </c>
      <c r="F17008" s="23" t="s">
        <v>49</v>
      </c>
      <c r="G17008" s="121">
        <v>9111963.3760932926</v>
      </c>
    </row>
    <row r="17009" spans="1:7" x14ac:dyDescent="0.25">
      <c r="A17009" s="90" t="str">
        <f>VLOOKUP(B17009,Códigos!$A$1:$C$23,2,FALSE)</f>
        <v>Bonos de Largo Plazo</v>
      </c>
      <c r="B17009" s="23" t="s">
        <v>3</v>
      </c>
      <c r="C17009" s="90">
        <v>2025</v>
      </c>
      <c r="D17009" s="89" t="s">
        <v>137</v>
      </c>
      <c r="E17009" s="24">
        <v>45838</v>
      </c>
      <c r="F17009" s="23" t="s">
        <v>49</v>
      </c>
      <c r="G17009" s="121">
        <v>18427155.881924208</v>
      </c>
    </row>
    <row r="17010" spans="1:7" x14ac:dyDescent="0.25">
      <c r="A17010" s="90" t="str">
        <f>VLOOKUP(B17010,Códigos!$A$1:$C$23,2,FALSE)</f>
        <v>Bonos Municipales</v>
      </c>
      <c r="B17010" s="23" t="s">
        <v>4</v>
      </c>
      <c r="C17010" s="90">
        <v>2025</v>
      </c>
      <c r="D17010" s="89" t="s">
        <v>137</v>
      </c>
      <c r="E17010" s="24">
        <v>45838</v>
      </c>
      <c r="F17010" s="23" t="s">
        <v>49</v>
      </c>
      <c r="G17010" s="121">
        <v>148974.92711370264</v>
      </c>
    </row>
    <row r="17011" spans="1:7" x14ac:dyDescent="0.25">
      <c r="A17011" s="90" t="str">
        <f>VLOOKUP(B17011,Códigos!$A$1:$C$23,2,FALSE)</f>
        <v>Bonos Participativos emitidos por Pymes</v>
      </c>
      <c r="B17011" s="23" t="s">
        <v>5</v>
      </c>
      <c r="C17011" s="90">
        <v>2025</v>
      </c>
      <c r="D17011" s="89" t="s">
        <v>137</v>
      </c>
      <c r="E17011" s="24">
        <v>45838</v>
      </c>
      <c r="F17011" s="23" t="s">
        <v>49</v>
      </c>
      <c r="G17011" s="121">
        <v>11514.57725947522</v>
      </c>
    </row>
    <row r="17012" spans="1:7" x14ac:dyDescent="0.25">
      <c r="A17012" s="90" t="str">
        <f>VLOOKUP(B17012,Códigos!$A$1:$C$23,2,FALSE)</f>
        <v>Bonos del Tesoro</v>
      </c>
      <c r="B17012" s="23" t="s">
        <v>6</v>
      </c>
      <c r="C17012" s="90">
        <v>2025</v>
      </c>
      <c r="D17012" s="89" t="s">
        <v>137</v>
      </c>
      <c r="E17012" s="24">
        <v>45838</v>
      </c>
      <c r="F17012" s="23" t="s">
        <v>49</v>
      </c>
      <c r="G17012" s="121">
        <v>4234678.1122448975</v>
      </c>
    </row>
    <row r="17013" spans="1:7" x14ac:dyDescent="0.25">
      <c r="A17013" s="90" t="str">
        <f>VLOOKUP(B17013,Códigos!$A$1:$C$23,2,FALSE)</f>
        <v>Bonos Verdes, Sociales y/o Sostenibles</v>
      </c>
      <c r="B17013" s="23" t="s">
        <v>162</v>
      </c>
      <c r="C17013" s="90">
        <v>2025</v>
      </c>
      <c r="D17013" s="89" t="s">
        <v>137</v>
      </c>
      <c r="E17013" s="24">
        <v>45838</v>
      </c>
      <c r="F17013" s="23" t="s">
        <v>49</v>
      </c>
      <c r="G17013" s="121">
        <v>1651228.4431486882</v>
      </c>
    </row>
    <row r="17014" spans="1:7" x14ac:dyDescent="0.25">
      <c r="A17014" s="90" t="str">
        <f>VLOOKUP(B17014,Códigos!$A$1:$C$23,2,FALSE)</f>
        <v>Cupones</v>
      </c>
      <c r="B17014" s="23" t="s">
        <v>7</v>
      </c>
      <c r="C17014" s="90">
        <v>2025</v>
      </c>
      <c r="D17014" s="89" t="s">
        <v>137</v>
      </c>
      <c r="E17014" s="24">
        <v>45838</v>
      </c>
      <c r="F17014" s="23" t="s">
        <v>49</v>
      </c>
      <c r="G17014" s="121">
        <v>6437987.8658892661</v>
      </c>
    </row>
    <row r="17015" spans="1:7" x14ac:dyDescent="0.25">
      <c r="A17015" s="90" t="str">
        <f>VLOOKUP(B17015,Códigos!$A$1:$C$23,2,FALSE)</f>
        <v>Depósitos a Plazo Fijo</v>
      </c>
      <c r="B17015" s="23" t="s">
        <v>8</v>
      </c>
      <c r="C17015" s="90">
        <v>2025</v>
      </c>
      <c r="D17015" s="89" t="s">
        <v>137</v>
      </c>
      <c r="E17015" s="24">
        <v>45838</v>
      </c>
      <c r="F17015" s="23" t="s">
        <v>49</v>
      </c>
      <c r="G17015" s="121">
        <v>43738003.803206973</v>
      </c>
    </row>
    <row r="17016" spans="1:7" x14ac:dyDescent="0.25">
      <c r="A17016" s="90" t="str">
        <f>VLOOKUP(B17016,Códigos!$A$1:$C$23,2,FALSE)</f>
        <v>Letras del BCB</v>
      </c>
      <c r="B17016" s="23" t="s">
        <v>9</v>
      </c>
      <c r="C17016" s="90">
        <v>2025</v>
      </c>
      <c r="D17016" s="89" t="s">
        <v>137</v>
      </c>
      <c r="E17016" s="24">
        <v>45838</v>
      </c>
      <c r="F17016" s="23" t="s">
        <v>49</v>
      </c>
      <c r="G17016" s="121">
        <v>4106051.3002915452</v>
      </c>
    </row>
    <row r="17017" spans="1:7" x14ac:dyDescent="0.25">
      <c r="A17017" s="90" t="str">
        <f>VLOOKUP(B17017,Códigos!$A$1:$C$23,2,FALSE)</f>
        <v>Letras del BCB con opción a rescate anticipado</v>
      </c>
      <c r="B17017" s="23" t="s">
        <v>10</v>
      </c>
      <c r="C17017" s="90">
        <v>2025</v>
      </c>
      <c r="D17017" s="89" t="s">
        <v>137</v>
      </c>
      <c r="E17017" s="24">
        <v>45838</v>
      </c>
      <c r="F17017" s="23" t="s">
        <v>49</v>
      </c>
      <c r="G17017" s="121">
        <v>204030</v>
      </c>
    </row>
    <row r="17018" spans="1:7" x14ac:dyDescent="0.25">
      <c r="A17018" s="90" t="str">
        <f>VLOOKUP(B17018,Códigos!$A$1:$C$23,2,FALSE)</f>
        <v>Pagarés bursátiles</v>
      </c>
      <c r="B17018" s="23" t="s">
        <v>11</v>
      </c>
      <c r="C17018" s="90">
        <v>2025</v>
      </c>
      <c r="D17018" s="89" t="s">
        <v>137</v>
      </c>
      <c r="E17018" s="24">
        <v>45838</v>
      </c>
      <c r="F17018" s="23" t="s">
        <v>49</v>
      </c>
      <c r="G17018" s="121">
        <v>160793.5860058309</v>
      </c>
    </row>
    <row r="17019" spans="1:7" x14ac:dyDescent="0.25">
      <c r="A17019" s="90" t="str">
        <f>VLOOKUP(B17019,Códigos!$A$1:$C$23,2,FALSE)</f>
        <v>Valores de Titularización</v>
      </c>
      <c r="B17019" s="23" t="s">
        <v>12</v>
      </c>
      <c r="C17019" s="90">
        <v>2025</v>
      </c>
      <c r="D17019" s="89" t="s">
        <v>137</v>
      </c>
      <c r="E17019" s="24">
        <v>45838</v>
      </c>
      <c r="F17019" s="23" t="s">
        <v>49</v>
      </c>
      <c r="G17019" s="121">
        <v>1812493.9548104955</v>
      </c>
    </row>
    <row r="17020" spans="1:7" x14ac:dyDescent="0.25">
      <c r="A17020" s="90" t="str">
        <f>VLOOKUP(B17020,Códigos!$A$1:$C$23,2,FALSE)</f>
        <v>Inv. Extranjero</v>
      </c>
      <c r="B17020" s="23" t="s">
        <v>34</v>
      </c>
      <c r="C17020" s="90">
        <v>2025</v>
      </c>
      <c r="D17020" s="89" t="s">
        <v>137</v>
      </c>
      <c r="E17020" s="24">
        <v>45838</v>
      </c>
      <c r="F17020" s="23" t="s">
        <v>49</v>
      </c>
      <c r="G17020" s="121">
        <v>0</v>
      </c>
    </row>
    <row r="17021" spans="1:7" x14ac:dyDescent="0.25">
      <c r="A17021" s="90" t="str">
        <f>VLOOKUP(B17021,Códigos!$A$1:$C$23,2,FALSE)</f>
        <v>Liquidez</v>
      </c>
      <c r="B17021" s="23" t="s">
        <v>13</v>
      </c>
      <c r="C17021" s="90">
        <v>2025</v>
      </c>
      <c r="D17021" s="89" t="s">
        <v>137</v>
      </c>
      <c r="E17021" s="24">
        <v>45838</v>
      </c>
      <c r="F17021" s="23" t="s">
        <v>49</v>
      </c>
      <c r="G17021" s="121">
        <v>11869677.507288631</v>
      </c>
    </row>
    <row r="17022" spans="1:7" x14ac:dyDescent="0.25">
      <c r="A17022" s="90" t="str">
        <f>VLOOKUP(B17022,Códigos!$A$1:$C$23,2,FALSE)</f>
        <v>Inv. sin Oferta Pública</v>
      </c>
      <c r="B17022" s="23" t="s">
        <v>14</v>
      </c>
      <c r="C17022" s="90">
        <v>2025</v>
      </c>
      <c r="D17022" s="89" t="s">
        <v>137</v>
      </c>
      <c r="E17022" s="24">
        <v>45838</v>
      </c>
      <c r="F17022" s="23" t="s">
        <v>49</v>
      </c>
      <c r="G17022" s="121">
        <v>6261976.0947521869</v>
      </c>
    </row>
    <row r="17023" spans="1:7" x14ac:dyDescent="0.25">
      <c r="A17023" s="90" t="str">
        <f>VLOOKUP(B17023,Códigos!$A$1:$C$23,2,FALSE)</f>
        <v>Bonos Bancarios Bursátiles</v>
      </c>
      <c r="B17023" s="23" t="s">
        <v>1</v>
      </c>
      <c r="C17023" s="90">
        <v>2025</v>
      </c>
      <c r="D17023" s="89" t="s">
        <v>137</v>
      </c>
      <c r="E17023" s="24">
        <v>45838</v>
      </c>
      <c r="F17023" s="23" t="s">
        <v>50</v>
      </c>
      <c r="G17023" s="121">
        <v>657054.12</v>
      </c>
    </row>
    <row r="17024" spans="1:7" x14ac:dyDescent="0.25">
      <c r="A17024" s="90" t="str">
        <f>VLOOKUP(B17024,Códigos!$A$1:$C$23,2,FALSE)</f>
        <v>Bonos de Largo Plazo</v>
      </c>
      <c r="B17024" s="23" t="s">
        <v>3</v>
      </c>
      <c r="C17024" s="90">
        <v>2025</v>
      </c>
      <c r="D17024" s="89" t="s">
        <v>137</v>
      </c>
      <c r="E17024" s="24">
        <v>45838</v>
      </c>
      <c r="F17024" s="23" t="s">
        <v>50</v>
      </c>
      <c r="G17024" s="121">
        <v>477897.6</v>
      </c>
    </row>
    <row r="17025" spans="1:7" x14ac:dyDescent="0.25">
      <c r="A17025" s="90" t="str">
        <f>VLOOKUP(B17025,Códigos!$A$1:$C$23,2,FALSE)</f>
        <v>Bonos Participativos emitidos por Pymes</v>
      </c>
      <c r="B17025" s="23" t="s">
        <v>5</v>
      </c>
      <c r="C17025" s="90">
        <v>2025</v>
      </c>
      <c r="D17025" s="89" t="s">
        <v>137</v>
      </c>
      <c r="E17025" s="24">
        <v>45838</v>
      </c>
      <c r="F17025" s="23" t="s">
        <v>50</v>
      </c>
      <c r="G17025" s="121">
        <v>9211.66</v>
      </c>
    </row>
    <row r="17026" spans="1:7" x14ac:dyDescent="0.25">
      <c r="A17026" s="90" t="str">
        <f>VLOOKUP(B17026,Códigos!$A$1:$C$23,2,FALSE)</f>
        <v>Bonos del Tesoro</v>
      </c>
      <c r="B17026" s="23" t="s">
        <v>6</v>
      </c>
      <c r="C17026" s="90">
        <v>2025</v>
      </c>
      <c r="D17026" s="89" t="s">
        <v>137</v>
      </c>
      <c r="E17026" s="24">
        <v>45838</v>
      </c>
      <c r="F17026" s="23" t="s">
        <v>50</v>
      </c>
      <c r="G17026" s="121">
        <v>217306.12</v>
      </c>
    </row>
    <row r="17027" spans="1:7" x14ac:dyDescent="0.25">
      <c r="A17027" s="90" t="str">
        <f>VLOOKUP(B17027,Códigos!$A$1:$C$23,2,FALSE)</f>
        <v>Depósitos a Plazo Fijo</v>
      </c>
      <c r="B17027" s="23" t="s">
        <v>8</v>
      </c>
      <c r="C17027" s="90">
        <v>2025</v>
      </c>
      <c r="D17027" s="89" t="s">
        <v>137</v>
      </c>
      <c r="E17027" s="24">
        <v>45838</v>
      </c>
      <c r="F17027" s="23" t="s">
        <v>50</v>
      </c>
      <c r="G17027" s="121">
        <v>8824834.2699999996</v>
      </c>
    </row>
    <row r="17028" spans="1:7" x14ac:dyDescent="0.25">
      <c r="A17028" s="90" t="str">
        <f>VLOOKUP(B17028,Códigos!$A$1:$C$23,2,FALSE)</f>
        <v>Inv. Extranjero</v>
      </c>
      <c r="B17028" s="23" t="s">
        <v>34</v>
      </c>
      <c r="C17028" s="90">
        <v>2025</v>
      </c>
      <c r="D17028" s="89" t="s">
        <v>137</v>
      </c>
      <c r="E17028" s="24">
        <v>45838</v>
      </c>
      <c r="F17028" s="23" t="s">
        <v>50</v>
      </c>
      <c r="G17028" s="121">
        <v>1236589.2</v>
      </c>
    </row>
    <row r="17029" spans="1:7" x14ac:dyDescent="0.25">
      <c r="A17029" s="90" t="str">
        <f>VLOOKUP(B17029,Códigos!$A$1:$C$23,2,FALSE)</f>
        <v>Liquidez</v>
      </c>
      <c r="B17029" s="23" t="s">
        <v>13</v>
      </c>
      <c r="C17029" s="90">
        <v>2025</v>
      </c>
      <c r="D17029" s="89" t="s">
        <v>137</v>
      </c>
      <c r="E17029" s="24">
        <v>45838</v>
      </c>
      <c r="F17029" s="23" t="s">
        <v>50</v>
      </c>
      <c r="G17029" s="121">
        <v>1030131.69</v>
      </c>
    </row>
    <row r="17030" spans="1:7" ht="15.75" thickBot="1" x14ac:dyDescent="0.3">
      <c r="A17030" s="90" t="str">
        <f>VLOOKUP(B17030,Códigos!$A$1:$C$23,2,FALSE)</f>
        <v>Inv. sin Oferta Pública</v>
      </c>
      <c r="B17030" s="23" t="s">
        <v>14</v>
      </c>
      <c r="C17030" s="90">
        <v>2025</v>
      </c>
      <c r="D17030" s="89" t="s">
        <v>137</v>
      </c>
      <c r="E17030" s="24">
        <v>45838</v>
      </c>
      <c r="F17030" s="23" t="s">
        <v>50</v>
      </c>
      <c r="G17030" s="121">
        <v>159990.94</v>
      </c>
    </row>
    <row r="17031" spans="1:7" ht="15.75" thickTop="1" x14ac:dyDescent="0.25">
      <c r="A17031" s="105" t="str">
        <f>VLOOKUP(B17031,Códigos!$A$1:$C$23,2,FALSE)</f>
        <v>Acciones</v>
      </c>
      <c r="B17031" s="107" t="s">
        <v>0</v>
      </c>
      <c r="C17031" s="105">
        <v>2025</v>
      </c>
      <c r="D17031" s="87" t="s">
        <v>138</v>
      </c>
      <c r="E17031" s="114">
        <v>45869</v>
      </c>
      <c r="F17031" s="107" t="s">
        <v>51</v>
      </c>
      <c r="G17031" s="129">
        <v>4937266.6137026297</v>
      </c>
    </row>
    <row r="17032" spans="1:7" x14ac:dyDescent="0.25">
      <c r="A17032" s="90" t="str">
        <f>VLOOKUP(B17032,Códigos!$A$1:$C$23,2,FALSE)</f>
        <v>Bonos Bancarios Bursátiles</v>
      </c>
      <c r="B17032" s="23" t="s">
        <v>1</v>
      </c>
      <c r="C17032" s="90">
        <v>2025</v>
      </c>
      <c r="D17032" s="89" t="s">
        <v>138</v>
      </c>
      <c r="E17032" s="24">
        <v>45869</v>
      </c>
      <c r="F17032" s="23" t="s">
        <v>51</v>
      </c>
      <c r="G17032" s="121">
        <v>65168702.861515984</v>
      </c>
    </row>
    <row r="17033" spans="1:7" x14ac:dyDescent="0.25">
      <c r="A17033" s="90" t="str">
        <f>VLOOKUP(B17033,Códigos!$A$1:$C$23,2,FALSE)</f>
        <v>Bonos Banco Central de Bolivia</v>
      </c>
      <c r="B17033" s="23" t="s">
        <v>2</v>
      </c>
      <c r="C17033" s="90">
        <v>2025</v>
      </c>
      <c r="D17033" s="89" t="s">
        <v>138</v>
      </c>
      <c r="E17033" s="24">
        <v>45869</v>
      </c>
      <c r="F17033" s="23" t="s">
        <v>51</v>
      </c>
      <c r="G17033" s="121">
        <v>54653984.472303241</v>
      </c>
    </row>
    <row r="17034" spans="1:7" x14ac:dyDescent="0.25">
      <c r="A17034" s="90" t="str">
        <f>VLOOKUP(B17034,Códigos!$A$1:$C$23,2,FALSE)</f>
        <v>Bonos de Largo Plazo</v>
      </c>
      <c r="B17034" s="23" t="s">
        <v>3</v>
      </c>
      <c r="C17034" s="90">
        <v>2025</v>
      </c>
      <c r="D17034" s="89" t="s">
        <v>138</v>
      </c>
      <c r="E17034" s="24">
        <v>45869</v>
      </c>
      <c r="F17034" s="23" t="s">
        <v>51</v>
      </c>
      <c r="G17034" s="121">
        <v>59506574.798833728</v>
      </c>
    </row>
    <row r="17035" spans="1:7" x14ac:dyDescent="0.25">
      <c r="A17035" s="90" t="str">
        <f>VLOOKUP(B17035,Códigos!$A$1:$C$23,2,FALSE)</f>
        <v>Bonos Municipales</v>
      </c>
      <c r="B17035" s="23" t="s">
        <v>4</v>
      </c>
      <c r="C17035" s="90">
        <v>2025</v>
      </c>
      <c r="D17035" s="89" t="s">
        <v>138</v>
      </c>
      <c r="E17035" s="24">
        <v>45869</v>
      </c>
      <c r="F17035" s="23" t="s">
        <v>51</v>
      </c>
      <c r="G17035" s="121">
        <v>383625.97667638463</v>
      </c>
    </row>
    <row r="17036" spans="1:7" x14ac:dyDescent="0.25">
      <c r="A17036" s="90" t="str">
        <f>VLOOKUP(B17036,Códigos!$A$1:$C$23,2,FALSE)</f>
        <v>Bonos del Tesoro</v>
      </c>
      <c r="B17036" s="23" t="s">
        <v>6</v>
      </c>
      <c r="C17036" s="90">
        <v>2025</v>
      </c>
      <c r="D17036" s="89" t="s">
        <v>138</v>
      </c>
      <c r="E17036" s="24">
        <v>45869</v>
      </c>
      <c r="F17036" s="23" t="s">
        <v>51</v>
      </c>
      <c r="G17036" s="121">
        <v>4516860.5364431553</v>
      </c>
    </row>
    <row r="17037" spans="1:7" x14ac:dyDescent="0.25">
      <c r="A17037" s="90" t="str">
        <f>VLOOKUP(B17037,Códigos!$A$1:$C$23,2,FALSE)</f>
        <v>Bonos Verdes, Sociales y/o Sostenibles</v>
      </c>
      <c r="B17037" s="23" t="s">
        <v>162</v>
      </c>
      <c r="C17037" s="90">
        <v>2025</v>
      </c>
      <c r="D17037" s="89" t="s">
        <v>138</v>
      </c>
      <c r="E17037" s="24">
        <v>45869</v>
      </c>
      <c r="F17037" s="23" t="s">
        <v>51</v>
      </c>
      <c r="G17037" s="121">
        <v>12701954.651603499</v>
      </c>
    </row>
    <row r="17038" spans="1:7" x14ac:dyDescent="0.25">
      <c r="A17038" s="90" t="str">
        <f>VLOOKUP(B17038,Códigos!$A$1:$C$23,2,FALSE)</f>
        <v>Cupones</v>
      </c>
      <c r="B17038" s="23" t="s">
        <v>7</v>
      </c>
      <c r="C17038" s="90">
        <v>2025</v>
      </c>
      <c r="D17038" s="89" t="s">
        <v>138</v>
      </c>
      <c r="E17038" s="24">
        <v>45869</v>
      </c>
      <c r="F17038" s="23" t="s">
        <v>51</v>
      </c>
      <c r="G17038" s="121">
        <v>7683125.8819241896</v>
      </c>
    </row>
    <row r="17039" spans="1:7" x14ac:dyDescent="0.25">
      <c r="A17039" s="90" t="str">
        <f>VLOOKUP(B17039,Códigos!$A$1:$C$23,2,FALSE)</f>
        <v>Depósitos a Plazo Fijo</v>
      </c>
      <c r="B17039" s="23" t="s">
        <v>8</v>
      </c>
      <c r="C17039" s="90">
        <v>2025</v>
      </c>
      <c r="D17039" s="89" t="s">
        <v>138</v>
      </c>
      <c r="E17039" s="24">
        <v>45869</v>
      </c>
      <c r="F17039" s="23" t="s">
        <v>51</v>
      </c>
      <c r="G17039" s="121">
        <v>210611253.21714297</v>
      </c>
    </row>
    <row r="17040" spans="1:7" x14ac:dyDescent="0.25">
      <c r="A17040" s="90" t="str">
        <f>VLOOKUP(B17040,Códigos!$A$1:$C$23,2,FALSE)</f>
        <v>Letras del BCB</v>
      </c>
      <c r="B17040" s="23" t="s">
        <v>9</v>
      </c>
      <c r="C17040" s="90">
        <v>2025</v>
      </c>
      <c r="D17040" s="89" t="s">
        <v>138</v>
      </c>
      <c r="E17040" s="24">
        <v>45869</v>
      </c>
      <c r="F17040" s="23" t="s">
        <v>51</v>
      </c>
      <c r="G17040" s="121">
        <v>29570204.50145771</v>
      </c>
    </row>
    <row r="17041" spans="1:7" x14ac:dyDescent="0.25">
      <c r="A17041" s="90" t="str">
        <f>VLOOKUP(B17041,Códigos!$A$1:$C$23,2,FALSE)</f>
        <v>Letras del BCB con opción a rescate anticipado</v>
      </c>
      <c r="B17041" s="23" t="s">
        <v>10</v>
      </c>
      <c r="C17041" s="90">
        <v>2025</v>
      </c>
      <c r="D17041" s="89" t="s">
        <v>138</v>
      </c>
      <c r="E17041" s="24">
        <v>45869</v>
      </c>
      <c r="F17041" s="23" t="s">
        <v>51</v>
      </c>
      <c r="G17041" s="121">
        <v>3319585.8950437298</v>
      </c>
    </row>
    <row r="17042" spans="1:7" x14ac:dyDescent="0.25">
      <c r="A17042" s="90" t="str">
        <f>VLOOKUP(B17042,Códigos!$A$1:$C$23,2,FALSE)</f>
        <v>Pagarés bursátiles</v>
      </c>
      <c r="B17042" s="23" t="s">
        <v>11</v>
      </c>
      <c r="C17042" s="90">
        <v>2025</v>
      </c>
      <c r="D17042" s="89" t="s">
        <v>138</v>
      </c>
      <c r="E17042" s="24">
        <v>45869</v>
      </c>
      <c r="F17042" s="23" t="s">
        <v>51</v>
      </c>
      <c r="G17042" s="121">
        <v>7814470.1880466556</v>
      </c>
    </row>
    <row r="17043" spans="1:7" x14ac:dyDescent="0.25">
      <c r="A17043" s="90" t="str">
        <f>VLOOKUP(B17043,Códigos!$A$1:$C$23,2,FALSE)</f>
        <v>Valores de Titularización</v>
      </c>
      <c r="B17043" s="23" t="s">
        <v>12</v>
      </c>
      <c r="C17043" s="90">
        <v>2025</v>
      </c>
      <c r="D17043" s="89" t="s">
        <v>138</v>
      </c>
      <c r="E17043" s="24">
        <v>45869</v>
      </c>
      <c r="F17043" s="23" t="s">
        <v>51</v>
      </c>
      <c r="G17043" s="121">
        <v>5855675.758017486</v>
      </c>
    </row>
    <row r="17044" spans="1:7" x14ac:dyDescent="0.25">
      <c r="A17044" s="90" t="str">
        <f>VLOOKUP(B17044,Códigos!$A$1:$C$23,2,FALSE)</f>
        <v>Inv. Extranjero</v>
      </c>
      <c r="B17044" s="23" t="s">
        <v>34</v>
      </c>
      <c r="C17044" s="90">
        <v>2025</v>
      </c>
      <c r="D17044" s="89" t="s">
        <v>138</v>
      </c>
      <c r="E17044" s="24">
        <v>45869</v>
      </c>
      <c r="F17044" s="23" t="s">
        <v>51</v>
      </c>
      <c r="G17044" s="121">
        <v>307792.19</v>
      </c>
    </row>
    <row r="17045" spans="1:7" x14ac:dyDescent="0.25">
      <c r="A17045" s="90" t="str">
        <f>VLOOKUP(B17045,Códigos!$A$1:$C$23,2,FALSE)</f>
        <v>Liquidez</v>
      </c>
      <c r="B17045" s="23" t="s">
        <v>13</v>
      </c>
      <c r="C17045" s="90">
        <v>2025</v>
      </c>
      <c r="D17045" s="89" t="s">
        <v>138</v>
      </c>
      <c r="E17045" s="24">
        <v>45869</v>
      </c>
      <c r="F17045" s="23" t="s">
        <v>51</v>
      </c>
      <c r="G17045" s="121">
        <v>106659340.90294459</v>
      </c>
    </row>
    <row r="17046" spans="1:7" x14ac:dyDescent="0.25">
      <c r="A17046" s="90" t="str">
        <f>VLOOKUP(B17046,Códigos!$A$1:$C$23,2,FALSE)</f>
        <v>Inv. sin Oferta Pública</v>
      </c>
      <c r="B17046" s="23" t="s">
        <v>14</v>
      </c>
      <c r="C17046" s="90">
        <v>2025</v>
      </c>
      <c r="D17046" s="89" t="s">
        <v>138</v>
      </c>
      <c r="E17046" s="24">
        <v>45869</v>
      </c>
      <c r="F17046" s="23" t="s">
        <v>51</v>
      </c>
      <c r="G17046" s="121">
        <v>27425615.347784255</v>
      </c>
    </row>
    <row r="17047" spans="1:7" x14ac:dyDescent="0.25">
      <c r="A17047" s="90" t="str">
        <f>VLOOKUP(B17047,Códigos!$A$1:$C$23,2,FALSE)</f>
        <v>Acciones</v>
      </c>
      <c r="B17047" s="23" t="s">
        <v>0</v>
      </c>
      <c r="C17047" s="90">
        <v>2025</v>
      </c>
      <c r="D17047" s="89" t="s">
        <v>138</v>
      </c>
      <c r="E17047" s="24">
        <v>45869</v>
      </c>
      <c r="F17047" s="23" t="s">
        <v>52</v>
      </c>
      <c r="G17047" s="121">
        <v>389890.57145772601</v>
      </c>
    </row>
    <row r="17048" spans="1:7" x14ac:dyDescent="0.25">
      <c r="A17048" s="90" t="str">
        <f>VLOOKUP(B17048,Códigos!$A$1:$C$23,2,FALSE)</f>
        <v>Bonos Bancarios Bursátiles</v>
      </c>
      <c r="B17048" s="23" t="s">
        <v>1</v>
      </c>
      <c r="C17048" s="90">
        <v>2025</v>
      </c>
      <c r="D17048" s="89" t="s">
        <v>138</v>
      </c>
      <c r="E17048" s="24">
        <v>45869</v>
      </c>
      <c r="F17048" s="23" t="s">
        <v>52</v>
      </c>
      <c r="G17048" s="121">
        <v>21911476.757026237</v>
      </c>
    </row>
    <row r="17049" spans="1:7" x14ac:dyDescent="0.25">
      <c r="A17049" s="90" t="str">
        <f>VLOOKUP(B17049,Códigos!$A$1:$C$23,2,FALSE)</f>
        <v>Bonos Banco Central de Bolivia</v>
      </c>
      <c r="B17049" s="23" t="s">
        <v>2</v>
      </c>
      <c r="C17049" s="90">
        <v>2025</v>
      </c>
      <c r="D17049" s="89" t="s">
        <v>138</v>
      </c>
      <c r="E17049" s="24">
        <v>45869</v>
      </c>
      <c r="F17049" s="23" t="s">
        <v>52</v>
      </c>
      <c r="G17049" s="121">
        <v>812999.01457725884</v>
      </c>
    </row>
    <row r="17050" spans="1:7" x14ac:dyDescent="0.25">
      <c r="A17050" s="90" t="str">
        <f>VLOOKUP(B17050,Códigos!$A$1:$C$23,2,FALSE)</f>
        <v>Bonos de Largo Plazo</v>
      </c>
      <c r="B17050" s="23" t="s">
        <v>3</v>
      </c>
      <c r="C17050" s="90">
        <v>2025</v>
      </c>
      <c r="D17050" s="89" t="s">
        <v>138</v>
      </c>
      <c r="E17050" s="24">
        <v>45869</v>
      </c>
      <c r="F17050" s="23" t="s">
        <v>52</v>
      </c>
      <c r="G17050" s="121">
        <v>12315593.27457726</v>
      </c>
    </row>
    <row r="17051" spans="1:7" x14ac:dyDescent="0.25">
      <c r="A17051" s="90" t="str">
        <f>VLOOKUP(B17051,Códigos!$A$1:$C$23,2,FALSE)</f>
        <v>Bonos del Tesoro</v>
      </c>
      <c r="B17051" s="23" t="s">
        <v>6</v>
      </c>
      <c r="C17051" s="90">
        <v>2025</v>
      </c>
      <c r="D17051" s="89" t="s">
        <v>138</v>
      </c>
      <c r="E17051" s="24">
        <v>45869</v>
      </c>
      <c r="F17051" s="23" t="s">
        <v>52</v>
      </c>
      <c r="G17051" s="121">
        <v>291923.54912536452</v>
      </c>
    </row>
    <row r="17052" spans="1:7" x14ac:dyDescent="0.25">
      <c r="A17052" s="90" t="str">
        <f>VLOOKUP(B17052,Códigos!$A$1:$C$23,2,FALSE)</f>
        <v>Cupones</v>
      </c>
      <c r="B17052" s="23" t="s">
        <v>7</v>
      </c>
      <c r="C17052" s="90">
        <v>2025</v>
      </c>
      <c r="D17052" s="89" t="s">
        <v>138</v>
      </c>
      <c r="E17052" s="24">
        <v>45869</v>
      </c>
      <c r="F17052" s="23" t="s">
        <v>52</v>
      </c>
      <c r="G17052" s="121">
        <v>32317.78</v>
      </c>
    </row>
    <row r="17053" spans="1:7" x14ac:dyDescent="0.25">
      <c r="A17053" s="90" t="str">
        <f>VLOOKUP(B17053,Códigos!$A$1:$C$23,2,FALSE)</f>
        <v>Depósitos a Plazo Fijo</v>
      </c>
      <c r="B17053" s="23" t="s">
        <v>8</v>
      </c>
      <c r="C17053" s="90">
        <v>2025</v>
      </c>
      <c r="D17053" s="89" t="s">
        <v>138</v>
      </c>
      <c r="E17053" s="24">
        <v>45869</v>
      </c>
      <c r="F17053" s="23" t="s">
        <v>52</v>
      </c>
      <c r="G17053" s="121">
        <v>281140424.49653125</v>
      </c>
    </row>
    <row r="17054" spans="1:7" x14ac:dyDescent="0.25">
      <c r="A17054" s="90" t="str">
        <f>VLOOKUP(B17054,Códigos!$A$1:$C$23,2,FALSE)</f>
        <v>Letras del BCB</v>
      </c>
      <c r="B17054" s="23" t="s">
        <v>9</v>
      </c>
      <c r="C17054" s="90">
        <v>2025</v>
      </c>
      <c r="D17054" s="89" t="s">
        <v>138</v>
      </c>
      <c r="E17054" s="24">
        <v>45869</v>
      </c>
      <c r="F17054" s="23" t="s">
        <v>52</v>
      </c>
      <c r="G17054" s="121">
        <v>16807371.696180809</v>
      </c>
    </row>
    <row r="17055" spans="1:7" x14ac:dyDescent="0.25">
      <c r="A17055" s="90" t="str">
        <f>VLOOKUP(B17055,Códigos!$A$1:$C$23,2,FALSE)</f>
        <v>Letras del BCB con opción a rescate anticipado</v>
      </c>
      <c r="B17055" s="23" t="s">
        <v>10</v>
      </c>
      <c r="C17055" s="90">
        <v>2025</v>
      </c>
      <c r="D17055" s="89" t="s">
        <v>138</v>
      </c>
      <c r="E17055" s="24">
        <v>45869</v>
      </c>
      <c r="F17055" s="23" t="s">
        <v>52</v>
      </c>
      <c r="G17055" s="121">
        <v>1288264.547230321</v>
      </c>
    </row>
    <row r="17056" spans="1:7" x14ac:dyDescent="0.25">
      <c r="A17056" s="90" t="str">
        <f>VLOOKUP(B17056,Códigos!$A$1:$C$23,2,FALSE)</f>
        <v>Pagarés bursátiles</v>
      </c>
      <c r="B17056" s="23" t="s">
        <v>11</v>
      </c>
      <c r="C17056" s="90">
        <v>2025</v>
      </c>
      <c r="D17056" s="89" t="s">
        <v>138</v>
      </c>
      <c r="E17056" s="24">
        <v>45869</v>
      </c>
      <c r="F17056" s="23" t="s">
        <v>52</v>
      </c>
      <c r="G17056" s="121">
        <v>8153587.8988338253</v>
      </c>
    </row>
    <row r="17057" spans="1:7" x14ac:dyDescent="0.25">
      <c r="A17057" s="90" t="str">
        <f>VLOOKUP(B17057,Códigos!$A$1:$C$23,2,FALSE)</f>
        <v>Valores de Titularización</v>
      </c>
      <c r="B17057" s="23" t="s">
        <v>12</v>
      </c>
      <c r="C17057" s="90">
        <v>2025</v>
      </c>
      <c r="D17057" s="89" t="s">
        <v>138</v>
      </c>
      <c r="E17057" s="24">
        <v>45869</v>
      </c>
      <c r="F17057" s="23" t="s">
        <v>52</v>
      </c>
      <c r="G17057" s="121">
        <v>823562.23180757998</v>
      </c>
    </row>
    <row r="17058" spans="1:7" x14ac:dyDescent="0.25">
      <c r="A17058" s="90" t="str">
        <f>VLOOKUP(B17058,Códigos!$A$1:$C$23,2,FALSE)</f>
        <v>Inv. Extranjero</v>
      </c>
      <c r="B17058" s="23" t="s">
        <v>34</v>
      </c>
      <c r="C17058" s="90">
        <v>2025</v>
      </c>
      <c r="D17058" s="89" t="s">
        <v>138</v>
      </c>
      <c r="E17058" s="24">
        <v>45869</v>
      </c>
      <c r="F17058" s="23" t="s">
        <v>52</v>
      </c>
      <c r="G17058" s="121">
        <v>21960404.879999999</v>
      </c>
    </row>
    <row r="17059" spans="1:7" x14ac:dyDescent="0.25">
      <c r="A17059" s="90" t="str">
        <f>VLOOKUP(B17059,Códigos!$A$1:$C$23,2,FALSE)</f>
        <v>Liquidez</v>
      </c>
      <c r="B17059" s="23" t="s">
        <v>13</v>
      </c>
      <c r="C17059" s="90">
        <v>2025</v>
      </c>
      <c r="D17059" s="89" t="s">
        <v>138</v>
      </c>
      <c r="E17059" s="24">
        <v>45869</v>
      </c>
      <c r="F17059" s="23" t="s">
        <v>52</v>
      </c>
      <c r="G17059" s="121">
        <v>138957493.44000003</v>
      </c>
    </row>
    <row r="17060" spans="1:7" x14ac:dyDescent="0.25">
      <c r="A17060" s="90" t="str">
        <f>VLOOKUP(B17060,Códigos!$A$1:$C$23,2,FALSE)</f>
        <v>Inv. sin Oferta Pública</v>
      </c>
      <c r="B17060" s="23" t="s">
        <v>14</v>
      </c>
      <c r="C17060" s="90">
        <v>2025</v>
      </c>
      <c r="D17060" s="89" t="s">
        <v>138</v>
      </c>
      <c r="E17060" s="24">
        <v>45869</v>
      </c>
      <c r="F17060" s="23" t="s">
        <v>52</v>
      </c>
      <c r="G17060" s="121">
        <v>205078.40454810497</v>
      </c>
    </row>
    <row r="17061" spans="1:7" x14ac:dyDescent="0.25">
      <c r="A17061" s="90" t="str">
        <f>VLOOKUP(B17061,Códigos!$A$1:$C$23,2,FALSE)</f>
        <v>Bonos Banco Central de Bolivia</v>
      </c>
      <c r="B17061" s="23" t="s">
        <v>2</v>
      </c>
      <c r="C17061" s="90">
        <v>2025</v>
      </c>
      <c r="D17061" s="89" t="s">
        <v>138</v>
      </c>
      <c r="E17061" s="24">
        <v>45869</v>
      </c>
      <c r="F17061" s="23" t="s">
        <v>119</v>
      </c>
      <c r="G17061" s="121">
        <v>30225964.465256199</v>
      </c>
    </row>
    <row r="17062" spans="1:7" x14ac:dyDescent="0.25">
      <c r="A17062" s="90" t="str">
        <f>VLOOKUP(B17062,Códigos!$A$1:$C$23,2,FALSE)</f>
        <v>Bonos de Largo Plazo</v>
      </c>
      <c r="B17062" s="23" t="s">
        <v>3</v>
      </c>
      <c r="C17062" s="90">
        <v>2025</v>
      </c>
      <c r="D17062" s="89" t="s">
        <v>138</v>
      </c>
      <c r="E17062" s="24">
        <v>45869</v>
      </c>
      <c r="F17062" s="23" t="s">
        <v>119</v>
      </c>
      <c r="G17062" s="121">
        <v>479766.01933696802</v>
      </c>
    </row>
    <row r="17063" spans="1:7" x14ac:dyDescent="0.25">
      <c r="A17063" s="90" t="str">
        <f>VLOOKUP(B17063,Códigos!$A$1:$C$23,2,FALSE)</f>
        <v>Bonos del BCB con opción a rescate anticipado</v>
      </c>
      <c r="B17063" s="23" t="s">
        <v>159</v>
      </c>
      <c r="C17063" s="90">
        <v>2025</v>
      </c>
      <c r="D17063" s="89" t="s">
        <v>138</v>
      </c>
      <c r="E17063" s="24">
        <v>45869</v>
      </c>
      <c r="F17063" s="23" t="s">
        <v>119</v>
      </c>
      <c r="G17063" s="121">
        <v>4245422.4029562604</v>
      </c>
    </row>
    <row r="17064" spans="1:7" x14ac:dyDescent="0.25">
      <c r="A17064" s="90" t="str">
        <f>VLOOKUP(B17064,Códigos!$A$1:$C$23,2,FALSE)</f>
        <v>Depósitos a Plazo Fijo</v>
      </c>
      <c r="B17064" s="23" t="s">
        <v>8</v>
      </c>
      <c r="C17064" s="90">
        <v>2025</v>
      </c>
      <c r="D17064" s="89" t="s">
        <v>138</v>
      </c>
      <c r="E17064" s="24">
        <v>45869</v>
      </c>
      <c r="F17064" s="23" t="s">
        <v>119</v>
      </c>
      <c r="G17064" s="121">
        <v>12242590.729598301</v>
      </c>
    </row>
    <row r="17065" spans="1:7" x14ac:dyDescent="0.25">
      <c r="A17065" s="90" t="str">
        <f>VLOOKUP(B17065,Códigos!$A$1:$C$23,2,FALSE)</f>
        <v>Letras del BCB</v>
      </c>
      <c r="B17065" s="23" t="s">
        <v>9</v>
      </c>
      <c r="C17065" s="90">
        <v>2025</v>
      </c>
      <c r="D17065" s="89" t="s">
        <v>138</v>
      </c>
      <c r="E17065" s="24">
        <v>45869</v>
      </c>
      <c r="F17065" s="23" t="s">
        <v>119</v>
      </c>
      <c r="G17065" s="121">
        <v>16479007.2996339</v>
      </c>
    </row>
    <row r="17066" spans="1:7" x14ac:dyDescent="0.25">
      <c r="A17066" s="90" t="str">
        <f>VLOOKUP(B17066,Códigos!$A$1:$C$23,2,FALSE)</f>
        <v>Inv. Extranjero</v>
      </c>
      <c r="B17066" s="23" t="s">
        <v>34</v>
      </c>
      <c r="C17066" s="90">
        <v>2025</v>
      </c>
      <c r="D17066" s="89" t="s">
        <v>138</v>
      </c>
      <c r="E17066" s="24">
        <v>45869</v>
      </c>
      <c r="F17066" s="23" t="s">
        <v>119</v>
      </c>
      <c r="G17066" s="121">
        <v>0</v>
      </c>
    </row>
    <row r="17067" spans="1:7" x14ac:dyDescent="0.25">
      <c r="A17067" s="90" t="str">
        <f>VLOOKUP(B17067,Códigos!$A$1:$C$23,2,FALSE)</f>
        <v>Liquidez</v>
      </c>
      <c r="B17067" s="23" t="s">
        <v>13</v>
      </c>
      <c r="C17067" s="90">
        <v>2025</v>
      </c>
      <c r="D17067" s="89" t="s">
        <v>138</v>
      </c>
      <c r="E17067" s="24">
        <v>45869</v>
      </c>
      <c r="F17067" s="23" t="s">
        <v>119</v>
      </c>
      <c r="G17067" s="121">
        <v>10266714.3198836</v>
      </c>
    </row>
    <row r="17068" spans="1:7" x14ac:dyDescent="0.25">
      <c r="A17068" s="90" t="str">
        <f>VLOOKUP(B17068,Códigos!$A$1:$C$23,2,FALSE)</f>
        <v>Inv. sin Oferta Pública</v>
      </c>
      <c r="B17068" s="23" t="s">
        <v>14</v>
      </c>
      <c r="C17068" s="90">
        <v>2025</v>
      </c>
      <c r="D17068" s="89" t="s">
        <v>138</v>
      </c>
      <c r="E17068" s="24">
        <v>45869</v>
      </c>
      <c r="F17068" s="23" t="s">
        <v>119</v>
      </c>
      <c r="G17068" s="121">
        <v>-394.307521399417</v>
      </c>
    </row>
    <row r="17069" spans="1:7" x14ac:dyDescent="0.25">
      <c r="A17069" s="90" t="str">
        <f>VLOOKUP(B17069,Códigos!$A$1:$C$23,2,FALSE)</f>
        <v>Bonos Bancarios Bursátiles</v>
      </c>
      <c r="B17069" s="23" t="s">
        <v>1</v>
      </c>
      <c r="C17069" s="90">
        <v>2025</v>
      </c>
      <c r="D17069" s="89" t="s">
        <v>138</v>
      </c>
      <c r="E17069" s="24">
        <v>45869</v>
      </c>
      <c r="F17069" s="23" t="s">
        <v>44</v>
      </c>
      <c r="G17069" s="121">
        <v>5364800.2988338228</v>
      </c>
    </row>
    <row r="17070" spans="1:7" x14ac:dyDescent="0.25">
      <c r="A17070" s="90" t="str">
        <f>VLOOKUP(B17070,Códigos!$A$1:$C$23,2,FALSE)</f>
        <v>Bonos Banco Central de Bolivia</v>
      </c>
      <c r="B17070" s="23" t="s">
        <v>2</v>
      </c>
      <c r="C17070" s="90">
        <v>2025</v>
      </c>
      <c r="D17070" s="89" t="s">
        <v>138</v>
      </c>
      <c r="E17070" s="24">
        <v>45869</v>
      </c>
      <c r="F17070" s="23" t="s">
        <v>44</v>
      </c>
      <c r="G17070" s="121">
        <v>17268164.352769699</v>
      </c>
    </row>
    <row r="17071" spans="1:7" x14ac:dyDescent="0.25">
      <c r="A17071" s="90" t="str">
        <f>VLOOKUP(B17071,Códigos!$A$1:$C$23,2,FALSE)</f>
        <v>Bonos de Largo Plazo</v>
      </c>
      <c r="B17071" s="23" t="s">
        <v>3</v>
      </c>
      <c r="C17071" s="90">
        <v>2025</v>
      </c>
      <c r="D17071" s="89" t="s">
        <v>138</v>
      </c>
      <c r="E17071" s="24">
        <v>45869</v>
      </c>
      <c r="F17071" s="23" t="s">
        <v>44</v>
      </c>
      <c r="G17071" s="121">
        <v>9364738.976676397</v>
      </c>
    </row>
    <row r="17072" spans="1:7" x14ac:dyDescent="0.25">
      <c r="A17072" s="90" t="str">
        <f>VLOOKUP(B17072,Códigos!$A$1:$C$23,2,FALSE)</f>
        <v>Bonos Verdes, Sociales y/o Sostenibles</v>
      </c>
      <c r="B17072" s="23" t="s">
        <v>162</v>
      </c>
      <c r="C17072" s="90">
        <v>2025</v>
      </c>
      <c r="D17072" s="89" t="s">
        <v>138</v>
      </c>
      <c r="E17072" s="24">
        <v>45869</v>
      </c>
      <c r="F17072" s="23" t="s">
        <v>44</v>
      </c>
      <c r="G17072" s="121">
        <v>1975644.3148688001</v>
      </c>
    </row>
    <row r="17073" spans="1:7" x14ac:dyDescent="0.25">
      <c r="A17073" s="90" t="str">
        <f>VLOOKUP(B17073,Códigos!$A$1:$C$23,2,FALSE)</f>
        <v>Depósitos a Plazo Fijo</v>
      </c>
      <c r="B17073" s="23" t="s">
        <v>8</v>
      </c>
      <c r="C17073" s="90">
        <v>2025</v>
      </c>
      <c r="D17073" s="89" t="s">
        <v>138</v>
      </c>
      <c r="E17073" s="24">
        <v>45869</v>
      </c>
      <c r="F17073" s="23" t="s">
        <v>44</v>
      </c>
      <c r="G17073" s="121">
        <v>57659622.132595308</v>
      </c>
    </row>
    <row r="17074" spans="1:7" x14ac:dyDescent="0.25">
      <c r="A17074" s="90" t="str">
        <f>VLOOKUP(B17074,Códigos!$A$1:$C$23,2,FALSE)</f>
        <v>Letras del BCB</v>
      </c>
      <c r="B17074" s="23" t="s">
        <v>9</v>
      </c>
      <c r="C17074" s="90">
        <v>2025</v>
      </c>
      <c r="D17074" s="89" t="s">
        <v>138</v>
      </c>
      <c r="E17074" s="24">
        <v>45869</v>
      </c>
      <c r="F17074" s="23" t="s">
        <v>44</v>
      </c>
      <c r="G17074" s="121">
        <v>11106775.871720109</v>
      </c>
    </row>
    <row r="17075" spans="1:7" x14ac:dyDescent="0.25">
      <c r="A17075" s="90" t="str">
        <f>VLOOKUP(B17075,Códigos!$A$1:$C$23,2,FALSE)</f>
        <v>Letras del BCB con opción a rescate anticipado</v>
      </c>
      <c r="B17075" s="23" t="s">
        <v>10</v>
      </c>
      <c r="C17075" s="90">
        <v>2025</v>
      </c>
      <c r="D17075" s="89" t="s">
        <v>138</v>
      </c>
      <c r="E17075" s="24">
        <v>45869</v>
      </c>
      <c r="F17075" s="23" t="s">
        <v>44</v>
      </c>
      <c r="G17075" s="121">
        <v>2162465.1253644298</v>
      </c>
    </row>
    <row r="17076" spans="1:7" x14ac:dyDescent="0.25">
      <c r="A17076" s="90" t="str">
        <f>VLOOKUP(B17076,Códigos!$A$1:$C$23,2,FALSE)</f>
        <v>Pagarés bursátiles</v>
      </c>
      <c r="B17076" s="23" t="s">
        <v>11</v>
      </c>
      <c r="C17076" s="90">
        <v>2025</v>
      </c>
      <c r="D17076" s="89" t="s">
        <v>138</v>
      </c>
      <c r="E17076" s="24">
        <v>45869</v>
      </c>
      <c r="F17076" s="23" t="s">
        <v>44</v>
      </c>
      <c r="G17076" s="121">
        <v>3273445.2463556901</v>
      </c>
    </row>
    <row r="17077" spans="1:7" x14ac:dyDescent="0.25">
      <c r="A17077" s="90" t="str">
        <f>VLOOKUP(B17077,Códigos!$A$1:$C$23,2,FALSE)</f>
        <v>Valores de Titularización</v>
      </c>
      <c r="B17077" s="23" t="s">
        <v>12</v>
      </c>
      <c r="C17077" s="90">
        <v>2025</v>
      </c>
      <c r="D17077" s="89" t="s">
        <v>138</v>
      </c>
      <c r="E17077" s="24">
        <v>45869</v>
      </c>
      <c r="F17077" s="23" t="s">
        <v>44</v>
      </c>
      <c r="G17077" s="121">
        <v>859468.65597667603</v>
      </c>
    </row>
    <row r="17078" spans="1:7" x14ac:dyDescent="0.25">
      <c r="A17078" s="90" t="str">
        <f>VLOOKUP(B17078,Códigos!$A$1:$C$23,2,FALSE)</f>
        <v>Inv. Extranjero</v>
      </c>
      <c r="B17078" s="23" t="s">
        <v>34</v>
      </c>
      <c r="C17078" s="90">
        <v>2025</v>
      </c>
      <c r="D17078" s="89" t="s">
        <v>138</v>
      </c>
      <c r="E17078" s="24">
        <v>45869</v>
      </c>
      <c r="F17078" s="23" t="s">
        <v>44</v>
      </c>
      <c r="G17078" s="121">
        <v>307792.19</v>
      </c>
    </row>
    <row r="17079" spans="1:7" x14ac:dyDescent="0.25">
      <c r="A17079" s="90" t="str">
        <f>VLOOKUP(B17079,Códigos!$A$1:$C$23,2,FALSE)</f>
        <v>Liquidez</v>
      </c>
      <c r="B17079" s="23" t="s">
        <v>13</v>
      </c>
      <c r="C17079" s="90">
        <v>2025</v>
      </c>
      <c r="D17079" s="89" t="s">
        <v>138</v>
      </c>
      <c r="E17079" s="24">
        <v>45869</v>
      </c>
      <c r="F17079" s="23" t="s">
        <v>44</v>
      </c>
      <c r="G17079" s="121">
        <v>39107920.945218638</v>
      </c>
    </row>
    <row r="17080" spans="1:7" x14ac:dyDescent="0.25">
      <c r="A17080" s="90" t="str">
        <f>VLOOKUP(B17080,Códigos!$A$1:$C$23,2,FALSE)</f>
        <v>Inv. sin Oferta Pública</v>
      </c>
      <c r="B17080" s="23" t="s">
        <v>14</v>
      </c>
      <c r="C17080" s="90">
        <v>2025</v>
      </c>
      <c r="D17080" s="89" t="s">
        <v>138</v>
      </c>
      <c r="E17080" s="24">
        <v>45869</v>
      </c>
      <c r="F17080" s="23" t="s">
        <v>44</v>
      </c>
      <c r="G17080" s="121">
        <v>4217906.3142565638</v>
      </c>
    </row>
    <row r="17081" spans="1:7" x14ac:dyDescent="0.25">
      <c r="A17081" s="90" t="str">
        <f>VLOOKUP(B17081,Códigos!$A$1:$C$23,2,FALSE)</f>
        <v>Bonos Bancarios Bursátiles</v>
      </c>
      <c r="B17081" s="23" t="s">
        <v>1</v>
      </c>
      <c r="C17081" s="90">
        <v>2025</v>
      </c>
      <c r="D17081" s="89" t="s">
        <v>138</v>
      </c>
      <c r="E17081" s="24">
        <v>45869</v>
      </c>
      <c r="F17081" s="23" t="s">
        <v>45</v>
      </c>
      <c r="G17081" s="121">
        <v>4096202.23</v>
      </c>
    </row>
    <row r="17082" spans="1:7" x14ac:dyDescent="0.25">
      <c r="A17082" s="90" t="str">
        <f>VLOOKUP(B17082,Códigos!$A$1:$C$23,2,FALSE)</f>
        <v>Bonos Banco Central de Bolivia</v>
      </c>
      <c r="B17082" s="23" t="s">
        <v>2</v>
      </c>
      <c r="C17082" s="90">
        <v>2025</v>
      </c>
      <c r="D17082" s="89" t="s">
        <v>138</v>
      </c>
      <c r="E17082" s="24">
        <v>45869</v>
      </c>
      <c r="F17082" s="23" t="s">
        <v>45</v>
      </c>
      <c r="G17082" s="121">
        <v>22789.698250728899</v>
      </c>
    </row>
    <row r="17083" spans="1:7" x14ac:dyDescent="0.25">
      <c r="A17083" s="90" t="str">
        <f>VLOOKUP(B17083,Códigos!$A$1:$C$23,2,FALSE)</f>
        <v>Bonos de Largo Plazo</v>
      </c>
      <c r="B17083" s="23" t="s">
        <v>3</v>
      </c>
      <c r="C17083" s="90">
        <v>2025</v>
      </c>
      <c r="D17083" s="89" t="s">
        <v>138</v>
      </c>
      <c r="E17083" s="24">
        <v>45869</v>
      </c>
      <c r="F17083" s="23" t="s">
        <v>45</v>
      </c>
      <c r="G17083" s="121">
        <v>671813.17</v>
      </c>
    </row>
    <row r="17084" spans="1:7" x14ac:dyDescent="0.25">
      <c r="A17084" s="90" t="str">
        <f>VLOOKUP(B17084,Códigos!$A$1:$C$23,2,FALSE)</f>
        <v>Bonos del Tesoro</v>
      </c>
      <c r="B17084" s="23" t="s">
        <v>6</v>
      </c>
      <c r="C17084" s="90">
        <v>2025</v>
      </c>
      <c r="D17084" s="89" t="s">
        <v>138</v>
      </c>
      <c r="E17084" s="24">
        <v>45869</v>
      </c>
      <c r="F17084" s="23" t="s">
        <v>45</v>
      </c>
      <c r="G17084" s="121">
        <v>74087.099125364504</v>
      </c>
    </row>
    <row r="17085" spans="1:7" x14ac:dyDescent="0.25">
      <c r="A17085" s="90" t="str">
        <f>VLOOKUP(B17085,Códigos!$A$1:$C$23,2,FALSE)</f>
        <v>Depósitos a Plazo Fijo</v>
      </c>
      <c r="B17085" s="23" t="s">
        <v>8</v>
      </c>
      <c r="C17085" s="90">
        <v>2025</v>
      </c>
      <c r="D17085" s="89" t="s">
        <v>138</v>
      </c>
      <c r="E17085" s="24">
        <v>45869</v>
      </c>
      <c r="F17085" s="23" t="s">
        <v>45</v>
      </c>
      <c r="G17085" s="121">
        <v>55218590.550000004</v>
      </c>
    </row>
    <row r="17086" spans="1:7" x14ac:dyDescent="0.25">
      <c r="A17086" s="90" t="str">
        <f>VLOOKUP(B17086,Códigos!$A$1:$C$23,2,FALSE)</f>
        <v>Letras del BCB</v>
      </c>
      <c r="B17086" s="23" t="s">
        <v>9</v>
      </c>
      <c r="C17086" s="90">
        <v>2025</v>
      </c>
      <c r="D17086" s="89" t="s">
        <v>138</v>
      </c>
      <c r="E17086" s="24">
        <v>45869</v>
      </c>
      <c r="F17086" s="23" t="s">
        <v>45</v>
      </c>
      <c r="G17086" s="121">
        <v>2609788.2419825098</v>
      </c>
    </row>
    <row r="17087" spans="1:7" x14ac:dyDescent="0.25">
      <c r="A17087" s="90" t="str">
        <f>VLOOKUP(B17087,Códigos!$A$1:$C$23,2,FALSE)</f>
        <v>Pagarés bursátiles</v>
      </c>
      <c r="B17087" s="23" t="s">
        <v>11</v>
      </c>
      <c r="C17087" s="90">
        <v>2025</v>
      </c>
      <c r="D17087" s="89" t="s">
        <v>138</v>
      </c>
      <c r="E17087" s="24">
        <v>45869</v>
      </c>
      <c r="F17087" s="23" t="s">
        <v>45</v>
      </c>
      <c r="G17087" s="121">
        <v>7434.5481049562704</v>
      </c>
    </row>
    <row r="17088" spans="1:7" x14ac:dyDescent="0.25">
      <c r="A17088" s="90" t="str">
        <f>VLOOKUP(B17088,Códigos!$A$1:$C$23,2,FALSE)</f>
        <v>Inv. Extranjero</v>
      </c>
      <c r="B17088" s="23" t="s">
        <v>34</v>
      </c>
      <c r="C17088" s="90">
        <v>2025</v>
      </c>
      <c r="D17088" s="89" t="s">
        <v>138</v>
      </c>
      <c r="E17088" s="24">
        <v>45869</v>
      </c>
      <c r="F17088" s="23" t="s">
        <v>45</v>
      </c>
      <c r="G17088" s="121">
        <v>371777.05000000005</v>
      </c>
    </row>
    <row r="17089" spans="1:7" x14ac:dyDescent="0.25">
      <c r="A17089" s="90" t="str">
        <f>VLOOKUP(B17089,Códigos!$A$1:$C$23,2,FALSE)</f>
        <v>Liquidez</v>
      </c>
      <c r="B17089" s="23" t="s">
        <v>13</v>
      </c>
      <c r="C17089" s="90">
        <v>2025</v>
      </c>
      <c r="D17089" s="89" t="s">
        <v>138</v>
      </c>
      <c r="E17089" s="24">
        <v>45869</v>
      </c>
      <c r="F17089" s="23" t="s">
        <v>45</v>
      </c>
      <c r="G17089" s="121">
        <v>48816050.293906704</v>
      </c>
    </row>
    <row r="17090" spans="1:7" x14ac:dyDescent="0.25">
      <c r="A17090" s="90" t="str">
        <f>VLOOKUP(B17090,Códigos!$A$1:$C$23,2,FALSE)</f>
        <v>Inv. sin Oferta Pública</v>
      </c>
      <c r="B17090" s="23" t="s">
        <v>14</v>
      </c>
      <c r="C17090" s="90">
        <v>2025</v>
      </c>
      <c r="D17090" s="89" t="s">
        <v>138</v>
      </c>
      <c r="E17090" s="24">
        <v>45869</v>
      </c>
      <c r="F17090" s="23" t="s">
        <v>45</v>
      </c>
      <c r="G17090" s="121">
        <v>-1399.185451895044</v>
      </c>
    </row>
    <row r="17091" spans="1:7" x14ac:dyDescent="0.25">
      <c r="A17091" s="90" t="str">
        <f>VLOOKUP(B17091,Códigos!$A$1:$C$23,2,FALSE)</f>
        <v>Acciones</v>
      </c>
      <c r="B17091" s="23" t="s">
        <v>0</v>
      </c>
      <c r="C17091" s="90">
        <v>2025</v>
      </c>
      <c r="D17091" s="89" t="s">
        <v>138</v>
      </c>
      <c r="E17091" s="24">
        <v>45869</v>
      </c>
      <c r="F17091" s="23" t="s">
        <v>46</v>
      </c>
      <c r="G17091" s="121">
        <v>4670983.7361516096</v>
      </c>
    </row>
    <row r="17092" spans="1:7" x14ac:dyDescent="0.25">
      <c r="A17092" s="90" t="str">
        <f>VLOOKUP(B17092,Códigos!$A$1:$C$23,2,FALSE)</f>
        <v>Bonos Bancarios Bursátiles</v>
      </c>
      <c r="B17092" s="23" t="s">
        <v>1</v>
      </c>
      <c r="C17092" s="90">
        <v>2025</v>
      </c>
      <c r="D17092" s="89" t="s">
        <v>138</v>
      </c>
      <c r="E17092" s="24">
        <v>45869</v>
      </c>
      <c r="F17092" s="23" t="s">
        <v>46</v>
      </c>
      <c r="G17092" s="121">
        <v>42101452.018950395</v>
      </c>
    </row>
    <row r="17093" spans="1:7" x14ac:dyDescent="0.25">
      <c r="A17093" s="90" t="str">
        <f>VLOOKUP(B17093,Códigos!$A$1:$C$23,2,FALSE)</f>
        <v>Bonos Banco Central de Bolivia</v>
      </c>
      <c r="B17093" s="23" t="s">
        <v>2</v>
      </c>
      <c r="C17093" s="90">
        <v>2025</v>
      </c>
      <c r="D17093" s="89" t="s">
        <v>138</v>
      </c>
      <c r="E17093" s="24">
        <v>45869</v>
      </c>
      <c r="F17093" s="23" t="s">
        <v>46</v>
      </c>
      <c r="G17093" s="121">
        <v>30000853.128279906</v>
      </c>
    </row>
    <row r="17094" spans="1:7" x14ac:dyDescent="0.25">
      <c r="A17094" s="90" t="str">
        <f>VLOOKUP(B17094,Códigos!$A$1:$C$23,2,FALSE)</f>
        <v>Bonos de Largo Plazo</v>
      </c>
      <c r="B17094" s="23" t="s">
        <v>3</v>
      </c>
      <c r="C17094" s="90">
        <v>2025</v>
      </c>
      <c r="D17094" s="89" t="s">
        <v>138</v>
      </c>
      <c r="E17094" s="24">
        <v>45869</v>
      </c>
      <c r="F17094" s="23" t="s">
        <v>46</v>
      </c>
      <c r="G17094" s="121">
        <v>32017605.351311818</v>
      </c>
    </row>
    <row r="17095" spans="1:7" x14ac:dyDescent="0.25">
      <c r="A17095" s="90" t="str">
        <f>VLOOKUP(B17095,Códigos!$A$1:$C$23,2,FALSE)</f>
        <v>Bonos Municipales</v>
      </c>
      <c r="B17095" s="23" t="s">
        <v>4</v>
      </c>
      <c r="C17095" s="90">
        <v>2025</v>
      </c>
      <c r="D17095" s="89" t="s">
        <v>138</v>
      </c>
      <c r="E17095" s="24">
        <v>45869</v>
      </c>
      <c r="F17095" s="23" t="s">
        <v>46</v>
      </c>
      <c r="G17095" s="121">
        <v>383625.97667638463</v>
      </c>
    </row>
    <row r="17096" spans="1:7" x14ac:dyDescent="0.25">
      <c r="A17096" s="90" t="str">
        <f>VLOOKUP(B17096,Códigos!$A$1:$C$23,2,FALSE)</f>
        <v>Bonos del Tesoro</v>
      </c>
      <c r="B17096" s="23" t="s">
        <v>6</v>
      </c>
      <c r="C17096" s="90">
        <v>2025</v>
      </c>
      <c r="D17096" s="89" t="s">
        <v>138</v>
      </c>
      <c r="E17096" s="24">
        <v>45869</v>
      </c>
      <c r="F17096" s="23" t="s">
        <v>46</v>
      </c>
      <c r="G17096" s="121">
        <v>282493.440233236</v>
      </c>
    </row>
    <row r="17097" spans="1:7" x14ac:dyDescent="0.25">
      <c r="A17097" s="90" t="str">
        <f>VLOOKUP(B17097,Códigos!$A$1:$C$23,2,FALSE)</f>
        <v>Bonos Verdes, Sociales y/o Sostenibles</v>
      </c>
      <c r="B17097" s="23" t="s">
        <v>162</v>
      </c>
      <c r="C17097" s="90">
        <v>2025</v>
      </c>
      <c r="D17097" s="89" t="s">
        <v>138</v>
      </c>
      <c r="E17097" s="24">
        <v>45869</v>
      </c>
      <c r="F17097" s="23" t="s">
        <v>46</v>
      </c>
      <c r="G17097" s="121">
        <v>9068100.1384839695</v>
      </c>
    </row>
    <row r="17098" spans="1:7" x14ac:dyDescent="0.25">
      <c r="A17098" s="90" t="str">
        <f>VLOOKUP(B17098,Códigos!$A$1:$C$23,2,FALSE)</f>
        <v>Cupones</v>
      </c>
      <c r="B17098" s="23" t="s">
        <v>7</v>
      </c>
      <c r="C17098" s="90">
        <v>2025</v>
      </c>
      <c r="D17098" s="89" t="s">
        <v>138</v>
      </c>
      <c r="E17098" s="24">
        <v>45869</v>
      </c>
      <c r="F17098" s="23" t="s">
        <v>46</v>
      </c>
      <c r="G17098" s="121">
        <v>1236328.16326533</v>
      </c>
    </row>
    <row r="17099" spans="1:7" x14ac:dyDescent="0.25">
      <c r="A17099" s="90" t="str">
        <f>VLOOKUP(B17099,Códigos!$A$1:$C$23,2,FALSE)</f>
        <v>Depósitos a Plazo Fijo</v>
      </c>
      <c r="B17099" s="23" t="s">
        <v>8</v>
      </c>
      <c r="C17099" s="90">
        <v>2025</v>
      </c>
      <c r="D17099" s="89" t="s">
        <v>138</v>
      </c>
      <c r="E17099" s="24">
        <v>45869</v>
      </c>
      <c r="F17099" s="23" t="s">
        <v>46</v>
      </c>
      <c r="G17099" s="121">
        <v>105833546.76530553</v>
      </c>
    </row>
    <row r="17100" spans="1:7" x14ac:dyDescent="0.25">
      <c r="A17100" s="90" t="str">
        <f>VLOOKUP(B17100,Códigos!$A$1:$C$23,2,FALSE)</f>
        <v>Letras del BCB</v>
      </c>
      <c r="B17100" s="23" t="s">
        <v>9</v>
      </c>
      <c r="C17100" s="90">
        <v>2025</v>
      </c>
      <c r="D17100" s="89" t="s">
        <v>138</v>
      </c>
      <c r="E17100" s="24">
        <v>45869</v>
      </c>
      <c r="F17100" s="23" t="s">
        <v>46</v>
      </c>
      <c r="G17100" s="121">
        <v>12949399.583090372</v>
      </c>
    </row>
    <row r="17101" spans="1:7" x14ac:dyDescent="0.25">
      <c r="A17101" s="90" t="str">
        <f>VLOOKUP(B17101,Códigos!$A$1:$C$23,2,FALSE)</f>
        <v>Letras del BCB con opción a rescate anticipado</v>
      </c>
      <c r="B17101" s="23" t="s">
        <v>10</v>
      </c>
      <c r="C17101" s="90">
        <v>2025</v>
      </c>
      <c r="D17101" s="89" t="s">
        <v>138</v>
      </c>
      <c r="E17101" s="24">
        <v>45869</v>
      </c>
      <c r="F17101" s="23" t="s">
        <v>46</v>
      </c>
      <c r="G17101" s="121">
        <v>1010033.466472303</v>
      </c>
    </row>
    <row r="17102" spans="1:7" x14ac:dyDescent="0.25">
      <c r="A17102" s="90" t="str">
        <f>VLOOKUP(B17102,Códigos!$A$1:$C$23,2,FALSE)</f>
        <v>Pagarés bursátiles</v>
      </c>
      <c r="B17102" s="23" t="s">
        <v>11</v>
      </c>
      <c r="C17102" s="90">
        <v>2025</v>
      </c>
      <c r="D17102" s="89" t="s">
        <v>138</v>
      </c>
      <c r="E17102" s="24">
        <v>45869</v>
      </c>
      <c r="F17102" s="23" t="s">
        <v>46</v>
      </c>
      <c r="G17102" s="121">
        <v>3866317.7988338238</v>
      </c>
    </row>
    <row r="17103" spans="1:7" x14ac:dyDescent="0.25">
      <c r="A17103" s="90" t="str">
        <f>VLOOKUP(B17103,Códigos!$A$1:$C$23,2,FALSE)</f>
        <v>Valores de Titularización</v>
      </c>
      <c r="B17103" s="23" t="s">
        <v>12</v>
      </c>
      <c r="C17103" s="90">
        <v>2025</v>
      </c>
      <c r="D17103" s="89" t="s">
        <v>138</v>
      </c>
      <c r="E17103" s="24">
        <v>45869</v>
      </c>
      <c r="F17103" s="23" t="s">
        <v>46</v>
      </c>
      <c r="G17103" s="121">
        <v>3189207.8746355642</v>
      </c>
    </row>
    <row r="17104" spans="1:7" x14ac:dyDescent="0.25">
      <c r="A17104" s="90" t="str">
        <f>VLOOKUP(B17104,Códigos!$A$1:$C$23,2,FALSE)</f>
        <v>Inv. Extranjero</v>
      </c>
      <c r="B17104" s="23" t="s">
        <v>34</v>
      </c>
      <c r="C17104" s="90">
        <v>2025</v>
      </c>
      <c r="D17104" s="89" t="s">
        <v>138</v>
      </c>
      <c r="E17104" s="24">
        <v>45869</v>
      </c>
      <c r="F17104" s="23" t="s">
        <v>46</v>
      </c>
      <c r="G17104" s="121">
        <v>0</v>
      </c>
    </row>
    <row r="17105" spans="1:7" x14ac:dyDescent="0.25">
      <c r="A17105" s="90" t="str">
        <f>VLOOKUP(B17105,Códigos!$A$1:$C$23,2,FALSE)</f>
        <v>Liquidez</v>
      </c>
      <c r="B17105" s="23" t="s">
        <v>13</v>
      </c>
      <c r="C17105" s="90">
        <v>2025</v>
      </c>
      <c r="D17105" s="89" t="s">
        <v>138</v>
      </c>
      <c r="E17105" s="24">
        <v>45869</v>
      </c>
      <c r="F17105" s="23" t="s">
        <v>46</v>
      </c>
      <c r="G17105" s="121">
        <v>58396493.708454818</v>
      </c>
    </row>
    <row r="17106" spans="1:7" x14ac:dyDescent="0.25">
      <c r="A17106" s="90" t="str">
        <f>VLOOKUP(B17106,Códigos!$A$1:$C$23,2,FALSE)</f>
        <v>Inv. sin Oferta Pública</v>
      </c>
      <c r="B17106" s="23" t="s">
        <v>14</v>
      </c>
      <c r="C17106" s="90">
        <v>2025</v>
      </c>
      <c r="D17106" s="89" t="s">
        <v>138</v>
      </c>
      <c r="E17106" s="24">
        <v>45869</v>
      </c>
      <c r="F17106" s="23" t="s">
        <v>46</v>
      </c>
      <c r="G17106" s="121">
        <v>16881407.428571433</v>
      </c>
    </row>
    <row r="17107" spans="1:7" x14ac:dyDescent="0.25">
      <c r="A17107" s="90" t="str">
        <f>VLOOKUP(B17107,Códigos!$A$1:$C$23,2,FALSE)</f>
        <v>Acciones</v>
      </c>
      <c r="B17107" s="23" t="s">
        <v>0</v>
      </c>
      <c r="C17107" s="90">
        <v>2025</v>
      </c>
      <c r="D17107" s="89" t="s">
        <v>138</v>
      </c>
      <c r="E17107" s="24">
        <v>45869</v>
      </c>
      <c r="F17107" s="23" t="s">
        <v>47</v>
      </c>
      <c r="G17107" s="121">
        <v>389890.57145772601</v>
      </c>
    </row>
    <row r="17108" spans="1:7" x14ac:dyDescent="0.25">
      <c r="A17108" s="90" t="str">
        <f>VLOOKUP(B17108,Códigos!$A$1:$C$23,2,FALSE)</f>
        <v>Bonos Bancarios Bursátiles</v>
      </c>
      <c r="B17108" s="23" t="s">
        <v>1</v>
      </c>
      <c r="C17108" s="90">
        <v>2025</v>
      </c>
      <c r="D17108" s="89" t="s">
        <v>138</v>
      </c>
      <c r="E17108" s="24">
        <v>45869</v>
      </c>
      <c r="F17108" s="23" t="s">
        <v>47</v>
      </c>
      <c r="G17108" s="121">
        <v>17177054.877026241</v>
      </c>
    </row>
    <row r="17109" spans="1:7" x14ac:dyDescent="0.25">
      <c r="A17109" s="90" t="str">
        <f>VLOOKUP(B17109,Códigos!$A$1:$C$23,2,FALSE)</f>
        <v>Bonos Banco Central de Bolivia</v>
      </c>
      <c r="B17109" s="23" t="s">
        <v>2</v>
      </c>
      <c r="C17109" s="90">
        <v>2025</v>
      </c>
      <c r="D17109" s="89" t="s">
        <v>138</v>
      </c>
      <c r="E17109" s="24">
        <v>45869</v>
      </c>
      <c r="F17109" s="23" t="s">
        <v>47</v>
      </c>
      <c r="G17109" s="121">
        <v>790209.31632652995</v>
      </c>
    </row>
    <row r="17110" spans="1:7" x14ac:dyDescent="0.25">
      <c r="A17110" s="90" t="str">
        <f>VLOOKUP(B17110,Códigos!$A$1:$C$23,2,FALSE)</f>
        <v>Bonos de Largo Plazo</v>
      </c>
      <c r="B17110" s="23" t="s">
        <v>3</v>
      </c>
      <c r="C17110" s="90">
        <v>2025</v>
      </c>
      <c r="D17110" s="89" t="s">
        <v>138</v>
      </c>
      <c r="E17110" s="24">
        <v>45869</v>
      </c>
      <c r="F17110" s="23" t="s">
        <v>47</v>
      </c>
      <c r="G17110" s="121">
        <v>11219336.894577261</v>
      </c>
    </row>
    <row r="17111" spans="1:7" x14ac:dyDescent="0.25">
      <c r="A17111" s="90" t="str">
        <f>VLOOKUP(B17111,Códigos!$A$1:$C$23,2,FALSE)</f>
        <v>Cupones</v>
      </c>
      <c r="B17111" s="23" t="s">
        <v>7</v>
      </c>
      <c r="C17111" s="90">
        <v>2025</v>
      </c>
      <c r="D17111" s="89" t="s">
        <v>138</v>
      </c>
      <c r="E17111" s="24">
        <v>45869</v>
      </c>
      <c r="F17111" s="23" t="s">
        <v>47</v>
      </c>
      <c r="G17111" s="121">
        <v>32317.78</v>
      </c>
    </row>
    <row r="17112" spans="1:7" x14ac:dyDescent="0.25">
      <c r="A17112" s="90" t="str">
        <f>VLOOKUP(B17112,Códigos!$A$1:$C$23,2,FALSE)</f>
        <v>Depósitos a Plazo Fijo</v>
      </c>
      <c r="B17112" s="23" t="s">
        <v>8</v>
      </c>
      <c r="C17112" s="90">
        <v>2025</v>
      </c>
      <c r="D17112" s="89" t="s">
        <v>138</v>
      </c>
      <c r="E17112" s="24">
        <v>45869</v>
      </c>
      <c r="F17112" s="23" t="s">
        <v>47</v>
      </c>
      <c r="G17112" s="121">
        <v>216869474.89653125</v>
      </c>
    </row>
    <row r="17113" spans="1:7" x14ac:dyDescent="0.25">
      <c r="A17113" s="90" t="str">
        <f>VLOOKUP(B17113,Códigos!$A$1:$C$23,2,FALSE)</f>
        <v>Letras del BCB</v>
      </c>
      <c r="B17113" s="23" t="s">
        <v>9</v>
      </c>
      <c r="C17113" s="90">
        <v>2025</v>
      </c>
      <c r="D17113" s="89" t="s">
        <v>138</v>
      </c>
      <c r="E17113" s="24">
        <v>45869</v>
      </c>
      <c r="F17113" s="23" t="s">
        <v>47</v>
      </c>
      <c r="G17113" s="121">
        <v>14197583.454198299</v>
      </c>
    </row>
    <row r="17114" spans="1:7" x14ac:dyDescent="0.25">
      <c r="A17114" s="90" t="str">
        <f>VLOOKUP(B17114,Códigos!$A$1:$C$23,2,FALSE)</f>
        <v>Letras del BCB con opción a rescate anticipado</v>
      </c>
      <c r="B17114" s="23" t="s">
        <v>10</v>
      </c>
      <c r="C17114" s="90">
        <v>2025</v>
      </c>
      <c r="D17114" s="89" t="s">
        <v>138</v>
      </c>
      <c r="E17114" s="24">
        <v>45869</v>
      </c>
      <c r="F17114" s="23" t="s">
        <v>47</v>
      </c>
      <c r="G17114" s="121">
        <v>1288264.547230321</v>
      </c>
    </row>
    <row r="17115" spans="1:7" x14ac:dyDescent="0.25">
      <c r="A17115" s="90" t="str">
        <f>VLOOKUP(B17115,Códigos!$A$1:$C$23,2,FALSE)</f>
        <v>Pagarés bursátiles</v>
      </c>
      <c r="B17115" s="23" t="s">
        <v>11</v>
      </c>
      <c r="C17115" s="90">
        <v>2025</v>
      </c>
      <c r="D17115" s="89" t="s">
        <v>138</v>
      </c>
      <c r="E17115" s="24">
        <v>45869</v>
      </c>
      <c r="F17115" s="23" t="s">
        <v>47</v>
      </c>
      <c r="G17115" s="121">
        <v>8073304.2507288698</v>
      </c>
    </row>
    <row r="17116" spans="1:7" x14ac:dyDescent="0.25">
      <c r="A17116" s="90" t="str">
        <f>VLOOKUP(B17116,Códigos!$A$1:$C$23,2,FALSE)</f>
        <v>Valores de Titularización</v>
      </c>
      <c r="B17116" s="23" t="s">
        <v>12</v>
      </c>
      <c r="C17116" s="90">
        <v>2025</v>
      </c>
      <c r="D17116" s="89" t="s">
        <v>138</v>
      </c>
      <c r="E17116" s="24">
        <v>45869</v>
      </c>
      <c r="F17116" s="23" t="s">
        <v>47</v>
      </c>
      <c r="G17116" s="121">
        <v>823562.23180757998</v>
      </c>
    </row>
    <row r="17117" spans="1:7" x14ac:dyDescent="0.25">
      <c r="A17117" s="90" t="str">
        <f>VLOOKUP(B17117,Códigos!$A$1:$C$23,2,FALSE)</f>
        <v>Inv. Extranjero</v>
      </c>
      <c r="B17117" s="23" t="s">
        <v>34</v>
      </c>
      <c r="C17117" s="90">
        <v>2025</v>
      </c>
      <c r="D17117" s="89" t="s">
        <v>138</v>
      </c>
      <c r="E17117" s="24">
        <v>45869</v>
      </c>
      <c r="F17117" s="23" t="s">
        <v>47</v>
      </c>
      <c r="G17117" s="121">
        <v>20347755.829999998</v>
      </c>
    </row>
    <row r="17118" spans="1:7" x14ac:dyDescent="0.25">
      <c r="A17118" s="90" t="str">
        <f>VLOOKUP(B17118,Códigos!$A$1:$C$23,2,FALSE)</f>
        <v>Liquidez</v>
      </c>
      <c r="B17118" s="23" t="s">
        <v>13</v>
      </c>
      <c r="C17118" s="90">
        <v>2025</v>
      </c>
      <c r="D17118" s="89" t="s">
        <v>138</v>
      </c>
      <c r="E17118" s="24">
        <v>45869</v>
      </c>
      <c r="F17118" s="23" t="s">
        <v>47</v>
      </c>
      <c r="G17118" s="121">
        <v>89417970.836093307</v>
      </c>
    </row>
    <row r="17119" spans="1:7" x14ac:dyDescent="0.25">
      <c r="A17119" s="90" t="str">
        <f>VLOOKUP(B17119,Códigos!$A$1:$C$23,2,FALSE)</f>
        <v>Inv. sin Oferta Pública</v>
      </c>
      <c r="B17119" s="23" t="s">
        <v>14</v>
      </c>
      <c r="C17119" s="90">
        <v>2025</v>
      </c>
      <c r="D17119" s="89" t="s">
        <v>138</v>
      </c>
      <c r="E17119" s="24">
        <v>45869</v>
      </c>
      <c r="F17119" s="23" t="s">
        <v>47</v>
      </c>
      <c r="G17119" s="121">
        <v>45746.78</v>
      </c>
    </row>
    <row r="17120" spans="1:7" x14ac:dyDescent="0.25">
      <c r="A17120" s="90" t="str">
        <f>VLOOKUP(B17120,Códigos!$A$1:$C$23,2,FALSE)</f>
        <v>Bonos Banco Central de Bolivia</v>
      </c>
      <c r="B17120" s="23" t="s">
        <v>2</v>
      </c>
      <c r="C17120" s="90">
        <v>2025</v>
      </c>
      <c r="D17120" s="89" t="s">
        <v>138</v>
      </c>
      <c r="E17120" s="24">
        <v>45869</v>
      </c>
      <c r="F17120" s="23" t="s">
        <v>48</v>
      </c>
      <c r="G17120" s="121">
        <v>30225964.465256199</v>
      </c>
    </row>
    <row r="17121" spans="1:7" x14ac:dyDescent="0.25">
      <c r="A17121" s="90" t="str">
        <f>VLOOKUP(B17121,Códigos!$A$1:$C$23,2,FALSE)</f>
        <v>Bonos de Largo Plazo</v>
      </c>
      <c r="B17121" s="23" t="s">
        <v>3</v>
      </c>
      <c r="C17121" s="90">
        <v>2025</v>
      </c>
      <c r="D17121" s="89" t="s">
        <v>138</v>
      </c>
      <c r="E17121" s="24">
        <v>45869</v>
      </c>
      <c r="F17121" s="23" t="s">
        <v>48</v>
      </c>
      <c r="G17121" s="121">
        <v>479766.01933696802</v>
      </c>
    </row>
    <row r="17122" spans="1:7" x14ac:dyDescent="0.25">
      <c r="A17122" s="90" t="str">
        <f>VLOOKUP(B17122,Códigos!$A$1:$C$23,2,FALSE)</f>
        <v>Bonos del BCB con opción a rescate anticipado</v>
      </c>
      <c r="B17122" s="23" t="s">
        <v>159</v>
      </c>
      <c r="C17122" s="90">
        <v>2025</v>
      </c>
      <c r="D17122" s="89" t="s">
        <v>138</v>
      </c>
      <c r="E17122" s="24">
        <v>45869</v>
      </c>
      <c r="F17122" s="23" t="s">
        <v>48</v>
      </c>
      <c r="G17122" s="121">
        <v>4245422.4029562604</v>
      </c>
    </row>
    <row r="17123" spans="1:7" x14ac:dyDescent="0.25">
      <c r="A17123" s="90" t="str">
        <f>VLOOKUP(B17123,Códigos!$A$1:$C$23,2,FALSE)</f>
        <v>Depósitos a Plazo Fijo</v>
      </c>
      <c r="B17123" s="23" t="s">
        <v>8</v>
      </c>
      <c r="C17123" s="90">
        <v>2025</v>
      </c>
      <c r="D17123" s="89" t="s">
        <v>138</v>
      </c>
      <c r="E17123" s="24">
        <v>45869</v>
      </c>
      <c r="F17123" s="23" t="s">
        <v>48</v>
      </c>
      <c r="G17123" s="121">
        <v>12242590.729598301</v>
      </c>
    </row>
    <row r="17124" spans="1:7" x14ac:dyDescent="0.25">
      <c r="A17124" s="90" t="str">
        <f>VLOOKUP(B17124,Códigos!$A$1:$C$23,2,FALSE)</f>
        <v>Letras del BCB</v>
      </c>
      <c r="B17124" s="23" t="s">
        <v>9</v>
      </c>
      <c r="C17124" s="90">
        <v>2025</v>
      </c>
      <c r="D17124" s="89" t="s">
        <v>138</v>
      </c>
      <c r="E17124" s="24">
        <v>45869</v>
      </c>
      <c r="F17124" s="23" t="s">
        <v>48</v>
      </c>
      <c r="G17124" s="121">
        <v>16479007.2996339</v>
      </c>
    </row>
    <row r="17125" spans="1:7" x14ac:dyDescent="0.25">
      <c r="A17125" s="90" t="str">
        <f>VLOOKUP(B17125,Códigos!$A$1:$C$23,2,FALSE)</f>
        <v>Inv. Extranjero</v>
      </c>
      <c r="B17125" s="23" t="s">
        <v>34</v>
      </c>
      <c r="C17125" s="90">
        <v>2025</v>
      </c>
      <c r="D17125" s="89" t="s">
        <v>138</v>
      </c>
      <c r="E17125" s="24">
        <v>45869</v>
      </c>
      <c r="F17125" s="23" t="s">
        <v>48</v>
      </c>
      <c r="G17125" s="121">
        <v>0</v>
      </c>
    </row>
    <row r="17126" spans="1:7" x14ac:dyDescent="0.25">
      <c r="A17126" s="90" t="str">
        <f>VLOOKUP(B17126,Códigos!$A$1:$C$23,2,FALSE)</f>
        <v>Liquidez</v>
      </c>
      <c r="B17126" s="23" t="s">
        <v>13</v>
      </c>
      <c r="C17126" s="90">
        <v>2025</v>
      </c>
      <c r="D17126" s="89" t="s">
        <v>138</v>
      </c>
      <c r="E17126" s="24">
        <v>45869</v>
      </c>
      <c r="F17126" s="23" t="s">
        <v>48</v>
      </c>
      <c r="G17126" s="121">
        <v>10266714.3198836</v>
      </c>
    </row>
    <row r="17127" spans="1:7" x14ac:dyDescent="0.25">
      <c r="A17127" s="90" t="str">
        <f>VLOOKUP(B17127,Códigos!$A$1:$C$23,2,FALSE)</f>
        <v>Inv. sin Oferta Pública</v>
      </c>
      <c r="B17127" s="23" t="s">
        <v>14</v>
      </c>
      <c r="C17127" s="90">
        <v>2025</v>
      </c>
      <c r="D17127" s="89" t="s">
        <v>138</v>
      </c>
      <c r="E17127" s="24">
        <v>45869</v>
      </c>
      <c r="F17127" s="23" t="s">
        <v>48</v>
      </c>
      <c r="G17127" s="121">
        <v>-394.307521399417</v>
      </c>
    </row>
    <row r="17128" spans="1:7" x14ac:dyDescent="0.25">
      <c r="A17128" s="90" t="str">
        <f>VLOOKUP(B17128,Códigos!$A$1:$C$23,2,FALSE)</f>
        <v>Acciones</v>
      </c>
      <c r="B17128" s="23" t="s">
        <v>0</v>
      </c>
      <c r="C17128" s="90">
        <v>2025</v>
      </c>
      <c r="D17128" s="89" t="s">
        <v>138</v>
      </c>
      <c r="E17128" s="24">
        <v>45869</v>
      </c>
      <c r="F17128" s="23" t="s">
        <v>49</v>
      </c>
      <c r="G17128" s="121">
        <v>266282.87755102001</v>
      </c>
    </row>
    <row r="17129" spans="1:7" x14ac:dyDescent="0.25">
      <c r="A17129" s="90" t="str">
        <f>VLOOKUP(B17129,Códigos!$A$1:$C$23,2,FALSE)</f>
        <v>Bonos Bancarios Bursátiles</v>
      </c>
      <c r="B17129" s="23" t="s">
        <v>1</v>
      </c>
      <c r="C17129" s="90">
        <v>2025</v>
      </c>
      <c r="D17129" s="89" t="s">
        <v>138</v>
      </c>
      <c r="E17129" s="24">
        <v>45869</v>
      </c>
      <c r="F17129" s="23" t="s">
        <v>49</v>
      </c>
      <c r="G17129" s="121">
        <v>17702450.543731764</v>
      </c>
    </row>
    <row r="17130" spans="1:7" x14ac:dyDescent="0.25">
      <c r="A17130" s="90" t="str">
        <f>VLOOKUP(B17130,Códigos!$A$1:$C$23,2,FALSE)</f>
        <v>Bonos Banco Central de Bolivia</v>
      </c>
      <c r="B17130" s="23" t="s">
        <v>2</v>
      </c>
      <c r="C17130" s="90">
        <v>2025</v>
      </c>
      <c r="D17130" s="89" t="s">
        <v>138</v>
      </c>
      <c r="E17130" s="24">
        <v>45869</v>
      </c>
      <c r="F17130" s="23" t="s">
        <v>49</v>
      </c>
      <c r="G17130" s="121">
        <v>7384966.9912536358</v>
      </c>
    </row>
    <row r="17131" spans="1:7" x14ac:dyDescent="0.25">
      <c r="A17131" s="90" t="str">
        <f>VLOOKUP(B17131,Códigos!$A$1:$C$23,2,FALSE)</f>
        <v>Bonos de Largo Plazo</v>
      </c>
      <c r="B17131" s="23" t="s">
        <v>3</v>
      </c>
      <c r="C17131" s="90">
        <v>2025</v>
      </c>
      <c r="D17131" s="89" t="s">
        <v>138</v>
      </c>
      <c r="E17131" s="24">
        <v>45869</v>
      </c>
      <c r="F17131" s="23" t="s">
        <v>49</v>
      </c>
      <c r="G17131" s="121">
        <v>18124230.470845498</v>
      </c>
    </row>
    <row r="17132" spans="1:7" x14ac:dyDescent="0.25">
      <c r="A17132" s="90" t="str">
        <f>VLOOKUP(B17132,Códigos!$A$1:$C$23,2,FALSE)</f>
        <v>Bonos del Tesoro</v>
      </c>
      <c r="B17132" s="23" t="s">
        <v>6</v>
      </c>
      <c r="C17132" s="90">
        <v>2025</v>
      </c>
      <c r="D17132" s="89" t="s">
        <v>138</v>
      </c>
      <c r="E17132" s="24">
        <v>45869</v>
      </c>
      <c r="F17132" s="23" t="s">
        <v>49</v>
      </c>
      <c r="G17132" s="121">
        <v>4234367.0962099191</v>
      </c>
    </row>
    <row r="17133" spans="1:7" x14ac:dyDescent="0.25">
      <c r="A17133" s="90" t="str">
        <f>VLOOKUP(B17133,Códigos!$A$1:$C$23,2,FALSE)</f>
        <v>Bonos Verdes, Sociales y/o Sostenibles</v>
      </c>
      <c r="B17133" s="23" t="s">
        <v>162</v>
      </c>
      <c r="C17133" s="90">
        <v>2025</v>
      </c>
      <c r="D17133" s="89" t="s">
        <v>138</v>
      </c>
      <c r="E17133" s="24">
        <v>45869</v>
      </c>
      <c r="F17133" s="23" t="s">
        <v>49</v>
      </c>
      <c r="G17133" s="121">
        <v>1658210.1982507291</v>
      </c>
    </row>
    <row r="17134" spans="1:7" x14ac:dyDescent="0.25">
      <c r="A17134" s="90" t="str">
        <f>VLOOKUP(B17134,Códigos!$A$1:$C$23,2,FALSE)</f>
        <v>Cupones</v>
      </c>
      <c r="B17134" s="23" t="s">
        <v>7</v>
      </c>
      <c r="C17134" s="90">
        <v>2025</v>
      </c>
      <c r="D17134" s="89" t="s">
        <v>138</v>
      </c>
      <c r="E17134" s="24">
        <v>45869</v>
      </c>
      <c r="F17134" s="23" t="s">
        <v>49</v>
      </c>
      <c r="G17134" s="121">
        <v>6446797.7186588589</v>
      </c>
    </row>
    <row r="17135" spans="1:7" x14ac:dyDescent="0.25">
      <c r="A17135" s="90" t="str">
        <f>VLOOKUP(B17135,Códigos!$A$1:$C$23,2,FALSE)</f>
        <v>Depósitos a Plazo Fijo</v>
      </c>
      <c r="B17135" s="23" t="s">
        <v>8</v>
      </c>
      <c r="C17135" s="90">
        <v>2025</v>
      </c>
      <c r="D17135" s="89" t="s">
        <v>138</v>
      </c>
      <c r="E17135" s="24">
        <v>45869</v>
      </c>
      <c r="F17135" s="23" t="s">
        <v>49</v>
      </c>
      <c r="G17135" s="121">
        <v>47118084.319242097</v>
      </c>
    </row>
    <row r="17136" spans="1:7" x14ac:dyDescent="0.25">
      <c r="A17136" s="90" t="str">
        <f>VLOOKUP(B17136,Códigos!$A$1:$C$23,2,FALSE)</f>
        <v>Letras del BCB</v>
      </c>
      <c r="B17136" s="23" t="s">
        <v>9</v>
      </c>
      <c r="C17136" s="90">
        <v>2025</v>
      </c>
      <c r="D17136" s="89" t="s">
        <v>138</v>
      </c>
      <c r="E17136" s="24">
        <v>45869</v>
      </c>
      <c r="F17136" s="23" t="s">
        <v>49</v>
      </c>
      <c r="G17136" s="121">
        <v>5514029.0466472311</v>
      </c>
    </row>
    <row r="17137" spans="1:7" x14ac:dyDescent="0.25">
      <c r="A17137" s="90" t="str">
        <f>VLOOKUP(B17137,Códigos!$A$1:$C$23,2,FALSE)</f>
        <v>Letras del BCB con opción a rescate anticipado</v>
      </c>
      <c r="B17137" s="23" t="s">
        <v>10</v>
      </c>
      <c r="C17137" s="90">
        <v>2025</v>
      </c>
      <c r="D17137" s="89" t="s">
        <v>138</v>
      </c>
      <c r="E17137" s="24">
        <v>45869</v>
      </c>
      <c r="F17137" s="23" t="s">
        <v>49</v>
      </c>
      <c r="G17137" s="121">
        <v>147087.30320699699</v>
      </c>
    </row>
    <row r="17138" spans="1:7" x14ac:dyDescent="0.25">
      <c r="A17138" s="90" t="str">
        <f>VLOOKUP(B17138,Códigos!$A$1:$C$23,2,FALSE)</f>
        <v>Pagarés bursátiles</v>
      </c>
      <c r="B17138" s="23" t="s">
        <v>11</v>
      </c>
      <c r="C17138" s="90">
        <v>2025</v>
      </c>
      <c r="D17138" s="89" t="s">
        <v>138</v>
      </c>
      <c r="E17138" s="24">
        <v>45869</v>
      </c>
      <c r="F17138" s="23" t="s">
        <v>49</v>
      </c>
      <c r="G17138" s="121">
        <v>674707.14285714226</v>
      </c>
    </row>
    <row r="17139" spans="1:7" x14ac:dyDescent="0.25">
      <c r="A17139" s="90" t="str">
        <f>VLOOKUP(B17139,Códigos!$A$1:$C$23,2,FALSE)</f>
        <v>Valores de Titularización</v>
      </c>
      <c r="B17139" s="23" t="s">
        <v>12</v>
      </c>
      <c r="C17139" s="90">
        <v>2025</v>
      </c>
      <c r="D17139" s="89" t="s">
        <v>138</v>
      </c>
      <c r="E17139" s="24">
        <v>45869</v>
      </c>
      <c r="F17139" s="23" t="s">
        <v>49</v>
      </c>
      <c r="G17139" s="121">
        <v>1806999.2274052466</v>
      </c>
    </row>
    <row r="17140" spans="1:7" x14ac:dyDescent="0.25">
      <c r="A17140" s="90" t="str">
        <f>VLOOKUP(B17140,Códigos!$A$1:$C$23,2,FALSE)</f>
        <v>Inv. Extranjero</v>
      </c>
      <c r="B17140" s="23" t="s">
        <v>34</v>
      </c>
      <c r="C17140" s="90">
        <v>2025</v>
      </c>
      <c r="D17140" s="89" t="s">
        <v>138</v>
      </c>
      <c r="E17140" s="24">
        <v>45869</v>
      </c>
      <c r="F17140" s="23" t="s">
        <v>49</v>
      </c>
      <c r="G17140" s="121">
        <v>0</v>
      </c>
    </row>
    <row r="17141" spans="1:7" x14ac:dyDescent="0.25">
      <c r="A17141" s="90" t="str">
        <f>VLOOKUP(B17141,Códigos!$A$1:$C$23,2,FALSE)</f>
        <v>Liquidez</v>
      </c>
      <c r="B17141" s="23" t="s">
        <v>13</v>
      </c>
      <c r="C17141" s="90">
        <v>2025</v>
      </c>
      <c r="D17141" s="89" t="s">
        <v>138</v>
      </c>
      <c r="E17141" s="24">
        <v>45869</v>
      </c>
      <c r="F17141" s="23" t="s">
        <v>49</v>
      </c>
      <c r="G17141" s="121">
        <v>9154926.2492711302</v>
      </c>
    </row>
    <row r="17142" spans="1:7" x14ac:dyDescent="0.25">
      <c r="A17142" s="90" t="str">
        <f>VLOOKUP(B17142,Códigos!$A$1:$C$23,2,FALSE)</f>
        <v>Inv. sin Oferta Pública</v>
      </c>
      <c r="B17142" s="23" t="s">
        <v>14</v>
      </c>
      <c r="C17142" s="90">
        <v>2025</v>
      </c>
      <c r="D17142" s="89" t="s">
        <v>138</v>
      </c>
      <c r="E17142" s="24">
        <v>45869</v>
      </c>
      <c r="F17142" s="23" t="s">
        <v>49</v>
      </c>
      <c r="G17142" s="121">
        <v>6326301.6049562646</v>
      </c>
    </row>
    <row r="17143" spans="1:7" x14ac:dyDescent="0.25">
      <c r="A17143" s="90" t="str">
        <f>VLOOKUP(B17143,Códigos!$A$1:$C$23,2,FALSE)</f>
        <v>Bonos Bancarios Bursátiles</v>
      </c>
      <c r="B17143" s="23" t="s">
        <v>1</v>
      </c>
      <c r="C17143" s="90">
        <v>2025</v>
      </c>
      <c r="D17143" s="89" t="s">
        <v>138</v>
      </c>
      <c r="E17143" s="24">
        <v>45869</v>
      </c>
      <c r="F17143" s="23" t="s">
        <v>50</v>
      </c>
      <c r="G17143" s="121">
        <v>638219.65</v>
      </c>
    </row>
    <row r="17144" spans="1:7" x14ac:dyDescent="0.25">
      <c r="A17144" s="90" t="str">
        <f>VLOOKUP(B17144,Códigos!$A$1:$C$23,2,FALSE)</f>
        <v>Bonos de Largo Plazo</v>
      </c>
      <c r="B17144" s="23" t="s">
        <v>3</v>
      </c>
      <c r="C17144" s="90">
        <v>2025</v>
      </c>
      <c r="D17144" s="89" t="s">
        <v>138</v>
      </c>
      <c r="E17144" s="24">
        <v>45869</v>
      </c>
      <c r="F17144" s="23" t="s">
        <v>50</v>
      </c>
      <c r="G17144" s="121">
        <v>424443.21</v>
      </c>
    </row>
    <row r="17145" spans="1:7" x14ac:dyDescent="0.25">
      <c r="A17145" s="90" t="str">
        <f>VLOOKUP(B17145,Códigos!$A$1:$C$23,2,FALSE)</f>
        <v>Bonos del Tesoro</v>
      </c>
      <c r="B17145" s="23" t="s">
        <v>6</v>
      </c>
      <c r="C17145" s="90">
        <v>2025</v>
      </c>
      <c r="D17145" s="89" t="s">
        <v>138</v>
      </c>
      <c r="E17145" s="24">
        <v>45869</v>
      </c>
      <c r="F17145" s="23" t="s">
        <v>50</v>
      </c>
      <c r="G17145" s="121">
        <v>217836.45</v>
      </c>
    </row>
    <row r="17146" spans="1:7" x14ac:dyDescent="0.25">
      <c r="A17146" s="90" t="str">
        <f>VLOOKUP(B17146,Códigos!$A$1:$C$23,2,FALSE)</f>
        <v>Depósitos a Plazo Fijo</v>
      </c>
      <c r="B17146" s="23" t="s">
        <v>8</v>
      </c>
      <c r="C17146" s="90">
        <v>2025</v>
      </c>
      <c r="D17146" s="89" t="s">
        <v>138</v>
      </c>
      <c r="E17146" s="24">
        <v>45869</v>
      </c>
      <c r="F17146" s="23" t="s">
        <v>50</v>
      </c>
      <c r="G17146" s="121">
        <v>9052359.0500000007</v>
      </c>
    </row>
    <row r="17147" spans="1:7" x14ac:dyDescent="0.25">
      <c r="A17147" s="90" t="str">
        <f>VLOOKUP(B17147,Códigos!$A$1:$C$23,2,FALSE)</f>
        <v>Pagarés bursátiles</v>
      </c>
      <c r="B17147" s="23" t="s">
        <v>11</v>
      </c>
      <c r="C17147" s="90">
        <v>2025</v>
      </c>
      <c r="D17147" s="89" t="s">
        <v>138</v>
      </c>
      <c r="E17147" s="24">
        <v>45869</v>
      </c>
      <c r="F17147" s="23" t="s">
        <v>50</v>
      </c>
      <c r="G17147" s="121">
        <v>72849.100000000006</v>
      </c>
    </row>
    <row r="17148" spans="1:7" x14ac:dyDescent="0.25">
      <c r="A17148" s="90" t="str">
        <f>VLOOKUP(B17148,Códigos!$A$1:$C$23,2,FALSE)</f>
        <v>Inv. Extranjero</v>
      </c>
      <c r="B17148" s="23" t="s">
        <v>34</v>
      </c>
      <c r="C17148" s="90">
        <v>2025</v>
      </c>
      <c r="D17148" s="89" t="s">
        <v>138</v>
      </c>
      <c r="E17148" s="24">
        <v>45869</v>
      </c>
      <c r="F17148" s="23" t="s">
        <v>50</v>
      </c>
      <c r="G17148" s="121">
        <v>1240872</v>
      </c>
    </row>
    <row r="17149" spans="1:7" x14ac:dyDescent="0.25">
      <c r="A17149" s="90" t="str">
        <f>VLOOKUP(B17149,Códigos!$A$1:$C$23,2,FALSE)</f>
        <v>Liquidez</v>
      </c>
      <c r="B17149" s="23" t="s">
        <v>13</v>
      </c>
      <c r="C17149" s="90">
        <v>2025</v>
      </c>
      <c r="D17149" s="89" t="s">
        <v>138</v>
      </c>
      <c r="E17149" s="24">
        <v>45869</v>
      </c>
      <c r="F17149" s="23" t="s">
        <v>50</v>
      </c>
      <c r="G17149" s="121">
        <v>723472.31</v>
      </c>
    </row>
    <row r="17150" spans="1:7" x14ac:dyDescent="0.25">
      <c r="A17150" s="90" t="str">
        <f>VLOOKUP(B17150,Códigos!$A$1:$C$23,2,FALSE)</f>
        <v>Inv. sin Oferta Pública</v>
      </c>
      <c r="B17150" s="23" t="s">
        <v>14</v>
      </c>
      <c r="C17150" s="90">
        <v>2025</v>
      </c>
      <c r="D17150" s="89" t="s">
        <v>138</v>
      </c>
      <c r="E17150" s="24">
        <v>45869</v>
      </c>
      <c r="F17150" s="23" t="s">
        <v>50</v>
      </c>
      <c r="G17150" s="121">
        <v>160730.81</v>
      </c>
    </row>
  </sheetData>
  <autoFilter ref="A1:BN1641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007"/>
  <sheetViews>
    <sheetView showGridLines="0" zoomScale="90" zoomScaleNormal="90" workbookViewId="0">
      <pane ySplit="1" topLeftCell="A1985" activePane="bottomLeft" state="frozen"/>
      <selection pane="bottomLeft"/>
    </sheetView>
  </sheetViews>
  <sheetFormatPr baseColWidth="10" defaultColWidth="11.42578125" defaultRowHeight="15" outlineLevelRow="1" x14ac:dyDescent="0.25"/>
  <cols>
    <col min="1" max="1" width="43" style="23" bestFit="1" customWidth="1"/>
    <col min="2" max="2" width="14.5703125" style="23" bestFit="1" customWidth="1"/>
    <col min="3" max="3" width="5.5703125" style="23" bestFit="1" customWidth="1"/>
    <col min="4" max="5" width="11.28515625" style="23" bestFit="1" customWidth="1"/>
    <col min="6" max="6" width="17.5703125" style="57" bestFit="1" customWidth="1"/>
  </cols>
  <sheetData>
    <row r="1" spans="1:7" x14ac:dyDescent="0.25">
      <c r="A1" s="23" t="s">
        <v>28</v>
      </c>
      <c r="B1" s="23" t="s">
        <v>29</v>
      </c>
      <c r="C1" s="23" t="s">
        <v>30</v>
      </c>
      <c r="D1" s="23" t="s">
        <v>31</v>
      </c>
      <c r="E1" s="23" t="s">
        <v>32</v>
      </c>
      <c r="F1" s="57" t="s">
        <v>33</v>
      </c>
    </row>
    <row r="2" spans="1:7" outlineLevel="1" x14ac:dyDescent="0.25">
      <c r="A2" s="23" t="s">
        <v>15</v>
      </c>
      <c r="B2" s="26" t="s">
        <v>0</v>
      </c>
      <c r="C2">
        <v>2016</v>
      </c>
      <c r="D2" s="23" t="str">
        <f t="shared" ref="D2:D65" si="0">+TEXT(E2,"mmm")</f>
        <v>ene</v>
      </c>
      <c r="E2" s="24">
        <v>42400</v>
      </c>
      <c r="G2">
        <v>2016</v>
      </c>
    </row>
    <row r="3" spans="1:7" outlineLevel="1" x14ac:dyDescent="0.25">
      <c r="A3" s="23" t="s">
        <v>39</v>
      </c>
      <c r="B3" s="26" t="s">
        <v>35</v>
      </c>
      <c r="C3">
        <v>2016</v>
      </c>
      <c r="D3" s="23" t="str">
        <f t="shared" si="0"/>
        <v>ene</v>
      </c>
      <c r="E3" s="24">
        <v>42400</v>
      </c>
      <c r="F3" s="58">
        <v>1037574.93</v>
      </c>
      <c r="G3">
        <v>2016</v>
      </c>
    </row>
    <row r="4" spans="1:7" outlineLevel="1" x14ac:dyDescent="0.25">
      <c r="A4" s="23" t="s">
        <v>16</v>
      </c>
      <c r="B4" s="26" t="s">
        <v>1</v>
      </c>
      <c r="C4">
        <v>2016</v>
      </c>
      <c r="D4" s="23" t="str">
        <f t="shared" si="0"/>
        <v>ene</v>
      </c>
      <c r="E4" s="24">
        <v>42400</v>
      </c>
      <c r="F4" s="58">
        <v>63409583.243498571</v>
      </c>
      <c r="G4">
        <v>2016</v>
      </c>
    </row>
    <row r="5" spans="1:7" outlineLevel="1" x14ac:dyDescent="0.25">
      <c r="A5" s="23" t="s">
        <v>27</v>
      </c>
      <c r="B5" s="26" t="s">
        <v>2</v>
      </c>
      <c r="C5">
        <v>2016</v>
      </c>
      <c r="D5" s="23" t="str">
        <f t="shared" si="0"/>
        <v>ene</v>
      </c>
      <c r="E5" s="24">
        <v>42400</v>
      </c>
      <c r="F5" s="58">
        <v>5096102.5235568509</v>
      </c>
      <c r="G5">
        <v>2016</v>
      </c>
    </row>
    <row r="6" spans="1:7" outlineLevel="1" x14ac:dyDescent="0.25">
      <c r="A6" s="23" t="s">
        <v>40</v>
      </c>
      <c r="B6" s="26" t="s">
        <v>36</v>
      </c>
      <c r="C6">
        <v>2016</v>
      </c>
      <c r="D6" s="23" t="str">
        <f t="shared" si="0"/>
        <v>ene</v>
      </c>
      <c r="E6" s="24">
        <v>42400</v>
      </c>
      <c r="G6">
        <v>2016</v>
      </c>
    </row>
    <row r="7" spans="1:7" outlineLevel="1" x14ac:dyDescent="0.25">
      <c r="A7" s="23" t="s">
        <v>17</v>
      </c>
      <c r="B7" s="26" t="s">
        <v>3</v>
      </c>
      <c r="C7">
        <v>2016</v>
      </c>
      <c r="D7" s="23" t="str">
        <f t="shared" si="0"/>
        <v>ene</v>
      </c>
      <c r="E7" s="24">
        <v>42400</v>
      </c>
      <c r="F7" s="58">
        <v>51064189.542361453</v>
      </c>
      <c r="G7">
        <v>2016</v>
      </c>
    </row>
    <row r="8" spans="1:7" outlineLevel="1" x14ac:dyDescent="0.25">
      <c r="A8" s="23" t="s">
        <v>18</v>
      </c>
      <c r="B8" s="26" t="s">
        <v>4</v>
      </c>
      <c r="C8">
        <v>2016</v>
      </c>
      <c r="D8" s="23" t="str">
        <f t="shared" si="0"/>
        <v>ene</v>
      </c>
      <c r="E8" s="24">
        <v>42400</v>
      </c>
      <c r="G8">
        <v>2016</v>
      </c>
    </row>
    <row r="9" spans="1:7" outlineLevel="1" x14ac:dyDescent="0.25">
      <c r="A9" s="23" t="s">
        <v>20</v>
      </c>
      <c r="B9" s="26" t="s">
        <v>6</v>
      </c>
      <c r="C9">
        <v>2016</v>
      </c>
      <c r="D9" s="23" t="str">
        <f t="shared" si="0"/>
        <v>ene</v>
      </c>
      <c r="E9" s="24">
        <v>42400</v>
      </c>
      <c r="F9" s="58">
        <v>6420501.6032361509</v>
      </c>
      <c r="G9">
        <v>2016</v>
      </c>
    </row>
    <row r="10" spans="1:7" outlineLevel="1" x14ac:dyDescent="0.25">
      <c r="A10" s="23" t="s">
        <v>21</v>
      </c>
      <c r="B10" s="26" t="s">
        <v>7</v>
      </c>
      <c r="C10">
        <v>2016</v>
      </c>
      <c r="D10" s="23" t="str">
        <f t="shared" si="0"/>
        <v>ene</v>
      </c>
      <c r="E10" s="24">
        <v>42400</v>
      </c>
      <c r="F10" s="58">
        <v>52364648.445655867</v>
      </c>
      <c r="G10">
        <v>2016</v>
      </c>
    </row>
    <row r="11" spans="1:7" outlineLevel="1" x14ac:dyDescent="0.25">
      <c r="A11" s="23" t="s">
        <v>22</v>
      </c>
      <c r="B11" s="26" t="s">
        <v>8</v>
      </c>
      <c r="C11">
        <v>2016</v>
      </c>
      <c r="D11" s="23" t="str">
        <f t="shared" si="0"/>
        <v>ene</v>
      </c>
      <c r="E11" s="24">
        <v>42400</v>
      </c>
      <c r="F11" s="58">
        <v>329522660.43096185</v>
      </c>
      <c r="G11">
        <v>2016</v>
      </c>
    </row>
    <row r="12" spans="1:7" outlineLevel="1" x14ac:dyDescent="0.25">
      <c r="A12" s="23" t="s">
        <v>23</v>
      </c>
      <c r="B12" s="26" t="s">
        <v>9</v>
      </c>
      <c r="C12">
        <v>2016</v>
      </c>
      <c r="D12" s="23" t="str">
        <f t="shared" si="0"/>
        <v>ene</v>
      </c>
      <c r="E12" s="24">
        <v>42400</v>
      </c>
      <c r="F12" s="58">
        <v>11345938.77204081</v>
      </c>
      <c r="G12">
        <v>2016</v>
      </c>
    </row>
    <row r="13" spans="1:7" outlineLevel="1" x14ac:dyDescent="0.25">
      <c r="A13" s="23" t="s">
        <v>24</v>
      </c>
      <c r="B13" s="26" t="s">
        <v>10</v>
      </c>
      <c r="C13">
        <v>2016</v>
      </c>
      <c r="D13" s="23" t="str">
        <f t="shared" si="0"/>
        <v>ene</v>
      </c>
      <c r="E13" s="24">
        <v>42400</v>
      </c>
      <c r="F13" s="58">
        <v>9271773.1762099117</v>
      </c>
      <c r="G13">
        <v>2016</v>
      </c>
    </row>
    <row r="14" spans="1:7" outlineLevel="1" x14ac:dyDescent="0.25">
      <c r="A14" s="23" t="s">
        <v>41</v>
      </c>
      <c r="B14" s="26" t="s">
        <v>37</v>
      </c>
      <c r="C14">
        <v>2016</v>
      </c>
      <c r="D14" s="23" t="str">
        <f t="shared" si="0"/>
        <v>ene</v>
      </c>
      <c r="E14" s="24">
        <v>42400</v>
      </c>
      <c r="G14">
        <v>2016</v>
      </c>
    </row>
    <row r="15" spans="1:7" outlineLevel="1" x14ac:dyDescent="0.25">
      <c r="A15" s="23" t="s">
        <v>25</v>
      </c>
      <c r="B15" s="26" t="s">
        <v>11</v>
      </c>
      <c r="C15">
        <v>2016</v>
      </c>
      <c r="D15" s="23" t="str">
        <f t="shared" si="0"/>
        <v>ene</v>
      </c>
      <c r="E15" s="24">
        <v>42400</v>
      </c>
      <c r="F15" s="58">
        <v>4363299.7760932939</v>
      </c>
      <c r="G15">
        <v>2016</v>
      </c>
    </row>
    <row r="16" spans="1:7" outlineLevel="1" x14ac:dyDescent="0.25">
      <c r="A16" s="23" t="s">
        <v>42</v>
      </c>
      <c r="B16" s="26" t="s">
        <v>38</v>
      </c>
      <c r="C16">
        <v>2016</v>
      </c>
      <c r="D16" s="23" t="str">
        <f t="shared" si="0"/>
        <v>ene</v>
      </c>
      <c r="E16" s="24">
        <v>42400</v>
      </c>
      <c r="G16">
        <v>2016</v>
      </c>
    </row>
    <row r="17" spans="1:7" outlineLevel="1" x14ac:dyDescent="0.25">
      <c r="A17" s="23" t="s">
        <v>26</v>
      </c>
      <c r="B17" s="26" t="s">
        <v>12</v>
      </c>
      <c r="C17">
        <v>2016</v>
      </c>
      <c r="D17" s="23" t="str">
        <f t="shared" si="0"/>
        <v>ene</v>
      </c>
      <c r="E17" s="24">
        <v>42400</v>
      </c>
      <c r="F17" s="58">
        <v>604062.24489795952</v>
      </c>
      <c r="G17">
        <v>2016</v>
      </c>
    </row>
    <row r="18" spans="1:7" outlineLevel="1" x14ac:dyDescent="0.25">
      <c r="A18" s="23" t="s">
        <v>43</v>
      </c>
      <c r="B18" s="26" t="s">
        <v>34</v>
      </c>
      <c r="C18">
        <v>2016</v>
      </c>
      <c r="D18" s="23" t="str">
        <f t="shared" si="0"/>
        <v>ene</v>
      </c>
      <c r="E18" s="24">
        <v>42400</v>
      </c>
      <c r="F18" s="58">
        <v>106396462.596793</v>
      </c>
      <c r="G18">
        <v>2016</v>
      </c>
    </row>
    <row r="19" spans="1:7" outlineLevel="1" x14ac:dyDescent="0.25">
      <c r="A19" s="23" t="s">
        <v>13</v>
      </c>
      <c r="B19" s="26" t="s">
        <v>13</v>
      </c>
      <c r="C19">
        <v>2016</v>
      </c>
      <c r="D19" s="23" t="str">
        <f t="shared" si="0"/>
        <v>ene</v>
      </c>
      <c r="E19" s="24">
        <v>42400</v>
      </c>
      <c r="F19" s="58">
        <v>236371252.80673465</v>
      </c>
      <c r="G19">
        <v>2016</v>
      </c>
    </row>
    <row r="20" spans="1:7" outlineLevel="1" x14ac:dyDescent="0.25">
      <c r="A20" s="23" t="s">
        <v>14</v>
      </c>
      <c r="B20" s="26" t="s">
        <v>14</v>
      </c>
      <c r="C20">
        <v>2016</v>
      </c>
      <c r="D20" s="23" t="str">
        <f t="shared" si="0"/>
        <v>ene</v>
      </c>
      <c r="E20" s="24">
        <v>42400</v>
      </c>
      <c r="F20" s="58">
        <v>261110823.63093293</v>
      </c>
      <c r="G20">
        <v>2016</v>
      </c>
    </row>
    <row r="21" spans="1:7" outlineLevel="1" x14ac:dyDescent="0.25">
      <c r="A21" s="23" t="s">
        <v>15</v>
      </c>
      <c r="B21" s="26" t="s">
        <v>0</v>
      </c>
      <c r="C21">
        <v>2016</v>
      </c>
      <c r="D21" s="23" t="str">
        <f t="shared" si="0"/>
        <v>feb</v>
      </c>
      <c r="E21" s="24">
        <v>42429</v>
      </c>
      <c r="G21">
        <v>2016</v>
      </c>
    </row>
    <row r="22" spans="1:7" outlineLevel="1" x14ac:dyDescent="0.25">
      <c r="A22" s="23" t="s">
        <v>39</v>
      </c>
      <c r="B22" s="26" t="s">
        <v>35</v>
      </c>
      <c r="C22">
        <v>2016</v>
      </c>
      <c r="D22" s="23" t="str">
        <f t="shared" si="0"/>
        <v>feb</v>
      </c>
      <c r="E22" s="24">
        <v>42429</v>
      </c>
      <c r="F22" s="58">
        <v>1034526.82</v>
      </c>
      <c r="G22">
        <v>2016</v>
      </c>
    </row>
    <row r="23" spans="1:7" outlineLevel="1" x14ac:dyDescent="0.25">
      <c r="A23" s="23" t="s">
        <v>16</v>
      </c>
      <c r="B23" s="26" t="s">
        <v>1</v>
      </c>
      <c r="C23">
        <v>2016</v>
      </c>
      <c r="D23" s="23" t="str">
        <f t="shared" si="0"/>
        <v>feb</v>
      </c>
      <c r="E23" s="24">
        <v>42429</v>
      </c>
      <c r="F23" s="58">
        <v>63627347.807871707</v>
      </c>
      <c r="G23">
        <v>2016</v>
      </c>
    </row>
    <row r="24" spans="1:7" outlineLevel="1" x14ac:dyDescent="0.25">
      <c r="A24" s="23" t="s">
        <v>27</v>
      </c>
      <c r="B24" s="26" t="s">
        <v>2</v>
      </c>
      <c r="C24">
        <v>2016</v>
      </c>
      <c r="D24" s="23" t="str">
        <f t="shared" si="0"/>
        <v>feb</v>
      </c>
      <c r="E24" s="24">
        <v>42429</v>
      </c>
      <c r="F24" s="58">
        <v>5091300.2640233226</v>
      </c>
      <c r="G24">
        <v>2016</v>
      </c>
    </row>
    <row r="25" spans="1:7" outlineLevel="1" x14ac:dyDescent="0.25">
      <c r="A25" s="23" t="s">
        <v>40</v>
      </c>
      <c r="B25" s="26" t="s">
        <v>36</v>
      </c>
      <c r="C25">
        <v>2016</v>
      </c>
      <c r="D25" s="23" t="str">
        <f t="shared" si="0"/>
        <v>feb</v>
      </c>
      <c r="E25" s="24">
        <v>42429</v>
      </c>
      <c r="G25">
        <v>2016</v>
      </c>
    </row>
    <row r="26" spans="1:7" outlineLevel="1" x14ac:dyDescent="0.25">
      <c r="A26" s="23" t="s">
        <v>17</v>
      </c>
      <c r="B26" s="26" t="s">
        <v>3</v>
      </c>
      <c r="C26">
        <v>2016</v>
      </c>
      <c r="D26" s="23" t="str">
        <f t="shared" si="0"/>
        <v>feb</v>
      </c>
      <c r="E26" s="24">
        <v>42429</v>
      </c>
      <c r="F26" s="58">
        <v>50371606.465335265</v>
      </c>
      <c r="G26">
        <v>2016</v>
      </c>
    </row>
    <row r="27" spans="1:7" outlineLevel="1" x14ac:dyDescent="0.25">
      <c r="A27" s="23" t="s">
        <v>18</v>
      </c>
      <c r="B27" s="26" t="s">
        <v>4</v>
      </c>
      <c r="C27">
        <v>2016</v>
      </c>
      <c r="D27" s="23" t="str">
        <f t="shared" si="0"/>
        <v>feb</v>
      </c>
      <c r="E27" s="24">
        <v>42429</v>
      </c>
      <c r="G27">
        <v>2016</v>
      </c>
    </row>
    <row r="28" spans="1:7" outlineLevel="1" x14ac:dyDescent="0.25">
      <c r="A28" s="23" t="s">
        <v>20</v>
      </c>
      <c r="B28" s="26" t="s">
        <v>6</v>
      </c>
      <c r="C28">
        <v>2016</v>
      </c>
      <c r="D28" s="23" t="str">
        <f t="shared" si="0"/>
        <v>feb</v>
      </c>
      <c r="E28" s="24">
        <v>42429</v>
      </c>
      <c r="F28" s="58">
        <v>557697.32017492736</v>
      </c>
      <c r="G28">
        <v>2016</v>
      </c>
    </row>
    <row r="29" spans="1:7" outlineLevel="1" x14ac:dyDescent="0.25">
      <c r="A29" s="23" t="s">
        <v>21</v>
      </c>
      <c r="B29" s="26" t="s">
        <v>7</v>
      </c>
      <c r="C29">
        <v>2016</v>
      </c>
      <c r="D29" s="23" t="str">
        <f t="shared" si="0"/>
        <v>feb</v>
      </c>
      <c r="E29" s="24">
        <v>42429</v>
      </c>
      <c r="F29" s="58">
        <v>51491145.830262467</v>
      </c>
      <c r="G29">
        <v>2016</v>
      </c>
    </row>
    <row r="30" spans="1:7" outlineLevel="1" x14ac:dyDescent="0.25">
      <c r="A30" s="23" t="s">
        <v>22</v>
      </c>
      <c r="B30" s="26" t="s">
        <v>8</v>
      </c>
      <c r="C30">
        <v>2016</v>
      </c>
      <c r="D30" s="23" t="str">
        <f t="shared" si="0"/>
        <v>feb</v>
      </c>
      <c r="E30" s="24">
        <v>42429</v>
      </c>
      <c r="F30" s="58">
        <v>333939374.46238983</v>
      </c>
      <c r="G30">
        <v>2016</v>
      </c>
    </row>
    <row r="31" spans="1:7" outlineLevel="1" x14ac:dyDescent="0.25">
      <c r="A31" s="23" t="s">
        <v>23</v>
      </c>
      <c r="B31" s="26" t="s">
        <v>9</v>
      </c>
      <c r="C31">
        <v>2016</v>
      </c>
      <c r="D31" s="23" t="str">
        <f t="shared" si="0"/>
        <v>feb</v>
      </c>
      <c r="E31" s="24">
        <v>42429</v>
      </c>
      <c r="F31" s="58">
        <v>9926869.4408746343</v>
      </c>
      <c r="G31">
        <v>2016</v>
      </c>
    </row>
    <row r="32" spans="1:7" outlineLevel="1" x14ac:dyDescent="0.25">
      <c r="A32" s="23" t="s">
        <v>24</v>
      </c>
      <c r="B32" s="26" t="s">
        <v>10</v>
      </c>
      <c r="C32">
        <v>2016</v>
      </c>
      <c r="D32" s="23" t="str">
        <f t="shared" si="0"/>
        <v>feb</v>
      </c>
      <c r="E32" s="24">
        <v>42429</v>
      </c>
      <c r="F32" s="58">
        <v>9271773.1762099117</v>
      </c>
      <c r="G32">
        <v>2016</v>
      </c>
    </row>
    <row r="33" spans="1:7" outlineLevel="1" x14ac:dyDescent="0.25">
      <c r="A33" s="23" t="s">
        <v>41</v>
      </c>
      <c r="B33" s="26" t="s">
        <v>37</v>
      </c>
      <c r="C33">
        <v>2016</v>
      </c>
      <c r="D33" s="23" t="str">
        <f t="shared" si="0"/>
        <v>feb</v>
      </c>
      <c r="E33" s="24">
        <v>42429</v>
      </c>
      <c r="G33">
        <v>2016</v>
      </c>
    </row>
    <row r="34" spans="1:7" outlineLevel="1" x14ac:dyDescent="0.25">
      <c r="A34" s="23" t="s">
        <v>25</v>
      </c>
      <c r="B34" s="26" t="s">
        <v>11</v>
      </c>
      <c r="C34">
        <v>2016</v>
      </c>
      <c r="D34" s="23" t="str">
        <f t="shared" si="0"/>
        <v>feb</v>
      </c>
      <c r="E34" s="24">
        <v>42429</v>
      </c>
      <c r="F34" s="58">
        <v>5039551.6586005837</v>
      </c>
      <c r="G34">
        <v>2016</v>
      </c>
    </row>
    <row r="35" spans="1:7" outlineLevel="1" x14ac:dyDescent="0.25">
      <c r="A35" s="23" t="s">
        <v>42</v>
      </c>
      <c r="B35" s="26" t="s">
        <v>38</v>
      </c>
      <c r="C35">
        <v>2016</v>
      </c>
      <c r="D35" s="23" t="str">
        <f t="shared" si="0"/>
        <v>feb</v>
      </c>
      <c r="E35" s="24">
        <v>42429</v>
      </c>
      <c r="G35">
        <v>2016</v>
      </c>
    </row>
    <row r="36" spans="1:7" outlineLevel="1" x14ac:dyDescent="0.25">
      <c r="A36" s="23" t="s">
        <v>26</v>
      </c>
      <c r="B36" s="26" t="s">
        <v>12</v>
      </c>
      <c r="C36">
        <v>2016</v>
      </c>
      <c r="D36" s="23" t="str">
        <f t="shared" si="0"/>
        <v>feb</v>
      </c>
      <c r="E36" s="24">
        <v>42429</v>
      </c>
      <c r="F36" s="58">
        <v>575869.24198250729</v>
      </c>
      <c r="G36">
        <v>2016</v>
      </c>
    </row>
    <row r="37" spans="1:7" outlineLevel="1" x14ac:dyDescent="0.25">
      <c r="A37" s="23" t="s">
        <v>43</v>
      </c>
      <c r="B37" s="26" t="s">
        <v>34</v>
      </c>
      <c r="C37">
        <v>2016</v>
      </c>
      <c r="D37" s="23" t="str">
        <f t="shared" si="0"/>
        <v>feb</v>
      </c>
      <c r="E37" s="24">
        <v>42429</v>
      </c>
      <c r="F37" s="58">
        <v>130952116.62058309</v>
      </c>
      <c r="G37">
        <v>2016</v>
      </c>
    </row>
    <row r="38" spans="1:7" outlineLevel="1" x14ac:dyDescent="0.25">
      <c r="A38" s="23" t="s">
        <v>13</v>
      </c>
      <c r="B38" s="26" t="s">
        <v>13</v>
      </c>
      <c r="C38">
        <v>2016</v>
      </c>
      <c r="D38" s="23" t="str">
        <f t="shared" si="0"/>
        <v>feb</v>
      </c>
      <c r="E38" s="24">
        <v>42429</v>
      </c>
      <c r="F38" s="58">
        <v>250879465.84787175</v>
      </c>
      <c r="G38">
        <v>2016</v>
      </c>
    </row>
    <row r="39" spans="1:7" outlineLevel="1" x14ac:dyDescent="0.25">
      <c r="A39" s="23" t="s">
        <v>14</v>
      </c>
      <c r="B39" s="26" t="s">
        <v>14</v>
      </c>
      <c r="C39">
        <v>2016</v>
      </c>
      <c r="D39" s="23" t="str">
        <f t="shared" si="0"/>
        <v>feb</v>
      </c>
      <c r="E39" s="24">
        <v>42429</v>
      </c>
      <c r="F39" s="58">
        <v>263782956.16026238</v>
      </c>
      <c r="G39">
        <v>2016</v>
      </c>
    </row>
    <row r="40" spans="1:7" outlineLevel="1" x14ac:dyDescent="0.25">
      <c r="A40" s="23" t="s">
        <v>15</v>
      </c>
      <c r="B40" s="26" t="s">
        <v>0</v>
      </c>
      <c r="C40">
        <v>2016</v>
      </c>
      <c r="D40" s="23" t="str">
        <f t="shared" si="0"/>
        <v>mar</v>
      </c>
      <c r="E40" s="24">
        <v>42460</v>
      </c>
      <c r="G40">
        <v>2016</v>
      </c>
    </row>
    <row r="41" spans="1:7" outlineLevel="1" x14ac:dyDescent="0.25">
      <c r="A41" s="23" t="s">
        <v>39</v>
      </c>
      <c r="B41" s="26" t="s">
        <v>35</v>
      </c>
      <c r="C41">
        <v>2016</v>
      </c>
      <c r="D41" s="23" t="str">
        <f t="shared" si="0"/>
        <v>mar</v>
      </c>
      <c r="E41" s="24">
        <v>42460</v>
      </c>
      <c r="F41" s="58">
        <v>1052815.45</v>
      </c>
      <c r="G41">
        <v>2016</v>
      </c>
    </row>
    <row r="42" spans="1:7" outlineLevel="1" x14ac:dyDescent="0.25">
      <c r="A42" s="23" t="s">
        <v>16</v>
      </c>
      <c r="B42" s="26" t="s">
        <v>1</v>
      </c>
      <c r="C42">
        <v>2016</v>
      </c>
      <c r="D42" s="23" t="str">
        <f t="shared" si="0"/>
        <v>mar</v>
      </c>
      <c r="E42" s="24">
        <v>42460</v>
      </c>
      <c r="F42" s="58">
        <v>63266527.491778441</v>
      </c>
      <c r="G42">
        <v>2016</v>
      </c>
    </row>
    <row r="43" spans="1:7" outlineLevel="1" x14ac:dyDescent="0.25">
      <c r="A43" s="23" t="s">
        <v>27</v>
      </c>
      <c r="B43" s="26" t="s">
        <v>2</v>
      </c>
      <c r="C43">
        <v>2016</v>
      </c>
      <c r="D43" s="23" t="str">
        <f t="shared" si="0"/>
        <v>mar</v>
      </c>
      <c r="E43" s="24">
        <v>42460</v>
      </c>
      <c r="F43" s="58">
        <v>5089071.5063848384</v>
      </c>
      <c r="G43">
        <v>2016</v>
      </c>
    </row>
    <row r="44" spans="1:7" outlineLevel="1" x14ac:dyDescent="0.25">
      <c r="A44" s="23" t="s">
        <v>40</v>
      </c>
      <c r="B44" s="26" t="s">
        <v>36</v>
      </c>
      <c r="C44">
        <v>2016</v>
      </c>
      <c r="D44" s="23" t="str">
        <f t="shared" si="0"/>
        <v>mar</v>
      </c>
      <c r="E44" s="24">
        <v>42460</v>
      </c>
      <c r="G44">
        <v>2016</v>
      </c>
    </row>
    <row r="45" spans="1:7" outlineLevel="1" x14ac:dyDescent="0.25">
      <c r="A45" s="23" t="s">
        <v>17</v>
      </c>
      <c r="B45" s="26" t="s">
        <v>3</v>
      </c>
      <c r="C45">
        <v>2016</v>
      </c>
      <c r="D45" s="23" t="str">
        <f t="shared" si="0"/>
        <v>mar</v>
      </c>
      <c r="E45" s="24">
        <v>42460</v>
      </c>
      <c r="F45" s="58">
        <v>52301012.999854229</v>
      </c>
      <c r="G45">
        <v>2016</v>
      </c>
    </row>
    <row r="46" spans="1:7" outlineLevel="1" x14ac:dyDescent="0.25">
      <c r="A46" s="23" t="s">
        <v>18</v>
      </c>
      <c r="B46" s="26" t="s">
        <v>4</v>
      </c>
      <c r="C46">
        <v>2016</v>
      </c>
      <c r="D46" s="23" t="str">
        <f t="shared" si="0"/>
        <v>mar</v>
      </c>
      <c r="E46" s="24">
        <v>42460</v>
      </c>
      <c r="G46">
        <v>2016</v>
      </c>
    </row>
    <row r="47" spans="1:7" outlineLevel="1" x14ac:dyDescent="0.25">
      <c r="A47" s="23" t="s">
        <v>20</v>
      </c>
      <c r="B47" s="26" t="s">
        <v>6</v>
      </c>
      <c r="C47">
        <v>2016</v>
      </c>
      <c r="D47" s="23" t="str">
        <f t="shared" si="0"/>
        <v>mar</v>
      </c>
      <c r="E47" s="24">
        <v>42460</v>
      </c>
      <c r="F47" s="58">
        <v>330549.52005830902</v>
      </c>
      <c r="G47">
        <v>2016</v>
      </c>
    </row>
    <row r="48" spans="1:7" outlineLevel="1" x14ac:dyDescent="0.25">
      <c r="A48" s="23" t="s">
        <v>21</v>
      </c>
      <c r="B48" s="26" t="s">
        <v>7</v>
      </c>
      <c r="C48">
        <v>2016</v>
      </c>
      <c r="D48" s="23" t="str">
        <f t="shared" si="0"/>
        <v>mar</v>
      </c>
      <c r="E48" s="24">
        <v>42460</v>
      </c>
      <c r="F48" s="58">
        <v>50765057.533178091</v>
      </c>
      <c r="G48">
        <v>2016</v>
      </c>
    </row>
    <row r="49" spans="1:7" outlineLevel="1" x14ac:dyDescent="0.25">
      <c r="A49" s="23" t="s">
        <v>22</v>
      </c>
      <c r="B49" s="26" t="s">
        <v>8</v>
      </c>
      <c r="C49">
        <v>2016</v>
      </c>
      <c r="D49" s="23" t="str">
        <f t="shared" si="0"/>
        <v>mar</v>
      </c>
      <c r="E49" s="24">
        <v>42460</v>
      </c>
      <c r="F49" s="58">
        <v>329572009.1631192</v>
      </c>
      <c r="G49">
        <v>2016</v>
      </c>
    </row>
    <row r="50" spans="1:7" outlineLevel="1" x14ac:dyDescent="0.25">
      <c r="A50" s="23" t="s">
        <v>23</v>
      </c>
      <c r="B50" s="26" t="s">
        <v>9</v>
      </c>
      <c r="C50">
        <v>2016</v>
      </c>
      <c r="D50" s="23" t="str">
        <f t="shared" si="0"/>
        <v>mar</v>
      </c>
      <c r="E50" s="24">
        <v>42460</v>
      </c>
      <c r="F50" s="58">
        <v>10140181.657696791</v>
      </c>
      <c r="G50">
        <v>2016</v>
      </c>
    </row>
    <row r="51" spans="1:7" outlineLevel="1" x14ac:dyDescent="0.25">
      <c r="A51" s="23" t="s">
        <v>24</v>
      </c>
      <c r="B51" s="26" t="s">
        <v>10</v>
      </c>
      <c r="C51">
        <v>2016</v>
      </c>
      <c r="D51" s="23" t="str">
        <f t="shared" si="0"/>
        <v>mar</v>
      </c>
      <c r="E51" s="24">
        <v>42460</v>
      </c>
      <c r="F51" s="58">
        <v>9256210.4637026228</v>
      </c>
      <c r="G51">
        <v>2016</v>
      </c>
    </row>
    <row r="52" spans="1:7" outlineLevel="1" x14ac:dyDescent="0.25">
      <c r="A52" s="23" t="s">
        <v>41</v>
      </c>
      <c r="B52" s="26" t="s">
        <v>37</v>
      </c>
      <c r="C52">
        <v>2016</v>
      </c>
      <c r="D52" s="23" t="str">
        <f t="shared" si="0"/>
        <v>mar</v>
      </c>
      <c r="E52" s="24">
        <v>42460</v>
      </c>
      <c r="G52">
        <v>2016</v>
      </c>
    </row>
    <row r="53" spans="1:7" outlineLevel="1" x14ac:dyDescent="0.25">
      <c r="A53" s="23" t="s">
        <v>25</v>
      </c>
      <c r="B53" s="26" t="s">
        <v>11</v>
      </c>
      <c r="C53">
        <v>2016</v>
      </c>
      <c r="D53" s="23" t="str">
        <f t="shared" si="0"/>
        <v>mar</v>
      </c>
      <c r="E53" s="24">
        <v>42460</v>
      </c>
      <c r="F53" s="58">
        <v>5565695.9638483971</v>
      </c>
      <c r="G53">
        <v>2016</v>
      </c>
    </row>
    <row r="54" spans="1:7" outlineLevel="1" x14ac:dyDescent="0.25">
      <c r="A54" s="23" t="s">
        <v>42</v>
      </c>
      <c r="B54" s="26" t="s">
        <v>38</v>
      </c>
      <c r="C54">
        <v>2016</v>
      </c>
      <c r="D54" s="23" t="str">
        <f t="shared" si="0"/>
        <v>mar</v>
      </c>
      <c r="E54" s="24">
        <v>42460</v>
      </c>
      <c r="G54">
        <v>2016</v>
      </c>
    </row>
    <row r="55" spans="1:7" outlineLevel="1" x14ac:dyDescent="0.25">
      <c r="A55" s="23" t="s">
        <v>26</v>
      </c>
      <c r="B55" s="26" t="s">
        <v>12</v>
      </c>
      <c r="C55">
        <v>2016</v>
      </c>
      <c r="D55" s="23" t="str">
        <f t="shared" si="0"/>
        <v>mar</v>
      </c>
      <c r="E55" s="24">
        <v>42460</v>
      </c>
      <c r="F55" s="58">
        <v>547465.88921282836</v>
      </c>
      <c r="G55">
        <v>2016</v>
      </c>
    </row>
    <row r="56" spans="1:7" outlineLevel="1" x14ac:dyDescent="0.25">
      <c r="A56" s="23" t="s">
        <v>43</v>
      </c>
      <c r="B56" s="26" t="s">
        <v>34</v>
      </c>
      <c r="C56">
        <v>2016</v>
      </c>
      <c r="D56" s="23" t="str">
        <f t="shared" si="0"/>
        <v>mar</v>
      </c>
      <c r="E56" s="24">
        <v>42460</v>
      </c>
      <c r="F56" s="58">
        <v>154330583.49166179</v>
      </c>
      <c r="G56">
        <v>2016</v>
      </c>
    </row>
    <row r="57" spans="1:7" outlineLevel="1" x14ac:dyDescent="0.25">
      <c r="A57" s="23" t="s">
        <v>13</v>
      </c>
      <c r="B57" s="26" t="s">
        <v>13</v>
      </c>
      <c r="C57">
        <v>2016</v>
      </c>
      <c r="D57" s="23" t="str">
        <f t="shared" si="0"/>
        <v>mar</v>
      </c>
      <c r="E57" s="24">
        <v>42460</v>
      </c>
      <c r="F57" s="58">
        <v>233857141.73020411</v>
      </c>
      <c r="G57">
        <v>2016</v>
      </c>
    </row>
    <row r="58" spans="1:7" outlineLevel="1" x14ac:dyDescent="0.25">
      <c r="A58" s="23" t="s">
        <v>14</v>
      </c>
      <c r="B58" s="26" t="s">
        <v>14</v>
      </c>
      <c r="C58">
        <v>2016</v>
      </c>
      <c r="D58" s="23" t="str">
        <f t="shared" si="0"/>
        <v>mar</v>
      </c>
      <c r="E58" s="24">
        <v>42460</v>
      </c>
      <c r="F58" s="58">
        <v>265374770.48271137</v>
      </c>
      <c r="G58">
        <v>2016</v>
      </c>
    </row>
    <row r="59" spans="1:7" outlineLevel="1" x14ac:dyDescent="0.25">
      <c r="A59" s="23" t="s">
        <v>15</v>
      </c>
      <c r="B59" s="26" t="s">
        <v>0</v>
      </c>
      <c r="C59">
        <v>2016</v>
      </c>
      <c r="D59" s="23" t="str">
        <f t="shared" si="0"/>
        <v>abr</v>
      </c>
      <c r="E59" s="24">
        <v>42490</v>
      </c>
      <c r="G59">
        <v>2016</v>
      </c>
    </row>
    <row r="60" spans="1:7" outlineLevel="1" x14ac:dyDescent="0.25">
      <c r="A60" s="23" t="s">
        <v>39</v>
      </c>
      <c r="B60" s="26" t="s">
        <v>35</v>
      </c>
      <c r="C60">
        <v>2016</v>
      </c>
      <c r="D60" s="23" t="str">
        <f t="shared" si="0"/>
        <v>abr</v>
      </c>
      <c r="E60" s="24">
        <v>42490</v>
      </c>
      <c r="F60" s="58">
        <v>1052815.45</v>
      </c>
      <c r="G60">
        <v>2016</v>
      </c>
    </row>
    <row r="61" spans="1:7" outlineLevel="1" x14ac:dyDescent="0.25">
      <c r="A61" s="23" t="s">
        <v>16</v>
      </c>
      <c r="B61" s="26" t="s">
        <v>1</v>
      </c>
      <c r="C61">
        <v>2016</v>
      </c>
      <c r="D61" s="23" t="str">
        <f t="shared" si="0"/>
        <v>abr</v>
      </c>
      <c r="E61" s="24">
        <v>42490</v>
      </c>
      <c r="F61" s="58">
        <v>59088150.97078722</v>
      </c>
      <c r="G61">
        <v>2016</v>
      </c>
    </row>
    <row r="62" spans="1:7" outlineLevel="1" x14ac:dyDescent="0.25">
      <c r="A62" s="23" t="s">
        <v>27</v>
      </c>
      <c r="B62" s="26" t="s">
        <v>2</v>
      </c>
      <c r="C62">
        <v>2016</v>
      </c>
      <c r="D62" s="23" t="str">
        <f t="shared" si="0"/>
        <v>abr</v>
      </c>
      <c r="E62" s="24">
        <v>42490</v>
      </c>
      <c r="F62" s="58">
        <v>5083155.3345481046</v>
      </c>
      <c r="G62">
        <v>2016</v>
      </c>
    </row>
    <row r="63" spans="1:7" outlineLevel="1" x14ac:dyDescent="0.25">
      <c r="A63" s="23" t="s">
        <v>40</v>
      </c>
      <c r="B63" s="26" t="s">
        <v>36</v>
      </c>
      <c r="C63">
        <v>2016</v>
      </c>
      <c r="D63" s="23" t="str">
        <f t="shared" si="0"/>
        <v>abr</v>
      </c>
      <c r="E63" s="24">
        <v>42490</v>
      </c>
      <c r="G63">
        <v>2016</v>
      </c>
    </row>
    <row r="64" spans="1:7" outlineLevel="1" x14ac:dyDescent="0.25">
      <c r="A64" s="23" t="s">
        <v>17</v>
      </c>
      <c r="B64" s="26" t="s">
        <v>3</v>
      </c>
      <c r="C64">
        <v>2016</v>
      </c>
      <c r="D64" s="23" t="str">
        <f t="shared" si="0"/>
        <v>abr</v>
      </c>
      <c r="E64" s="24">
        <v>42490</v>
      </c>
      <c r="F64" s="58">
        <v>53892800.996122442</v>
      </c>
      <c r="G64">
        <v>2016</v>
      </c>
    </row>
    <row r="65" spans="1:7" outlineLevel="1" x14ac:dyDescent="0.25">
      <c r="A65" s="23" t="s">
        <v>18</v>
      </c>
      <c r="B65" s="26" t="s">
        <v>4</v>
      </c>
      <c r="C65">
        <v>2016</v>
      </c>
      <c r="D65" s="23" t="str">
        <f t="shared" si="0"/>
        <v>abr</v>
      </c>
      <c r="E65" s="24">
        <v>42490</v>
      </c>
      <c r="G65">
        <v>2016</v>
      </c>
    </row>
    <row r="66" spans="1:7" outlineLevel="1" x14ac:dyDescent="0.25">
      <c r="A66" s="23" t="s">
        <v>20</v>
      </c>
      <c r="B66" s="26" t="s">
        <v>6</v>
      </c>
      <c r="C66">
        <v>2016</v>
      </c>
      <c r="D66" s="23" t="str">
        <f t="shared" ref="D66:D129" si="1">+TEXT(E66,"mmm")</f>
        <v>abr</v>
      </c>
      <c r="E66" s="24">
        <v>42490</v>
      </c>
      <c r="F66" s="58">
        <v>6244342.7782507315</v>
      </c>
      <c r="G66">
        <v>2016</v>
      </c>
    </row>
    <row r="67" spans="1:7" outlineLevel="1" x14ac:dyDescent="0.25">
      <c r="A67" s="23" t="s">
        <v>21</v>
      </c>
      <c r="B67" s="26" t="s">
        <v>7</v>
      </c>
      <c r="C67">
        <v>2016</v>
      </c>
      <c r="D67" s="23" t="str">
        <f t="shared" si="1"/>
        <v>abr</v>
      </c>
      <c r="E67" s="24">
        <v>42490</v>
      </c>
      <c r="F67" s="58">
        <v>50636641.34370245</v>
      </c>
      <c r="G67">
        <v>2016</v>
      </c>
    </row>
    <row r="68" spans="1:7" outlineLevel="1" x14ac:dyDescent="0.25">
      <c r="A68" s="23" t="s">
        <v>22</v>
      </c>
      <c r="B68" s="26" t="s">
        <v>8</v>
      </c>
      <c r="C68">
        <v>2016</v>
      </c>
      <c r="D68" s="23" t="str">
        <f t="shared" si="1"/>
        <v>abr</v>
      </c>
      <c r="E68" s="24">
        <v>42490</v>
      </c>
      <c r="F68" s="58">
        <v>359201555.9851889</v>
      </c>
      <c r="G68">
        <v>2016</v>
      </c>
    </row>
    <row r="69" spans="1:7" outlineLevel="1" x14ac:dyDescent="0.25">
      <c r="A69" s="23" t="s">
        <v>23</v>
      </c>
      <c r="B69" s="26" t="s">
        <v>9</v>
      </c>
      <c r="C69">
        <v>2016</v>
      </c>
      <c r="D69" s="23" t="str">
        <f t="shared" si="1"/>
        <v>abr</v>
      </c>
      <c r="E69" s="24">
        <v>42490</v>
      </c>
      <c r="F69" s="58">
        <v>3208372.1093002912</v>
      </c>
      <c r="G69">
        <v>2016</v>
      </c>
    </row>
    <row r="70" spans="1:7" outlineLevel="1" x14ac:dyDescent="0.25">
      <c r="A70" s="23" t="s">
        <v>24</v>
      </c>
      <c r="B70" s="26" t="s">
        <v>10</v>
      </c>
      <c r="C70">
        <v>2016</v>
      </c>
      <c r="D70" s="23" t="str">
        <f t="shared" si="1"/>
        <v>abr</v>
      </c>
      <c r="E70" s="24">
        <v>42490</v>
      </c>
      <c r="F70" s="58">
        <v>9260035.106122449</v>
      </c>
      <c r="G70">
        <v>2016</v>
      </c>
    </row>
    <row r="71" spans="1:7" outlineLevel="1" x14ac:dyDescent="0.25">
      <c r="A71" s="23" t="s">
        <v>41</v>
      </c>
      <c r="B71" s="26" t="s">
        <v>37</v>
      </c>
      <c r="C71">
        <v>2016</v>
      </c>
      <c r="D71" s="23" t="str">
        <f t="shared" si="1"/>
        <v>abr</v>
      </c>
      <c r="E71" s="24">
        <v>42490</v>
      </c>
      <c r="G71">
        <v>2016</v>
      </c>
    </row>
    <row r="72" spans="1:7" outlineLevel="1" x14ac:dyDescent="0.25">
      <c r="A72" s="23" t="s">
        <v>25</v>
      </c>
      <c r="B72" s="26" t="s">
        <v>11</v>
      </c>
      <c r="C72">
        <v>2016</v>
      </c>
      <c r="D72" s="23" t="str">
        <f t="shared" si="1"/>
        <v>abr</v>
      </c>
      <c r="E72" s="24">
        <v>42490</v>
      </c>
      <c r="F72" s="58">
        <v>4854538.5131195337</v>
      </c>
      <c r="G72">
        <v>2016</v>
      </c>
    </row>
    <row r="73" spans="1:7" outlineLevel="1" x14ac:dyDescent="0.25">
      <c r="A73" s="23" t="s">
        <v>42</v>
      </c>
      <c r="B73" s="26" t="s">
        <v>38</v>
      </c>
      <c r="C73">
        <v>2016</v>
      </c>
      <c r="D73" s="23" t="str">
        <f t="shared" si="1"/>
        <v>abr</v>
      </c>
      <c r="E73" s="24">
        <v>42490</v>
      </c>
      <c r="G73">
        <v>2016</v>
      </c>
    </row>
    <row r="74" spans="1:7" outlineLevel="1" x14ac:dyDescent="0.25">
      <c r="A74" s="23" t="s">
        <v>26</v>
      </c>
      <c r="B74" s="26" t="s">
        <v>12</v>
      </c>
      <c r="C74">
        <v>2016</v>
      </c>
      <c r="D74" s="23" t="str">
        <f t="shared" si="1"/>
        <v>abr</v>
      </c>
      <c r="E74" s="24">
        <v>42490</v>
      </c>
      <c r="F74" s="58">
        <v>519043.2944606411</v>
      </c>
      <c r="G74">
        <v>2016</v>
      </c>
    </row>
    <row r="75" spans="1:7" outlineLevel="1" x14ac:dyDescent="0.25">
      <c r="A75" s="23" t="s">
        <v>43</v>
      </c>
      <c r="B75" s="26" t="s">
        <v>34</v>
      </c>
      <c r="C75">
        <v>2016</v>
      </c>
      <c r="D75" s="23" t="str">
        <f t="shared" si="1"/>
        <v>abr</v>
      </c>
      <c r="E75" s="24">
        <v>42490</v>
      </c>
      <c r="F75" s="58">
        <v>156837654.57553935</v>
      </c>
      <c r="G75">
        <v>2016</v>
      </c>
    </row>
    <row r="76" spans="1:7" outlineLevel="1" x14ac:dyDescent="0.25">
      <c r="A76" s="23" t="s">
        <v>13</v>
      </c>
      <c r="B76" s="26" t="s">
        <v>13</v>
      </c>
      <c r="C76">
        <v>2016</v>
      </c>
      <c r="D76" s="23" t="str">
        <f t="shared" si="1"/>
        <v>abr</v>
      </c>
      <c r="E76" s="24">
        <v>42490</v>
      </c>
      <c r="F76" s="58">
        <v>282787469.44099122</v>
      </c>
      <c r="G76">
        <v>2016</v>
      </c>
    </row>
    <row r="77" spans="1:7" outlineLevel="1" x14ac:dyDescent="0.25">
      <c r="A77" s="23" t="s">
        <v>14</v>
      </c>
      <c r="B77" s="26" t="s">
        <v>14</v>
      </c>
      <c r="C77">
        <v>2016</v>
      </c>
      <c r="D77" s="23" t="str">
        <f t="shared" si="1"/>
        <v>abr</v>
      </c>
      <c r="E77" s="24">
        <v>42490</v>
      </c>
      <c r="F77" s="58">
        <v>269552663.56460643</v>
      </c>
      <c r="G77">
        <v>2016</v>
      </c>
    </row>
    <row r="78" spans="1:7" outlineLevel="1" x14ac:dyDescent="0.25">
      <c r="A78" s="23" t="s">
        <v>15</v>
      </c>
      <c r="B78" s="26" t="s">
        <v>0</v>
      </c>
      <c r="C78">
        <v>2016</v>
      </c>
      <c r="D78" s="23" t="str">
        <f t="shared" si="1"/>
        <v>may</v>
      </c>
      <c r="E78" s="24">
        <v>42521</v>
      </c>
      <c r="G78">
        <v>2016</v>
      </c>
    </row>
    <row r="79" spans="1:7" outlineLevel="1" x14ac:dyDescent="0.25">
      <c r="A79" s="23" t="s">
        <v>39</v>
      </c>
      <c r="B79" s="26" t="s">
        <v>35</v>
      </c>
      <c r="C79">
        <v>2016</v>
      </c>
      <c r="D79" s="23" t="str">
        <f t="shared" si="1"/>
        <v>may</v>
      </c>
      <c r="E79" s="24">
        <v>42521</v>
      </c>
      <c r="F79" s="58">
        <v>1050986.5900000001</v>
      </c>
      <c r="G79">
        <v>2016</v>
      </c>
    </row>
    <row r="80" spans="1:7" outlineLevel="1" x14ac:dyDescent="0.25">
      <c r="A80" s="23" t="s">
        <v>16</v>
      </c>
      <c r="B80" s="26" t="s">
        <v>1</v>
      </c>
      <c r="C80">
        <v>2016</v>
      </c>
      <c r="D80" s="23" t="str">
        <f t="shared" si="1"/>
        <v>may</v>
      </c>
      <c r="E80" s="24">
        <v>42521</v>
      </c>
      <c r="F80" s="58">
        <v>59606427.796676368</v>
      </c>
      <c r="G80">
        <v>2016</v>
      </c>
    </row>
    <row r="81" spans="1:7" outlineLevel="1" x14ac:dyDescent="0.25">
      <c r="A81" s="23" t="s">
        <v>27</v>
      </c>
      <c r="B81" s="26" t="s">
        <v>2</v>
      </c>
      <c r="C81">
        <v>2016</v>
      </c>
      <c r="D81" s="23" t="str">
        <f t="shared" si="1"/>
        <v>may</v>
      </c>
      <c r="E81" s="24">
        <v>42521</v>
      </c>
      <c r="F81" s="58">
        <v>7895626.2311953362</v>
      </c>
      <c r="G81">
        <v>2016</v>
      </c>
    </row>
    <row r="82" spans="1:7" outlineLevel="1" x14ac:dyDescent="0.25">
      <c r="A82" s="23" t="s">
        <v>40</v>
      </c>
      <c r="B82" s="26" t="s">
        <v>36</v>
      </c>
      <c r="C82">
        <v>2016</v>
      </c>
      <c r="D82" s="23" t="str">
        <f t="shared" si="1"/>
        <v>may</v>
      </c>
      <c r="E82" s="24">
        <v>42521</v>
      </c>
      <c r="G82">
        <v>2016</v>
      </c>
    </row>
    <row r="83" spans="1:7" outlineLevel="1" x14ac:dyDescent="0.25">
      <c r="A83" s="23" t="s">
        <v>17</v>
      </c>
      <c r="B83" s="26" t="s">
        <v>3</v>
      </c>
      <c r="C83">
        <v>2016</v>
      </c>
      <c r="D83" s="23" t="str">
        <f t="shared" si="1"/>
        <v>may</v>
      </c>
      <c r="E83" s="24">
        <v>42521</v>
      </c>
      <c r="F83" s="58">
        <v>55385760.536997057</v>
      </c>
      <c r="G83">
        <v>2016</v>
      </c>
    </row>
    <row r="84" spans="1:7" outlineLevel="1" x14ac:dyDescent="0.25">
      <c r="A84" s="23" t="s">
        <v>18</v>
      </c>
      <c r="B84" s="26" t="s">
        <v>4</v>
      </c>
      <c r="C84">
        <v>2016</v>
      </c>
      <c r="D84" s="23" t="str">
        <f t="shared" si="1"/>
        <v>may</v>
      </c>
      <c r="E84" s="24">
        <v>42521</v>
      </c>
      <c r="G84">
        <v>2016</v>
      </c>
    </row>
    <row r="85" spans="1:7" outlineLevel="1" x14ac:dyDescent="0.25">
      <c r="A85" s="23" t="s">
        <v>20</v>
      </c>
      <c r="B85" s="26" t="s">
        <v>6</v>
      </c>
      <c r="C85">
        <v>2016</v>
      </c>
      <c r="D85" s="23" t="str">
        <f t="shared" si="1"/>
        <v>may</v>
      </c>
      <c r="E85" s="24">
        <v>42521</v>
      </c>
      <c r="F85" s="58">
        <v>4991026.8890962135</v>
      </c>
      <c r="G85">
        <v>2016</v>
      </c>
    </row>
    <row r="86" spans="1:7" outlineLevel="1" x14ac:dyDescent="0.25">
      <c r="A86" s="23" t="s">
        <v>21</v>
      </c>
      <c r="B86" s="26" t="s">
        <v>7</v>
      </c>
      <c r="C86">
        <v>2016</v>
      </c>
      <c r="D86" s="23" t="str">
        <f t="shared" si="1"/>
        <v>may</v>
      </c>
      <c r="E86" s="24">
        <v>42521</v>
      </c>
      <c r="F86" s="58">
        <v>54621975.515510738</v>
      </c>
      <c r="G86">
        <v>2016</v>
      </c>
    </row>
    <row r="87" spans="1:7" outlineLevel="1" x14ac:dyDescent="0.25">
      <c r="A87" s="23" t="s">
        <v>22</v>
      </c>
      <c r="B87" s="26" t="s">
        <v>8</v>
      </c>
      <c r="C87">
        <v>2016</v>
      </c>
      <c r="D87" s="23" t="str">
        <f t="shared" si="1"/>
        <v>may</v>
      </c>
      <c r="E87" s="24">
        <v>42521</v>
      </c>
      <c r="F87" s="58">
        <v>367163688.7148385</v>
      </c>
      <c r="G87">
        <v>2016</v>
      </c>
    </row>
    <row r="88" spans="1:7" outlineLevel="1" x14ac:dyDescent="0.25">
      <c r="A88" s="23" t="s">
        <v>23</v>
      </c>
      <c r="B88" s="26" t="s">
        <v>9</v>
      </c>
      <c r="C88">
        <v>2016</v>
      </c>
      <c r="D88" s="23" t="str">
        <f t="shared" si="1"/>
        <v>may</v>
      </c>
      <c r="E88" s="24">
        <v>42521</v>
      </c>
      <c r="F88" s="58">
        <v>3310195.4179591839</v>
      </c>
      <c r="G88">
        <v>2016</v>
      </c>
    </row>
    <row r="89" spans="1:7" outlineLevel="1" x14ac:dyDescent="0.25">
      <c r="A89" s="23" t="s">
        <v>24</v>
      </c>
      <c r="B89" s="26" t="s">
        <v>10</v>
      </c>
      <c r="C89">
        <v>2016</v>
      </c>
      <c r="D89" s="23" t="str">
        <f t="shared" si="1"/>
        <v>may</v>
      </c>
      <c r="E89" s="24">
        <v>42521</v>
      </c>
      <c r="F89" s="58">
        <v>291545.18950437318</v>
      </c>
      <c r="G89">
        <v>2016</v>
      </c>
    </row>
    <row r="90" spans="1:7" outlineLevel="1" x14ac:dyDescent="0.25">
      <c r="A90" s="23" t="s">
        <v>41</v>
      </c>
      <c r="B90" s="26" t="s">
        <v>37</v>
      </c>
      <c r="C90">
        <v>2016</v>
      </c>
      <c r="D90" s="23" t="str">
        <f t="shared" si="1"/>
        <v>may</v>
      </c>
      <c r="E90" s="24">
        <v>42521</v>
      </c>
      <c r="G90">
        <v>2016</v>
      </c>
    </row>
    <row r="91" spans="1:7" outlineLevel="1" x14ac:dyDescent="0.25">
      <c r="A91" s="23" t="s">
        <v>25</v>
      </c>
      <c r="B91" s="26" t="s">
        <v>11</v>
      </c>
      <c r="C91">
        <v>2016</v>
      </c>
      <c r="D91" s="23" t="str">
        <f t="shared" si="1"/>
        <v>may</v>
      </c>
      <c r="E91" s="24">
        <v>42521</v>
      </c>
      <c r="F91" s="58">
        <v>4860452.944606415</v>
      </c>
      <c r="G91">
        <v>2016</v>
      </c>
    </row>
    <row r="92" spans="1:7" outlineLevel="1" x14ac:dyDescent="0.25">
      <c r="A92" s="23" t="s">
        <v>42</v>
      </c>
      <c r="B92" s="26" t="s">
        <v>38</v>
      </c>
      <c r="C92">
        <v>2016</v>
      </c>
      <c r="D92" s="23" t="str">
        <f t="shared" si="1"/>
        <v>may</v>
      </c>
      <c r="E92" s="24">
        <v>42521</v>
      </c>
      <c r="G92">
        <v>2016</v>
      </c>
    </row>
    <row r="93" spans="1:7" outlineLevel="1" x14ac:dyDescent="0.25">
      <c r="A93" s="23" t="s">
        <v>26</v>
      </c>
      <c r="B93" s="26" t="s">
        <v>12</v>
      </c>
      <c r="C93">
        <v>2016</v>
      </c>
      <c r="D93" s="23" t="str">
        <f t="shared" si="1"/>
        <v>may</v>
      </c>
      <c r="E93" s="24">
        <v>42521</v>
      </c>
      <c r="F93" s="58">
        <v>842389.18367347063</v>
      </c>
      <c r="G93">
        <v>2016</v>
      </c>
    </row>
    <row r="94" spans="1:7" outlineLevel="1" x14ac:dyDescent="0.25">
      <c r="A94" s="23" t="s">
        <v>43</v>
      </c>
      <c r="B94" s="26" t="s">
        <v>34</v>
      </c>
      <c r="C94">
        <v>2016</v>
      </c>
      <c r="D94" s="23" t="str">
        <f t="shared" si="1"/>
        <v>may</v>
      </c>
      <c r="E94" s="24">
        <v>42521</v>
      </c>
      <c r="F94" s="58">
        <v>156839172.59411079</v>
      </c>
      <c r="G94">
        <v>2016</v>
      </c>
    </row>
    <row r="95" spans="1:7" outlineLevel="1" x14ac:dyDescent="0.25">
      <c r="A95" s="23" t="s">
        <v>13</v>
      </c>
      <c r="B95" s="26" t="s">
        <v>13</v>
      </c>
      <c r="C95">
        <v>2016</v>
      </c>
      <c r="D95" s="23" t="str">
        <f t="shared" si="1"/>
        <v>may</v>
      </c>
      <c r="E95" s="24">
        <v>42521</v>
      </c>
      <c r="F95" s="58">
        <v>366700934.80658883</v>
      </c>
      <c r="G95">
        <v>2016</v>
      </c>
    </row>
    <row r="96" spans="1:7" outlineLevel="1" x14ac:dyDescent="0.25">
      <c r="A96" s="23" t="s">
        <v>14</v>
      </c>
      <c r="B96" s="26" t="s">
        <v>14</v>
      </c>
      <c r="C96">
        <v>2016</v>
      </c>
      <c r="D96" s="23" t="str">
        <f t="shared" si="1"/>
        <v>may</v>
      </c>
      <c r="E96" s="24">
        <v>42521</v>
      </c>
      <c r="F96" s="58">
        <v>282031163.05527693</v>
      </c>
      <c r="G96">
        <v>2016</v>
      </c>
    </row>
    <row r="97" spans="1:7" outlineLevel="1" x14ac:dyDescent="0.25">
      <c r="A97" s="23" t="s">
        <v>15</v>
      </c>
      <c r="B97" s="26" t="s">
        <v>0</v>
      </c>
      <c r="C97">
        <v>2016</v>
      </c>
      <c r="D97" s="23" t="str">
        <f t="shared" si="1"/>
        <v>jun</v>
      </c>
      <c r="E97" s="24">
        <v>42551</v>
      </c>
      <c r="G97">
        <v>2016</v>
      </c>
    </row>
    <row r="98" spans="1:7" outlineLevel="1" x14ac:dyDescent="0.25">
      <c r="A98" s="23" t="s">
        <v>39</v>
      </c>
      <c r="B98" s="26" t="s">
        <v>35</v>
      </c>
      <c r="C98">
        <v>2016</v>
      </c>
      <c r="D98" s="23" t="str">
        <f t="shared" si="1"/>
        <v>jun</v>
      </c>
      <c r="E98" s="24">
        <v>42551</v>
      </c>
      <c r="F98" s="58">
        <v>1054034.69</v>
      </c>
      <c r="G98">
        <v>2016</v>
      </c>
    </row>
    <row r="99" spans="1:7" outlineLevel="1" x14ac:dyDescent="0.25">
      <c r="A99" s="23" t="s">
        <v>16</v>
      </c>
      <c r="B99" s="26" t="s">
        <v>1</v>
      </c>
      <c r="C99">
        <v>2016</v>
      </c>
      <c r="D99" s="23" t="str">
        <f t="shared" si="1"/>
        <v>jun</v>
      </c>
      <c r="E99" s="24">
        <v>42551</v>
      </c>
      <c r="F99" s="58">
        <v>65483753.654402308</v>
      </c>
      <c r="G99">
        <v>2016</v>
      </c>
    </row>
    <row r="100" spans="1:7" outlineLevel="1" x14ac:dyDescent="0.25">
      <c r="A100" s="23" t="s">
        <v>27</v>
      </c>
      <c r="B100" s="26" t="s">
        <v>2</v>
      </c>
      <c r="C100">
        <v>2016</v>
      </c>
      <c r="D100" s="23" t="str">
        <f t="shared" si="1"/>
        <v>jun</v>
      </c>
      <c r="E100" s="24">
        <v>42551</v>
      </c>
      <c r="F100" s="58">
        <v>7895997.57174927</v>
      </c>
      <c r="G100">
        <v>2016</v>
      </c>
    </row>
    <row r="101" spans="1:7" outlineLevel="1" x14ac:dyDescent="0.25">
      <c r="A101" s="23" t="s">
        <v>40</v>
      </c>
      <c r="B101" s="26" t="s">
        <v>36</v>
      </c>
      <c r="C101">
        <v>2016</v>
      </c>
      <c r="D101" s="23" t="str">
        <f t="shared" si="1"/>
        <v>jun</v>
      </c>
      <c r="E101" s="24">
        <v>42551</v>
      </c>
      <c r="G101">
        <v>2016</v>
      </c>
    </row>
    <row r="102" spans="1:7" outlineLevel="1" x14ac:dyDescent="0.25">
      <c r="A102" s="23" t="s">
        <v>17</v>
      </c>
      <c r="B102" s="26" t="s">
        <v>3</v>
      </c>
      <c r="C102">
        <v>2016</v>
      </c>
      <c r="D102" s="23" t="str">
        <f t="shared" si="1"/>
        <v>jun</v>
      </c>
      <c r="E102" s="24">
        <v>42551</v>
      </c>
      <c r="F102" s="58">
        <v>54942003.532215819</v>
      </c>
      <c r="G102">
        <v>2016</v>
      </c>
    </row>
    <row r="103" spans="1:7" outlineLevel="1" x14ac:dyDescent="0.25">
      <c r="A103" s="23" t="s">
        <v>18</v>
      </c>
      <c r="B103" s="26" t="s">
        <v>4</v>
      </c>
      <c r="C103">
        <v>2016</v>
      </c>
      <c r="D103" s="23" t="str">
        <f t="shared" si="1"/>
        <v>jun</v>
      </c>
      <c r="E103" s="24">
        <v>42551</v>
      </c>
      <c r="G103">
        <v>2016</v>
      </c>
    </row>
    <row r="104" spans="1:7" outlineLevel="1" x14ac:dyDescent="0.25">
      <c r="A104" s="23" t="s">
        <v>20</v>
      </c>
      <c r="B104" s="26" t="s">
        <v>6</v>
      </c>
      <c r="C104">
        <v>2016</v>
      </c>
      <c r="D104" s="23" t="str">
        <f t="shared" si="1"/>
        <v>jun</v>
      </c>
      <c r="E104" s="24">
        <v>42551</v>
      </c>
      <c r="F104" s="58">
        <v>4935186.5145772574</v>
      </c>
      <c r="G104">
        <v>2016</v>
      </c>
    </row>
    <row r="105" spans="1:7" outlineLevel="1" x14ac:dyDescent="0.25">
      <c r="A105" s="23" t="s">
        <v>21</v>
      </c>
      <c r="B105" s="26" t="s">
        <v>7</v>
      </c>
      <c r="C105">
        <v>2016</v>
      </c>
      <c r="D105" s="23" t="str">
        <f t="shared" si="1"/>
        <v>jun</v>
      </c>
      <c r="E105" s="24">
        <v>42551</v>
      </c>
      <c r="F105" s="58">
        <v>53173129.970612295</v>
      </c>
      <c r="G105">
        <v>2016</v>
      </c>
    </row>
    <row r="106" spans="1:7" outlineLevel="1" x14ac:dyDescent="0.25">
      <c r="A106" s="23" t="s">
        <v>22</v>
      </c>
      <c r="B106" s="26" t="s">
        <v>8</v>
      </c>
      <c r="C106">
        <v>2016</v>
      </c>
      <c r="D106" s="23" t="str">
        <f t="shared" si="1"/>
        <v>jun</v>
      </c>
      <c r="E106" s="24">
        <v>42551</v>
      </c>
      <c r="F106" s="58">
        <v>425822508.25195116</v>
      </c>
      <c r="G106">
        <v>2016</v>
      </c>
    </row>
    <row r="107" spans="1:7" outlineLevel="1" x14ac:dyDescent="0.25">
      <c r="A107" s="23" t="s">
        <v>23</v>
      </c>
      <c r="B107" s="26" t="s">
        <v>9</v>
      </c>
      <c r="C107">
        <v>2016</v>
      </c>
      <c r="D107" s="23" t="str">
        <f t="shared" si="1"/>
        <v>jun</v>
      </c>
      <c r="E107" s="24">
        <v>42551</v>
      </c>
      <c r="F107" s="58">
        <v>1536443.1486880467</v>
      </c>
      <c r="G107">
        <v>2016</v>
      </c>
    </row>
    <row r="108" spans="1:7" outlineLevel="1" x14ac:dyDescent="0.25">
      <c r="A108" s="23" t="s">
        <v>24</v>
      </c>
      <c r="B108" s="26" t="s">
        <v>10</v>
      </c>
      <c r="C108">
        <v>2016</v>
      </c>
      <c r="D108" s="23" t="str">
        <f t="shared" si="1"/>
        <v>jun</v>
      </c>
      <c r="E108" s="24">
        <v>42551</v>
      </c>
      <c r="F108" s="58">
        <v>291545.18950437318</v>
      </c>
      <c r="G108">
        <v>2016</v>
      </c>
    </row>
    <row r="109" spans="1:7" outlineLevel="1" x14ac:dyDescent="0.25">
      <c r="A109" s="23" t="s">
        <v>41</v>
      </c>
      <c r="B109" s="26" t="s">
        <v>37</v>
      </c>
      <c r="C109">
        <v>2016</v>
      </c>
      <c r="D109" s="23" t="str">
        <f t="shared" si="1"/>
        <v>jun</v>
      </c>
      <c r="E109" s="24">
        <v>42551</v>
      </c>
      <c r="G109">
        <v>2016</v>
      </c>
    </row>
    <row r="110" spans="1:7" outlineLevel="1" x14ac:dyDescent="0.25">
      <c r="A110" s="23" t="s">
        <v>25</v>
      </c>
      <c r="B110" s="26" t="s">
        <v>11</v>
      </c>
      <c r="C110">
        <v>2016</v>
      </c>
      <c r="D110" s="23" t="str">
        <f t="shared" si="1"/>
        <v>jun</v>
      </c>
      <c r="E110" s="24">
        <v>42551</v>
      </c>
      <c r="F110" s="58">
        <v>5460460.3790087467</v>
      </c>
      <c r="G110">
        <v>2016</v>
      </c>
    </row>
    <row r="111" spans="1:7" outlineLevel="1" x14ac:dyDescent="0.25">
      <c r="A111" s="23" t="s">
        <v>42</v>
      </c>
      <c r="B111" s="26" t="s">
        <v>38</v>
      </c>
      <c r="C111">
        <v>2016</v>
      </c>
      <c r="D111" s="23" t="str">
        <f t="shared" si="1"/>
        <v>jun</v>
      </c>
      <c r="E111" s="24">
        <v>42551</v>
      </c>
      <c r="G111">
        <v>2016</v>
      </c>
    </row>
    <row r="112" spans="1:7" outlineLevel="1" x14ac:dyDescent="0.25">
      <c r="A112" s="23" t="s">
        <v>26</v>
      </c>
      <c r="B112" s="26" t="s">
        <v>12</v>
      </c>
      <c r="C112">
        <v>2016</v>
      </c>
      <c r="D112" s="23" t="str">
        <f t="shared" si="1"/>
        <v>jun</v>
      </c>
      <c r="E112" s="24">
        <v>42551</v>
      </c>
      <c r="F112" s="58">
        <v>1979387.9883381925</v>
      </c>
      <c r="G112">
        <v>2016</v>
      </c>
    </row>
    <row r="113" spans="1:7" outlineLevel="1" x14ac:dyDescent="0.25">
      <c r="A113" s="23" t="s">
        <v>43</v>
      </c>
      <c r="B113" s="26" t="s">
        <v>34</v>
      </c>
      <c r="C113">
        <v>2016</v>
      </c>
      <c r="D113" s="23" t="str">
        <f t="shared" si="1"/>
        <v>jun</v>
      </c>
      <c r="E113" s="24">
        <v>42551</v>
      </c>
      <c r="F113" s="58">
        <v>156812409.93629739</v>
      </c>
      <c r="G113">
        <v>2016</v>
      </c>
    </row>
    <row r="114" spans="1:7" outlineLevel="1" x14ac:dyDescent="0.25">
      <c r="A114" s="23" t="s">
        <v>13</v>
      </c>
      <c r="B114" s="26" t="s">
        <v>13</v>
      </c>
      <c r="C114">
        <v>2016</v>
      </c>
      <c r="D114" s="23" t="str">
        <f t="shared" si="1"/>
        <v>jun</v>
      </c>
      <c r="E114" s="24">
        <v>42551</v>
      </c>
      <c r="F114" s="58">
        <v>295939491.30390674</v>
      </c>
      <c r="G114">
        <v>2016</v>
      </c>
    </row>
    <row r="115" spans="1:7" outlineLevel="1" x14ac:dyDescent="0.25">
      <c r="A115" s="23" t="s">
        <v>14</v>
      </c>
      <c r="B115" s="26" t="s">
        <v>14</v>
      </c>
      <c r="C115">
        <v>2016</v>
      </c>
      <c r="D115" s="23" t="str">
        <f t="shared" si="1"/>
        <v>jun</v>
      </c>
      <c r="E115" s="24">
        <v>42551</v>
      </c>
      <c r="F115" s="58">
        <v>281810267.19521868</v>
      </c>
      <c r="G115">
        <v>2016</v>
      </c>
    </row>
    <row r="116" spans="1:7" outlineLevel="1" x14ac:dyDescent="0.25">
      <c r="A116" s="23" t="s">
        <v>15</v>
      </c>
      <c r="B116" s="26" t="s">
        <v>0</v>
      </c>
      <c r="C116">
        <v>2016</v>
      </c>
      <c r="D116" s="23" t="str">
        <f t="shared" si="1"/>
        <v>jul</v>
      </c>
      <c r="E116" s="24">
        <v>42582</v>
      </c>
      <c r="G116">
        <v>2016</v>
      </c>
    </row>
    <row r="117" spans="1:7" outlineLevel="1" x14ac:dyDescent="0.25">
      <c r="A117" s="23" t="s">
        <v>39</v>
      </c>
      <c r="B117" s="26" t="s">
        <v>35</v>
      </c>
      <c r="C117">
        <v>2016</v>
      </c>
      <c r="D117" s="23" t="str">
        <f t="shared" si="1"/>
        <v>jul</v>
      </c>
      <c r="E117" s="24">
        <v>42582</v>
      </c>
      <c r="F117" s="58">
        <v>1049157.73</v>
      </c>
      <c r="G117">
        <v>2016</v>
      </c>
    </row>
    <row r="118" spans="1:7" outlineLevel="1" x14ac:dyDescent="0.25">
      <c r="A118" s="23" t="s">
        <v>16</v>
      </c>
      <c r="B118" s="26" t="s">
        <v>1</v>
      </c>
      <c r="C118">
        <v>2016</v>
      </c>
      <c r="D118" s="23" t="str">
        <f t="shared" si="1"/>
        <v>jul</v>
      </c>
      <c r="E118" s="24">
        <v>42582</v>
      </c>
      <c r="F118" s="58">
        <v>68400298.768892139</v>
      </c>
      <c r="G118">
        <v>2016</v>
      </c>
    </row>
    <row r="119" spans="1:7" outlineLevel="1" x14ac:dyDescent="0.25">
      <c r="A119" s="23" t="s">
        <v>27</v>
      </c>
      <c r="B119" s="26" t="s">
        <v>2</v>
      </c>
      <c r="C119">
        <v>2016</v>
      </c>
      <c r="D119" s="23" t="str">
        <f t="shared" si="1"/>
        <v>jul</v>
      </c>
      <c r="E119" s="24">
        <v>42582</v>
      </c>
      <c r="F119" s="58">
        <v>6371685.7522740541</v>
      </c>
      <c r="G119">
        <v>2016</v>
      </c>
    </row>
    <row r="120" spans="1:7" outlineLevel="1" x14ac:dyDescent="0.25">
      <c r="A120" s="23" t="s">
        <v>40</v>
      </c>
      <c r="B120" s="26" t="s">
        <v>36</v>
      </c>
      <c r="C120">
        <v>2016</v>
      </c>
      <c r="D120" s="23" t="str">
        <f t="shared" si="1"/>
        <v>jul</v>
      </c>
      <c r="E120" s="24">
        <v>42582</v>
      </c>
      <c r="G120">
        <v>2016</v>
      </c>
    </row>
    <row r="121" spans="1:7" outlineLevel="1" x14ac:dyDescent="0.25">
      <c r="A121" s="23" t="s">
        <v>17</v>
      </c>
      <c r="B121" s="26" t="s">
        <v>3</v>
      </c>
      <c r="C121">
        <v>2016</v>
      </c>
      <c r="D121" s="23" t="str">
        <f t="shared" si="1"/>
        <v>jul</v>
      </c>
      <c r="E121" s="24">
        <v>42582</v>
      </c>
      <c r="F121" s="58">
        <v>58498685.69323612</v>
      </c>
      <c r="G121">
        <v>2016</v>
      </c>
    </row>
    <row r="122" spans="1:7" outlineLevel="1" x14ac:dyDescent="0.25">
      <c r="A122" s="23" t="s">
        <v>18</v>
      </c>
      <c r="B122" s="26" t="s">
        <v>4</v>
      </c>
      <c r="C122">
        <v>2016</v>
      </c>
      <c r="D122" s="23" t="str">
        <f t="shared" si="1"/>
        <v>jul</v>
      </c>
      <c r="E122" s="24">
        <v>42582</v>
      </c>
      <c r="G122">
        <v>2016</v>
      </c>
    </row>
    <row r="123" spans="1:7" outlineLevel="1" x14ac:dyDescent="0.25">
      <c r="A123" s="23" t="s">
        <v>20</v>
      </c>
      <c r="B123" s="26" t="s">
        <v>6</v>
      </c>
      <c r="C123">
        <v>2016</v>
      </c>
      <c r="D123" s="23" t="str">
        <f t="shared" si="1"/>
        <v>jul</v>
      </c>
      <c r="E123" s="24">
        <v>42582</v>
      </c>
      <c r="F123" s="58">
        <v>3384793.3702623909</v>
      </c>
      <c r="G123">
        <v>2016</v>
      </c>
    </row>
    <row r="124" spans="1:7" outlineLevel="1" x14ac:dyDescent="0.25">
      <c r="A124" s="23" t="s">
        <v>21</v>
      </c>
      <c r="B124" s="26" t="s">
        <v>7</v>
      </c>
      <c r="C124">
        <v>2016</v>
      </c>
      <c r="D124" s="23" t="str">
        <f t="shared" si="1"/>
        <v>jul</v>
      </c>
      <c r="E124" s="24">
        <v>42582</v>
      </c>
      <c r="F124" s="58">
        <v>51144429.151982404</v>
      </c>
      <c r="G124">
        <v>2016</v>
      </c>
    </row>
    <row r="125" spans="1:7" outlineLevel="1" x14ac:dyDescent="0.25">
      <c r="A125" s="23" t="s">
        <v>22</v>
      </c>
      <c r="B125" s="26" t="s">
        <v>8</v>
      </c>
      <c r="C125">
        <v>2016</v>
      </c>
      <c r="D125" s="23" t="str">
        <f t="shared" si="1"/>
        <v>jul</v>
      </c>
      <c r="E125" s="24">
        <v>42582</v>
      </c>
      <c r="F125" s="58">
        <v>430188703.41936076</v>
      </c>
      <c r="G125">
        <v>2016</v>
      </c>
    </row>
    <row r="126" spans="1:7" outlineLevel="1" x14ac:dyDescent="0.25">
      <c r="A126" s="23" t="s">
        <v>23</v>
      </c>
      <c r="B126" s="26" t="s">
        <v>9</v>
      </c>
      <c r="C126">
        <v>2016</v>
      </c>
      <c r="D126" s="23" t="str">
        <f t="shared" si="1"/>
        <v>jul</v>
      </c>
      <c r="E126" s="24">
        <v>42582</v>
      </c>
      <c r="F126" s="58">
        <v>1536344.3440233236</v>
      </c>
      <c r="G126">
        <v>2016</v>
      </c>
    </row>
    <row r="127" spans="1:7" outlineLevel="1" x14ac:dyDescent="0.25">
      <c r="A127" s="23" t="s">
        <v>24</v>
      </c>
      <c r="B127" s="26" t="s">
        <v>10</v>
      </c>
      <c r="C127">
        <v>2016</v>
      </c>
      <c r="D127" s="23" t="str">
        <f t="shared" si="1"/>
        <v>jul</v>
      </c>
      <c r="E127" s="24">
        <v>42582</v>
      </c>
      <c r="F127" s="58">
        <v>1098072.6938775482</v>
      </c>
      <c r="G127">
        <v>2016</v>
      </c>
    </row>
    <row r="128" spans="1:7" outlineLevel="1" x14ac:dyDescent="0.25">
      <c r="A128" s="23" t="s">
        <v>41</v>
      </c>
      <c r="B128" s="26" t="s">
        <v>37</v>
      </c>
      <c r="C128">
        <v>2016</v>
      </c>
      <c r="D128" s="23" t="str">
        <f t="shared" si="1"/>
        <v>jul</v>
      </c>
      <c r="E128" s="24">
        <v>42582</v>
      </c>
      <c r="G128">
        <v>2016</v>
      </c>
    </row>
    <row r="129" spans="1:7" outlineLevel="1" x14ac:dyDescent="0.25">
      <c r="A129" s="23" t="s">
        <v>25</v>
      </c>
      <c r="B129" s="26" t="s">
        <v>11</v>
      </c>
      <c r="C129">
        <v>2016</v>
      </c>
      <c r="D129" s="23" t="str">
        <f t="shared" si="1"/>
        <v>jul</v>
      </c>
      <c r="E129" s="24">
        <v>42582</v>
      </c>
      <c r="F129" s="58">
        <v>7082436.0466472311</v>
      </c>
      <c r="G129">
        <v>2016</v>
      </c>
    </row>
    <row r="130" spans="1:7" outlineLevel="1" x14ac:dyDescent="0.25">
      <c r="A130" s="23" t="s">
        <v>42</v>
      </c>
      <c r="B130" s="26" t="s">
        <v>38</v>
      </c>
      <c r="C130">
        <v>2016</v>
      </c>
      <c r="D130" s="23" t="str">
        <f t="shared" ref="D130:D193" si="2">+TEXT(E130,"mmm")</f>
        <v>jul</v>
      </c>
      <c r="E130" s="24">
        <v>42582</v>
      </c>
      <c r="G130">
        <v>2016</v>
      </c>
    </row>
    <row r="131" spans="1:7" outlineLevel="1" x14ac:dyDescent="0.25">
      <c r="A131" s="23" t="s">
        <v>26</v>
      </c>
      <c r="B131" s="26" t="s">
        <v>12</v>
      </c>
      <c r="C131">
        <v>2016</v>
      </c>
      <c r="D131" s="23" t="str">
        <f t="shared" si="2"/>
        <v>jul</v>
      </c>
      <c r="E131" s="24">
        <v>42582</v>
      </c>
      <c r="F131" s="58">
        <v>2590633.411078718</v>
      </c>
      <c r="G131">
        <v>2016</v>
      </c>
    </row>
    <row r="132" spans="1:7" outlineLevel="1" x14ac:dyDescent="0.25">
      <c r="A132" s="23" t="s">
        <v>43</v>
      </c>
      <c r="B132" s="26" t="s">
        <v>34</v>
      </c>
      <c r="C132">
        <v>2016</v>
      </c>
      <c r="D132" s="23" t="str">
        <f t="shared" si="2"/>
        <v>jul</v>
      </c>
      <c r="E132" s="24">
        <v>42582</v>
      </c>
      <c r="F132" s="58">
        <v>172952242.71408165</v>
      </c>
      <c r="G132">
        <v>2016</v>
      </c>
    </row>
    <row r="133" spans="1:7" outlineLevel="1" x14ac:dyDescent="0.25">
      <c r="A133" s="23" t="s">
        <v>13</v>
      </c>
      <c r="B133" s="26" t="s">
        <v>13</v>
      </c>
      <c r="C133">
        <v>2016</v>
      </c>
      <c r="D133" s="23" t="str">
        <f t="shared" si="2"/>
        <v>jul</v>
      </c>
      <c r="E133" s="24">
        <v>42582</v>
      </c>
      <c r="F133" s="58">
        <v>277837398.89524788</v>
      </c>
      <c r="G133">
        <v>2016</v>
      </c>
    </row>
    <row r="134" spans="1:7" outlineLevel="1" x14ac:dyDescent="0.25">
      <c r="A134" s="23" t="s">
        <v>14</v>
      </c>
      <c r="B134" s="26" t="s">
        <v>14</v>
      </c>
      <c r="C134">
        <v>2016</v>
      </c>
      <c r="D134" s="23" t="str">
        <f t="shared" si="2"/>
        <v>jul</v>
      </c>
      <c r="E134" s="24">
        <v>42582</v>
      </c>
      <c r="F134" s="58">
        <v>277369867.09209913</v>
      </c>
      <c r="G134">
        <v>2016</v>
      </c>
    </row>
    <row r="135" spans="1:7" outlineLevel="1" x14ac:dyDescent="0.25">
      <c r="A135" s="23" t="s">
        <v>15</v>
      </c>
      <c r="B135" s="26" t="s">
        <v>0</v>
      </c>
      <c r="C135">
        <v>2016</v>
      </c>
      <c r="D135" s="23" t="str">
        <f t="shared" si="2"/>
        <v>ago</v>
      </c>
      <c r="E135" s="24">
        <v>42613</v>
      </c>
      <c r="G135">
        <v>2016</v>
      </c>
    </row>
    <row r="136" spans="1:7" outlineLevel="1" x14ac:dyDescent="0.25">
      <c r="A136" s="23" t="s">
        <v>39</v>
      </c>
      <c r="B136" s="26" t="s">
        <v>35</v>
      </c>
      <c r="C136">
        <v>2016</v>
      </c>
      <c r="D136" s="23" t="str">
        <f t="shared" si="2"/>
        <v>ago</v>
      </c>
      <c r="E136" s="24">
        <v>42613</v>
      </c>
      <c r="F136" s="58">
        <v>1046719.24</v>
      </c>
      <c r="G136">
        <v>2016</v>
      </c>
    </row>
    <row r="137" spans="1:7" outlineLevel="1" x14ac:dyDescent="0.25">
      <c r="A137" s="23" t="s">
        <v>16</v>
      </c>
      <c r="B137" s="26" t="s">
        <v>1</v>
      </c>
      <c r="C137">
        <v>2016</v>
      </c>
      <c r="D137" s="23" t="str">
        <f t="shared" si="2"/>
        <v>ago</v>
      </c>
      <c r="E137" s="24">
        <v>42613</v>
      </c>
      <c r="F137" s="58">
        <v>73423621.68428573</v>
      </c>
      <c r="G137">
        <v>2016</v>
      </c>
    </row>
    <row r="138" spans="1:7" outlineLevel="1" x14ac:dyDescent="0.25">
      <c r="A138" s="23" t="s">
        <v>27</v>
      </c>
      <c r="B138" s="26" t="s">
        <v>2</v>
      </c>
      <c r="C138">
        <v>2016</v>
      </c>
      <c r="D138" s="23" t="str">
        <f t="shared" si="2"/>
        <v>ago</v>
      </c>
      <c r="E138" s="24">
        <v>42613</v>
      </c>
      <c r="F138" s="58">
        <v>2913858.1300000022</v>
      </c>
      <c r="G138">
        <v>2016</v>
      </c>
    </row>
    <row r="139" spans="1:7" outlineLevel="1" x14ac:dyDescent="0.25">
      <c r="A139" s="23" t="s">
        <v>40</v>
      </c>
      <c r="B139" s="26" t="s">
        <v>36</v>
      </c>
      <c r="C139">
        <v>2016</v>
      </c>
      <c r="D139" s="23" t="str">
        <f t="shared" si="2"/>
        <v>ago</v>
      </c>
      <c r="E139" s="24">
        <v>42613</v>
      </c>
      <c r="G139">
        <v>2016</v>
      </c>
    </row>
    <row r="140" spans="1:7" outlineLevel="1" x14ac:dyDescent="0.25">
      <c r="A140" s="23" t="s">
        <v>17</v>
      </c>
      <c r="B140" s="26" t="s">
        <v>3</v>
      </c>
      <c r="C140">
        <v>2016</v>
      </c>
      <c r="D140" s="23" t="str">
        <f t="shared" si="2"/>
        <v>ago</v>
      </c>
      <c r="E140" s="24">
        <v>42613</v>
      </c>
      <c r="F140" s="58">
        <v>63635474.999154501</v>
      </c>
      <c r="G140">
        <v>2016</v>
      </c>
    </row>
    <row r="141" spans="1:7" outlineLevel="1" x14ac:dyDescent="0.25">
      <c r="A141" s="23" t="s">
        <v>18</v>
      </c>
      <c r="B141" s="26" t="s">
        <v>4</v>
      </c>
      <c r="C141">
        <v>2016</v>
      </c>
      <c r="D141" s="23" t="str">
        <f t="shared" si="2"/>
        <v>ago</v>
      </c>
      <c r="E141" s="24">
        <v>42613</v>
      </c>
      <c r="G141">
        <v>2016</v>
      </c>
    </row>
    <row r="142" spans="1:7" outlineLevel="1" x14ac:dyDescent="0.25">
      <c r="A142" s="23" t="s">
        <v>20</v>
      </c>
      <c r="B142" s="26" t="s">
        <v>6</v>
      </c>
      <c r="C142">
        <v>2016</v>
      </c>
      <c r="D142" s="23" t="str">
        <f t="shared" si="2"/>
        <v>ago</v>
      </c>
      <c r="E142" s="24">
        <v>42613</v>
      </c>
      <c r="F142" s="58">
        <v>6571686.1618075762</v>
      </c>
      <c r="G142">
        <v>2016</v>
      </c>
    </row>
    <row r="143" spans="1:7" outlineLevel="1" x14ac:dyDescent="0.25">
      <c r="A143" s="23" t="s">
        <v>21</v>
      </c>
      <c r="B143" s="26" t="s">
        <v>7</v>
      </c>
      <c r="C143">
        <v>2016</v>
      </c>
      <c r="D143" s="23" t="str">
        <f t="shared" si="2"/>
        <v>ago</v>
      </c>
      <c r="E143" s="24">
        <v>42613</v>
      </c>
      <c r="F143" s="58">
        <v>50641468.741340756</v>
      </c>
      <c r="G143">
        <v>2016</v>
      </c>
    </row>
    <row r="144" spans="1:7" outlineLevel="1" x14ac:dyDescent="0.25">
      <c r="A144" s="23" t="s">
        <v>22</v>
      </c>
      <c r="B144" s="26" t="s">
        <v>8</v>
      </c>
      <c r="C144">
        <v>2016</v>
      </c>
      <c r="D144" s="23" t="str">
        <f t="shared" si="2"/>
        <v>ago</v>
      </c>
      <c r="E144" s="24">
        <v>42613</v>
      </c>
      <c r="F144" s="58">
        <v>424064437.09518993</v>
      </c>
      <c r="G144">
        <v>2016</v>
      </c>
    </row>
    <row r="145" spans="1:7" outlineLevel="1" x14ac:dyDescent="0.25">
      <c r="A145" s="23" t="s">
        <v>23</v>
      </c>
      <c r="B145" s="26" t="s">
        <v>9</v>
      </c>
      <c r="C145">
        <v>2016</v>
      </c>
      <c r="D145" s="23" t="str">
        <f t="shared" si="2"/>
        <v>ago</v>
      </c>
      <c r="E145" s="24">
        <v>42613</v>
      </c>
      <c r="F145" s="58">
        <v>145771.13702623907</v>
      </c>
      <c r="G145">
        <v>2016</v>
      </c>
    </row>
    <row r="146" spans="1:7" outlineLevel="1" x14ac:dyDescent="0.25">
      <c r="A146" s="23" t="s">
        <v>24</v>
      </c>
      <c r="B146" s="26" t="s">
        <v>10</v>
      </c>
      <c r="C146">
        <v>2016</v>
      </c>
      <c r="D146" s="23" t="str">
        <f t="shared" si="2"/>
        <v>ago</v>
      </c>
      <c r="E146" s="24">
        <v>42613</v>
      </c>
      <c r="F146" s="58">
        <v>2256468.7303206995</v>
      </c>
      <c r="G146">
        <v>2016</v>
      </c>
    </row>
    <row r="147" spans="1:7" outlineLevel="1" x14ac:dyDescent="0.25">
      <c r="A147" s="23" t="s">
        <v>41</v>
      </c>
      <c r="B147" s="26" t="s">
        <v>37</v>
      </c>
      <c r="C147">
        <v>2016</v>
      </c>
      <c r="D147" s="23" t="str">
        <f t="shared" si="2"/>
        <v>ago</v>
      </c>
      <c r="E147" s="24">
        <v>42613</v>
      </c>
      <c r="G147">
        <v>2016</v>
      </c>
    </row>
    <row r="148" spans="1:7" outlineLevel="1" x14ac:dyDescent="0.25">
      <c r="A148" s="23" t="s">
        <v>25</v>
      </c>
      <c r="B148" s="26" t="s">
        <v>11</v>
      </c>
      <c r="C148">
        <v>2016</v>
      </c>
      <c r="D148" s="23" t="str">
        <f t="shared" si="2"/>
        <v>ago</v>
      </c>
      <c r="E148" s="24">
        <v>42613</v>
      </c>
      <c r="F148" s="58">
        <v>6079517.6734693879</v>
      </c>
      <c r="G148">
        <v>2016</v>
      </c>
    </row>
    <row r="149" spans="1:7" outlineLevel="1" x14ac:dyDescent="0.25">
      <c r="A149" s="23" t="s">
        <v>42</v>
      </c>
      <c r="B149" s="26" t="s">
        <v>38</v>
      </c>
      <c r="C149">
        <v>2016</v>
      </c>
      <c r="D149" s="23" t="str">
        <f t="shared" si="2"/>
        <v>ago</v>
      </c>
      <c r="E149" s="24">
        <v>42613</v>
      </c>
      <c r="G149">
        <v>2016</v>
      </c>
    </row>
    <row r="150" spans="1:7" outlineLevel="1" x14ac:dyDescent="0.25">
      <c r="A150" s="23" t="s">
        <v>26</v>
      </c>
      <c r="B150" s="26" t="s">
        <v>12</v>
      </c>
      <c r="C150">
        <v>2016</v>
      </c>
      <c r="D150" s="23" t="str">
        <f t="shared" si="2"/>
        <v>ago</v>
      </c>
      <c r="E150" s="24">
        <v>42613</v>
      </c>
      <c r="F150" s="58">
        <v>2578220.6997084562</v>
      </c>
      <c r="G150">
        <v>2016</v>
      </c>
    </row>
    <row r="151" spans="1:7" outlineLevel="1" x14ac:dyDescent="0.25">
      <c r="A151" s="23" t="s">
        <v>43</v>
      </c>
      <c r="B151" s="26" t="s">
        <v>34</v>
      </c>
      <c r="C151">
        <v>2016</v>
      </c>
      <c r="D151" s="23" t="str">
        <f t="shared" si="2"/>
        <v>ago</v>
      </c>
      <c r="E151" s="24">
        <v>42613</v>
      </c>
      <c r="F151" s="58">
        <v>176126872.966414</v>
      </c>
      <c r="G151">
        <v>2016</v>
      </c>
    </row>
    <row r="152" spans="1:7" outlineLevel="1" x14ac:dyDescent="0.25">
      <c r="A152" s="23" t="s">
        <v>13</v>
      </c>
      <c r="B152" s="26" t="s">
        <v>13</v>
      </c>
      <c r="C152">
        <v>2016</v>
      </c>
      <c r="D152" s="23" t="str">
        <f t="shared" si="2"/>
        <v>ago</v>
      </c>
      <c r="E152" s="24">
        <v>42613</v>
      </c>
      <c r="F152" s="58">
        <v>279147025.80769676</v>
      </c>
      <c r="G152">
        <v>2016</v>
      </c>
    </row>
    <row r="153" spans="1:7" outlineLevel="1" x14ac:dyDescent="0.25">
      <c r="A153" s="23" t="s">
        <v>14</v>
      </c>
      <c r="B153" s="26" t="s">
        <v>14</v>
      </c>
      <c r="C153">
        <v>2016</v>
      </c>
      <c r="D153" s="23" t="str">
        <f t="shared" si="2"/>
        <v>ago</v>
      </c>
      <c r="E153" s="24">
        <v>42613</v>
      </c>
      <c r="F153" s="58">
        <v>288804991.80157435</v>
      </c>
      <c r="G153">
        <v>2016</v>
      </c>
    </row>
    <row r="154" spans="1:7" outlineLevel="1" x14ac:dyDescent="0.25">
      <c r="A154" s="23" t="s">
        <v>15</v>
      </c>
      <c r="B154" s="26" t="s">
        <v>0</v>
      </c>
      <c r="C154">
        <v>2016</v>
      </c>
      <c r="D154" s="23" t="str">
        <f t="shared" si="2"/>
        <v>sept</v>
      </c>
      <c r="E154" s="24">
        <v>42643</v>
      </c>
      <c r="G154">
        <v>2016</v>
      </c>
    </row>
    <row r="155" spans="1:7" outlineLevel="1" x14ac:dyDescent="0.25">
      <c r="A155" s="23" t="s">
        <v>39</v>
      </c>
      <c r="B155" s="26" t="s">
        <v>35</v>
      </c>
      <c r="C155">
        <v>2016</v>
      </c>
      <c r="D155" s="23" t="str">
        <f t="shared" si="2"/>
        <v>sept</v>
      </c>
      <c r="E155" s="24">
        <v>42643</v>
      </c>
      <c r="F155" s="58">
        <v>1046719.24</v>
      </c>
      <c r="G155">
        <v>2016</v>
      </c>
    </row>
    <row r="156" spans="1:7" outlineLevel="1" x14ac:dyDescent="0.25">
      <c r="A156" s="23" t="s">
        <v>16</v>
      </c>
      <c r="B156" s="26" t="s">
        <v>1</v>
      </c>
      <c r="C156">
        <v>2016</v>
      </c>
      <c r="D156" s="23" t="str">
        <f t="shared" si="2"/>
        <v>sept</v>
      </c>
      <c r="E156" s="24">
        <v>42643</v>
      </c>
      <c r="F156" s="58">
        <v>72279518.821661785</v>
      </c>
      <c r="G156">
        <v>2016</v>
      </c>
    </row>
    <row r="157" spans="1:7" outlineLevel="1" x14ac:dyDescent="0.25">
      <c r="A157" s="23" t="s">
        <v>27</v>
      </c>
      <c r="B157" s="26" t="s">
        <v>2</v>
      </c>
      <c r="C157">
        <v>2016</v>
      </c>
      <c r="D157" s="23" t="str">
        <f t="shared" si="2"/>
        <v>sept</v>
      </c>
      <c r="E157" s="24">
        <v>42643</v>
      </c>
      <c r="F157" s="58">
        <v>2519372.8376676403</v>
      </c>
      <c r="G157">
        <v>2016</v>
      </c>
    </row>
    <row r="158" spans="1:7" outlineLevel="1" x14ac:dyDescent="0.25">
      <c r="A158" s="23" t="s">
        <v>40</v>
      </c>
      <c r="B158" s="26" t="s">
        <v>36</v>
      </c>
      <c r="C158">
        <v>2016</v>
      </c>
      <c r="D158" s="23" t="str">
        <f t="shared" si="2"/>
        <v>sept</v>
      </c>
      <c r="E158" s="24">
        <v>42643</v>
      </c>
      <c r="G158">
        <v>2016</v>
      </c>
    </row>
    <row r="159" spans="1:7" outlineLevel="1" x14ac:dyDescent="0.25">
      <c r="A159" s="23" t="s">
        <v>17</v>
      </c>
      <c r="B159" s="26" t="s">
        <v>3</v>
      </c>
      <c r="C159">
        <v>2016</v>
      </c>
      <c r="D159" s="23" t="str">
        <f t="shared" si="2"/>
        <v>sept</v>
      </c>
      <c r="E159" s="24">
        <v>42643</v>
      </c>
      <c r="F159" s="58">
        <v>65104241.15492709</v>
      </c>
      <c r="G159">
        <v>2016</v>
      </c>
    </row>
    <row r="160" spans="1:7" outlineLevel="1" x14ac:dyDescent="0.25">
      <c r="A160" s="23" t="s">
        <v>18</v>
      </c>
      <c r="B160" s="26" t="s">
        <v>4</v>
      </c>
      <c r="C160">
        <v>2016</v>
      </c>
      <c r="D160" s="23" t="str">
        <f t="shared" si="2"/>
        <v>sept</v>
      </c>
      <c r="E160" s="24">
        <v>42643</v>
      </c>
      <c r="G160">
        <v>2016</v>
      </c>
    </row>
    <row r="161" spans="1:7" outlineLevel="1" x14ac:dyDescent="0.25">
      <c r="A161" s="23" t="s">
        <v>20</v>
      </c>
      <c r="B161" s="26" t="s">
        <v>6</v>
      </c>
      <c r="C161">
        <v>2016</v>
      </c>
      <c r="D161" s="23" t="str">
        <f t="shared" si="2"/>
        <v>sept</v>
      </c>
      <c r="E161" s="24">
        <v>42643</v>
      </c>
      <c r="F161" s="58">
        <v>5254287.940233238</v>
      </c>
      <c r="G161">
        <v>2016</v>
      </c>
    </row>
    <row r="162" spans="1:7" outlineLevel="1" x14ac:dyDescent="0.25">
      <c r="A162" s="23" t="s">
        <v>21</v>
      </c>
      <c r="B162" s="26" t="s">
        <v>7</v>
      </c>
      <c r="C162">
        <v>2016</v>
      </c>
      <c r="D162" s="23" t="str">
        <f t="shared" si="2"/>
        <v>sept</v>
      </c>
      <c r="E162" s="24">
        <v>42643</v>
      </c>
      <c r="F162" s="58">
        <v>49599113.033819176</v>
      </c>
      <c r="G162">
        <v>2016</v>
      </c>
    </row>
    <row r="163" spans="1:7" outlineLevel="1" x14ac:dyDescent="0.25">
      <c r="A163" s="23" t="s">
        <v>22</v>
      </c>
      <c r="B163" s="26" t="s">
        <v>8</v>
      </c>
      <c r="C163">
        <v>2016</v>
      </c>
      <c r="D163" s="23" t="str">
        <f t="shared" si="2"/>
        <v>sept</v>
      </c>
      <c r="E163" s="24">
        <v>42643</v>
      </c>
      <c r="F163" s="58">
        <v>442591433.37469453</v>
      </c>
      <c r="G163">
        <v>2016</v>
      </c>
    </row>
    <row r="164" spans="1:7" outlineLevel="1" x14ac:dyDescent="0.25">
      <c r="A164" s="23" t="s">
        <v>23</v>
      </c>
      <c r="B164" s="26" t="s">
        <v>9</v>
      </c>
      <c r="C164">
        <v>2016</v>
      </c>
      <c r="D164" s="23" t="str">
        <f t="shared" si="2"/>
        <v>sept</v>
      </c>
      <c r="E164" s="24">
        <v>42643</v>
      </c>
      <c r="F164" s="58">
        <v>145771.13702623907</v>
      </c>
      <c r="G164">
        <v>2016</v>
      </c>
    </row>
    <row r="165" spans="1:7" outlineLevel="1" x14ac:dyDescent="0.25">
      <c r="A165" s="23" t="s">
        <v>24</v>
      </c>
      <c r="B165" s="26" t="s">
        <v>10</v>
      </c>
      <c r="C165">
        <v>2016</v>
      </c>
      <c r="D165" s="23" t="str">
        <f t="shared" si="2"/>
        <v>sept</v>
      </c>
      <c r="E165" s="24">
        <v>42643</v>
      </c>
      <c r="F165" s="58">
        <v>2139098.5612244811</v>
      </c>
      <c r="G165">
        <v>2016</v>
      </c>
    </row>
    <row r="166" spans="1:7" outlineLevel="1" x14ac:dyDescent="0.25">
      <c r="A166" s="23" t="s">
        <v>41</v>
      </c>
      <c r="B166" s="26" t="s">
        <v>37</v>
      </c>
      <c r="C166">
        <v>2016</v>
      </c>
      <c r="D166" s="23" t="str">
        <f t="shared" si="2"/>
        <v>sept</v>
      </c>
      <c r="E166" s="24">
        <v>42643</v>
      </c>
      <c r="G166">
        <v>2016</v>
      </c>
    </row>
    <row r="167" spans="1:7" outlineLevel="1" x14ac:dyDescent="0.25">
      <c r="A167" s="23" t="s">
        <v>25</v>
      </c>
      <c r="B167" s="26" t="s">
        <v>11</v>
      </c>
      <c r="C167">
        <v>2016</v>
      </c>
      <c r="D167" s="23" t="str">
        <f t="shared" si="2"/>
        <v>sept</v>
      </c>
      <c r="E167" s="24">
        <v>42643</v>
      </c>
      <c r="F167" s="58">
        <v>6084370.3556851316</v>
      </c>
      <c r="G167">
        <v>2016</v>
      </c>
    </row>
    <row r="168" spans="1:7" outlineLevel="1" x14ac:dyDescent="0.25">
      <c r="A168" s="23" t="s">
        <v>42</v>
      </c>
      <c r="B168" s="26" t="s">
        <v>38</v>
      </c>
      <c r="C168">
        <v>2016</v>
      </c>
      <c r="D168" s="23" t="str">
        <f t="shared" si="2"/>
        <v>sept</v>
      </c>
      <c r="E168" s="24">
        <v>42643</v>
      </c>
      <c r="G168">
        <v>2016</v>
      </c>
    </row>
    <row r="169" spans="1:7" outlineLevel="1" x14ac:dyDescent="0.25">
      <c r="A169" s="23" t="s">
        <v>26</v>
      </c>
      <c r="B169" s="26" t="s">
        <v>12</v>
      </c>
      <c r="C169">
        <v>2016</v>
      </c>
      <c r="D169" s="23" t="str">
        <f t="shared" si="2"/>
        <v>sept</v>
      </c>
      <c r="E169" s="24">
        <v>42643</v>
      </c>
      <c r="F169" s="58">
        <v>2128008.8192419829</v>
      </c>
      <c r="G169">
        <v>2016</v>
      </c>
    </row>
    <row r="170" spans="1:7" outlineLevel="1" x14ac:dyDescent="0.25">
      <c r="A170" s="23" t="s">
        <v>43</v>
      </c>
      <c r="B170" s="26" t="s">
        <v>34</v>
      </c>
      <c r="C170">
        <v>2016</v>
      </c>
      <c r="D170" s="23" t="str">
        <f t="shared" si="2"/>
        <v>sept</v>
      </c>
      <c r="E170" s="24">
        <v>42643</v>
      </c>
      <c r="F170" s="58">
        <v>184738939.70536444</v>
      </c>
      <c r="G170">
        <v>2016</v>
      </c>
    </row>
    <row r="171" spans="1:7" outlineLevel="1" x14ac:dyDescent="0.25">
      <c r="A171" s="23" t="s">
        <v>13</v>
      </c>
      <c r="B171" s="26" t="s">
        <v>13</v>
      </c>
      <c r="C171">
        <v>2016</v>
      </c>
      <c r="D171" s="23" t="str">
        <f t="shared" si="2"/>
        <v>sept</v>
      </c>
      <c r="E171" s="24">
        <v>42643</v>
      </c>
      <c r="F171" s="58">
        <v>227813275.69180757</v>
      </c>
      <c r="G171">
        <v>2016</v>
      </c>
    </row>
    <row r="172" spans="1:7" outlineLevel="1" x14ac:dyDescent="0.25">
      <c r="A172" s="23" t="s">
        <v>14</v>
      </c>
      <c r="B172" s="26" t="s">
        <v>14</v>
      </c>
      <c r="C172">
        <v>2016</v>
      </c>
      <c r="D172" s="23" t="str">
        <f t="shared" si="2"/>
        <v>sept</v>
      </c>
      <c r="E172" s="24">
        <v>42643</v>
      </c>
      <c r="F172" s="58">
        <v>308410261.69956267</v>
      </c>
      <c r="G172">
        <v>2016</v>
      </c>
    </row>
    <row r="173" spans="1:7" outlineLevel="1" x14ac:dyDescent="0.25">
      <c r="A173" s="23" t="s">
        <v>15</v>
      </c>
      <c r="B173" s="26" t="s">
        <v>0</v>
      </c>
      <c r="C173">
        <v>2016</v>
      </c>
      <c r="D173" s="23" t="str">
        <f t="shared" si="2"/>
        <v>oct</v>
      </c>
      <c r="E173" s="24">
        <v>42674</v>
      </c>
      <c r="G173">
        <v>2016</v>
      </c>
    </row>
    <row r="174" spans="1:7" outlineLevel="1" x14ac:dyDescent="0.25">
      <c r="A174" s="23" t="s">
        <v>39</v>
      </c>
      <c r="B174" s="26" t="s">
        <v>35</v>
      </c>
      <c r="C174">
        <v>2016</v>
      </c>
      <c r="D174" s="23" t="str">
        <f t="shared" si="2"/>
        <v>oct</v>
      </c>
      <c r="E174" s="24">
        <v>42674</v>
      </c>
      <c r="F174" s="58">
        <v>1046719.24</v>
      </c>
      <c r="G174">
        <v>2016</v>
      </c>
    </row>
    <row r="175" spans="1:7" outlineLevel="1" x14ac:dyDescent="0.25">
      <c r="A175" s="23" t="s">
        <v>16</v>
      </c>
      <c r="B175" s="26" t="s">
        <v>1</v>
      </c>
      <c r="C175">
        <v>2016</v>
      </c>
      <c r="D175" s="23" t="str">
        <f t="shared" si="2"/>
        <v>oct</v>
      </c>
      <c r="E175" s="24">
        <v>42674</v>
      </c>
      <c r="F175" s="58">
        <v>70762285.262040839</v>
      </c>
      <c r="G175">
        <v>2016</v>
      </c>
    </row>
    <row r="176" spans="1:7" outlineLevel="1" x14ac:dyDescent="0.25">
      <c r="A176" s="23" t="s">
        <v>27</v>
      </c>
      <c r="B176" s="26" t="s">
        <v>2</v>
      </c>
      <c r="C176">
        <v>2016</v>
      </c>
      <c r="D176" s="23" t="str">
        <f t="shared" si="2"/>
        <v>oct</v>
      </c>
      <c r="E176" s="24">
        <v>42674</v>
      </c>
      <c r="F176" s="58">
        <v>2208695.3352769697</v>
      </c>
      <c r="G176">
        <v>2016</v>
      </c>
    </row>
    <row r="177" spans="1:7" outlineLevel="1" x14ac:dyDescent="0.25">
      <c r="A177" s="23" t="s">
        <v>40</v>
      </c>
      <c r="B177" s="26" t="s">
        <v>36</v>
      </c>
      <c r="C177">
        <v>2016</v>
      </c>
      <c r="D177" s="23" t="str">
        <f t="shared" si="2"/>
        <v>oct</v>
      </c>
      <c r="E177" s="24">
        <v>42674</v>
      </c>
      <c r="G177">
        <v>2016</v>
      </c>
    </row>
    <row r="178" spans="1:7" outlineLevel="1" x14ac:dyDescent="0.25">
      <c r="A178" s="23" t="s">
        <v>17</v>
      </c>
      <c r="B178" s="26" t="s">
        <v>3</v>
      </c>
      <c r="C178">
        <v>2016</v>
      </c>
      <c r="D178" s="23" t="str">
        <f t="shared" si="2"/>
        <v>oct</v>
      </c>
      <c r="E178" s="24">
        <v>42674</v>
      </c>
      <c r="F178" s="58">
        <v>69192921.661661789</v>
      </c>
      <c r="G178">
        <v>2016</v>
      </c>
    </row>
    <row r="179" spans="1:7" outlineLevel="1" x14ac:dyDescent="0.25">
      <c r="A179" s="23" t="s">
        <v>18</v>
      </c>
      <c r="B179" s="26" t="s">
        <v>4</v>
      </c>
      <c r="C179">
        <v>2016</v>
      </c>
      <c r="D179" s="23" t="str">
        <f t="shared" si="2"/>
        <v>oct</v>
      </c>
      <c r="E179" s="24">
        <v>42674</v>
      </c>
      <c r="G179">
        <v>2016</v>
      </c>
    </row>
    <row r="180" spans="1:7" outlineLevel="1" x14ac:dyDescent="0.25">
      <c r="A180" s="23" t="s">
        <v>20</v>
      </c>
      <c r="B180" s="26" t="s">
        <v>6</v>
      </c>
      <c r="C180">
        <v>2016</v>
      </c>
      <c r="D180" s="23" t="str">
        <f t="shared" si="2"/>
        <v>oct</v>
      </c>
      <c r="E180" s="24">
        <v>42674</v>
      </c>
      <c r="F180" s="58">
        <v>7268355.3176967958</v>
      </c>
      <c r="G180">
        <v>2016</v>
      </c>
    </row>
    <row r="181" spans="1:7" outlineLevel="1" x14ac:dyDescent="0.25">
      <c r="A181" s="23" t="s">
        <v>21</v>
      </c>
      <c r="B181" s="26" t="s">
        <v>7</v>
      </c>
      <c r="C181">
        <v>2016</v>
      </c>
      <c r="D181" s="23" t="str">
        <f t="shared" si="2"/>
        <v>oct</v>
      </c>
      <c r="E181" s="24">
        <v>42674</v>
      </c>
      <c r="F181" s="58">
        <v>50142969.33585982</v>
      </c>
      <c r="G181">
        <v>2016</v>
      </c>
    </row>
    <row r="182" spans="1:7" outlineLevel="1" x14ac:dyDescent="0.25">
      <c r="A182" s="23" t="s">
        <v>22</v>
      </c>
      <c r="B182" s="26" t="s">
        <v>8</v>
      </c>
      <c r="C182">
        <v>2016</v>
      </c>
      <c r="D182" s="23" t="str">
        <f t="shared" si="2"/>
        <v>oct</v>
      </c>
      <c r="E182" s="24">
        <v>42674</v>
      </c>
      <c r="F182" s="58">
        <v>475707364.44279802</v>
      </c>
      <c r="G182">
        <v>2016</v>
      </c>
    </row>
    <row r="183" spans="1:7" outlineLevel="1" x14ac:dyDescent="0.25">
      <c r="A183" s="23" t="s">
        <v>23</v>
      </c>
      <c r="B183" s="26" t="s">
        <v>9</v>
      </c>
      <c r="C183">
        <v>2016</v>
      </c>
      <c r="D183" s="23" t="str">
        <f t="shared" si="2"/>
        <v>oct</v>
      </c>
      <c r="E183" s="24">
        <v>42674</v>
      </c>
      <c r="F183" s="58">
        <v>145787.17201166181</v>
      </c>
      <c r="G183">
        <v>2016</v>
      </c>
    </row>
    <row r="184" spans="1:7" outlineLevel="1" x14ac:dyDescent="0.25">
      <c r="A184" s="23" t="s">
        <v>24</v>
      </c>
      <c r="B184" s="26" t="s">
        <v>10</v>
      </c>
      <c r="C184">
        <v>2016</v>
      </c>
      <c r="D184" s="23" t="str">
        <f t="shared" si="2"/>
        <v>oct</v>
      </c>
      <c r="E184" s="24">
        <v>42674</v>
      </c>
      <c r="F184" s="58">
        <v>15582069.970845481</v>
      </c>
      <c r="G184">
        <v>2016</v>
      </c>
    </row>
    <row r="185" spans="1:7" outlineLevel="1" x14ac:dyDescent="0.25">
      <c r="A185" s="23" t="s">
        <v>41</v>
      </c>
      <c r="B185" s="26" t="s">
        <v>37</v>
      </c>
      <c r="C185">
        <v>2016</v>
      </c>
      <c r="D185" s="23" t="str">
        <f t="shared" si="2"/>
        <v>oct</v>
      </c>
      <c r="E185" s="24">
        <v>42674</v>
      </c>
      <c r="G185">
        <v>2016</v>
      </c>
    </row>
    <row r="186" spans="1:7" outlineLevel="1" x14ac:dyDescent="0.25">
      <c r="A186" s="23" t="s">
        <v>25</v>
      </c>
      <c r="B186" s="26" t="s">
        <v>11</v>
      </c>
      <c r="C186">
        <v>2016</v>
      </c>
      <c r="D186" s="23" t="str">
        <f t="shared" si="2"/>
        <v>oct</v>
      </c>
      <c r="E186" s="24">
        <v>42674</v>
      </c>
      <c r="F186" s="58">
        <v>3899567.9358600574</v>
      </c>
      <c r="G186">
        <v>2016</v>
      </c>
    </row>
    <row r="187" spans="1:7" outlineLevel="1" x14ac:dyDescent="0.25">
      <c r="A187" s="23" t="s">
        <v>42</v>
      </c>
      <c r="B187" s="26" t="s">
        <v>38</v>
      </c>
      <c r="C187">
        <v>2016</v>
      </c>
      <c r="D187" s="23" t="str">
        <f t="shared" si="2"/>
        <v>oct</v>
      </c>
      <c r="E187" s="24">
        <v>42674</v>
      </c>
      <c r="G187">
        <v>2016</v>
      </c>
    </row>
    <row r="188" spans="1:7" outlineLevel="1" x14ac:dyDescent="0.25">
      <c r="A188" s="23" t="s">
        <v>26</v>
      </c>
      <c r="B188" s="26" t="s">
        <v>12</v>
      </c>
      <c r="C188">
        <v>2016</v>
      </c>
      <c r="D188" s="23" t="str">
        <f t="shared" si="2"/>
        <v>oct</v>
      </c>
      <c r="E188" s="24">
        <v>42674</v>
      </c>
      <c r="F188" s="58">
        <v>2654920.9110787162</v>
      </c>
      <c r="G188">
        <v>2016</v>
      </c>
    </row>
    <row r="189" spans="1:7" outlineLevel="1" x14ac:dyDescent="0.25">
      <c r="A189" s="23" t="s">
        <v>43</v>
      </c>
      <c r="B189" s="26" t="s">
        <v>34</v>
      </c>
      <c r="C189">
        <v>2016</v>
      </c>
      <c r="D189" s="23" t="str">
        <f t="shared" si="2"/>
        <v>oct</v>
      </c>
      <c r="E189" s="24">
        <v>42674</v>
      </c>
      <c r="F189" s="58">
        <v>195958204.21023321</v>
      </c>
      <c r="G189">
        <v>2016</v>
      </c>
    </row>
    <row r="190" spans="1:7" outlineLevel="1" x14ac:dyDescent="0.25">
      <c r="A190" s="23" t="s">
        <v>13</v>
      </c>
      <c r="B190" s="26" t="s">
        <v>13</v>
      </c>
      <c r="C190">
        <v>2016</v>
      </c>
      <c r="D190" s="23" t="str">
        <f t="shared" si="2"/>
        <v>oct</v>
      </c>
      <c r="E190" s="24">
        <v>42674</v>
      </c>
      <c r="F190" s="58">
        <v>249473661.5462099</v>
      </c>
      <c r="G190">
        <v>2016</v>
      </c>
    </row>
    <row r="191" spans="1:7" outlineLevel="1" x14ac:dyDescent="0.25">
      <c r="A191" s="23" t="s">
        <v>14</v>
      </c>
      <c r="B191" s="26" t="s">
        <v>14</v>
      </c>
      <c r="C191">
        <v>2016</v>
      </c>
      <c r="D191" s="23" t="str">
        <f t="shared" si="2"/>
        <v>oct</v>
      </c>
      <c r="E191" s="24">
        <v>42674</v>
      </c>
      <c r="F191" s="58">
        <v>307115625.10711372</v>
      </c>
      <c r="G191">
        <v>2016</v>
      </c>
    </row>
    <row r="192" spans="1:7" outlineLevel="1" x14ac:dyDescent="0.25">
      <c r="A192" s="23" t="s">
        <v>15</v>
      </c>
      <c r="B192" s="26" t="s">
        <v>0</v>
      </c>
      <c r="C192">
        <v>2016</v>
      </c>
      <c r="D192" s="23" t="str">
        <f t="shared" si="2"/>
        <v>nov</v>
      </c>
      <c r="E192" s="24">
        <v>42704</v>
      </c>
      <c r="G192">
        <v>2016</v>
      </c>
    </row>
    <row r="193" spans="1:7" outlineLevel="1" x14ac:dyDescent="0.25">
      <c r="A193" s="23" t="s">
        <v>39</v>
      </c>
      <c r="B193" s="26" t="s">
        <v>35</v>
      </c>
      <c r="C193">
        <v>2016</v>
      </c>
      <c r="D193" s="23" t="str">
        <f t="shared" si="2"/>
        <v>nov</v>
      </c>
      <c r="E193" s="24">
        <v>42704</v>
      </c>
      <c r="F193" s="58">
        <v>1067446.3600000001</v>
      </c>
      <c r="G193">
        <v>2016</v>
      </c>
    </row>
    <row r="194" spans="1:7" outlineLevel="1" x14ac:dyDescent="0.25">
      <c r="A194" s="23" t="s">
        <v>16</v>
      </c>
      <c r="B194" s="26" t="s">
        <v>1</v>
      </c>
      <c r="C194">
        <v>2016</v>
      </c>
      <c r="D194" s="23" t="str">
        <f t="shared" ref="D194:D257" si="3">+TEXT(E194,"mmm")</f>
        <v>nov</v>
      </c>
      <c r="E194" s="24">
        <v>42704</v>
      </c>
      <c r="F194" s="58">
        <v>73801564.00720115</v>
      </c>
      <c r="G194">
        <v>2016</v>
      </c>
    </row>
    <row r="195" spans="1:7" outlineLevel="1" x14ac:dyDescent="0.25">
      <c r="A195" s="23" t="s">
        <v>27</v>
      </c>
      <c r="B195" s="26" t="s">
        <v>2</v>
      </c>
      <c r="C195">
        <v>2016</v>
      </c>
      <c r="D195" s="23" t="str">
        <f t="shared" si="3"/>
        <v>nov</v>
      </c>
      <c r="E195" s="24">
        <v>42704</v>
      </c>
      <c r="F195" s="58">
        <v>2208695.3352769697</v>
      </c>
      <c r="G195">
        <v>2016</v>
      </c>
    </row>
    <row r="196" spans="1:7" outlineLevel="1" x14ac:dyDescent="0.25">
      <c r="A196" s="23" t="s">
        <v>40</v>
      </c>
      <c r="B196" s="26" t="s">
        <v>36</v>
      </c>
      <c r="C196">
        <v>2016</v>
      </c>
      <c r="D196" s="23" t="str">
        <f t="shared" si="3"/>
        <v>nov</v>
      </c>
      <c r="E196" s="24">
        <v>42704</v>
      </c>
      <c r="G196">
        <v>2016</v>
      </c>
    </row>
    <row r="197" spans="1:7" outlineLevel="1" x14ac:dyDescent="0.25">
      <c r="A197" s="23" t="s">
        <v>17</v>
      </c>
      <c r="B197" s="26" t="s">
        <v>3</v>
      </c>
      <c r="C197">
        <v>2016</v>
      </c>
      <c r="D197" s="23" t="str">
        <f t="shared" si="3"/>
        <v>nov</v>
      </c>
      <c r="E197" s="24">
        <v>42704</v>
      </c>
      <c r="F197" s="58">
        <v>69449795.148075819</v>
      </c>
      <c r="G197">
        <v>2016</v>
      </c>
    </row>
    <row r="198" spans="1:7" outlineLevel="1" x14ac:dyDescent="0.25">
      <c r="A198" s="23" t="s">
        <v>18</v>
      </c>
      <c r="B198" s="26" t="s">
        <v>4</v>
      </c>
      <c r="C198">
        <v>2016</v>
      </c>
      <c r="D198" s="23" t="str">
        <f t="shared" si="3"/>
        <v>nov</v>
      </c>
      <c r="E198" s="24">
        <v>42704</v>
      </c>
      <c r="G198">
        <v>2016</v>
      </c>
    </row>
    <row r="199" spans="1:7" outlineLevel="1" x14ac:dyDescent="0.25">
      <c r="A199" s="23" t="s">
        <v>20</v>
      </c>
      <c r="B199" s="26" t="s">
        <v>6</v>
      </c>
      <c r="C199">
        <v>2016</v>
      </c>
      <c r="D199" s="23" t="str">
        <f t="shared" si="3"/>
        <v>nov</v>
      </c>
      <c r="E199" s="24">
        <v>42704</v>
      </c>
      <c r="F199" s="58">
        <v>3920022.2535568513</v>
      </c>
      <c r="G199">
        <v>2016</v>
      </c>
    </row>
    <row r="200" spans="1:7" outlineLevel="1" x14ac:dyDescent="0.25">
      <c r="A200" s="23" t="s">
        <v>21</v>
      </c>
      <c r="B200" s="26" t="s">
        <v>7</v>
      </c>
      <c r="C200">
        <v>2016</v>
      </c>
      <c r="D200" s="23" t="str">
        <f t="shared" si="3"/>
        <v>nov</v>
      </c>
      <c r="E200" s="24">
        <v>42704</v>
      </c>
      <c r="F200" s="58">
        <v>48997892.6918073</v>
      </c>
      <c r="G200">
        <v>2016</v>
      </c>
    </row>
    <row r="201" spans="1:7" outlineLevel="1" x14ac:dyDescent="0.25">
      <c r="A201" s="23" t="s">
        <v>22</v>
      </c>
      <c r="B201" s="26" t="s">
        <v>8</v>
      </c>
      <c r="C201">
        <v>2016</v>
      </c>
      <c r="D201" s="23" t="str">
        <f t="shared" si="3"/>
        <v>nov</v>
      </c>
      <c r="E201" s="24">
        <v>42704</v>
      </c>
      <c r="F201" s="58">
        <v>477952111.51443273</v>
      </c>
      <c r="G201">
        <v>2016</v>
      </c>
    </row>
    <row r="202" spans="1:7" outlineLevel="1" x14ac:dyDescent="0.25">
      <c r="A202" s="23" t="s">
        <v>23</v>
      </c>
      <c r="B202" s="26" t="s">
        <v>9</v>
      </c>
      <c r="C202">
        <v>2016</v>
      </c>
      <c r="D202" s="23" t="str">
        <f t="shared" si="3"/>
        <v>nov</v>
      </c>
      <c r="E202" s="24">
        <v>42704</v>
      </c>
      <c r="G202">
        <v>2016</v>
      </c>
    </row>
    <row r="203" spans="1:7" outlineLevel="1" x14ac:dyDescent="0.25">
      <c r="A203" s="23" t="s">
        <v>24</v>
      </c>
      <c r="B203" s="26" t="s">
        <v>10</v>
      </c>
      <c r="C203">
        <v>2016</v>
      </c>
      <c r="D203" s="23" t="str">
        <f t="shared" si="3"/>
        <v>nov</v>
      </c>
      <c r="E203" s="24">
        <v>42704</v>
      </c>
      <c r="F203" s="58">
        <v>15581245.717201166</v>
      </c>
      <c r="G203">
        <v>2016</v>
      </c>
    </row>
    <row r="204" spans="1:7" outlineLevel="1" x14ac:dyDescent="0.25">
      <c r="A204" s="23" t="s">
        <v>41</v>
      </c>
      <c r="B204" s="26" t="s">
        <v>37</v>
      </c>
      <c r="C204">
        <v>2016</v>
      </c>
      <c r="D204" s="23" t="str">
        <f t="shared" si="3"/>
        <v>nov</v>
      </c>
      <c r="E204" s="24">
        <v>42704</v>
      </c>
      <c r="G204">
        <v>2016</v>
      </c>
    </row>
    <row r="205" spans="1:7" outlineLevel="1" x14ac:dyDescent="0.25">
      <c r="A205" s="23" t="s">
        <v>25</v>
      </c>
      <c r="B205" s="26" t="s">
        <v>11</v>
      </c>
      <c r="C205">
        <v>2016</v>
      </c>
      <c r="D205" s="23" t="str">
        <f t="shared" si="3"/>
        <v>nov</v>
      </c>
      <c r="E205" s="24">
        <v>42704</v>
      </c>
      <c r="F205" s="58">
        <v>3901476.8396501457</v>
      </c>
      <c r="G205">
        <v>2016</v>
      </c>
    </row>
    <row r="206" spans="1:7" outlineLevel="1" x14ac:dyDescent="0.25">
      <c r="A206" s="23" t="s">
        <v>42</v>
      </c>
      <c r="B206" s="26" t="s">
        <v>38</v>
      </c>
      <c r="C206">
        <v>2016</v>
      </c>
      <c r="D206" s="23" t="str">
        <f t="shared" si="3"/>
        <v>nov</v>
      </c>
      <c r="E206" s="24">
        <v>42704</v>
      </c>
      <c r="G206">
        <v>2016</v>
      </c>
    </row>
    <row r="207" spans="1:7" outlineLevel="1" x14ac:dyDescent="0.25">
      <c r="A207" s="23" t="s">
        <v>26</v>
      </c>
      <c r="B207" s="26" t="s">
        <v>12</v>
      </c>
      <c r="C207">
        <v>2016</v>
      </c>
      <c r="D207" s="23" t="str">
        <f t="shared" si="3"/>
        <v>nov</v>
      </c>
      <c r="E207" s="24">
        <v>42704</v>
      </c>
      <c r="F207" s="58">
        <v>2355693.5889212782</v>
      </c>
      <c r="G207">
        <v>2016</v>
      </c>
    </row>
    <row r="208" spans="1:7" outlineLevel="1" x14ac:dyDescent="0.25">
      <c r="A208" s="23" t="s">
        <v>43</v>
      </c>
      <c r="B208" s="26" t="s">
        <v>34</v>
      </c>
      <c r="C208">
        <v>2016</v>
      </c>
      <c r="D208" s="23" t="str">
        <f t="shared" si="3"/>
        <v>nov</v>
      </c>
      <c r="E208" s="24">
        <v>42704</v>
      </c>
      <c r="F208" s="58">
        <v>204927472.32816327</v>
      </c>
      <c r="G208">
        <v>2016</v>
      </c>
    </row>
    <row r="209" spans="1:7" outlineLevel="1" x14ac:dyDescent="0.25">
      <c r="A209" s="23" t="s">
        <v>13</v>
      </c>
      <c r="B209" s="26" t="s">
        <v>13</v>
      </c>
      <c r="C209">
        <v>2016</v>
      </c>
      <c r="D209" s="23" t="str">
        <f t="shared" si="3"/>
        <v>nov</v>
      </c>
      <c r="E209" s="24">
        <v>42704</v>
      </c>
      <c r="F209" s="58">
        <v>235235793.34215742</v>
      </c>
      <c r="G209">
        <v>2016</v>
      </c>
    </row>
    <row r="210" spans="1:7" outlineLevel="1" x14ac:dyDescent="0.25">
      <c r="A210" s="23" t="s">
        <v>14</v>
      </c>
      <c r="B210" s="26" t="s">
        <v>14</v>
      </c>
      <c r="C210">
        <v>2016</v>
      </c>
      <c r="D210" s="23" t="str">
        <f t="shared" si="3"/>
        <v>nov</v>
      </c>
      <c r="E210" s="24">
        <v>42704</v>
      </c>
      <c r="F210" s="58">
        <v>308071028.268484</v>
      </c>
      <c r="G210">
        <v>2016</v>
      </c>
    </row>
    <row r="211" spans="1:7" outlineLevel="1" x14ac:dyDescent="0.25">
      <c r="A211" s="23" t="s">
        <v>15</v>
      </c>
      <c r="B211" s="26" t="s">
        <v>0</v>
      </c>
      <c r="C211">
        <v>2016</v>
      </c>
      <c r="D211" s="23" t="str">
        <f t="shared" si="3"/>
        <v>dic</v>
      </c>
      <c r="E211" s="24">
        <v>42735</v>
      </c>
      <c r="G211">
        <v>2016</v>
      </c>
    </row>
    <row r="212" spans="1:7" outlineLevel="1" x14ac:dyDescent="0.25">
      <c r="A212" s="23" t="s">
        <v>39</v>
      </c>
      <c r="B212" s="26" t="s">
        <v>35</v>
      </c>
      <c r="C212">
        <v>2016</v>
      </c>
      <c r="D212" s="23" t="str">
        <f t="shared" si="3"/>
        <v>dic</v>
      </c>
      <c r="E212" s="24">
        <v>42735</v>
      </c>
      <c r="F212" s="58">
        <v>1067446.3600000001</v>
      </c>
      <c r="G212">
        <v>2016</v>
      </c>
    </row>
    <row r="213" spans="1:7" outlineLevel="1" x14ac:dyDescent="0.25">
      <c r="A213" s="23" t="s">
        <v>16</v>
      </c>
      <c r="B213" s="26" t="s">
        <v>1</v>
      </c>
      <c r="C213">
        <v>2016</v>
      </c>
      <c r="D213" s="23" t="str">
        <f t="shared" si="3"/>
        <v>dic</v>
      </c>
      <c r="E213" s="24">
        <v>42735</v>
      </c>
      <c r="F213" s="58">
        <v>70678020.812478095</v>
      </c>
      <c r="G213">
        <v>2016</v>
      </c>
    </row>
    <row r="214" spans="1:7" outlineLevel="1" x14ac:dyDescent="0.25">
      <c r="A214" s="23" t="s">
        <v>27</v>
      </c>
      <c r="B214" s="26" t="s">
        <v>2</v>
      </c>
      <c r="C214">
        <v>2016</v>
      </c>
      <c r="D214" s="23" t="str">
        <f t="shared" si="3"/>
        <v>dic</v>
      </c>
      <c r="E214" s="24">
        <v>42735</v>
      </c>
      <c r="F214" s="58">
        <v>2208695.3352769697</v>
      </c>
      <c r="G214">
        <v>2016</v>
      </c>
    </row>
    <row r="215" spans="1:7" outlineLevel="1" x14ac:dyDescent="0.25">
      <c r="A215" s="23" t="s">
        <v>40</v>
      </c>
      <c r="B215" s="26" t="s">
        <v>36</v>
      </c>
      <c r="C215">
        <v>2016</v>
      </c>
      <c r="D215" s="23" t="str">
        <f t="shared" si="3"/>
        <v>dic</v>
      </c>
      <c r="E215" s="24">
        <v>42735</v>
      </c>
      <c r="G215">
        <v>2016</v>
      </c>
    </row>
    <row r="216" spans="1:7" outlineLevel="1" x14ac:dyDescent="0.25">
      <c r="A216" s="23" t="s">
        <v>17</v>
      </c>
      <c r="B216" s="26" t="s">
        <v>3</v>
      </c>
      <c r="C216">
        <v>2016</v>
      </c>
      <c r="D216" s="23" t="str">
        <f t="shared" si="3"/>
        <v>dic</v>
      </c>
      <c r="E216" s="24">
        <v>42735</v>
      </c>
      <c r="F216" s="58">
        <v>69800378.123760894</v>
      </c>
      <c r="G216">
        <v>2016</v>
      </c>
    </row>
    <row r="217" spans="1:7" outlineLevel="1" x14ac:dyDescent="0.25">
      <c r="A217" s="23" t="s">
        <v>18</v>
      </c>
      <c r="B217" s="26" t="s">
        <v>4</v>
      </c>
      <c r="C217">
        <v>2016</v>
      </c>
      <c r="D217" s="23" t="str">
        <f t="shared" si="3"/>
        <v>dic</v>
      </c>
      <c r="E217" s="24">
        <v>42735</v>
      </c>
      <c r="G217">
        <v>2016</v>
      </c>
    </row>
    <row r="218" spans="1:7" outlineLevel="1" x14ac:dyDescent="0.25">
      <c r="A218" s="23" t="s">
        <v>20</v>
      </c>
      <c r="B218" s="26" t="s">
        <v>6</v>
      </c>
      <c r="C218">
        <v>2016</v>
      </c>
      <c r="D218" s="23" t="str">
        <f t="shared" si="3"/>
        <v>dic</v>
      </c>
      <c r="E218" s="24">
        <v>42735</v>
      </c>
      <c r="F218" s="58">
        <v>5600389.3206705544</v>
      </c>
      <c r="G218">
        <v>2016</v>
      </c>
    </row>
    <row r="219" spans="1:7" outlineLevel="1" x14ac:dyDescent="0.25">
      <c r="A219" s="23" t="s">
        <v>21</v>
      </c>
      <c r="B219" s="26" t="s">
        <v>7</v>
      </c>
      <c r="C219">
        <v>2016</v>
      </c>
      <c r="D219" s="23" t="str">
        <f t="shared" si="3"/>
        <v>dic</v>
      </c>
      <c r="E219" s="24">
        <v>42735</v>
      </c>
      <c r="F219" s="58">
        <v>47495821.45326525</v>
      </c>
      <c r="G219">
        <v>2016</v>
      </c>
    </row>
    <row r="220" spans="1:7" outlineLevel="1" x14ac:dyDescent="0.25">
      <c r="A220" s="23" t="s">
        <v>22</v>
      </c>
      <c r="B220" s="26" t="s">
        <v>8</v>
      </c>
      <c r="C220">
        <v>2016</v>
      </c>
      <c r="D220" s="23" t="str">
        <f t="shared" si="3"/>
        <v>dic</v>
      </c>
      <c r="E220" s="24">
        <v>42735</v>
      </c>
      <c r="F220" s="58">
        <v>488481983.23898274</v>
      </c>
      <c r="G220">
        <v>2016</v>
      </c>
    </row>
    <row r="221" spans="1:7" outlineLevel="1" x14ac:dyDescent="0.25">
      <c r="A221" s="23" t="s">
        <v>23</v>
      </c>
      <c r="B221" s="26" t="s">
        <v>9</v>
      </c>
      <c r="C221">
        <v>2016</v>
      </c>
      <c r="D221" s="23" t="str">
        <f t="shared" si="3"/>
        <v>dic</v>
      </c>
      <c r="E221" s="24">
        <v>42735</v>
      </c>
      <c r="G221">
        <v>2016</v>
      </c>
    </row>
    <row r="222" spans="1:7" outlineLevel="1" x14ac:dyDescent="0.25">
      <c r="A222" s="23" t="s">
        <v>24</v>
      </c>
      <c r="B222" s="26" t="s">
        <v>10</v>
      </c>
      <c r="C222">
        <v>2016</v>
      </c>
      <c r="D222" s="23" t="str">
        <f t="shared" si="3"/>
        <v>dic</v>
      </c>
      <c r="E222" s="24">
        <v>42735</v>
      </c>
      <c r="F222" s="58">
        <v>3976068.8492711373</v>
      </c>
      <c r="G222">
        <v>2016</v>
      </c>
    </row>
    <row r="223" spans="1:7" outlineLevel="1" x14ac:dyDescent="0.25">
      <c r="A223" s="23" t="s">
        <v>41</v>
      </c>
      <c r="B223" s="26" t="s">
        <v>37</v>
      </c>
      <c r="C223">
        <v>2016</v>
      </c>
      <c r="D223" s="23" t="str">
        <f t="shared" si="3"/>
        <v>dic</v>
      </c>
      <c r="E223" s="24">
        <v>42735</v>
      </c>
      <c r="G223">
        <v>2016</v>
      </c>
    </row>
    <row r="224" spans="1:7" outlineLevel="1" x14ac:dyDescent="0.25">
      <c r="A224" s="23" t="s">
        <v>25</v>
      </c>
      <c r="B224" s="26" t="s">
        <v>11</v>
      </c>
      <c r="C224">
        <v>2016</v>
      </c>
      <c r="D224" s="23" t="str">
        <f t="shared" si="3"/>
        <v>dic</v>
      </c>
      <c r="E224" s="24">
        <v>42735</v>
      </c>
      <c r="F224" s="58">
        <v>2919631.612244898</v>
      </c>
      <c r="G224">
        <v>2016</v>
      </c>
    </row>
    <row r="225" spans="1:7" outlineLevel="1" x14ac:dyDescent="0.25">
      <c r="A225" s="23" t="s">
        <v>42</v>
      </c>
      <c r="B225" s="26" t="s">
        <v>38</v>
      </c>
      <c r="C225">
        <v>2016</v>
      </c>
      <c r="D225" s="23" t="str">
        <f t="shared" si="3"/>
        <v>dic</v>
      </c>
      <c r="E225" s="24">
        <v>42735</v>
      </c>
      <c r="G225">
        <v>2016</v>
      </c>
    </row>
    <row r="226" spans="1:7" outlineLevel="1" x14ac:dyDescent="0.25">
      <c r="A226" s="23" t="s">
        <v>26</v>
      </c>
      <c r="B226" s="26" t="s">
        <v>12</v>
      </c>
      <c r="C226">
        <v>2016</v>
      </c>
      <c r="D226" s="23" t="str">
        <f t="shared" si="3"/>
        <v>dic</v>
      </c>
      <c r="E226" s="24">
        <v>42735</v>
      </c>
      <c r="F226" s="58">
        <v>2580918.504373183</v>
      </c>
      <c r="G226">
        <v>2016</v>
      </c>
    </row>
    <row r="227" spans="1:7" outlineLevel="1" x14ac:dyDescent="0.25">
      <c r="A227" s="23" t="s">
        <v>43</v>
      </c>
      <c r="B227" s="26" t="s">
        <v>34</v>
      </c>
      <c r="C227">
        <v>2016</v>
      </c>
      <c r="D227" s="23" t="str">
        <f t="shared" si="3"/>
        <v>dic</v>
      </c>
      <c r="E227" s="24">
        <v>42735</v>
      </c>
      <c r="F227" s="58">
        <v>235588682.04344022</v>
      </c>
      <c r="G227">
        <v>2016</v>
      </c>
    </row>
    <row r="228" spans="1:7" outlineLevel="1" x14ac:dyDescent="0.25">
      <c r="A228" s="23" t="s">
        <v>13</v>
      </c>
      <c r="B228" s="26" t="s">
        <v>13</v>
      </c>
      <c r="C228">
        <v>2016</v>
      </c>
      <c r="D228" s="23" t="str">
        <f t="shared" si="3"/>
        <v>dic</v>
      </c>
      <c r="E228" s="24">
        <v>42735</v>
      </c>
      <c r="F228" s="58">
        <v>219717036.5908455</v>
      </c>
      <c r="G228">
        <v>2016</v>
      </c>
    </row>
    <row r="229" spans="1:7" outlineLevel="1" x14ac:dyDescent="0.25">
      <c r="A229" s="23" t="s">
        <v>14</v>
      </c>
      <c r="B229" s="26" t="s">
        <v>14</v>
      </c>
      <c r="C229">
        <v>2016</v>
      </c>
      <c r="D229" s="23" t="str">
        <f t="shared" si="3"/>
        <v>dic</v>
      </c>
      <c r="E229" s="24">
        <v>42735</v>
      </c>
      <c r="F229" s="58">
        <v>328550193.49195337</v>
      </c>
      <c r="G229">
        <v>2016</v>
      </c>
    </row>
    <row r="230" spans="1:7" outlineLevel="1" x14ac:dyDescent="0.25">
      <c r="A230" s="23" t="s">
        <v>15</v>
      </c>
      <c r="B230" s="26" t="s">
        <v>0</v>
      </c>
      <c r="C230">
        <v>2017</v>
      </c>
      <c r="D230" s="23" t="str">
        <f t="shared" si="3"/>
        <v>ene</v>
      </c>
      <c r="E230" s="24">
        <v>42766</v>
      </c>
      <c r="G230">
        <v>2017</v>
      </c>
    </row>
    <row r="231" spans="1:7" outlineLevel="1" x14ac:dyDescent="0.25">
      <c r="A231" s="23" t="s">
        <v>39</v>
      </c>
      <c r="B231" s="26" t="s">
        <v>35</v>
      </c>
      <c r="C231">
        <v>2017</v>
      </c>
      <c r="D231" s="23" t="str">
        <f t="shared" si="3"/>
        <v>ene</v>
      </c>
      <c r="E231" s="24">
        <v>42766</v>
      </c>
      <c r="G231">
        <v>2017</v>
      </c>
    </row>
    <row r="232" spans="1:7" outlineLevel="1" x14ac:dyDescent="0.25">
      <c r="A232" s="23" t="s">
        <v>16</v>
      </c>
      <c r="B232" s="26" t="s">
        <v>1</v>
      </c>
      <c r="C232">
        <v>2017</v>
      </c>
      <c r="D232" s="23" t="str">
        <f t="shared" si="3"/>
        <v>ene</v>
      </c>
      <c r="E232" s="24">
        <v>42766</v>
      </c>
      <c r="F232" s="58">
        <v>71386019.178775549</v>
      </c>
      <c r="G232">
        <v>2017</v>
      </c>
    </row>
    <row r="233" spans="1:7" outlineLevel="1" x14ac:dyDescent="0.25">
      <c r="A233" s="23" t="s">
        <v>27</v>
      </c>
      <c r="B233" s="26" t="s">
        <v>2</v>
      </c>
      <c r="C233">
        <v>2017</v>
      </c>
      <c r="D233" s="23" t="str">
        <f t="shared" si="3"/>
        <v>ene</v>
      </c>
      <c r="E233" s="24">
        <v>42766</v>
      </c>
      <c r="G233">
        <v>2017</v>
      </c>
    </row>
    <row r="234" spans="1:7" outlineLevel="1" x14ac:dyDescent="0.25">
      <c r="A234" s="23" t="s">
        <v>40</v>
      </c>
      <c r="B234" s="26" t="s">
        <v>36</v>
      </c>
      <c r="C234">
        <v>2017</v>
      </c>
      <c r="D234" s="23" t="str">
        <f t="shared" si="3"/>
        <v>ene</v>
      </c>
      <c r="E234" s="24">
        <v>42766</v>
      </c>
      <c r="G234">
        <v>2017</v>
      </c>
    </row>
    <row r="235" spans="1:7" outlineLevel="1" x14ac:dyDescent="0.25">
      <c r="A235" s="23" t="s">
        <v>17</v>
      </c>
      <c r="B235" s="26" t="s">
        <v>3</v>
      </c>
      <c r="C235">
        <v>2017</v>
      </c>
      <c r="D235" s="23" t="str">
        <f t="shared" si="3"/>
        <v>ene</v>
      </c>
      <c r="E235" s="24">
        <v>42766</v>
      </c>
      <c r="F235" s="58">
        <v>71372942.64116618</v>
      </c>
      <c r="G235">
        <v>2017</v>
      </c>
    </row>
    <row r="236" spans="1:7" outlineLevel="1" x14ac:dyDescent="0.25">
      <c r="A236" s="23" t="s">
        <v>18</v>
      </c>
      <c r="B236" s="26" t="s">
        <v>4</v>
      </c>
      <c r="C236">
        <v>2017</v>
      </c>
      <c r="D236" s="23" t="str">
        <f t="shared" si="3"/>
        <v>ene</v>
      </c>
      <c r="E236" s="24">
        <v>42766</v>
      </c>
      <c r="G236">
        <v>2017</v>
      </c>
    </row>
    <row r="237" spans="1:7" outlineLevel="1" x14ac:dyDescent="0.25">
      <c r="A237" s="23" t="s">
        <v>20</v>
      </c>
      <c r="B237" s="26" t="s">
        <v>6</v>
      </c>
      <c r="C237">
        <v>2017</v>
      </c>
      <c r="D237" s="23" t="str">
        <f t="shared" si="3"/>
        <v>ene</v>
      </c>
      <c r="E237" s="24">
        <v>42766</v>
      </c>
      <c r="F237" s="58">
        <v>3923877.9067346938</v>
      </c>
      <c r="G237">
        <v>2017</v>
      </c>
    </row>
    <row r="238" spans="1:7" outlineLevel="1" x14ac:dyDescent="0.25">
      <c r="A238" s="23" t="s">
        <v>21</v>
      </c>
      <c r="B238" s="26" t="s">
        <v>7</v>
      </c>
      <c r="C238">
        <v>2017</v>
      </c>
      <c r="D238" s="23" t="str">
        <f t="shared" si="3"/>
        <v>ene</v>
      </c>
      <c r="E238" s="24">
        <v>42766</v>
      </c>
      <c r="F238" s="58">
        <v>46218790.316704854</v>
      </c>
      <c r="G238">
        <v>2017</v>
      </c>
    </row>
    <row r="239" spans="1:7" outlineLevel="1" x14ac:dyDescent="0.25">
      <c r="A239" s="23" t="s">
        <v>22</v>
      </c>
      <c r="B239" s="26" t="s">
        <v>8</v>
      </c>
      <c r="C239">
        <v>2017</v>
      </c>
      <c r="D239" s="23" t="str">
        <f t="shared" si="3"/>
        <v>ene</v>
      </c>
      <c r="E239" s="24">
        <v>42766</v>
      </c>
      <c r="F239" s="58">
        <v>482493399.13641459</v>
      </c>
      <c r="G239">
        <v>2017</v>
      </c>
    </row>
    <row r="240" spans="1:7" outlineLevel="1" x14ac:dyDescent="0.25">
      <c r="A240" s="23" t="s">
        <v>23</v>
      </c>
      <c r="B240" s="26" t="s">
        <v>9</v>
      </c>
      <c r="C240">
        <v>2017</v>
      </c>
      <c r="D240" s="23" t="str">
        <f t="shared" si="3"/>
        <v>ene</v>
      </c>
      <c r="E240" s="24">
        <v>42766</v>
      </c>
      <c r="G240">
        <v>2017</v>
      </c>
    </row>
    <row r="241" spans="1:7" outlineLevel="1" x14ac:dyDescent="0.25">
      <c r="A241" s="23" t="s">
        <v>24</v>
      </c>
      <c r="B241" s="26" t="s">
        <v>10</v>
      </c>
      <c r="C241">
        <v>2017</v>
      </c>
      <c r="D241" s="23" t="str">
        <f t="shared" si="3"/>
        <v>ene</v>
      </c>
      <c r="E241" s="24">
        <v>42766</v>
      </c>
      <c r="F241" s="58">
        <v>8712592.14848396</v>
      </c>
      <c r="G241">
        <v>2017</v>
      </c>
    </row>
    <row r="242" spans="1:7" outlineLevel="1" x14ac:dyDescent="0.25">
      <c r="A242" s="23" t="s">
        <v>41</v>
      </c>
      <c r="B242" s="26" t="s">
        <v>37</v>
      </c>
      <c r="C242">
        <v>2017</v>
      </c>
      <c r="D242" s="23" t="str">
        <f t="shared" si="3"/>
        <v>ene</v>
      </c>
      <c r="E242" s="24">
        <v>42766</v>
      </c>
      <c r="G242">
        <v>2017</v>
      </c>
    </row>
    <row r="243" spans="1:7" outlineLevel="1" x14ac:dyDescent="0.25">
      <c r="A243" s="23" t="s">
        <v>25</v>
      </c>
      <c r="B243" s="26" t="s">
        <v>11</v>
      </c>
      <c r="C243">
        <v>2017</v>
      </c>
      <c r="D243" s="23" t="str">
        <f t="shared" si="3"/>
        <v>ene</v>
      </c>
      <c r="E243" s="24">
        <v>42766</v>
      </c>
      <c r="F243" s="58">
        <v>3405237.3783381926</v>
      </c>
      <c r="G243">
        <v>2017</v>
      </c>
    </row>
    <row r="244" spans="1:7" outlineLevel="1" x14ac:dyDescent="0.25">
      <c r="A244" s="23" t="s">
        <v>42</v>
      </c>
      <c r="B244" s="26" t="s">
        <v>38</v>
      </c>
      <c r="C244">
        <v>2017</v>
      </c>
      <c r="D244" s="23" t="str">
        <f t="shared" si="3"/>
        <v>ene</v>
      </c>
      <c r="E244" s="24">
        <v>42766</v>
      </c>
      <c r="G244">
        <v>2017</v>
      </c>
    </row>
    <row r="245" spans="1:7" outlineLevel="1" x14ac:dyDescent="0.25">
      <c r="A245" s="23" t="s">
        <v>26</v>
      </c>
      <c r="B245" s="26" t="s">
        <v>12</v>
      </c>
      <c r="C245">
        <v>2017</v>
      </c>
      <c r="D245" s="23" t="str">
        <f t="shared" si="3"/>
        <v>ene</v>
      </c>
      <c r="E245" s="24">
        <v>42766</v>
      </c>
      <c r="F245" s="58">
        <v>1389384.2055393592</v>
      </c>
      <c r="G245">
        <v>2017</v>
      </c>
    </row>
    <row r="246" spans="1:7" outlineLevel="1" x14ac:dyDescent="0.25">
      <c r="A246" s="23" t="s">
        <v>43</v>
      </c>
      <c r="B246" s="26" t="s">
        <v>34</v>
      </c>
      <c r="C246">
        <v>2017</v>
      </c>
      <c r="D246" s="23" t="str">
        <f t="shared" si="3"/>
        <v>ene</v>
      </c>
      <c r="E246" s="24">
        <v>42766</v>
      </c>
      <c r="F246" s="58">
        <v>251576356.30008745</v>
      </c>
      <c r="G246">
        <v>2017</v>
      </c>
    </row>
    <row r="247" spans="1:7" outlineLevel="1" x14ac:dyDescent="0.25">
      <c r="A247" s="23" t="s">
        <v>13</v>
      </c>
      <c r="B247" s="26" t="s">
        <v>13</v>
      </c>
      <c r="C247">
        <v>2017</v>
      </c>
      <c r="D247" s="23" t="str">
        <f t="shared" si="3"/>
        <v>ene</v>
      </c>
      <c r="E247" s="24">
        <v>42766</v>
      </c>
      <c r="F247" s="58">
        <v>210507420.49842566</v>
      </c>
      <c r="G247">
        <v>2017</v>
      </c>
    </row>
    <row r="248" spans="1:7" outlineLevel="1" x14ac:dyDescent="0.25">
      <c r="A248" s="23" t="s">
        <v>14</v>
      </c>
      <c r="B248" s="26" t="s">
        <v>14</v>
      </c>
      <c r="C248">
        <v>2017</v>
      </c>
      <c r="D248" s="23" t="str">
        <f t="shared" si="3"/>
        <v>ene</v>
      </c>
      <c r="E248" s="24">
        <v>42766</v>
      </c>
      <c r="F248" s="58">
        <v>331172796.92052478</v>
      </c>
      <c r="G248">
        <v>2017</v>
      </c>
    </row>
    <row r="249" spans="1:7" outlineLevel="1" x14ac:dyDescent="0.25">
      <c r="A249" s="23" t="s">
        <v>15</v>
      </c>
      <c r="B249" s="26" t="s">
        <v>0</v>
      </c>
      <c r="C249">
        <v>2017</v>
      </c>
      <c r="D249" s="23" t="str">
        <f t="shared" si="3"/>
        <v>feb</v>
      </c>
      <c r="E249" s="24">
        <v>42794</v>
      </c>
      <c r="G249">
        <v>2017</v>
      </c>
    </row>
    <row r="250" spans="1:7" outlineLevel="1" x14ac:dyDescent="0.25">
      <c r="A250" s="23" t="s">
        <v>39</v>
      </c>
      <c r="B250" s="26" t="s">
        <v>35</v>
      </c>
      <c r="C250">
        <v>2017</v>
      </c>
      <c r="D250" s="23" t="str">
        <f t="shared" si="3"/>
        <v>feb</v>
      </c>
      <c r="E250" s="24">
        <v>42794</v>
      </c>
      <c r="G250">
        <v>2017</v>
      </c>
    </row>
    <row r="251" spans="1:7" outlineLevel="1" x14ac:dyDescent="0.25">
      <c r="A251" s="23" t="s">
        <v>16</v>
      </c>
      <c r="B251" s="26" t="s">
        <v>1</v>
      </c>
      <c r="C251">
        <v>2017</v>
      </c>
      <c r="D251" s="23" t="str">
        <f t="shared" si="3"/>
        <v>feb</v>
      </c>
      <c r="E251" s="24">
        <v>42794</v>
      </c>
      <c r="F251" s="58">
        <v>71747638.309271157</v>
      </c>
      <c r="G251">
        <v>2017</v>
      </c>
    </row>
    <row r="252" spans="1:7" outlineLevel="1" x14ac:dyDescent="0.25">
      <c r="A252" s="23" t="s">
        <v>27</v>
      </c>
      <c r="B252" s="26" t="s">
        <v>2</v>
      </c>
      <c r="C252">
        <v>2017</v>
      </c>
      <c r="D252" s="23" t="str">
        <f t="shared" si="3"/>
        <v>feb</v>
      </c>
      <c r="E252" s="24">
        <v>42794</v>
      </c>
      <c r="G252">
        <v>2017</v>
      </c>
    </row>
    <row r="253" spans="1:7" outlineLevel="1" x14ac:dyDescent="0.25">
      <c r="A253" s="23" t="s">
        <v>40</v>
      </c>
      <c r="B253" s="26" t="s">
        <v>36</v>
      </c>
      <c r="C253">
        <v>2017</v>
      </c>
      <c r="D253" s="23" t="str">
        <f t="shared" si="3"/>
        <v>feb</v>
      </c>
      <c r="E253" s="24">
        <v>42794</v>
      </c>
      <c r="G253">
        <v>2017</v>
      </c>
    </row>
    <row r="254" spans="1:7" outlineLevel="1" x14ac:dyDescent="0.25">
      <c r="A254" s="23" t="s">
        <v>17</v>
      </c>
      <c r="B254" s="26" t="s">
        <v>3</v>
      </c>
      <c r="C254">
        <v>2017</v>
      </c>
      <c r="D254" s="23" t="str">
        <f t="shared" si="3"/>
        <v>feb</v>
      </c>
      <c r="E254" s="24">
        <v>42794</v>
      </c>
      <c r="F254" s="58">
        <v>72950767.797405198</v>
      </c>
      <c r="G254">
        <v>2017</v>
      </c>
    </row>
    <row r="255" spans="1:7" outlineLevel="1" x14ac:dyDescent="0.25">
      <c r="A255" s="23" t="s">
        <v>18</v>
      </c>
      <c r="B255" s="26" t="s">
        <v>4</v>
      </c>
      <c r="C255">
        <v>2017</v>
      </c>
      <c r="D255" s="23" t="str">
        <f t="shared" si="3"/>
        <v>feb</v>
      </c>
      <c r="E255" s="24">
        <v>42794</v>
      </c>
      <c r="G255">
        <v>2017</v>
      </c>
    </row>
    <row r="256" spans="1:7" outlineLevel="1" x14ac:dyDescent="0.25">
      <c r="A256" s="23" t="s">
        <v>20</v>
      </c>
      <c r="B256" s="26" t="s">
        <v>6</v>
      </c>
      <c r="C256">
        <v>2017</v>
      </c>
      <c r="D256" s="23" t="str">
        <f t="shared" si="3"/>
        <v>feb</v>
      </c>
      <c r="E256" s="24">
        <v>42794</v>
      </c>
      <c r="F256" s="58">
        <v>3928513.7667638483</v>
      </c>
      <c r="G256">
        <v>2017</v>
      </c>
    </row>
    <row r="257" spans="1:7" outlineLevel="1" x14ac:dyDescent="0.25">
      <c r="A257" s="23" t="s">
        <v>21</v>
      </c>
      <c r="B257" s="26" t="s">
        <v>7</v>
      </c>
      <c r="C257">
        <v>2017</v>
      </c>
      <c r="D257" s="23" t="str">
        <f t="shared" si="3"/>
        <v>feb</v>
      </c>
      <c r="E257" s="24">
        <v>42794</v>
      </c>
      <c r="F257" s="58">
        <v>41557717.239329547</v>
      </c>
      <c r="G257">
        <v>2017</v>
      </c>
    </row>
    <row r="258" spans="1:7" outlineLevel="1" x14ac:dyDescent="0.25">
      <c r="A258" s="23" t="s">
        <v>22</v>
      </c>
      <c r="B258" s="26" t="s">
        <v>8</v>
      </c>
      <c r="C258">
        <v>2017</v>
      </c>
      <c r="D258" s="23" t="str">
        <f t="shared" ref="D258:D321" si="4">+TEXT(E258,"mmm")</f>
        <v>feb</v>
      </c>
      <c r="E258" s="24">
        <v>42794</v>
      </c>
      <c r="F258" s="58">
        <v>503741058.89702654</v>
      </c>
      <c r="G258">
        <v>2017</v>
      </c>
    </row>
    <row r="259" spans="1:7" outlineLevel="1" x14ac:dyDescent="0.25">
      <c r="A259" s="23" t="s">
        <v>23</v>
      </c>
      <c r="B259" s="26" t="s">
        <v>9</v>
      </c>
      <c r="C259">
        <v>2017</v>
      </c>
      <c r="D259" s="23" t="str">
        <f t="shared" si="4"/>
        <v>feb</v>
      </c>
      <c r="E259" s="24">
        <v>42794</v>
      </c>
      <c r="G259">
        <v>2017</v>
      </c>
    </row>
    <row r="260" spans="1:7" outlineLevel="1" x14ac:dyDescent="0.25">
      <c r="A260" s="23" t="s">
        <v>24</v>
      </c>
      <c r="B260" s="26" t="s">
        <v>10</v>
      </c>
      <c r="C260">
        <v>2017</v>
      </c>
      <c r="D260" s="23" t="str">
        <f t="shared" si="4"/>
        <v>feb</v>
      </c>
      <c r="E260" s="24">
        <v>42794</v>
      </c>
      <c r="F260" s="58">
        <v>8856911.7754227407</v>
      </c>
      <c r="G260">
        <v>2017</v>
      </c>
    </row>
    <row r="261" spans="1:7" outlineLevel="1" x14ac:dyDescent="0.25">
      <c r="A261" s="23" t="s">
        <v>41</v>
      </c>
      <c r="B261" s="26" t="s">
        <v>37</v>
      </c>
      <c r="C261">
        <v>2017</v>
      </c>
      <c r="D261" s="23" t="str">
        <f t="shared" si="4"/>
        <v>feb</v>
      </c>
      <c r="E261" s="24">
        <v>42794</v>
      </c>
      <c r="G261">
        <v>2017</v>
      </c>
    </row>
    <row r="262" spans="1:7" outlineLevel="1" x14ac:dyDescent="0.25">
      <c r="A262" s="23" t="s">
        <v>25</v>
      </c>
      <c r="B262" s="26" t="s">
        <v>11</v>
      </c>
      <c r="C262">
        <v>2017</v>
      </c>
      <c r="D262" s="23" t="str">
        <f t="shared" si="4"/>
        <v>feb</v>
      </c>
      <c r="E262" s="24">
        <v>42794</v>
      </c>
      <c r="F262" s="58">
        <v>1010664.72303207</v>
      </c>
      <c r="G262">
        <v>2017</v>
      </c>
    </row>
    <row r="263" spans="1:7" outlineLevel="1" x14ac:dyDescent="0.25">
      <c r="A263" s="23" t="s">
        <v>42</v>
      </c>
      <c r="B263" s="26" t="s">
        <v>38</v>
      </c>
      <c r="C263">
        <v>2017</v>
      </c>
      <c r="D263" s="23" t="str">
        <f t="shared" si="4"/>
        <v>feb</v>
      </c>
      <c r="E263" s="24">
        <v>42794</v>
      </c>
      <c r="G263">
        <v>2017</v>
      </c>
    </row>
    <row r="264" spans="1:7" outlineLevel="1" x14ac:dyDescent="0.25">
      <c r="A264" s="23" t="s">
        <v>26</v>
      </c>
      <c r="B264" s="26" t="s">
        <v>12</v>
      </c>
      <c r="C264">
        <v>2017</v>
      </c>
      <c r="D264" s="23" t="str">
        <f t="shared" si="4"/>
        <v>feb</v>
      </c>
      <c r="E264" s="24">
        <v>42794</v>
      </c>
      <c r="F264" s="58">
        <v>1432340.7346938772</v>
      </c>
      <c r="G264">
        <v>2017</v>
      </c>
    </row>
    <row r="265" spans="1:7" outlineLevel="1" x14ac:dyDescent="0.25">
      <c r="A265" s="23" t="s">
        <v>43</v>
      </c>
      <c r="B265" s="26" t="s">
        <v>34</v>
      </c>
      <c r="C265">
        <v>2017</v>
      </c>
      <c r="D265" s="23" t="str">
        <f t="shared" si="4"/>
        <v>feb</v>
      </c>
      <c r="E265" s="24">
        <v>42794</v>
      </c>
      <c r="F265" s="58">
        <v>256498586.55090383</v>
      </c>
      <c r="G265">
        <v>2017</v>
      </c>
    </row>
    <row r="266" spans="1:7" outlineLevel="1" x14ac:dyDescent="0.25">
      <c r="A266" s="23" t="s">
        <v>13</v>
      </c>
      <c r="B266" s="26" t="s">
        <v>13</v>
      </c>
      <c r="C266">
        <v>2017</v>
      </c>
      <c r="D266" s="23" t="str">
        <f t="shared" si="4"/>
        <v>feb</v>
      </c>
      <c r="E266" s="24">
        <v>42794</v>
      </c>
      <c r="F266" s="58">
        <v>211017525.82489794</v>
      </c>
      <c r="G266">
        <v>2017</v>
      </c>
    </row>
    <row r="267" spans="1:7" outlineLevel="1" x14ac:dyDescent="0.25">
      <c r="A267" s="23" t="s">
        <v>14</v>
      </c>
      <c r="B267" s="26" t="s">
        <v>14</v>
      </c>
      <c r="C267">
        <v>2017</v>
      </c>
      <c r="D267" s="23" t="str">
        <f t="shared" si="4"/>
        <v>feb</v>
      </c>
      <c r="E267" s="24">
        <v>42794</v>
      </c>
      <c r="F267" s="58">
        <v>319955219.53930032</v>
      </c>
      <c r="G267">
        <v>2017</v>
      </c>
    </row>
    <row r="268" spans="1:7" outlineLevel="1" x14ac:dyDescent="0.25">
      <c r="A268" s="23" t="s">
        <v>15</v>
      </c>
      <c r="B268" s="26" t="s">
        <v>0</v>
      </c>
      <c r="C268">
        <v>2017</v>
      </c>
      <c r="D268" s="23" t="str">
        <f t="shared" si="4"/>
        <v>mar</v>
      </c>
      <c r="E268" s="24">
        <v>42825</v>
      </c>
      <c r="G268">
        <v>2017</v>
      </c>
    </row>
    <row r="269" spans="1:7" outlineLevel="1" x14ac:dyDescent="0.25">
      <c r="A269" s="23" t="s">
        <v>39</v>
      </c>
      <c r="B269" s="26" t="s">
        <v>35</v>
      </c>
      <c r="C269">
        <v>2017</v>
      </c>
      <c r="D269" s="23" t="str">
        <f t="shared" si="4"/>
        <v>mar</v>
      </c>
      <c r="E269" s="24">
        <v>42825</v>
      </c>
      <c r="G269">
        <v>2017</v>
      </c>
    </row>
    <row r="270" spans="1:7" outlineLevel="1" x14ac:dyDescent="0.25">
      <c r="A270" s="23" t="s">
        <v>16</v>
      </c>
      <c r="B270" s="26" t="s">
        <v>1</v>
      </c>
      <c r="C270">
        <v>2017</v>
      </c>
      <c r="D270" s="23" t="str">
        <f t="shared" si="4"/>
        <v>mar</v>
      </c>
      <c r="E270" s="24">
        <v>42825</v>
      </c>
      <c r="F270" s="58">
        <v>76889787.626763865</v>
      </c>
      <c r="G270">
        <v>2017</v>
      </c>
    </row>
    <row r="271" spans="1:7" outlineLevel="1" x14ac:dyDescent="0.25">
      <c r="A271" s="23" t="s">
        <v>27</v>
      </c>
      <c r="B271" s="26" t="s">
        <v>2</v>
      </c>
      <c r="C271">
        <v>2017</v>
      </c>
      <c r="D271" s="23" t="str">
        <f t="shared" si="4"/>
        <v>mar</v>
      </c>
      <c r="E271" s="24">
        <v>42825</v>
      </c>
      <c r="G271">
        <v>2017</v>
      </c>
    </row>
    <row r="272" spans="1:7" outlineLevel="1" x14ac:dyDescent="0.25">
      <c r="A272" s="23" t="s">
        <v>40</v>
      </c>
      <c r="B272" s="26" t="s">
        <v>36</v>
      </c>
      <c r="C272">
        <v>2017</v>
      </c>
      <c r="D272" s="23" t="str">
        <f t="shared" si="4"/>
        <v>mar</v>
      </c>
      <c r="E272" s="24">
        <v>42825</v>
      </c>
      <c r="G272">
        <v>2017</v>
      </c>
    </row>
    <row r="273" spans="1:7" outlineLevel="1" x14ac:dyDescent="0.25">
      <c r="A273" s="23" t="s">
        <v>17</v>
      </c>
      <c r="B273" s="26" t="s">
        <v>3</v>
      </c>
      <c r="C273">
        <v>2017</v>
      </c>
      <c r="D273" s="23" t="str">
        <f t="shared" si="4"/>
        <v>mar</v>
      </c>
      <c r="E273" s="24">
        <v>42825</v>
      </c>
      <c r="F273" s="58">
        <v>70952651.103323594</v>
      </c>
      <c r="G273">
        <v>2017</v>
      </c>
    </row>
    <row r="274" spans="1:7" outlineLevel="1" x14ac:dyDescent="0.25">
      <c r="A274" s="23" t="s">
        <v>18</v>
      </c>
      <c r="B274" s="26" t="s">
        <v>4</v>
      </c>
      <c r="C274">
        <v>2017</v>
      </c>
      <c r="D274" s="23" t="str">
        <f t="shared" si="4"/>
        <v>mar</v>
      </c>
      <c r="E274" s="24">
        <v>42825</v>
      </c>
      <c r="G274">
        <v>2017</v>
      </c>
    </row>
    <row r="275" spans="1:7" outlineLevel="1" x14ac:dyDescent="0.25">
      <c r="A275" s="23" t="s">
        <v>20</v>
      </c>
      <c r="B275" s="26" t="s">
        <v>6</v>
      </c>
      <c r="C275">
        <v>2017</v>
      </c>
      <c r="D275" s="23" t="str">
        <f t="shared" si="4"/>
        <v>mar</v>
      </c>
      <c r="E275" s="24">
        <v>42825</v>
      </c>
      <c r="F275" s="58">
        <v>3928383.537959184</v>
      </c>
      <c r="G275">
        <v>2017</v>
      </c>
    </row>
    <row r="276" spans="1:7" outlineLevel="1" x14ac:dyDescent="0.25">
      <c r="A276" s="23" t="s">
        <v>21</v>
      </c>
      <c r="B276" s="26" t="s">
        <v>7</v>
      </c>
      <c r="C276">
        <v>2017</v>
      </c>
      <c r="D276" s="23" t="str">
        <f t="shared" si="4"/>
        <v>mar</v>
      </c>
      <c r="E276" s="24">
        <v>42825</v>
      </c>
      <c r="F276" s="58">
        <v>42005651.333324023</v>
      </c>
      <c r="G276">
        <v>2017</v>
      </c>
    </row>
    <row r="277" spans="1:7" outlineLevel="1" x14ac:dyDescent="0.25">
      <c r="A277" s="23" t="s">
        <v>22</v>
      </c>
      <c r="B277" s="26" t="s">
        <v>8</v>
      </c>
      <c r="C277">
        <v>2017</v>
      </c>
      <c r="D277" s="23" t="str">
        <f t="shared" si="4"/>
        <v>mar</v>
      </c>
      <c r="E277" s="24">
        <v>42825</v>
      </c>
      <c r="F277" s="58">
        <v>510249218.88804758</v>
      </c>
      <c r="G277">
        <v>2017</v>
      </c>
    </row>
    <row r="278" spans="1:7" outlineLevel="1" x14ac:dyDescent="0.25">
      <c r="A278" s="23" t="s">
        <v>23</v>
      </c>
      <c r="B278" s="26" t="s">
        <v>9</v>
      </c>
      <c r="C278">
        <v>2017</v>
      </c>
      <c r="D278" s="23" t="str">
        <f t="shared" si="4"/>
        <v>mar</v>
      </c>
      <c r="E278" s="24">
        <v>42825</v>
      </c>
      <c r="F278" s="58">
        <v>1239141.83090379</v>
      </c>
      <c r="G278">
        <v>2017</v>
      </c>
    </row>
    <row r="279" spans="1:7" outlineLevel="1" x14ac:dyDescent="0.25">
      <c r="A279" s="23" t="s">
        <v>24</v>
      </c>
      <c r="B279" s="26" t="s">
        <v>10</v>
      </c>
      <c r="C279">
        <v>2017</v>
      </c>
      <c r="D279" s="23" t="str">
        <f t="shared" si="4"/>
        <v>mar</v>
      </c>
      <c r="E279" s="24">
        <v>42825</v>
      </c>
      <c r="F279" s="58">
        <v>5641246.7421865873</v>
      </c>
      <c r="G279">
        <v>2017</v>
      </c>
    </row>
    <row r="280" spans="1:7" outlineLevel="1" x14ac:dyDescent="0.25">
      <c r="A280" s="23" t="s">
        <v>41</v>
      </c>
      <c r="B280" s="26" t="s">
        <v>37</v>
      </c>
      <c r="C280">
        <v>2017</v>
      </c>
      <c r="D280" s="23" t="str">
        <f t="shared" si="4"/>
        <v>mar</v>
      </c>
      <c r="E280" s="24">
        <v>42825</v>
      </c>
      <c r="G280">
        <v>2017</v>
      </c>
    </row>
    <row r="281" spans="1:7" outlineLevel="1" x14ac:dyDescent="0.25">
      <c r="A281" s="23" t="s">
        <v>25</v>
      </c>
      <c r="B281" s="26" t="s">
        <v>11</v>
      </c>
      <c r="C281">
        <v>2017</v>
      </c>
      <c r="D281" s="23" t="str">
        <f t="shared" si="4"/>
        <v>mar</v>
      </c>
      <c r="E281" s="24">
        <v>42825</v>
      </c>
      <c r="F281" s="58">
        <v>784724.48979591846</v>
      </c>
      <c r="G281">
        <v>2017</v>
      </c>
    </row>
    <row r="282" spans="1:7" outlineLevel="1" x14ac:dyDescent="0.25">
      <c r="A282" s="23" t="s">
        <v>42</v>
      </c>
      <c r="B282" s="26" t="s">
        <v>38</v>
      </c>
      <c r="C282">
        <v>2017</v>
      </c>
      <c r="D282" s="23" t="str">
        <f t="shared" si="4"/>
        <v>mar</v>
      </c>
      <c r="E282" s="24">
        <v>42825</v>
      </c>
      <c r="F282" s="58">
        <v>61224.489795918562</v>
      </c>
      <c r="G282">
        <v>2017</v>
      </c>
    </row>
    <row r="283" spans="1:7" outlineLevel="1" x14ac:dyDescent="0.25">
      <c r="A283" s="23" t="s">
        <v>26</v>
      </c>
      <c r="B283" s="26" t="s">
        <v>12</v>
      </c>
      <c r="C283">
        <v>2017</v>
      </c>
      <c r="D283" s="23" t="str">
        <f t="shared" si="4"/>
        <v>mar</v>
      </c>
      <c r="E283" s="24">
        <v>42825</v>
      </c>
      <c r="F283" s="58">
        <v>1608607.4927113708</v>
      </c>
      <c r="G283">
        <v>2017</v>
      </c>
    </row>
    <row r="284" spans="1:7" outlineLevel="1" x14ac:dyDescent="0.25">
      <c r="A284" s="23" t="s">
        <v>43</v>
      </c>
      <c r="B284" s="26" t="s">
        <v>34</v>
      </c>
      <c r="C284">
        <v>2017</v>
      </c>
      <c r="D284" s="23" t="str">
        <f t="shared" si="4"/>
        <v>mar</v>
      </c>
      <c r="E284" s="24">
        <v>42825</v>
      </c>
      <c r="F284" s="58">
        <v>271038441.26090384</v>
      </c>
      <c r="G284">
        <v>2017</v>
      </c>
    </row>
    <row r="285" spans="1:7" outlineLevel="1" x14ac:dyDescent="0.25">
      <c r="A285" s="23" t="s">
        <v>13</v>
      </c>
      <c r="B285" s="26" t="s">
        <v>13</v>
      </c>
      <c r="C285">
        <v>2017</v>
      </c>
      <c r="D285" s="23" t="str">
        <f t="shared" si="4"/>
        <v>mar</v>
      </c>
      <c r="E285" s="24">
        <v>42825</v>
      </c>
      <c r="F285" s="58">
        <v>184143500.18265307</v>
      </c>
      <c r="G285">
        <v>2017</v>
      </c>
    </row>
    <row r="286" spans="1:7" outlineLevel="1" x14ac:dyDescent="0.25">
      <c r="A286" s="23" t="s">
        <v>14</v>
      </c>
      <c r="B286" s="26" t="s">
        <v>14</v>
      </c>
      <c r="C286">
        <v>2017</v>
      </c>
      <c r="D286" s="23" t="str">
        <f t="shared" si="4"/>
        <v>mar</v>
      </c>
      <c r="E286" s="24">
        <v>42825</v>
      </c>
      <c r="F286" s="58">
        <v>325676628.87224489</v>
      </c>
      <c r="G286">
        <v>2017</v>
      </c>
    </row>
    <row r="287" spans="1:7" outlineLevel="1" x14ac:dyDescent="0.25">
      <c r="A287" s="23" t="s">
        <v>15</v>
      </c>
      <c r="B287" s="26" t="s">
        <v>0</v>
      </c>
      <c r="C287">
        <v>2017</v>
      </c>
      <c r="D287" s="23" t="str">
        <f t="shared" si="4"/>
        <v>abr</v>
      </c>
      <c r="E287" s="24">
        <v>42855</v>
      </c>
      <c r="G287">
        <v>2017</v>
      </c>
    </row>
    <row r="288" spans="1:7" outlineLevel="1" x14ac:dyDescent="0.25">
      <c r="A288" s="23" t="s">
        <v>39</v>
      </c>
      <c r="B288" s="26" t="s">
        <v>35</v>
      </c>
      <c r="C288">
        <v>2017</v>
      </c>
      <c r="D288" s="23" t="str">
        <f t="shared" si="4"/>
        <v>abr</v>
      </c>
      <c r="E288" s="24">
        <v>42855</v>
      </c>
      <c r="G288">
        <v>2017</v>
      </c>
    </row>
    <row r="289" spans="1:7" outlineLevel="1" x14ac:dyDescent="0.25">
      <c r="A289" s="23" t="s">
        <v>16</v>
      </c>
      <c r="B289" s="26" t="s">
        <v>1</v>
      </c>
      <c r="C289">
        <v>2017</v>
      </c>
      <c r="D289" s="23" t="str">
        <f t="shared" si="4"/>
        <v>abr</v>
      </c>
      <c r="E289" s="24">
        <v>42855</v>
      </c>
      <c r="F289" s="58">
        <v>80842285.427784234</v>
      </c>
      <c r="G289">
        <v>2017</v>
      </c>
    </row>
    <row r="290" spans="1:7" outlineLevel="1" x14ac:dyDescent="0.25">
      <c r="A290" s="23" t="s">
        <v>27</v>
      </c>
      <c r="B290" s="26" t="s">
        <v>2</v>
      </c>
      <c r="C290">
        <v>2017</v>
      </c>
      <c r="D290" s="23" t="str">
        <f t="shared" si="4"/>
        <v>abr</v>
      </c>
      <c r="E290" s="24">
        <v>42855</v>
      </c>
      <c r="G290">
        <v>2017</v>
      </c>
    </row>
    <row r="291" spans="1:7" outlineLevel="1" x14ac:dyDescent="0.25">
      <c r="A291" s="23" t="s">
        <v>40</v>
      </c>
      <c r="B291" s="26" t="s">
        <v>36</v>
      </c>
      <c r="C291">
        <v>2017</v>
      </c>
      <c r="D291" s="23" t="str">
        <f t="shared" si="4"/>
        <v>abr</v>
      </c>
      <c r="E291" s="24">
        <v>42855</v>
      </c>
      <c r="G291">
        <v>2017</v>
      </c>
    </row>
    <row r="292" spans="1:7" outlineLevel="1" x14ac:dyDescent="0.25">
      <c r="A292" s="23" t="s">
        <v>17</v>
      </c>
      <c r="B292" s="26" t="s">
        <v>3</v>
      </c>
      <c r="C292">
        <v>2017</v>
      </c>
      <c r="D292" s="23" t="str">
        <f t="shared" si="4"/>
        <v>abr</v>
      </c>
      <c r="E292" s="24">
        <v>42855</v>
      </c>
      <c r="F292" s="58">
        <v>72823403.343061224</v>
      </c>
      <c r="G292">
        <v>2017</v>
      </c>
    </row>
    <row r="293" spans="1:7" outlineLevel="1" x14ac:dyDescent="0.25">
      <c r="A293" s="23" t="s">
        <v>18</v>
      </c>
      <c r="B293" s="26" t="s">
        <v>4</v>
      </c>
      <c r="C293">
        <v>2017</v>
      </c>
      <c r="D293" s="23" t="str">
        <f t="shared" si="4"/>
        <v>abr</v>
      </c>
      <c r="E293" s="24">
        <v>42855</v>
      </c>
      <c r="G293">
        <v>2017</v>
      </c>
    </row>
    <row r="294" spans="1:7" outlineLevel="1" x14ac:dyDescent="0.25">
      <c r="A294" s="23" t="s">
        <v>20</v>
      </c>
      <c r="B294" s="26" t="s">
        <v>6</v>
      </c>
      <c r="C294">
        <v>2017</v>
      </c>
      <c r="D294" s="23" t="str">
        <f t="shared" si="4"/>
        <v>abr</v>
      </c>
      <c r="E294" s="24">
        <v>42855</v>
      </c>
      <c r="F294" s="58">
        <v>3926481.8162682215</v>
      </c>
      <c r="G294">
        <v>2017</v>
      </c>
    </row>
    <row r="295" spans="1:7" outlineLevel="1" x14ac:dyDescent="0.25">
      <c r="A295" s="23" t="s">
        <v>21</v>
      </c>
      <c r="B295" s="26" t="s">
        <v>7</v>
      </c>
      <c r="C295">
        <v>2017</v>
      </c>
      <c r="D295" s="23" t="str">
        <f t="shared" si="4"/>
        <v>abr</v>
      </c>
      <c r="E295" s="24">
        <v>42855</v>
      </c>
      <c r="F295" s="58">
        <v>42225229.694927178</v>
      </c>
      <c r="G295">
        <v>2017</v>
      </c>
    </row>
    <row r="296" spans="1:7" outlineLevel="1" x14ac:dyDescent="0.25">
      <c r="A296" s="23" t="s">
        <v>22</v>
      </c>
      <c r="B296" s="26" t="s">
        <v>8</v>
      </c>
      <c r="C296">
        <v>2017</v>
      </c>
      <c r="D296" s="23" t="str">
        <f t="shared" si="4"/>
        <v>abr</v>
      </c>
      <c r="E296" s="24">
        <v>42855</v>
      </c>
      <c r="F296" s="58">
        <v>515715506.72070032</v>
      </c>
      <c r="G296">
        <v>2017</v>
      </c>
    </row>
    <row r="297" spans="1:7" outlineLevel="1" x14ac:dyDescent="0.25">
      <c r="A297" s="23" t="s">
        <v>23</v>
      </c>
      <c r="B297" s="26" t="s">
        <v>9</v>
      </c>
      <c r="C297">
        <v>2017</v>
      </c>
      <c r="D297" s="23" t="str">
        <f t="shared" si="4"/>
        <v>abr</v>
      </c>
      <c r="E297" s="24">
        <v>42855</v>
      </c>
      <c r="F297" s="58">
        <v>1239501.4985422741</v>
      </c>
      <c r="G297">
        <v>2017</v>
      </c>
    </row>
    <row r="298" spans="1:7" outlineLevel="1" x14ac:dyDescent="0.25">
      <c r="A298" s="23" t="s">
        <v>24</v>
      </c>
      <c r="B298" s="26" t="s">
        <v>10</v>
      </c>
      <c r="C298">
        <v>2017</v>
      </c>
      <c r="D298" s="23" t="str">
        <f t="shared" si="4"/>
        <v>abr</v>
      </c>
      <c r="E298" s="24">
        <v>42855</v>
      </c>
      <c r="F298" s="58">
        <v>5642174.5446938742</v>
      </c>
      <c r="G298">
        <v>2017</v>
      </c>
    </row>
    <row r="299" spans="1:7" outlineLevel="1" x14ac:dyDescent="0.25">
      <c r="A299" s="23" t="s">
        <v>41</v>
      </c>
      <c r="B299" s="26" t="s">
        <v>37</v>
      </c>
      <c r="C299">
        <v>2017</v>
      </c>
      <c r="D299" s="23" t="str">
        <f t="shared" si="4"/>
        <v>abr</v>
      </c>
      <c r="E299" s="24">
        <v>42855</v>
      </c>
      <c r="G299">
        <v>2017</v>
      </c>
    </row>
    <row r="300" spans="1:7" outlineLevel="1" x14ac:dyDescent="0.25">
      <c r="A300" s="23" t="s">
        <v>25</v>
      </c>
      <c r="B300" s="26" t="s">
        <v>11</v>
      </c>
      <c r="C300">
        <v>2017</v>
      </c>
      <c r="D300" s="23" t="str">
        <f t="shared" si="4"/>
        <v>abr</v>
      </c>
      <c r="E300" s="24">
        <v>42855</v>
      </c>
      <c r="F300" s="58">
        <v>1977272.093294461</v>
      </c>
      <c r="G300">
        <v>2017</v>
      </c>
    </row>
    <row r="301" spans="1:7" outlineLevel="1" x14ac:dyDescent="0.25">
      <c r="A301" s="23" t="s">
        <v>42</v>
      </c>
      <c r="B301" s="26" t="s">
        <v>38</v>
      </c>
      <c r="C301">
        <v>2017</v>
      </c>
      <c r="D301" s="23" t="str">
        <f t="shared" si="4"/>
        <v>abr</v>
      </c>
      <c r="E301" s="24">
        <v>42855</v>
      </c>
      <c r="F301" s="58">
        <v>61549.145772594638</v>
      </c>
      <c r="G301">
        <v>2017</v>
      </c>
    </row>
    <row r="302" spans="1:7" outlineLevel="1" x14ac:dyDescent="0.25">
      <c r="A302" s="23" t="s">
        <v>26</v>
      </c>
      <c r="B302" s="26" t="s">
        <v>12</v>
      </c>
      <c r="C302">
        <v>2017</v>
      </c>
      <c r="D302" s="23" t="str">
        <f t="shared" si="4"/>
        <v>abr</v>
      </c>
      <c r="E302" s="24">
        <v>42855</v>
      </c>
      <c r="F302" s="58">
        <v>870452.18658892112</v>
      </c>
      <c r="G302">
        <v>2017</v>
      </c>
    </row>
    <row r="303" spans="1:7" outlineLevel="1" x14ac:dyDescent="0.25">
      <c r="A303" s="23" t="s">
        <v>43</v>
      </c>
      <c r="B303" s="26" t="s">
        <v>34</v>
      </c>
      <c r="C303">
        <v>2017</v>
      </c>
      <c r="D303" s="23" t="str">
        <f t="shared" si="4"/>
        <v>abr</v>
      </c>
      <c r="E303" s="24">
        <v>42855</v>
      </c>
      <c r="F303" s="58">
        <v>299460071.55842566</v>
      </c>
      <c r="G303">
        <v>2017</v>
      </c>
    </row>
    <row r="304" spans="1:7" outlineLevel="1" x14ac:dyDescent="0.25">
      <c r="A304" s="23" t="s">
        <v>13</v>
      </c>
      <c r="B304" s="26" t="s">
        <v>13</v>
      </c>
      <c r="C304">
        <v>2017</v>
      </c>
      <c r="D304" s="23" t="str">
        <f t="shared" si="4"/>
        <v>abr</v>
      </c>
      <c r="E304" s="24">
        <v>42855</v>
      </c>
      <c r="F304" s="58">
        <v>118226997.19655976</v>
      </c>
      <c r="G304">
        <v>2017</v>
      </c>
    </row>
    <row r="305" spans="1:7" outlineLevel="1" x14ac:dyDescent="0.25">
      <c r="A305" s="23" t="s">
        <v>14</v>
      </c>
      <c r="B305" s="26" t="s">
        <v>14</v>
      </c>
      <c r="C305">
        <v>2017</v>
      </c>
      <c r="D305" s="23" t="str">
        <f t="shared" si="4"/>
        <v>abr</v>
      </c>
      <c r="E305" s="24">
        <v>42855</v>
      </c>
      <c r="F305" s="58">
        <v>353669119.69469386</v>
      </c>
      <c r="G305">
        <v>2017</v>
      </c>
    </row>
    <row r="306" spans="1:7" outlineLevel="1" x14ac:dyDescent="0.25">
      <c r="A306" s="23" t="s">
        <v>15</v>
      </c>
      <c r="B306" s="26" t="s">
        <v>0</v>
      </c>
      <c r="C306">
        <v>2017</v>
      </c>
      <c r="D306" s="23" t="str">
        <f t="shared" si="4"/>
        <v>may</v>
      </c>
      <c r="E306" s="24">
        <v>42886</v>
      </c>
      <c r="G306">
        <v>2017</v>
      </c>
    </row>
    <row r="307" spans="1:7" outlineLevel="1" x14ac:dyDescent="0.25">
      <c r="A307" s="23" t="s">
        <v>39</v>
      </c>
      <c r="B307" s="26" t="s">
        <v>35</v>
      </c>
      <c r="C307">
        <v>2017</v>
      </c>
      <c r="D307" s="23" t="str">
        <f t="shared" si="4"/>
        <v>may</v>
      </c>
      <c r="E307" s="24">
        <v>42886</v>
      </c>
      <c r="G307">
        <v>2017</v>
      </c>
    </row>
    <row r="308" spans="1:7" outlineLevel="1" x14ac:dyDescent="0.25">
      <c r="A308" s="23" t="s">
        <v>16</v>
      </c>
      <c r="B308" s="26" t="s">
        <v>1</v>
      </c>
      <c r="C308">
        <v>2017</v>
      </c>
      <c r="D308" s="23" t="str">
        <f t="shared" si="4"/>
        <v>may</v>
      </c>
      <c r="E308" s="24">
        <v>42886</v>
      </c>
      <c r="F308" s="58">
        <v>77800365.715014577</v>
      </c>
      <c r="G308">
        <v>2017</v>
      </c>
    </row>
    <row r="309" spans="1:7" outlineLevel="1" x14ac:dyDescent="0.25">
      <c r="A309" s="23" t="s">
        <v>27</v>
      </c>
      <c r="B309" s="26" t="s">
        <v>2</v>
      </c>
      <c r="C309">
        <v>2017</v>
      </c>
      <c r="D309" s="23" t="str">
        <f t="shared" si="4"/>
        <v>may</v>
      </c>
      <c r="E309" s="24">
        <v>42886</v>
      </c>
      <c r="G309">
        <v>2017</v>
      </c>
    </row>
    <row r="310" spans="1:7" outlineLevel="1" x14ac:dyDescent="0.25">
      <c r="A310" s="23" t="s">
        <v>40</v>
      </c>
      <c r="B310" s="26" t="s">
        <v>36</v>
      </c>
      <c r="C310">
        <v>2017</v>
      </c>
      <c r="D310" s="23" t="str">
        <f t="shared" si="4"/>
        <v>may</v>
      </c>
      <c r="E310" s="24">
        <v>42886</v>
      </c>
      <c r="G310">
        <v>2017</v>
      </c>
    </row>
    <row r="311" spans="1:7" outlineLevel="1" x14ac:dyDescent="0.25">
      <c r="A311" s="23" t="s">
        <v>17</v>
      </c>
      <c r="B311" s="26" t="s">
        <v>3</v>
      </c>
      <c r="C311">
        <v>2017</v>
      </c>
      <c r="D311" s="23" t="str">
        <f t="shared" si="4"/>
        <v>may</v>
      </c>
      <c r="E311" s="24">
        <v>42886</v>
      </c>
      <c r="F311" s="58">
        <v>70559777.121486858</v>
      </c>
      <c r="G311">
        <v>2017</v>
      </c>
    </row>
    <row r="312" spans="1:7" outlineLevel="1" x14ac:dyDescent="0.25">
      <c r="A312" s="23" t="s">
        <v>18</v>
      </c>
      <c r="B312" s="26" t="s">
        <v>4</v>
      </c>
      <c r="C312">
        <v>2017</v>
      </c>
      <c r="D312" s="23" t="str">
        <f t="shared" si="4"/>
        <v>may</v>
      </c>
      <c r="E312" s="24">
        <v>42886</v>
      </c>
      <c r="G312">
        <v>2017</v>
      </c>
    </row>
    <row r="313" spans="1:7" outlineLevel="1" x14ac:dyDescent="0.25">
      <c r="A313" s="23" t="s">
        <v>20</v>
      </c>
      <c r="B313" s="26" t="s">
        <v>6</v>
      </c>
      <c r="C313">
        <v>2017</v>
      </c>
      <c r="D313" s="23" t="str">
        <f t="shared" si="4"/>
        <v>may</v>
      </c>
      <c r="E313" s="24">
        <v>42886</v>
      </c>
      <c r="F313" s="58">
        <v>3925161.8674052483</v>
      </c>
      <c r="G313">
        <v>2017</v>
      </c>
    </row>
    <row r="314" spans="1:7" outlineLevel="1" x14ac:dyDescent="0.25">
      <c r="A314" s="23" t="s">
        <v>21</v>
      </c>
      <c r="B314" s="26" t="s">
        <v>7</v>
      </c>
      <c r="C314">
        <v>2017</v>
      </c>
      <c r="D314" s="23" t="str">
        <f t="shared" si="4"/>
        <v>may</v>
      </c>
      <c r="E314" s="24">
        <v>42886</v>
      </c>
      <c r="F314" s="58">
        <v>41368988.501603618</v>
      </c>
      <c r="G314">
        <v>2017</v>
      </c>
    </row>
    <row r="315" spans="1:7" outlineLevel="1" x14ac:dyDescent="0.25">
      <c r="A315" s="23" t="s">
        <v>22</v>
      </c>
      <c r="B315" s="26" t="s">
        <v>8</v>
      </c>
      <c r="C315">
        <v>2017</v>
      </c>
      <c r="D315" s="23" t="str">
        <f t="shared" si="4"/>
        <v>may</v>
      </c>
      <c r="E315" s="24">
        <v>42886</v>
      </c>
      <c r="F315" s="58">
        <v>518257906.97734946</v>
      </c>
      <c r="G315">
        <v>2017</v>
      </c>
    </row>
    <row r="316" spans="1:7" outlineLevel="1" x14ac:dyDescent="0.25">
      <c r="A316" s="23" t="s">
        <v>23</v>
      </c>
      <c r="B316" s="26" t="s">
        <v>9</v>
      </c>
      <c r="C316">
        <v>2017</v>
      </c>
      <c r="D316" s="23" t="str">
        <f t="shared" si="4"/>
        <v>may</v>
      </c>
      <c r="E316" s="24">
        <v>42886</v>
      </c>
      <c r="F316" s="58">
        <v>1107170.3702623907</v>
      </c>
      <c r="G316">
        <v>2017</v>
      </c>
    </row>
    <row r="317" spans="1:7" outlineLevel="1" x14ac:dyDescent="0.25">
      <c r="A317" s="23" t="s">
        <v>24</v>
      </c>
      <c r="B317" s="26" t="s">
        <v>10</v>
      </c>
      <c r="C317">
        <v>2017</v>
      </c>
      <c r="D317" s="23" t="str">
        <f t="shared" si="4"/>
        <v>may</v>
      </c>
      <c r="E317" s="24">
        <v>42886</v>
      </c>
      <c r="F317" s="58">
        <v>6430509.7776093315</v>
      </c>
      <c r="G317">
        <v>2017</v>
      </c>
    </row>
    <row r="318" spans="1:7" outlineLevel="1" x14ac:dyDescent="0.25">
      <c r="A318" s="23" t="s">
        <v>41</v>
      </c>
      <c r="B318" s="26" t="s">
        <v>37</v>
      </c>
      <c r="C318">
        <v>2017</v>
      </c>
      <c r="D318" s="23" t="str">
        <f t="shared" si="4"/>
        <v>may</v>
      </c>
      <c r="E318" s="24">
        <v>42886</v>
      </c>
      <c r="G318">
        <v>2017</v>
      </c>
    </row>
    <row r="319" spans="1:7" outlineLevel="1" x14ac:dyDescent="0.25">
      <c r="A319" s="23" t="s">
        <v>25</v>
      </c>
      <c r="B319" s="26" t="s">
        <v>11</v>
      </c>
      <c r="C319">
        <v>2017</v>
      </c>
      <c r="D319" s="23" t="str">
        <f t="shared" si="4"/>
        <v>may</v>
      </c>
      <c r="E319" s="24">
        <v>42886</v>
      </c>
      <c r="F319" s="58">
        <v>3211818.3411078714</v>
      </c>
      <c r="G319">
        <v>2017</v>
      </c>
    </row>
    <row r="320" spans="1:7" outlineLevel="1" x14ac:dyDescent="0.25">
      <c r="A320" s="23" t="s">
        <v>42</v>
      </c>
      <c r="B320" s="26" t="s">
        <v>38</v>
      </c>
      <c r="C320">
        <v>2017</v>
      </c>
      <c r="D320" s="23" t="str">
        <f t="shared" si="4"/>
        <v>may</v>
      </c>
      <c r="E320" s="24">
        <v>42886</v>
      </c>
      <c r="F320" s="58">
        <v>61886.440233236361</v>
      </c>
      <c r="G320">
        <v>2017</v>
      </c>
    </row>
    <row r="321" spans="1:7" outlineLevel="1" x14ac:dyDescent="0.25">
      <c r="A321" s="23" t="s">
        <v>26</v>
      </c>
      <c r="B321" s="26" t="s">
        <v>12</v>
      </c>
      <c r="C321">
        <v>2017</v>
      </c>
      <c r="D321" s="23" t="str">
        <f t="shared" si="4"/>
        <v>may</v>
      </c>
      <c r="E321" s="24">
        <v>42886</v>
      </c>
      <c r="F321" s="58">
        <v>767850.43731778464</v>
      </c>
      <c r="G321">
        <v>2017</v>
      </c>
    </row>
    <row r="322" spans="1:7" outlineLevel="1" x14ac:dyDescent="0.25">
      <c r="A322" s="23" t="s">
        <v>43</v>
      </c>
      <c r="B322" s="26" t="s">
        <v>34</v>
      </c>
      <c r="C322">
        <v>2017</v>
      </c>
      <c r="D322" s="23" t="str">
        <f t="shared" ref="D322:D385" si="5">+TEXT(E322,"mmm")</f>
        <v>may</v>
      </c>
      <c r="E322" s="24">
        <v>42886</v>
      </c>
      <c r="F322" s="58">
        <v>310801410.68886292</v>
      </c>
      <c r="G322">
        <v>2017</v>
      </c>
    </row>
    <row r="323" spans="1:7" outlineLevel="1" x14ac:dyDescent="0.25">
      <c r="A323" s="23" t="s">
        <v>13</v>
      </c>
      <c r="B323" s="26" t="s">
        <v>13</v>
      </c>
      <c r="C323">
        <v>2017</v>
      </c>
      <c r="D323" s="23" t="str">
        <f t="shared" si="5"/>
        <v>may</v>
      </c>
      <c r="E323" s="24">
        <v>42886</v>
      </c>
      <c r="F323" s="58">
        <v>114232035.70262392</v>
      </c>
      <c r="G323">
        <v>2017</v>
      </c>
    </row>
    <row r="324" spans="1:7" outlineLevel="1" x14ac:dyDescent="0.25">
      <c r="A324" s="23" t="s">
        <v>14</v>
      </c>
      <c r="B324" s="26" t="s">
        <v>14</v>
      </c>
      <c r="C324">
        <v>2017</v>
      </c>
      <c r="D324" s="23" t="str">
        <f t="shared" si="5"/>
        <v>may</v>
      </c>
      <c r="E324" s="24">
        <v>42886</v>
      </c>
      <c r="F324" s="58">
        <v>352790243.08215737</v>
      </c>
      <c r="G324">
        <v>2017</v>
      </c>
    </row>
    <row r="325" spans="1:7" outlineLevel="1" x14ac:dyDescent="0.25">
      <c r="A325" s="23" t="s">
        <v>15</v>
      </c>
      <c r="B325" s="26" t="s">
        <v>0</v>
      </c>
      <c r="C325">
        <v>2017</v>
      </c>
      <c r="D325" s="23" t="str">
        <f t="shared" si="5"/>
        <v>jun</v>
      </c>
      <c r="E325" s="24">
        <v>42916</v>
      </c>
      <c r="G325">
        <v>2017</v>
      </c>
    </row>
    <row r="326" spans="1:7" outlineLevel="1" x14ac:dyDescent="0.25">
      <c r="A326" s="23" t="s">
        <v>39</v>
      </c>
      <c r="B326" s="26" t="s">
        <v>35</v>
      </c>
      <c r="C326">
        <v>2017</v>
      </c>
      <c r="D326" s="23" t="str">
        <f t="shared" si="5"/>
        <v>jun</v>
      </c>
      <c r="E326" s="24">
        <v>42916</v>
      </c>
      <c r="G326">
        <v>2017</v>
      </c>
    </row>
    <row r="327" spans="1:7" outlineLevel="1" x14ac:dyDescent="0.25">
      <c r="A327" s="23" t="s">
        <v>16</v>
      </c>
      <c r="B327" s="26" t="s">
        <v>1</v>
      </c>
      <c r="C327">
        <v>2017</v>
      </c>
      <c r="D327" s="23" t="str">
        <f t="shared" si="5"/>
        <v>jun</v>
      </c>
      <c r="E327" s="24">
        <v>42916</v>
      </c>
      <c r="F327" s="58">
        <v>77125325.972157419</v>
      </c>
      <c r="G327">
        <v>2017</v>
      </c>
    </row>
    <row r="328" spans="1:7" outlineLevel="1" x14ac:dyDescent="0.25">
      <c r="A328" s="23" t="s">
        <v>27</v>
      </c>
      <c r="B328" s="26" t="s">
        <v>2</v>
      </c>
      <c r="C328">
        <v>2017</v>
      </c>
      <c r="D328" s="23" t="str">
        <f t="shared" si="5"/>
        <v>jun</v>
      </c>
      <c r="E328" s="24">
        <v>42916</v>
      </c>
      <c r="G328">
        <v>2017</v>
      </c>
    </row>
    <row r="329" spans="1:7" outlineLevel="1" x14ac:dyDescent="0.25">
      <c r="A329" s="23" t="s">
        <v>40</v>
      </c>
      <c r="B329" s="26" t="s">
        <v>36</v>
      </c>
      <c r="C329">
        <v>2017</v>
      </c>
      <c r="D329" s="23" t="str">
        <f t="shared" si="5"/>
        <v>jun</v>
      </c>
      <c r="E329" s="24">
        <v>42916</v>
      </c>
      <c r="G329">
        <v>2017</v>
      </c>
    </row>
    <row r="330" spans="1:7" outlineLevel="1" x14ac:dyDescent="0.25">
      <c r="A330" s="23" t="s">
        <v>17</v>
      </c>
      <c r="B330" s="26" t="s">
        <v>3</v>
      </c>
      <c r="C330">
        <v>2017</v>
      </c>
      <c r="D330" s="23" t="str">
        <f t="shared" si="5"/>
        <v>jun</v>
      </c>
      <c r="E330" s="24">
        <v>42916</v>
      </c>
      <c r="F330" s="58">
        <v>69691469.890845522</v>
      </c>
      <c r="G330">
        <v>2017</v>
      </c>
    </row>
    <row r="331" spans="1:7" outlineLevel="1" x14ac:dyDescent="0.25">
      <c r="A331" s="23" t="s">
        <v>18</v>
      </c>
      <c r="B331" s="26" t="s">
        <v>4</v>
      </c>
      <c r="C331">
        <v>2017</v>
      </c>
      <c r="D331" s="23" t="str">
        <f t="shared" si="5"/>
        <v>jun</v>
      </c>
      <c r="E331" s="24">
        <v>42916</v>
      </c>
      <c r="G331">
        <v>2017</v>
      </c>
    </row>
    <row r="332" spans="1:7" outlineLevel="1" x14ac:dyDescent="0.25">
      <c r="A332" s="23" t="s">
        <v>20</v>
      </c>
      <c r="B332" s="26" t="s">
        <v>6</v>
      </c>
      <c r="C332">
        <v>2017</v>
      </c>
      <c r="D332" s="23" t="str">
        <f t="shared" si="5"/>
        <v>jun</v>
      </c>
      <c r="E332" s="24">
        <v>42916</v>
      </c>
      <c r="F332" s="58">
        <v>5175968.3104373161</v>
      </c>
      <c r="G332">
        <v>2017</v>
      </c>
    </row>
    <row r="333" spans="1:7" outlineLevel="1" x14ac:dyDescent="0.25">
      <c r="A333" s="23" t="s">
        <v>21</v>
      </c>
      <c r="B333" s="26" t="s">
        <v>7</v>
      </c>
      <c r="C333">
        <v>2017</v>
      </c>
      <c r="D333" s="23" t="str">
        <f t="shared" si="5"/>
        <v>jun</v>
      </c>
      <c r="E333" s="24">
        <v>42916</v>
      </c>
      <c r="F333" s="58">
        <v>40885928.540874526</v>
      </c>
      <c r="G333">
        <v>2017</v>
      </c>
    </row>
    <row r="334" spans="1:7" outlineLevel="1" x14ac:dyDescent="0.25">
      <c r="A334" s="23" t="s">
        <v>22</v>
      </c>
      <c r="B334" s="26" t="s">
        <v>8</v>
      </c>
      <c r="C334">
        <v>2017</v>
      </c>
      <c r="D334" s="23" t="str">
        <f t="shared" si="5"/>
        <v>jun</v>
      </c>
      <c r="E334" s="24">
        <v>42916</v>
      </c>
      <c r="F334" s="58">
        <v>508510400.23116595</v>
      </c>
      <c r="G334">
        <v>2017</v>
      </c>
    </row>
    <row r="335" spans="1:7" outlineLevel="1" x14ac:dyDescent="0.25">
      <c r="A335" s="23" t="s">
        <v>23</v>
      </c>
      <c r="B335" s="26" t="s">
        <v>9</v>
      </c>
      <c r="C335">
        <v>2017</v>
      </c>
      <c r="D335" s="23" t="str">
        <f t="shared" si="5"/>
        <v>jun</v>
      </c>
      <c r="E335" s="24">
        <v>42916</v>
      </c>
      <c r="G335">
        <v>2017</v>
      </c>
    </row>
    <row r="336" spans="1:7" outlineLevel="1" x14ac:dyDescent="0.25">
      <c r="A336" s="23" t="s">
        <v>24</v>
      </c>
      <c r="B336" s="26" t="s">
        <v>10</v>
      </c>
      <c r="C336">
        <v>2017</v>
      </c>
      <c r="D336" s="23" t="str">
        <f t="shared" si="5"/>
        <v>jun</v>
      </c>
      <c r="E336" s="24">
        <v>42916</v>
      </c>
      <c r="F336" s="58">
        <v>5186110.3016909584</v>
      </c>
      <c r="G336">
        <v>2017</v>
      </c>
    </row>
    <row r="337" spans="1:7" outlineLevel="1" x14ac:dyDescent="0.25">
      <c r="A337" s="23" t="s">
        <v>41</v>
      </c>
      <c r="B337" s="26" t="s">
        <v>37</v>
      </c>
      <c r="C337">
        <v>2017</v>
      </c>
      <c r="D337" s="23" t="str">
        <f t="shared" si="5"/>
        <v>jun</v>
      </c>
      <c r="E337" s="24">
        <v>42916</v>
      </c>
      <c r="G337">
        <v>2017</v>
      </c>
    </row>
    <row r="338" spans="1:7" outlineLevel="1" x14ac:dyDescent="0.25">
      <c r="A338" s="23" t="s">
        <v>25</v>
      </c>
      <c r="B338" s="26" t="s">
        <v>11</v>
      </c>
      <c r="C338">
        <v>2017</v>
      </c>
      <c r="D338" s="23" t="str">
        <f t="shared" si="5"/>
        <v>jun</v>
      </c>
      <c r="E338" s="24">
        <v>42916</v>
      </c>
      <c r="F338" s="58">
        <v>3787129.2638483969</v>
      </c>
      <c r="G338">
        <v>2017</v>
      </c>
    </row>
    <row r="339" spans="1:7" outlineLevel="1" x14ac:dyDescent="0.25">
      <c r="A339" s="23" t="s">
        <v>42</v>
      </c>
      <c r="B339" s="26" t="s">
        <v>38</v>
      </c>
      <c r="C339">
        <v>2017</v>
      </c>
      <c r="D339" s="23" t="str">
        <f t="shared" si="5"/>
        <v>jun</v>
      </c>
      <c r="E339" s="24">
        <v>42916</v>
      </c>
      <c r="F339" s="58">
        <v>62214.612244897828</v>
      </c>
      <c r="G339">
        <v>2017</v>
      </c>
    </row>
    <row r="340" spans="1:7" outlineLevel="1" x14ac:dyDescent="0.25">
      <c r="A340" s="23" t="s">
        <v>26</v>
      </c>
      <c r="B340" s="26" t="s">
        <v>12</v>
      </c>
      <c r="C340">
        <v>2017</v>
      </c>
      <c r="D340" s="23" t="str">
        <f t="shared" si="5"/>
        <v>jun</v>
      </c>
      <c r="E340" s="24">
        <v>42916</v>
      </c>
      <c r="F340" s="58">
        <v>665147.95918367349</v>
      </c>
      <c r="G340">
        <v>2017</v>
      </c>
    </row>
    <row r="341" spans="1:7" outlineLevel="1" x14ac:dyDescent="0.25">
      <c r="A341" s="23" t="s">
        <v>43</v>
      </c>
      <c r="B341" s="26" t="s">
        <v>34</v>
      </c>
      <c r="C341">
        <v>2017</v>
      </c>
      <c r="D341" s="23" t="str">
        <f t="shared" si="5"/>
        <v>jun</v>
      </c>
      <c r="E341" s="24">
        <v>42916</v>
      </c>
      <c r="F341" s="58">
        <v>309194821.81434405</v>
      </c>
      <c r="G341">
        <v>2017</v>
      </c>
    </row>
    <row r="342" spans="1:7" outlineLevel="1" x14ac:dyDescent="0.25">
      <c r="A342" s="23" t="s">
        <v>13</v>
      </c>
      <c r="B342" s="26" t="s">
        <v>13</v>
      </c>
      <c r="C342">
        <v>2017</v>
      </c>
      <c r="D342" s="23" t="str">
        <f t="shared" si="5"/>
        <v>jun</v>
      </c>
      <c r="E342" s="24">
        <v>42916</v>
      </c>
      <c r="F342" s="58">
        <v>98990226.509825051</v>
      </c>
      <c r="G342">
        <v>2017</v>
      </c>
    </row>
    <row r="343" spans="1:7" outlineLevel="1" x14ac:dyDescent="0.25">
      <c r="A343" s="23" t="s">
        <v>14</v>
      </c>
      <c r="B343" s="26" t="s">
        <v>14</v>
      </c>
      <c r="C343">
        <v>2017</v>
      </c>
      <c r="D343" s="23" t="str">
        <f t="shared" si="5"/>
        <v>jun</v>
      </c>
      <c r="E343" s="24">
        <v>42916</v>
      </c>
      <c r="F343" s="58">
        <v>384079235.41268218</v>
      </c>
      <c r="G343">
        <v>2017</v>
      </c>
    </row>
    <row r="344" spans="1:7" outlineLevel="1" x14ac:dyDescent="0.25">
      <c r="A344" s="23" t="s">
        <v>15</v>
      </c>
      <c r="B344" s="26" t="s">
        <v>0</v>
      </c>
      <c r="C344">
        <v>2017</v>
      </c>
      <c r="D344" s="23" t="str">
        <f t="shared" si="5"/>
        <v>jul</v>
      </c>
      <c r="E344" s="24">
        <v>42947</v>
      </c>
      <c r="G344">
        <v>2017</v>
      </c>
    </row>
    <row r="345" spans="1:7" outlineLevel="1" x14ac:dyDescent="0.25">
      <c r="A345" s="23" t="s">
        <v>39</v>
      </c>
      <c r="B345" s="26" t="s">
        <v>35</v>
      </c>
      <c r="C345">
        <v>2017</v>
      </c>
      <c r="D345" s="23" t="str">
        <f t="shared" si="5"/>
        <v>jul</v>
      </c>
      <c r="E345" s="24">
        <v>42947</v>
      </c>
      <c r="G345">
        <v>2017</v>
      </c>
    </row>
    <row r="346" spans="1:7" outlineLevel="1" x14ac:dyDescent="0.25">
      <c r="A346" s="23" t="s">
        <v>16</v>
      </c>
      <c r="B346" s="26" t="s">
        <v>1</v>
      </c>
      <c r="C346">
        <v>2017</v>
      </c>
      <c r="D346" s="23" t="str">
        <f t="shared" si="5"/>
        <v>jul</v>
      </c>
      <c r="E346" s="24">
        <v>42947</v>
      </c>
      <c r="F346" s="58">
        <v>77386846.297813386</v>
      </c>
      <c r="G346">
        <v>2017</v>
      </c>
    </row>
    <row r="347" spans="1:7" outlineLevel="1" x14ac:dyDescent="0.25">
      <c r="A347" s="23" t="s">
        <v>27</v>
      </c>
      <c r="B347" s="26" t="s">
        <v>2</v>
      </c>
      <c r="C347">
        <v>2017</v>
      </c>
      <c r="D347" s="23" t="str">
        <f t="shared" si="5"/>
        <v>jul</v>
      </c>
      <c r="E347" s="24">
        <v>42947</v>
      </c>
      <c r="G347">
        <v>2017</v>
      </c>
    </row>
    <row r="348" spans="1:7" outlineLevel="1" x14ac:dyDescent="0.25">
      <c r="A348" s="23" t="s">
        <v>40</v>
      </c>
      <c r="B348" s="26" t="s">
        <v>36</v>
      </c>
      <c r="C348">
        <v>2017</v>
      </c>
      <c r="D348" s="23" t="str">
        <f t="shared" si="5"/>
        <v>jul</v>
      </c>
      <c r="E348" s="24">
        <v>42947</v>
      </c>
      <c r="G348">
        <v>2017</v>
      </c>
    </row>
    <row r="349" spans="1:7" outlineLevel="1" x14ac:dyDescent="0.25">
      <c r="A349" s="23" t="s">
        <v>17</v>
      </c>
      <c r="B349" s="26" t="s">
        <v>3</v>
      </c>
      <c r="C349">
        <v>2017</v>
      </c>
      <c r="D349" s="23" t="str">
        <f t="shared" si="5"/>
        <v>jul</v>
      </c>
      <c r="E349" s="24">
        <v>42947</v>
      </c>
      <c r="F349" s="58">
        <v>71868901.723731771</v>
      </c>
      <c r="G349">
        <v>2017</v>
      </c>
    </row>
    <row r="350" spans="1:7" outlineLevel="1" x14ac:dyDescent="0.25">
      <c r="A350" s="23" t="s">
        <v>18</v>
      </c>
      <c r="B350" s="26" t="s">
        <v>4</v>
      </c>
      <c r="C350">
        <v>2017</v>
      </c>
      <c r="D350" s="23" t="str">
        <f t="shared" si="5"/>
        <v>jul</v>
      </c>
      <c r="E350" s="24">
        <v>42947</v>
      </c>
      <c r="G350">
        <v>2017</v>
      </c>
    </row>
    <row r="351" spans="1:7" outlineLevel="1" x14ac:dyDescent="0.25">
      <c r="A351" s="23" t="s">
        <v>20</v>
      </c>
      <c r="B351" s="26" t="s">
        <v>6</v>
      </c>
      <c r="C351">
        <v>2017</v>
      </c>
      <c r="D351" s="23" t="str">
        <f t="shared" si="5"/>
        <v>jul</v>
      </c>
      <c r="E351" s="24">
        <v>42947</v>
      </c>
      <c r="F351" s="58">
        <v>4500207.1239650138</v>
      </c>
      <c r="G351">
        <v>2017</v>
      </c>
    </row>
    <row r="352" spans="1:7" outlineLevel="1" x14ac:dyDescent="0.25">
      <c r="A352" s="23" t="s">
        <v>21</v>
      </c>
      <c r="B352" s="26" t="s">
        <v>7</v>
      </c>
      <c r="C352">
        <v>2017</v>
      </c>
      <c r="D352" s="23" t="str">
        <f t="shared" si="5"/>
        <v>jul</v>
      </c>
      <c r="E352" s="24">
        <v>42947</v>
      </c>
      <c r="F352" s="58">
        <v>40659633.069446415</v>
      </c>
      <c r="G352">
        <v>2017</v>
      </c>
    </row>
    <row r="353" spans="1:7" outlineLevel="1" x14ac:dyDescent="0.25">
      <c r="A353" s="23" t="s">
        <v>22</v>
      </c>
      <c r="B353" s="26" t="s">
        <v>8</v>
      </c>
      <c r="C353">
        <v>2017</v>
      </c>
      <c r="D353" s="23" t="str">
        <f t="shared" si="5"/>
        <v>jul</v>
      </c>
      <c r="E353" s="24">
        <v>42947</v>
      </c>
      <c r="F353" s="58">
        <v>507302172.42134285</v>
      </c>
      <c r="G353">
        <v>2017</v>
      </c>
    </row>
    <row r="354" spans="1:7" outlineLevel="1" x14ac:dyDescent="0.25">
      <c r="A354" s="23" t="s">
        <v>23</v>
      </c>
      <c r="B354" s="26" t="s">
        <v>9</v>
      </c>
      <c r="C354">
        <v>2017</v>
      </c>
      <c r="D354" s="23" t="str">
        <f t="shared" si="5"/>
        <v>jul</v>
      </c>
      <c r="E354" s="24">
        <v>42947</v>
      </c>
      <c r="G354">
        <v>2017</v>
      </c>
    </row>
    <row r="355" spans="1:7" outlineLevel="1" x14ac:dyDescent="0.25">
      <c r="A355" s="23" t="s">
        <v>24</v>
      </c>
      <c r="B355" s="26" t="s">
        <v>10</v>
      </c>
      <c r="C355">
        <v>2017</v>
      </c>
      <c r="D355" s="23" t="str">
        <f t="shared" si="5"/>
        <v>jul</v>
      </c>
      <c r="E355" s="24">
        <v>42947</v>
      </c>
      <c r="F355" s="58">
        <v>5262284.2318075877</v>
      </c>
      <c r="G355">
        <v>2017</v>
      </c>
    </row>
    <row r="356" spans="1:7" outlineLevel="1" x14ac:dyDescent="0.25">
      <c r="A356" s="23" t="s">
        <v>41</v>
      </c>
      <c r="B356" s="26" t="s">
        <v>37</v>
      </c>
      <c r="C356">
        <v>2017</v>
      </c>
      <c r="D356" s="23" t="str">
        <f t="shared" si="5"/>
        <v>jul</v>
      </c>
      <c r="E356" s="24">
        <v>42947</v>
      </c>
      <c r="G356">
        <v>2017</v>
      </c>
    </row>
    <row r="357" spans="1:7" outlineLevel="1" x14ac:dyDescent="0.25">
      <c r="A357" s="23" t="s">
        <v>25</v>
      </c>
      <c r="B357" s="26" t="s">
        <v>11</v>
      </c>
      <c r="C357">
        <v>2017</v>
      </c>
      <c r="D357" s="23" t="str">
        <f t="shared" si="5"/>
        <v>jul</v>
      </c>
      <c r="E357" s="24">
        <v>42947</v>
      </c>
      <c r="F357" s="58">
        <v>3793836.6982507296</v>
      </c>
      <c r="G357">
        <v>2017</v>
      </c>
    </row>
    <row r="358" spans="1:7" outlineLevel="1" x14ac:dyDescent="0.25">
      <c r="A358" s="23" t="s">
        <v>42</v>
      </c>
      <c r="B358" s="26" t="s">
        <v>38</v>
      </c>
      <c r="C358">
        <v>2017</v>
      </c>
      <c r="D358" s="23" t="str">
        <f t="shared" si="5"/>
        <v>jul</v>
      </c>
      <c r="E358" s="24">
        <v>42947</v>
      </c>
      <c r="F358" s="58">
        <v>62555.553935860182</v>
      </c>
      <c r="G358">
        <v>2017</v>
      </c>
    </row>
    <row r="359" spans="1:7" outlineLevel="1" x14ac:dyDescent="0.25">
      <c r="A359" s="23" t="s">
        <v>26</v>
      </c>
      <c r="B359" s="26" t="s">
        <v>12</v>
      </c>
      <c r="C359">
        <v>2017</v>
      </c>
      <c r="D359" s="23" t="str">
        <f t="shared" si="5"/>
        <v>jul</v>
      </c>
      <c r="E359" s="24">
        <v>42947</v>
      </c>
      <c r="F359" s="58">
        <v>1086633.2361516035</v>
      </c>
      <c r="G359">
        <v>2017</v>
      </c>
    </row>
    <row r="360" spans="1:7" outlineLevel="1" x14ac:dyDescent="0.25">
      <c r="A360" s="23" t="s">
        <v>43</v>
      </c>
      <c r="B360" s="26" t="s">
        <v>34</v>
      </c>
      <c r="C360">
        <v>2017</v>
      </c>
      <c r="D360" s="23" t="str">
        <f t="shared" si="5"/>
        <v>jul</v>
      </c>
      <c r="E360" s="24">
        <v>42947</v>
      </c>
      <c r="F360" s="58">
        <v>313746951.86209911</v>
      </c>
      <c r="G360">
        <v>2017</v>
      </c>
    </row>
    <row r="361" spans="1:7" outlineLevel="1" x14ac:dyDescent="0.25">
      <c r="A361" s="23" t="s">
        <v>13</v>
      </c>
      <c r="B361" s="26" t="s">
        <v>13</v>
      </c>
      <c r="C361">
        <v>2017</v>
      </c>
      <c r="D361" s="23" t="str">
        <f t="shared" si="5"/>
        <v>jul</v>
      </c>
      <c r="E361" s="24">
        <v>42947</v>
      </c>
      <c r="F361" s="58">
        <v>90343499.002186596</v>
      </c>
      <c r="G361">
        <v>2017</v>
      </c>
    </row>
    <row r="362" spans="1:7" outlineLevel="1" x14ac:dyDescent="0.25">
      <c r="A362" s="23" t="s">
        <v>14</v>
      </c>
      <c r="B362" s="26" t="s">
        <v>14</v>
      </c>
      <c r="C362">
        <v>2017</v>
      </c>
      <c r="D362" s="23" t="str">
        <f t="shared" si="5"/>
        <v>jul</v>
      </c>
      <c r="E362" s="24">
        <v>42947</v>
      </c>
      <c r="F362" s="58">
        <v>390439018.43857145</v>
      </c>
      <c r="G362">
        <v>2017</v>
      </c>
    </row>
    <row r="363" spans="1:7" outlineLevel="1" x14ac:dyDescent="0.25">
      <c r="A363" s="23" t="s">
        <v>15</v>
      </c>
      <c r="B363" s="26" t="s">
        <v>0</v>
      </c>
      <c r="C363">
        <v>2017</v>
      </c>
      <c r="D363" s="23" t="str">
        <f t="shared" si="5"/>
        <v>ago</v>
      </c>
      <c r="E363" s="24">
        <v>42978</v>
      </c>
      <c r="G363">
        <v>2017</v>
      </c>
    </row>
    <row r="364" spans="1:7" outlineLevel="1" x14ac:dyDescent="0.25">
      <c r="A364" s="23" t="s">
        <v>39</v>
      </c>
      <c r="B364" s="26" t="s">
        <v>35</v>
      </c>
      <c r="C364">
        <v>2017</v>
      </c>
      <c r="D364" s="23" t="str">
        <f t="shared" si="5"/>
        <v>ago</v>
      </c>
      <c r="E364" s="24">
        <v>42978</v>
      </c>
      <c r="G364">
        <v>2017</v>
      </c>
    </row>
    <row r="365" spans="1:7" outlineLevel="1" x14ac:dyDescent="0.25">
      <c r="A365" s="23" t="s">
        <v>16</v>
      </c>
      <c r="B365" s="26" t="s">
        <v>1</v>
      </c>
      <c r="C365">
        <v>2017</v>
      </c>
      <c r="D365" s="23" t="str">
        <f t="shared" si="5"/>
        <v>ago</v>
      </c>
      <c r="E365" s="24">
        <v>42978</v>
      </c>
      <c r="F365" s="58">
        <v>76688050.82049565</v>
      </c>
      <c r="G365">
        <v>2017</v>
      </c>
    </row>
    <row r="366" spans="1:7" outlineLevel="1" x14ac:dyDescent="0.25">
      <c r="A366" s="23" t="s">
        <v>27</v>
      </c>
      <c r="B366" s="26" t="s">
        <v>2</v>
      </c>
      <c r="C366">
        <v>2017</v>
      </c>
      <c r="D366" s="23" t="str">
        <f t="shared" si="5"/>
        <v>ago</v>
      </c>
      <c r="E366" s="24">
        <v>42978</v>
      </c>
      <c r="G366">
        <v>2017</v>
      </c>
    </row>
    <row r="367" spans="1:7" outlineLevel="1" x14ac:dyDescent="0.25">
      <c r="A367" s="23" t="s">
        <v>40</v>
      </c>
      <c r="B367" s="26" t="s">
        <v>36</v>
      </c>
      <c r="C367">
        <v>2017</v>
      </c>
      <c r="D367" s="23" t="str">
        <f t="shared" si="5"/>
        <v>ago</v>
      </c>
      <c r="E367" s="24">
        <v>42978</v>
      </c>
      <c r="G367">
        <v>2017</v>
      </c>
    </row>
    <row r="368" spans="1:7" outlineLevel="1" x14ac:dyDescent="0.25">
      <c r="A368" s="23" t="s">
        <v>17</v>
      </c>
      <c r="B368" s="26" t="s">
        <v>3</v>
      </c>
      <c r="C368">
        <v>2017</v>
      </c>
      <c r="D368" s="23" t="str">
        <f t="shared" si="5"/>
        <v>ago</v>
      </c>
      <c r="E368" s="24">
        <v>42978</v>
      </c>
      <c r="F368" s="58">
        <v>68989329.197142914</v>
      </c>
      <c r="G368">
        <v>2017</v>
      </c>
    </row>
    <row r="369" spans="1:7" outlineLevel="1" x14ac:dyDescent="0.25">
      <c r="A369" s="23" t="s">
        <v>18</v>
      </c>
      <c r="B369" s="26" t="s">
        <v>4</v>
      </c>
      <c r="C369">
        <v>2017</v>
      </c>
      <c r="D369" s="23" t="str">
        <f t="shared" si="5"/>
        <v>ago</v>
      </c>
      <c r="E369" s="24">
        <v>42978</v>
      </c>
      <c r="G369">
        <v>2017</v>
      </c>
    </row>
    <row r="370" spans="1:7" outlineLevel="1" x14ac:dyDescent="0.25">
      <c r="A370" s="23" t="s">
        <v>20</v>
      </c>
      <c r="B370" s="26" t="s">
        <v>6</v>
      </c>
      <c r="C370">
        <v>2017</v>
      </c>
      <c r="D370" s="23" t="str">
        <f t="shared" si="5"/>
        <v>ago</v>
      </c>
      <c r="E370" s="24">
        <v>42978</v>
      </c>
      <c r="F370" s="58">
        <v>5557064.9226530613</v>
      </c>
      <c r="G370">
        <v>2017</v>
      </c>
    </row>
    <row r="371" spans="1:7" outlineLevel="1" x14ac:dyDescent="0.25">
      <c r="A371" s="23" t="s">
        <v>21</v>
      </c>
      <c r="B371" s="26" t="s">
        <v>7</v>
      </c>
      <c r="C371">
        <v>2017</v>
      </c>
      <c r="D371" s="23" t="str">
        <f t="shared" si="5"/>
        <v>ago</v>
      </c>
      <c r="E371" s="24">
        <v>42978</v>
      </c>
      <c r="F371" s="58">
        <v>34621861.164431468</v>
      </c>
      <c r="G371">
        <v>2017</v>
      </c>
    </row>
    <row r="372" spans="1:7" outlineLevel="1" x14ac:dyDescent="0.25">
      <c r="A372" s="23" t="s">
        <v>22</v>
      </c>
      <c r="B372" s="26" t="s">
        <v>8</v>
      </c>
      <c r="C372">
        <v>2017</v>
      </c>
      <c r="D372" s="23" t="str">
        <f t="shared" si="5"/>
        <v>ago</v>
      </c>
      <c r="E372" s="24">
        <v>42978</v>
      </c>
      <c r="F372" s="58">
        <v>481058340.70769745</v>
      </c>
      <c r="G372">
        <v>2017</v>
      </c>
    </row>
    <row r="373" spans="1:7" outlineLevel="1" x14ac:dyDescent="0.25">
      <c r="A373" s="23" t="s">
        <v>23</v>
      </c>
      <c r="B373" s="26" t="s">
        <v>9</v>
      </c>
      <c r="C373">
        <v>2017</v>
      </c>
      <c r="D373" s="23" t="str">
        <f t="shared" si="5"/>
        <v>ago</v>
      </c>
      <c r="E373" s="24">
        <v>42978</v>
      </c>
      <c r="G373">
        <v>2017</v>
      </c>
    </row>
    <row r="374" spans="1:7" outlineLevel="1" x14ac:dyDescent="0.25">
      <c r="A374" s="23" t="s">
        <v>24</v>
      </c>
      <c r="B374" s="26" t="s">
        <v>10</v>
      </c>
      <c r="C374">
        <v>2017</v>
      </c>
      <c r="D374" s="23" t="str">
        <f t="shared" si="5"/>
        <v>ago</v>
      </c>
      <c r="E374" s="24">
        <v>42978</v>
      </c>
      <c r="F374" s="58">
        <v>5640303.8919825125</v>
      </c>
      <c r="G374">
        <v>2017</v>
      </c>
    </row>
    <row r="375" spans="1:7" outlineLevel="1" x14ac:dyDescent="0.25">
      <c r="A375" s="23" t="s">
        <v>41</v>
      </c>
      <c r="B375" s="26" t="s">
        <v>37</v>
      </c>
      <c r="C375">
        <v>2017</v>
      </c>
      <c r="D375" s="23" t="str">
        <f t="shared" si="5"/>
        <v>ago</v>
      </c>
      <c r="E375" s="24">
        <v>42978</v>
      </c>
      <c r="G375">
        <v>2017</v>
      </c>
    </row>
    <row r="376" spans="1:7" outlineLevel="1" x14ac:dyDescent="0.25">
      <c r="A376" s="23" t="s">
        <v>25</v>
      </c>
      <c r="B376" s="26" t="s">
        <v>11</v>
      </c>
      <c r="C376">
        <v>2017</v>
      </c>
      <c r="D376" s="23" t="str">
        <f t="shared" si="5"/>
        <v>ago</v>
      </c>
      <c r="E376" s="24">
        <v>42978</v>
      </c>
      <c r="F376" s="58">
        <v>3800563.4941690955</v>
      </c>
      <c r="G376">
        <v>2017</v>
      </c>
    </row>
    <row r="377" spans="1:7" outlineLevel="1" x14ac:dyDescent="0.25">
      <c r="A377" s="23" t="s">
        <v>42</v>
      </c>
      <c r="B377" s="26" t="s">
        <v>38</v>
      </c>
      <c r="C377">
        <v>2017</v>
      </c>
      <c r="D377" s="23" t="str">
        <f t="shared" si="5"/>
        <v>ago</v>
      </c>
      <c r="E377" s="24">
        <v>42978</v>
      </c>
      <c r="F377" s="58">
        <v>62898.358600582847</v>
      </c>
      <c r="G377">
        <v>2017</v>
      </c>
    </row>
    <row r="378" spans="1:7" outlineLevel="1" x14ac:dyDescent="0.25">
      <c r="A378" s="23" t="s">
        <v>26</v>
      </c>
      <c r="B378" s="26" t="s">
        <v>12</v>
      </c>
      <c r="C378">
        <v>2017</v>
      </c>
      <c r="D378" s="23" t="str">
        <f t="shared" si="5"/>
        <v>ago</v>
      </c>
      <c r="E378" s="24">
        <v>42978</v>
      </c>
      <c r="F378" s="58">
        <v>664389.79591836734</v>
      </c>
      <c r="G378">
        <v>2017</v>
      </c>
    </row>
    <row r="379" spans="1:7" outlineLevel="1" x14ac:dyDescent="0.25">
      <c r="A379" s="23" t="s">
        <v>43</v>
      </c>
      <c r="B379" s="26" t="s">
        <v>34</v>
      </c>
      <c r="C379">
        <v>2017</v>
      </c>
      <c r="D379" s="23" t="str">
        <f t="shared" si="5"/>
        <v>ago</v>
      </c>
      <c r="E379" s="24">
        <v>42978</v>
      </c>
      <c r="F379" s="58">
        <v>315960417.55927116</v>
      </c>
      <c r="G379">
        <v>2017</v>
      </c>
    </row>
    <row r="380" spans="1:7" outlineLevel="1" x14ac:dyDescent="0.25">
      <c r="A380" s="23" t="s">
        <v>13</v>
      </c>
      <c r="B380" s="26" t="s">
        <v>13</v>
      </c>
      <c r="C380">
        <v>2017</v>
      </c>
      <c r="D380" s="23" t="str">
        <f t="shared" si="5"/>
        <v>ago</v>
      </c>
      <c r="E380" s="24">
        <v>42978</v>
      </c>
      <c r="F380" s="58">
        <v>111728537.3357726</v>
      </c>
      <c r="G380">
        <v>2017</v>
      </c>
    </row>
    <row r="381" spans="1:7" outlineLevel="1" x14ac:dyDescent="0.25">
      <c r="A381" s="23" t="s">
        <v>14</v>
      </c>
      <c r="B381" s="26" t="s">
        <v>14</v>
      </c>
      <c r="C381">
        <v>2017</v>
      </c>
      <c r="D381" s="23" t="str">
        <f t="shared" si="5"/>
        <v>ago</v>
      </c>
      <c r="E381" s="24">
        <v>42978</v>
      </c>
      <c r="F381" s="58">
        <v>404859683.00364435</v>
      </c>
      <c r="G381">
        <v>2017</v>
      </c>
    </row>
    <row r="382" spans="1:7" outlineLevel="1" x14ac:dyDescent="0.25">
      <c r="A382" s="23" t="s">
        <v>15</v>
      </c>
      <c r="B382" s="26" t="s">
        <v>0</v>
      </c>
      <c r="C382">
        <v>2017</v>
      </c>
      <c r="D382" s="23" t="str">
        <f t="shared" si="5"/>
        <v>sept</v>
      </c>
      <c r="E382" s="24">
        <v>43008</v>
      </c>
      <c r="G382">
        <v>2017</v>
      </c>
    </row>
    <row r="383" spans="1:7" outlineLevel="1" x14ac:dyDescent="0.25">
      <c r="A383" s="23" t="s">
        <v>39</v>
      </c>
      <c r="B383" s="26" t="s">
        <v>35</v>
      </c>
      <c r="C383">
        <v>2017</v>
      </c>
      <c r="D383" s="23" t="str">
        <f t="shared" si="5"/>
        <v>sept</v>
      </c>
      <c r="E383" s="24">
        <v>43008</v>
      </c>
      <c r="G383">
        <v>2017</v>
      </c>
    </row>
    <row r="384" spans="1:7" outlineLevel="1" x14ac:dyDescent="0.25">
      <c r="A384" s="23" t="s">
        <v>16</v>
      </c>
      <c r="B384" s="26" t="s">
        <v>1</v>
      </c>
      <c r="C384">
        <v>2017</v>
      </c>
      <c r="D384" s="23" t="str">
        <f t="shared" si="5"/>
        <v>sept</v>
      </c>
      <c r="E384" s="24">
        <v>43008</v>
      </c>
      <c r="F384" s="58">
        <v>78147493.000349849</v>
      </c>
      <c r="G384">
        <v>2017</v>
      </c>
    </row>
    <row r="385" spans="1:7" outlineLevel="1" x14ac:dyDescent="0.25">
      <c r="A385" s="23" t="s">
        <v>27</v>
      </c>
      <c r="B385" s="26" t="s">
        <v>2</v>
      </c>
      <c r="C385">
        <v>2017</v>
      </c>
      <c r="D385" s="23" t="str">
        <f t="shared" si="5"/>
        <v>sept</v>
      </c>
      <c r="E385" s="24">
        <v>43008</v>
      </c>
      <c r="G385">
        <v>2017</v>
      </c>
    </row>
    <row r="386" spans="1:7" outlineLevel="1" x14ac:dyDescent="0.25">
      <c r="A386" s="23" t="s">
        <v>40</v>
      </c>
      <c r="B386" s="26" t="s">
        <v>36</v>
      </c>
      <c r="C386">
        <v>2017</v>
      </c>
      <c r="D386" s="23" t="str">
        <f t="shared" ref="D386:D449" si="6">+TEXT(E386,"mmm")</f>
        <v>sept</v>
      </c>
      <c r="E386" s="24">
        <v>43008</v>
      </c>
      <c r="G386">
        <v>2017</v>
      </c>
    </row>
    <row r="387" spans="1:7" outlineLevel="1" x14ac:dyDescent="0.25">
      <c r="A387" s="23" t="s">
        <v>17</v>
      </c>
      <c r="B387" s="26" t="s">
        <v>3</v>
      </c>
      <c r="C387">
        <v>2017</v>
      </c>
      <c r="D387" s="23" t="str">
        <f t="shared" si="6"/>
        <v>sept</v>
      </c>
      <c r="E387" s="24">
        <v>43008</v>
      </c>
      <c r="F387" s="58">
        <v>69816514.031137004</v>
      </c>
      <c r="G387">
        <v>2017</v>
      </c>
    </row>
    <row r="388" spans="1:7" outlineLevel="1" x14ac:dyDescent="0.25">
      <c r="A388" s="23" t="s">
        <v>18</v>
      </c>
      <c r="B388" s="26" t="s">
        <v>4</v>
      </c>
      <c r="C388">
        <v>2017</v>
      </c>
      <c r="D388" s="23" t="str">
        <f t="shared" si="6"/>
        <v>sept</v>
      </c>
      <c r="E388" s="24">
        <v>43008</v>
      </c>
      <c r="G388">
        <v>2017</v>
      </c>
    </row>
    <row r="389" spans="1:7" outlineLevel="1" x14ac:dyDescent="0.25">
      <c r="A389" s="23" t="s">
        <v>20</v>
      </c>
      <c r="B389" s="26" t="s">
        <v>6</v>
      </c>
      <c r="C389">
        <v>2017</v>
      </c>
      <c r="D389" s="23" t="str">
        <f t="shared" si="6"/>
        <v>sept</v>
      </c>
      <c r="E389" s="24">
        <v>43008</v>
      </c>
      <c r="F389" s="58">
        <v>1992045.1880466472</v>
      </c>
      <c r="G389">
        <v>2017</v>
      </c>
    </row>
    <row r="390" spans="1:7" outlineLevel="1" x14ac:dyDescent="0.25">
      <c r="A390" s="23" t="s">
        <v>21</v>
      </c>
      <c r="B390" s="26" t="s">
        <v>7</v>
      </c>
      <c r="C390">
        <v>2017</v>
      </c>
      <c r="D390" s="23" t="str">
        <f t="shared" si="6"/>
        <v>sept</v>
      </c>
      <c r="E390" s="24">
        <v>43008</v>
      </c>
      <c r="F390" s="58">
        <v>37185567.787434392</v>
      </c>
      <c r="G390">
        <v>2017</v>
      </c>
    </row>
    <row r="391" spans="1:7" outlineLevel="1" x14ac:dyDescent="0.25">
      <c r="A391" s="23" t="s">
        <v>22</v>
      </c>
      <c r="B391" s="26" t="s">
        <v>8</v>
      </c>
      <c r="C391">
        <v>2017</v>
      </c>
      <c r="D391" s="23" t="str">
        <f t="shared" si="6"/>
        <v>sept</v>
      </c>
      <c r="E391" s="24">
        <v>43008</v>
      </c>
      <c r="F391" s="58">
        <v>490922455.64653003</v>
      </c>
      <c r="G391">
        <v>2017</v>
      </c>
    </row>
    <row r="392" spans="1:7" outlineLevel="1" x14ac:dyDescent="0.25">
      <c r="A392" s="23" t="s">
        <v>23</v>
      </c>
      <c r="B392" s="26" t="s">
        <v>9</v>
      </c>
      <c r="C392">
        <v>2017</v>
      </c>
      <c r="D392" s="23" t="str">
        <f t="shared" si="6"/>
        <v>sept</v>
      </c>
      <c r="E392" s="24">
        <v>43008</v>
      </c>
      <c r="G392">
        <v>2017</v>
      </c>
    </row>
    <row r="393" spans="1:7" outlineLevel="1" x14ac:dyDescent="0.25">
      <c r="A393" s="23" t="s">
        <v>24</v>
      </c>
      <c r="B393" s="26" t="s">
        <v>10</v>
      </c>
      <c r="C393">
        <v>2017</v>
      </c>
      <c r="D393" s="23" t="str">
        <f t="shared" si="6"/>
        <v>sept</v>
      </c>
      <c r="E393" s="24">
        <v>43008</v>
      </c>
      <c r="F393" s="58">
        <v>7034734.693556862</v>
      </c>
      <c r="G393">
        <v>2017</v>
      </c>
    </row>
    <row r="394" spans="1:7" outlineLevel="1" x14ac:dyDescent="0.25">
      <c r="A394" s="23" t="s">
        <v>41</v>
      </c>
      <c r="B394" s="26" t="s">
        <v>37</v>
      </c>
      <c r="C394">
        <v>2017</v>
      </c>
      <c r="D394" s="23" t="str">
        <f t="shared" si="6"/>
        <v>sept</v>
      </c>
      <c r="E394" s="24">
        <v>43008</v>
      </c>
      <c r="G394">
        <v>2017</v>
      </c>
    </row>
    <row r="395" spans="1:7" outlineLevel="1" x14ac:dyDescent="0.25">
      <c r="A395" s="23" t="s">
        <v>25</v>
      </c>
      <c r="B395" s="26" t="s">
        <v>11</v>
      </c>
      <c r="C395">
        <v>2017</v>
      </c>
      <c r="D395" s="23" t="str">
        <f t="shared" si="6"/>
        <v>sept</v>
      </c>
      <c r="E395" s="24">
        <v>43008</v>
      </c>
      <c r="F395" s="58">
        <v>3807084.1938775503</v>
      </c>
      <c r="G395">
        <v>2017</v>
      </c>
    </row>
    <row r="396" spans="1:7" outlineLevel="1" x14ac:dyDescent="0.25">
      <c r="A396" s="23" t="s">
        <v>42</v>
      </c>
      <c r="B396" s="26" t="s">
        <v>38</v>
      </c>
      <c r="C396">
        <v>2017</v>
      </c>
      <c r="D396" s="23" t="str">
        <f t="shared" si="6"/>
        <v>sept</v>
      </c>
      <c r="E396" s="24">
        <v>43008</v>
      </c>
      <c r="F396" s="58">
        <v>63231.892128279942</v>
      </c>
      <c r="G396">
        <v>2017</v>
      </c>
    </row>
    <row r="397" spans="1:7" outlineLevel="1" x14ac:dyDescent="0.25">
      <c r="A397" s="23" t="s">
        <v>26</v>
      </c>
      <c r="B397" s="26" t="s">
        <v>12</v>
      </c>
      <c r="C397">
        <v>2017</v>
      </c>
      <c r="D397" s="23" t="str">
        <f t="shared" si="6"/>
        <v>sept</v>
      </c>
      <c r="E397" s="24">
        <v>43008</v>
      </c>
      <c r="F397" s="58">
        <v>1233613.9650145774</v>
      </c>
      <c r="G397">
        <v>2017</v>
      </c>
    </row>
    <row r="398" spans="1:7" outlineLevel="1" x14ac:dyDescent="0.25">
      <c r="A398" s="23" t="s">
        <v>43</v>
      </c>
      <c r="B398" s="26" t="s">
        <v>34</v>
      </c>
      <c r="C398">
        <v>2017</v>
      </c>
      <c r="D398" s="23" t="str">
        <f t="shared" si="6"/>
        <v>sept</v>
      </c>
      <c r="E398" s="24">
        <v>43008</v>
      </c>
      <c r="F398" s="58">
        <v>303481029.04521871</v>
      </c>
      <c r="G398">
        <v>2017</v>
      </c>
    </row>
    <row r="399" spans="1:7" outlineLevel="1" x14ac:dyDescent="0.25">
      <c r="A399" s="23" t="s">
        <v>13</v>
      </c>
      <c r="B399" s="26" t="s">
        <v>13</v>
      </c>
      <c r="C399">
        <v>2017</v>
      </c>
      <c r="D399" s="23" t="str">
        <f t="shared" si="6"/>
        <v>sept</v>
      </c>
      <c r="E399" s="24">
        <v>43008</v>
      </c>
      <c r="F399" s="58">
        <v>91166065.110174924</v>
      </c>
      <c r="G399">
        <v>2017</v>
      </c>
    </row>
    <row r="400" spans="1:7" outlineLevel="1" x14ac:dyDescent="0.25">
      <c r="A400" s="23" t="s">
        <v>14</v>
      </c>
      <c r="B400" s="26" t="s">
        <v>14</v>
      </c>
      <c r="C400">
        <v>2017</v>
      </c>
      <c r="D400" s="23" t="str">
        <f t="shared" si="6"/>
        <v>sept</v>
      </c>
      <c r="E400" s="24">
        <v>43008</v>
      </c>
      <c r="F400" s="58">
        <v>392393043.92892128</v>
      </c>
      <c r="G400">
        <v>2017</v>
      </c>
    </row>
    <row r="401" spans="1:7" outlineLevel="1" x14ac:dyDescent="0.25">
      <c r="A401" s="23" t="s">
        <v>15</v>
      </c>
      <c r="B401" s="26" t="s">
        <v>0</v>
      </c>
      <c r="C401">
        <v>2017</v>
      </c>
      <c r="D401" s="23" t="str">
        <f t="shared" si="6"/>
        <v>oct</v>
      </c>
      <c r="E401" s="24">
        <v>43039</v>
      </c>
      <c r="G401">
        <v>2017</v>
      </c>
    </row>
    <row r="402" spans="1:7" outlineLevel="1" x14ac:dyDescent="0.25">
      <c r="A402" s="23" t="s">
        <v>39</v>
      </c>
      <c r="B402" s="26" t="s">
        <v>35</v>
      </c>
      <c r="C402">
        <v>2017</v>
      </c>
      <c r="D402" s="23" t="str">
        <f t="shared" si="6"/>
        <v>oct</v>
      </c>
      <c r="E402" s="24">
        <v>43039</v>
      </c>
      <c r="G402">
        <v>2017</v>
      </c>
    </row>
    <row r="403" spans="1:7" outlineLevel="1" x14ac:dyDescent="0.25">
      <c r="A403" s="23" t="s">
        <v>16</v>
      </c>
      <c r="B403" s="26" t="s">
        <v>1</v>
      </c>
      <c r="C403">
        <v>2017</v>
      </c>
      <c r="D403" s="23" t="str">
        <f t="shared" si="6"/>
        <v>oct</v>
      </c>
      <c r="E403" s="24">
        <v>43039</v>
      </c>
      <c r="F403" s="58">
        <v>78251217.523848474</v>
      </c>
      <c r="G403">
        <v>2017</v>
      </c>
    </row>
    <row r="404" spans="1:7" outlineLevel="1" x14ac:dyDescent="0.25">
      <c r="A404" s="23" t="s">
        <v>27</v>
      </c>
      <c r="B404" s="26" t="s">
        <v>2</v>
      </c>
      <c r="C404">
        <v>2017</v>
      </c>
      <c r="D404" s="23" t="str">
        <f t="shared" si="6"/>
        <v>oct</v>
      </c>
      <c r="E404" s="24">
        <v>43039</v>
      </c>
      <c r="G404">
        <v>2017</v>
      </c>
    </row>
    <row r="405" spans="1:7" outlineLevel="1" x14ac:dyDescent="0.25">
      <c r="A405" s="23" t="s">
        <v>40</v>
      </c>
      <c r="B405" s="26" t="s">
        <v>36</v>
      </c>
      <c r="C405">
        <v>2017</v>
      </c>
      <c r="D405" s="23" t="str">
        <f t="shared" si="6"/>
        <v>oct</v>
      </c>
      <c r="E405" s="24">
        <v>43039</v>
      </c>
      <c r="G405">
        <v>2017</v>
      </c>
    </row>
    <row r="406" spans="1:7" outlineLevel="1" x14ac:dyDescent="0.25">
      <c r="A406" s="23" t="s">
        <v>17</v>
      </c>
      <c r="B406" s="26" t="s">
        <v>3</v>
      </c>
      <c r="C406">
        <v>2017</v>
      </c>
      <c r="D406" s="23" t="str">
        <f t="shared" si="6"/>
        <v>oct</v>
      </c>
      <c r="E406" s="24">
        <v>43039</v>
      </c>
      <c r="F406" s="58">
        <v>73155073.388804719</v>
      </c>
      <c r="G406">
        <v>2017</v>
      </c>
    </row>
    <row r="407" spans="1:7" outlineLevel="1" x14ac:dyDescent="0.25">
      <c r="A407" s="23" t="s">
        <v>18</v>
      </c>
      <c r="B407" s="26" t="s">
        <v>4</v>
      </c>
      <c r="C407">
        <v>2017</v>
      </c>
      <c r="D407" s="23" t="str">
        <f t="shared" si="6"/>
        <v>oct</v>
      </c>
      <c r="E407" s="24">
        <v>43039</v>
      </c>
      <c r="G407">
        <v>2017</v>
      </c>
    </row>
    <row r="408" spans="1:7" outlineLevel="1" x14ac:dyDescent="0.25">
      <c r="A408" s="23" t="s">
        <v>20</v>
      </c>
      <c r="B408" s="26" t="s">
        <v>6</v>
      </c>
      <c r="C408">
        <v>2017</v>
      </c>
      <c r="D408" s="23" t="str">
        <f t="shared" si="6"/>
        <v>oct</v>
      </c>
      <c r="E408" s="24">
        <v>43039</v>
      </c>
      <c r="F408" s="58">
        <v>1036568.4941399418</v>
      </c>
      <c r="G408">
        <v>2017</v>
      </c>
    </row>
    <row r="409" spans="1:7" outlineLevel="1" x14ac:dyDescent="0.25">
      <c r="A409" s="23" t="s">
        <v>21</v>
      </c>
      <c r="B409" s="26" t="s">
        <v>7</v>
      </c>
      <c r="C409">
        <v>2017</v>
      </c>
      <c r="D409" s="23" t="str">
        <f t="shared" si="6"/>
        <v>oct</v>
      </c>
      <c r="E409" s="24">
        <v>43039</v>
      </c>
      <c r="F409" s="58">
        <v>33014984.680787187</v>
      </c>
      <c r="G409">
        <v>2017</v>
      </c>
    </row>
    <row r="410" spans="1:7" outlineLevel="1" x14ac:dyDescent="0.25">
      <c r="A410" s="23" t="s">
        <v>22</v>
      </c>
      <c r="B410" s="26" t="s">
        <v>8</v>
      </c>
      <c r="C410">
        <v>2017</v>
      </c>
      <c r="D410" s="23" t="str">
        <f t="shared" si="6"/>
        <v>oct</v>
      </c>
      <c r="E410" s="24">
        <v>43039</v>
      </c>
      <c r="F410" s="58">
        <v>480855071.5707289</v>
      </c>
      <c r="G410">
        <v>2017</v>
      </c>
    </row>
    <row r="411" spans="1:7" outlineLevel="1" x14ac:dyDescent="0.25">
      <c r="A411" s="23" t="s">
        <v>23</v>
      </c>
      <c r="B411" s="26" t="s">
        <v>9</v>
      </c>
      <c r="C411">
        <v>2017</v>
      </c>
      <c r="D411" s="23" t="str">
        <f t="shared" si="6"/>
        <v>oct</v>
      </c>
      <c r="E411" s="24">
        <v>43039</v>
      </c>
      <c r="G411">
        <v>2017</v>
      </c>
    </row>
    <row r="412" spans="1:7" outlineLevel="1" x14ac:dyDescent="0.25">
      <c r="A412" s="23" t="s">
        <v>24</v>
      </c>
      <c r="B412" s="26" t="s">
        <v>10</v>
      </c>
      <c r="C412">
        <v>2017</v>
      </c>
      <c r="D412" s="23" t="str">
        <f t="shared" si="6"/>
        <v>oct</v>
      </c>
      <c r="E412" s="24">
        <v>43039</v>
      </c>
      <c r="F412" s="58">
        <v>10045672.617842568</v>
      </c>
      <c r="G412">
        <v>2017</v>
      </c>
    </row>
    <row r="413" spans="1:7" outlineLevel="1" x14ac:dyDescent="0.25">
      <c r="A413" s="23" t="s">
        <v>41</v>
      </c>
      <c r="B413" s="26" t="s">
        <v>37</v>
      </c>
      <c r="C413">
        <v>2017</v>
      </c>
      <c r="D413" s="23" t="str">
        <f t="shared" si="6"/>
        <v>oct</v>
      </c>
      <c r="E413" s="24">
        <v>43039</v>
      </c>
      <c r="G413">
        <v>2017</v>
      </c>
    </row>
    <row r="414" spans="1:7" outlineLevel="1" x14ac:dyDescent="0.25">
      <c r="A414" s="23" t="s">
        <v>25</v>
      </c>
      <c r="B414" s="26" t="s">
        <v>11</v>
      </c>
      <c r="C414">
        <v>2017</v>
      </c>
      <c r="D414" s="23" t="str">
        <f t="shared" si="6"/>
        <v>oct</v>
      </c>
      <c r="E414" s="24">
        <v>43039</v>
      </c>
      <c r="F414" s="58">
        <v>2015765.2040816331</v>
      </c>
      <c r="G414">
        <v>2017</v>
      </c>
    </row>
    <row r="415" spans="1:7" outlineLevel="1" x14ac:dyDescent="0.25">
      <c r="A415" s="23" t="s">
        <v>42</v>
      </c>
      <c r="B415" s="26" t="s">
        <v>38</v>
      </c>
      <c r="C415">
        <v>2017</v>
      </c>
      <c r="D415" s="23" t="str">
        <f t="shared" si="6"/>
        <v>oct</v>
      </c>
      <c r="E415" s="24">
        <v>43039</v>
      </c>
      <c r="F415" s="58">
        <v>63578.405247813571</v>
      </c>
      <c r="G415">
        <v>2017</v>
      </c>
    </row>
    <row r="416" spans="1:7" outlineLevel="1" x14ac:dyDescent="0.25">
      <c r="A416" s="23" t="s">
        <v>26</v>
      </c>
      <c r="B416" s="26" t="s">
        <v>12</v>
      </c>
      <c r="C416">
        <v>2017</v>
      </c>
      <c r="D416" s="23" t="str">
        <f t="shared" si="6"/>
        <v>oct</v>
      </c>
      <c r="E416" s="24">
        <v>43039</v>
      </c>
      <c r="F416" s="58">
        <v>2774241.7201166172</v>
      </c>
      <c r="G416">
        <v>2017</v>
      </c>
    </row>
    <row r="417" spans="1:7" outlineLevel="1" x14ac:dyDescent="0.25">
      <c r="A417" s="23" t="s">
        <v>43</v>
      </c>
      <c r="B417" s="26" t="s">
        <v>34</v>
      </c>
      <c r="C417">
        <v>2017</v>
      </c>
      <c r="D417" s="23" t="str">
        <f t="shared" si="6"/>
        <v>oct</v>
      </c>
      <c r="E417" s="24">
        <v>43039</v>
      </c>
      <c r="F417" s="58">
        <v>296644415.82781339</v>
      </c>
      <c r="G417">
        <v>2017</v>
      </c>
    </row>
    <row r="418" spans="1:7" outlineLevel="1" x14ac:dyDescent="0.25">
      <c r="A418" s="23" t="s">
        <v>13</v>
      </c>
      <c r="B418" s="26" t="s">
        <v>13</v>
      </c>
      <c r="C418">
        <v>2017</v>
      </c>
      <c r="D418" s="23" t="str">
        <f t="shared" si="6"/>
        <v>oct</v>
      </c>
      <c r="E418" s="24">
        <v>43039</v>
      </c>
      <c r="F418" s="58">
        <v>108026813.24985424</v>
      </c>
      <c r="G418">
        <v>2017</v>
      </c>
    </row>
    <row r="419" spans="1:7" outlineLevel="1" x14ac:dyDescent="0.25">
      <c r="A419" s="23" t="s">
        <v>14</v>
      </c>
      <c r="B419" s="26" t="s">
        <v>14</v>
      </c>
      <c r="C419">
        <v>2017</v>
      </c>
      <c r="D419" s="23" t="str">
        <f t="shared" si="6"/>
        <v>oct</v>
      </c>
      <c r="E419" s="24">
        <v>43039</v>
      </c>
      <c r="F419" s="58">
        <v>394653443.09568512</v>
      </c>
      <c r="G419">
        <v>2017</v>
      </c>
    </row>
    <row r="420" spans="1:7" outlineLevel="1" x14ac:dyDescent="0.25">
      <c r="A420" s="23" t="s">
        <v>15</v>
      </c>
      <c r="B420" s="26" t="s">
        <v>0</v>
      </c>
      <c r="C420">
        <v>2017</v>
      </c>
      <c r="D420" s="23" t="str">
        <f t="shared" si="6"/>
        <v>nov</v>
      </c>
      <c r="E420" s="24">
        <v>43069</v>
      </c>
      <c r="G420">
        <v>2017</v>
      </c>
    </row>
    <row r="421" spans="1:7" outlineLevel="1" x14ac:dyDescent="0.25">
      <c r="A421" s="23" t="s">
        <v>39</v>
      </c>
      <c r="B421" s="26" t="s">
        <v>35</v>
      </c>
      <c r="C421">
        <v>2017</v>
      </c>
      <c r="D421" s="23" t="str">
        <f t="shared" si="6"/>
        <v>nov</v>
      </c>
      <c r="E421" s="24">
        <v>43069</v>
      </c>
      <c r="G421">
        <v>2017</v>
      </c>
    </row>
    <row r="422" spans="1:7" outlineLevel="1" x14ac:dyDescent="0.25">
      <c r="A422" s="23" t="s">
        <v>16</v>
      </c>
      <c r="B422" s="26" t="s">
        <v>1</v>
      </c>
      <c r="C422">
        <v>2017</v>
      </c>
      <c r="D422" s="23" t="str">
        <f t="shared" si="6"/>
        <v>nov</v>
      </c>
      <c r="E422" s="24">
        <v>43069</v>
      </c>
      <c r="F422" s="58">
        <v>78827225.88962093</v>
      </c>
      <c r="G422">
        <v>2017</v>
      </c>
    </row>
    <row r="423" spans="1:7" outlineLevel="1" x14ac:dyDescent="0.25">
      <c r="A423" s="23" t="s">
        <v>27</v>
      </c>
      <c r="B423" s="26" t="s">
        <v>2</v>
      </c>
      <c r="C423">
        <v>2017</v>
      </c>
      <c r="D423" s="23" t="str">
        <f t="shared" si="6"/>
        <v>nov</v>
      </c>
      <c r="E423" s="24">
        <v>43069</v>
      </c>
      <c r="G423">
        <v>2017</v>
      </c>
    </row>
    <row r="424" spans="1:7" outlineLevel="1" x14ac:dyDescent="0.25">
      <c r="A424" s="23" t="s">
        <v>40</v>
      </c>
      <c r="B424" s="26" t="s">
        <v>36</v>
      </c>
      <c r="C424">
        <v>2017</v>
      </c>
      <c r="D424" s="23" t="str">
        <f t="shared" si="6"/>
        <v>nov</v>
      </c>
      <c r="E424" s="24">
        <v>43069</v>
      </c>
      <c r="G424">
        <v>2017</v>
      </c>
    </row>
    <row r="425" spans="1:7" outlineLevel="1" x14ac:dyDescent="0.25">
      <c r="A425" s="23" t="s">
        <v>17</v>
      </c>
      <c r="B425" s="26" t="s">
        <v>3</v>
      </c>
      <c r="C425">
        <v>2017</v>
      </c>
      <c r="D425" s="23" t="str">
        <f t="shared" si="6"/>
        <v>nov</v>
      </c>
      <c r="E425" s="24">
        <v>43069</v>
      </c>
      <c r="F425" s="58">
        <v>72392336.914343998</v>
      </c>
      <c r="G425">
        <v>2017</v>
      </c>
    </row>
    <row r="426" spans="1:7" outlineLevel="1" x14ac:dyDescent="0.25">
      <c r="A426" s="23" t="s">
        <v>18</v>
      </c>
      <c r="B426" s="26" t="s">
        <v>4</v>
      </c>
      <c r="C426">
        <v>2017</v>
      </c>
      <c r="D426" s="23" t="str">
        <f t="shared" si="6"/>
        <v>nov</v>
      </c>
      <c r="E426" s="24">
        <v>43069</v>
      </c>
      <c r="G426">
        <v>2017</v>
      </c>
    </row>
    <row r="427" spans="1:7" outlineLevel="1" x14ac:dyDescent="0.25">
      <c r="A427" s="23" t="s">
        <v>20</v>
      </c>
      <c r="B427" s="26" t="s">
        <v>6</v>
      </c>
      <c r="C427">
        <v>2017</v>
      </c>
      <c r="D427" s="23" t="str">
        <f t="shared" si="6"/>
        <v>nov</v>
      </c>
      <c r="E427" s="24">
        <v>43069</v>
      </c>
      <c r="F427" s="58">
        <v>2713725.7666763845</v>
      </c>
      <c r="G427">
        <v>2017</v>
      </c>
    </row>
    <row r="428" spans="1:7" outlineLevel="1" x14ac:dyDescent="0.25">
      <c r="A428" s="23" t="s">
        <v>21</v>
      </c>
      <c r="B428" s="26" t="s">
        <v>7</v>
      </c>
      <c r="C428">
        <v>2017</v>
      </c>
      <c r="D428" s="23" t="str">
        <f t="shared" si="6"/>
        <v>nov</v>
      </c>
      <c r="E428" s="24">
        <v>43069</v>
      </c>
      <c r="F428" s="58">
        <v>32415502.084110726</v>
      </c>
      <c r="G428">
        <v>2017</v>
      </c>
    </row>
    <row r="429" spans="1:7" outlineLevel="1" x14ac:dyDescent="0.25">
      <c r="A429" s="23" t="s">
        <v>22</v>
      </c>
      <c r="B429" s="26" t="s">
        <v>8</v>
      </c>
      <c r="C429">
        <v>2017</v>
      </c>
      <c r="D429" s="23" t="str">
        <f t="shared" si="6"/>
        <v>nov</v>
      </c>
      <c r="E429" s="24">
        <v>43069</v>
      </c>
      <c r="F429" s="58">
        <v>476563493.70912671</v>
      </c>
      <c r="G429">
        <v>2017</v>
      </c>
    </row>
    <row r="430" spans="1:7" outlineLevel="1" x14ac:dyDescent="0.25">
      <c r="A430" s="23" t="s">
        <v>23</v>
      </c>
      <c r="B430" s="26" t="s">
        <v>9</v>
      </c>
      <c r="C430">
        <v>2017</v>
      </c>
      <c r="D430" s="23" t="str">
        <f t="shared" si="6"/>
        <v>nov</v>
      </c>
      <c r="E430" s="24">
        <v>43069</v>
      </c>
      <c r="G430">
        <v>2017</v>
      </c>
    </row>
    <row r="431" spans="1:7" outlineLevel="1" x14ac:dyDescent="0.25">
      <c r="A431" s="23" t="s">
        <v>24</v>
      </c>
      <c r="B431" s="26" t="s">
        <v>10</v>
      </c>
      <c r="C431">
        <v>2017</v>
      </c>
      <c r="D431" s="23" t="str">
        <f t="shared" si="6"/>
        <v>nov</v>
      </c>
      <c r="E431" s="24">
        <v>43069</v>
      </c>
      <c r="F431" s="58">
        <v>11948439.431078723</v>
      </c>
      <c r="G431">
        <v>2017</v>
      </c>
    </row>
    <row r="432" spans="1:7" outlineLevel="1" x14ac:dyDescent="0.25">
      <c r="A432" s="23" t="s">
        <v>41</v>
      </c>
      <c r="B432" s="26" t="s">
        <v>37</v>
      </c>
      <c r="C432">
        <v>2017</v>
      </c>
      <c r="D432" s="23" t="str">
        <f t="shared" si="6"/>
        <v>nov</v>
      </c>
      <c r="E432" s="24">
        <v>43069</v>
      </c>
      <c r="G432">
        <v>2017</v>
      </c>
    </row>
    <row r="433" spans="1:7" outlineLevel="1" x14ac:dyDescent="0.25">
      <c r="A433" s="23" t="s">
        <v>25</v>
      </c>
      <c r="B433" s="26" t="s">
        <v>11</v>
      </c>
      <c r="C433">
        <v>2017</v>
      </c>
      <c r="D433" s="23" t="str">
        <f t="shared" si="6"/>
        <v>nov</v>
      </c>
      <c r="E433" s="24">
        <v>43069</v>
      </c>
      <c r="F433" s="58">
        <v>775808.8702623907</v>
      </c>
      <c r="G433">
        <v>2017</v>
      </c>
    </row>
    <row r="434" spans="1:7" outlineLevel="1" x14ac:dyDescent="0.25">
      <c r="A434" s="23" t="s">
        <v>42</v>
      </c>
      <c r="B434" s="26" t="s">
        <v>38</v>
      </c>
      <c r="C434">
        <v>2017</v>
      </c>
      <c r="D434" s="23" t="str">
        <f t="shared" si="6"/>
        <v>nov</v>
      </c>
      <c r="E434" s="24">
        <v>43069</v>
      </c>
      <c r="F434" s="58">
        <v>63915.551020408195</v>
      </c>
      <c r="G434">
        <v>2017</v>
      </c>
    </row>
    <row r="435" spans="1:7" outlineLevel="1" x14ac:dyDescent="0.25">
      <c r="A435" s="23" t="s">
        <v>26</v>
      </c>
      <c r="B435" s="26" t="s">
        <v>12</v>
      </c>
      <c r="C435">
        <v>2017</v>
      </c>
      <c r="D435" s="23" t="str">
        <f t="shared" si="6"/>
        <v>nov</v>
      </c>
      <c r="E435" s="24">
        <v>43069</v>
      </c>
      <c r="F435" s="58">
        <v>1008460.8454810496</v>
      </c>
      <c r="G435">
        <v>2017</v>
      </c>
    </row>
    <row r="436" spans="1:7" outlineLevel="1" x14ac:dyDescent="0.25">
      <c r="A436" s="23" t="s">
        <v>43</v>
      </c>
      <c r="B436" s="26" t="s">
        <v>34</v>
      </c>
      <c r="C436">
        <v>2017</v>
      </c>
      <c r="D436" s="23" t="str">
        <f t="shared" si="6"/>
        <v>nov</v>
      </c>
      <c r="E436" s="24">
        <v>43069</v>
      </c>
      <c r="F436" s="58">
        <v>303877129.66017497</v>
      </c>
      <c r="G436">
        <v>2017</v>
      </c>
    </row>
    <row r="437" spans="1:7" outlineLevel="1" x14ac:dyDescent="0.25">
      <c r="A437" s="23" t="s">
        <v>13</v>
      </c>
      <c r="B437" s="26" t="s">
        <v>13</v>
      </c>
      <c r="C437">
        <v>2017</v>
      </c>
      <c r="D437" s="23" t="str">
        <f t="shared" si="6"/>
        <v>nov</v>
      </c>
      <c r="E437" s="24">
        <v>43069</v>
      </c>
      <c r="F437" s="58">
        <v>110607054.89163265</v>
      </c>
      <c r="G437">
        <v>2017</v>
      </c>
    </row>
    <row r="438" spans="1:7" outlineLevel="1" x14ac:dyDescent="0.25">
      <c r="A438" s="23" t="s">
        <v>14</v>
      </c>
      <c r="B438" s="26" t="s">
        <v>14</v>
      </c>
      <c r="C438">
        <v>2017</v>
      </c>
      <c r="D438" s="23" t="str">
        <f t="shared" si="6"/>
        <v>nov</v>
      </c>
      <c r="E438" s="24">
        <v>43069</v>
      </c>
      <c r="F438" s="58">
        <v>392024383.80253643</v>
      </c>
      <c r="G438">
        <v>2017</v>
      </c>
    </row>
    <row r="439" spans="1:7" outlineLevel="1" x14ac:dyDescent="0.25">
      <c r="A439" s="23" t="s">
        <v>15</v>
      </c>
      <c r="B439" s="26" t="s">
        <v>0</v>
      </c>
      <c r="C439">
        <v>2017</v>
      </c>
      <c r="D439" s="23" t="str">
        <f t="shared" si="6"/>
        <v>dic</v>
      </c>
      <c r="E439" s="24">
        <v>43100</v>
      </c>
      <c r="G439">
        <v>2017</v>
      </c>
    </row>
    <row r="440" spans="1:7" outlineLevel="1" x14ac:dyDescent="0.25">
      <c r="A440" s="23" t="s">
        <v>39</v>
      </c>
      <c r="B440" s="26" t="s">
        <v>35</v>
      </c>
      <c r="C440">
        <v>2017</v>
      </c>
      <c r="D440" s="23" t="str">
        <f t="shared" si="6"/>
        <v>dic</v>
      </c>
      <c r="E440" s="24">
        <v>43100</v>
      </c>
      <c r="G440">
        <v>2017</v>
      </c>
    </row>
    <row r="441" spans="1:7" outlineLevel="1" x14ac:dyDescent="0.25">
      <c r="A441" s="23" t="s">
        <v>16</v>
      </c>
      <c r="B441" s="26" t="s">
        <v>1</v>
      </c>
      <c r="C441">
        <v>2017</v>
      </c>
      <c r="D441" s="23" t="str">
        <f t="shared" si="6"/>
        <v>dic</v>
      </c>
      <c r="E441" s="24">
        <v>43100</v>
      </c>
      <c r="F441" s="58">
        <v>75482402.940612376</v>
      </c>
      <c r="G441">
        <v>2017</v>
      </c>
    </row>
    <row r="442" spans="1:7" outlineLevel="1" x14ac:dyDescent="0.25">
      <c r="A442" s="23" t="s">
        <v>27</v>
      </c>
      <c r="B442" s="26" t="s">
        <v>2</v>
      </c>
      <c r="C442">
        <v>2017</v>
      </c>
      <c r="D442" s="23" t="str">
        <f t="shared" si="6"/>
        <v>dic</v>
      </c>
      <c r="E442" s="24">
        <v>43100</v>
      </c>
      <c r="G442">
        <v>2017</v>
      </c>
    </row>
    <row r="443" spans="1:7" outlineLevel="1" x14ac:dyDescent="0.25">
      <c r="A443" s="23" t="s">
        <v>40</v>
      </c>
      <c r="B443" s="26" t="s">
        <v>36</v>
      </c>
      <c r="C443">
        <v>2017</v>
      </c>
      <c r="D443" s="23" t="str">
        <f t="shared" si="6"/>
        <v>dic</v>
      </c>
      <c r="E443" s="24">
        <v>43100</v>
      </c>
      <c r="G443">
        <v>2017</v>
      </c>
    </row>
    <row r="444" spans="1:7" outlineLevel="1" x14ac:dyDescent="0.25">
      <c r="A444" s="23" t="s">
        <v>17</v>
      </c>
      <c r="B444" s="26" t="s">
        <v>3</v>
      </c>
      <c r="C444">
        <v>2017</v>
      </c>
      <c r="D444" s="23" t="str">
        <f t="shared" si="6"/>
        <v>dic</v>
      </c>
      <c r="E444" s="24">
        <v>43100</v>
      </c>
      <c r="F444" s="58">
        <v>72465846.554781362</v>
      </c>
      <c r="G444">
        <v>2017</v>
      </c>
    </row>
    <row r="445" spans="1:7" outlineLevel="1" x14ac:dyDescent="0.25">
      <c r="A445" s="23" t="s">
        <v>18</v>
      </c>
      <c r="B445" s="26" t="s">
        <v>4</v>
      </c>
      <c r="C445">
        <v>2017</v>
      </c>
      <c r="D445" s="23" t="str">
        <f t="shared" si="6"/>
        <v>dic</v>
      </c>
      <c r="E445" s="24">
        <v>43100</v>
      </c>
      <c r="G445">
        <v>2017</v>
      </c>
    </row>
    <row r="446" spans="1:7" outlineLevel="1" x14ac:dyDescent="0.25">
      <c r="A446" s="23" t="s">
        <v>20</v>
      </c>
      <c r="B446" s="26" t="s">
        <v>6</v>
      </c>
      <c r="C446">
        <v>2017</v>
      </c>
      <c r="D446" s="23" t="str">
        <f t="shared" si="6"/>
        <v>dic</v>
      </c>
      <c r="E446" s="24">
        <v>43100</v>
      </c>
      <c r="F446" s="58">
        <v>2719945.7682507285</v>
      </c>
      <c r="G446">
        <v>2017</v>
      </c>
    </row>
    <row r="447" spans="1:7" outlineLevel="1" x14ac:dyDescent="0.25">
      <c r="A447" s="23" t="s">
        <v>21</v>
      </c>
      <c r="B447" s="26" t="s">
        <v>7</v>
      </c>
      <c r="C447">
        <v>2017</v>
      </c>
      <c r="D447" s="23" t="str">
        <f t="shared" si="6"/>
        <v>dic</v>
      </c>
      <c r="E447" s="24">
        <v>43100</v>
      </c>
      <c r="F447" s="58">
        <v>35389608.892711334</v>
      </c>
      <c r="G447">
        <v>2017</v>
      </c>
    </row>
    <row r="448" spans="1:7" outlineLevel="1" x14ac:dyDescent="0.25">
      <c r="A448" s="23" t="s">
        <v>22</v>
      </c>
      <c r="B448" s="26" t="s">
        <v>8</v>
      </c>
      <c r="C448">
        <v>2017</v>
      </c>
      <c r="D448" s="23" t="str">
        <f t="shared" si="6"/>
        <v>dic</v>
      </c>
      <c r="E448" s="24">
        <v>43100</v>
      </c>
      <c r="F448" s="58">
        <v>469185004.35329551</v>
      </c>
      <c r="G448">
        <v>2017</v>
      </c>
    </row>
    <row r="449" spans="1:7" outlineLevel="1" x14ac:dyDescent="0.25">
      <c r="A449" s="23" t="s">
        <v>23</v>
      </c>
      <c r="B449" s="26" t="s">
        <v>9</v>
      </c>
      <c r="C449">
        <v>2017</v>
      </c>
      <c r="D449" s="23" t="str">
        <f t="shared" si="6"/>
        <v>dic</v>
      </c>
      <c r="E449" s="24">
        <v>43100</v>
      </c>
      <c r="G449">
        <v>2017</v>
      </c>
    </row>
    <row r="450" spans="1:7" outlineLevel="1" x14ac:dyDescent="0.25">
      <c r="A450" s="23" t="s">
        <v>24</v>
      </c>
      <c r="B450" s="26" t="s">
        <v>10</v>
      </c>
      <c r="C450">
        <v>2017</v>
      </c>
      <c r="D450" s="23" t="str">
        <f t="shared" ref="D450:D513" si="7">+TEXT(E450,"mmm")</f>
        <v>dic</v>
      </c>
      <c r="E450" s="24">
        <v>43100</v>
      </c>
      <c r="F450" s="58">
        <v>6352197.7559766816</v>
      </c>
      <c r="G450">
        <v>2017</v>
      </c>
    </row>
    <row r="451" spans="1:7" outlineLevel="1" x14ac:dyDescent="0.25">
      <c r="A451" s="23" t="s">
        <v>41</v>
      </c>
      <c r="B451" s="26" t="s">
        <v>37</v>
      </c>
      <c r="C451">
        <v>2017</v>
      </c>
      <c r="D451" s="23" t="str">
        <f t="shared" si="7"/>
        <v>dic</v>
      </c>
      <c r="E451" s="24">
        <v>43100</v>
      </c>
      <c r="G451">
        <v>2017</v>
      </c>
    </row>
    <row r="452" spans="1:7" outlineLevel="1" x14ac:dyDescent="0.25">
      <c r="A452" s="23" t="s">
        <v>25</v>
      </c>
      <c r="B452" s="26" t="s">
        <v>11</v>
      </c>
      <c r="C452">
        <v>2017</v>
      </c>
      <c r="D452" s="23" t="str">
        <f t="shared" si="7"/>
        <v>dic</v>
      </c>
      <c r="E452" s="24">
        <v>43100</v>
      </c>
      <c r="F452" s="58">
        <v>777566.08454810502</v>
      </c>
      <c r="G452">
        <v>2017</v>
      </c>
    </row>
    <row r="453" spans="1:7" outlineLevel="1" x14ac:dyDescent="0.25">
      <c r="A453" s="23" t="s">
        <v>42</v>
      </c>
      <c r="B453" s="26" t="s">
        <v>38</v>
      </c>
      <c r="C453">
        <v>2017</v>
      </c>
      <c r="D453" s="23" t="str">
        <f t="shared" si="7"/>
        <v>dic</v>
      </c>
      <c r="E453" s="24">
        <v>43100</v>
      </c>
      <c r="G453">
        <v>2017</v>
      </c>
    </row>
    <row r="454" spans="1:7" outlineLevel="1" x14ac:dyDescent="0.25">
      <c r="A454" s="23" t="s">
        <v>26</v>
      </c>
      <c r="B454" s="26" t="s">
        <v>12</v>
      </c>
      <c r="C454">
        <v>2017</v>
      </c>
      <c r="D454" s="23" t="str">
        <f t="shared" si="7"/>
        <v>dic</v>
      </c>
      <c r="E454" s="24">
        <v>43100</v>
      </c>
      <c r="F454" s="58">
        <v>951064.48979591846</v>
      </c>
      <c r="G454">
        <v>2017</v>
      </c>
    </row>
    <row r="455" spans="1:7" outlineLevel="1" x14ac:dyDescent="0.25">
      <c r="A455" s="23" t="s">
        <v>43</v>
      </c>
      <c r="B455" s="26" t="s">
        <v>34</v>
      </c>
      <c r="C455">
        <v>2017</v>
      </c>
      <c r="D455" s="23" t="str">
        <f t="shared" si="7"/>
        <v>dic</v>
      </c>
      <c r="E455" s="24">
        <v>43100</v>
      </c>
      <c r="F455" s="58">
        <v>305893748.94014573</v>
      </c>
      <c r="G455">
        <v>2017</v>
      </c>
    </row>
    <row r="456" spans="1:7" outlineLevel="1" x14ac:dyDescent="0.25">
      <c r="A456" s="23" t="s">
        <v>13</v>
      </c>
      <c r="B456" s="26" t="s">
        <v>13</v>
      </c>
      <c r="C456">
        <v>2017</v>
      </c>
      <c r="D456" s="23" t="str">
        <f t="shared" si="7"/>
        <v>dic</v>
      </c>
      <c r="E456" s="24">
        <v>43100</v>
      </c>
      <c r="F456" s="58">
        <v>122526305.39991251</v>
      </c>
      <c r="G456">
        <v>2017</v>
      </c>
    </row>
    <row r="457" spans="1:7" outlineLevel="1" x14ac:dyDescent="0.25">
      <c r="A457" s="23" t="s">
        <v>14</v>
      </c>
      <c r="B457" s="26" t="s">
        <v>14</v>
      </c>
      <c r="C457">
        <v>2017</v>
      </c>
      <c r="D457" s="23" t="str">
        <f t="shared" si="7"/>
        <v>dic</v>
      </c>
      <c r="E457" s="24">
        <v>43100</v>
      </c>
      <c r="F457" s="58">
        <v>410973231.78008753</v>
      </c>
      <c r="G457">
        <v>2017</v>
      </c>
    </row>
    <row r="458" spans="1:7" outlineLevel="1" x14ac:dyDescent="0.25">
      <c r="A458" s="23" t="s">
        <v>15</v>
      </c>
      <c r="B458" s="26" t="s">
        <v>0</v>
      </c>
      <c r="C458">
        <v>2018</v>
      </c>
      <c r="D458" s="23" t="str">
        <f t="shared" si="7"/>
        <v>ene</v>
      </c>
      <c r="E458" s="24">
        <v>43131</v>
      </c>
      <c r="G458">
        <v>2018</v>
      </c>
    </row>
    <row r="459" spans="1:7" outlineLevel="1" x14ac:dyDescent="0.25">
      <c r="A459" s="23" t="s">
        <v>39</v>
      </c>
      <c r="B459" s="26" t="s">
        <v>35</v>
      </c>
      <c r="C459">
        <v>2018</v>
      </c>
      <c r="D459" s="23" t="str">
        <f t="shared" si="7"/>
        <v>ene</v>
      </c>
      <c r="E459" s="24">
        <v>43131</v>
      </c>
      <c r="G459">
        <v>2018</v>
      </c>
    </row>
    <row r="460" spans="1:7" outlineLevel="1" x14ac:dyDescent="0.25">
      <c r="A460" s="23" t="s">
        <v>16</v>
      </c>
      <c r="B460" s="26" t="s">
        <v>1</v>
      </c>
      <c r="C460">
        <v>2018</v>
      </c>
      <c r="D460" s="23" t="str">
        <f t="shared" si="7"/>
        <v>ene</v>
      </c>
      <c r="E460" s="24">
        <v>43131</v>
      </c>
      <c r="F460" s="58">
        <v>73873403.960816324</v>
      </c>
      <c r="G460">
        <v>2018</v>
      </c>
    </row>
    <row r="461" spans="1:7" outlineLevel="1" x14ac:dyDescent="0.25">
      <c r="A461" s="23" t="s">
        <v>27</v>
      </c>
      <c r="B461" s="26" t="s">
        <v>2</v>
      </c>
      <c r="C461">
        <v>2018</v>
      </c>
      <c r="D461" s="23" t="str">
        <f t="shared" si="7"/>
        <v>ene</v>
      </c>
      <c r="E461" s="24">
        <v>43131</v>
      </c>
      <c r="G461">
        <v>2018</v>
      </c>
    </row>
    <row r="462" spans="1:7" outlineLevel="1" x14ac:dyDescent="0.25">
      <c r="A462" s="23" t="s">
        <v>40</v>
      </c>
      <c r="B462" s="26" t="s">
        <v>36</v>
      </c>
      <c r="C462">
        <v>2018</v>
      </c>
      <c r="D462" s="23" t="str">
        <f t="shared" si="7"/>
        <v>ene</v>
      </c>
      <c r="E462" s="24">
        <v>43131</v>
      </c>
      <c r="G462">
        <v>2018</v>
      </c>
    </row>
    <row r="463" spans="1:7" outlineLevel="1" x14ac:dyDescent="0.25">
      <c r="A463" s="23" t="s">
        <v>17</v>
      </c>
      <c r="B463" s="26" t="s">
        <v>3</v>
      </c>
      <c r="C463">
        <v>2018</v>
      </c>
      <c r="D463" s="23" t="str">
        <f t="shared" si="7"/>
        <v>ene</v>
      </c>
      <c r="E463" s="24">
        <v>43131</v>
      </c>
      <c r="F463" s="58">
        <v>73109419.682711363</v>
      </c>
      <c r="G463">
        <v>2018</v>
      </c>
    </row>
    <row r="464" spans="1:7" outlineLevel="1" x14ac:dyDescent="0.25">
      <c r="A464" s="23" t="s">
        <v>18</v>
      </c>
      <c r="B464" s="26" t="s">
        <v>4</v>
      </c>
      <c r="C464">
        <v>2018</v>
      </c>
      <c r="D464" s="23" t="str">
        <f t="shared" si="7"/>
        <v>ene</v>
      </c>
      <c r="E464" s="24">
        <v>43131</v>
      </c>
      <c r="G464">
        <v>2018</v>
      </c>
    </row>
    <row r="465" spans="1:7" outlineLevel="1" x14ac:dyDescent="0.25">
      <c r="A465" s="23" t="s">
        <v>20</v>
      </c>
      <c r="B465" s="26" t="s">
        <v>6</v>
      </c>
      <c r="C465">
        <v>2018</v>
      </c>
      <c r="D465" s="23" t="str">
        <f t="shared" si="7"/>
        <v>ene</v>
      </c>
      <c r="E465" s="24">
        <v>43131</v>
      </c>
      <c r="F465" s="58">
        <v>3617983.9970845478</v>
      </c>
      <c r="G465">
        <v>2018</v>
      </c>
    </row>
    <row r="466" spans="1:7" outlineLevel="1" x14ac:dyDescent="0.25">
      <c r="A466" s="23" t="s">
        <v>21</v>
      </c>
      <c r="B466" s="26" t="s">
        <v>7</v>
      </c>
      <c r="C466">
        <v>2018</v>
      </c>
      <c r="D466" s="23" t="str">
        <f t="shared" si="7"/>
        <v>ene</v>
      </c>
      <c r="E466" s="24">
        <v>43131</v>
      </c>
      <c r="F466" s="58">
        <v>35356052.676035024</v>
      </c>
      <c r="G466">
        <v>2018</v>
      </c>
    </row>
    <row r="467" spans="1:7" outlineLevel="1" x14ac:dyDescent="0.25">
      <c r="A467" s="23" t="s">
        <v>22</v>
      </c>
      <c r="B467" s="26" t="s">
        <v>8</v>
      </c>
      <c r="C467">
        <v>2018</v>
      </c>
      <c r="D467" s="23" t="str">
        <f t="shared" si="7"/>
        <v>ene</v>
      </c>
      <c r="E467" s="24">
        <v>43131</v>
      </c>
      <c r="F467" s="58">
        <v>469168927.23798859</v>
      </c>
      <c r="G467">
        <v>2018</v>
      </c>
    </row>
    <row r="468" spans="1:7" outlineLevel="1" x14ac:dyDescent="0.25">
      <c r="A468" s="23" t="s">
        <v>23</v>
      </c>
      <c r="B468" s="26" t="s">
        <v>9</v>
      </c>
      <c r="C468">
        <v>2018</v>
      </c>
      <c r="D468" s="23" t="str">
        <f t="shared" si="7"/>
        <v>ene</v>
      </c>
      <c r="E468" s="24">
        <v>43131</v>
      </c>
      <c r="G468">
        <v>2018</v>
      </c>
    </row>
    <row r="469" spans="1:7" outlineLevel="1" x14ac:dyDescent="0.25">
      <c r="A469" s="23" t="s">
        <v>24</v>
      </c>
      <c r="B469" s="26" t="s">
        <v>10</v>
      </c>
      <c r="C469">
        <v>2018</v>
      </c>
      <c r="D469" s="23" t="str">
        <f t="shared" si="7"/>
        <v>ene</v>
      </c>
      <c r="E469" s="24">
        <v>43131</v>
      </c>
      <c r="F469" s="58">
        <v>4181926.4096209975</v>
      </c>
      <c r="G469">
        <v>2018</v>
      </c>
    </row>
    <row r="470" spans="1:7" outlineLevel="1" x14ac:dyDescent="0.25">
      <c r="A470" s="23" t="s">
        <v>41</v>
      </c>
      <c r="B470" s="26" t="s">
        <v>37</v>
      </c>
      <c r="C470">
        <v>2018</v>
      </c>
      <c r="D470" s="23" t="str">
        <f t="shared" si="7"/>
        <v>ene</v>
      </c>
      <c r="E470" s="24">
        <v>43131</v>
      </c>
      <c r="G470">
        <v>2018</v>
      </c>
    </row>
    <row r="471" spans="1:7" outlineLevel="1" x14ac:dyDescent="0.25">
      <c r="A471" s="23" t="s">
        <v>25</v>
      </c>
      <c r="B471" s="26" t="s">
        <v>11</v>
      </c>
      <c r="C471">
        <v>2018</v>
      </c>
      <c r="D471" s="23" t="str">
        <f t="shared" si="7"/>
        <v>ene</v>
      </c>
      <c r="E471" s="24">
        <v>43131</v>
      </c>
      <c r="F471" s="58">
        <v>480791.8702623907</v>
      </c>
      <c r="G471">
        <v>2018</v>
      </c>
    </row>
    <row r="472" spans="1:7" outlineLevel="1" x14ac:dyDescent="0.25">
      <c r="A472" s="23" t="s">
        <v>42</v>
      </c>
      <c r="B472" s="26" t="s">
        <v>38</v>
      </c>
      <c r="C472">
        <v>2018</v>
      </c>
      <c r="D472" s="23" t="str">
        <f t="shared" si="7"/>
        <v>ene</v>
      </c>
      <c r="E472" s="24">
        <v>43131</v>
      </c>
      <c r="G472">
        <v>2018</v>
      </c>
    </row>
    <row r="473" spans="1:7" outlineLevel="1" x14ac:dyDescent="0.25">
      <c r="A473" s="23" t="s">
        <v>26</v>
      </c>
      <c r="B473" s="26" t="s">
        <v>12</v>
      </c>
      <c r="C473">
        <v>2018</v>
      </c>
      <c r="D473" s="23" t="str">
        <f t="shared" si="7"/>
        <v>ene</v>
      </c>
      <c r="E473" s="24">
        <v>43131</v>
      </c>
      <c r="F473" s="58">
        <v>1966632.0626822149</v>
      </c>
      <c r="G473">
        <v>2018</v>
      </c>
    </row>
    <row r="474" spans="1:7" outlineLevel="1" x14ac:dyDescent="0.25">
      <c r="A474" s="23" t="s">
        <v>43</v>
      </c>
      <c r="B474" s="26" t="s">
        <v>34</v>
      </c>
      <c r="C474">
        <v>2018</v>
      </c>
      <c r="D474" s="23" t="str">
        <f t="shared" si="7"/>
        <v>ene</v>
      </c>
      <c r="E474" s="24">
        <v>43131</v>
      </c>
      <c r="F474" s="58">
        <v>310952573.53997087</v>
      </c>
      <c r="G474">
        <v>2018</v>
      </c>
    </row>
    <row r="475" spans="1:7" outlineLevel="1" x14ac:dyDescent="0.25">
      <c r="A475" s="23" t="s">
        <v>13</v>
      </c>
      <c r="B475" s="26" t="s">
        <v>13</v>
      </c>
      <c r="C475">
        <v>2018</v>
      </c>
      <c r="D475" s="23" t="str">
        <f t="shared" si="7"/>
        <v>ene</v>
      </c>
      <c r="E475" s="24">
        <v>43131</v>
      </c>
      <c r="F475" s="58">
        <v>121731371.97865885</v>
      </c>
      <c r="G475">
        <v>2018</v>
      </c>
    </row>
    <row r="476" spans="1:7" outlineLevel="1" x14ac:dyDescent="0.25">
      <c r="A476" s="23" t="s">
        <v>14</v>
      </c>
      <c r="B476" s="26" t="s">
        <v>14</v>
      </c>
      <c r="C476">
        <v>2018</v>
      </c>
      <c r="D476" s="23" t="str">
        <f t="shared" si="7"/>
        <v>ene</v>
      </c>
      <c r="E476" s="24">
        <v>43131</v>
      </c>
      <c r="F476" s="58">
        <v>411097844.25862968</v>
      </c>
      <c r="G476">
        <v>2018</v>
      </c>
    </row>
    <row r="477" spans="1:7" outlineLevel="1" x14ac:dyDescent="0.25">
      <c r="A477" s="23" t="s">
        <v>15</v>
      </c>
      <c r="B477" s="26" t="s">
        <v>0</v>
      </c>
      <c r="C477">
        <v>2018</v>
      </c>
      <c r="D477" s="23" t="str">
        <f t="shared" si="7"/>
        <v>feb</v>
      </c>
      <c r="E477" s="24">
        <v>43159</v>
      </c>
      <c r="G477">
        <v>2018</v>
      </c>
    </row>
    <row r="478" spans="1:7" outlineLevel="1" x14ac:dyDescent="0.25">
      <c r="A478" s="23" t="s">
        <v>39</v>
      </c>
      <c r="B478" s="26" t="s">
        <v>35</v>
      </c>
      <c r="C478">
        <v>2018</v>
      </c>
      <c r="D478" s="23" t="str">
        <f t="shared" si="7"/>
        <v>feb</v>
      </c>
      <c r="E478" s="24">
        <v>43159</v>
      </c>
      <c r="G478">
        <v>2018</v>
      </c>
    </row>
    <row r="479" spans="1:7" outlineLevel="1" x14ac:dyDescent="0.25">
      <c r="A479" s="23" t="s">
        <v>16</v>
      </c>
      <c r="B479" s="26" t="s">
        <v>1</v>
      </c>
      <c r="C479">
        <v>2018</v>
      </c>
      <c r="D479" s="23" t="str">
        <f t="shared" si="7"/>
        <v>feb</v>
      </c>
      <c r="E479" s="24">
        <v>43159</v>
      </c>
      <c r="F479" s="58">
        <v>74921493.579475313</v>
      </c>
      <c r="G479">
        <v>2018</v>
      </c>
    </row>
    <row r="480" spans="1:7" outlineLevel="1" x14ac:dyDescent="0.25">
      <c r="A480" s="23" t="s">
        <v>27</v>
      </c>
      <c r="B480" s="26" t="s">
        <v>2</v>
      </c>
      <c r="C480">
        <v>2018</v>
      </c>
      <c r="D480" s="23" t="str">
        <f t="shared" si="7"/>
        <v>feb</v>
      </c>
      <c r="E480" s="24">
        <v>43159</v>
      </c>
      <c r="G480">
        <v>2018</v>
      </c>
    </row>
    <row r="481" spans="1:7" outlineLevel="1" x14ac:dyDescent="0.25">
      <c r="A481" s="23" t="s">
        <v>40</v>
      </c>
      <c r="B481" s="26" t="s">
        <v>36</v>
      </c>
      <c r="C481">
        <v>2018</v>
      </c>
      <c r="D481" s="23" t="str">
        <f t="shared" si="7"/>
        <v>feb</v>
      </c>
      <c r="E481" s="24">
        <v>43159</v>
      </c>
      <c r="G481">
        <v>2018</v>
      </c>
    </row>
    <row r="482" spans="1:7" outlineLevel="1" x14ac:dyDescent="0.25">
      <c r="A482" s="23" t="s">
        <v>17</v>
      </c>
      <c r="B482" s="26" t="s">
        <v>3</v>
      </c>
      <c r="C482">
        <v>2018</v>
      </c>
      <c r="D482" s="23" t="str">
        <f t="shared" si="7"/>
        <v>feb</v>
      </c>
      <c r="E482" s="24">
        <v>43159</v>
      </c>
      <c r="F482" s="58">
        <v>70865051.362361461</v>
      </c>
      <c r="G482">
        <v>2018</v>
      </c>
    </row>
    <row r="483" spans="1:7" outlineLevel="1" x14ac:dyDescent="0.25">
      <c r="A483" s="23" t="s">
        <v>18</v>
      </c>
      <c r="B483" s="26" t="s">
        <v>4</v>
      </c>
      <c r="C483">
        <v>2018</v>
      </c>
      <c r="D483" s="23" t="str">
        <f t="shared" si="7"/>
        <v>feb</v>
      </c>
      <c r="E483" s="24">
        <v>43159</v>
      </c>
      <c r="G483">
        <v>2018</v>
      </c>
    </row>
    <row r="484" spans="1:7" outlineLevel="1" x14ac:dyDescent="0.25">
      <c r="A484" s="23" t="s">
        <v>20</v>
      </c>
      <c r="B484" s="26" t="s">
        <v>6</v>
      </c>
      <c r="C484">
        <v>2018</v>
      </c>
      <c r="D484" s="23" t="str">
        <f t="shared" si="7"/>
        <v>feb</v>
      </c>
      <c r="E484" s="24">
        <v>43159</v>
      </c>
      <c r="F484" s="58">
        <v>8443883.0263265297</v>
      </c>
      <c r="G484">
        <v>2018</v>
      </c>
    </row>
    <row r="485" spans="1:7" outlineLevel="1" x14ac:dyDescent="0.25">
      <c r="A485" s="23" t="s">
        <v>21</v>
      </c>
      <c r="B485" s="26" t="s">
        <v>7</v>
      </c>
      <c r="C485">
        <v>2018</v>
      </c>
      <c r="D485" s="23" t="str">
        <f t="shared" si="7"/>
        <v>feb</v>
      </c>
      <c r="E485" s="24">
        <v>43159</v>
      </c>
      <c r="F485" s="58">
        <v>32646614.151020449</v>
      </c>
      <c r="G485">
        <v>2018</v>
      </c>
    </row>
    <row r="486" spans="1:7" outlineLevel="1" x14ac:dyDescent="0.25">
      <c r="A486" s="23" t="s">
        <v>22</v>
      </c>
      <c r="B486" s="26" t="s">
        <v>8</v>
      </c>
      <c r="C486">
        <v>2018</v>
      </c>
      <c r="D486" s="23" t="str">
        <f t="shared" si="7"/>
        <v>feb</v>
      </c>
      <c r="E486" s="24">
        <v>43159</v>
      </c>
      <c r="F486" s="58">
        <v>473096290.53416789</v>
      </c>
      <c r="G486">
        <v>2018</v>
      </c>
    </row>
    <row r="487" spans="1:7" outlineLevel="1" x14ac:dyDescent="0.25">
      <c r="A487" s="23" t="s">
        <v>23</v>
      </c>
      <c r="B487" s="26" t="s">
        <v>9</v>
      </c>
      <c r="C487">
        <v>2018</v>
      </c>
      <c r="D487" s="23" t="str">
        <f t="shared" si="7"/>
        <v>feb</v>
      </c>
      <c r="E487" s="24">
        <v>43159</v>
      </c>
      <c r="G487">
        <v>2018</v>
      </c>
    </row>
    <row r="488" spans="1:7" outlineLevel="1" x14ac:dyDescent="0.25">
      <c r="A488" s="23" t="s">
        <v>24</v>
      </c>
      <c r="B488" s="26" t="s">
        <v>10</v>
      </c>
      <c r="C488">
        <v>2018</v>
      </c>
      <c r="D488" s="23" t="str">
        <f t="shared" si="7"/>
        <v>feb</v>
      </c>
      <c r="E488" s="24">
        <v>43159</v>
      </c>
      <c r="F488" s="58">
        <v>4328141.4329446107</v>
      </c>
      <c r="G488">
        <v>2018</v>
      </c>
    </row>
    <row r="489" spans="1:7" outlineLevel="1" x14ac:dyDescent="0.25">
      <c r="A489" s="23" t="s">
        <v>41</v>
      </c>
      <c r="B489" s="26" t="s">
        <v>37</v>
      </c>
      <c r="C489">
        <v>2018</v>
      </c>
      <c r="D489" s="23" t="str">
        <f t="shared" si="7"/>
        <v>feb</v>
      </c>
      <c r="E489" s="24">
        <v>43159</v>
      </c>
      <c r="G489">
        <v>2018</v>
      </c>
    </row>
    <row r="490" spans="1:7" outlineLevel="1" x14ac:dyDescent="0.25">
      <c r="A490" s="23" t="s">
        <v>25</v>
      </c>
      <c r="B490" s="26" t="s">
        <v>11</v>
      </c>
      <c r="C490">
        <v>2018</v>
      </c>
      <c r="D490" s="23" t="str">
        <f t="shared" si="7"/>
        <v>feb</v>
      </c>
      <c r="E490" s="24">
        <v>43159</v>
      </c>
      <c r="F490" s="58">
        <v>202385.49854227409</v>
      </c>
      <c r="G490">
        <v>2018</v>
      </c>
    </row>
    <row r="491" spans="1:7" outlineLevel="1" x14ac:dyDescent="0.25">
      <c r="A491" s="23" t="s">
        <v>42</v>
      </c>
      <c r="B491" s="26" t="s">
        <v>38</v>
      </c>
      <c r="C491">
        <v>2018</v>
      </c>
      <c r="D491" s="23" t="str">
        <f t="shared" si="7"/>
        <v>feb</v>
      </c>
      <c r="E491" s="24">
        <v>43159</v>
      </c>
      <c r="G491">
        <v>2018</v>
      </c>
    </row>
    <row r="492" spans="1:7" outlineLevel="1" x14ac:dyDescent="0.25">
      <c r="A492" s="23" t="s">
        <v>26</v>
      </c>
      <c r="B492" s="26" t="s">
        <v>12</v>
      </c>
      <c r="C492">
        <v>2018</v>
      </c>
      <c r="D492" s="23" t="str">
        <f t="shared" si="7"/>
        <v>feb</v>
      </c>
      <c r="E492" s="24">
        <v>43159</v>
      </c>
      <c r="F492" s="58">
        <v>2955735.9431486893</v>
      </c>
      <c r="G492">
        <v>2018</v>
      </c>
    </row>
    <row r="493" spans="1:7" outlineLevel="1" x14ac:dyDescent="0.25">
      <c r="A493" s="23" t="s">
        <v>43</v>
      </c>
      <c r="B493" s="26" t="s">
        <v>34</v>
      </c>
      <c r="C493">
        <v>2018</v>
      </c>
      <c r="D493" s="23" t="str">
        <f t="shared" si="7"/>
        <v>feb</v>
      </c>
      <c r="E493" s="24">
        <v>43159</v>
      </c>
      <c r="F493" s="58">
        <v>308100083.81536448</v>
      </c>
      <c r="G493">
        <v>2018</v>
      </c>
    </row>
    <row r="494" spans="1:7" outlineLevel="1" x14ac:dyDescent="0.25">
      <c r="A494" s="23" t="s">
        <v>13</v>
      </c>
      <c r="B494" s="26" t="s">
        <v>13</v>
      </c>
      <c r="C494">
        <v>2018</v>
      </c>
      <c r="D494" s="23" t="str">
        <f t="shared" si="7"/>
        <v>feb</v>
      </c>
      <c r="E494" s="24">
        <v>43159</v>
      </c>
      <c r="F494" s="58">
        <v>115405438.86052477</v>
      </c>
      <c r="G494">
        <v>2018</v>
      </c>
    </row>
    <row r="495" spans="1:7" outlineLevel="1" x14ac:dyDescent="0.25">
      <c r="A495" s="23" t="s">
        <v>14</v>
      </c>
      <c r="B495" s="26" t="s">
        <v>14</v>
      </c>
      <c r="C495">
        <v>2018</v>
      </c>
      <c r="D495" s="23" t="str">
        <f t="shared" si="7"/>
        <v>feb</v>
      </c>
      <c r="E495" s="24">
        <v>43159</v>
      </c>
      <c r="F495" s="58">
        <v>414458493.68857151</v>
      </c>
      <c r="G495">
        <v>2018</v>
      </c>
    </row>
    <row r="496" spans="1:7" outlineLevel="1" x14ac:dyDescent="0.25">
      <c r="A496" s="23" t="s">
        <v>15</v>
      </c>
      <c r="B496" s="26" t="s">
        <v>0</v>
      </c>
      <c r="C496">
        <v>2018</v>
      </c>
      <c r="D496" s="23" t="str">
        <f t="shared" si="7"/>
        <v>mar</v>
      </c>
      <c r="E496" s="24">
        <v>43190</v>
      </c>
      <c r="G496">
        <v>2018</v>
      </c>
    </row>
    <row r="497" spans="1:7" outlineLevel="1" x14ac:dyDescent="0.25">
      <c r="A497" s="23" t="s">
        <v>39</v>
      </c>
      <c r="B497" s="26" t="s">
        <v>35</v>
      </c>
      <c r="C497">
        <v>2018</v>
      </c>
      <c r="D497" s="23" t="str">
        <f t="shared" si="7"/>
        <v>mar</v>
      </c>
      <c r="E497" s="24">
        <v>43190</v>
      </c>
      <c r="G497">
        <v>2018</v>
      </c>
    </row>
    <row r="498" spans="1:7" outlineLevel="1" x14ac:dyDescent="0.25">
      <c r="A498" s="23" t="s">
        <v>16</v>
      </c>
      <c r="B498" s="26" t="s">
        <v>1</v>
      </c>
      <c r="C498">
        <v>2018</v>
      </c>
      <c r="D498" s="23" t="str">
        <f t="shared" si="7"/>
        <v>mar</v>
      </c>
      <c r="E498" s="24">
        <v>43190</v>
      </c>
      <c r="F498" s="58">
        <v>75256758.10676384</v>
      </c>
      <c r="G498">
        <v>2018</v>
      </c>
    </row>
    <row r="499" spans="1:7" outlineLevel="1" x14ac:dyDescent="0.25">
      <c r="A499" s="23" t="s">
        <v>27</v>
      </c>
      <c r="B499" s="26" t="s">
        <v>2</v>
      </c>
      <c r="C499">
        <v>2018</v>
      </c>
      <c r="D499" s="23" t="str">
        <f t="shared" si="7"/>
        <v>mar</v>
      </c>
      <c r="E499" s="24">
        <v>43190</v>
      </c>
      <c r="G499">
        <v>2018</v>
      </c>
    </row>
    <row r="500" spans="1:7" outlineLevel="1" x14ac:dyDescent="0.25">
      <c r="A500" s="23" t="s">
        <v>40</v>
      </c>
      <c r="B500" s="26" t="s">
        <v>36</v>
      </c>
      <c r="C500">
        <v>2018</v>
      </c>
      <c r="D500" s="23" t="str">
        <f t="shared" si="7"/>
        <v>mar</v>
      </c>
      <c r="E500" s="24">
        <v>43190</v>
      </c>
      <c r="G500">
        <v>2018</v>
      </c>
    </row>
    <row r="501" spans="1:7" outlineLevel="1" x14ac:dyDescent="0.25">
      <c r="A501" s="23" t="s">
        <v>17</v>
      </c>
      <c r="B501" s="26" t="s">
        <v>3</v>
      </c>
      <c r="C501">
        <v>2018</v>
      </c>
      <c r="D501" s="23" t="str">
        <f t="shared" si="7"/>
        <v>mar</v>
      </c>
      <c r="E501" s="24">
        <v>43190</v>
      </c>
      <c r="F501" s="58">
        <v>70486384.547521889</v>
      </c>
      <c r="G501">
        <v>2018</v>
      </c>
    </row>
    <row r="502" spans="1:7" outlineLevel="1" x14ac:dyDescent="0.25">
      <c r="A502" s="23" t="s">
        <v>18</v>
      </c>
      <c r="B502" s="26" t="s">
        <v>4</v>
      </c>
      <c r="C502">
        <v>2018</v>
      </c>
      <c r="D502" s="23" t="str">
        <f t="shared" si="7"/>
        <v>mar</v>
      </c>
      <c r="E502" s="24">
        <v>43190</v>
      </c>
      <c r="G502">
        <v>2018</v>
      </c>
    </row>
    <row r="503" spans="1:7" outlineLevel="1" x14ac:dyDescent="0.25">
      <c r="A503" s="23" t="s">
        <v>20</v>
      </c>
      <c r="B503" s="26" t="s">
        <v>6</v>
      </c>
      <c r="C503">
        <v>2018</v>
      </c>
      <c r="D503" s="23" t="str">
        <f t="shared" si="7"/>
        <v>mar</v>
      </c>
      <c r="E503" s="24">
        <v>43190</v>
      </c>
      <c r="F503" s="58">
        <v>2802617.6559766764</v>
      </c>
      <c r="G503">
        <v>2018</v>
      </c>
    </row>
    <row r="504" spans="1:7" outlineLevel="1" x14ac:dyDescent="0.25">
      <c r="A504" s="23" t="s">
        <v>21</v>
      </c>
      <c r="B504" s="26" t="s">
        <v>7</v>
      </c>
      <c r="C504">
        <v>2018</v>
      </c>
      <c r="D504" s="23" t="str">
        <f t="shared" si="7"/>
        <v>mar</v>
      </c>
      <c r="E504" s="24">
        <v>43190</v>
      </c>
      <c r="F504" s="58">
        <v>31722903.705014564</v>
      </c>
      <c r="G504">
        <v>2018</v>
      </c>
    </row>
    <row r="505" spans="1:7" outlineLevel="1" x14ac:dyDescent="0.25">
      <c r="A505" s="23" t="s">
        <v>22</v>
      </c>
      <c r="B505" s="26" t="s">
        <v>8</v>
      </c>
      <c r="C505">
        <v>2018</v>
      </c>
      <c r="D505" s="23" t="str">
        <f t="shared" si="7"/>
        <v>mar</v>
      </c>
      <c r="E505" s="24">
        <v>43190</v>
      </c>
      <c r="F505" s="58">
        <v>487580629.26903826</v>
      </c>
      <c r="G505">
        <v>2018</v>
      </c>
    </row>
    <row r="506" spans="1:7" outlineLevel="1" x14ac:dyDescent="0.25">
      <c r="A506" s="23" t="s">
        <v>23</v>
      </c>
      <c r="B506" s="26" t="s">
        <v>9</v>
      </c>
      <c r="C506">
        <v>2018</v>
      </c>
      <c r="D506" s="23" t="str">
        <f t="shared" si="7"/>
        <v>mar</v>
      </c>
      <c r="E506" s="24">
        <v>43190</v>
      </c>
      <c r="F506" s="58">
        <v>247789.06705539388</v>
      </c>
      <c r="G506">
        <v>2018</v>
      </c>
    </row>
    <row r="507" spans="1:7" outlineLevel="1" x14ac:dyDescent="0.25">
      <c r="A507" s="23" t="s">
        <v>24</v>
      </c>
      <c r="B507" s="26" t="s">
        <v>10</v>
      </c>
      <c r="C507">
        <v>2018</v>
      </c>
      <c r="D507" s="23" t="str">
        <f t="shared" si="7"/>
        <v>mar</v>
      </c>
      <c r="E507" s="24">
        <v>43190</v>
      </c>
      <c r="F507" s="58">
        <v>3850481.486880458</v>
      </c>
      <c r="G507">
        <v>2018</v>
      </c>
    </row>
    <row r="508" spans="1:7" outlineLevel="1" x14ac:dyDescent="0.25">
      <c r="A508" s="23" t="s">
        <v>41</v>
      </c>
      <c r="B508" s="26" t="s">
        <v>37</v>
      </c>
      <c r="C508">
        <v>2018</v>
      </c>
      <c r="D508" s="23" t="str">
        <f t="shared" si="7"/>
        <v>mar</v>
      </c>
      <c r="E508" s="24">
        <v>43190</v>
      </c>
      <c r="G508">
        <v>2018</v>
      </c>
    </row>
    <row r="509" spans="1:7" outlineLevel="1" x14ac:dyDescent="0.25">
      <c r="A509" s="23" t="s">
        <v>25</v>
      </c>
      <c r="B509" s="26" t="s">
        <v>11</v>
      </c>
      <c r="C509">
        <v>2018</v>
      </c>
      <c r="D509" s="23" t="str">
        <f t="shared" si="7"/>
        <v>mar</v>
      </c>
      <c r="E509" s="24">
        <v>43190</v>
      </c>
      <c r="F509" s="58">
        <v>203042.7609329446</v>
      </c>
      <c r="G509">
        <v>2018</v>
      </c>
    </row>
    <row r="510" spans="1:7" outlineLevel="1" x14ac:dyDescent="0.25">
      <c r="A510" s="23" t="s">
        <v>42</v>
      </c>
      <c r="B510" s="26" t="s">
        <v>38</v>
      </c>
      <c r="C510">
        <v>2018</v>
      </c>
      <c r="D510" s="23" t="str">
        <f t="shared" si="7"/>
        <v>mar</v>
      </c>
      <c r="E510" s="24">
        <v>43190</v>
      </c>
      <c r="G510">
        <v>2018</v>
      </c>
    </row>
    <row r="511" spans="1:7" outlineLevel="1" x14ac:dyDescent="0.25">
      <c r="A511" s="23" t="s">
        <v>26</v>
      </c>
      <c r="B511" s="26" t="s">
        <v>12</v>
      </c>
      <c r="C511">
        <v>2018</v>
      </c>
      <c r="D511" s="23" t="str">
        <f t="shared" si="7"/>
        <v>mar</v>
      </c>
      <c r="E511" s="24">
        <v>43190</v>
      </c>
      <c r="F511" s="58">
        <v>1935165.9606413995</v>
      </c>
      <c r="G511">
        <v>2018</v>
      </c>
    </row>
    <row r="512" spans="1:7" outlineLevel="1" x14ac:dyDescent="0.25">
      <c r="A512" s="23" t="s">
        <v>43</v>
      </c>
      <c r="B512" s="26" t="s">
        <v>34</v>
      </c>
      <c r="C512">
        <v>2018</v>
      </c>
      <c r="D512" s="23" t="str">
        <f t="shared" si="7"/>
        <v>mar</v>
      </c>
      <c r="E512" s="24">
        <v>43190</v>
      </c>
      <c r="F512" s="58">
        <v>308061475.77705538</v>
      </c>
      <c r="G512">
        <v>2018</v>
      </c>
    </row>
    <row r="513" spans="1:7" outlineLevel="1" x14ac:dyDescent="0.25">
      <c r="A513" s="23" t="s">
        <v>13</v>
      </c>
      <c r="B513" s="26" t="s">
        <v>13</v>
      </c>
      <c r="C513">
        <v>2018</v>
      </c>
      <c r="D513" s="23" t="str">
        <f t="shared" si="7"/>
        <v>mar</v>
      </c>
      <c r="E513" s="24">
        <v>43190</v>
      </c>
      <c r="F513" s="58">
        <v>275461850.67591834</v>
      </c>
      <c r="G513">
        <v>2018</v>
      </c>
    </row>
    <row r="514" spans="1:7" outlineLevel="1" x14ac:dyDescent="0.25">
      <c r="A514" s="23" t="s">
        <v>14</v>
      </c>
      <c r="B514" s="26" t="s">
        <v>14</v>
      </c>
      <c r="C514">
        <v>2018</v>
      </c>
      <c r="D514" s="23" t="str">
        <f t="shared" ref="D514:D577" si="8">+TEXT(E514,"mmm")</f>
        <v>mar</v>
      </c>
      <c r="E514" s="24">
        <v>43190</v>
      </c>
      <c r="F514" s="58">
        <v>413008966.58930033</v>
      </c>
      <c r="G514">
        <v>2018</v>
      </c>
    </row>
    <row r="515" spans="1:7" outlineLevel="1" x14ac:dyDescent="0.25">
      <c r="A515" s="23" t="s">
        <v>15</v>
      </c>
      <c r="B515" s="26" t="s">
        <v>0</v>
      </c>
      <c r="C515">
        <v>2018</v>
      </c>
      <c r="D515" s="23" t="str">
        <f t="shared" si="8"/>
        <v>abr</v>
      </c>
      <c r="E515" s="24">
        <v>43220</v>
      </c>
      <c r="G515">
        <v>2018</v>
      </c>
    </row>
    <row r="516" spans="1:7" outlineLevel="1" x14ac:dyDescent="0.25">
      <c r="A516" s="23" t="s">
        <v>39</v>
      </c>
      <c r="B516" s="26" t="s">
        <v>35</v>
      </c>
      <c r="C516">
        <v>2018</v>
      </c>
      <c r="D516" s="23" t="str">
        <f t="shared" si="8"/>
        <v>abr</v>
      </c>
      <c r="E516" s="24">
        <v>43220</v>
      </c>
      <c r="G516">
        <v>2018</v>
      </c>
    </row>
    <row r="517" spans="1:7" outlineLevel="1" x14ac:dyDescent="0.25">
      <c r="A517" s="23" t="s">
        <v>16</v>
      </c>
      <c r="B517" s="26" t="s">
        <v>1</v>
      </c>
      <c r="C517">
        <v>2018</v>
      </c>
      <c r="D517" s="23" t="str">
        <f t="shared" si="8"/>
        <v>abr</v>
      </c>
      <c r="E517" s="24">
        <v>43220</v>
      </c>
      <c r="F517" s="58">
        <v>77049226.866268367</v>
      </c>
      <c r="G517">
        <v>2018</v>
      </c>
    </row>
    <row r="518" spans="1:7" outlineLevel="1" x14ac:dyDescent="0.25">
      <c r="A518" s="23" t="s">
        <v>27</v>
      </c>
      <c r="B518" s="26" t="s">
        <v>2</v>
      </c>
      <c r="C518">
        <v>2018</v>
      </c>
      <c r="D518" s="23" t="str">
        <f t="shared" si="8"/>
        <v>abr</v>
      </c>
      <c r="E518" s="24">
        <v>43220</v>
      </c>
      <c r="G518">
        <v>2018</v>
      </c>
    </row>
    <row r="519" spans="1:7" outlineLevel="1" x14ac:dyDescent="0.25">
      <c r="A519" s="23" t="s">
        <v>40</v>
      </c>
      <c r="B519" s="26" t="s">
        <v>36</v>
      </c>
      <c r="C519">
        <v>2018</v>
      </c>
      <c r="D519" s="23" t="str">
        <f t="shared" si="8"/>
        <v>abr</v>
      </c>
      <c r="E519" s="24">
        <v>43220</v>
      </c>
      <c r="G519">
        <v>2018</v>
      </c>
    </row>
    <row r="520" spans="1:7" outlineLevel="1" x14ac:dyDescent="0.25">
      <c r="A520" s="23" t="s">
        <v>17</v>
      </c>
      <c r="B520" s="26" t="s">
        <v>3</v>
      </c>
      <c r="C520">
        <v>2018</v>
      </c>
      <c r="D520" s="23" t="str">
        <f t="shared" si="8"/>
        <v>abr</v>
      </c>
      <c r="E520" s="24">
        <v>43220</v>
      </c>
      <c r="F520" s="58">
        <v>69257543.537317798</v>
      </c>
      <c r="G520">
        <v>2018</v>
      </c>
    </row>
    <row r="521" spans="1:7" outlineLevel="1" x14ac:dyDescent="0.25">
      <c r="A521" s="23" t="s">
        <v>18</v>
      </c>
      <c r="B521" s="26" t="s">
        <v>4</v>
      </c>
      <c r="C521">
        <v>2018</v>
      </c>
      <c r="D521" s="23" t="str">
        <f t="shared" si="8"/>
        <v>abr</v>
      </c>
      <c r="E521" s="24">
        <v>43220</v>
      </c>
      <c r="G521">
        <v>2018</v>
      </c>
    </row>
    <row r="522" spans="1:7" outlineLevel="1" x14ac:dyDescent="0.25">
      <c r="A522" s="23" t="s">
        <v>20</v>
      </c>
      <c r="B522" s="26" t="s">
        <v>6</v>
      </c>
      <c r="C522">
        <v>2018</v>
      </c>
      <c r="D522" s="23" t="str">
        <f t="shared" si="8"/>
        <v>abr</v>
      </c>
      <c r="E522" s="24">
        <v>43220</v>
      </c>
      <c r="F522" s="58">
        <v>438666.82798833819</v>
      </c>
      <c r="G522">
        <v>2018</v>
      </c>
    </row>
    <row r="523" spans="1:7" outlineLevel="1" x14ac:dyDescent="0.25">
      <c r="A523" s="23" t="s">
        <v>21</v>
      </c>
      <c r="B523" s="26" t="s">
        <v>7</v>
      </c>
      <c r="C523">
        <v>2018</v>
      </c>
      <c r="D523" s="23" t="str">
        <f t="shared" si="8"/>
        <v>abr</v>
      </c>
      <c r="E523" s="24">
        <v>43220</v>
      </c>
      <c r="F523" s="58">
        <v>30998594.926326595</v>
      </c>
      <c r="G523">
        <v>2018</v>
      </c>
    </row>
    <row r="524" spans="1:7" outlineLevel="1" x14ac:dyDescent="0.25">
      <c r="A524" s="23" t="s">
        <v>22</v>
      </c>
      <c r="B524" s="26" t="s">
        <v>8</v>
      </c>
      <c r="C524">
        <v>2018</v>
      </c>
      <c r="D524" s="23" t="str">
        <f t="shared" si="8"/>
        <v>abr</v>
      </c>
      <c r="E524" s="24">
        <v>43220</v>
      </c>
      <c r="F524" s="58">
        <v>484828395.71314782</v>
      </c>
      <c r="G524">
        <v>2018</v>
      </c>
    </row>
    <row r="525" spans="1:7" outlineLevel="1" x14ac:dyDescent="0.25">
      <c r="A525" s="23" t="s">
        <v>23</v>
      </c>
      <c r="B525" s="26" t="s">
        <v>9</v>
      </c>
      <c r="C525">
        <v>2018</v>
      </c>
      <c r="D525" s="23" t="str">
        <f t="shared" si="8"/>
        <v>abr</v>
      </c>
      <c r="E525" s="24">
        <v>43220</v>
      </c>
      <c r="F525" s="58">
        <v>218645.77259475269</v>
      </c>
      <c r="G525">
        <v>2018</v>
      </c>
    </row>
    <row r="526" spans="1:7" outlineLevel="1" x14ac:dyDescent="0.25">
      <c r="A526" s="23" t="s">
        <v>24</v>
      </c>
      <c r="B526" s="26" t="s">
        <v>10</v>
      </c>
      <c r="C526">
        <v>2018</v>
      </c>
      <c r="D526" s="23" t="str">
        <f t="shared" si="8"/>
        <v>abr</v>
      </c>
      <c r="E526" s="24">
        <v>43220</v>
      </c>
      <c r="F526" s="58">
        <v>5676754.4810495656</v>
      </c>
      <c r="G526">
        <v>2018</v>
      </c>
    </row>
    <row r="527" spans="1:7" outlineLevel="1" x14ac:dyDescent="0.25">
      <c r="A527" s="23" t="s">
        <v>41</v>
      </c>
      <c r="B527" s="26" t="s">
        <v>37</v>
      </c>
      <c r="C527">
        <v>2018</v>
      </c>
      <c r="D527" s="23" t="str">
        <f t="shared" si="8"/>
        <v>abr</v>
      </c>
      <c r="E527" s="24">
        <v>43220</v>
      </c>
      <c r="G527">
        <v>2018</v>
      </c>
    </row>
    <row r="528" spans="1:7" outlineLevel="1" x14ac:dyDescent="0.25">
      <c r="A528" s="23" t="s">
        <v>25</v>
      </c>
      <c r="B528" s="26" t="s">
        <v>11</v>
      </c>
      <c r="C528">
        <v>2018</v>
      </c>
      <c r="D528" s="23" t="str">
        <f t="shared" si="8"/>
        <v>abr</v>
      </c>
      <c r="E528" s="24">
        <v>43220</v>
      </c>
      <c r="G528">
        <v>2018</v>
      </c>
    </row>
    <row r="529" spans="1:7" outlineLevel="1" x14ac:dyDescent="0.25">
      <c r="A529" s="23" t="s">
        <v>42</v>
      </c>
      <c r="B529" s="26" t="s">
        <v>38</v>
      </c>
      <c r="C529">
        <v>2018</v>
      </c>
      <c r="D529" s="23" t="str">
        <f t="shared" si="8"/>
        <v>abr</v>
      </c>
      <c r="E529" s="24">
        <v>43220</v>
      </c>
      <c r="G529">
        <v>2018</v>
      </c>
    </row>
    <row r="530" spans="1:7" outlineLevel="1" x14ac:dyDescent="0.25">
      <c r="A530" s="23" t="s">
        <v>26</v>
      </c>
      <c r="B530" s="26" t="s">
        <v>12</v>
      </c>
      <c r="C530">
        <v>2018</v>
      </c>
      <c r="D530" s="23" t="str">
        <f t="shared" si="8"/>
        <v>abr</v>
      </c>
      <c r="E530" s="24">
        <v>43220</v>
      </c>
      <c r="F530" s="58">
        <v>1815501.1545189503</v>
      </c>
      <c r="G530">
        <v>2018</v>
      </c>
    </row>
    <row r="531" spans="1:7" outlineLevel="1" x14ac:dyDescent="0.25">
      <c r="A531" s="23" t="s">
        <v>43</v>
      </c>
      <c r="B531" s="26" t="s">
        <v>34</v>
      </c>
      <c r="C531">
        <v>2018</v>
      </c>
      <c r="D531" s="23" t="str">
        <f t="shared" si="8"/>
        <v>abr</v>
      </c>
      <c r="E531" s="24">
        <v>43220</v>
      </c>
      <c r="F531" s="58">
        <v>303608221.25067055</v>
      </c>
      <c r="G531">
        <v>2018</v>
      </c>
    </row>
    <row r="532" spans="1:7" outlineLevel="1" x14ac:dyDescent="0.25">
      <c r="A532" s="23" t="s">
        <v>13</v>
      </c>
      <c r="B532" s="26" t="s">
        <v>13</v>
      </c>
      <c r="C532">
        <v>2018</v>
      </c>
      <c r="D532" s="23" t="str">
        <f t="shared" si="8"/>
        <v>abr</v>
      </c>
      <c r="E532" s="24">
        <v>43220</v>
      </c>
      <c r="F532" s="58">
        <v>286905116.5444898</v>
      </c>
      <c r="G532">
        <v>2018</v>
      </c>
    </row>
    <row r="533" spans="1:7" outlineLevel="1" x14ac:dyDescent="0.25">
      <c r="A533" s="23" t="s">
        <v>14</v>
      </c>
      <c r="B533" s="26" t="s">
        <v>14</v>
      </c>
      <c r="C533">
        <v>2018</v>
      </c>
      <c r="D533" s="23" t="str">
        <f t="shared" si="8"/>
        <v>abr</v>
      </c>
      <c r="E533" s="24">
        <v>43220</v>
      </c>
      <c r="F533" s="58">
        <v>411882156.90215755</v>
      </c>
      <c r="G533">
        <v>2018</v>
      </c>
    </row>
    <row r="534" spans="1:7" outlineLevel="1" x14ac:dyDescent="0.25">
      <c r="A534" s="23" t="s">
        <v>15</v>
      </c>
      <c r="B534" s="26" t="s">
        <v>0</v>
      </c>
      <c r="C534">
        <v>2018</v>
      </c>
      <c r="D534" s="23" t="str">
        <f t="shared" si="8"/>
        <v>may</v>
      </c>
      <c r="E534" s="24">
        <v>43251</v>
      </c>
      <c r="G534">
        <v>2018</v>
      </c>
    </row>
    <row r="535" spans="1:7" outlineLevel="1" x14ac:dyDescent="0.25">
      <c r="A535" s="23" t="s">
        <v>39</v>
      </c>
      <c r="B535" s="26" t="s">
        <v>35</v>
      </c>
      <c r="C535">
        <v>2018</v>
      </c>
      <c r="D535" s="23" t="str">
        <f t="shared" si="8"/>
        <v>may</v>
      </c>
      <c r="E535" s="24">
        <v>43251</v>
      </c>
      <c r="G535">
        <v>2018</v>
      </c>
    </row>
    <row r="536" spans="1:7" outlineLevel="1" x14ac:dyDescent="0.25">
      <c r="A536" s="23" t="s">
        <v>16</v>
      </c>
      <c r="B536" s="26" t="s">
        <v>1</v>
      </c>
      <c r="C536">
        <v>2018</v>
      </c>
      <c r="D536" s="23" t="str">
        <f t="shared" si="8"/>
        <v>may</v>
      </c>
      <c r="E536" s="24">
        <v>43251</v>
      </c>
      <c r="F536" s="58">
        <v>76229762.16043745</v>
      </c>
      <c r="G536">
        <v>2018</v>
      </c>
    </row>
    <row r="537" spans="1:7" outlineLevel="1" x14ac:dyDescent="0.25">
      <c r="A537" s="23" t="s">
        <v>27</v>
      </c>
      <c r="B537" s="26" t="s">
        <v>2</v>
      </c>
      <c r="C537">
        <v>2018</v>
      </c>
      <c r="D537" s="23" t="str">
        <f t="shared" si="8"/>
        <v>may</v>
      </c>
      <c r="E537" s="24">
        <v>43251</v>
      </c>
      <c r="G537">
        <v>2018</v>
      </c>
    </row>
    <row r="538" spans="1:7" outlineLevel="1" x14ac:dyDescent="0.25">
      <c r="A538" s="23" t="s">
        <v>40</v>
      </c>
      <c r="B538" s="26" t="s">
        <v>36</v>
      </c>
      <c r="C538">
        <v>2018</v>
      </c>
      <c r="D538" s="23" t="str">
        <f t="shared" si="8"/>
        <v>may</v>
      </c>
      <c r="E538" s="24">
        <v>43251</v>
      </c>
      <c r="G538">
        <v>2018</v>
      </c>
    </row>
    <row r="539" spans="1:7" outlineLevel="1" x14ac:dyDescent="0.25">
      <c r="A539" s="23" t="s">
        <v>17</v>
      </c>
      <c r="B539" s="26" t="s">
        <v>3</v>
      </c>
      <c r="C539">
        <v>2018</v>
      </c>
      <c r="D539" s="23" t="str">
        <f t="shared" si="8"/>
        <v>may</v>
      </c>
      <c r="E539" s="24">
        <v>43251</v>
      </c>
      <c r="F539" s="58">
        <v>69002968.008309066</v>
      </c>
      <c r="G539">
        <v>2018</v>
      </c>
    </row>
    <row r="540" spans="1:7" outlineLevel="1" x14ac:dyDescent="0.25">
      <c r="A540" s="23" t="s">
        <v>18</v>
      </c>
      <c r="B540" s="26" t="s">
        <v>4</v>
      </c>
      <c r="C540">
        <v>2018</v>
      </c>
      <c r="D540" s="23" t="str">
        <f t="shared" si="8"/>
        <v>may</v>
      </c>
      <c r="E540" s="24">
        <v>43251</v>
      </c>
      <c r="G540">
        <v>2018</v>
      </c>
    </row>
    <row r="541" spans="1:7" outlineLevel="1" x14ac:dyDescent="0.25">
      <c r="A541" s="23" t="s">
        <v>20</v>
      </c>
      <c r="B541" s="26" t="s">
        <v>6</v>
      </c>
      <c r="C541">
        <v>2018</v>
      </c>
      <c r="D541" s="23" t="str">
        <f t="shared" si="8"/>
        <v>may</v>
      </c>
      <c r="E541" s="24">
        <v>43251</v>
      </c>
      <c r="F541" s="58">
        <v>438904.89798833826</v>
      </c>
      <c r="G541">
        <v>2018</v>
      </c>
    </row>
    <row r="542" spans="1:7" outlineLevel="1" x14ac:dyDescent="0.25">
      <c r="A542" s="23" t="s">
        <v>21</v>
      </c>
      <c r="B542" s="26" t="s">
        <v>7</v>
      </c>
      <c r="C542">
        <v>2018</v>
      </c>
      <c r="D542" s="23" t="str">
        <f t="shared" si="8"/>
        <v>may</v>
      </c>
      <c r="E542" s="24">
        <v>43251</v>
      </c>
      <c r="F542" s="58">
        <v>33805616.455860041</v>
      </c>
      <c r="G542">
        <v>2018</v>
      </c>
    </row>
    <row r="543" spans="1:7" outlineLevel="1" x14ac:dyDescent="0.25">
      <c r="A543" s="23" t="s">
        <v>22</v>
      </c>
      <c r="B543" s="26" t="s">
        <v>8</v>
      </c>
      <c r="C543">
        <v>2018</v>
      </c>
      <c r="D543" s="23" t="str">
        <f t="shared" si="8"/>
        <v>may</v>
      </c>
      <c r="E543" s="24">
        <v>43251</v>
      </c>
      <c r="F543" s="58">
        <v>478336696.27547878</v>
      </c>
      <c r="G543">
        <v>2018</v>
      </c>
    </row>
    <row r="544" spans="1:7" outlineLevel="1" x14ac:dyDescent="0.25">
      <c r="A544" s="23" t="s">
        <v>23</v>
      </c>
      <c r="B544" s="26" t="s">
        <v>9</v>
      </c>
      <c r="C544">
        <v>2018</v>
      </c>
      <c r="D544" s="23" t="str">
        <f t="shared" si="8"/>
        <v>may</v>
      </c>
      <c r="E544" s="24">
        <v>43251</v>
      </c>
      <c r="G544">
        <v>2018</v>
      </c>
    </row>
    <row r="545" spans="1:7" outlineLevel="1" x14ac:dyDescent="0.25">
      <c r="A545" s="23" t="s">
        <v>24</v>
      </c>
      <c r="B545" s="26" t="s">
        <v>10</v>
      </c>
      <c r="C545">
        <v>2018</v>
      </c>
      <c r="D545" s="23" t="str">
        <f t="shared" si="8"/>
        <v>may</v>
      </c>
      <c r="E545" s="24">
        <v>43251</v>
      </c>
      <c r="F545" s="58">
        <v>2284967.3469387675</v>
      </c>
      <c r="G545">
        <v>2018</v>
      </c>
    </row>
    <row r="546" spans="1:7" outlineLevel="1" x14ac:dyDescent="0.25">
      <c r="A546" s="23" t="s">
        <v>41</v>
      </c>
      <c r="B546" s="26" t="s">
        <v>37</v>
      </c>
      <c r="C546">
        <v>2018</v>
      </c>
      <c r="D546" s="23" t="str">
        <f t="shared" si="8"/>
        <v>may</v>
      </c>
      <c r="E546" s="24">
        <v>43251</v>
      </c>
      <c r="G546">
        <v>2018</v>
      </c>
    </row>
    <row r="547" spans="1:7" outlineLevel="1" x14ac:dyDescent="0.25">
      <c r="A547" s="23" t="s">
        <v>25</v>
      </c>
      <c r="B547" s="26" t="s">
        <v>11</v>
      </c>
      <c r="C547">
        <v>2018</v>
      </c>
      <c r="D547" s="23" t="str">
        <f t="shared" si="8"/>
        <v>may</v>
      </c>
      <c r="E547" s="24">
        <v>43251</v>
      </c>
      <c r="G547">
        <v>2018</v>
      </c>
    </row>
    <row r="548" spans="1:7" outlineLevel="1" x14ac:dyDescent="0.25">
      <c r="A548" s="23" t="s">
        <v>42</v>
      </c>
      <c r="B548" s="26" t="s">
        <v>38</v>
      </c>
      <c r="C548">
        <v>2018</v>
      </c>
      <c r="D548" s="23" t="str">
        <f t="shared" si="8"/>
        <v>may</v>
      </c>
      <c r="E548" s="24">
        <v>43251</v>
      </c>
      <c r="G548">
        <v>2018</v>
      </c>
    </row>
    <row r="549" spans="1:7" outlineLevel="1" x14ac:dyDescent="0.25">
      <c r="A549" s="23" t="s">
        <v>26</v>
      </c>
      <c r="B549" s="26" t="s">
        <v>12</v>
      </c>
      <c r="C549">
        <v>2018</v>
      </c>
      <c r="D549" s="23" t="str">
        <f t="shared" si="8"/>
        <v>may</v>
      </c>
      <c r="E549" s="24">
        <v>43251</v>
      </c>
      <c r="F549" s="58">
        <v>1287148.865889213</v>
      </c>
      <c r="G549">
        <v>2018</v>
      </c>
    </row>
    <row r="550" spans="1:7" outlineLevel="1" x14ac:dyDescent="0.25">
      <c r="A550" s="23" t="s">
        <v>43</v>
      </c>
      <c r="B550" s="26" t="s">
        <v>34</v>
      </c>
      <c r="C550">
        <v>2018</v>
      </c>
      <c r="D550" s="23" t="str">
        <f t="shared" si="8"/>
        <v>may</v>
      </c>
      <c r="E550" s="24">
        <v>43251</v>
      </c>
      <c r="F550" s="58">
        <v>306122955.79813409</v>
      </c>
      <c r="G550">
        <v>2018</v>
      </c>
    </row>
    <row r="551" spans="1:7" outlineLevel="1" x14ac:dyDescent="0.25">
      <c r="A551" s="23" t="s">
        <v>13</v>
      </c>
      <c r="B551" s="26" t="s">
        <v>13</v>
      </c>
      <c r="C551">
        <v>2018</v>
      </c>
      <c r="D551" s="23" t="str">
        <f t="shared" si="8"/>
        <v>may</v>
      </c>
      <c r="E551" s="24">
        <v>43251</v>
      </c>
      <c r="F551" s="58">
        <v>295090451.17999995</v>
      </c>
      <c r="G551">
        <v>2018</v>
      </c>
    </row>
    <row r="552" spans="1:7" outlineLevel="1" x14ac:dyDescent="0.25">
      <c r="A552" s="23" t="s">
        <v>14</v>
      </c>
      <c r="B552" s="26" t="s">
        <v>14</v>
      </c>
      <c r="C552">
        <v>2018</v>
      </c>
      <c r="D552" s="23" t="str">
        <f t="shared" si="8"/>
        <v>may</v>
      </c>
      <c r="E552" s="24">
        <v>43251</v>
      </c>
      <c r="F552" s="58">
        <v>412537462.54425651</v>
      </c>
      <c r="G552">
        <v>2018</v>
      </c>
    </row>
    <row r="553" spans="1:7" outlineLevel="1" x14ac:dyDescent="0.25">
      <c r="A553" s="23" t="s">
        <v>15</v>
      </c>
      <c r="B553" s="26" t="s">
        <v>0</v>
      </c>
      <c r="C553">
        <v>2018</v>
      </c>
      <c r="D553" s="23" t="str">
        <f t="shared" si="8"/>
        <v>jun</v>
      </c>
      <c r="E553" s="24">
        <v>43281</v>
      </c>
      <c r="G553">
        <v>2018</v>
      </c>
    </row>
    <row r="554" spans="1:7" outlineLevel="1" x14ac:dyDescent="0.25">
      <c r="A554" s="23" t="s">
        <v>39</v>
      </c>
      <c r="B554" s="26" t="s">
        <v>35</v>
      </c>
      <c r="C554">
        <v>2018</v>
      </c>
      <c r="D554" s="23" t="str">
        <f t="shared" si="8"/>
        <v>jun</v>
      </c>
      <c r="E554" s="24">
        <v>43281</v>
      </c>
      <c r="G554">
        <v>2018</v>
      </c>
    </row>
    <row r="555" spans="1:7" outlineLevel="1" x14ac:dyDescent="0.25">
      <c r="A555" s="23" t="s">
        <v>16</v>
      </c>
      <c r="B555" s="26" t="s">
        <v>1</v>
      </c>
      <c r="C555">
        <v>2018</v>
      </c>
      <c r="D555" s="23" t="str">
        <f t="shared" si="8"/>
        <v>jun</v>
      </c>
      <c r="E555" s="24">
        <v>43281</v>
      </c>
      <c r="F555" s="58">
        <v>76536587.11921294</v>
      </c>
      <c r="G555">
        <v>2018</v>
      </c>
    </row>
    <row r="556" spans="1:7" outlineLevel="1" x14ac:dyDescent="0.25">
      <c r="A556" s="23" t="s">
        <v>27</v>
      </c>
      <c r="B556" s="26" t="s">
        <v>2</v>
      </c>
      <c r="C556">
        <v>2018</v>
      </c>
      <c r="D556" s="23" t="str">
        <f t="shared" si="8"/>
        <v>jun</v>
      </c>
      <c r="E556" s="24">
        <v>43281</v>
      </c>
      <c r="G556">
        <v>2018</v>
      </c>
    </row>
    <row r="557" spans="1:7" outlineLevel="1" x14ac:dyDescent="0.25">
      <c r="A557" s="23" t="s">
        <v>40</v>
      </c>
      <c r="B557" s="26" t="s">
        <v>36</v>
      </c>
      <c r="C557">
        <v>2018</v>
      </c>
      <c r="D557" s="23" t="str">
        <f t="shared" si="8"/>
        <v>jun</v>
      </c>
      <c r="E557" s="24">
        <v>43281</v>
      </c>
      <c r="G557">
        <v>2018</v>
      </c>
    </row>
    <row r="558" spans="1:7" outlineLevel="1" x14ac:dyDescent="0.25">
      <c r="A558" s="23" t="s">
        <v>17</v>
      </c>
      <c r="B558" s="26" t="s">
        <v>3</v>
      </c>
      <c r="C558">
        <v>2018</v>
      </c>
      <c r="D558" s="23" t="str">
        <f t="shared" si="8"/>
        <v>jun</v>
      </c>
      <c r="E558" s="24">
        <v>43281</v>
      </c>
      <c r="F558" s="58">
        <v>67821727.304606423</v>
      </c>
      <c r="G558">
        <v>2018</v>
      </c>
    </row>
    <row r="559" spans="1:7" outlineLevel="1" x14ac:dyDescent="0.25">
      <c r="A559" s="23" t="s">
        <v>18</v>
      </c>
      <c r="B559" s="26" t="s">
        <v>4</v>
      </c>
      <c r="C559">
        <v>2018</v>
      </c>
      <c r="D559" s="23" t="str">
        <f t="shared" si="8"/>
        <v>jun</v>
      </c>
      <c r="E559" s="24">
        <v>43281</v>
      </c>
      <c r="G559">
        <v>2018</v>
      </c>
    </row>
    <row r="560" spans="1:7" outlineLevel="1" x14ac:dyDescent="0.25">
      <c r="A560" s="23" t="s">
        <v>20</v>
      </c>
      <c r="B560" s="26" t="s">
        <v>6</v>
      </c>
      <c r="C560">
        <v>2018</v>
      </c>
      <c r="D560" s="23" t="str">
        <f t="shared" si="8"/>
        <v>jun</v>
      </c>
      <c r="E560" s="24">
        <v>43281</v>
      </c>
      <c r="F560" s="58">
        <v>439135.89798833826</v>
      </c>
      <c r="G560">
        <v>2018</v>
      </c>
    </row>
    <row r="561" spans="1:7" outlineLevel="1" x14ac:dyDescent="0.25">
      <c r="A561" s="23" t="s">
        <v>21</v>
      </c>
      <c r="B561" s="26" t="s">
        <v>7</v>
      </c>
      <c r="C561">
        <v>2018</v>
      </c>
      <c r="D561" s="23" t="str">
        <f t="shared" si="8"/>
        <v>jun</v>
      </c>
      <c r="E561" s="24">
        <v>43281</v>
      </c>
      <c r="F561" s="58">
        <v>33614466.911632679</v>
      </c>
      <c r="G561">
        <v>2018</v>
      </c>
    </row>
    <row r="562" spans="1:7" outlineLevel="1" x14ac:dyDescent="0.25">
      <c r="A562" s="23" t="s">
        <v>22</v>
      </c>
      <c r="B562" s="26" t="s">
        <v>8</v>
      </c>
      <c r="C562">
        <v>2018</v>
      </c>
      <c r="D562" s="23" t="str">
        <f t="shared" si="8"/>
        <v>jun</v>
      </c>
      <c r="E562" s="24">
        <v>43281</v>
      </c>
      <c r="F562" s="58">
        <v>470747865.50624144</v>
      </c>
      <c r="G562">
        <v>2018</v>
      </c>
    </row>
    <row r="563" spans="1:7" outlineLevel="1" x14ac:dyDescent="0.25">
      <c r="A563" s="23" t="s">
        <v>23</v>
      </c>
      <c r="B563" s="26" t="s">
        <v>9</v>
      </c>
      <c r="C563">
        <v>2018</v>
      </c>
      <c r="D563" s="23" t="str">
        <f t="shared" si="8"/>
        <v>jun</v>
      </c>
      <c r="E563" s="24">
        <v>43281</v>
      </c>
      <c r="G563">
        <v>2018</v>
      </c>
    </row>
    <row r="564" spans="1:7" outlineLevel="1" x14ac:dyDescent="0.25">
      <c r="A564" s="23" t="s">
        <v>24</v>
      </c>
      <c r="B564" s="26" t="s">
        <v>10</v>
      </c>
      <c r="C564">
        <v>2018</v>
      </c>
      <c r="D564" s="23" t="str">
        <f t="shared" si="8"/>
        <v>jun</v>
      </c>
      <c r="E564" s="24">
        <v>43281</v>
      </c>
      <c r="F564" s="58">
        <v>2285679.8833819162</v>
      </c>
      <c r="G564">
        <v>2018</v>
      </c>
    </row>
    <row r="565" spans="1:7" outlineLevel="1" x14ac:dyDescent="0.25">
      <c r="A565" s="23" t="s">
        <v>41</v>
      </c>
      <c r="B565" s="26" t="s">
        <v>37</v>
      </c>
      <c r="C565">
        <v>2018</v>
      </c>
      <c r="D565" s="23" t="str">
        <f t="shared" si="8"/>
        <v>jun</v>
      </c>
      <c r="E565" s="24">
        <v>43281</v>
      </c>
      <c r="G565">
        <v>2018</v>
      </c>
    </row>
    <row r="566" spans="1:7" outlineLevel="1" x14ac:dyDescent="0.25">
      <c r="A566" s="23" t="s">
        <v>25</v>
      </c>
      <c r="B566" s="26" t="s">
        <v>11</v>
      </c>
      <c r="C566">
        <v>2018</v>
      </c>
      <c r="D566" s="23" t="str">
        <f t="shared" si="8"/>
        <v>jun</v>
      </c>
      <c r="E566" s="24">
        <v>43281</v>
      </c>
      <c r="G566">
        <v>2018</v>
      </c>
    </row>
    <row r="567" spans="1:7" outlineLevel="1" x14ac:dyDescent="0.25">
      <c r="A567" s="23" t="s">
        <v>42</v>
      </c>
      <c r="B567" s="26" t="s">
        <v>38</v>
      </c>
      <c r="C567">
        <v>2018</v>
      </c>
      <c r="D567" s="23" t="str">
        <f t="shared" si="8"/>
        <v>jun</v>
      </c>
      <c r="E567" s="24">
        <v>43281</v>
      </c>
      <c r="G567">
        <v>2018</v>
      </c>
    </row>
    <row r="568" spans="1:7" outlineLevel="1" x14ac:dyDescent="0.25">
      <c r="A568" s="23" t="s">
        <v>26</v>
      </c>
      <c r="B568" s="26" t="s">
        <v>12</v>
      </c>
      <c r="C568">
        <v>2018</v>
      </c>
      <c r="D568" s="23" t="str">
        <f t="shared" si="8"/>
        <v>jun</v>
      </c>
      <c r="E568" s="24">
        <v>43281</v>
      </c>
      <c r="F568" s="58">
        <v>555100.81632653065</v>
      </c>
      <c r="G568">
        <v>2018</v>
      </c>
    </row>
    <row r="569" spans="1:7" outlineLevel="1" x14ac:dyDescent="0.25">
      <c r="A569" s="23" t="s">
        <v>43</v>
      </c>
      <c r="B569" s="26" t="s">
        <v>34</v>
      </c>
      <c r="C569">
        <v>2018</v>
      </c>
      <c r="D569" s="23" t="str">
        <f t="shared" si="8"/>
        <v>jun</v>
      </c>
      <c r="E569" s="24">
        <v>43281</v>
      </c>
      <c r="F569" s="58">
        <v>301655884.26486886</v>
      </c>
      <c r="G569">
        <v>2018</v>
      </c>
    </row>
    <row r="570" spans="1:7" outlineLevel="1" x14ac:dyDescent="0.25">
      <c r="A570" s="23" t="s">
        <v>13</v>
      </c>
      <c r="B570" s="26" t="s">
        <v>13</v>
      </c>
      <c r="C570">
        <v>2018</v>
      </c>
      <c r="D570" s="23" t="str">
        <f t="shared" si="8"/>
        <v>jun</v>
      </c>
      <c r="E570" s="24">
        <v>43281</v>
      </c>
      <c r="F570" s="58">
        <v>305303523.8085131</v>
      </c>
      <c r="G570">
        <v>2018</v>
      </c>
    </row>
    <row r="571" spans="1:7" outlineLevel="1" x14ac:dyDescent="0.25">
      <c r="A571" s="23" t="s">
        <v>14</v>
      </c>
      <c r="B571" s="26" t="s">
        <v>14</v>
      </c>
      <c r="C571">
        <v>2018</v>
      </c>
      <c r="D571" s="23" t="str">
        <f t="shared" si="8"/>
        <v>jun</v>
      </c>
      <c r="E571" s="24">
        <v>43281</v>
      </c>
      <c r="F571" s="58">
        <v>416911625.81113708</v>
      </c>
      <c r="G571">
        <v>2018</v>
      </c>
    </row>
    <row r="572" spans="1:7" outlineLevel="1" x14ac:dyDescent="0.25">
      <c r="A572" s="23" t="s">
        <v>15</v>
      </c>
      <c r="B572" s="26" t="s">
        <v>0</v>
      </c>
      <c r="C572">
        <v>2018</v>
      </c>
      <c r="D572" s="23" t="str">
        <f t="shared" si="8"/>
        <v>jul</v>
      </c>
      <c r="E572" s="24">
        <v>43312</v>
      </c>
      <c r="G572">
        <v>2018</v>
      </c>
    </row>
    <row r="573" spans="1:7" outlineLevel="1" x14ac:dyDescent="0.25">
      <c r="A573" s="23" t="s">
        <v>39</v>
      </c>
      <c r="B573" s="26" t="s">
        <v>35</v>
      </c>
      <c r="C573">
        <v>2018</v>
      </c>
      <c r="D573" s="23" t="str">
        <f t="shared" si="8"/>
        <v>jul</v>
      </c>
      <c r="E573" s="24">
        <v>43312</v>
      </c>
      <c r="G573">
        <v>2018</v>
      </c>
    </row>
    <row r="574" spans="1:7" outlineLevel="1" x14ac:dyDescent="0.25">
      <c r="A574" s="23" t="s">
        <v>16</v>
      </c>
      <c r="B574" s="26" t="s">
        <v>1</v>
      </c>
      <c r="C574">
        <v>2018</v>
      </c>
      <c r="D574" s="23" t="str">
        <f t="shared" si="8"/>
        <v>jul</v>
      </c>
      <c r="E574" s="24">
        <v>43312</v>
      </c>
      <c r="F574" s="58">
        <v>77893812.115422681</v>
      </c>
      <c r="G574">
        <v>2018</v>
      </c>
    </row>
    <row r="575" spans="1:7" outlineLevel="1" x14ac:dyDescent="0.25">
      <c r="A575" s="23" t="s">
        <v>27</v>
      </c>
      <c r="B575" s="26" t="s">
        <v>2</v>
      </c>
      <c r="C575">
        <v>2018</v>
      </c>
      <c r="D575" s="23" t="str">
        <f t="shared" si="8"/>
        <v>jul</v>
      </c>
      <c r="E575" s="24">
        <v>43312</v>
      </c>
      <c r="G575">
        <v>2018</v>
      </c>
    </row>
    <row r="576" spans="1:7" outlineLevel="1" x14ac:dyDescent="0.25">
      <c r="A576" s="23" t="s">
        <v>40</v>
      </c>
      <c r="B576" s="26" t="s">
        <v>36</v>
      </c>
      <c r="C576">
        <v>2018</v>
      </c>
      <c r="D576" s="23" t="str">
        <f t="shared" si="8"/>
        <v>jul</v>
      </c>
      <c r="E576" s="24">
        <v>43312</v>
      </c>
      <c r="G576">
        <v>2018</v>
      </c>
    </row>
    <row r="577" spans="1:7" outlineLevel="1" x14ac:dyDescent="0.25">
      <c r="A577" s="23" t="s">
        <v>17</v>
      </c>
      <c r="B577" s="26" t="s">
        <v>3</v>
      </c>
      <c r="C577">
        <v>2018</v>
      </c>
      <c r="D577" s="23" t="str">
        <f t="shared" si="8"/>
        <v>jul</v>
      </c>
      <c r="E577" s="24">
        <v>43312</v>
      </c>
      <c r="F577" s="58">
        <v>69055502.608134076</v>
      </c>
      <c r="G577">
        <v>2018</v>
      </c>
    </row>
    <row r="578" spans="1:7" outlineLevel="1" x14ac:dyDescent="0.25">
      <c r="A578" s="23" t="s">
        <v>18</v>
      </c>
      <c r="B578" s="26" t="s">
        <v>4</v>
      </c>
      <c r="C578">
        <v>2018</v>
      </c>
      <c r="D578" s="23" t="str">
        <f t="shared" ref="D578:D641" si="9">+TEXT(E578,"mmm")</f>
        <v>jul</v>
      </c>
      <c r="E578" s="24">
        <v>43312</v>
      </c>
      <c r="G578">
        <v>2018</v>
      </c>
    </row>
    <row r="579" spans="1:7" outlineLevel="1" x14ac:dyDescent="0.25">
      <c r="A579" s="23" t="s">
        <v>20</v>
      </c>
      <c r="B579" s="26" t="s">
        <v>6</v>
      </c>
      <c r="C579">
        <v>2018</v>
      </c>
      <c r="D579" s="23" t="str">
        <f t="shared" si="9"/>
        <v>jul</v>
      </c>
      <c r="E579" s="24">
        <v>43312</v>
      </c>
      <c r="F579" s="58">
        <v>439376.32798833819</v>
      </c>
      <c r="G579">
        <v>2018</v>
      </c>
    </row>
    <row r="580" spans="1:7" outlineLevel="1" x14ac:dyDescent="0.25">
      <c r="A580" s="23" t="s">
        <v>21</v>
      </c>
      <c r="B580" s="26" t="s">
        <v>7</v>
      </c>
      <c r="C580">
        <v>2018</v>
      </c>
      <c r="D580" s="23" t="str">
        <f t="shared" si="9"/>
        <v>jul</v>
      </c>
      <c r="E580" s="24">
        <v>43312</v>
      </c>
      <c r="F580" s="58">
        <v>33099155.28139938</v>
      </c>
      <c r="G580">
        <v>2018</v>
      </c>
    </row>
    <row r="581" spans="1:7" outlineLevel="1" x14ac:dyDescent="0.25">
      <c r="A581" s="23" t="s">
        <v>22</v>
      </c>
      <c r="B581" s="26" t="s">
        <v>8</v>
      </c>
      <c r="C581">
        <v>2018</v>
      </c>
      <c r="D581" s="23" t="str">
        <f t="shared" si="9"/>
        <v>jul</v>
      </c>
      <c r="E581" s="24">
        <v>43312</v>
      </c>
      <c r="F581" s="58">
        <v>454697597.62390649</v>
      </c>
      <c r="G581">
        <v>2018</v>
      </c>
    </row>
    <row r="582" spans="1:7" outlineLevel="1" x14ac:dyDescent="0.25">
      <c r="A582" s="23" t="s">
        <v>23</v>
      </c>
      <c r="B582" s="26" t="s">
        <v>9</v>
      </c>
      <c r="C582">
        <v>2018</v>
      </c>
      <c r="D582" s="23" t="str">
        <f t="shared" si="9"/>
        <v>jul</v>
      </c>
      <c r="E582" s="24">
        <v>43312</v>
      </c>
      <c r="G582">
        <v>2018</v>
      </c>
    </row>
    <row r="583" spans="1:7" outlineLevel="1" x14ac:dyDescent="0.25">
      <c r="A583" s="23" t="s">
        <v>24</v>
      </c>
      <c r="B583" s="26" t="s">
        <v>10</v>
      </c>
      <c r="C583">
        <v>2018</v>
      </c>
      <c r="D583" s="23" t="str">
        <f t="shared" si="9"/>
        <v>jul</v>
      </c>
      <c r="E583" s="24">
        <v>43312</v>
      </c>
      <c r="F583" s="58">
        <v>2230690.2332361494</v>
      </c>
      <c r="G583">
        <v>2018</v>
      </c>
    </row>
    <row r="584" spans="1:7" outlineLevel="1" x14ac:dyDescent="0.25">
      <c r="A584" s="23" t="s">
        <v>41</v>
      </c>
      <c r="B584" s="26" t="s">
        <v>37</v>
      </c>
      <c r="C584">
        <v>2018</v>
      </c>
      <c r="D584" s="23" t="str">
        <f t="shared" si="9"/>
        <v>jul</v>
      </c>
      <c r="E584" s="24">
        <v>43312</v>
      </c>
      <c r="G584">
        <v>2018</v>
      </c>
    </row>
    <row r="585" spans="1:7" outlineLevel="1" x14ac:dyDescent="0.25">
      <c r="A585" s="23" t="s">
        <v>25</v>
      </c>
      <c r="B585" s="26" t="s">
        <v>11</v>
      </c>
      <c r="C585">
        <v>2018</v>
      </c>
      <c r="D585" s="23" t="str">
        <f t="shared" si="9"/>
        <v>jul</v>
      </c>
      <c r="E585" s="24">
        <v>43312</v>
      </c>
      <c r="F585" s="58">
        <v>300408</v>
      </c>
      <c r="G585">
        <v>2018</v>
      </c>
    </row>
    <row r="586" spans="1:7" outlineLevel="1" x14ac:dyDescent="0.25">
      <c r="A586" s="23" t="s">
        <v>42</v>
      </c>
      <c r="B586" s="26" t="s">
        <v>38</v>
      </c>
      <c r="C586">
        <v>2018</v>
      </c>
      <c r="D586" s="23" t="str">
        <f t="shared" si="9"/>
        <v>jul</v>
      </c>
      <c r="E586" s="24">
        <v>43312</v>
      </c>
      <c r="G586">
        <v>2018</v>
      </c>
    </row>
    <row r="587" spans="1:7" outlineLevel="1" x14ac:dyDescent="0.25">
      <c r="A587" s="23" t="s">
        <v>26</v>
      </c>
      <c r="B587" s="26" t="s">
        <v>12</v>
      </c>
      <c r="C587">
        <v>2018</v>
      </c>
      <c r="D587" s="23" t="str">
        <f t="shared" si="9"/>
        <v>jul</v>
      </c>
      <c r="E587" s="24">
        <v>43312</v>
      </c>
      <c r="F587" s="58">
        <v>475847.1428571429</v>
      </c>
      <c r="G587">
        <v>2018</v>
      </c>
    </row>
    <row r="588" spans="1:7" outlineLevel="1" x14ac:dyDescent="0.25">
      <c r="A588" s="23" t="s">
        <v>43</v>
      </c>
      <c r="B588" s="26" t="s">
        <v>34</v>
      </c>
      <c r="C588">
        <v>2018</v>
      </c>
      <c r="D588" s="23" t="str">
        <f t="shared" si="9"/>
        <v>jul</v>
      </c>
      <c r="E588" s="24">
        <v>43312</v>
      </c>
      <c r="F588" s="58">
        <v>388916374.01069975</v>
      </c>
      <c r="G588">
        <v>2018</v>
      </c>
    </row>
    <row r="589" spans="1:7" outlineLevel="1" x14ac:dyDescent="0.25">
      <c r="A589" s="23" t="s">
        <v>13</v>
      </c>
      <c r="B589" s="26" t="s">
        <v>13</v>
      </c>
      <c r="C589">
        <v>2018</v>
      </c>
      <c r="D589" s="23" t="str">
        <f t="shared" si="9"/>
        <v>jul</v>
      </c>
      <c r="E589" s="24">
        <v>43312</v>
      </c>
      <c r="F589" s="58">
        <v>245163113.70285714</v>
      </c>
      <c r="G589">
        <v>2018</v>
      </c>
    </row>
    <row r="590" spans="1:7" outlineLevel="1" x14ac:dyDescent="0.25">
      <c r="A590" s="23" t="s">
        <v>14</v>
      </c>
      <c r="B590" s="26" t="s">
        <v>14</v>
      </c>
      <c r="C590">
        <v>2018</v>
      </c>
      <c r="D590" s="23" t="str">
        <f t="shared" si="9"/>
        <v>jul</v>
      </c>
      <c r="E590" s="24">
        <v>43312</v>
      </c>
      <c r="F590" s="58">
        <v>409029282.40469396</v>
      </c>
      <c r="G590">
        <v>2018</v>
      </c>
    </row>
    <row r="591" spans="1:7" outlineLevel="1" x14ac:dyDescent="0.25">
      <c r="A591" s="23" t="s">
        <v>15</v>
      </c>
      <c r="B591" s="26" t="s">
        <v>0</v>
      </c>
      <c r="C591">
        <v>2018</v>
      </c>
      <c r="D591" s="23" t="str">
        <f t="shared" si="9"/>
        <v>ago</v>
      </c>
      <c r="E591" s="24">
        <v>43343</v>
      </c>
      <c r="G591">
        <v>2018</v>
      </c>
    </row>
    <row r="592" spans="1:7" outlineLevel="1" x14ac:dyDescent="0.25">
      <c r="A592" s="23" t="s">
        <v>39</v>
      </c>
      <c r="B592" s="26" t="s">
        <v>35</v>
      </c>
      <c r="C592">
        <v>2018</v>
      </c>
      <c r="D592" s="23" t="str">
        <f t="shared" si="9"/>
        <v>ago</v>
      </c>
      <c r="E592" s="24">
        <v>43343</v>
      </c>
      <c r="G592">
        <v>2018</v>
      </c>
    </row>
    <row r="593" spans="1:7" outlineLevel="1" x14ac:dyDescent="0.25">
      <c r="A593" s="23" t="s">
        <v>16</v>
      </c>
      <c r="B593" s="26" t="s">
        <v>1</v>
      </c>
      <c r="C593">
        <v>2018</v>
      </c>
      <c r="D593" s="23" t="str">
        <f t="shared" si="9"/>
        <v>ago</v>
      </c>
      <c r="E593" s="24">
        <v>43343</v>
      </c>
      <c r="F593" s="58">
        <v>75494770.899212807</v>
      </c>
      <c r="G593">
        <v>2018</v>
      </c>
    </row>
    <row r="594" spans="1:7" outlineLevel="1" x14ac:dyDescent="0.25">
      <c r="A594" s="23" t="s">
        <v>27</v>
      </c>
      <c r="B594" s="26" t="s">
        <v>2</v>
      </c>
      <c r="C594">
        <v>2018</v>
      </c>
      <c r="D594" s="23" t="str">
        <f t="shared" si="9"/>
        <v>ago</v>
      </c>
      <c r="E594" s="24">
        <v>43343</v>
      </c>
      <c r="G594">
        <v>2018</v>
      </c>
    </row>
    <row r="595" spans="1:7" outlineLevel="1" x14ac:dyDescent="0.25">
      <c r="A595" s="23" t="s">
        <v>40</v>
      </c>
      <c r="B595" s="26" t="s">
        <v>36</v>
      </c>
      <c r="C595">
        <v>2018</v>
      </c>
      <c r="D595" s="23" t="str">
        <f t="shared" si="9"/>
        <v>ago</v>
      </c>
      <c r="E595" s="24">
        <v>43343</v>
      </c>
      <c r="G595">
        <v>2018</v>
      </c>
    </row>
    <row r="596" spans="1:7" outlineLevel="1" x14ac:dyDescent="0.25">
      <c r="A596" s="23" t="s">
        <v>17</v>
      </c>
      <c r="B596" s="26" t="s">
        <v>3</v>
      </c>
      <c r="C596">
        <v>2018</v>
      </c>
      <c r="D596" s="23" t="str">
        <f t="shared" si="9"/>
        <v>ago</v>
      </c>
      <c r="E596" s="24">
        <v>43343</v>
      </c>
      <c r="F596" s="58">
        <v>68167981.511953384</v>
      </c>
      <c r="G596">
        <v>2018</v>
      </c>
    </row>
    <row r="597" spans="1:7" outlineLevel="1" x14ac:dyDescent="0.25">
      <c r="A597" s="23" t="s">
        <v>18</v>
      </c>
      <c r="B597" s="26" t="s">
        <v>4</v>
      </c>
      <c r="C597">
        <v>2018</v>
      </c>
      <c r="D597" s="23" t="str">
        <f t="shared" si="9"/>
        <v>ago</v>
      </c>
      <c r="E597" s="24">
        <v>43343</v>
      </c>
      <c r="G597">
        <v>2018</v>
      </c>
    </row>
    <row r="598" spans="1:7" outlineLevel="1" x14ac:dyDescent="0.25">
      <c r="A598" s="23" t="s">
        <v>20</v>
      </c>
      <c r="B598" s="26" t="s">
        <v>6</v>
      </c>
      <c r="C598">
        <v>2018</v>
      </c>
      <c r="D598" s="23" t="str">
        <f t="shared" si="9"/>
        <v>ago</v>
      </c>
      <c r="E598" s="24">
        <v>43343</v>
      </c>
      <c r="F598" s="58">
        <v>439616.75798833824</v>
      </c>
      <c r="G598">
        <v>2018</v>
      </c>
    </row>
    <row r="599" spans="1:7" outlineLevel="1" x14ac:dyDescent="0.25">
      <c r="A599" s="23" t="s">
        <v>21</v>
      </c>
      <c r="B599" s="26" t="s">
        <v>7</v>
      </c>
      <c r="C599">
        <v>2018</v>
      </c>
      <c r="D599" s="23" t="str">
        <f t="shared" si="9"/>
        <v>ago</v>
      </c>
      <c r="E599" s="24">
        <v>43343</v>
      </c>
      <c r="F599" s="58">
        <v>32447354.523265276</v>
      </c>
      <c r="G599">
        <v>2018</v>
      </c>
    </row>
    <row r="600" spans="1:7" outlineLevel="1" x14ac:dyDescent="0.25">
      <c r="A600" s="23" t="s">
        <v>22</v>
      </c>
      <c r="B600" s="26" t="s">
        <v>8</v>
      </c>
      <c r="C600">
        <v>2018</v>
      </c>
      <c r="D600" s="23" t="str">
        <f t="shared" si="9"/>
        <v>ago</v>
      </c>
      <c r="E600" s="24">
        <v>43343</v>
      </c>
      <c r="F600" s="58">
        <v>460621800.71594739</v>
      </c>
      <c r="G600">
        <v>2018</v>
      </c>
    </row>
    <row r="601" spans="1:7" outlineLevel="1" x14ac:dyDescent="0.25">
      <c r="A601" s="23" t="s">
        <v>23</v>
      </c>
      <c r="B601" s="26" t="s">
        <v>9</v>
      </c>
      <c r="C601">
        <v>2018</v>
      </c>
      <c r="D601" s="23" t="str">
        <f t="shared" si="9"/>
        <v>ago</v>
      </c>
      <c r="E601" s="24">
        <v>43343</v>
      </c>
      <c r="G601">
        <v>2018</v>
      </c>
    </row>
    <row r="602" spans="1:7" outlineLevel="1" x14ac:dyDescent="0.25">
      <c r="A602" s="23" t="s">
        <v>24</v>
      </c>
      <c r="B602" s="26" t="s">
        <v>10</v>
      </c>
      <c r="C602">
        <v>2018</v>
      </c>
      <c r="D602" s="23" t="str">
        <f t="shared" si="9"/>
        <v>ago</v>
      </c>
      <c r="E602" s="24">
        <v>43343</v>
      </c>
      <c r="F602" s="58">
        <v>3468823.7667638483</v>
      </c>
      <c r="G602">
        <v>2018</v>
      </c>
    </row>
    <row r="603" spans="1:7" outlineLevel="1" x14ac:dyDescent="0.25">
      <c r="A603" s="23" t="s">
        <v>41</v>
      </c>
      <c r="B603" s="26" t="s">
        <v>37</v>
      </c>
      <c r="C603">
        <v>2018</v>
      </c>
      <c r="D603" s="23" t="str">
        <f t="shared" si="9"/>
        <v>ago</v>
      </c>
      <c r="E603" s="24">
        <v>43343</v>
      </c>
      <c r="G603">
        <v>2018</v>
      </c>
    </row>
    <row r="604" spans="1:7" outlineLevel="1" x14ac:dyDescent="0.25">
      <c r="A604" s="23" t="s">
        <v>25</v>
      </c>
      <c r="B604" s="26" t="s">
        <v>11</v>
      </c>
      <c r="C604">
        <v>2018</v>
      </c>
      <c r="D604" s="23" t="str">
        <f t="shared" si="9"/>
        <v>ago</v>
      </c>
      <c r="E604" s="24">
        <v>43343</v>
      </c>
      <c r="F604" s="58">
        <v>326270.5</v>
      </c>
      <c r="G604">
        <v>2018</v>
      </c>
    </row>
    <row r="605" spans="1:7" outlineLevel="1" x14ac:dyDescent="0.25">
      <c r="A605" s="23" t="s">
        <v>42</v>
      </c>
      <c r="B605" s="26" t="s">
        <v>38</v>
      </c>
      <c r="C605">
        <v>2018</v>
      </c>
      <c r="D605" s="23" t="str">
        <f t="shared" si="9"/>
        <v>ago</v>
      </c>
      <c r="E605" s="24">
        <v>43343</v>
      </c>
      <c r="G605">
        <v>2018</v>
      </c>
    </row>
    <row r="606" spans="1:7" outlineLevel="1" x14ac:dyDescent="0.25">
      <c r="A606" s="23" t="s">
        <v>26</v>
      </c>
      <c r="B606" s="26" t="s">
        <v>12</v>
      </c>
      <c r="C606">
        <v>2018</v>
      </c>
      <c r="D606" s="23" t="str">
        <f t="shared" si="9"/>
        <v>ago</v>
      </c>
      <c r="E606" s="24">
        <v>43343</v>
      </c>
      <c r="F606" s="58">
        <v>396589.91253644315</v>
      </c>
      <c r="G606">
        <v>2018</v>
      </c>
    </row>
    <row r="607" spans="1:7" outlineLevel="1" x14ac:dyDescent="0.25">
      <c r="A607" s="23" t="s">
        <v>43</v>
      </c>
      <c r="B607" s="26" t="s">
        <v>34</v>
      </c>
      <c r="C607">
        <v>2018</v>
      </c>
      <c r="D607" s="23" t="str">
        <f t="shared" si="9"/>
        <v>ago</v>
      </c>
      <c r="E607" s="24">
        <v>43343</v>
      </c>
      <c r="F607" s="58">
        <v>386069097.57723033</v>
      </c>
      <c r="G607">
        <v>2018</v>
      </c>
    </row>
    <row r="608" spans="1:7" outlineLevel="1" x14ac:dyDescent="0.25">
      <c r="A608" s="23" t="s">
        <v>13</v>
      </c>
      <c r="B608" s="26" t="s">
        <v>13</v>
      </c>
      <c r="C608">
        <v>2018</v>
      </c>
      <c r="D608" s="23" t="str">
        <f t="shared" si="9"/>
        <v>ago</v>
      </c>
      <c r="E608" s="24">
        <v>43343</v>
      </c>
      <c r="F608" s="58">
        <v>245397529.22749269</v>
      </c>
      <c r="G608">
        <v>2018</v>
      </c>
    </row>
    <row r="609" spans="1:7" outlineLevel="1" x14ac:dyDescent="0.25">
      <c r="A609" s="23" t="s">
        <v>14</v>
      </c>
      <c r="B609" s="26" t="s">
        <v>14</v>
      </c>
      <c r="C609">
        <v>2018</v>
      </c>
      <c r="D609" s="23" t="str">
        <f t="shared" si="9"/>
        <v>ago</v>
      </c>
      <c r="E609" s="24">
        <v>43343</v>
      </c>
      <c r="F609" s="58">
        <v>410730908.63448977</v>
      </c>
      <c r="G609">
        <v>2018</v>
      </c>
    </row>
    <row r="610" spans="1:7" outlineLevel="1" x14ac:dyDescent="0.25">
      <c r="A610" s="23" t="s">
        <v>15</v>
      </c>
      <c r="B610" s="26" t="s">
        <v>0</v>
      </c>
      <c r="C610">
        <v>2018</v>
      </c>
      <c r="D610" s="23" t="str">
        <f t="shared" si="9"/>
        <v>sept</v>
      </c>
      <c r="E610" s="24">
        <v>43373</v>
      </c>
      <c r="G610">
        <v>2018</v>
      </c>
    </row>
    <row r="611" spans="1:7" outlineLevel="1" x14ac:dyDescent="0.25">
      <c r="A611" s="23" t="s">
        <v>39</v>
      </c>
      <c r="B611" s="26" t="s">
        <v>35</v>
      </c>
      <c r="C611">
        <v>2018</v>
      </c>
      <c r="D611" s="23" t="str">
        <f t="shared" si="9"/>
        <v>sept</v>
      </c>
      <c r="E611" s="24">
        <v>43373</v>
      </c>
      <c r="G611">
        <v>2018</v>
      </c>
    </row>
    <row r="612" spans="1:7" outlineLevel="1" x14ac:dyDescent="0.25">
      <c r="A612" s="23" t="s">
        <v>16</v>
      </c>
      <c r="B612" s="26" t="s">
        <v>1</v>
      </c>
      <c r="C612">
        <v>2018</v>
      </c>
      <c r="D612" s="23" t="str">
        <f t="shared" si="9"/>
        <v>sept</v>
      </c>
      <c r="E612" s="24">
        <v>43373</v>
      </c>
      <c r="F612" s="58">
        <v>75191077.169417039</v>
      </c>
      <c r="G612">
        <v>2018</v>
      </c>
    </row>
    <row r="613" spans="1:7" outlineLevel="1" x14ac:dyDescent="0.25">
      <c r="A613" s="23" t="s">
        <v>27</v>
      </c>
      <c r="B613" s="26" t="s">
        <v>2</v>
      </c>
      <c r="C613">
        <v>2018</v>
      </c>
      <c r="D613" s="23" t="str">
        <f t="shared" si="9"/>
        <v>sept</v>
      </c>
      <c r="E613" s="24">
        <v>43373</v>
      </c>
      <c r="G613">
        <v>2018</v>
      </c>
    </row>
    <row r="614" spans="1:7" outlineLevel="1" x14ac:dyDescent="0.25">
      <c r="A614" s="23" t="s">
        <v>40</v>
      </c>
      <c r="B614" s="26" t="s">
        <v>36</v>
      </c>
      <c r="C614">
        <v>2018</v>
      </c>
      <c r="D614" s="23" t="str">
        <f t="shared" si="9"/>
        <v>sept</v>
      </c>
      <c r="E614" s="24">
        <v>43373</v>
      </c>
      <c r="G614">
        <v>2018</v>
      </c>
    </row>
    <row r="615" spans="1:7" outlineLevel="1" x14ac:dyDescent="0.25">
      <c r="A615" s="23" t="s">
        <v>17</v>
      </c>
      <c r="B615" s="26" t="s">
        <v>3</v>
      </c>
      <c r="C615">
        <v>2018</v>
      </c>
      <c r="D615" s="23" t="str">
        <f t="shared" si="9"/>
        <v>sept</v>
      </c>
      <c r="E615" s="24">
        <v>43373</v>
      </c>
      <c r="F615" s="58">
        <v>61911359.157288656</v>
      </c>
      <c r="G615">
        <v>2018</v>
      </c>
    </row>
    <row r="616" spans="1:7" outlineLevel="1" x14ac:dyDescent="0.25">
      <c r="A616" s="23" t="s">
        <v>18</v>
      </c>
      <c r="B616" s="26" t="s">
        <v>4</v>
      </c>
      <c r="C616">
        <v>2018</v>
      </c>
      <c r="D616" s="23" t="str">
        <f t="shared" si="9"/>
        <v>sept</v>
      </c>
      <c r="E616" s="24">
        <v>43373</v>
      </c>
      <c r="F616" s="58">
        <v>1055493.0612244899</v>
      </c>
      <c r="G616">
        <v>2018</v>
      </c>
    </row>
    <row r="617" spans="1:7" outlineLevel="1" x14ac:dyDescent="0.25">
      <c r="A617" s="23" t="s">
        <v>20</v>
      </c>
      <c r="B617" s="26" t="s">
        <v>6</v>
      </c>
      <c r="C617">
        <v>2018</v>
      </c>
      <c r="D617" s="23" t="str">
        <f t="shared" si="9"/>
        <v>sept</v>
      </c>
      <c r="E617" s="24">
        <v>43373</v>
      </c>
      <c r="F617" s="58">
        <v>439847.75798833824</v>
      </c>
      <c r="G617">
        <v>2018</v>
      </c>
    </row>
    <row r="618" spans="1:7" outlineLevel="1" x14ac:dyDescent="0.25">
      <c r="A618" s="23" t="s">
        <v>21</v>
      </c>
      <c r="B618" s="26" t="s">
        <v>7</v>
      </c>
      <c r="C618">
        <v>2018</v>
      </c>
      <c r="D618" s="23" t="str">
        <f t="shared" si="9"/>
        <v>sept</v>
      </c>
      <c r="E618" s="24">
        <v>43373</v>
      </c>
      <c r="F618" s="58">
        <v>32081315.067492694</v>
      </c>
      <c r="G618">
        <v>2018</v>
      </c>
    </row>
    <row r="619" spans="1:7" outlineLevel="1" x14ac:dyDescent="0.25">
      <c r="A619" s="23" t="s">
        <v>22</v>
      </c>
      <c r="B619" s="26" t="s">
        <v>8</v>
      </c>
      <c r="C619">
        <v>2018</v>
      </c>
      <c r="D619" s="23" t="str">
        <f t="shared" si="9"/>
        <v>sept</v>
      </c>
      <c r="E619" s="24">
        <v>43373</v>
      </c>
      <c r="F619" s="58">
        <v>480581031.60833961</v>
      </c>
      <c r="G619">
        <v>2018</v>
      </c>
    </row>
    <row r="620" spans="1:7" outlineLevel="1" x14ac:dyDescent="0.25">
      <c r="A620" s="23" t="s">
        <v>23</v>
      </c>
      <c r="B620" s="26" t="s">
        <v>9</v>
      </c>
      <c r="C620">
        <v>2018</v>
      </c>
      <c r="D620" s="23" t="str">
        <f t="shared" si="9"/>
        <v>sept</v>
      </c>
      <c r="E620" s="24">
        <v>43373</v>
      </c>
      <c r="G620">
        <v>2018</v>
      </c>
    </row>
    <row r="621" spans="1:7" outlineLevel="1" x14ac:dyDescent="0.25">
      <c r="A621" s="23" t="s">
        <v>24</v>
      </c>
      <c r="B621" s="26" t="s">
        <v>10</v>
      </c>
      <c r="C621">
        <v>2018</v>
      </c>
      <c r="D621" s="23" t="str">
        <f t="shared" si="9"/>
        <v>sept</v>
      </c>
      <c r="E621" s="24">
        <v>43373</v>
      </c>
      <c r="F621" s="58">
        <v>12382035.239067057</v>
      </c>
      <c r="G621">
        <v>2018</v>
      </c>
    </row>
    <row r="622" spans="1:7" outlineLevel="1" x14ac:dyDescent="0.25">
      <c r="A622" s="23" t="s">
        <v>41</v>
      </c>
      <c r="B622" s="26" t="s">
        <v>37</v>
      </c>
      <c r="C622">
        <v>2018</v>
      </c>
      <c r="D622" s="23" t="str">
        <f t="shared" si="9"/>
        <v>sept</v>
      </c>
      <c r="E622" s="24">
        <v>43373</v>
      </c>
      <c r="G622">
        <v>2018</v>
      </c>
    </row>
    <row r="623" spans="1:7" outlineLevel="1" x14ac:dyDescent="0.25">
      <c r="A623" s="23" t="s">
        <v>25</v>
      </c>
      <c r="B623" s="26" t="s">
        <v>11</v>
      </c>
      <c r="C623">
        <v>2018</v>
      </c>
      <c r="D623" s="23" t="str">
        <f t="shared" si="9"/>
        <v>sept</v>
      </c>
      <c r="E623" s="24">
        <v>43373</v>
      </c>
      <c r="F623" s="58">
        <v>326903.24</v>
      </c>
      <c r="G623">
        <v>2018</v>
      </c>
    </row>
    <row r="624" spans="1:7" outlineLevel="1" x14ac:dyDescent="0.25">
      <c r="A624" s="23" t="s">
        <v>42</v>
      </c>
      <c r="B624" s="26" t="s">
        <v>38</v>
      </c>
      <c r="C624">
        <v>2018</v>
      </c>
      <c r="D624" s="23" t="str">
        <f t="shared" si="9"/>
        <v>sept</v>
      </c>
      <c r="E624" s="24">
        <v>43373</v>
      </c>
      <c r="G624">
        <v>2018</v>
      </c>
    </row>
    <row r="625" spans="1:7" outlineLevel="1" x14ac:dyDescent="0.25">
      <c r="A625" s="23" t="s">
        <v>26</v>
      </c>
      <c r="B625" s="26" t="s">
        <v>12</v>
      </c>
      <c r="C625">
        <v>2018</v>
      </c>
      <c r="D625" s="23" t="str">
        <f t="shared" si="9"/>
        <v>sept</v>
      </c>
      <c r="E625" s="24">
        <v>43373</v>
      </c>
      <c r="F625" s="58">
        <v>317359.32944606419</v>
      </c>
      <c r="G625">
        <v>2018</v>
      </c>
    </row>
    <row r="626" spans="1:7" outlineLevel="1" x14ac:dyDescent="0.25">
      <c r="A626" s="23" t="s">
        <v>43</v>
      </c>
      <c r="B626" s="26" t="s">
        <v>34</v>
      </c>
      <c r="C626">
        <v>2018</v>
      </c>
      <c r="D626" s="23" t="str">
        <f t="shared" si="9"/>
        <v>sept</v>
      </c>
      <c r="E626" s="24">
        <v>43373</v>
      </c>
      <c r="F626" s="58">
        <v>384659801.51714289</v>
      </c>
      <c r="G626">
        <v>2018</v>
      </c>
    </row>
    <row r="627" spans="1:7" outlineLevel="1" x14ac:dyDescent="0.25">
      <c r="A627" s="23" t="s">
        <v>13</v>
      </c>
      <c r="B627" s="26" t="s">
        <v>13</v>
      </c>
      <c r="C627">
        <v>2018</v>
      </c>
      <c r="D627" s="23" t="str">
        <f t="shared" si="9"/>
        <v>sept</v>
      </c>
      <c r="E627" s="24">
        <v>43373</v>
      </c>
      <c r="F627" s="58">
        <v>218370769.33099124</v>
      </c>
      <c r="G627">
        <v>2018</v>
      </c>
    </row>
    <row r="628" spans="1:7" outlineLevel="1" x14ac:dyDescent="0.25">
      <c r="A628" s="23" t="s">
        <v>14</v>
      </c>
      <c r="B628" s="26" t="s">
        <v>14</v>
      </c>
      <c r="C628">
        <v>2018</v>
      </c>
      <c r="D628" s="23" t="str">
        <f t="shared" si="9"/>
        <v>sept</v>
      </c>
      <c r="E628" s="24">
        <v>43373</v>
      </c>
      <c r="F628" s="58">
        <v>419668356.82825077</v>
      </c>
      <c r="G628">
        <v>2018</v>
      </c>
    </row>
    <row r="629" spans="1:7" outlineLevel="1" x14ac:dyDescent="0.25">
      <c r="A629" s="23" t="s">
        <v>15</v>
      </c>
      <c r="B629" s="26" t="s">
        <v>0</v>
      </c>
      <c r="C629">
        <v>2018</v>
      </c>
      <c r="D629" s="23" t="str">
        <f t="shared" si="9"/>
        <v>oct</v>
      </c>
      <c r="E629" s="24">
        <v>43404</v>
      </c>
      <c r="G629">
        <v>2018</v>
      </c>
    </row>
    <row r="630" spans="1:7" outlineLevel="1" x14ac:dyDescent="0.25">
      <c r="A630" s="23" t="s">
        <v>39</v>
      </c>
      <c r="B630" s="26" t="s">
        <v>35</v>
      </c>
      <c r="C630">
        <v>2018</v>
      </c>
      <c r="D630" s="23" t="str">
        <f t="shared" si="9"/>
        <v>oct</v>
      </c>
      <c r="E630" s="24">
        <v>43404</v>
      </c>
      <c r="G630">
        <v>2018</v>
      </c>
    </row>
    <row r="631" spans="1:7" outlineLevel="1" x14ac:dyDescent="0.25">
      <c r="A631" s="23" t="s">
        <v>16</v>
      </c>
      <c r="B631" s="26" t="s">
        <v>1</v>
      </c>
      <c r="C631">
        <v>2018</v>
      </c>
      <c r="D631" s="23" t="str">
        <f t="shared" si="9"/>
        <v>oct</v>
      </c>
      <c r="E631" s="24">
        <v>43404</v>
      </c>
      <c r="F631" s="58">
        <v>77801706.534518972</v>
      </c>
      <c r="G631">
        <v>2018</v>
      </c>
    </row>
    <row r="632" spans="1:7" outlineLevel="1" x14ac:dyDescent="0.25">
      <c r="A632" s="23" t="s">
        <v>27</v>
      </c>
      <c r="B632" s="26" t="s">
        <v>2</v>
      </c>
      <c r="C632">
        <v>2018</v>
      </c>
      <c r="D632" s="23" t="str">
        <f t="shared" si="9"/>
        <v>oct</v>
      </c>
      <c r="E632" s="24">
        <v>43404</v>
      </c>
      <c r="G632">
        <v>2018</v>
      </c>
    </row>
    <row r="633" spans="1:7" outlineLevel="1" x14ac:dyDescent="0.25">
      <c r="A633" s="23" t="s">
        <v>40</v>
      </c>
      <c r="B633" s="26" t="s">
        <v>36</v>
      </c>
      <c r="C633">
        <v>2018</v>
      </c>
      <c r="D633" s="23" t="str">
        <f t="shared" si="9"/>
        <v>oct</v>
      </c>
      <c r="E633" s="24">
        <v>43404</v>
      </c>
      <c r="G633">
        <v>2018</v>
      </c>
    </row>
    <row r="634" spans="1:7" outlineLevel="1" x14ac:dyDescent="0.25">
      <c r="A634" s="23" t="s">
        <v>17</v>
      </c>
      <c r="B634" s="26" t="s">
        <v>3</v>
      </c>
      <c r="C634">
        <v>2018</v>
      </c>
      <c r="D634" s="23" t="str">
        <f t="shared" si="9"/>
        <v>oct</v>
      </c>
      <c r="E634" s="24">
        <v>43404</v>
      </c>
      <c r="F634" s="58">
        <v>63684826.485714264</v>
      </c>
      <c r="G634">
        <v>2018</v>
      </c>
    </row>
    <row r="635" spans="1:7" outlineLevel="1" x14ac:dyDescent="0.25">
      <c r="A635" s="23" t="s">
        <v>18</v>
      </c>
      <c r="B635" s="26" t="s">
        <v>4</v>
      </c>
      <c r="C635">
        <v>2018</v>
      </c>
      <c r="D635" s="23" t="str">
        <f t="shared" si="9"/>
        <v>oct</v>
      </c>
      <c r="E635" s="24">
        <v>43404</v>
      </c>
      <c r="F635" s="58">
        <v>701287.20408163266</v>
      </c>
      <c r="G635">
        <v>2018</v>
      </c>
    </row>
    <row r="636" spans="1:7" outlineLevel="1" x14ac:dyDescent="0.25">
      <c r="A636" s="23" t="s">
        <v>20</v>
      </c>
      <c r="B636" s="26" t="s">
        <v>6</v>
      </c>
      <c r="C636">
        <v>2018</v>
      </c>
      <c r="D636" s="23" t="str">
        <f t="shared" si="9"/>
        <v>oct</v>
      </c>
      <c r="E636" s="24">
        <v>43404</v>
      </c>
      <c r="F636" s="58">
        <v>434211.64577259478</v>
      </c>
      <c r="G636">
        <v>2018</v>
      </c>
    </row>
    <row r="637" spans="1:7" outlineLevel="1" x14ac:dyDescent="0.25">
      <c r="A637" s="23" t="s">
        <v>21</v>
      </c>
      <c r="B637" s="26" t="s">
        <v>7</v>
      </c>
      <c r="C637">
        <v>2018</v>
      </c>
      <c r="D637" s="23" t="str">
        <f t="shared" si="9"/>
        <v>oct</v>
      </c>
      <c r="E637" s="24">
        <v>43404</v>
      </c>
      <c r="F637" s="58">
        <v>31930962.786734704</v>
      </c>
      <c r="G637">
        <v>2018</v>
      </c>
    </row>
    <row r="638" spans="1:7" outlineLevel="1" x14ac:dyDescent="0.25">
      <c r="A638" s="23" t="s">
        <v>22</v>
      </c>
      <c r="B638" s="26" t="s">
        <v>8</v>
      </c>
      <c r="C638">
        <v>2018</v>
      </c>
      <c r="D638" s="23" t="str">
        <f t="shared" si="9"/>
        <v>oct</v>
      </c>
      <c r="E638" s="24">
        <v>43404</v>
      </c>
      <c r="F638" s="58">
        <v>545157286.48434353</v>
      </c>
      <c r="G638">
        <v>2018</v>
      </c>
    </row>
    <row r="639" spans="1:7" outlineLevel="1" x14ac:dyDescent="0.25">
      <c r="A639" s="23" t="s">
        <v>23</v>
      </c>
      <c r="B639" s="26" t="s">
        <v>9</v>
      </c>
      <c r="C639">
        <v>2018</v>
      </c>
      <c r="D639" s="23" t="str">
        <f t="shared" si="9"/>
        <v>oct</v>
      </c>
      <c r="E639" s="24">
        <v>43404</v>
      </c>
      <c r="G639">
        <v>2018</v>
      </c>
    </row>
    <row r="640" spans="1:7" outlineLevel="1" x14ac:dyDescent="0.25">
      <c r="A640" s="23" t="s">
        <v>24</v>
      </c>
      <c r="B640" s="26" t="s">
        <v>10</v>
      </c>
      <c r="C640">
        <v>2018</v>
      </c>
      <c r="D640" s="23" t="str">
        <f t="shared" si="9"/>
        <v>oct</v>
      </c>
      <c r="E640" s="24">
        <v>43404</v>
      </c>
      <c r="F640" s="58">
        <v>17837892.32944607</v>
      </c>
      <c r="G640">
        <v>2018</v>
      </c>
    </row>
    <row r="641" spans="1:7" outlineLevel="1" x14ac:dyDescent="0.25">
      <c r="A641" s="23" t="s">
        <v>41</v>
      </c>
      <c r="B641" s="26" t="s">
        <v>37</v>
      </c>
      <c r="C641">
        <v>2018</v>
      </c>
      <c r="D641" s="23" t="str">
        <f t="shared" si="9"/>
        <v>oct</v>
      </c>
      <c r="E641" s="24">
        <v>43404</v>
      </c>
      <c r="G641">
        <v>2018</v>
      </c>
    </row>
    <row r="642" spans="1:7" outlineLevel="1" x14ac:dyDescent="0.25">
      <c r="A642" s="23" t="s">
        <v>25</v>
      </c>
      <c r="B642" s="26" t="s">
        <v>11</v>
      </c>
      <c r="C642">
        <v>2018</v>
      </c>
      <c r="D642" s="23" t="str">
        <f t="shared" ref="D642:D705" si="10">+TEXT(E642,"mmm")</f>
        <v>oct</v>
      </c>
      <c r="E642" s="24">
        <v>43404</v>
      </c>
      <c r="F642" s="58">
        <v>327561.46000000002</v>
      </c>
      <c r="G642">
        <v>2018</v>
      </c>
    </row>
    <row r="643" spans="1:7" outlineLevel="1" x14ac:dyDescent="0.25">
      <c r="A643" s="23" t="s">
        <v>42</v>
      </c>
      <c r="B643" s="26" t="s">
        <v>38</v>
      </c>
      <c r="C643">
        <v>2018</v>
      </c>
      <c r="D643" s="23" t="str">
        <f t="shared" si="10"/>
        <v>oct</v>
      </c>
      <c r="E643" s="24">
        <v>43404</v>
      </c>
      <c r="G643">
        <v>2018</v>
      </c>
    </row>
    <row r="644" spans="1:7" outlineLevel="1" x14ac:dyDescent="0.25">
      <c r="A644" s="23" t="s">
        <v>26</v>
      </c>
      <c r="B644" s="26" t="s">
        <v>12</v>
      </c>
      <c r="C644">
        <v>2018</v>
      </c>
      <c r="D644" s="23" t="str">
        <f t="shared" si="10"/>
        <v>oct</v>
      </c>
      <c r="E644" s="24">
        <v>43404</v>
      </c>
      <c r="F644" s="58">
        <v>295172.0116618076</v>
      </c>
      <c r="G644">
        <v>2018</v>
      </c>
    </row>
    <row r="645" spans="1:7" outlineLevel="1" x14ac:dyDescent="0.25">
      <c r="A645" s="23" t="s">
        <v>43</v>
      </c>
      <c r="B645" s="26" t="s">
        <v>34</v>
      </c>
      <c r="C645">
        <v>2018</v>
      </c>
      <c r="D645" s="23" t="str">
        <f t="shared" si="10"/>
        <v>oct</v>
      </c>
      <c r="E645" s="24">
        <v>43404</v>
      </c>
      <c r="F645" s="58">
        <v>387780196.39221573</v>
      </c>
      <c r="G645">
        <v>2018</v>
      </c>
    </row>
    <row r="646" spans="1:7" outlineLevel="1" x14ac:dyDescent="0.25">
      <c r="A646" s="23" t="s">
        <v>13</v>
      </c>
      <c r="B646" s="26" t="s">
        <v>13</v>
      </c>
      <c r="C646">
        <v>2018</v>
      </c>
      <c r="D646" s="23" t="str">
        <f t="shared" si="10"/>
        <v>oct</v>
      </c>
      <c r="E646" s="24">
        <v>43404</v>
      </c>
      <c r="F646" s="58">
        <v>186937041.54134107</v>
      </c>
      <c r="G646">
        <v>2018</v>
      </c>
    </row>
    <row r="647" spans="1:7" outlineLevel="1" x14ac:dyDescent="0.25">
      <c r="A647" s="23" t="s">
        <v>14</v>
      </c>
      <c r="B647" s="26" t="s">
        <v>14</v>
      </c>
      <c r="C647">
        <v>2018</v>
      </c>
      <c r="D647" s="23" t="str">
        <f t="shared" si="10"/>
        <v>oct</v>
      </c>
      <c r="E647" s="24">
        <v>43404</v>
      </c>
      <c r="F647" s="58">
        <v>425735836.81959182</v>
      </c>
      <c r="G647">
        <v>2018</v>
      </c>
    </row>
    <row r="648" spans="1:7" outlineLevel="1" x14ac:dyDescent="0.25">
      <c r="A648" s="23" t="s">
        <v>15</v>
      </c>
      <c r="B648" s="26" t="s">
        <v>0</v>
      </c>
      <c r="C648">
        <v>2018</v>
      </c>
      <c r="D648" s="23" t="str">
        <f t="shared" si="10"/>
        <v>nov</v>
      </c>
      <c r="E648" s="24">
        <v>43434</v>
      </c>
      <c r="G648">
        <v>2018</v>
      </c>
    </row>
    <row r="649" spans="1:7" outlineLevel="1" x14ac:dyDescent="0.25">
      <c r="A649" s="23" t="s">
        <v>39</v>
      </c>
      <c r="B649" s="26" t="s">
        <v>35</v>
      </c>
      <c r="C649">
        <v>2018</v>
      </c>
      <c r="D649" s="23" t="str">
        <f t="shared" si="10"/>
        <v>nov</v>
      </c>
      <c r="E649" s="24">
        <v>43434</v>
      </c>
      <c r="G649">
        <v>2018</v>
      </c>
    </row>
    <row r="650" spans="1:7" outlineLevel="1" x14ac:dyDescent="0.25">
      <c r="A650" s="23" t="s">
        <v>16</v>
      </c>
      <c r="B650" s="26" t="s">
        <v>1</v>
      </c>
      <c r="C650">
        <v>2018</v>
      </c>
      <c r="D650" s="23" t="str">
        <f t="shared" si="10"/>
        <v>nov</v>
      </c>
      <c r="E650" s="24">
        <v>43434</v>
      </c>
      <c r="F650" s="58">
        <v>72981319.526909769</v>
      </c>
      <c r="G650">
        <v>2018</v>
      </c>
    </row>
    <row r="651" spans="1:7" outlineLevel="1" x14ac:dyDescent="0.25">
      <c r="A651" s="23" t="s">
        <v>27</v>
      </c>
      <c r="B651" s="26" t="s">
        <v>2</v>
      </c>
      <c r="C651">
        <v>2018</v>
      </c>
      <c r="D651" s="23" t="str">
        <f t="shared" si="10"/>
        <v>nov</v>
      </c>
      <c r="E651" s="24">
        <v>43434</v>
      </c>
      <c r="G651">
        <v>2018</v>
      </c>
    </row>
    <row r="652" spans="1:7" outlineLevel="1" x14ac:dyDescent="0.25">
      <c r="A652" s="23" t="s">
        <v>40</v>
      </c>
      <c r="B652" s="26" t="s">
        <v>36</v>
      </c>
      <c r="C652">
        <v>2018</v>
      </c>
      <c r="D652" s="23" t="str">
        <f t="shared" si="10"/>
        <v>nov</v>
      </c>
      <c r="E652" s="24">
        <v>43434</v>
      </c>
      <c r="G652">
        <v>2018</v>
      </c>
    </row>
    <row r="653" spans="1:7" outlineLevel="1" x14ac:dyDescent="0.25">
      <c r="A653" s="23" t="s">
        <v>17</v>
      </c>
      <c r="B653" s="26" t="s">
        <v>3</v>
      </c>
      <c r="C653">
        <v>2018</v>
      </c>
      <c r="D653" s="23" t="str">
        <f t="shared" si="10"/>
        <v>nov</v>
      </c>
      <c r="E653" s="24">
        <v>43434</v>
      </c>
      <c r="F653" s="58">
        <v>60336995.278775491</v>
      </c>
      <c r="G653">
        <v>2018</v>
      </c>
    </row>
    <row r="654" spans="1:7" outlineLevel="1" x14ac:dyDescent="0.25">
      <c r="A654" s="23" t="s">
        <v>18</v>
      </c>
      <c r="B654" s="26" t="s">
        <v>4</v>
      </c>
      <c r="C654">
        <v>2018</v>
      </c>
      <c r="D654" s="23" t="str">
        <f t="shared" si="10"/>
        <v>nov</v>
      </c>
      <c r="E654" s="24">
        <v>43434</v>
      </c>
      <c r="G654">
        <v>2018</v>
      </c>
    </row>
    <row r="655" spans="1:7" outlineLevel="1" x14ac:dyDescent="0.25">
      <c r="A655" s="23" t="s">
        <v>20</v>
      </c>
      <c r="B655" s="26" t="s">
        <v>6</v>
      </c>
      <c r="C655">
        <v>2018</v>
      </c>
      <c r="D655" s="23" t="str">
        <f t="shared" si="10"/>
        <v>nov</v>
      </c>
      <c r="E655" s="24">
        <v>43434</v>
      </c>
      <c r="F655" s="58">
        <v>434440.2857725948</v>
      </c>
      <c r="G655">
        <v>2018</v>
      </c>
    </row>
    <row r="656" spans="1:7" outlineLevel="1" x14ac:dyDescent="0.25">
      <c r="A656" s="23" t="s">
        <v>21</v>
      </c>
      <c r="B656" s="26" t="s">
        <v>7</v>
      </c>
      <c r="C656">
        <v>2018</v>
      </c>
      <c r="D656" s="23" t="str">
        <f t="shared" si="10"/>
        <v>nov</v>
      </c>
      <c r="E656" s="24">
        <v>43434</v>
      </c>
      <c r="F656" s="58">
        <v>31638534.17655972</v>
      </c>
      <c r="G656">
        <v>2018</v>
      </c>
    </row>
    <row r="657" spans="1:7" outlineLevel="1" x14ac:dyDescent="0.25">
      <c r="A657" s="23" t="s">
        <v>22</v>
      </c>
      <c r="B657" s="26" t="s">
        <v>8</v>
      </c>
      <c r="C657">
        <v>2018</v>
      </c>
      <c r="D657" s="23" t="str">
        <f t="shared" si="10"/>
        <v>nov</v>
      </c>
      <c r="E657" s="24">
        <v>43434</v>
      </c>
      <c r="F657" s="58">
        <v>593242381.38201368</v>
      </c>
      <c r="G657">
        <v>2018</v>
      </c>
    </row>
    <row r="658" spans="1:7" outlineLevel="1" x14ac:dyDescent="0.25">
      <c r="A658" s="23" t="s">
        <v>23</v>
      </c>
      <c r="B658" s="26" t="s">
        <v>9</v>
      </c>
      <c r="C658">
        <v>2018</v>
      </c>
      <c r="D658" s="23" t="str">
        <f t="shared" si="10"/>
        <v>nov</v>
      </c>
      <c r="E658" s="24">
        <v>43434</v>
      </c>
      <c r="G658">
        <v>2018</v>
      </c>
    </row>
    <row r="659" spans="1:7" outlineLevel="1" x14ac:dyDescent="0.25">
      <c r="A659" s="23" t="s">
        <v>24</v>
      </c>
      <c r="B659" s="26" t="s">
        <v>10</v>
      </c>
      <c r="C659">
        <v>2018</v>
      </c>
      <c r="D659" s="23" t="str">
        <f t="shared" si="10"/>
        <v>nov</v>
      </c>
      <c r="E659" s="24">
        <v>43434</v>
      </c>
      <c r="F659" s="58">
        <v>18417070.603498548</v>
      </c>
      <c r="G659">
        <v>2018</v>
      </c>
    </row>
    <row r="660" spans="1:7" outlineLevel="1" x14ac:dyDescent="0.25">
      <c r="A660" s="23" t="s">
        <v>41</v>
      </c>
      <c r="B660" s="26" t="s">
        <v>37</v>
      </c>
      <c r="C660">
        <v>2018</v>
      </c>
      <c r="D660" s="23" t="str">
        <f t="shared" si="10"/>
        <v>nov</v>
      </c>
      <c r="E660" s="24">
        <v>43434</v>
      </c>
      <c r="G660">
        <v>2018</v>
      </c>
    </row>
    <row r="661" spans="1:7" outlineLevel="1" x14ac:dyDescent="0.25">
      <c r="A661" s="23" t="s">
        <v>25</v>
      </c>
      <c r="B661" s="26" t="s">
        <v>11</v>
      </c>
      <c r="C661">
        <v>2018</v>
      </c>
      <c r="D661" s="23" t="str">
        <f t="shared" si="10"/>
        <v>nov</v>
      </c>
      <c r="E661" s="24">
        <v>43434</v>
      </c>
      <c r="F661" s="58">
        <v>328201.15999999997</v>
      </c>
      <c r="G661">
        <v>2018</v>
      </c>
    </row>
    <row r="662" spans="1:7" outlineLevel="1" x14ac:dyDescent="0.25">
      <c r="A662" s="23" t="s">
        <v>42</v>
      </c>
      <c r="B662" s="26" t="s">
        <v>38</v>
      </c>
      <c r="C662">
        <v>2018</v>
      </c>
      <c r="D662" s="23" t="str">
        <f t="shared" si="10"/>
        <v>nov</v>
      </c>
      <c r="E662" s="24">
        <v>43434</v>
      </c>
      <c r="G662">
        <v>2018</v>
      </c>
    </row>
    <row r="663" spans="1:7" outlineLevel="1" x14ac:dyDescent="0.25">
      <c r="A663" s="23" t="s">
        <v>26</v>
      </c>
      <c r="B663" s="26" t="s">
        <v>12</v>
      </c>
      <c r="C663">
        <v>2018</v>
      </c>
      <c r="D663" s="23" t="str">
        <f t="shared" si="10"/>
        <v>nov</v>
      </c>
      <c r="E663" s="24">
        <v>43434</v>
      </c>
      <c r="F663" s="58">
        <v>895712.24489795929</v>
      </c>
      <c r="G663">
        <v>2018</v>
      </c>
    </row>
    <row r="664" spans="1:7" outlineLevel="1" x14ac:dyDescent="0.25">
      <c r="A664" s="23" t="s">
        <v>43</v>
      </c>
      <c r="B664" s="26" t="s">
        <v>34</v>
      </c>
      <c r="C664">
        <v>2018</v>
      </c>
      <c r="D664" s="23" t="str">
        <f t="shared" si="10"/>
        <v>nov</v>
      </c>
      <c r="E664" s="24">
        <v>43434</v>
      </c>
      <c r="F664" s="58">
        <v>393241772.55938774</v>
      </c>
      <c r="G664">
        <v>2018</v>
      </c>
    </row>
    <row r="665" spans="1:7" outlineLevel="1" x14ac:dyDescent="0.25">
      <c r="A665" s="23" t="s">
        <v>13</v>
      </c>
      <c r="B665" s="26" t="s">
        <v>13</v>
      </c>
      <c r="C665">
        <v>2018</v>
      </c>
      <c r="D665" s="23" t="str">
        <f t="shared" si="10"/>
        <v>nov</v>
      </c>
      <c r="E665" s="24">
        <v>43434</v>
      </c>
      <c r="F665" s="58">
        <v>208638292.63241982</v>
      </c>
      <c r="G665">
        <v>2018</v>
      </c>
    </row>
    <row r="666" spans="1:7" outlineLevel="1" x14ac:dyDescent="0.25">
      <c r="A666" s="23" t="s">
        <v>14</v>
      </c>
      <c r="B666" s="26" t="s">
        <v>14</v>
      </c>
      <c r="C666">
        <v>2018</v>
      </c>
      <c r="D666" s="23" t="str">
        <f t="shared" si="10"/>
        <v>nov</v>
      </c>
      <c r="E666" s="24">
        <v>43434</v>
      </c>
      <c r="F666" s="58">
        <v>402475207.88116622</v>
      </c>
      <c r="G666">
        <v>2018</v>
      </c>
    </row>
    <row r="667" spans="1:7" outlineLevel="1" x14ac:dyDescent="0.25">
      <c r="A667" s="23" t="s">
        <v>15</v>
      </c>
      <c r="B667" s="26" t="s">
        <v>0</v>
      </c>
      <c r="C667">
        <v>2018</v>
      </c>
      <c r="D667" s="23" t="str">
        <f t="shared" si="10"/>
        <v>dic</v>
      </c>
      <c r="E667" s="24">
        <v>43465</v>
      </c>
      <c r="F667" s="58">
        <v>7005145.1516034985</v>
      </c>
      <c r="G667">
        <v>2018</v>
      </c>
    </row>
    <row r="668" spans="1:7" outlineLevel="1" x14ac:dyDescent="0.25">
      <c r="A668" s="23" t="s">
        <v>39</v>
      </c>
      <c r="B668" s="26" t="s">
        <v>35</v>
      </c>
      <c r="C668">
        <v>2018</v>
      </c>
      <c r="D668" s="23" t="str">
        <f t="shared" si="10"/>
        <v>dic</v>
      </c>
      <c r="E668" s="24">
        <v>43465</v>
      </c>
      <c r="G668">
        <v>2018</v>
      </c>
    </row>
    <row r="669" spans="1:7" outlineLevel="1" x14ac:dyDescent="0.25">
      <c r="A669" s="23" t="s">
        <v>16</v>
      </c>
      <c r="B669" s="26" t="s">
        <v>1</v>
      </c>
      <c r="C669">
        <v>2018</v>
      </c>
      <c r="D669" s="23" t="str">
        <f t="shared" si="10"/>
        <v>dic</v>
      </c>
      <c r="E669" s="24">
        <v>43465</v>
      </c>
      <c r="F669" s="58">
        <v>71081963.432682291</v>
      </c>
      <c r="G669">
        <v>2018</v>
      </c>
    </row>
    <row r="670" spans="1:7" outlineLevel="1" x14ac:dyDescent="0.25">
      <c r="A670" s="23" t="s">
        <v>27</v>
      </c>
      <c r="B670" s="26" t="s">
        <v>2</v>
      </c>
      <c r="C670">
        <v>2018</v>
      </c>
      <c r="D670" s="23" t="str">
        <f t="shared" si="10"/>
        <v>dic</v>
      </c>
      <c r="E670" s="24">
        <v>43465</v>
      </c>
      <c r="G670">
        <v>2018</v>
      </c>
    </row>
    <row r="671" spans="1:7" outlineLevel="1" x14ac:dyDescent="0.25">
      <c r="A671" s="23" t="s">
        <v>40</v>
      </c>
      <c r="B671" s="26" t="s">
        <v>36</v>
      </c>
      <c r="C671">
        <v>2018</v>
      </c>
      <c r="D671" s="23" t="str">
        <f t="shared" si="10"/>
        <v>dic</v>
      </c>
      <c r="E671" s="24">
        <v>43465</v>
      </c>
      <c r="G671">
        <v>2018</v>
      </c>
    </row>
    <row r="672" spans="1:7" outlineLevel="1" x14ac:dyDescent="0.25">
      <c r="A672" s="23" t="s">
        <v>17</v>
      </c>
      <c r="B672" s="26" t="s">
        <v>3</v>
      </c>
      <c r="C672">
        <v>2018</v>
      </c>
      <c r="D672" s="23" t="str">
        <f t="shared" si="10"/>
        <v>dic</v>
      </c>
      <c r="E672" s="24">
        <v>43465</v>
      </c>
      <c r="F672" s="58">
        <v>60190719.630757987</v>
      </c>
      <c r="G672">
        <v>2018</v>
      </c>
    </row>
    <row r="673" spans="1:7" outlineLevel="1" x14ac:dyDescent="0.25">
      <c r="A673" s="23" t="s">
        <v>18</v>
      </c>
      <c r="B673" s="26" t="s">
        <v>4</v>
      </c>
      <c r="C673">
        <v>2018</v>
      </c>
      <c r="D673" s="23" t="str">
        <f t="shared" si="10"/>
        <v>dic</v>
      </c>
      <c r="E673" s="24">
        <v>43465</v>
      </c>
      <c r="G673">
        <v>2018</v>
      </c>
    </row>
    <row r="674" spans="1:7" outlineLevel="1" x14ac:dyDescent="0.25">
      <c r="A674" s="23" t="s">
        <v>20</v>
      </c>
      <c r="B674" s="26" t="s">
        <v>6</v>
      </c>
      <c r="C674">
        <v>2018</v>
      </c>
      <c r="D674" s="23" t="str">
        <f t="shared" si="10"/>
        <v>dic</v>
      </c>
      <c r="E674" s="24">
        <v>43465</v>
      </c>
      <c r="F674" s="58">
        <v>5554761.4024198223</v>
      </c>
      <c r="G674">
        <v>2018</v>
      </c>
    </row>
    <row r="675" spans="1:7" outlineLevel="1" x14ac:dyDescent="0.25">
      <c r="A675" s="23" t="s">
        <v>21</v>
      </c>
      <c r="B675" s="26" t="s">
        <v>7</v>
      </c>
      <c r="C675">
        <v>2018</v>
      </c>
      <c r="D675" s="23" t="str">
        <f t="shared" si="10"/>
        <v>dic</v>
      </c>
      <c r="E675" s="24">
        <v>43465</v>
      </c>
      <c r="F675" s="58">
        <v>30825497.135131147</v>
      </c>
      <c r="G675">
        <v>2018</v>
      </c>
    </row>
    <row r="676" spans="1:7" outlineLevel="1" x14ac:dyDescent="0.25">
      <c r="A676" s="23" t="s">
        <v>22</v>
      </c>
      <c r="B676" s="26" t="s">
        <v>8</v>
      </c>
      <c r="C676">
        <v>2018</v>
      </c>
      <c r="D676" s="23" t="str">
        <f t="shared" si="10"/>
        <v>dic</v>
      </c>
      <c r="E676" s="24">
        <v>43465</v>
      </c>
      <c r="F676" s="58">
        <v>581833940.33763611</v>
      </c>
      <c r="G676">
        <v>2018</v>
      </c>
    </row>
    <row r="677" spans="1:7" outlineLevel="1" x14ac:dyDescent="0.25">
      <c r="A677" s="23" t="s">
        <v>23</v>
      </c>
      <c r="B677" s="26" t="s">
        <v>9</v>
      </c>
      <c r="C677">
        <v>2018</v>
      </c>
      <c r="D677" s="23" t="str">
        <f t="shared" si="10"/>
        <v>dic</v>
      </c>
      <c r="E677" s="24">
        <v>43465</v>
      </c>
      <c r="G677">
        <v>2018</v>
      </c>
    </row>
    <row r="678" spans="1:7" outlineLevel="1" x14ac:dyDescent="0.25">
      <c r="A678" s="23" t="s">
        <v>24</v>
      </c>
      <c r="B678" s="26" t="s">
        <v>10</v>
      </c>
      <c r="C678">
        <v>2018</v>
      </c>
      <c r="D678" s="23" t="str">
        <f t="shared" si="10"/>
        <v>dic</v>
      </c>
      <c r="E678" s="24">
        <v>43465</v>
      </c>
      <c r="F678" s="58">
        <v>19419560.532069974</v>
      </c>
      <c r="G678">
        <v>2018</v>
      </c>
    </row>
    <row r="679" spans="1:7" outlineLevel="1" x14ac:dyDescent="0.25">
      <c r="A679" s="23" t="s">
        <v>41</v>
      </c>
      <c r="B679" s="26" t="s">
        <v>37</v>
      </c>
      <c r="C679">
        <v>2018</v>
      </c>
      <c r="D679" s="23" t="str">
        <f t="shared" si="10"/>
        <v>dic</v>
      </c>
      <c r="E679" s="24">
        <v>43465</v>
      </c>
      <c r="G679">
        <v>2018</v>
      </c>
    </row>
    <row r="680" spans="1:7" outlineLevel="1" x14ac:dyDescent="0.25">
      <c r="A680" s="23" t="s">
        <v>25</v>
      </c>
      <c r="B680" s="26" t="s">
        <v>11</v>
      </c>
      <c r="C680">
        <v>2018</v>
      </c>
      <c r="D680" s="23" t="str">
        <f t="shared" si="10"/>
        <v>dic</v>
      </c>
      <c r="E680" s="24">
        <v>43465</v>
      </c>
      <c r="F680" s="58">
        <v>303576</v>
      </c>
      <c r="G680">
        <v>2018</v>
      </c>
    </row>
    <row r="681" spans="1:7" outlineLevel="1" x14ac:dyDescent="0.25">
      <c r="A681" s="23" t="s">
        <v>42</v>
      </c>
      <c r="B681" s="26" t="s">
        <v>38</v>
      </c>
      <c r="C681">
        <v>2018</v>
      </c>
      <c r="D681" s="23" t="str">
        <f t="shared" si="10"/>
        <v>dic</v>
      </c>
      <c r="E681" s="24">
        <v>43465</v>
      </c>
      <c r="G681">
        <v>2018</v>
      </c>
    </row>
    <row r="682" spans="1:7" outlineLevel="1" x14ac:dyDescent="0.25">
      <c r="A682" s="23" t="s">
        <v>26</v>
      </c>
      <c r="B682" s="26" t="s">
        <v>12</v>
      </c>
      <c r="C682">
        <v>2018</v>
      </c>
      <c r="D682" s="23" t="str">
        <f t="shared" si="10"/>
        <v>dic</v>
      </c>
      <c r="E682" s="24">
        <v>43465</v>
      </c>
      <c r="F682" s="58">
        <v>1187304.9562682216</v>
      </c>
      <c r="G682">
        <v>2018</v>
      </c>
    </row>
    <row r="683" spans="1:7" outlineLevel="1" x14ac:dyDescent="0.25">
      <c r="A683" s="23" t="s">
        <v>43</v>
      </c>
      <c r="B683" s="26" t="s">
        <v>34</v>
      </c>
      <c r="C683">
        <v>2018</v>
      </c>
      <c r="D683" s="23" t="str">
        <f t="shared" si="10"/>
        <v>dic</v>
      </c>
      <c r="E683" s="24">
        <v>43465</v>
      </c>
      <c r="F683" s="58">
        <v>397038885.85122442</v>
      </c>
      <c r="G683">
        <v>2018</v>
      </c>
    </row>
    <row r="684" spans="1:7" outlineLevel="1" x14ac:dyDescent="0.25">
      <c r="A684" s="23" t="s">
        <v>13</v>
      </c>
      <c r="B684" s="26" t="s">
        <v>13</v>
      </c>
      <c r="C684">
        <v>2018</v>
      </c>
      <c r="D684" s="23" t="str">
        <f t="shared" si="10"/>
        <v>dic</v>
      </c>
      <c r="E684" s="24">
        <v>43465</v>
      </c>
      <c r="F684" s="58">
        <v>118555659.01970844</v>
      </c>
      <c r="G684">
        <v>2018</v>
      </c>
    </row>
    <row r="685" spans="1:7" outlineLevel="1" x14ac:dyDescent="0.25">
      <c r="A685" s="23" t="s">
        <v>14</v>
      </c>
      <c r="B685" s="26" t="s">
        <v>14</v>
      </c>
      <c r="C685">
        <v>2018</v>
      </c>
      <c r="D685" s="23" t="str">
        <f t="shared" si="10"/>
        <v>dic</v>
      </c>
      <c r="E685" s="24">
        <v>43465</v>
      </c>
      <c r="F685" s="58">
        <v>427024987.02833819</v>
      </c>
      <c r="G685">
        <v>2018</v>
      </c>
    </row>
    <row r="686" spans="1:7" outlineLevel="1" x14ac:dyDescent="0.25">
      <c r="A686" s="23" t="s">
        <v>15</v>
      </c>
      <c r="B686" s="26" t="s">
        <v>0</v>
      </c>
      <c r="C686">
        <v>2019</v>
      </c>
      <c r="D686" s="23" t="str">
        <f t="shared" si="10"/>
        <v>ene</v>
      </c>
      <c r="E686" s="24">
        <v>43496</v>
      </c>
      <c r="F686" s="58">
        <v>7116166.8396501457</v>
      </c>
      <c r="G686">
        <v>2019</v>
      </c>
    </row>
    <row r="687" spans="1:7" outlineLevel="1" x14ac:dyDescent="0.25">
      <c r="A687" s="23" t="s">
        <v>39</v>
      </c>
      <c r="B687" s="26" t="s">
        <v>35</v>
      </c>
      <c r="C687">
        <v>2019</v>
      </c>
      <c r="D687" s="23" t="str">
        <f t="shared" si="10"/>
        <v>ene</v>
      </c>
      <c r="E687" s="24">
        <v>43496</v>
      </c>
      <c r="G687">
        <v>2019</v>
      </c>
    </row>
    <row r="688" spans="1:7" outlineLevel="1" x14ac:dyDescent="0.25">
      <c r="A688" s="23" t="s">
        <v>16</v>
      </c>
      <c r="B688" s="26" t="s">
        <v>1</v>
      </c>
      <c r="C688">
        <v>2019</v>
      </c>
      <c r="D688" s="23" t="str">
        <f t="shared" si="10"/>
        <v>ene</v>
      </c>
      <c r="E688" s="24">
        <v>43496</v>
      </c>
      <c r="F688" s="58">
        <v>69566586.369533405</v>
      </c>
      <c r="G688">
        <v>2019</v>
      </c>
    </row>
    <row r="689" spans="1:7" outlineLevel="1" x14ac:dyDescent="0.25">
      <c r="A689" s="23" t="s">
        <v>27</v>
      </c>
      <c r="B689" s="26" t="s">
        <v>2</v>
      </c>
      <c r="C689">
        <v>2019</v>
      </c>
      <c r="D689" s="23" t="str">
        <f t="shared" si="10"/>
        <v>ene</v>
      </c>
      <c r="E689" s="24">
        <v>43496</v>
      </c>
      <c r="G689">
        <v>2019</v>
      </c>
    </row>
    <row r="690" spans="1:7" outlineLevel="1" x14ac:dyDescent="0.25">
      <c r="A690" s="23" t="s">
        <v>40</v>
      </c>
      <c r="B690" s="26" t="s">
        <v>36</v>
      </c>
      <c r="C690">
        <v>2019</v>
      </c>
      <c r="D690" s="23" t="str">
        <f t="shared" si="10"/>
        <v>ene</v>
      </c>
      <c r="E690" s="24">
        <v>43496</v>
      </c>
      <c r="G690">
        <v>2019</v>
      </c>
    </row>
    <row r="691" spans="1:7" outlineLevel="1" x14ac:dyDescent="0.25">
      <c r="A691" s="23" t="s">
        <v>17</v>
      </c>
      <c r="B691" s="26" t="s">
        <v>3</v>
      </c>
      <c r="C691">
        <v>2019</v>
      </c>
      <c r="D691" s="23" t="str">
        <f t="shared" si="10"/>
        <v>ene</v>
      </c>
      <c r="E691" s="24">
        <v>43496</v>
      </c>
      <c r="F691" s="58">
        <v>63677428.511049546</v>
      </c>
      <c r="G691">
        <v>2019</v>
      </c>
    </row>
    <row r="692" spans="1:7" outlineLevel="1" x14ac:dyDescent="0.25">
      <c r="A692" s="23" t="s">
        <v>18</v>
      </c>
      <c r="B692" s="26" t="s">
        <v>4</v>
      </c>
      <c r="C692">
        <v>2019</v>
      </c>
      <c r="D692" s="23" t="str">
        <f t="shared" si="10"/>
        <v>ene</v>
      </c>
      <c r="E692" s="24">
        <v>43496</v>
      </c>
      <c r="G692">
        <v>2019</v>
      </c>
    </row>
    <row r="693" spans="1:7" outlineLevel="1" x14ac:dyDescent="0.25">
      <c r="A693" s="23" t="s">
        <v>20</v>
      </c>
      <c r="B693" s="26" t="s">
        <v>6</v>
      </c>
      <c r="C693">
        <v>2019</v>
      </c>
      <c r="D693" s="23" t="str">
        <f t="shared" si="10"/>
        <v>ene</v>
      </c>
      <c r="E693" s="24">
        <v>43496</v>
      </c>
      <c r="F693" s="58">
        <v>5596528.8731486946</v>
      </c>
      <c r="G693">
        <v>2019</v>
      </c>
    </row>
    <row r="694" spans="1:7" outlineLevel="1" x14ac:dyDescent="0.25">
      <c r="A694" s="23" t="s">
        <v>21</v>
      </c>
      <c r="B694" s="26" t="s">
        <v>7</v>
      </c>
      <c r="C694">
        <v>2019</v>
      </c>
      <c r="D694" s="23" t="str">
        <f t="shared" si="10"/>
        <v>ene</v>
      </c>
      <c r="E694" s="24">
        <v>43496</v>
      </c>
      <c r="F694" s="58">
        <v>30898123.936734688</v>
      </c>
      <c r="G694">
        <v>2019</v>
      </c>
    </row>
    <row r="695" spans="1:7" outlineLevel="1" x14ac:dyDescent="0.25">
      <c r="A695" s="23" t="s">
        <v>22</v>
      </c>
      <c r="B695" s="26" t="s">
        <v>8</v>
      </c>
      <c r="C695">
        <v>2019</v>
      </c>
      <c r="D695" s="23" t="str">
        <f t="shared" si="10"/>
        <v>ene</v>
      </c>
      <c r="E695" s="24">
        <v>43496</v>
      </c>
      <c r="F695" s="58">
        <v>589438387.41183591</v>
      </c>
      <c r="G695">
        <v>2019</v>
      </c>
    </row>
    <row r="696" spans="1:7" outlineLevel="1" x14ac:dyDescent="0.25">
      <c r="A696" s="23" t="s">
        <v>23</v>
      </c>
      <c r="B696" s="26" t="s">
        <v>9</v>
      </c>
      <c r="C696">
        <v>2019</v>
      </c>
      <c r="D696" s="23" t="str">
        <f t="shared" si="10"/>
        <v>ene</v>
      </c>
      <c r="E696" s="24">
        <v>43496</v>
      </c>
      <c r="G696">
        <v>2019</v>
      </c>
    </row>
    <row r="697" spans="1:7" outlineLevel="1" x14ac:dyDescent="0.25">
      <c r="A697" s="23" t="s">
        <v>24</v>
      </c>
      <c r="B697" s="26" t="s">
        <v>10</v>
      </c>
      <c r="C697">
        <v>2019</v>
      </c>
      <c r="D697" s="23" t="str">
        <f t="shared" si="10"/>
        <v>ene</v>
      </c>
      <c r="E697" s="24">
        <v>43496</v>
      </c>
      <c r="F697" s="58">
        <v>19788653.960641392</v>
      </c>
      <c r="G697">
        <v>2019</v>
      </c>
    </row>
    <row r="698" spans="1:7" outlineLevel="1" x14ac:dyDescent="0.25">
      <c r="A698" s="23" t="s">
        <v>41</v>
      </c>
      <c r="B698" s="26" t="s">
        <v>37</v>
      </c>
      <c r="C698">
        <v>2019</v>
      </c>
      <c r="D698" s="23" t="str">
        <f t="shared" si="10"/>
        <v>ene</v>
      </c>
      <c r="E698" s="24">
        <v>43496</v>
      </c>
      <c r="G698">
        <v>2019</v>
      </c>
    </row>
    <row r="699" spans="1:7" outlineLevel="1" x14ac:dyDescent="0.25">
      <c r="A699" s="23" t="s">
        <v>25</v>
      </c>
      <c r="B699" s="26" t="s">
        <v>11</v>
      </c>
      <c r="C699">
        <v>2019</v>
      </c>
      <c r="D699" s="23" t="str">
        <f t="shared" si="10"/>
        <v>ene</v>
      </c>
      <c r="E699" s="24">
        <v>43496</v>
      </c>
      <c r="F699" s="58">
        <v>304224</v>
      </c>
      <c r="G699">
        <v>2019</v>
      </c>
    </row>
    <row r="700" spans="1:7" outlineLevel="1" x14ac:dyDescent="0.25">
      <c r="A700" s="23" t="s">
        <v>42</v>
      </c>
      <c r="B700" s="26" t="s">
        <v>38</v>
      </c>
      <c r="C700">
        <v>2019</v>
      </c>
      <c r="D700" s="23" t="str">
        <f t="shared" si="10"/>
        <v>ene</v>
      </c>
      <c r="E700" s="24">
        <v>43496</v>
      </c>
      <c r="G700">
        <v>2019</v>
      </c>
    </row>
    <row r="701" spans="1:7" outlineLevel="1" x14ac:dyDescent="0.25">
      <c r="A701" s="23" t="s">
        <v>26</v>
      </c>
      <c r="B701" s="26" t="s">
        <v>12</v>
      </c>
      <c r="C701">
        <v>2019</v>
      </c>
      <c r="D701" s="23" t="str">
        <f t="shared" si="10"/>
        <v>ene</v>
      </c>
      <c r="E701" s="24">
        <v>43496</v>
      </c>
      <c r="F701" s="58">
        <v>1438329.1836734693</v>
      </c>
      <c r="G701">
        <v>2019</v>
      </c>
    </row>
    <row r="702" spans="1:7" outlineLevel="1" x14ac:dyDescent="0.25">
      <c r="A702" s="23" t="s">
        <v>43</v>
      </c>
      <c r="B702" s="26" t="s">
        <v>34</v>
      </c>
      <c r="C702">
        <v>2019</v>
      </c>
      <c r="D702" s="23" t="str">
        <f t="shared" si="10"/>
        <v>ene</v>
      </c>
      <c r="E702" s="24">
        <v>43496</v>
      </c>
      <c r="F702" s="58">
        <v>404622511.94241977</v>
      </c>
      <c r="G702">
        <v>2019</v>
      </c>
    </row>
    <row r="703" spans="1:7" outlineLevel="1" x14ac:dyDescent="0.25">
      <c r="A703" s="23" t="s">
        <v>13</v>
      </c>
      <c r="B703" s="26" t="s">
        <v>13</v>
      </c>
      <c r="C703">
        <v>2019</v>
      </c>
      <c r="D703" s="23" t="str">
        <f t="shared" si="10"/>
        <v>ene</v>
      </c>
      <c r="E703" s="24">
        <v>43496</v>
      </c>
      <c r="F703" s="58">
        <v>108252610.67408164</v>
      </c>
      <c r="G703">
        <v>2019</v>
      </c>
    </row>
    <row r="704" spans="1:7" outlineLevel="1" x14ac:dyDescent="0.25">
      <c r="A704" s="23" t="s">
        <v>14</v>
      </c>
      <c r="B704" s="26" t="s">
        <v>14</v>
      </c>
      <c r="C704">
        <v>2019</v>
      </c>
      <c r="D704" s="23" t="str">
        <f t="shared" si="10"/>
        <v>ene</v>
      </c>
      <c r="E704" s="24">
        <v>43496</v>
      </c>
      <c r="F704" s="58">
        <v>428650552.37801743</v>
      </c>
      <c r="G704">
        <v>2019</v>
      </c>
    </row>
    <row r="705" spans="1:7" outlineLevel="1" x14ac:dyDescent="0.25">
      <c r="A705" s="23" t="s">
        <v>15</v>
      </c>
      <c r="B705" s="26" t="s">
        <v>0</v>
      </c>
      <c r="C705">
        <v>2019</v>
      </c>
      <c r="D705" s="23" t="str">
        <f t="shared" si="10"/>
        <v>feb</v>
      </c>
      <c r="E705" s="24">
        <v>43524</v>
      </c>
      <c r="F705" s="58">
        <v>7116166.8396501457</v>
      </c>
      <c r="G705">
        <v>2019</v>
      </c>
    </row>
    <row r="706" spans="1:7" outlineLevel="1" x14ac:dyDescent="0.25">
      <c r="A706" s="23" t="s">
        <v>39</v>
      </c>
      <c r="B706" s="26" t="s">
        <v>35</v>
      </c>
      <c r="C706">
        <v>2019</v>
      </c>
      <c r="D706" s="23" t="str">
        <f t="shared" ref="D706:D769" si="11">+TEXT(E706,"mmm")</f>
        <v>feb</v>
      </c>
      <c r="E706" s="24">
        <v>43524</v>
      </c>
      <c r="G706">
        <v>2019</v>
      </c>
    </row>
    <row r="707" spans="1:7" outlineLevel="1" x14ac:dyDescent="0.25">
      <c r="A707" s="23" t="s">
        <v>16</v>
      </c>
      <c r="B707" s="26" t="s">
        <v>1</v>
      </c>
      <c r="C707">
        <v>2019</v>
      </c>
      <c r="D707" s="23" t="str">
        <f t="shared" si="11"/>
        <v>feb</v>
      </c>
      <c r="E707" s="24">
        <v>43524</v>
      </c>
      <c r="F707" s="58">
        <v>69590161.721632645</v>
      </c>
      <c r="G707">
        <v>2019</v>
      </c>
    </row>
    <row r="708" spans="1:7" outlineLevel="1" x14ac:dyDescent="0.25">
      <c r="A708" s="23" t="s">
        <v>27</v>
      </c>
      <c r="B708" s="26" t="s">
        <v>2</v>
      </c>
      <c r="C708">
        <v>2019</v>
      </c>
      <c r="D708" s="23" t="str">
        <f t="shared" si="11"/>
        <v>feb</v>
      </c>
      <c r="E708" s="24">
        <v>43524</v>
      </c>
      <c r="G708">
        <v>2019</v>
      </c>
    </row>
    <row r="709" spans="1:7" outlineLevel="1" x14ac:dyDescent="0.25">
      <c r="A709" s="23" t="s">
        <v>40</v>
      </c>
      <c r="B709" s="26" t="s">
        <v>36</v>
      </c>
      <c r="C709">
        <v>2019</v>
      </c>
      <c r="D709" s="23" t="str">
        <f t="shared" si="11"/>
        <v>feb</v>
      </c>
      <c r="E709" s="24">
        <v>43524</v>
      </c>
      <c r="G709">
        <v>2019</v>
      </c>
    </row>
    <row r="710" spans="1:7" outlineLevel="1" x14ac:dyDescent="0.25">
      <c r="A710" s="23" t="s">
        <v>17</v>
      </c>
      <c r="B710" s="26" t="s">
        <v>3</v>
      </c>
      <c r="C710">
        <v>2019</v>
      </c>
      <c r="D710" s="23" t="str">
        <f t="shared" si="11"/>
        <v>feb</v>
      </c>
      <c r="E710" s="24">
        <v>43524</v>
      </c>
      <c r="F710" s="58">
        <v>64312952.194577262</v>
      </c>
      <c r="G710">
        <v>2019</v>
      </c>
    </row>
    <row r="711" spans="1:7" outlineLevel="1" x14ac:dyDescent="0.25">
      <c r="A711" s="23" t="s">
        <v>18</v>
      </c>
      <c r="B711" s="26" t="s">
        <v>4</v>
      </c>
      <c r="C711">
        <v>2019</v>
      </c>
      <c r="D711" s="23" t="str">
        <f t="shared" si="11"/>
        <v>feb</v>
      </c>
      <c r="E711" s="24">
        <v>43524</v>
      </c>
      <c r="F711" s="58">
        <v>824839.25218658894</v>
      </c>
      <c r="G711">
        <v>2019</v>
      </c>
    </row>
    <row r="712" spans="1:7" outlineLevel="1" x14ac:dyDescent="0.25">
      <c r="A712" s="23" t="s">
        <v>20</v>
      </c>
      <c r="B712" s="26" t="s">
        <v>6</v>
      </c>
      <c r="C712">
        <v>2019</v>
      </c>
      <c r="D712" s="23" t="str">
        <f t="shared" si="11"/>
        <v>feb</v>
      </c>
      <c r="E712" s="24">
        <v>43524</v>
      </c>
      <c r="F712" s="58">
        <v>6291746.8628862994</v>
      </c>
      <c r="G712">
        <v>2019</v>
      </c>
    </row>
    <row r="713" spans="1:7" outlineLevel="1" x14ac:dyDescent="0.25">
      <c r="A713" s="23" t="s">
        <v>21</v>
      </c>
      <c r="B713" s="26" t="s">
        <v>7</v>
      </c>
      <c r="C713">
        <v>2019</v>
      </c>
      <c r="D713" s="23" t="str">
        <f t="shared" si="11"/>
        <v>feb</v>
      </c>
      <c r="E713" s="24">
        <v>43524</v>
      </c>
      <c r="F713" s="58">
        <v>29963865.67344014</v>
      </c>
      <c r="G713">
        <v>2019</v>
      </c>
    </row>
    <row r="714" spans="1:7" outlineLevel="1" x14ac:dyDescent="0.25">
      <c r="A714" s="23" t="s">
        <v>22</v>
      </c>
      <c r="B714" s="26" t="s">
        <v>8</v>
      </c>
      <c r="C714">
        <v>2019</v>
      </c>
      <c r="D714" s="23" t="str">
        <f t="shared" si="11"/>
        <v>feb</v>
      </c>
      <c r="E714" s="24">
        <v>43524</v>
      </c>
      <c r="F714" s="58">
        <v>580398255.49373317</v>
      </c>
      <c r="G714">
        <v>2019</v>
      </c>
    </row>
    <row r="715" spans="1:7" outlineLevel="1" x14ac:dyDescent="0.25">
      <c r="A715" s="23" t="s">
        <v>23</v>
      </c>
      <c r="B715" s="26" t="s">
        <v>9</v>
      </c>
      <c r="C715">
        <v>2019</v>
      </c>
      <c r="D715" s="23" t="str">
        <f t="shared" si="11"/>
        <v>feb</v>
      </c>
      <c r="E715" s="24">
        <v>43524</v>
      </c>
      <c r="G715">
        <v>2019</v>
      </c>
    </row>
    <row r="716" spans="1:7" outlineLevel="1" x14ac:dyDescent="0.25">
      <c r="A716" s="23" t="s">
        <v>24</v>
      </c>
      <c r="B716" s="26" t="s">
        <v>10</v>
      </c>
      <c r="C716">
        <v>2019</v>
      </c>
      <c r="D716" s="23" t="str">
        <f t="shared" si="11"/>
        <v>feb</v>
      </c>
      <c r="E716" s="24">
        <v>43524</v>
      </c>
      <c r="F716" s="58">
        <v>18844311.581632659</v>
      </c>
      <c r="G716">
        <v>2019</v>
      </c>
    </row>
    <row r="717" spans="1:7" outlineLevel="1" x14ac:dyDescent="0.25">
      <c r="A717" s="23" t="s">
        <v>41</v>
      </c>
      <c r="B717" s="26" t="s">
        <v>37</v>
      </c>
      <c r="C717">
        <v>2019</v>
      </c>
      <c r="D717" s="23" t="str">
        <f t="shared" si="11"/>
        <v>feb</v>
      </c>
      <c r="E717" s="24">
        <v>43524</v>
      </c>
      <c r="G717">
        <v>2019</v>
      </c>
    </row>
    <row r="718" spans="1:7" outlineLevel="1" x14ac:dyDescent="0.25">
      <c r="A718" s="23" t="s">
        <v>25</v>
      </c>
      <c r="B718" s="26" t="s">
        <v>11</v>
      </c>
      <c r="C718">
        <v>2019</v>
      </c>
      <c r="D718" s="23" t="str">
        <f t="shared" si="11"/>
        <v>feb</v>
      </c>
      <c r="E718" s="24">
        <v>43524</v>
      </c>
      <c r="F718" s="58">
        <v>2097948.4795918367</v>
      </c>
      <c r="G718">
        <v>2019</v>
      </c>
    </row>
    <row r="719" spans="1:7" outlineLevel="1" x14ac:dyDescent="0.25">
      <c r="A719" s="23" t="s">
        <v>42</v>
      </c>
      <c r="B719" s="26" t="s">
        <v>38</v>
      </c>
      <c r="C719">
        <v>2019</v>
      </c>
      <c r="D719" s="23" t="str">
        <f t="shared" si="11"/>
        <v>feb</v>
      </c>
      <c r="E719" s="24">
        <v>43524</v>
      </c>
      <c r="G719">
        <v>2019</v>
      </c>
    </row>
    <row r="720" spans="1:7" outlineLevel="1" x14ac:dyDescent="0.25">
      <c r="A720" s="23" t="s">
        <v>26</v>
      </c>
      <c r="B720" s="26" t="s">
        <v>12</v>
      </c>
      <c r="C720">
        <v>2019</v>
      </c>
      <c r="D720" s="23" t="str">
        <f t="shared" si="11"/>
        <v>feb</v>
      </c>
      <c r="E720" s="24">
        <v>43524</v>
      </c>
      <c r="F720" s="58">
        <v>1251739.9416909618</v>
      </c>
      <c r="G720">
        <v>2019</v>
      </c>
    </row>
    <row r="721" spans="1:7" outlineLevel="1" x14ac:dyDescent="0.25">
      <c r="A721" s="23" t="s">
        <v>43</v>
      </c>
      <c r="B721" s="26" t="s">
        <v>34</v>
      </c>
      <c r="C721">
        <v>2019</v>
      </c>
      <c r="D721" s="23" t="str">
        <f t="shared" si="11"/>
        <v>feb</v>
      </c>
      <c r="E721" s="24">
        <v>43524</v>
      </c>
      <c r="F721" s="58">
        <v>394552845.36475217</v>
      </c>
      <c r="G721">
        <v>2019</v>
      </c>
    </row>
    <row r="722" spans="1:7" outlineLevel="1" x14ac:dyDescent="0.25">
      <c r="A722" s="23" t="s">
        <v>13</v>
      </c>
      <c r="B722" s="26" t="s">
        <v>13</v>
      </c>
      <c r="C722">
        <v>2019</v>
      </c>
      <c r="D722" s="23" t="str">
        <f t="shared" si="11"/>
        <v>feb</v>
      </c>
      <c r="E722" s="24">
        <v>43524</v>
      </c>
      <c r="F722" s="58">
        <v>117325174.67542273</v>
      </c>
      <c r="G722">
        <v>2019</v>
      </c>
    </row>
    <row r="723" spans="1:7" outlineLevel="1" x14ac:dyDescent="0.25">
      <c r="A723" s="23" t="s">
        <v>14</v>
      </c>
      <c r="B723" s="26" t="s">
        <v>14</v>
      </c>
      <c r="C723">
        <v>2019</v>
      </c>
      <c r="D723" s="23" t="str">
        <f t="shared" si="11"/>
        <v>feb</v>
      </c>
      <c r="E723" s="24">
        <v>43524</v>
      </c>
      <c r="F723" s="58">
        <v>442506456.65230334</v>
      </c>
      <c r="G723">
        <v>2019</v>
      </c>
    </row>
    <row r="724" spans="1:7" outlineLevel="1" x14ac:dyDescent="0.25">
      <c r="A724" s="23" t="s">
        <v>15</v>
      </c>
      <c r="B724" s="26" t="s">
        <v>0</v>
      </c>
      <c r="C724">
        <v>2019</v>
      </c>
      <c r="D724" s="23" t="str">
        <f t="shared" si="11"/>
        <v>mar</v>
      </c>
      <c r="E724" s="24">
        <v>43555</v>
      </c>
      <c r="F724" s="58">
        <v>7082213.6049562683</v>
      </c>
      <c r="G724">
        <v>2019</v>
      </c>
    </row>
    <row r="725" spans="1:7" outlineLevel="1" x14ac:dyDescent="0.25">
      <c r="A725" s="23" t="s">
        <v>39</v>
      </c>
      <c r="B725" s="26" t="s">
        <v>35</v>
      </c>
      <c r="C725">
        <v>2019</v>
      </c>
      <c r="D725" s="23" t="str">
        <f t="shared" si="11"/>
        <v>mar</v>
      </c>
      <c r="E725" s="24">
        <v>43555</v>
      </c>
      <c r="G725">
        <v>2019</v>
      </c>
    </row>
    <row r="726" spans="1:7" outlineLevel="1" x14ac:dyDescent="0.25">
      <c r="A726" s="23" t="s">
        <v>16</v>
      </c>
      <c r="B726" s="26" t="s">
        <v>1</v>
      </c>
      <c r="C726">
        <v>2019</v>
      </c>
      <c r="D726" s="23" t="str">
        <f t="shared" si="11"/>
        <v>mar</v>
      </c>
      <c r="E726" s="24">
        <v>43555</v>
      </c>
      <c r="F726" s="58">
        <v>70002758.933790118</v>
      </c>
      <c r="G726">
        <v>2019</v>
      </c>
    </row>
    <row r="727" spans="1:7" outlineLevel="1" x14ac:dyDescent="0.25">
      <c r="A727" s="23" t="s">
        <v>27</v>
      </c>
      <c r="B727" s="26" t="s">
        <v>2</v>
      </c>
      <c r="C727">
        <v>2019</v>
      </c>
      <c r="D727" s="23" t="str">
        <f t="shared" si="11"/>
        <v>mar</v>
      </c>
      <c r="E727" s="24">
        <v>43555</v>
      </c>
      <c r="G727">
        <v>2019</v>
      </c>
    </row>
    <row r="728" spans="1:7" outlineLevel="1" x14ac:dyDescent="0.25">
      <c r="A728" s="23" t="s">
        <v>40</v>
      </c>
      <c r="B728" s="26" t="s">
        <v>36</v>
      </c>
      <c r="C728">
        <v>2019</v>
      </c>
      <c r="D728" s="23" t="str">
        <f t="shared" si="11"/>
        <v>mar</v>
      </c>
      <c r="E728" s="24">
        <v>43555</v>
      </c>
      <c r="G728">
        <v>2019</v>
      </c>
    </row>
    <row r="729" spans="1:7" outlineLevel="1" x14ac:dyDescent="0.25">
      <c r="A729" s="23" t="s">
        <v>17</v>
      </c>
      <c r="B729" s="26" t="s">
        <v>3</v>
      </c>
      <c r="C729">
        <v>2019</v>
      </c>
      <c r="D729" s="23" t="str">
        <f t="shared" si="11"/>
        <v>mar</v>
      </c>
      <c r="E729" s="24">
        <v>43555</v>
      </c>
      <c r="F729" s="58">
        <v>64254746.194344029</v>
      </c>
      <c r="G729">
        <v>2019</v>
      </c>
    </row>
    <row r="730" spans="1:7" outlineLevel="1" x14ac:dyDescent="0.25">
      <c r="A730" s="23" t="s">
        <v>18</v>
      </c>
      <c r="B730" s="26" t="s">
        <v>4</v>
      </c>
      <c r="C730">
        <v>2019</v>
      </c>
      <c r="D730" s="23" t="str">
        <f t="shared" si="11"/>
        <v>mar</v>
      </c>
      <c r="E730" s="24">
        <v>43555</v>
      </c>
      <c r="F730" s="58">
        <v>673899.38775510213</v>
      </c>
      <c r="G730">
        <v>2019</v>
      </c>
    </row>
    <row r="731" spans="1:7" outlineLevel="1" x14ac:dyDescent="0.25">
      <c r="A731" s="23" t="s">
        <v>20</v>
      </c>
      <c r="B731" s="26" t="s">
        <v>6</v>
      </c>
      <c r="C731">
        <v>2019</v>
      </c>
      <c r="D731" s="23" t="str">
        <f t="shared" si="11"/>
        <v>mar</v>
      </c>
      <c r="E731" s="24">
        <v>43555</v>
      </c>
      <c r="F731" s="58">
        <v>8449907.4984839614</v>
      </c>
      <c r="G731">
        <v>2019</v>
      </c>
    </row>
    <row r="732" spans="1:7" outlineLevel="1" x14ac:dyDescent="0.25">
      <c r="A732" s="23" t="s">
        <v>21</v>
      </c>
      <c r="B732" s="26" t="s">
        <v>7</v>
      </c>
      <c r="C732">
        <v>2019</v>
      </c>
      <c r="D732" s="23" t="str">
        <f t="shared" si="11"/>
        <v>mar</v>
      </c>
      <c r="E732" s="24">
        <v>43555</v>
      </c>
      <c r="F732" s="58">
        <v>29139034.100379013</v>
      </c>
      <c r="G732">
        <v>2019</v>
      </c>
    </row>
    <row r="733" spans="1:7" outlineLevel="1" x14ac:dyDescent="0.25">
      <c r="A733" s="23" t="s">
        <v>22</v>
      </c>
      <c r="B733" s="26" t="s">
        <v>8</v>
      </c>
      <c r="C733">
        <v>2019</v>
      </c>
      <c r="D733" s="23" t="str">
        <f t="shared" si="11"/>
        <v>mar</v>
      </c>
      <c r="E733" s="24">
        <v>43555</v>
      </c>
      <c r="F733" s="58">
        <v>577592860.92574513</v>
      </c>
      <c r="G733">
        <v>2019</v>
      </c>
    </row>
    <row r="734" spans="1:7" outlineLevel="1" x14ac:dyDescent="0.25">
      <c r="A734" s="23" t="s">
        <v>23</v>
      </c>
      <c r="B734" s="26" t="s">
        <v>9</v>
      </c>
      <c r="C734">
        <v>2019</v>
      </c>
      <c r="D734" s="23" t="str">
        <f t="shared" si="11"/>
        <v>mar</v>
      </c>
      <c r="E734" s="24">
        <v>43555</v>
      </c>
      <c r="G734">
        <v>2019</v>
      </c>
    </row>
    <row r="735" spans="1:7" outlineLevel="1" x14ac:dyDescent="0.25">
      <c r="A735" s="23" t="s">
        <v>24</v>
      </c>
      <c r="B735" s="26" t="s">
        <v>10</v>
      </c>
      <c r="C735">
        <v>2019</v>
      </c>
      <c r="D735" s="23" t="str">
        <f t="shared" si="11"/>
        <v>mar</v>
      </c>
      <c r="E735" s="24">
        <v>43555</v>
      </c>
      <c r="F735" s="58">
        <v>17756090.02915452</v>
      </c>
      <c r="G735">
        <v>2019</v>
      </c>
    </row>
    <row r="736" spans="1:7" outlineLevel="1" x14ac:dyDescent="0.25">
      <c r="A736" s="23" t="s">
        <v>41</v>
      </c>
      <c r="B736" s="26" t="s">
        <v>37</v>
      </c>
      <c r="C736">
        <v>2019</v>
      </c>
      <c r="D736" s="23" t="str">
        <f t="shared" si="11"/>
        <v>mar</v>
      </c>
      <c r="E736" s="24">
        <v>43555</v>
      </c>
      <c r="G736">
        <v>2019</v>
      </c>
    </row>
    <row r="737" spans="1:7" outlineLevel="1" x14ac:dyDescent="0.25">
      <c r="A737" s="23" t="s">
        <v>25</v>
      </c>
      <c r="B737" s="26" t="s">
        <v>11</v>
      </c>
      <c r="C737">
        <v>2019</v>
      </c>
      <c r="D737" s="23" t="str">
        <f t="shared" si="11"/>
        <v>mar</v>
      </c>
      <c r="E737" s="24">
        <v>43555</v>
      </c>
      <c r="F737" s="58">
        <v>2102625.360058309</v>
      </c>
      <c r="G737">
        <v>2019</v>
      </c>
    </row>
    <row r="738" spans="1:7" outlineLevel="1" x14ac:dyDescent="0.25">
      <c r="A738" s="23" t="s">
        <v>42</v>
      </c>
      <c r="B738" s="26" t="s">
        <v>38</v>
      </c>
      <c r="C738">
        <v>2019</v>
      </c>
      <c r="D738" s="23" t="str">
        <f t="shared" si="11"/>
        <v>mar</v>
      </c>
      <c r="E738" s="24">
        <v>43555</v>
      </c>
      <c r="G738">
        <v>2019</v>
      </c>
    </row>
    <row r="739" spans="1:7" outlineLevel="1" x14ac:dyDescent="0.25">
      <c r="A739" s="23" t="s">
        <v>26</v>
      </c>
      <c r="B739" s="26" t="s">
        <v>12</v>
      </c>
      <c r="C739">
        <v>2019</v>
      </c>
      <c r="D739" s="23" t="str">
        <f t="shared" si="11"/>
        <v>mar</v>
      </c>
      <c r="E739" s="24">
        <v>43555</v>
      </c>
      <c r="F739" s="58">
        <v>891927.11370262457</v>
      </c>
      <c r="G739">
        <v>2019</v>
      </c>
    </row>
    <row r="740" spans="1:7" outlineLevel="1" x14ac:dyDescent="0.25">
      <c r="A740" s="23" t="s">
        <v>43</v>
      </c>
      <c r="B740" s="26" t="s">
        <v>34</v>
      </c>
      <c r="C740">
        <v>2019</v>
      </c>
      <c r="D740" s="23" t="str">
        <f t="shared" si="11"/>
        <v>mar</v>
      </c>
      <c r="E740" s="24">
        <v>43555</v>
      </c>
      <c r="F740" s="58">
        <v>399661796.50209916</v>
      </c>
      <c r="G740">
        <v>2019</v>
      </c>
    </row>
    <row r="741" spans="1:7" outlineLevel="1" x14ac:dyDescent="0.25">
      <c r="A741" s="23" t="s">
        <v>13</v>
      </c>
      <c r="B741" s="26" t="s">
        <v>13</v>
      </c>
      <c r="C741">
        <v>2019</v>
      </c>
      <c r="D741" s="23" t="str">
        <f t="shared" si="11"/>
        <v>mar</v>
      </c>
      <c r="E741" s="24">
        <v>43555</v>
      </c>
      <c r="F741" s="58">
        <v>175540994.14947522</v>
      </c>
      <c r="G741">
        <v>2019</v>
      </c>
    </row>
    <row r="742" spans="1:7" outlineLevel="1" x14ac:dyDescent="0.25">
      <c r="A742" s="23" t="s">
        <v>14</v>
      </c>
      <c r="B742" s="26" t="s">
        <v>14</v>
      </c>
      <c r="C742">
        <v>2019</v>
      </c>
      <c r="D742" s="23" t="str">
        <f t="shared" si="11"/>
        <v>mar</v>
      </c>
      <c r="E742" s="24">
        <v>43555</v>
      </c>
      <c r="F742" s="58">
        <v>441522972.72647226</v>
      </c>
      <c r="G742">
        <v>2019</v>
      </c>
    </row>
    <row r="743" spans="1:7" outlineLevel="1" x14ac:dyDescent="0.25">
      <c r="A743" s="23" t="s">
        <v>15</v>
      </c>
      <c r="B743" s="26" t="s">
        <v>0</v>
      </c>
      <c r="C743">
        <v>2019</v>
      </c>
      <c r="D743" s="23" t="str">
        <f t="shared" si="11"/>
        <v>abr</v>
      </c>
      <c r="E743" s="24">
        <v>43585</v>
      </c>
      <c r="F743" s="58">
        <v>7439112.0437317789</v>
      </c>
      <c r="G743">
        <v>2019</v>
      </c>
    </row>
    <row r="744" spans="1:7" outlineLevel="1" x14ac:dyDescent="0.25">
      <c r="A744" s="23" t="s">
        <v>39</v>
      </c>
      <c r="B744" s="26" t="s">
        <v>35</v>
      </c>
      <c r="C744">
        <v>2019</v>
      </c>
      <c r="D744" s="23" t="str">
        <f t="shared" si="11"/>
        <v>abr</v>
      </c>
      <c r="E744" s="24">
        <v>43585</v>
      </c>
      <c r="G744">
        <v>2019</v>
      </c>
    </row>
    <row r="745" spans="1:7" outlineLevel="1" x14ac:dyDescent="0.25">
      <c r="A745" s="23" t="s">
        <v>16</v>
      </c>
      <c r="B745" s="26" t="s">
        <v>1</v>
      </c>
      <c r="C745">
        <v>2019</v>
      </c>
      <c r="D745" s="23" t="str">
        <f t="shared" si="11"/>
        <v>abr</v>
      </c>
      <c r="E745" s="24">
        <v>43585</v>
      </c>
      <c r="F745" s="58">
        <v>69707489.10361509</v>
      </c>
      <c r="G745">
        <v>2019</v>
      </c>
    </row>
    <row r="746" spans="1:7" outlineLevel="1" x14ac:dyDescent="0.25">
      <c r="A746" s="23" t="s">
        <v>27</v>
      </c>
      <c r="B746" s="26" t="s">
        <v>2</v>
      </c>
      <c r="C746">
        <v>2019</v>
      </c>
      <c r="D746" s="23" t="str">
        <f t="shared" si="11"/>
        <v>abr</v>
      </c>
      <c r="E746" s="24">
        <v>43585</v>
      </c>
      <c r="G746">
        <v>2019</v>
      </c>
    </row>
    <row r="747" spans="1:7" outlineLevel="1" x14ac:dyDescent="0.25">
      <c r="A747" s="23" t="s">
        <v>40</v>
      </c>
      <c r="B747" s="26" t="s">
        <v>36</v>
      </c>
      <c r="C747">
        <v>2019</v>
      </c>
      <c r="D747" s="23" t="str">
        <f t="shared" si="11"/>
        <v>abr</v>
      </c>
      <c r="E747" s="24">
        <v>43585</v>
      </c>
      <c r="G747">
        <v>2019</v>
      </c>
    </row>
    <row r="748" spans="1:7" outlineLevel="1" x14ac:dyDescent="0.25">
      <c r="A748" s="23" t="s">
        <v>17</v>
      </c>
      <c r="B748" s="26" t="s">
        <v>3</v>
      </c>
      <c r="C748">
        <v>2019</v>
      </c>
      <c r="D748" s="23" t="str">
        <f t="shared" si="11"/>
        <v>abr</v>
      </c>
      <c r="E748" s="24">
        <v>43585</v>
      </c>
      <c r="F748" s="58">
        <v>63633214.049941659</v>
      </c>
      <c r="G748">
        <v>2019</v>
      </c>
    </row>
    <row r="749" spans="1:7" outlineLevel="1" x14ac:dyDescent="0.25">
      <c r="A749" s="23" t="s">
        <v>18</v>
      </c>
      <c r="B749" s="26" t="s">
        <v>4</v>
      </c>
      <c r="C749">
        <v>2019</v>
      </c>
      <c r="D749" s="23" t="str">
        <f t="shared" si="11"/>
        <v>abr</v>
      </c>
      <c r="E749" s="24">
        <v>43585</v>
      </c>
      <c r="F749" s="58">
        <v>164263.51166180757</v>
      </c>
      <c r="G749">
        <v>2019</v>
      </c>
    </row>
    <row r="750" spans="1:7" outlineLevel="1" x14ac:dyDescent="0.25">
      <c r="A750" s="23" t="s">
        <v>20</v>
      </c>
      <c r="B750" s="26" t="s">
        <v>6</v>
      </c>
      <c r="C750">
        <v>2019</v>
      </c>
      <c r="D750" s="23" t="str">
        <f t="shared" si="11"/>
        <v>abr</v>
      </c>
      <c r="E750" s="24">
        <v>43585</v>
      </c>
      <c r="F750" s="58">
        <v>28354766.139999971</v>
      </c>
      <c r="G750">
        <v>2019</v>
      </c>
    </row>
    <row r="751" spans="1:7" outlineLevel="1" x14ac:dyDescent="0.25">
      <c r="A751" s="23" t="s">
        <v>21</v>
      </c>
      <c r="B751" s="26" t="s">
        <v>7</v>
      </c>
      <c r="C751">
        <v>2019</v>
      </c>
      <c r="D751" s="23" t="str">
        <f t="shared" si="11"/>
        <v>abr</v>
      </c>
      <c r="E751" s="24">
        <v>43585</v>
      </c>
      <c r="F751" s="58">
        <v>28636609.336093269</v>
      </c>
      <c r="G751">
        <v>2019</v>
      </c>
    </row>
    <row r="752" spans="1:7" outlineLevel="1" x14ac:dyDescent="0.25">
      <c r="A752" s="23" t="s">
        <v>22</v>
      </c>
      <c r="B752" s="26" t="s">
        <v>8</v>
      </c>
      <c r="C752">
        <v>2019</v>
      </c>
      <c r="D752" s="23" t="str">
        <f t="shared" si="11"/>
        <v>abr</v>
      </c>
      <c r="E752" s="24">
        <v>43585</v>
      </c>
      <c r="F752" s="58">
        <v>601397002.10332417</v>
      </c>
      <c r="G752">
        <v>2019</v>
      </c>
    </row>
    <row r="753" spans="1:7" outlineLevel="1" x14ac:dyDescent="0.25">
      <c r="A753" s="23" t="s">
        <v>23</v>
      </c>
      <c r="B753" s="26" t="s">
        <v>9</v>
      </c>
      <c r="C753">
        <v>2019</v>
      </c>
      <c r="D753" s="23" t="str">
        <f t="shared" si="11"/>
        <v>abr</v>
      </c>
      <c r="E753" s="24">
        <v>43585</v>
      </c>
      <c r="G753">
        <v>2019</v>
      </c>
    </row>
    <row r="754" spans="1:7" outlineLevel="1" x14ac:dyDescent="0.25">
      <c r="A754" s="23" t="s">
        <v>24</v>
      </c>
      <c r="B754" s="26" t="s">
        <v>10</v>
      </c>
      <c r="C754">
        <v>2019</v>
      </c>
      <c r="D754" s="23" t="str">
        <f t="shared" si="11"/>
        <v>abr</v>
      </c>
      <c r="E754" s="24">
        <v>43585</v>
      </c>
      <c r="F754" s="58">
        <v>1529899.4169096164</v>
      </c>
      <c r="G754">
        <v>2019</v>
      </c>
    </row>
    <row r="755" spans="1:7" outlineLevel="1" x14ac:dyDescent="0.25">
      <c r="A755" s="23" t="s">
        <v>41</v>
      </c>
      <c r="B755" s="26" t="s">
        <v>37</v>
      </c>
      <c r="C755">
        <v>2019</v>
      </c>
      <c r="D755" s="23" t="str">
        <f t="shared" si="11"/>
        <v>abr</v>
      </c>
      <c r="E755" s="24">
        <v>43585</v>
      </c>
      <c r="G755">
        <v>2019</v>
      </c>
    </row>
    <row r="756" spans="1:7" outlineLevel="1" x14ac:dyDescent="0.25">
      <c r="A756" s="23" t="s">
        <v>25</v>
      </c>
      <c r="B756" s="26" t="s">
        <v>11</v>
      </c>
      <c r="C756">
        <v>2019</v>
      </c>
      <c r="D756" s="23" t="str">
        <f t="shared" si="11"/>
        <v>abr</v>
      </c>
      <c r="E756" s="24">
        <v>43585</v>
      </c>
      <c r="F756" s="58">
        <v>2387314.6801749272</v>
      </c>
      <c r="G756">
        <v>2019</v>
      </c>
    </row>
    <row r="757" spans="1:7" outlineLevel="1" x14ac:dyDescent="0.25">
      <c r="A757" s="23" t="s">
        <v>42</v>
      </c>
      <c r="B757" s="26" t="s">
        <v>38</v>
      </c>
      <c r="C757">
        <v>2019</v>
      </c>
      <c r="D757" s="23" t="str">
        <f t="shared" si="11"/>
        <v>abr</v>
      </c>
      <c r="E757" s="24">
        <v>43585</v>
      </c>
      <c r="G757">
        <v>2019</v>
      </c>
    </row>
    <row r="758" spans="1:7" outlineLevel="1" x14ac:dyDescent="0.25">
      <c r="A758" s="23" t="s">
        <v>26</v>
      </c>
      <c r="B758" s="26" t="s">
        <v>12</v>
      </c>
      <c r="C758">
        <v>2019</v>
      </c>
      <c r="D758" s="23" t="str">
        <f t="shared" si="11"/>
        <v>abr</v>
      </c>
      <c r="E758" s="24">
        <v>43585</v>
      </c>
      <c r="F758" s="58">
        <v>825894.8979591832</v>
      </c>
      <c r="G758">
        <v>2019</v>
      </c>
    </row>
    <row r="759" spans="1:7" outlineLevel="1" x14ac:dyDescent="0.25">
      <c r="A759" s="23" t="s">
        <v>43</v>
      </c>
      <c r="B759" s="26" t="s">
        <v>34</v>
      </c>
      <c r="C759">
        <v>2019</v>
      </c>
      <c r="D759" s="23" t="str">
        <f t="shared" si="11"/>
        <v>abr</v>
      </c>
      <c r="E759" s="24">
        <v>43585</v>
      </c>
      <c r="F759" s="58">
        <v>406310571.97402334</v>
      </c>
      <c r="G759">
        <v>2019</v>
      </c>
    </row>
    <row r="760" spans="1:7" outlineLevel="1" x14ac:dyDescent="0.25">
      <c r="A760" s="23" t="s">
        <v>13</v>
      </c>
      <c r="B760" s="26" t="s">
        <v>13</v>
      </c>
      <c r="C760">
        <v>2019</v>
      </c>
      <c r="D760" s="23" t="str">
        <f t="shared" si="11"/>
        <v>abr</v>
      </c>
      <c r="E760" s="24">
        <v>43585</v>
      </c>
      <c r="F760" s="58">
        <v>151066546.85157436</v>
      </c>
      <c r="G760">
        <v>2019</v>
      </c>
    </row>
    <row r="761" spans="1:7" outlineLevel="1" x14ac:dyDescent="0.25">
      <c r="A761" s="23" t="s">
        <v>14</v>
      </c>
      <c r="B761" s="26" t="s">
        <v>14</v>
      </c>
      <c r="C761">
        <v>2019</v>
      </c>
      <c r="D761" s="23" t="str">
        <f t="shared" si="11"/>
        <v>abr</v>
      </c>
      <c r="E761" s="24">
        <v>43585</v>
      </c>
      <c r="F761" s="58">
        <v>450739663.68705535</v>
      </c>
      <c r="G761">
        <v>2019</v>
      </c>
    </row>
    <row r="762" spans="1:7" outlineLevel="1" x14ac:dyDescent="0.25">
      <c r="A762" s="23" t="s">
        <v>15</v>
      </c>
      <c r="B762" s="26" t="s">
        <v>0</v>
      </c>
      <c r="C762">
        <v>2019</v>
      </c>
      <c r="D762" s="23" t="str">
        <f t="shared" si="11"/>
        <v>may</v>
      </c>
      <c r="E762" s="24">
        <v>43616</v>
      </c>
      <c r="F762" s="58">
        <v>12207593.800291548</v>
      </c>
      <c r="G762">
        <v>2019</v>
      </c>
    </row>
    <row r="763" spans="1:7" outlineLevel="1" x14ac:dyDescent="0.25">
      <c r="A763" s="23" t="s">
        <v>39</v>
      </c>
      <c r="B763" s="26" t="s">
        <v>35</v>
      </c>
      <c r="C763">
        <v>2019</v>
      </c>
      <c r="D763" s="23" t="str">
        <f t="shared" si="11"/>
        <v>may</v>
      </c>
      <c r="E763" s="24">
        <v>43616</v>
      </c>
      <c r="G763">
        <v>2019</v>
      </c>
    </row>
    <row r="764" spans="1:7" outlineLevel="1" x14ac:dyDescent="0.25">
      <c r="A764" s="23" t="s">
        <v>16</v>
      </c>
      <c r="B764" s="26" t="s">
        <v>1</v>
      </c>
      <c r="C764">
        <v>2019</v>
      </c>
      <c r="D764" s="23" t="str">
        <f t="shared" si="11"/>
        <v>may</v>
      </c>
      <c r="E764" s="24">
        <v>43616</v>
      </c>
      <c r="F764" s="58">
        <v>68168390.94291544</v>
      </c>
      <c r="G764">
        <v>2019</v>
      </c>
    </row>
    <row r="765" spans="1:7" outlineLevel="1" x14ac:dyDescent="0.25">
      <c r="A765" s="23" t="s">
        <v>27</v>
      </c>
      <c r="B765" s="26" t="s">
        <v>2</v>
      </c>
      <c r="C765">
        <v>2019</v>
      </c>
      <c r="D765" s="23" t="str">
        <f t="shared" si="11"/>
        <v>may</v>
      </c>
      <c r="E765" s="24">
        <v>43616</v>
      </c>
      <c r="G765">
        <v>2019</v>
      </c>
    </row>
    <row r="766" spans="1:7" outlineLevel="1" x14ac:dyDescent="0.25">
      <c r="A766" s="23" t="s">
        <v>40</v>
      </c>
      <c r="B766" s="26" t="s">
        <v>36</v>
      </c>
      <c r="C766">
        <v>2019</v>
      </c>
      <c r="D766" s="23" t="str">
        <f t="shared" si="11"/>
        <v>may</v>
      </c>
      <c r="E766" s="24">
        <v>43616</v>
      </c>
      <c r="G766">
        <v>2019</v>
      </c>
    </row>
    <row r="767" spans="1:7" outlineLevel="1" x14ac:dyDescent="0.25">
      <c r="A767" s="23" t="s">
        <v>17</v>
      </c>
      <c r="B767" s="26" t="s">
        <v>3</v>
      </c>
      <c r="C767">
        <v>2019</v>
      </c>
      <c r="D767" s="23" t="str">
        <f t="shared" si="11"/>
        <v>may</v>
      </c>
      <c r="E767" s="24">
        <v>43616</v>
      </c>
      <c r="F767" s="58">
        <v>61642495.670903817</v>
      </c>
      <c r="G767">
        <v>2019</v>
      </c>
    </row>
    <row r="768" spans="1:7" outlineLevel="1" x14ac:dyDescent="0.25">
      <c r="A768" s="23" t="s">
        <v>18</v>
      </c>
      <c r="B768" s="26" t="s">
        <v>4</v>
      </c>
      <c r="C768">
        <v>2019</v>
      </c>
      <c r="D768" s="23" t="str">
        <f t="shared" si="11"/>
        <v>may</v>
      </c>
      <c r="E768" s="24">
        <v>43616</v>
      </c>
      <c r="G768">
        <v>2019</v>
      </c>
    </row>
    <row r="769" spans="1:7" outlineLevel="1" x14ac:dyDescent="0.25">
      <c r="A769" s="23" t="s">
        <v>20</v>
      </c>
      <c r="B769" s="26" t="s">
        <v>6</v>
      </c>
      <c r="C769">
        <v>2019</v>
      </c>
      <c r="D769" s="23" t="str">
        <f t="shared" si="11"/>
        <v>may</v>
      </c>
      <c r="E769" s="24">
        <v>43616</v>
      </c>
      <c r="F769" s="58">
        <v>28774420.053935878</v>
      </c>
      <c r="G769">
        <v>2019</v>
      </c>
    </row>
    <row r="770" spans="1:7" outlineLevel="1" x14ac:dyDescent="0.25">
      <c r="A770" s="23" t="s">
        <v>21</v>
      </c>
      <c r="B770" s="26" t="s">
        <v>7</v>
      </c>
      <c r="C770">
        <v>2019</v>
      </c>
      <c r="D770" s="23" t="str">
        <f t="shared" ref="D770:D833" si="12">+TEXT(E770,"mmm")</f>
        <v>may</v>
      </c>
      <c r="E770" s="24">
        <v>43616</v>
      </c>
      <c r="F770" s="58">
        <v>28089349.771865908</v>
      </c>
      <c r="G770">
        <v>2019</v>
      </c>
    </row>
    <row r="771" spans="1:7" outlineLevel="1" x14ac:dyDescent="0.25">
      <c r="A771" s="23" t="s">
        <v>22</v>
      </c>
      <c r="B771" s="26" t="s">
        <v>8</v>
      </c>
      <c r="C771">
        <v>2019</v>
      </c>
      <c r="D771" s="23" t="str">
        <f t="shared" si="12"/>
        <v>may</v>
      </c>
      <c r="E771" s="24">
        <v>43616</v>
      </c>
      <c r="F771" s="58">
        <v>577132535.86253417</v>
      </c>
      <c r="G771">
        <v>2019</v>
      </c>
    </row>
    <row r="772" spans="1:7" outlineLevel="1" x14ac:dyDescent="0.25">
      <c r="A772" s="23" t="s">
        <v>23</v>
      </c>
      <c r="B772" s="26" t="s">
        <v>9</v>
      </c>
      <c r="C772">
        <v>2019</v>
      </c>
      <c r="D772" s="23" t="str">
        <f t="shared" si="12"/>
        <v>may</v>
      </c>
      <c r="E772" s="24">
        <v>43616</v>
      </c>
      <c r="G772">
        <v>2019</v>
      </c>
    </row>
    <row r="773" spans="1:7" outlineLevel="1" x14ac:dyDescent="0.25">
      <c r="A773" s="23" t="s">
        <v>24</v>
      </c>
      <c r="B773" s="26" t="s">
        <v>10</v>
      </c>
      <c r="C773">
        <v>2019</v>
      </c>
      <c r="D773" s="23" t="str">
        <f t="shared" si="12"/>
        <v>may</v>
      </c>
      <c r="E773" s="24">
        <v>43616</v>
      </c>
      <c r="F773" s="58">
        <v>1530161.8075801763</v>
      </c>
      <c r="G773">
        <v>2019</v>
      </c>
    </row>
    <row r="774" spans="1:7" outlineLevel="1" x14ac:dyDescent="0.25">
      <c r="A774" s="23" t="s">
        <v>41</v>
      </c>
      <c r="B774" s="26" t="s">
        <v>37</v>
      </c>
      <c r="C774">
        <v>2019</v>
      </c>
      <c r="D774" s="23" t="str">
        <f t="shared" si="12"/>
        <v>may</v>
      </c>
      <c r="E774" s="24">
        <v>43616</v>
      </c>
      <c r="G774">
        <v>2019</v>
      </c>
    </row>
    <row r="775" spans="1:7" outlineLevel="1" x14ac:dyDescent="0.25">
      <c r="A775" s="23" t="s">
        <v>25</v>
      </c>
      <c r="B775" s="26" t="s">
        <v>11</v>
      </c>
      <c r="C775">
        <v>2019</v>
      </c>
      <c r="D775" s="23" t="str">
        <f t="shared" si="12"/>
        <v>may</v>
      </c>
      <c r="E775" s="24">
        <v>43616</v>
      </c>
      <c r="F775" s="58">
        <v>2392646.9201166183</v>
      </c>
      <c r="G775">
        <v>2019</v>
      </c>
    </row>
    <row r="776" spans="1:7" outlineLevel="1" x14ac:dyDescent="0.25">
      <c r="A776" s="23" t="s">
        <v>42</v>
      </c>
      <c r="B776" s="26" t="s">
        <v>38</v>
      </c>
      <c r="C776">
        <v>2019</v>
      </c>
      <c r="D776" s="23" t="str">
        <f t="shared" si="12"/>
        <v>may</v>
      </c>
      <c r="E776" s="24">
        <v>43616</v>
      </c>
      <c r="G776">
        <v>2019</v>
      </c>
    </row>
    <row r="777" spans="1:7" outlineLevel="1" x14ac:dyDescent="0.25">
      <c r="A777" s="23" t="s">
        <v>26</v>
      </c>
      <c r="B777" s="26" t="s">
        <v>12</v>
      </c>
      <c r="C777">
        <v>2019</v>
      </c>
      <c r="D777" s="23" t="str">
        <f t="shared" si="12"/>
        <v>may</v>
      </c>
      <c r="E777" s="24">
        <v>43616</v>
      </c>
      <c r="F777" s="58">
        <v>759965.59766763938</v>
      </c>
      <c r="G777">
        <v>2019</v>
      </c>
    </row>
    <row r="778" spans="1:7" outlineLevel="1" x14ac:dyDescent="0.25">
      <c r="A778" s="23" t="s">
        <v>43</v>
      </c>
      <c r="B778" s="26" t="s">
        <v>34</v>
      </c>
      <c r="C778">
        <v>2019</v>
      </c>
      <c r="D778" s="23" t="str">
        <f t="shared" si="12"/>
        <v>may</v>
      </c>
      <c r="E778" s="24">
        <v>43616</v>
      </c>
      <c r="F778" s="58">
        <v>408864209.25510204</v>
      </c>
      <c r="G778">
        <v>2019</v>
      </c>
    </row>
    <row r="779" spans="1:7" outlineLevel="1" x14ac:dyDescent="0.25">
      <c r="A779" s="23" t="s">
        <v>13</v>
      </c>
      <c r="B779" s="26" t="s">
        <v>13</v>
      </c>
      <c r="C779">
        <v>2019</v>
      </c>
      <c r="D779" s="23" t="str">
        <f t="shared" si="12"/>
        <v>may</v>
      </c>
      <c r="E779" s="24">
        <v>43616</v>
      </c>
      <c r="F779" s="58">
        <v>160598120.28052479</v>
      </c>
      <c r="G779">
        <v>2019</v>
      </c>
    </row>
    <row r="780" spans="1:7" outlineLevel="1" x14ac:dyDescent="0.25">
      <c r="A780" s="23" t="s">
        <v>14</v>
      </c>
      <c r="B780" s="26" t="s">
        <v>14</v>
      </c>
      <c r="C780">
        <v>2019</v>
      </c>
      <c r="D780" s="23" t="str">
        <f t="shared" si="12"/>
        <v>may</v>
      </c>
      <c r="E780" s="24">
        <v>43616</v>
      </c>
      <c r="F780" s="58">
        <v>465819471.45664716</v>
      </c>
      <c r="G780">
        <v>2019</v>
      </c>
    </row>
    <row r="781" spans="1:7" outlineLevel="1" x14ac:dyDescent="0.25">
      <c r="A781" s="23" t="s">
        <v>15</v>
      </c>
      <c r="B781" s="26" t="s">
        <v>0</v>
      </c>
      <c r="C781">
        <v>2019</v>
      </c>
      <c r="D781" s="23" t="str">
        <f t="shared" si="12"/>
        <v>jun</v>
      </c>
      <c r="E781" s="24">
        <v>43646</v>
      </c>
      <c r="F781" s="58">
        <v>12245176.405247813</v>
      </c>
      <c r="G781">
        <v>2019</v>
      </c>
    </row>
    <row r="782" spans="1:7" outlineLevel="1" x14ac:dyDescent="0.25">
      <c r="A782" s="23" t="s">
        <v>39</v>
      </c>
      <c r="B782" s="26" t="s">
        <v>35</v>
      </c>
      <c r="C782">
        <v>2019</v>
      </c>
      <c r="D782" s="23" t="str">
        <f t="shared" si="12"/>
        <v>jun</v>
      </c>
      <c r="E782" s="24">
        <v>43646</v>
      </c>
      <c r="G782">
        <v>2019</v>
      </c>
    </row>
    <row r="783" spans="1:7" outlineLevel="1" x14ac:dyDescent="0.25">
      <c r="A783" s="23" t="s">
        <v>16</v>
      </c>
      <c r="B783" s="26" t="s">
        <v>1</v>
      </c>
      <c r="C783">
        <v>2019</v>
      </c>
      <c r="D783" s="23" t="str">
        <f t="shared" si="12"/>
        <v>jun</v>
      </c>
      <c r="E783" s="24">
        <v>43646</v>
      </c>
      <c r="F783" s="58">
        <v>68659650.522186607</v>
      </c>
      <c r="G783">
        <v>2019</v>
      </c>
    </row>
    <row r="784" spans="1:7" outlineLevel="1" x14ac:dyDescent="0.25">
      <c r="A784" s="23" t="s">
        <v>27</v>
      </c>
      <c r="B784" s="26" t="s">
        <v>2</v>
      </c>
      <c r="C784">
        <v>2019</v>
      </c>
      <c r="D784" s="23" t="str">
        <f t="shared" si="12"/>
        <v>jun</v>
      </c>
      <c r="E784" s="24">
        <v>43646</v>
      </c>
      <c r="G784">
        <v>2019</v>
      </c>
    </row>
    <row r="785" spans="1:7" outlineLevel="1" x14ac:dyDescent="0.25">
      <c r="A785" s="23" t="s">
        <v>40</v>
      </c>
      <c r="B785" s="26" t="s">
        <v>36</v>
      </c>
      <c r="C785">
        <v>2019</v>
      </c>
      <c r="D785" s="23" t="str">
        <f t="shared" si="12"/>
        <v>jun</v>
      </c>
      <c r="E785" s="24">
        <v>43646</v>
      </c>
      <c r="G785">
        <v>2019</v>
      </c>
    </row>
    <row r="786" spans="1:7" outlineLevel="1" x14ac:dyDescent="0.25">
      <c r="A786" s="23" t="s">
        <v>17</v>
      </c>
      <c r="B786" s="26" t="s">
        <v>3</v>
      </c>
      <c r="C786">
        <v>2019</v>
      </c>
      <c r="D786" s="23" t="str">
        <f t="shared" si="12"/>
        <v>jun</v>
      </c>
      <c r="E786" s="24">
        <v>43646</v>
      </c>
      <c r="F786" s="58">
        <v>63968599.180204049</v>
      </c>
      <c r="G786">
        <v>2019</v>
      </c>
    </row>
    <row r="787" spans="1:7" outlineLevel="1" x14ac:dyDescent="0.25">
      <c r="A787" s="23" t="s">
        <v>18</v>
      </c>
      <c r="B787" s="26" t="s">
        <v>4</v>
      </c>
      <c r="C787">
        <v>2019</v>
      </c>
      <c r="D787" s="23" t="str">
        <f t="shared" si="12"/>
        <v>jun</v>
      </c>
      <c r="E787" s="24">
        <v>43646</v>
      </c>
      <c r="F787" s="58">
        <v>85379.42857142858</v>
      </c>
      <c r="G787">
        <v>2019</v>
      </c>
    </row>
    <row r="788" spans="1:7" outlineLevel="1" x14ac:dyDescent="0.25">
      <c r="A788" s="23" t="s">
        <v>20</v>
      </c>
      <c r="B788" s="26" t="s">
        <v>6</v>
      </c>
      <c r="C788">
        <v>2019</v>
      </c>
      <c r="D788" s="23" t="str">
        <f t="shared" si="12"/>
        <v>jun</v>
      </c>
      <c r="E788" s="24">
        <v>43646</v>
      </c>
      <c r="F788" s="58">
        <v>30568124.596268225</v>
      </c>
      <c r="G788">
        <v>2019</v>
      </c>
    </row>
    <row r="789" spans="1:7" outlineLevel="1" x14ac:dyDescent="0.25">
      <c r="A789" s="23" t="s">
        <v>21</v>
      </c>
      <c r="B789" s="26" t="s">
        <v>7</v>
      </c>
      <c r="C789">
        <v>2019</v>
      </c>
      <c r="D789" s="23" t="str">
        <f t="shared" si="12"/>
        <v>jun</v>
      </c>
      <c r="E789" s="24">
        <v>43646</v>
      </c>
      <c r="F789" s="58">
        <v>29078280.198425636</v>
      </c>
      <c r="G789">
        <v>2019</v>
      </c>
    </row>
    <row r="790" spans="1:7" outlineLevel="1" x14ac:dyDescent="0.25">
      <c r="A790" s="23" t="s">
        <v>22</v>
      </c>
      <c r="B790" s="26" t="s">
        <v>8</v>
      </c>
      <c r="C790">
        <v>2019</v>
      </c>
      <c r="D790" s="23" t="str">
        <f t="shared" si="12"/>
        <v>jun</v>
      </c>
      <c r="E790" s="24">
        <v>43646</v>
      </c>
      <c r="F790" s="58">
        <v>564299641.66309023</v>
      </c>
      <c r="G790">
        <v>2019</v>
      </c>
    </row>
    <row r="791" spans="1:7" outlineLevel="1" x14ac:dyDescent="0.25">
      <c r="A791" s="23" t="s">
        <v>23</v>
      </c>
      <c r="B791" s="26" t="s">
        <v>9</v>
      </c>
      <c r="C791">
        <v>2019</v>
      </c>
      <c r="D791" s="23" t="str">
        <f t="shared" si="12"/>
        <v>jun</v>
      </c>
      <c r="E791" s="24">
        <v>43646</v>
      </c>
      <c r="G791">
        <v>2019</v>
      </c>
    </row>
    <row r="792" spans="1:7" outlineLevel="1" x14ac:dyDescent="0.25">
      <c r="A792" s="23" t="s">
        <v>24</v>
      </c>
      <c r="B792" s="26" t="s">
        <v>10</v>
      </c>
      <c r="C792">
        <v>2019</v>
      </c>
      <c r="D792" s="23" t="str">
        <f t="shared" si="12"/>
        <v>jun</v>
      </c>
      <c r="E792" s="24">
        <v>43646</v>
      </c>
      <c r="F792" s="58">
        <v>1603303.2069970798</v>
      </c>
      <c r="G792">
        <v>2019</v>
      </c>
    </row>
    <row r="793" spans="1:7" outlineLevel="1" x14ac:dyDescent="0.25">
      <c r="A793" s="23" t="s">
        <v>41</v>
      </c>
      <c r="B793" s="26" t="s">
        <v>37</v>
      </c>
      <c r="C793">
        <v>2019</v>
      </c>
      <c r="D793" s="23" t="str">
        <f t="shared" si="12"/>
        <v>jun</v>
      </c>
      <c r="E793" s="24">
        <v>43646</v>
      </c>
      <c r="G793">
        <v>2019</v>
      </c>
    </row>
    <row r="794" spans="1:7" outlineLevel="1" x14ac:dyDescent="0.25">
      <c r="A794" s="23" t="s">
        <v>25</v>
      </c>
      <c r="B794" s="26" t="s">
        <v>11</v>
      </c>
      <c r="C794">
        <v>2019</v>
      </c>
      <c r="D794" s="23" t="str">
        <f t="shared" si="12"/>
        <v>jun</v>
      </c>
      <c r="E794" s="24">
        <v>43646</v>
      </c>
      <c r="F794" s="58">
        <v>2397803.5206997087</v>
      </c>
      <c r="G794">
        <v>2019</v>
      </c>
    </row>
    <row r="795" spans="1:7" outlineLevel="1" x14ac:dyDescent="0.25">
      <c r="A795" s="23" t="s">
        <v>42</v>
      </c>
      <c r="B795" s="26" t="s">
        <v>38</v>
      </c>
      <c r="C795">
        <v>2019</v>
      </c>
      <c r="D795" s="23" t="str">
        <f t="shared" si="12"/>
        <v>jun</v>
      </c>
      <c r="E795" s="24">
        <v>43646</v>
      </c>
      <c r="G795">
        <v>2019</v>
      </c>
    </row>
    <row r="796" spans="1:7" outlineLevel="1" x14ac:dyDescent="0.25">
      <c r="A796" s="23" t="s">
        <v>26</v>
      </c>
      <c r="B796" s="26" t="s">
        <v>12</v>
      </c>
      <c r="C796">
        <v>2019</v>
      </c>
      <c r="D796" s="23" t="str">
        <f t="shared" si="12"/>
        <v>jun</v>
      </c>
      <c r="E796" s="24">
        <v>43646</v>
      </c>
      <c r="F796" s="58">
        <v>1359223.6909620997</v>
      </c>
      <c r="G796">
        <v>2019</v>
      </c>
    </row>
    <row r="797" spans="1:7" outlineLevel="1" x14ac:dyDescent="0.25">
      <c r="A797" s="23" t="s">
        <v>43</v>
      </c>
      <c r="B797" s="26" t="s">
        <v>34</v>
      </c>
      <c r="C797">
        <v>2019</v>
      </c>
      <c r="D797" s="23" t="str">
        <f t="shared" si="12"/>
        <v>jun</v>
      </c>
      <c r="E797" s="24">
        <v>43646</v>
      </c>
      <c r="F797" s="58">
        <v>416252099.58495629</v>
      </c>
      <c r="G797">
        <v>2019</v>
      </c>
    </row>
    <row r="798" spans="1:7" outlineLevel="1" x14ac:dyDescent="0.25">
      <c r="A798" s="23" t="s">
        <v>13</v>
      </c>
      <c r="B798" s="26" t="s">
        <v>13</v>
      </c>
      <c r="C798">
        <v>2019</v>
      </c>
      <c r="D798" s="23" t="str">
        <f t="shared" si="12"/>
        <v>jun</v>
      </c>
      <c r="E798" s="24">
        <v>43646</v>
      </c>
      <c r="F798" s="58">
        <v>151476233.55994171</v>
      </c>
      <c r="G798">
        <v>2019</v>
      </c>
    </row>
    <row r="799" spans="1:7" outlineLevel="1" x14ac:dyDescent="0.25">
      <c r="A799" s="23" t="s">
        <v>14</v>
      </c>
      <c r="B799" s="26" t="s">
        <v>14</v>
      </c>
      <c r="C799">
        <v>2019</v>
      </c>
      <c r="D799" s="23" t="str">
        <f t="shared" si="12"/>
        <v>jun</v>
      </c>
      <c r="E799" s="24">
        <v>43646</v>
      </c>
      <c r="F799" s="58">
        <v>482915140.08848393</v>
      </c>
      <c r="G799">
        <v>2019</v>
      </c>
    </row>
    <row r="800" spans="1:7" outlineLevel="1" x14ac:dyDescent="0.25">
      <c r="A800" s="23" t="s">
        <v>15</v>
      </c>
      <c r="B800" s="26" t="s">
        <v>0</v>
      </c>
      <c r="C800">
        <v>2019</v>
      </c>
      <c r="D800" s="23" t="str">
        <f t="shared" si="12"/>
        <v>jul</v>
      </c>
      <c r="E800" s="24">
        <v>43677</v>
      </c>
      <c r="F800" s="58">
        <v>12378913.973760931</v>
      </c>
      <c r="G800">
        <v>2019</v>
      </c>
    </row>
    <row r="801" spans="1:7" outlineLevel="1" x14ac:dyDescent="0.25">
      <c r="A801" s="23" t="s">
        <v>39</v>
      </c>
      <c r="B801" s="26" t="s">
        <v>35</v>
      </c>
      <c r="C801">
        <v>2019</v>
      </c>
      <c r="D801" s="23" t="str">
        <f t="shared" si="12"/>
        <v>jul</v>
      </c>
      <c r="E801" s="24">
        <v>43677</v>
      </c>
      <c r="G801">
        <v>2019</v>
      </c>
    </row>
    <row r="802" spans="1:7" outlineLevel="1" x14ac:dyDescent="0.25">
      <c r="A802" s="23" t="s">
        <v>16</v>
      </c>
      <c r="B802" s="26" t="s">
        <v>1</v>
      </c>
      <c r="C802">
        <v>2019</v>
      </c>
      <c r="D802" s="23" t="str">
        <f t="shared" si="12"/>
        <v>jul</v>
      </c>
      <c r="E802" s="24">
        <v>43677</v>
      </c>
      <c r="F802" s="58">
        <v>69267433.389387593</v>
      </c>
      <c r="G802">
        <v>2019</v>
      </c>
    </row>
    <row r="803" spans="1:7" outlineLevel="1" x14ac:dyDescent="0.25">
      <c r="A803" s="23" t="s">
        <v>27</v>
      </c>
      <c r="B803" s="26" t="s">
        <v>2</v>
      </c>
      <c r="C803">
        <v>2019</v>
      </c>
      <c r="D803" s="23" t="str">
        <f t="shared" si="12"/>
        <v>jul</v>
      </c>
      <c r="E803" s="24">
        <v>43677</v>
      </c>
      <c r="G803">
        <v>2019</v>
      </c>
    </row>
    <row r="804" spans="1:7" outlineLevel="1" x14ac:dyDescent="0.25">
      <c r="A804" s="23" t="s">
        <v>40</v>
      </c>
      <c r="B804" s="26" t="s">
        <v>36</v>
      </c>
      <c r="C804">
        <v>2019</v>
      </c>
      <c r="D804" s="23" t="str">
        <f t="shared" si="12"/>
        <v>jul</v>
      </c>
      <c r="E804" s="24">
        <v>43677</v>
      </c>
      <c r="G804">
        <v>2019</v>
      </c>
    </row>
    <row r="805" spans="1:7" outlineLevel="1" x14ac:dyDescent="0.25">
      <c r="A805" s="23" t="s">
        <v>17</v>
      </c>
      <c r="B805" s="26" t="s">
        <v>3</v>
      </c>
      <c r="C805">
        <v>2019</v>
      </c>
      <c r="D805" s="23" t="str">
        <f t="shared" si="12"/>
        <v>jul</v>
      </c>
      <c r="E805" s="24">
        <v>43677</v>
      </c>
      <c r="F805" s="58">
        <v>63194505.029533535</v>
      </c>
      <c r="G805">
        <v>2019</v>
      </c>
    </row>
    <row r="806" spans="1:7" outlineLevel="1" x14ac:dyDescent="0.25">
      <c r="A806" s="23" t="s">
        <v>18</v>
      </c>
      <c r="B806" s="26" t="s">
        <v>4</v>
      </c>
      <c r="C806">
        <v>2019</v>
      </c>
      <c r="D806" s="23" t="str">
        <f t="shared" si="12"/>
        <v>jul</v>
      </c>
      <c r="E806" s="24">
        <v>43677</v>
      </c>
      <c r="G806">
        <v>2019</v>
      </c>
    </row>
    <row r="807" spans="1:7" outlineLevel="1" x14ac:dyDescent="0.25">
      <c r="A807" s="23" t="s">
        <v>20</v>
      </c>
      <c r="B807" s="26" t="s">
        <v>6</v>
      </c>
      <c r="C807">
        <v>2019</v>
      </c>
      <c r="D807" s="23" t="str">
        <f t="shared" si="12"/>
        <v>jul</v>
      </c>
      <c r="E807" s="24">
        <v>43677</v>
      </c>
      <c r="F807" s="58">
        <v>30459857.68507291</v>
      </c>
      <c r="G807">
        <v>2019</v>
      </c>
    </row>
    <row r="808" spans="1:7" outlineLevel="1" x14ac:dyDescent="0.25">
      <c r="A808" s="23" t="s">
        <v>21</v>
      </c>
      <c r="B808" s="26" t="s">
        <v>7</v>
      </c>
      <c r="C808">
        <v>2019</v>
      </c>
      <c r="D808" s="23" t="str">
        <f t="shared" si="12"/>
        <v>jul</v>
      </c>
      <c r="E808" s="24">
        <v>43677</v>
      </c>
      <c r="F808" s="58">
        <v>29024964.894344069</v>
      </c>
      <c r="G808">
        <v>2019</v>
      </c>
    </row>
    <row r="809" spans="1:7" outlineLevel="1" x14ac:dyDescent="0.25">
      <c r="A809" s="23" t="s">
        <v>22</v>
      </c>
      <c r="B809" s="26" t="s">
        <v>8</v>
      </c>
      <c r="C809">
        <v>2019</v>
      </c>
      <c r="D809" s="23" t="str">
        <f t="shared" si="12"/>
        <v>jul</v>
      </c>
      <c r="E809" s="24">
        <v>43677</v>
      </c>
      <c r="F809" s="58">
        <v>567974888.55419707</v>
      </c>
      <c r="G809">
        <v>2019</v>
      </c>
    </row>
    <row r="810" spans="1:7" outlineLevel="1" x14ac:dyDescent="0.25">
      <c r="A810" s="23" t="s">
        <v>23</v>
      </c>
      <c r="B810" s="26" t="s">
        <v>9</v>
      </c>
      <c r="C810">
        <v>2019</v>
      </c>
      <c r="D810" s="23" t="str">
        <f t="shared" si="12"/>
        <v>jul</v>
      </c>
      <c r="E810" s="24">
        <v>43677</v>
      </c>
      <c r="G810">
        <v>2019</v>
      </c>
    </row>
    <row r="811" spans="1:7" outlineLevel="1" x14ac:dyDescent="0.25">
      <c r="A811" s="23" t="s">
        <v>24</v>
      </c>
      <c r="B811" s="26" t="s">
        <v>10</v>
      </c>
      <c r="C811">
        <v>2019</v>
      </c>
      <c r="D811" s="23" t="str">
        <f t="shared" si="12"/>
        <v>jul</v>
      </c>
      <c r="E811" s="24">
        <v>43677</v>
      </c>
      <c r="F811" s="58">
        <v>1239062.6822157439</v>
      </c>
      <c r="G811">
        <v>2019</v>
      </c>
    </row>
    <row r="812" spans="1:7" outlineLevel="1" x14ac:dyDescent="0.25">
      <c r="A812" s="23" t="s">
        <v>41</v>
      </c>
      <c r="B812" s="26" t="s">
        <v>37</v>
      </c>
      <c r="C812">
        <v>2019</v>
      </c>
      <c r="D812" s="23" t="str">
        <f t="shared" si="12"/>
        <v>jul</v>
      </c>
      <c r="E812" s="24">
        <v>43677</v>
      </c>
      <c r="G812">
        <v>2019</v>
      </c>
    </row>
    <row r="813" spans="1:7" outlineLevel="1" x14ac:dyDescent="0.25">
      <c r="A813" s="23" t="s">
        <v>25</v>
      </c>
      <c r="B813" s="26" t="s">
        <v>11</v>
      </c>
      <c r="C813">
        <v>2019</v>
      </c>
      <c r="D813" s="23" t="str">
        <f t="shared" si="12"/>
        <v>jul</v>
      </c>
      <c r="E813" s="24">
        <v>43677</v>
      </c>
      <c r="F813" s="58">
        <v>2095114.5606413991</v>
      </c>
      <c r="G813">
        <v>2019</v>
      </c>
    </row>
    <row r="814" spans="1:7" outlineLevel="1" x14ac:dyDescent="0.25">
      <c r="A814" s="23" t="s">
        <v>42</v>
      </c>
      <c r="B814" s="26" t="s">
        <v>38</v>
      </c>
      <c r="C814">
        <v>2019</v>
      </c>
      <c r="D814" s="23" t="str">
        <f t="shared" si="12"/>
        <v>jul</v>
      </c>
      <c r="E814" s="24">
        <v>43677</v>
      </c>
      <c r="G814">
        <v>2019</v>
      </c>
    </row>
    <row r="815" spans="1:7" outlineLevel="1" x14ac:dyDescent="0.25">
      <c r="A815" s="23" t="s">
        <v>26</v>
      </c>
      <c r="B815" s="26" t="s">
        <v>12</v>
      </c>
      <c r="C815">
        <v>2019</v>
      </c>
      <c r="D815" s="23" t="str">
        <f t="shared" si="12"/>
        <v>jul</v>
      </c>
      <c r="E815" s="24">
        <v>43677</v>
      </c>
      <c r="F815" s="58">
        <v>896764.61224489869</v>
      </c>
      <c r="G815">
        <v>2019</v>
      </c>
    </row>
    <row r="816" spans="1:7" outlineLevel="1" x14ac:dyDescent="0.25">
      <c r="A816" s="23" t="s">
        <v>43</v>
      </c>
      <c r="B816" s="26" t="s">
        <v>34</v>
      </c>
      <c r="C816">
        <v>2019</v>
      </c>
      <c r="D816" s="23" t="str">
        <f t="shared" si="12"/>
        <v>jul</v>
      </c>
      <c r="E816" s="24">
        <v>43677</v>
      </c>
      <c r="F816" s="58">
        <v>413678045.39903796</v>
      </c>
      <c r="G816">
        <v>2019</v>
      </c>
    </row>
    <row r="817" spans="1:7" outlineLevel="1" x14ac:dyDescent="0.25">
      <c r="A817" s="23" t="s">
        <v>13</v>
      </c>
      <c r="B817" s="26" t="s">
        <v>13</v>
      </c>
      <c r="C817">
        <v>2019</v>
      </c>
      <c r="D817" s="23" t="str">
        <f t="shared" si="12"/>
        <v>jul</v>
      </c>
      <c r="E817" s="24">
        <v>43677</v>
      </c>
      <c r="F817" s="58">
        <v>162576940.79376096</v>
      </c>
      <c r="G817">
        <v>2019</v>
      </c>
    </row>
    <row r="818" spans="1:7" outlineLevel="1" x14ac:dyDescent="0.25">
      <c r="A818" s="23" t="s">
        <v>14</v>
      </c>
      <c r="B818" s="26" t="s">
        <v>14</v>
      </c>
      <c r="C818">
        <v>2019</v>
      </c>
      <c r="D818" s="23" t="str">
        <f t="shared" si="12"/>
        <v>jul</v>
      </c>
      <c r="E818" s="24">
        <v>43677</v>
      </c>
      <c r="F818" s="58">
        <v>477553822.8869971</v>
      </c>
      <c r="G818">
        <v>2019</v>
      </c>
    </row>
    <row r="819" spans="1:7" outlineLevel="1" x14ac:dyDescent="0.25">
      <c r="A819" s="23" t="s">
        <v>15</v>
      </c>
      <c r="B819" s="26" t="s">
        <v>0</v>
      </c>
      <c r="C819">
        <v>2019</v>
      </c>
      <c r="D819" s="23" t="str">
        <f t="shared" si="12"/>
        <v>ago</v>
      </c>
      <c r="E819" s="24">
        <v>43708</v>
      </c>
      <c r="F819" s="58">
        <v>12434409.510204079</v>
      </c>
      <c r="G819">
        <v>2019</v>
      </c>
    </row>
    <row r="820" spans="1:7" outlineLevel="1" x14ac:dyDescent="0.25">
      <c r="A820" s="23" t="s">
        <v>39</v>
      </c>
      <c r="B820" s="26" t="s">
        <v>35</v>
      </c>
      <c r="C820">
        <v>2019</v>
      </c>
      <c r="D820" s="23" t="str">
        <f t="shared" si="12"/>
        <v>ago</v>
      </c>
      <c r="E820" s="24">
        <v>43708</v>
      </c>
      <c r="G820">
        <v>2019</v>
      </c>
    </row>
    <row r="821" spans="1:7" outlineLevel="1" x14ac:dyDescent="0.25">
      <c r="A821" s="23" t="s">
        <v>16</v>
      </c>
      <c r="B821" s="26" t="s">
        <v>1</v>
      </c>
      <c r="C821">
        <v>2019</v>
      </c>
      <c r="D821" s="23" t="str">
        <f t="shared" si="12"/>
        <v>ago</v>
      </c>
      <c r="E821" s="24">
        <v>43708</v>
      </c>
      <c r="F821" s="58">
        <v>69235434.792274117</v>
      </c>
      <c r="G821">
        <v>2019</v>
      </c>
    </row>
    <row r="822" spans="1:7" outlineLevel="1" x14ac:dyDescent="0.25">
      <c r="A822" s="23" t="s">
        <v>27</v>
      </c>
      <c r="B822" s="26" t="s">
        <v>2</v>
      </c>
      <c r="C822">
        <v>2019</v>
      </c>
      <c r="D822" s="23" t="str">
        <f t="shared" si="12"/>
        <v>ago</v>
      </c>
      <c r="E822" s="24">
        <v>43708</v>
      </c>
      <c r="G822">
        <v>2019</v>
      </c>
    </row>
    <row r="823" spans="1:7" outlineLevel="1" x14ac:dyDescent="0.25">
      <c r="A823" s="23" t="s">
        <v>40</v>
      </c>
      <c r="B823" s="26" t="s">
        <v>36</v>
      </c>
      <c r="C823">
        <v>2019</v>
      </c>
      <c r="D823" s="23" t="str">
        <f t="shared" si="12"/>
        <v>ago</v>
      </c>
      <c r="E823" s="24">
        <v>43708</v>
      </c>
      <c r="G823">
        <v>2019</v>
      </c>
    </row>
    <row r="824" spans="1:7" outlineLevel="1" x14ac:dyDescent="0.25">
      <c r="A824" s="23" t="s">
        <v>17</v>
      </c>
      <c r="B824" s="26" t="s">
        <v>3</v>
      </c>
      <c r="C824">
        <v>2019</v>
      </c>
      <c r="D824" s="23" t="str">
        <f t="shared" si="12"/>
        <v>ago</v>
      </c>
      <c r="E824" s="24">
        <v>43708</v>
      </c>
      <c r="F824" s="58">
        <v>57953056.854723036</v>
      </c>
      <c r="G824">
        <v>2019</v>
      </c>
    </row>
    <row r="825" spans="1:7" outlineLevel="1" x14ac:dyDescent="0.25">
      <c r="A825" s="23" t="s">
        <v>18</v>
      </c>
      <c r="B825" s="26" t="s">
        <v>4</v>
      </c>
      <c r="C825">
        <v>2019</v>
      </c>
      <c r="D825" s="23" t="str">
        <f t="shared" si="12"/>
        <v>ago</v>
      </c>
      <c r="E825" s="24">
        <v>43708</v>
      </c>
      <c r="F825" s="58">
        <v>138101.97376093295</v>
      </c>
      <c r="G825">
        <v>2019</v>
      </c>
    </row>
    <row r="826" spans="1:7" outlineLevel="1" x14ac:dyDescent="0.25">
      <c r="A826" s="23" t="s">
        <v>20</v>
      </c>
      <c r="B826" s="26" t="s">
        <v>6</v>
      </c>
      <c r="C826">
        <v>2019</v>
      </c>
      <c r="D826" s="23" t="str">
        <f t="shared" si="12"/>
        <v>ago</v>
      </c>
      <c r="E826" s="24">
        <v>43708</v>
      </c>
      <c r="F826" s="58">
        <v>32276637.005860161</v>
      </c>
      <c r="G826">
        <v>2019</v>
      </c>
    </row>
    <row r="827" spans="1:7" outlineLevel="1" x14ac:dyDescent="0.25">
      <c r="A827" s="23" t="s">
        <v>21</v>
      </c>
      <c r="B827" s="26" t="s">
        <v>7</v>
      </c>
      <c r="C827">
        <v>2019</v>
      </c>
      <c r="D827" s="23" t="str">
        <f t="shared" si="12"/>
        <v>ago</v>
      </c>
      <c r="E827" s="24">
        <v>43708</v>
      </c>
      <c r="F827" s="58">
        <v>28889020.07737609</v>
      </c>
      <c r="G827">
        <v>2019</v>
      </c>
    </row>
    <row r="828" spans="1:7" outlineLevel="1" x14ac:dyDescent="0.25">
      <c r="A828" s="23" t="s">
        <v>22</v>
      </c>
      <c r="B828" s="26" t="s">
        <v>8</v>
      </c>
      <c r="C828">
        <v>2019</v>
      </c>
      <c r="D828" s="23" t="str">
        <f t="shared" si="12"/>
        <v>ago</v>
      </c>
      <c r="E828" s="24">
        <v>43708</v>
      </c>
      <c r="F828" s="58">
        <v>573367792.4492991</v>
      </c>
      <c r="G828">
        <v>2019</v>
      </c>
    </row>
    <row r="829" spans="1:7" outlineLevel="1" x14ac:dyDescent="0.25">
      <c r="A829" s="23" t="s">
        <v>23</v>
      </c>
      <c r="B829" s="26" t="s">
        <v>9</v>
      </c>
      <c r="C829">
        <v>2019</v>
      </c>
      <c r="D829" s="23" t="str">
        <f t="shared" si="12"/>
        <v>ago</v>
      </c>
      <c r="E829" s="24">
        <v>43708</v>
      </c>
      <c r="G829">
        <v>2019</v>
      </c>
    </row>
    <row r="830" spans="1:7" outlineLevel="1" x14ac:dyDescent="0.25">
      <c r="A830" s="23" t="s">
        <v>24</v>
      </c>
      <c r="B830" s="26" t="s">
        <v>10</v>
      </c>
      <c r="C830">
        <v>2019</v>
      </c>
      <c r="D830" s="23" t="str">
        <f t="shared" si="12"/>
        <v>ago</v>
      </c>
      <c r="E830" s="24">
        <v>43708</v>
      </c>
      <c r="F830" s="58">
        <v>437317.78425656032</v>
      </c>
      <c r="G830">
        <v>2019</v>
      </c>
    </row>
    <row r="831" spans="1:7" outlineLevel="1" x14ac:dyDescent="0.25">
      <c r="A831" s="23" t="s">
        <v>41</v>
      </c>
      <c r="B831" s="26" t="s">
        <v>37</v>
      </c>
      <c r="C831">
        <v>2019</v>
      </c>
      <c r="D831" s="23" t="str">
        <f t="shared" si="12"/>
        <v>ago</v>
      </c>
      <c r="E831" s="24">
        <v>43708</v>
      </c>
      <c r="G831">
        <v>2019</v>
      </c>
    </row>
    <row r="832" spans="1:7" outlineLevel="1" x14ac:dyDescent="0.25">
      <c r="A832" s="23" t="s">
        <v>25</v>
      </c>
      <c r="B832" s="26" t="s">
        <v>11</v>
      </c>
      <c r="C832">
        <v>2019</v>
      </c>
      <c r="D832" s="23" t="str">
        <f t="shared" si="12"/>
        <v>ago</v>
      </c>
      <c r="E832" s="24">
        <v>43708</v>
      </c>
      <c r="F832" s="58">
        <v>2099816.279591837</v>
      </c>
      <c r="G832">
        <v>2019</v>
      </c>
    </row>
    <row r="833" spans="1:7" outlineLevel="1" x14ac:dyDescent="0.25">
      <c r="A833" s="23" t="s">
        <v>42</v>
      </c>
      <c r="B833" s="26" t="s">
        <v>38</v>
      </c>
      <c r="C833">
        <v>2019</v>
      </c>
      <c r="D833" s="23" t="str">
        <f t="shared" si="12"/>
        <v>ago</v>
      </c>
      <c r="E833" s="24">
        <v>43708</v>
      </c>
      <c r="G833">
        <v>2019</v>
      </c>
    </row>
    <row r="834" spans="1:7" outlineLevel="1" x14ac:dyDescent="0.25">
      <c r="A834" s="23" t="s">
        <v>26</v>
      </c>
      <c r="B834" s="26" t="s">
        <v>12</v>
      </c>
      <c r="C834">
        <v>2019</v>
      </c>
      <c r="D834" s="23" t="str">
        <f t="shared" ref="D834:D897" si="13">+TEXT(E834,"mmm")</f>
        <v>ago</v>
      </c>
      <c r="E834" s="24">
        <v>43708</v>
      </c>
      <c r="F834" s="58">
        <v>895703.14868804719</v>
      </c>
      <c r="G834">
        <v>2019</v>
      </c>
    </row>
    <row r="835" spans="1:7" outlineLevel="1" x14ac:dyDescent="0.25">
      <c r="A835" s="23" t="s">
        <v>43</v>
      </c>
      <c r="B835" s="26" t="s">
        <v>34</v>
      </c>
      <c r="C835">
        <v>2019</v>
      </c>
      <c r="D835" s="23" t="str">
        <f t="shared" si="13"/>
        <v>ago</v>
      </c>
      <c r="E835" s="24">
        <v>43708</v>
      </c>
      <c r="F835" s="58">
        <v>414510658.03367347</v>
      </c>
      <c r="G835">
        <v>2019</v>
      </c>
    </row>
    <row r="836" spans="1:7" outlineLevel="1" x14ac:dyDescent="0.25">
      <c r="A836" s="23" t="s">
        <v>13</v>
      </c>
      <c r="B836" s="26" t="s">
        <v>13</v>
      </c>
      <c r="C836">
        <v>2019</v>
      </c>
      <c r="D836" s="23" t="str">
        <f t="shared" si="13"/>
        <v>ago</v>
      </c>
      <c r="E836" s="24">
        <v>43708</v>
      </c>
      <c r="F836" s="58">
        <v>192311273.650379</v>
      </c>
      <c r="G836">
        <v>2019</v>
      </c>
    </row>
    <row r="837" spans="1:7" outlineLevel="1" x14ac:dyDescent="0.25">
      <c r="A837" s="23" t="s">
        <v>14</v>
      </c>
      <c r="B837" s="26" t="s">
        <v>14</v>
      </c>
      <c r="C837">
        <v>2019</v>
      </c>
      <c r="D837" s="23" t="str">
        <f t="shared" si="13"/>
        <v>ago</v>
      </c>
      <c r="E837" s="24">
        <v>43708</v>
      </c>
      <c r="F837" s="58">
        <v>479070326.37994182</v>
      </c>
      <c r="G837">
        <v>2019</v>
      </c>
    </row>
    <row r="838" spans="1:7" outlineLevel="1" x14ac:dyDescent="0.25">
      <c r="A838" s="23" t="s">
        <v>15</v>
      </c>
      <c r="B838" s="26" t="s">
        <v>0</v>
      </c>
      <c r="C838">
        <v>2019</v>
      </c>
      <c r="D838" s="23" t="str">
        <f t="shared" si="13"/>
        <v>sept</v>
      </c>
      <c r="E838" s="24">
        <v>43738</v>
      </c>
      <c r="F838" s="58">
        <v>12441593.259475216</v>
      </c>
      <c r="G838">
        <v>2019</v>
      </c>
    </row>
    <row r="839" spans="1:7" outlineLevel="1" x14ac:dyDescent="0.25">
      <c r="A839" s="23" t="s">
        <v>39</v>
      </c>
      <c r="B839" s="26" t="s">
        <v>35</v>
      </c>
      <c r="C839">
        <v>2019</v>
      </c>
      <c r="D839" s="23" t="str">
        <f t="shared" si="13"/>
        <v>sept</v>
      </c>
      <c r="E839" s="24">
        <v>43738</v>
      </c>
      <c r="G839">
        <v>2019</v>
      </c>
    </row>
    <row r="840" spans="1:7" outlineLevel="1" x14ac:dyDescent="0.25">
      <c r="A840" s="23" t="s">
        <v>16</v>
      </c>
      <c r="B840" s="26" t="s">
        <v>1</v>
      </c>
      <c r="C840">
        <v>2019</v>
      </c>
      <c r="D840" s="23" t="str">
        <f t="shared" si="13"/>
        <v>sept</v>
      </c>
      <c r="E840" s="24">
        <v>43738</v>
      </c>
      <c r="F840" s="58">
        <v>65350773.846122444</v>
      </c>
      <c r="G840">
        <v>2019</v>
      </c>
    </row>
    <row r="841" spans="1:7" outlineLevel="1" x14ac:dyDescent="0.25">
      <c r="A841" s="23" t="s">
        <v>27</v>
      </c>
      <c r="B841" s="26" t="s">
        <v>2</v>
      </c>
      <c r="C841">
        <v>2019</v>
      </c>
      <c r="D841" s="23" t="str">
        <f t="shared" si="13"/>
        <v>sept</v>
      </c>
      <c r="E841" s="24">
        <v>43738</v>
      </c>
      <c r="G841">
        <v>2019</v>
      </c>
    </row>
    <row r="842" spans="1:7" outlineLevel="1" x14ac:dyDescent="0.25">
      <c r="A842" s="23" t="s">
        <v>40</v>
      </c>
      <c r="B842" s="26" t="s">
        <v>36</v>
      </c>
      <c r="C842">
        <v>2019</v>
      </c>
      <c r="D842" s="23" t="str">
        <f t="shared" si="13"/>
        <v>sept</v>
      </c>
      <c r="E842" s="24">
        <v>43738</v>
      </c>
      <c r="G842">
        <v>2019</v>
      </c>
    </row>
    <row r="843" spans="1:7" outlineLevel="1" x14ac:dyDescent="0.25">
      <c r="A843" s="23" t="s">
        <v>17</v>
      </c>
      <c r="B843" s="26" t="s">
        <v>3</v>
      </c>
      <c r="C843">
        <v>2019</v>
      </c>
      <c r="D843" s="23" t="str">
        <f t="shared" si="13"/>
        <v>sept</v>
      </c>
      <c r="E843" s="24">
        <v>43738</v>
      </c>
      <c r="F843" s="58">
        <v>56931537.222769655</v>
      </c>
      <c r="G843">
        <v>2019</v>
      </c>
    </row>
    <row r="844" spans="1:7" outlineLevel="1" x14ac:dyDescent="0.25">
      <c r="A844" s="23" t="s">
        <v>18</v>
      </c>
      <c r="B844" s="26" t="s">
        <v>4</v>
      </c>
      <c r="C844">
        <v>2019</v>
      </c>
      <c r="D844" s="23" t="str">
        <f t="shared" si="13"/>
        <v>sept</v>
      </c>
      <c r="E844" s="24">
        <v>43738</v>
      </c>
      <c r="F844" s="58">
        <v>143318.01603498543</v>
      </c>
      <c r="G844">
        <v>2019</v>
      </c>
    </row>
    <row r="845" spans="1:7" outlineLevel="1" x14ac:dyDescent="0.25">
      <c r="A845" s="23" t="s">
        <v>20</v>
      </c>
      <c r="B845" s="26" t="s">
        <v>6</v>
      </c>
      <c r="C845">
        <v>2019</v>
      </c>
      <c r="D845" s="23" t="str">
        <f t="shared" si="13"/>
        <v>sept</v>
      </c>
      <c r="E845" s="24">
        <v>43738</v>
      </c>
      <c r="F845" s="58">
        <v>27200547.197550997</v>
      </c>
      <c r="G845">
        <v>2019</v>
      </c>
    </row>
    <row r="846" spans="1:7" outlineLevel="1" x14ac:dyDescent="0.25">
      <c r="A846" s="23" t="s">
        <v>21</v>
      </c>
      <c r="B846" s="26" t="s">
        <v>7</v>
      </c>
      <c r="C846">
        <v>2019</v>
      </c>
      <c r="D846" s="23" t="str">
        <f t="shared" si="13"/>
        <v>sept</v>
      </c>
      <c r="E846" s="24">
        <v>43738</v>
      </c>
      <c r="F846" s="58">
        <v>28228221.677492719</v>
      </c>
      <c r="G846">
        <v>2019</v>
      </c>
    </row>
    <row r="847" spans="1:7" outlineLevel="1" x14ac:dyDescent="0.25">
      <c r="A847" s="23" t="s">
        <v>22</v>
      </c>
      <c r="B847" s="26" t="s">
        <v>8</v>
      </c>
      <c r="C847">
        <v>2019</v>
      </c>
      <c r="D847" s="23" t="str">
        <f t="shared" si="13"/>
        <v>sept</v>
      </c>
      <c r="E847" s="24">
        <v>43738</v>
      </c>
      <c r="F847" s="58">
        <v>576924538.19693804</v>
      </c>
      <c r="G847">
        <v>2019</v>
      </c>
    </row>
    <row r="848" spans="1:7" outlineLevel="1" x14ac:dyDescent="0.25">
      <c r="A848" s="23" t="s">
        <v>23</v>
      </c>
      <c r="B848" s="26" t="s">
        <v>9</v>
      </c>
      <c r="C848">
        <v>2019</v>
      </c>
      <c r="D848" s="23" t="str">
        <f t="shared" si="13"/>
        <v>sept</v>
      </c>
      <c r="E848" s="24">
        <v>43738</v>
      </c>
      <c r="G848">
        <v>2019</v>
      </c>
    </row>
    <row r="849" spans="1:7" outlineLevel="1" x14ac:dyDescent="0.25">
      <c r="A849" s="23" t="s">
        <v>24</v>
      </c>
      <c r="B849" s="26" t="s">
        <v>10</v>
      </c>
      <c r="C849">
        <v>2019</v>
      </c>
      <c r="D849" s="23" t="str">
        <f t="shared" si="13"/>
        <v>sept</v>
      </c>
      <c r="E849" s="24">
        <v>43738</v>
      </c>
      <c r="G849">
        <v>2019</v>
      </c>
    </row>
    <row r="850" spans="1:7" outlineLevel="1" x14ac:dyDescent="0.25">
      <c r="A850" s="23" t="s">
        <v>41</v>
      </c>
      <c r="B850" s="26" t="s">
        <v>37</v>
      </c>
      <c r="C850">
        <v>2019</v>
      </c>
      <c r="D850" s="23" t="str">
        <f t="shared" si="13"/>
        <v>sept</v>
      </c>
      <c r="E850" s="24">
        <v>43738</v>
      </c>
      <c r="G850">
        <v>2019</v>
      </c>
    </row>
    <row r="851" spans="1:7" outlineLevel="1" x14ac:dyDescent="0.25">
      <c r="A851" s="23" t="s">
        <v>25</v>
      </c>
      <c r="B851" s="26" t="s">
        <v>11</v>
      </c>
      <c r="C851">
        <v>2019</v>
      </c>
      <c r="D851" s="23" t="str">
        <f t="shared" si="13"/>
        <v>sept</v>
      </c>
      <c r="E851" s="24">
        <v>43738</v>
      </c>
      <c r="F851" s="58">
        <v>2104374.4396501458</v>
      </c>
      <c r="G851">
        <v>2019</v>
      </c>
    </row>
    <row r="852" spans="1:7" outlineLevel="1" x14ac:dyDescent="0.25">
      <c r="A852" s="23" t="s">
        <v>42</v>
      </c>
      <c r="B852" s="26" t="s">
        <v>38</v>
      </c>
      <c r="C852">
        <v>2019</v>
      </c>
      <c r="D852" s="23" t="str">
        <f t="shared" si="13"/>
        <v>sept</v>
      </c>
      <c r="E852" s="24">
        <v>43738</v>
      </c>
      <c r="G852">
        <v>2019</v>
      </c>
    </row>
    <row r="853" spans="1:7" outlineLevel="1" x14ac:dyDescent="0.25">
      <c r="A853" s="23" t="s">
        <v>26</v>
      </c>
      <c r="B853" s="26" t="s">
        <v>12</v>
      </c>
      <c r="C853">
        <v>2019</v>
      </c>
      <c r="D853" s="23" t="str">
        <f t="shared" si="13"/>
        <v>sept</v>
      </c>
      <c r="E853" s="24">
        <v>43738</v>
      </c>
      <c r="F853" s="58">
        <v>973571.24489795964</v>
      </c>
      <c r="G853">
        <v>2019</v>
      </c>
    </row>
    <row r="854" spans="1:7" outlineLevel="1" x14ac:dyDescent="0.25">
      <c r="A854" s="23" t="s">
        <v>43</v>
      </c>
      <c r="B854" s="26" t="s">
        <v>34</v>
      </c>
      <c r="C854">
        <v>2019</v>
      </c>
      <c r="D854" s="23" t="str">
        <f t="shared" si="13"/>
        <v>sept</v>
      </c>
      <c r="E854" s="24">
        <v>43738</v>
      </c>
      <c r="F854" s="58">
        <v>413607352.01504374</v>
      </c>
      <c r="G854">
        <v>2019</v>
      </c>
    </row>
    <row r="855" spans="1:7" outlineLevel="1" x14ac:dyDescent="0.25">
      <c r="A855" s="23" t="s">
        <v>13</v>
      </c>
      <c r="B855" s="26" t="s">
        <v>13</v>
      </c>
      <c r="C855">
        <v>2019</v>
      </c>
      <c r="D855" s="23" t="str">
        <f t="shared" si="13"/>
        <v>sept</v>
      </c>
      <c r="E855" s="24">
        <v>43738</v>
      </c>
      <c r="F855" s="58">
        <v>153121367.62454808</v>
      </c>
      <c r="G855">
        <v>2019</v>
      </c>
    </row>
    <row r="856" spans="1:7" outlineLevel="1" x14ac:dyDescent="0.25">
      <c r="A856" s="23" t="s">
        <v>14</v>
      </c>
      <c r="B856" s="26" t="s">
        <v>14</v>
      </c>
      <c r="C856">
        <v>2019</v>
      </c>
      <c r="D856" s="23" t="str">
        <f t="shared" si="13"/>
        <v>sept</v>
      </c>
      <c r="E856" s="24">
        <v>43738</v>
      </c>
      <c r="F856" s="58">
        <v>486695990.06154525</v>
      </c>
      <c r="G856">
        <v>2019</v>
      </c>
    </row>
    <row r="857" spans="1:7" outlineLevel="1" x14ac:dyDescent="0.25">
      <c r="A857" s="23" t="s">
        <v>15</v>
      </c>
      <c r="B857" s="26" t="s">
        <v>0</v>
      </c>
      <c r="C857">
        <v>2019</v>
      </c>
      <c r="D857" s="23" t="str">
        <f t="shared" si="13"/>
        <v>oct</v>
      </c>
      <c r="E857" s="24">
        <v>43769</v>
      </c>
      <c r="F857" s="58">
        <v>12538665.760932943</v>
      </c>
      <c r="G857">
        <v>2019</v>
      </c>
    </row>
    <row r="858" spans="1:7" outlineLevel="1" x14ac:dyDescent="0.25">
      <c r="A858" s="23" t="s">
        <v>39</v>
      </c>
      <c r="B858" s="26" t="s">
        <v>35</v>
      </c>
      <c r="C858">
        <v>2019</v>
      </c>
      <c r="D858" s="23" t="str">
        <f t="shared" si="13"/>
        <v>oct</v>
      </c>
      <c r="E858" s="24">
        <v>43769</v>
      </c>
      <c r="G858">
        <v>2019</v>
      </c>
    </row>
    <row r="859" spans="1:7" outlineLevel="1" x14ac:dyDescent="0.25">
      <c r="A859" s="23" t="s">
        <v>16</v>
      </c>
      <c r="B859" s="26" t="s">
        <v>1</v>
      </c>
      <c r="C859">
        <v>2019</v>
      </c>
      <c r="D859" s="23" t="str">
        <f t="shared" si="13"/>
        <v>oct</v>
      </c>
      <c r="E859" s="24">
        <v>43769</v>
      </c>
      <c r="F859" s="58">
        <v>65421915.833352663</v>
      </c>
      <c r="G859">
        <v>2019</v>
      </c>
    </row>
    <row r="860" spans="1:7" outlineLevel="1" x14ac:dyDescent="0.25">
      <c r="A860" s="23" t="s">
        <v>27</v>
      </c>
      <c r="B860" s="26" t="s">
        <v>2</v>
      </c>
      <c r="C860">
        <v>2019</v>
      </c>
      <c r="D860" s="23" t="str">
        <f t="shared" si="13"/>
        <v>oct</v>
      </c>
      <c r="E860" s="24">
        <v>43769</v>
      </c>
      <c r="G860">
        <v>2019</v>
      </c>
    </row>
    <row r="861" spans="1:7" outlineLevel="1" x14ac:dyDescent="0.25">
      <c r="A861" s="23" t="s">
        <v>40</v>
      </c>
      <c r="B861" s="26" t="s">
        <v>36</v>
      </c>
      <c r="C861">
        <v>2019</v>
      </c>
      <c r="D861" s="23" t="str">
        <f t="shared" si="13"/>
        <v>oct</v>
      </c>
      <c r="E861" s="24">
        <v>43769</v>
      </c>
      <c r="F861" s="58">
        <v>523161.60058309045</v>
      </c>
      <c r="G861">
        <v>2019</v>
      </c>
    </row>
    <row r="862" spans="1:7" outlineLevel="1" x14ac:dyDescent="0.25">
      <c r="A862" s="23" t="s">
        <v>17</v>
      </c>
      <c r="B862" s="26" t="s">
        <v>3</v>
      </c>
      <c r="C862">
        <v>2019</v>
      </c>
      <c r="D862" s="23" t="str">
        <f t="shared" si="13"/>
        <v>oct</v>
      </c>
      <c r="E862" s="24">
        <v>43769</v>
      </c>
      <c r="F862" s="58">
        <v>56616619.557551026</v>
      </c>
      <c r="G862">
        <v>2019</v>
      </c>
    </row>
    <row r="863" spans="1:7" outlineLevel="1" x14ac:dyDescent="0.25">
      <c r="A863" s="23" t="s">
        <v>18</v>
      </c>
      <c r="B863" s="26" t="s">
        <v>4</v>
      </c>
      <c r="C863">
        <v>2019</v>
      </c>
      <c r="D863" s="23" t="str">
        <f t="shared" si="13"/>
        <v>oct</v>
      </c>
      <c r="E863" s="24">
        <v>43769</v>
      </c>
      <c r="G863">
        <v>2019</v>
      </c>
    </row>
    <row r="864" spans="1:7" outlineLevel="1" x14ac:dyDescent="0.25">
      <c r="A864" s="23" t="s">
        <v>20</v>
      </c>
      <c r="B864" s="26" t="s">
        <v>6</v>
      </c>
      <c r="C864">
        <v>2019</v>
      </c>
      <c r="D864" s="23" t="str">
        <f t="shared" si="13"/>
        <v>oct</v>
      </c>
      <c r="E864" s="24">
        <v>43769</v>
      </c>
      <c r="F864" s="58">
        <v>29465952.92932944</v>
      </c>
      <c r="G864">
        <v>2019</v>
      </c>
    </row>
    <row r="865" spans="1:7" outlineLevel="1" x14ac:dyDescent="0.25">
      <c r="A865" s="23" t="s">
        <v>21</v>
      </c>
      <c r="B865" s="26" t="s">
        <v>7</v>
      </c>
      <c r="C865">
        <v>2019</v>
      </c>
      <c r="D865" s="23" t="str">
        <f t="shared" si="13"/>
        <v>oct</v>
      </c>
      <c r="E865" s="24">
        <v>43769</v>
      </c>
      <c r="F865" s="58">
        <v>27358940.943615135</v>
      </c>
      <c r="G865">
        <v>2019</v>
      </c>
    </row>
    <row r="866" spans="1:7" outlineLevel="1" x14ac:dyDescent="0.25">
      <c r="A866" s="23" t="s">
        <v>22</v>
      </c>
      <c r="B866" s="26" t="s">
        <v>8</v>
      </c>
      <c r="C866">
        <v>2019</v>
      </c>
      <c r="D866" s="23" t="str">
        <f t="shared" si="13"/>
        <v>oct</v>
      </c>
      <c r="E866" s="24">
        <v>43769</v>
      </c>
      <c r="F866" s="58">
        <v>577111680.51341105</v>
      </c>
      <c r="G866">
        <v>2019</v>
      </c>
    </row>
    <row r="867" spans="1:7" outlineLevel="1" x14ac:dyDescent="0.25">
      <c r="A867" s="23" t="s">
        <v>23</v>
      </c>
      <c r="B867" s="26" t="s">
        <v>9</v>
      </c>
      <c r="C867">
        <v>2019</v>
      </c>
      <c r="D867" s="23" t="str">
        <f t="shared" si="13"/>
        <v>oct</v>
      </c>
      <c r="E867" s="24">
        <v>43769</v>
      </c>
      <c r="G867">
        <v>2019</v>
      </c>
    </row>
    <row r="868" spans="1:7" outlineLevel="1" x14ac:dyDescent="0.25">
      <c r="A868" s="23" t="s">
        <v>24</v>
      </c>
      <c r="B868" s="26" t="s">
        <v>10</v>
      </c>
      <c r="C868">
        <v>2019</v>
      </c>
      <c r="D868" s="23" t="str">
        <f t="shared" si="13"/>
        <v>oct</v>
      </c>
      <c r="E868" s="24">
        <v>43769</v>
      </c>
      <c r="G868">
        <v>2019</v>
      </c>
    </row>
    <row r="869" spans="1:7" outlineLevel="1" x14ac:dyDescent="0.25">
      <c r="A869" s="23" t="s">
        <v>41</v>
      </c>
      <c r="B869" s="26" t="s">
        <v>37</v>
      </c>
      <c r="C869">
        <v>2019</v>
      </c>
      <c r="D869" s="23" t="str">
        <f t="shared" si="13"/>
        <v>oct</v>
      </c>
      <c r="E869" s="24">
        <v>43769</v>
      </c>
      <c r="G869">
        <v>2019</v>
      </c>
    </row>
    <row r="870" spans="1:7" outlineLevel="1" x14ac:dyDescent="0.25">
      <c r="A870" s="23" t="s">
        <v>25</v>
      </c>
      <c r="B870" s="26" t="s">
        <v>11</v>
      </c>
      <c r="C870">
        <v>2019</v>
      </c>
      <c r="D870" s="23" t="str">
        <f t="shared" si="13"/>
        <v>oct</v>
      </c>
      <c r="E870" s="24">
        <v>43769</v>
      </c>
      <c r="F870" s="58">
        <v>2259433.8405247815</v>
      </c>
      <c r="G870">
        <v>2019</v>
      </c>
    </row>
    <row r="871" spans="1:7" outlineLevel="1" x14ac:dyDescent="0.25">
      <c r="A871" s="23" t="s">
        <v>42</v>
      </c>
      <c r="B871" s="26" t="s">
        <v>38</v>
      </c>
      <c r="C871">
        <v>2019</v>
      </c>
      <c r="D871" s="23" t="str">
        <f t="shared" si="13"/>
        <v>oct</v>
      </c>
      <c r="E871" s="24">
        <v>43769</v>
      </c>
      <c r="G871">
        <v>2019</v>
      </c>
    </row>
    <row r="872" spans="1:7" outlineLevel="1" x14ac:dyDescent="0.25">
      <c r="A872" s="23" t="s">
        <v>26</v>
      </c>
      <c r="B872" s="26" t="s">
        <v>12</v>
      </c>
      <c r="C872">
        <v>2019</v>
      </c>
      <c r="D872" s="23" t="str">
        <f t="shared" si="13"/>
        <v>oct</v>
      </c>
      <c r="E872" s="24">
        <v>43769</v>
      </c>
      <c r="F872" s="58">
        <v>679414.15451895026</v>
      </c>
      <c r="G872">
        <v>2019</v>
      </c>
    </row>
    <row r="873" spans="1:7" outlineLevel="1" x14ac:dyDescent="0.25">
      <c r="A873" s="23" t="s">
        <v>43</v>
      </c>
      <c r="B873" s="26" t="s">
        <v>34</v>
      </c>
      <c r="C873">
        <v>2019</v>
      </c>
      <c r="D873" s="23" t="str">
        <f t="shared" si="13"/>
        <v>oct</v>
      </c>
      <c r="E873" s="24">
        <v>43769</v>
      </c>
      <c r="F873" s="58">
        <v>412649406.5425365</v>
      </c>
      <c r="G873">
        <v>2019</v>
      </c>
    </row>
    <row r="874" spans="1:7" outlineLevel="1" x14ac:dyDescent="0.25">
      <c r="A874" s="23" t="s">
        <v>13</v>
      </c>
      <c r="B874" s="26" t="s">
        <v>13</v>
      </c>
      <c r="C874">
        <v>2019</v>
      </c>
      <c r="D874" s="23" t="str">
        <f t="shared" si="13"/>
        <v>oct</v>
      </c>
      <c r="E874" s="24">
        <v>43769</v>
      </c>
      <c r="F874" s="58">
        <v>142206359.28317785</v>
      </c>
      <c r="G874">
        <v>2019</v>
      </c>
    </row>
    <row r="875" spans="1:7" outlineLevel="1" x14ac:dyDescent="0.25">
      <c r="A875" s="23" t="s">
        <v>14</v>
      </c>
      <c r="B875" s="26" t="s">
        <v>14</v>
      </c>
      <c r="C875">
        <v>2019</v>
      </c>
      <c r="D875" s="23" t="str">
        <f t="shared" si="13"/>
        <v>oct</v>
      </c>
      <c r="E875" s="24">
        <v>43769</v>
      </c>
      <c r="F875" s="58">
        <v>502195483.02708453</v>
      </c>
      <c r="G875">
        <v>2019</v>
      </c>
    </row>
    <row r="876" spans="1:7" outlineLevel="1" x14ac:dyDescent="0.25">
      <c r="A876" s="23" t="s">
        <v>15</v>
      </c>
      <c r="B876" s="26" t="s">
        <v>0</v>
      </c>
      <c r="C876">
        <v>2019</v>
      </c>
      <c r="D876" s="23" t="str">
        <f t="shared" si="13"/>
        <v>nov</v>
      </c>
      <c r="E876" s="24">
        <v>43799</v>
      </c>
      <c r="F876" s="58">
        <v>12538229.104956264</v>
      </c>
      <c r="G876">
        <v>2019</v>
      </c>
    </row>
    <row r="877" spans="1:7" outlineLevel="1" x14ac:dyDescent="0.25">
      <c r="A877" s="23" t="s">
        <v>39</v>
      </c>
      <c r="B877" s="26" t="s">
        <v>35</v>
      </c>
      <c r="C877">
        <v>2019</v>
      </c>
      <c r="D877" s="23" t="str">
        <f t="shared" si="13"/>
        <v>nov</v>
      </c>
      <c r="E877" s="24">
        <v>43799</v>
      </c>
      <c r="G877">
        <v>2019</v>
      </c>
    </row>
    <row r="878" spans="1:7" outlineLevel="1" x14ac:dyDescent="0.25">
      <c r="A878" s="23" t="s">
        <v>16</v>
      </c>
      <c r="B878" s="26" t="s">
        <v>1</v>
      </c>
      <c r="C878">
        <v>2019</v>
      </c>
      <c r="D878" s="23" t="str">
        <f t="shared" si="13"/>
        <v>nov</v>
      </c>
      <c r="E878" s="24">
        <v>43799</v>
      </c>
      <c r="F878" s="58">
        <v>68949607.282507077</v>
      </c>
      <c r="G878">
        <v>2019</v>
      </c>
    </row>
    <row r="879" spans="1:7" outlineLevel="1" x14ac:dyDescent="0.25">
      <c r="A879" s="23" t="s">
        <v>27</v>
      </c>
      <c r="B879" s="26" t="s">
        <v>2</v>
      </c>
      <c r="C879">
        <v>2019</v>
      </c>
      <c r="D879" s="23" t="str">
        <f t="shared" si="13"/>
        <v>nov</v>
      </c>
      <c r="E879" s="24">
        <v>43799</v>
      </c>
      <c r="G879">
        <v>2019</v>
      </c>
    </row>
    <row r="880" spans="1:7" outlineLevel="1" x14ac:dyDescent="0.25">
      <c r="A880" s="23" t="s">
        <v>40</v>
      </c>
      <c r="B880" s="26" t="s">
        <v>36</v>
      </c>
      <c r="C880">
        <v>2019</v>
      </c>
      <c r="D880" s="23" t="str">
        <f t="shared" si="13"/>
        <v>nov</v>
      </c>
      <c r="E880" s="24">
        <v>43799</v>
      </c>
      <c r="F880" s="58">
        <v>523936.39941690961</v>
      </c>
      <c r="G880">
        <v>2019</v>
      </c>
    </row>
    <row r="881" spans="1:7" outlineLevel="1" x14ac:dyDescent="0.25">
      <c r="A881" s="23" t="s">
        <v>17</v>
      </c>
      <c r="B881" s="26" t="s">
        <v>3</v>
      </c>
      <c r="C881">
        <v>2019</v>
      </c>
      <c r="D881" s="23" t="str">
        <f t="shared" si="13"/>
        <v>nov</v>
      </c>
      <c r="E881" s="24">
        <v>43799</v>
      </c>
      <c r="F881" s="58">
        <v>56750437.005131215</v>
      </c>
      <c r="G881">
        <v>2019</v>
      </c>
    </row>
    <row r="882" spans="1:7" outlineLevel="1" x14ac:dyDescent="0.25">
      <c r="A882" s="23" t="s">
        <v>18</v>
      </c>
      <c r="B882" s="26" t="s">
        <v>4</v>
      </c>
      <c r="C882">
        <v>2019</v>
      </c>
      <c r="D882" s="23" t="str">
        <f t="shared" si="13"/>
        <v>nov</v>
      </c>
      <c r="E882" s="24">
        <v>43799</v>
      </c>
      <c r="G882">
        <v>2019</v>
      </c>
    </row>
    <row r="883" spans="1:7" outlineLevel="1" x14ac:dyDescent="0.25">
      <c r="A883" s="23" t="s">
        <v>20</v>
      </c>
      <c r="B883" s="26" t="s">
        <v>6</v>
      </c>
      <c r="C883">
        <v>2019</v>
      </c>
      <c r="D883" s="23" t="str">
        <f t="shared" si="13"/>
        <v>nov</v>
      </c>
      <c r="E883" s="24">
        <v>43799</v>
      </c>
      <c r="F883" s="58">
        <v>30723420.642536357</v>
      </c>
      <c r="G883">
        <v>2019</v>
      </c>
    </row>
    <row r="884" spans="1:7" outlineLevel="1" x14ac:dyDescent="0.25">
      <c r="A884" s="23" t="s">
        <v>21</v>
      </c>
      <c r="B884" s="26" t="s">
        <v>7</v>
      </c>
      <c r="C884">
        <v>2019</v>
      </c>
      <c r="D884" s="23" t="str">
        <f t="shared" si="13"/>
        <v>nov</v>
      </c>
      <c r="E884" s="24">
        <v>43799</v>
      </c>
      <c r="F884" s="58">
        <v>26904356.680991314</v>
      </c>
      <c r="G884">
        <v>2019</v>
      </c>
    </row>
    <row r="885" spans="1:7" outlineLevel="1" x14ac:dyDescent="0.25">
      <c r="A885" s="23" t="s">
        <v>22</v>
      </c>
      <c r="B885" s="26" t="s">
        <v>8</v>
      </c>
      <c r="C885">
        <v>2019</v>
      </c>
      <c r="D885" s="23" t="str">
        <f t="shared" si="13"/>
        <v>nov</v>
      </c>
      <c r="E885" s="24">
        <v>43799</v>
      </c>
      <c r="F885" s="58">
        <v>574710339.25416768</v>
      </c>
      <c r="G885">
        <v>2019</v>
      </c>
    </row>
    <row r="886" spans="1:7" outlineLevel="1" x14ac:dyDescent="0.25">
      <c r="A886" s="23" t="s">
        <v>23</v>
      </c>
      <c r="B886" s="26" t="s">
        <v>9</v>
      </c>
      <c r="C886">
        <v>2019</v>
      </c>
      <c r="D886" s="23" t="str">
        <f t="shared" si="13"/>
        <v>nov</v>
      </c>
      <c r="E886" s="24">
        <v>43799</v>
      </c>
      <c r="G886">
        <v>2019</v>
      </c>
    </row>
    <row r="887" spans="1:7" outlineLevel="1" x14ac:dyDescent="0.25">
      <c r="A887" s="23" t="s">
        <v>24</v>
      </c>
      <c r="B887" s="26" t="s">
        <v>10</v>
      </c>
      <c r="C887">
        <v>2019</v>
      </c>
      <c r="D887" s="23" t="str">
        <f t="shared" si="13"/>
        <v>nov</v>
      </c>
      <c r="E887" s="24">
        <v>43799</v>
      </c>
      <c r="G887">
        <v>2019</v>
      </c>
    </row>
    <row r="888" spans="1:7" outlineLevel="1" x14ac:dyDescent="0.25">
      <c r="A888" s="23" t="s">
        <v>41</v>
      </c>
      <c r="B888" s="26" t="s">
        <v>37</v>
      </c>
      <c r="C888">
        <v>2019</v>
      </c>
      <c r="D888" s="23" t="str">
        <f t="shared" si="13"/>
        <v>nov</v>
      </c>
      <c r="E888" s="24">
        <v>43799</v>
      </c>
      <c r="G888">
        <v>2019</v>
      </c>
    </row>
    <row r="889" spans="1:7" outlineLevel="1" x14ac:dyDescent="0.25">
      <c r="A889" s="23" t="s">
        <v>25</v>
      </c>
      <c r="B889" s="26" t="s">
        <v>11</v>
      </c>
      <c r="C889">
        <v>2019</v>
      </c>
      <c r="D889" s="23" t="str">
        <f t="shared" si="13"/>
        <v>nov</v>
      </c>
      <c r="E889" s="24">
        <v>43799</v>
      </c>
      <c r="F889" s="58">
        <v>2264319.8005830906</v>
      </c>
      <c r="G889">
        <v>2019</v>
      </c>
    </row>
    <row r="890" spans="1:7" outlineLevel="1" x14ac:dyDescent="0.25">
      <c r="A890" s="23" t="s">
        <v>42</v>
      </c>
      <c r="B890" s="26" t="s">
        <v>38</v>
      </c>
      <c r="C890">
        <v>2019</v>
      </c>
      <c r="D890" s="23" t="str">
        <f t="shared" si="13"/>
        <v>nov</v>
      </c>
      <c r="E890" s="24">
        <v>43799</v>
      </c>
      <c r="G890">
        <v>2019</v>
      </c>
    </row>
    <row r="891" spans="1:7" outlineLevel="1" x14ac:dyDescent="0.25">
      <c r="A891" s="23" t="s">
        <v>26</v>
      </c>
      <c r="B891" s="26" t="s">
        <v>12</v>
      </c>
      <c r="C891">
        <v>2019</v>
      </c>
      <c r="D891" s="23" t="str">
        <f t="shared" si="13"/>
        <v>nov</v>
      </c>
      <c r="E891" s="24">
        <v>43799</v>
      </c>
      <c r="F891" s="58">
        <v>679484.50437317812</v>
      </c>
      <c r="G891">
        <v>2019</v>
      </c>
    </row>
    <row r="892" spans="1:7" outlineLevel="1" x14ac:dyDescent="0.25">
      <c r="A892" s="23" t="s">
        <v>43</v>
      </c>
      <c r="B892" s="26" t="s">
        <v>34</v>
      </c>
      <c r="C892">
        <v>2019</v>
      </c>
      <c r="D892" s="23" t="str">
        <f t="shared" si="13"/>
        <v>nov</v>
      </c>
      <c r="E892" s="24">
        <v>43799</v>
      </c>
      <c r="F892" s="58">
        <v>416926516.80405247</v>
      </c>
      <c r="G892">
        <v>2019</v>
      </c>
    </row>
    <row r="893" spans="1:7" outlineLevel="1" x14ac:dyDescent="0.25">
      <c r="A893" s="23" t="s">
        <v>13</v>
      </c>
      <c r="B893" s="26" t="s">
        <v>13</v>
      </c>
      <c r="C893">
        <v>2019</v>
      </c>
      <c r="D893" s="23" t="str">
        <f t="shared" si="13"/>
        <v>nov</v>
      </c>
      <c r="E893" s="24">
        <v>43799</v>
      </c>
      <c r="F893" s="58">
        <v>123160383.04361515</v>
      </c>
      <c r="G893">
        <v>2019</v>
      </c>
    </row>
    <row r="894" spans="1:7" outlineLevel="1" x14ac:dyDescent="0.25">
      <c r="A894" s="23" t="s">
        <v>14</v>
      </c>
      <c r="B894" s="26" t="s">
        <v>14</v>
      </c>
      <c r="C894">
        <v>2019</v>
      </c>
      <c r="D894" s="23" t="str">
        <f t="shared" si="13"/>
        <v>nov</v>
      </c>
      <c r="E894" s="24">
        <v>43799</v>
      </c>
      <c r="F894" s="58">
        <v>520759910.73212826</v>
      </c>
      <c r="G894">
        <v>2019</v>
      </c>
    </row>
    <row r="895" spans="1:7" outlineLevel="1" x14ac:dyDescent="0.25">
      <c r="A895" s="23" t="s">
        <v>15</v>
      </c>
      <c r="B895" s="26" t="s">
        <v>0</v>
      </c>
      <c r="C895">
        <v>2019</v>
      </c>
      <c r="D895" s="23" t="str">
        <f t="shared" si="13"/>
        <v>dic</v>
      </c>
      <c r="E895" s="24">
        <v>43830</v>
      </c>
      <c r="F895" s="58">
        <v>12538229.104956264</v>
      </c>
      <c r="G895">
        <v>2019</v>
      </c>
    </row>
    <row r="896" spans="1:7" outlineLevel="1" x14ac:dyDescent="0.25">
      <c r="A896" s="23" t="s">
        <v>39</v>
      </c>
      <c r="B896" s="26" t="s">
        <v>35</v>
      </c>
      <c r="C896">
        <v>2019</v>
      </c>
      <c r="D896" s="23" t="str">
        <f t="shared" si="13"/>
        <v>dic</v>
      </c>
      <c r="E896" s="24">
        <v>43830</v>
      </c>
      <c r="G896">
        <v>2019</v>
      </c>
    </row>
    <row r="897" spans="1:7" outlineLevel="1" x14ac:dyDescent="0.25">
      <c r="A897" s="23" t="s">
        <v>16</v>
      </c>
      <c r="B897" s="26" t="s">
        <v>1</v>
      </c>
      <c r="C897">
        <v>2019</v>
      </c>
      <c r="D897" s="23" t="str">
        <f t="shared" si="13"/>
        <v>dic</v>
      </c>
      <c r="E897" s="24">
        <v>43830</v>
      </c>
      <c r="F897" s="58">
        <v>69278643.824139953</v>
      </c>
      <c r="G897">
        <v>2019</v>
      </c>
    </row>
    <row r="898" spans="1:7" outlineLevel="1" x14ac:dyDescent="0.25">
      <c r="A898" s="23" t="s">
        <v>27</v>
      </c>
      <c r="B898" s="26" t="s">
        <v>2</v>
      </c>
      <c r="C898">
        <v>2019</v>
      </c>
      <c r="D898" s="23" t="str">
        <f t="shared" ref="D898:D961" si="14">+TEXT(E898,"mmm")</f>
        <v>dic</v>
      </c>
      <c r="E898" s="24">
        <v>43830</v>
      </c>
      <c r="G898">
        <v>2019</v>
      </c>
    </row>
    <row r="899" spans="1:7" outlineLevel="1" x14ac:dyDescent="0.25">
      <c r="A899" s="23" t="s">
        <v>40</v>
      </c>
      <c r="B899" s="26" t="s">
        <v>36</v>
      </c>
      <c r="C899">
        <v>2019</v>
      </c>
      <c r="D899" s="23" t="str">
        <f t="shared" si="14"/>
        <v>dic</v>
      </c>
      <c r="E899" s="24">
        <v>43830</v>
      </c>
      <c r="F899" s="58">
        <v>524737.19970845478</v>
      </c>
      <c r="G899">
        <v>2019</v>
      </c>
    </row>
    <row r="900" spans="1:7" outlineLevel="1" x14ac:dyDescent="0.25">
      <c r="A900" s="23" t="s">
        <v>17</v>
      </c>
      <c r="B900" s="26" t="s">
        <v>3</v>
      </c>
      <c r="C900">
        <v>2019</v>
      </c>
      <c r="D900" s="23" t="str">
        <f t="shared" si="14"/>
        <v>dic</v>
      </c>
      <c r="E900" s="24">
        <v>43830</v>
      </c>
      <c r="F900" s="58">
        <v>58291853.656734727</v>
      </c>
      <c r="G900">
        <v>2019</v>
      </c>
    </row>
    <row r="901" spans="1:7" outlineLevel="1" x14ac:dyDescent="0.25">
      <c r="A901" s="23" t="s">
        <v>18</v>
      </c>
      <c r="B901" s="26" t="s">
        <v>4</v>
      </c>
      <c r="C901">
        <v>2019</v>
      </c>
      <c r="D901" s="23" t="str">
        <f t="shared" si="14"/>
        <v>dic</v>
      </c>
      <c r="E901" s="24">
        <v>43830</v>
      </c>
      <c r="G901">
        <v>2019</v>
      </c>
    </row>
    <row r="902" spans="1:7" outlineLevel="1" x14ac:dyDescent="0.25">
      <c r="A902" s="23" t="s">
        <v>20</v>
      </c>
      <c r="B902" s="26" t="s">
        <v>6</v>
      </c>
      <c r="C902">
        <v>2019</v>
      </c>
      <c r="D902" s="23" t="str">
        <f t="shared" si="14"/>
        <v>dic</v>
      </c>
      <c r="E902" s="24">
        <v>43830</v>
      </c>
      <c r="F902" s="58">
        <v>30605757.935451895</v>
      </c>
      <c r="G902">
        <v>2019</v>
      </c>
    </row>
    <row r="903" spans="1:7" outlineLevel="1" x14ac:dyDescent="0.25">
      <c r="A903" s="23" t="s">
        <v>21</v>
      </c>
      <c r="B903" s="26" t="s">
        <v>7</v>
      </c>
      <c r="C903">
        <v>2019</v>
      </c>
      <c r="D903" s="23" t="str">
        <f t="shared" si="14"/>
        <v>dic</v>
      </c>
      <c r="E903" s="24">
        <v>43830</v>
      </c>
      <c r="F903" s="58">
        <v>26123995.227842588</v>
      </c>
      <c r="G903">
        <v>2019</v>
      </c>
    </row>
    <row r="904" spans="1:7" outlineLevel="1" x14ac:dyDescent="0.25">
      <c r="A904" s="23" t="s">
        <v>22</v>
      </c>
      <c r="B904" s="26" t="s">
        <v>8</v>
      </c>
      <c r="C904">
        <v>2019</v>
      </c>
      <c r="D904" s="23" t="str">
        <f t="shared" si="14"/>
        <v>dic</v>
      </c>
      <c r="E904" s="24">
        <v>43830</v>
      </c>
      <c r="F904" s="58">
        <v>555880135.19049418</v>
      </c>
      <c r="G904">
        <v>2019</v>
      </c>
    </row>
    <row r="905" spans="1:7" outlineLevel="1" x14ac:dyDescent="0.25">
      <c r="A905" s="23" t="s">
        <v>23</v>
      </c>
      <c r="B905" s="26" t="s">
        <v>9</v>
      </c>
      <c r="C905">
        <v>2019</v>
      </c>
      <c r="D905" s="23" t="str">
        <f t="shared" si="14"/>
        <v>dic</v>
      </c>
      <c r="E905" s="24">
        <v>43830</v>
      </c>
      <c r="G905">
        <v>2019</v>
      </c>
    </row>
    <row r="906" spans="1:7" outlineLevel="1" x14ac:dyDescent="0.25">
      <c r="A906" s="23" t="s">
        <v>24</v>
      </c>
      <c r="B906" s="26" t="s">
        <v>10</v>
      </c>
      <c r="C906">
        <v>2019</v>
      </c>
      <c r="D906" s="23" t="str">
        <f t="shared" si="14"/>
        <v>dic</v>
      </c>
      <c r="E906" s="24">
        <v>43830</v>
      </c>
      <c r="G906">
        <v>2019</v>
      </c>
    </row>
    <row r="907" spans="1:7" outlineLevel="1" x14ac:dyDescent="0.25">
      <c r="A907" s="23" t="s">
        <v>41</v>
      </c>
      <c r="B907" s="26" t="s">
        <v>37</v>
      </c>
      <c r="C907">
        <v>2019</v>
      </c>
      <c r="D907" s="23" t="str">
        <f t="shared" si="14"/>
        <v>dic</v>
      </c>
      <c r="E907" s="24">
        <v>43830</v>
      </c>
      <c r="G907">
        <v>2019</v>
      </c>
    </row>
    <row r="908" spans="1:7" outlineLevel="1" x14ac:dyDescent="0.25">
      <c r="A908" s="23" t="s">
        <v>25</v>
      </c>
      <c r="B908" s="26" t="s">
        <v>11</v>
      </c>
      <c r="C908">
        <v>2019</v>
      </c>
      <c r="D908" s="23" t="str">
        <f t="shared" si="14"/>
        <v>dic</v>
      </c>
      <c r="E908" s="24">
        <v>43830</v>
      </c>
      <c r="F908" s="58">
        <v>2463137.0804664725</v>
      </c>
      <c r="G908">
        <v>2019</v>
      </c>
    </row>
    <row r="909" spans="1:7" outlineLevel="1" x14ac:dyDescent="0.25">
      <c r="A909" s="23" t="s">
        <v>42</v>
      </c>
      <c r="B909" s="26" t="s">
        <v>38</v>
      </c>
      <c r="C909">
        <v>2019</v>
      </c>
      <c r="D909" s="23" t="str">
        <f t="shared" si="14"/>
        <v>dic</v>
      </c>
      <c r="E909" s="24">
        <v>43830</v>
      </c>
      <c r="G909">
        <v>2019</v>
      </c>
    </row>
    <row r="910" spans="1:7" outlineLevel="1" x14ac:dyDescent="0.25">
      <c r="A910" s="23" t="s">
        <v>26</v>
      </c>
      <c r="B910" s="26" t="s">
        <v>12</v>
      </c>
      <c r="C910">
        <v>2019</v>
      </c>
      <c r="D910" s="23" t="str">
        <f t="shared" si="14"/>
        <v>dic</v>
      </c>
      <c r="E910" s="24">
        <v>43830</v>
      </c>
      <c r="F910" s="58">
        <v>664805.49562682223</v>
      </c>
      <c r="G910">
        <v>2019</v>
      </c>
    </row>
    <row r="911" spans="1:7" outlineLevel="1" x14ac:dyDescent="0.25">
      <c r="A911" s="23" t="s">
        <v>43</v>
      </c>
      <c r="B911" s="26" t="s">
        <v>34</v>
      </c>
      <c r="C911">
        <v>2019</v>
      </c>
      <c r="D911" s="23" t="str">
        <f t="shared" si="14"/>
        <v>dic</v>
      </c>
      <c r="E911" s="24">
        <v>43830</v>
      </c>
      <c r="F911" s="58">
        <v>423017131.65110779</v>
      </c>
      <c r="G911">
        <v>2019</v>
      </c>
    </row>
    <row r="912" spans="1:7" outlineLevel="1" x14ac:dyDescent="0.25">
      <c r="A912" s="23" t="s">
        <v>13</v>
      </c>
      <c r="B912" s="26" t="s">
        <v>13</v>
      </c>
      <c r="C912">
        <v>2019</v>
      </c>
      <c r="D912" s="23" t="str">
        <f t="shared" si="14"/>
        <v>dic</v>
      </c>
      <c r="E912" s="24">
        <v>43830</v>
      </c>
      <c r="F912" s="58">
        <v>125337233.9964723</v>
      </c>
      <c r="G912">
        <v>2019</v>
      </c>
    </row>
    <row r="913" spans="1:7" outlineLevel="1" x14ac:dyDescent="0.25">
      <c r="A913" s="23" t="s">
        <v>14</v>
      </c>
      <c r="B913" s="26" t="s">
        <v>14</v>
      </c>
      <c r="C913">
        <v>2019</v>
      </c>
      <c r="D913" s="23" t="str">
        <f t="shared" si="14"/>
        <v>dic</v>
      </c>
      <c r="E913" s="24">
        <v>43830</v>
      </c>
      <c r="F913" s="58">
        <v>536868268.82871723</v>
      </c>
      <c r="G913">
        <v>2019</v>
      </c>
    </row>
    <row r="914" spans="1:7" outlineLevel="1" x14ac:dyDescent="0.25">
      <c r="A914" s="23" t="s">
        <v>15</v>
      </c>
      <c r="B914" s="26" t="s">
        <v>0</v>
      </c>
      <c r="C914">
        <v>2020</v>
      </c>
      <c r="D914" s="23" t="str">
        <f t="shared" si="14"/>
        <v>ene</v>
      </c>
      <c r="E914" s="24">
        <v>43861</v>
      </c>
      <c r="F914" s="58">
        <v>12900303.313411074</v>
      </c>
      <c r="G914">
        <v>2020</v>
      </c>
    </row>
    <row r="915" spans="1:7" outlineLevel="1" x14ac:dyDescent="0.25">
      <c r="A915" s="23" t="s">
        <v>39</v>
      </c>
      <c r="B915" s="26" t="s">
        <v>35</v>
      </c>
      <c r="C915">
        <v>2020</v>
      </c>
      <c r="D915" s="23" t="str">
        <f t="shared" si="14"/>
        <v>ene</v>
      </c>
      <c r="E915" s="24">
        <v>43861</v>
      </c>
      <c r="G915">
        <v>2020</v>
      </c>
    </row>
    <row r="916" spans="1:7" outlineLevel="1" x14ac:dyDescent="0.25">
      <c r="A916" s="23" t="s">
        <v>16</v>
      </c>
      <c r="B916" s="26" t="s">
        <v>1</v>
      </c>
      <c r="C916">
        <v>2020</v>
      </c>
      <c r="D916" s="23" t="str">
        <f t="shared" si="14"/>
        <v>ene</v>
      </c>
      <c r="E916" s="24">
        <v>43861</v>
      </c>
      <c r="F916" s="58">
        <v>71319635.897755086</v>
      </c>
      <c r="G916">
        <v>2020</v>
      </c>
    </row>
    <row r="917" spans="1:7" outlineLevel="1" x14ac:dyDescent="0.25">
      <c r="A917" s="23" t="s">
        <v>27</v>
      </c>
      <c r="B917" s="26" t="s">
        <v>2</v>
      </c>
      <c r="C917">
        <v>2020</v>
      </c>
      <c r="D917" s="23" t="str">
        <f t="shared" si="14"/>
        <v>ene</v>
      </c>
      <c r="E917" s="24">
        <v>43861</v>
      </c>
      <c r="G917">
        <v>2020</v>
      </c>
    </row>
    <row r="918" spans="1:7" outlineLevel="1" x14ac:dyDescent="0.25">
      <c r="A918" s="23" t="s">
        <v>40</v>
      </c>
      <c r="B918" s="26" t="s">
        <v>36</v>
      </c>
      <c r="C918">
        <v>2020</v>
      </c>
      <c r="D918" s="23" t="str">
        <f t="shared" si="14"/>
        <v>ene</v>
      </c>
      <c r="E918" s="24">
        <v>43861</v>
      </c>
      <c r="F918" s="58">
        <v>525548.39941690967</v>
      </c>
      <c r="G918">
        <v>2020</v>
      </c>
    </row>
    <row r="919" spans="1:7" outlineLevel="1" x14ac:dyDescent="0.25">
      <c r="A919" s="23" t="s">
        <v>17</v>
      </c>
      <c r="B919" s="26" t="s">
        <v>3</v>
      </c>
      <c r="C919">
        <v>2020</v>
      </c>
      <c r="D919" s="23" t="str">
        <f t="shared" si="14"/>
        <v>ene</v>
      </c>
      <c r="E919" s="24">
        <v>43861</v>
      </c>
      <c r="F919" s="58">
        <v>60294078.811282821</v>
      </c>
      <c r="G919">
        <v>2020</v>
      </c>
    </row>
    <row r="920" spans="1:7" outlineLevel="1" x14ac:dyDescent="0.25">
      <c r="A920" s="23" t="s">
        <v>18</v>
      </c>
      <c r="B920" s="26" t="s">
        <v>4</v>
      </c>
      <c r="C920">
        <v>2020</v>
      </c>
      <c r="D920" s="23" t="str">
        <f t="shared" si="14"/>
        <v>ene</v>
      </c>
      <c r="E920" s="24">
        <v>43861</v>
      </c>
      <c r="G920">
        <v>2020</v>
      </c>
    </row>
    <row r="921" spans="1:7" outlineLevel="1" x14ac:dyDescent="0.25">
      <c r="A921" s="23" t="s">
        <v>20</v>
      </c>
      <c r="B921" s="26" t="s">
        <v>6</v>
      </c>
      <c r="C921">
        <v>2020</v>
      </c>
      <c r="D921" s="23" t="str">
        <f t="shared" si="14"/>
        <v>ene</v>
      </c>
      <c r="E921" s="24">
        <v>43861</v>
      </c>
      <c r="F921" s="58">
        <v>31442521.047317736</v>
      </c>
      <c r="G921">
        <v>2020</v>
      </c>
    </row>
    <row r="922" spans="1:7" outlineLevel="1" x14ac:dyDescent="0.25">
      <c r="A922" s="23" t="s">
        <v>21</v>
      </c>
      <c r="B922" s="26" t="s">
        <v>7</v>
      </c>
      <c r="C922">
        <v>2020</v>
      </c>
      <c r="D922" s="23" t="str">
        <f t="shared" si="14"/>
        <v>ene</v>
      </c>
      <c r="E922" s="24">
        <v>43861</v>
      </c>
      <c r="F922" s="58">
        <v>25927521.781457745</v>
      </c>
      <c r="G922">
        <v>2020</v>
      </c>
    </row>
    <row r="923" spans="1:7" outlineLevel="1" x14ac:dyDescent="0.25">
      <c r="A923" s="23" t="s">
        <v>22</v>
      </c>
      <c r="B923" s="26" t="s">
        <v>8</v>
      </c>
      <c r="C923">
        <v>2020</v>
      </c>
      <c r="D923" s="23" t="str">
        <f t="shared" si="14"/>
        <v>ene</v>
      </c>
      <c r="E923" s="24">
        <v>43861</v>
      </c>
      <c r="F923" s="58">
        <v>546503242.87449241</v>
      </c>
      <c r="G923">
        <v>2020</v>
      </c>
    </row>
    <row r="924" spans="1:7" outlineLevel="1" x14ac:dyDescent="0.25">
      <c r="A924" s="23" t="s">
        <v>23</v>
      </c>
      <c r="B924" s="26" t="s">
        <v>9</v>
      </c>
      <c r="C924">
        <v>2020</v>
      </c>
      <c r="D924" s="23" t="str">
        <f t="shared" si="14"/>
        <v>ene</v>
      </c>
      <c r="E924" s="24">
        <v>43861</v>
      </c>
      <c r="G924">
        <v>2020</v>
      </c>
    </row>
    <row r="925" spans="1:7" outlineLevel="1" x14ac:dyDescent="0.25">
      <c r="A925" s="23" t="s">
        <v>24</v>
      </c>
      <c r="B925" s="26" t="s">
        <v>10</v>
      </c>
      <c r="C925">
        <v>2020</v>
      </c>
      <c r="D925" s="23" t="str">
        <f t="shared" si="14"/>
        <v>ene</v>
      </c>
      <c r="E925" s="24">
        <v>43861</v>
      </c>
      <c r="G925">
        <v>2020</v>
      </c>
    </row>
    <row r="926" spans="1:7" outlineLevel="1" x14ac:dyDescent="0.25">
      <c r="A926" s="23" t="s">
        <v>41</v>
      </c>
      <c r="B926" s="26" t="s">
        <v>37</v>
      </c>
      <c r="C926">
        <v>2020</v>
      </c>
      <c r="D926" s="23" t="str">
        <f t="shared" si="14"/>
        <v>ene</v>
      </c>
      <c r="E926" s="24">
        <v>43861</v>
      </c>
      <c r="G926">
        <v>2020</v>
      </c>
    </row>
    <row r="927" spans="1:7" outlineLevel="1" x14ac:dyDescent="0.25">
      <c r="A927" s="23" t="s">
        <v>25</v>
      </c>
      <c r="B927" s="26" t="s">
        <v>11</v>
      </c>
      <c r="C927">
        <v>2020</v>
      </c>
      <c r="D927" s="23" t="str">
        <f t="shared" si="14"/>
        <v>ene</v>
      </c>
      <c r="E927" s="24">
        <v>43861</v>
      </c>
      <c r="F927" s="58">
        <v>1334611.9416909621</v>
      </c>
      <c r="G927">
        <v>2020</v>
      </c>
    </row>
    <row r="928" spans="1:7" outlineLevel="1" x14ac:dyDescent="0.25">
      <c r="A928" s="23" t="s">
        <v>42</v>
      </c>
      <c r="B928" s="26" t="s">
        <v>38</v>
      </c>
      <c r="C928">
        <v>2020</v>
      </c>
      <c r="D928" s="23" t="str">
        <f t="shared" si="14"/>
        <v>ene</v>
      </c>
      <c r="E928" s="24">
        <v>43861</v>
      </c>
      <c r="G928">
        <v>2020</v>
      </c>
    </row>
    <row r="929" spans="1:7" outlineLevel="1" x14ac:dyDescent="0.25">
      <c r="A929" s="23" t="s">
        <v>26</v>
      </c>
      <c r="B929" s="26" t="s">
        <v>12</v>
      </c>
      <c r="C929">
        <v>2020</v>
      </c>
      <c r="D929" s="23" t="str">
        <f t="shared" si="14"/>
        <v>ene</v>
      </c>
      <c r="E929" s="24">
        <v>43861</v>
      </c>
      <c r="F929" s="58">
        <v>625237.72594752244</v>
      </c>
      <c r="G929">
        <v>2020</v>
      </c>
    </row>
    <row r="930" spans="1:7" outlineLevel="1" x14ac:dyDescent="0.25">
      <c r="A930" s="23" t="s">
        <v>43</v>
      </c>
      <c r="B930" s="26" t="s">
        <v>34</v>
      </c>
      <c r="C930">
        <v>2020</v>
      </c>
      <c r="D930" s="23" t="str">
        <f t="shared" si="14"/>
        <v>ene</v>
      </c>
      <c r="E930" s="24">
        <v>43861</v>
      </c>
      <c r="F930" s="58">
        <v>412517518.51711369</v>
      </c>
      <c r="G930">
        <v>2020</v>
      </c>
    </row>
    <row r="931" spans="1:7" outlineLevel="1" x14ac:dyDescent="0.25">
      <c r="A931" s="23" t="s">
        <v>13</v>
      </c>
      <c r="B931" s="26" t="s">
        <v>13</v>
      </c>
      <c r="C931">
        <v>2020</v>
      </c>
      <c r="D931" s="23" t="str">
        <f t="shared" si="14"/>
        <v>ene</v>
      </c>
      <c r="E931" s="24">
        <v>43861</v>
      </c>
      <c r="F931" s="58">
        <v>138859868.73915449</v>
      </c>
      <c r="G931">
        <v>2020</v>
      </c>
    </row>
    <row r="932" spans="1:7" outlineLevel="1" x14ac:dyDescent="0.25">
      <c r="A932" s="23" t="s">
        <v>14</v>
      </c>
      <c r="B932" s="26" t="s">
        <v>14</v>
      </c>
      <c r="C932">
        <v>2020</v>
      </c>
      <c r="D932" s="23" t="str">
        <f t="shared" si="14"/>
        <v>ene</v>
      </c>
      <c r="E932" s="24">
        <v>43861</v>
      </c>
      <c r="F932" s="58">
        <v>546897723.36871707</v>
      </c>
      <c r="G932">
        <v>2020</v>
      </c>
    </row>
    <row r="933" spans="1:7" outlineLevel="1" x14ac:dyDescent="0.25">
      <c r="A933" s="23" t="s">
        <v>15</v>
      </c>
      <c r="B933" s="26" t="s">
        <v>0</v>
      </c>
      <c r="C933">
        <v>2020</v>
      </c>
      <c r="D933" s="23" t="str">
        <f t="shared" si="14"/>
        <v>feb</v>
      </c>
      <c r="E933" s="24">
        <v>43890</v>
      </c>
      <c r="F933" s="58">
        <v>12735247.354227403</v>
      </c>
      <c r="G933">
        <v>2020</v>
      </c>
    </row>
    <row r="934" spans="1:7" outlineLevel="1" x14ac:dyDescent="0.25">
      <c r="A934" s="23" t="s">
        <v>39</v>
      </c>
      <c r="B934" s="26" t="s">
        <v>35</v>
      </c>
      <c r="C934">
        <v>2020</v>
      </c>
      <c r="D934" s="23" t="str">
        <f t="shared" si="14"/>
        <v>feb</v>
      </c>
      <c r="E934" s="24">
        <v>43890</v>
      </c>
      <c r="G934">
        <v>2020</v>
      </c>
    </row>
    <row r="935" spans="1:7" outlineLevel="1" x14ac:dyDescent="0.25">
      <c r="A935" s="23" t="s">
        <v>16</v>
      </c>
      <c r="B935" s="26" t="s">
        <v>1</v>
      </c>
      <c r="C935">
        <v>2020</v>
      </c>
      <c r="D935" s="23" t="str">
        <f t="shared" si="14"/>
        <v>feb</v>
      </c>
      <c r="E935" s="24">
        <v>43890</v>
      </c>
      <c r="F935" s="58">
        <v>76816264.0148395</v>
      </c>
      <c r="G935">
        <v>2020</v>
      </c>
    </row>
    <row r="936" spans="1:7" outlineLevel="1" x14ac:dyDescent="0.25">
      <c r="A936" s="23" t="s">
        <v>27</v>
      </c>
      <c r="B936" s="26" t="s">
        <v>2</v>
      </c>
      <c r="C936">
        <v>2020</v>
      </c>
      <c r="D936" s="23" t="str">
        <f t="shared" si="14"/>
        <v>feb</v>
      </c>
      <c r="E936" s="24">
        <v>43890</v>
      </c>
      <c r="G936">
        <v>2020</v>
      </c>
    </row>
    <row r="937" spans="1:7" outlineLevel="1" x14ac:dyDescent="0.25">
      <c r="A937" s="23" t="s">
        <v>40</v>
      </c>
      <c r="B937" s="26" t="s">
        <v>36</v>
      </c>
      <c r="C937">
        <v>2020</v>
      </c>
      <c r="D937" s="23" t="str">
        <f t="shared" si="14"/>
        <v>feb</v>
      </c>
      <c r="E937" s="24">
        <v>43890</v>
      </c>
      <c r="F937" s="58">
        <v>526302.39941690967</v>
      </c>
      <c r="G937">
        <v>2020</v>
      </c>
    </row>
    <row r="938" spans="1:7" outlineLevel="1" x14ac:dyDescent="0.25">
      <c r="A938" s="23" t="s">
        <v>17</v>
      </c>
      <c r="B938" s="26" t="s">
        <v>3</v>
      </c>
      <c r="C938">
        <v>2020</v>
      </c>
      <c r="D938" s="23" t="str">
        <f t="shared" si="14"/>
        <v>feb</v>
      </c>
      <c r="E938" s="24">
        <v>43890</v>
      </c>
      <c r="F938" s="58">
        <v>59529435.268775515</v>
      </c>
      <c r="G938">
        <v>2020</v>
      </c>
    </row>
    <row r="939" spans="1:7" outlineLevel="1" x14ac:dyDescent="0.25">
      <c r="A939" s="23" t="s">
        <v>18</v>
      </c>
      <c r="B939" s="26" t="s">
        <v>4</v>
      </c>
      <c r="C939">
        <v>2020</v>
      </c>
      <c r="D939" s="23" t="str">
        <f t="shared" si="14"/>
        <v>feb</v>
      </c>
      <c r="E939" s="24">
        <v>43890</v>
      </c>
      <c r="F939" s="58">
        <v>478848.69970845489</v>
      </c>
      <c r="G939">
        <v>2020</v>
      </c>
    </row>
    <row r="940" spans="1:7" outlineLevel="1" x14ac:dyDescent="0.25">
      <c r="A940" s="23" t="s">
        <v>20</v>
      </c>
      <c r="B940" s="26" t="s">
        <v>6</v>
      </c>
      <c r="C940">
        <v>2020</v>
      </c>
      <c r="D940" s="23" t="str">
        <f t="shared" si="14"/>
        <v>feb</v>
      </c>
      <c r="E940" s="24">
        <v>43890</v>
      </c>
      <c r="F940" s="58">
        <v>33289307.61212828</v>
      </c>
      <c r="G940">
        <v>2020</v>
      </c>
    </row>
    <row r="941" spans="1:7" outlineLevel="1" x14ac:dyDescent="0.25">
      <c r="A941" s="23" t="s">
        <v>21</v>
      </c>
      <c r="B941" s="26" t="s">
        <v>7</v>
      </c>
      <c r="C941">
        <v>2020</v>
      </c>
      <c r="D941" s="23" t="str">
        <f t="shared" si="14"/>
        <v>feb</v>
      </c>
      <c r="E941" s="24">
        <v>43890</v>
      </c>
      <c r="F941" s="58">
        <v>25949738.531399358</v>
      </c>
      <c r="G941">
        <v>2020</v>
      </c>
    </row>
    <row r="942" spans="1:7" outlineLevel="1" x14ac:dyDescent="0.25">
      <c r="A942" s="23" t="s">
        <v>22</v>
      </c>
      <c r="B942" s="26" t="s">
        <v>8</v>
      </c>
      <c r="C942">
        <v>2020</v>
      </c>
      <c r="D942" s="23" t="str">
        <f t="shared" si="14"/>
        <v>feb</v>
      </c>
      <c r="E942" s="24">
        <v>43890</v>
      </c>
      <c r="F942" s="58">
        <v>541760742.73026383</v>
      </c>
      <c r="G942">
        <v>2020</v>
      </c>
    </row>
    <row r="943" spans="1:7" outlineLevel="1" x14ac:dyDescent="0.25">
      <c r="A943" s="23" t="s">
        <v>23</v>
      </c>
      <c r="B943" s="26" t="s">
        <v>9</v>
      </c>
      <c r="C943">
        <v>2020</v>
      </c>
      <c r="D943" s="23" t="str">
        <f t="shared" si="14"/>
        <v>feb</v>
      </c>
      <c r="E943" s="24">
        <v>43890</v>
      </c>
      <c r="G943">
        <v>2020</v>
      </c>
    </row>
    <row r="944" spans="1:7" outlineLevel="1" x14ac:dyDescent="0.25">
      <c r="A944" s="23" t="s">
        <v>24</v>
      </c>
      <c r="B944" s="26" t="s">
        <v>10</v>
      </c>
      <c r="C944">
        <v>2020</v>
      </c>
      <c r="D944" s="23" t="str">
        <f t="shared" si="14"/>
        <v>feb</v>
      </c>
      <c r="E944" s="24">
        <v>43890</v>
      </c>
      <c r="G944">
        <v>2020</v>
      </c>
    </row>
    <row r="945" spans="1:7" outlineLevel="1" x14ac:dyDescent="0.25">
      <c r="A945" s="23" t="s">
        <v>41</v>
      </c>
      <c r="B945" s="26" t="s">
        <v>37</v>
      </c>
      <c r="C945">
        <v>2020</v>
      </c>
      <c r="D945" s="23" t="str">
        <f t="shared" si="14"/>
        <v>feb</v>
      </c>
      <c r="E945" s="24">
        <v>43890</v>
      </c>
      <c r="G945">
        <v>2020</v>
      </c>
    </row>
    <row r="946" spans="1:7" outlineLevel="1" x14ac:dyDescent="0.25">
      <c r="A946" s="23" t="s">
        <v>25</v>
      </c>
      <c r="B946" s="26" t="s">
        <v>11</v>
      </c>
      <c r="C946">
        <v>2020</v>
      </c>
      <c r="D946" s="23" t="str">
        <f t="shared" si="14"/>
        <v>feb</v>
      </c>
      <c r="E946" s="24">
        <v>43890</v>
      </c>
      <c r="F946" s="58">
        <v>2477314.0991253601</v>
      </c>
      <c r="G946">
        <v>2020</v>
      </c>
    </row>
    <row r="947" spans="1:7" outlineLevel="1" x14ac:dyDescent="0.25">
      <c r="A947" s="23" t="s">
        <v>42</v>
      </c>
      <c r="B947" s="26" t="s">
        <v>38</v>
      </c>
      <c r="C947">
        <v>2020</v>
      </c>
      <c r="D947" s="23" t="str">
        <f t="shared" si="14"/>
        <v>feb</v>
      </c>
      <c r="E947" s="24">
        <v>43890</v>
      </c>
      <c r="G947">
        <v>2020</v>
      </c>
    </row>
    <row r="948" spans="1:7" outlineLevel="1" x14ac:dyDescent="0.25">
      <c r="A948" s="23" t="s">
        <v>26</v>
      </c>
      <c r="B948" s="26" t="s">
        <v>12</v>
      </c>
      <c r="C948">
        <v>2020</v>
      </c>
      <c r="D948" s="23" t="str">
        <f t="shared" si="14"/>
        <v>feb</v>
      </c>
      <c r="E948" s="24">
        <v>43890</v>
      </c>
      <c r="F948" s="58">
        <v>584767.61516035045</v>
      </c>
      <c r="G948">
        <v>2020</v>
      </c>
    </row>
    <row r="949" spans="1:7" outlineLevel="1" x14ac:dyDescent="0.25">
      <c r="A949" s="23" t="s">
        <v>43</v>
      </c>
      <c r="B949" s="26" t="s">
        <v>34</v>
      </c>
      <c r="C949">
        <v>2020</v>
      </c>
      <c r="D949" s="23" t="str">
        <f t="shared" si="14"/>
        <v>feb</v>
      </c>
      <c r="E949" s="24">
        <v>43890</v>
      </c>
      <c r="F949" s="58">
        <v>414622840.19795918</v>
      </c>
      <c r="G949">
        <v>2020</v>
      </c>
    </row>
    <row r="950" spans="1:7" outlineLevel="1" x14ac:dyDescent="0.25">
      <c r="A950" s="23" t="s">
        <v>13</v>
      </c>
      <c r="B950" s="26" t="s">
        <v>13</v>
      </c>
      <c r="C950">
        <v>2020</v>
      </c>
      <c r="D950" s="23" t="str">
        <f t="shared" si="14"/>
        <v>feb</v>
      </c>
      <c r="E950" s="24">
        <v>43890</v>
      </c>
      <c r="F950" s="58">
        <v>163520574.52023324</v>
      </c>
      <c r="G950">
        <v>2020</v>
      </c>
    </row>
    <row r="951" spans="1:7" outlineLevel="1" x14ac:dyDescent="0.25">
      <c r="A951" s="23" t="s">
        <v>14</v>
      </c>
      <c r="B951" s="26" t="s">
        <v>14</v>
      </c>
      <c r="C951">
        <v>2020</v>
      </c>
      <c r="D951" s="23" t="str">
        <f t="shared" si="14"/>
        <v>feb</v>
      </c>
      <c r="E951" s="24">
        <v>43890</v>
      </c>
      <c r="F951" s="58">
        <v>558170731.78851306</v>
      </c>
      <c r="G951">
        <v>2020</v>
      </c>
    </row>
    <row r="952" spans="1:7" outlineLevel="1" x14ac:dyDescent="0.25">
      <c r="A952" s="23" t="s">
        <v>15</v>
      </c>
      <c r="B952" s="26" t="s">
        <v>0</v>
      </c>
      <c r="C952">
        <v>2020</v>
      </c>
      <c r="D952" s="23" t="str">
        <f t="shared" si="14"/>
        <v>mar</v>
      </c>
      <c r="E952" s="24">
        <v>43921</v>
      </c>
      <c r="F952" s="58">
        <v>12813264.164723033</v>
      </c>
      <c r="G952">
        <v>2020</v>
      </c>
    </row>
    <row r="953" spans="1:7" outlineLevel="1" x14ac:dyDescent="0.25">
      <c r="A953" s="23" t="s">
        <v>39</v>
      </c>
      <c r="B953" s="26" t="s">
        <v>35</v>
      </c>
      <c r="C953">
        <v>2020</v>
      </c>
      <c r="D953" s="23" t="str">
        <f t="shared" si="14"/>
        <v>mar</v>
      </c>
      <c r="E953" s="24">
        <v>43921</v>
      </c>
      <c r="G953">
        <v>2020</v>
      </c>
    </row>
    <row r="954" spans="1:7" outlineLevel="1" x14ac:dyDescent="0.25">
      <c r="A954" s="23" t="s">
        <v>16</v>
      </c>
      <c r="B954" s="26" t="s">
        <v>1</v>
      </c>
      <c r="C954">
        <v>2020</v>
      </c>
      <c r="D954" s="23" t="str">
        <f t="shared" si="14"/>
        <v>mar</v>
      </c>
      <c r="E954" s="24">
        <v>43921</v>
      </c>
      <c r="F954" s="58">
        <v>75686410.961895302</v>
      </c>
      <c r="G954">
        <v>2020</v>
      </c>
    </row>
    <row r="955" spans="1:7" outlineLevel="1" x14ac:dyDescent="0.25">
      <c r="A955" s="23" t="s">
        <v>27</v>
      </c>
      <c r="B955" s="26" t="s">
        <v>2</v>
      </c>
      <c r="C955">
        <v>2020</v>
      </c>
      <c r="D955" s="23" t="str">
        <f t="shared" si="14"/>
        <v>mar</v>
      </c>
      <c r="E955" s="24">
        <v>43921</v>
      </c>
      <c r="G955">
        <v>2020</v>
      </c>
    </row>
    <row r="956" spans="1:7" outlineLevel="1" x14ac:dyDescent="0.25">
      <c r="A956" s="23" t="s">
        <v>40</v>
      </c>
      <c r="B956" s="26" t="s">
        <v>36</v>
      </c>
      <c r="C956">
        <v>2020</v>
      </c>
      <c r="D956" s="23" t="str">
        <f t="shared" si="14"/>
        <v>mar</v>
      </c>
      <c r="E956" s="24">
        <v>43921</v>
      </c>
      <c r="F956" s="58">
        <v>521263.60058309039</v>
      </c>
      <c r="G956">
        <v>2020</v>
      </c>
    </row>
    <row r="957" spans="1:7" outlineLevel="1" x14ac:dyDescent="0.25">
      <c r="A957" s="23" t="s">
        <v>17</v>
      </c>
      <c r="B957" s="26" t="s">
        <v>3</v>
      </c>
      <c r="C957">
        <v>2020</v>
      </c>
      <c r="D957" s="23" t="str">
        <f t="shared" si="14"/>
        <v>mar</v>
      </c>
      <c r="E957" s="24">
        <v>43921</v>
      </c>
      <c r="F957" s="58">
        <v>58713649.915072881</v>
      </c>
      <c r="G957">
        <v>2020</v>
      </c>
    </row>
    <row r="958" spans="1:7" outlineLevel="1" x14ac:dyDescent="0.25">
      <c r="A958" s="23" t="s">
        <v>18</v>
      </c>
      <c r="B958" s="26" t="s">
        <v>4</v>
      </c>
      <c r="C958">
        <v>2020</v>
      </c>
      <c r="D958" s="23" t="str">
        <f t="shared" si="14"/>
        <v>mar</v>
      </c>
      <c r="E958" s="24">
        <v>43921</v>
      </c>
      <c r="F958" s="58">
        <v>337896.2623906706</v>
      </c>
      <c r="G958">
        <v>2020</v>
      </c>
    </row>
    <row r="959" spans="1:7" outlineLevel="1" x14ac:dyDescent="0.25">
      <c r="A959" s="23" t="s">
        <v>20</v>
      </c>
      <c r="B959" s="26" t="s">
        <v>6</v>
      </c>
      <c r="C959">
        <v>2020</v>
      </c>
      <c r="D959" s="23" t="str">
        <f t="shared" si="14"/>
        <v>mar</v>
      </c>
      <c r="E959" s="24">
        <v>43921</v>
      </c>
      <c r="F959" s="58">
        <v>33963627.182419874</v>
      </c>
      <c r="G959">
        <v>2020</v>
      </c>
    </row>
    <row r="960" spans="1:7" outlineLevel="1" x14ac:dyDescent="0.25">
      <c r="A960" s="23" t="s">
        <v>21</v>
      </c>
      <c r="B960" s="26" t="s">
        <v>7</v>
      </c>
      <c r="C960">
        <v>2020</v>
      </c>
      <c r="D960" s="23" t="str">
        <f t="shared" si="14"/>
        <v>mar</v>
      </c>
      <c r="E960" s="24">
        <v>43921</v>
      </c>
      <c r="F960" s="58">
        <v>25514257.026151542</v>
      </c>
      <c r="G960">
        <v>2020</v>
      </c>
    </row>
    <row r="961" spans="1:7" outlineLevel="1" x14ac:dyDescent="0.25">
      <c r="A961" s="23" t="s">
        <v>22</v>
      </c>
      <c r="B961" s="26" t="s">
        <v>8</v>
      </c>
      <c r="C961">
        <v>2020</v>
      </c>
      <c r="D961" s="23" t="str">
        <f t="shared" si="14"/>
        <v>mar</v>
      </c>
      <c r="E961" s="24">
        <v>43921</v>
      </c>
      <c r="F961" s="58">
        <v>537986140.24693823</v>
      </c>
      <c r="G961">
        <v>2020</v>
      </c>
    </row>
    <row r="962" spans="1:7" outlineLevel="1" x14ac:dyDescent="0.25">
      <c r="A962" s="23" t="s">
        <v>23</v>
      </c>
      <c r="B962" s="26" t="s">
        <v>9</v>
      </c>
      <c r="C962">
        <v>2020</v>
      </c>
      <c r="D962" s="23" t="str">
        <f t="shared" ref="D962:D1025" si="15">+TEXT(E962,"mmm")</f>
        <v>mar</v>
      </c>
      <c r="E962" s="24">
        <v>43921</v>
      </c>
      <c r="G962">
        <v>2020</v>
      </c>
    </row>
    <row r="963" spans="1:7" outlineLevel="1" x14ac:dyDescent="0.25">
      <c r="A963" s="23" t="s">
        <v>24</v>
      </c>
      <c r="B963" s="26" t="s">
        <v>10</v>
      </c>
      <c r="C963">
        <v>2020</v>
      </c>
      <c r="D963" s="23" t="str">
        <f t="shared" si="15"/>
        <v>mar</v>
      </c>
      <c r="E963" s="24">
        <v>43921</v>
      </c>
      <c r="G963">
        <v>2020</v>
      </c>
    </row>
    <row r="964" spans="1:7" outlineLevel="1" x14ac:dyDescent="0.25">
      <c r="A964" s="23" t="s">
        <v>41</v>
      </c>
      <c r="B964" s="26" t="s">
        <v>37</v>
      </c>
      <c r="C964">
        <v>2020</v>
      </c>
      <c r="D964" s="23" t="str">
        <f t="shared" si="15"/>
        <v>mar</v>
      </c>
      <c r="E964" s="24">
        <v>43921</v>
      </c>
      <c r="G964">
        <v>2020</v>
      </c>
    </row>
    <row r="965" spans="1:7" outlineLevel="1" x14ac:dyDescent="0.25">
      <c r="A965" s="23" t="s">
        <v>25</v>
      </c>
      <c r="B965" s="26" t="s">
        <v>11</v>
      </c>
      <c r="C965">
        <v>2020</v>
      </c>
      <c r="D965" s="23" t="str">
        <f t="shared" si="15"/>
        <v>mar</v>
      </c>
      <c r="E965" s="24">
        <v>43921</v>
      </c>
      <c r="F965" s="58">
        <v>3181938.3553935848</v>
      </c>
      <c r="G965">
        <v>2020</v>
      </c>
    </row>
    <row r="966" spans="1:7" outlineLevel="1" x14ac:dyDescent="0.25">
      <c r="A966" s="23" t="s">
        <v>42</v>
      </c>
      <c r="B966" s="26" t="s">
        <v>38</v>
      </c>
      <c r="C966">
        <v>2020</v>
      </c>
      <c r="D966" s="23" t="str">
        <f t="shared" si="15"/>
        <v>mar</v>
      </c>
      <c r="E966" s="24">
        <v>43921</v>
      </c>
      <c r="G966">
        <v>2020</v>
      </c>
    </row>
    <row r="967" spans="1:7" outlineLevel="1" x14ac:dyDescent="0.25">
      <c r="A967" s="23" t="s">
        <v>26</v>
      </c>
      <c r="B967" s="26" t="s">
        <v>12</v>
      </c>
      <c r="C967">
        <v>2020</v>
      </c>
      <c r="D967" s="23" t="str">
        <f t="shared" si="15"/>
        <v>mar</v>
      </c>
      <c r="E967" s="24">
        <v>43921</v>
      </c>
      <c r="F967" s="58">
        <v>652348.05247813428</v>
      </c>
      <c r="G967">
        <v>2020</v>
      </c>
    </row>
    <row r="968" spans="1:7" outlineLevel="1" x14ac:dyDescent="0.25">
      <c r="A968" s="23" t="s">
        <v>43</v>
      </c>
      <c r="B968" s="26" t="s">
        <v>34</v>
      </c>
      <c r="C968">
        <v>2020</v>
      </c>
      <c r="D968" s="23" t="str">
        <f t="shared" si="15"/>
        <v>mar</v>
      </c>
      <c r="E968" s="24">
        <v>43921</v>
      </c>
      <c r="F968" s="58">
        <v>388122607.44769681</v>
      </c>
      <c r="G968">
        <v>2020</v>
      </c>
    </row>
    <row r="969" spans="1:7" outlineLevel="1" x14ac:dyDescent="0.25">
      <c r="A969" s="23" t="s">
        <v>13</v>
      </c>
      <c r="B969" s="26" t="s">
        <v>13</v>
      </c>
      <c r="C969">
        <v>2020</v>
      </c>
      <c r="D969" s="23" t="str">
        <f t="shared" si="15"/>
        <v>mar</v>
      </c>
      <c r="E969" s="24">
        <v>43921</v>
      </c>
      <c r="F969" s="58">
        <v>184422653.9342857</v>
      </c>
      <c r="G969">
        <v>2020</v>
      </c>
    </row>
    <row r="970" spans="1:7" outlineLevel="1" x14ac:dyDescent="0.25">
      <c r="A970" s="23" t="s">
        <v>14</v>
      </c>
      <c r="B970" s="26" t="s">
        <v>14</v>
      </c>
      <c r="C970">
        <v>2020</v>
      </c>
      <c r="D970" s="23" t="str">
        <f t="shared" si="15"/>
        <v>mar</v>
      </c>
      <c r="E970" s="24">
        <v>43921</v>
      </c>
      <c r="F970" s="58">
        <v>548868706.06081629</v>
      </c>
      <c r="G970">
        <v>2020</v>
      </c>
    </row>
    <row r="971" spans="1:7" outlineLevel="1" x14ac:dyDescent="0.25">
      <c r="A971" s="23" t="s">
        <v>15</v>
      </c>
      <c r="B971" s="26" t="s">
        <v>0</v>
      </c>
      <c r="C971">
        <v>2020</v>
      </c>
      <c r="D971" s="23" t="str">
        <f t="shared" si="15"/>
        <v>abr</v>
      </c>
      <c r="E971" s="24">
        <v>43951</v>
      </c>
      <c r="F971" s="58">
        <v>12904858.841107875</v>
      </c>
      <c r="G971">
        <v>2020</v>
      </c>
    </row>
    <row r="972" spans="1:7" outlineLevel="1" x14ac:dyDescent="0.25">
      <c r="A972" s="23" t="s">
        <v>39</v>
      </c>
      <c r="B972" s="26" t="s">
        <v>35</v>
      </c>
      <c r="C972">
        <v>2020</v>
      </c>
      <c r="D972" s="23" t="str">
        <f t="shared" si="15"/>
        <v>abr</v>
      </c>
      <c r="E972" s="24">
        <v>43951</v>
      </c>
      <c r="G972">
        <v>2020</v>
      </c>
    </row>
    <row r="973" spans="1:7" outlineLevel="1" x14ac:dyDescent="0.25">
      <c r="A973" s="23" t="s">
        <v>16</v>
      </c>
      <c r="B973" s="26" t="s">
        <v>1</v>
      </c>
      <c r="C973">
        <v>2020</v>
      </c>
      <c r="D973" s="23" t="str">
        <f t="shared" si="15"/>
        <v>abr</v>
      </c>
      <c r="E973" s="24">
        <v>43951</v>
      </c>
      <c r="F973" s="58">
        <v>71925759.000175029</v>
      </c>
      <c r="G973">
        <v>2020</v>
      </c>
    </row>
    <row r="974" spans="1:7" outlineLevel="1" x14ac:dyDescent="0.25">
      <c r="A974" s="23" t="s">
        <v>27</v>
      </c>
      <c r="B974" s="26" t="s">
        <v>2</v>
      </c>
      <c r="C974">
        <v>2020</v>
      </c>
      <c r="D974" s="23" t="str">
        <f t="shared" si="15"/>
        <v>abr</v>
      </c>
      <c r="E974" s="24">
        <v>43951</v>
      </c>
      <c r="G974">
        <v>2020</v>
      </c>
    </row>
    <row r="975" spans="1:7" outlineLevel="1" x14ac:dyDescent="0.25">
      <c r="A975" s="23" t="s">
        <v>40</v>
      </c>
      <c r="B975" s="26" t="s">
        <v>36</v>
      </c>
      <c r="C975">
        <v>2020</v>
      </c>
      <c r="D975" s="23" t="str">
        <f t="shared" si="15"/>
        <v>abr</v>
      </c>
      <c r="E975" s="24">
        <v>43951</v>
      </c>
      <c r="F975" s="58">
        <v>522033.19970845483</v>
      </c>
      <c r="G975">
        <v>2020</v>
      </c>
    </row>
    <row r="976" spans="1:7" outlineLevel="1" x14ac:dyDescent="0.25">
      <c r="A976" s="23" t="s">
        <v>17</v>
      </c>
      <c r="B976" s="26" t="s">
        <v>3</v>
      </c>
      <c r="C976">
        <v>2020</v>
      </c>
      <c r="D976" s="23" t="str">
        <f t="shared" si="15"/>
        <v>abr</v>
      </c>
      <c r="E976" s="24">
        <v>43951</v>
      </c>
      <c r="F976" s="58">
        <v>61608208.530087449</v>
      </c>
      <c r="G976">
        <v>2020</v>
      </c>
    </row>
    <row r="977" spans="1:7" outlineLevel="1" x14ac:dyDescent="0.25">
      <c r="A977" s="23" t="s">
        <v>18</v>
      </c>
      <c r="B977" s="26" t="s">
        <v>4</v>
      </c>
      <c r="C977">
        <v>2020</v>
      </c>
      <c r="D977" s="23" t="str">
        <f t="shared" si="15"/>
        <v>abr</v>
      </c>
      <c r="E977" s="24">
        <v>43951</v>
      </c>
      <c r="F977" s="58">
        <v>292649.85422740527</v>
      </c>
      <c r="G977">
        <v>2020</v>
      </c>
    </row>
    <row r="978" spans="1:7" outlineLevel="1" x14ac:dyDescent="0.25">
      <c r="A978" s="23" t="s">
        <v>20</v>
      </c>
      <c r="B978" s="26" t="s">
        <v>6</v>
      </c>
      <c r="C978">
        <v>2020</v>
      </c>
      <c r="D978" s="23" t="str">
        <f t="shared" si="15"/>
        <v>abr</v>
      </c>
      <c r="E978" s="24">
        <v>43951</v>
      </c>
      <c r="F978" s="58">
        <v>33874781.088425651</v>
      </c>
      <c r="G978">
        <v>2020</v>
      </c>
    </row>
    <row r="979" spans="1:7" outlineLevel="1" x14ac:dyDescent="0.25">
      <c r="A979" s="23" t="s">
        <v>21</v>
      </c>
      <c r="B979" s="26" t="s">
        <v>7</v>
      </c>
      <c r="C979">
        <v>2020</v>
      </c>
      <c r="D979" s="23" t="str">
        <f t="shared" si="15"/>
        <v>abr</v>
      </c>
      <c r="E979" s="24">
        <v>43951</v>
      </c>
      <c r="F979" s="58">
        <v>25279063.409562707</v>
      </c>
      <c r="G979">
        <v>2020</v>
      </c>
    </row>
    <row r="980" spans="1:7" outlineLevel="1" x14ac:dyDescent="0.25">
      <c r="A980" s="23" t="s">
        <v>22</v>
      </c>
      <c r="B980" s="26" t="s">
        <v>8</v>
      </c>
      <c r="C980">
        <v>2020</v>
      </c>
      <c r="D980" s="23" t="str">
        <f t="shared" si="15"/>
        <v>abr</v>
      </c>
      <c r="E980" s="24">
        <v>43951</v>
      </c>
      <c r="F980" s="58">
        <v>521935000.63384646</v>
      </c>
      <c r="G980">
        <v>2020</v>
      </c>
    </row>
    <row r="981" spans="1:7" outlineLevel="1" x14ac:dyDescent="0.25">
      <c r="A981" s="23" t="s">
        <v>23</v>
      </c>
      <c r="B981" s="26" t="s">
        <v>9</v>
      </c>
      <c r="C981">
        <v>2020</v>
      </c>
      <c r="D981" s="23" t="str">
        <f t="shared" si="15"/>
        <v>abr</v>
      </c>
      <c r="E981" s="24">
        <v>43951</v>
      </c>
      <c r="G981">
        <v>2020</v>
      </c>
    </row>
    <row r="982" spans="1:7" outlineLevel="1" x14ac:dyDescent="0.25">
      <c r="A982" s="23" t="s">
        <v>24</v>
      </c>
      <c r="B982" s="26" t="s">
        <v>10</v>
      </c>
      <c r="C982">
        <v>2020</v>
      </c>
      <c r="D982" s="23" t="str">
        <f t="shared" si="15"/>
        <v>abr</v>
      </c>
      <c r="E982" s="24">
        <v>43951</v>
      </c>
      <c r="G982">
        <v>2020</v>
      </c>
    </row>
    <row r="983" spans="1:7" outlineLevel="1" x14ac:dyDescent="0.25">
      <c r="A983" s="23" t="s">
        <v>41</v>
      </c>
      <c r="B983" s="26" t="s">
        <v>37</v>
      </c>
      <c r="C983">
        <v>2020</v>
      </c>
      <c r="D983" s="23" t="str">
        <f t="shared" si="15"/>
        <v>abr</v>
      </c>
      <c r="E983" s="24">
        <v>43951</v>
      </c>
      <c r="G983">
        <v>2020</v>
      </c>
    </row>
    <row r="984" spans="1:7" outlineLevel="1" x14ac:dyDescent="0.25">
      <c r="A984" s="23" t="s">
        <v>25</v>
      </c>
      <c r="B984" s="26" t="s">
        <v>11</v>
      </c>
      <c r="C984">
        <v>2020</v>
      </c>
      <c r="D984" s="23" t="str">
        <f t="shared" si="15"/>
        <v>abr</v>
      </c>
      <c r="E984" s="24">
        <v>43951</v>
      </c>
      <c r="F984" s="58">
        <v>4195824.1064139921</v>
      </c>
      <c r="G984">
        <v>2020</v>
      </c>
    </row>
    <row r="985" spans="1:7" outlineLevel="1" x14ac:dyDescent="0.25">
      <c r="A985" s="23" t="s">
        <v>42</v>
      </c>
      <c r="B985" s="26" t="s">
        <v>38</v>
      </c>
      <c r="C985">
        <v>2020</v>
      </c>
      <c r="D985" s="23" t="str">
        <f t="shared" si="15"/>
        <v>abr</v>
      </c>
      <c r="E985" s="24">
        <v>43951</v>
      </c>
      <c r="G985">
        <v>2020</v>
      </c>
    </row>
    <row r="986" spans="1:7" outlineLevel="1" x14ac:dyDescent="0.25">
      <c r="A986" s="23" t="s">
        <v>26</v>
      </c>
      <c r="B986" s="26" t="s">
        <v>12</v>
      </c>
      <c r="C986">
        <v>2020</v>
      </c>
      <c r="D986" s="23" t="str">
        <f t="shared" si="15"/>
        <v>abr</v>
      </c>
      <c r="E986" s="24">
        <v>43951</v>
      </c>
      <c r="F986" s="58">
        <v>536941.69679300371</v>
      </c>
      <c r="G986">
        <v>2020</v>
      </c>
    </row>
    <row r="987" spans="1:7" outlineLevel="1" x14ac:dyDescent="0.25">
      <c r="A987" s="23" t="s">
        <v>43</v>
      </c>
      <c r="B987" s="26" t="s">
        <v>34</v>
      </c>
      <c r="C987">
        <v>2020</v>
      </c>
      <c r="D987" s="23" t="str">
        <f t="shared" si="15"/>
        <v>abr</v>
      </c>
      <c r="E987" s="24">
        <v>43951</v>
      </c>
      <c r="F987" s="58">
        <v>399900434.63953352</v>
      </c>
      <c r="G987">
        <v>2020</v>
      </c>
    </row>
    <row r="988" spans="1:7" outlineLevel="1" x14ac:dyDescent="0.25">
      <c r="A988" s="23" t="s">
        <v>13</v>
      </c>
      <c r="B988" s="26" t="s">
        <v>13</v>
      </c>
      <c r="C988">
        <v>2020</v>
      </c>
      <c r="D988" s="23" t="str">
        <f t="shared" si="15"/>
        <v>abr</v>
      </c>
      <c r="E988" s="24">
        <v>43951</v>
      </c>
      <c r="F988" s="58">
        <v>207605580.62868804</v>
      </c>
      <c r="G988">
        <v>2020</v>
      </c>
    </row>
    <row r="989" spans="1:7" outlineLevel="1" x14ac:dyDescent="0.25">
      <c r="A989" s="23" t="s">
        <v>14</v>
      </c>
      <c r="B989" s="26" t="s">
        <v>14</v>
      </c>
      <c r="C989">
        <v>2020</v>
      </c>
      <c r="D989" s="23" t="str">
        <f t="shared" si="15"/>
        <v>abr</v>
      </c>
      <c r="E989" s="24">
        <v>43951</v>
      </c>
      <c r="F989" s="58">
        <v>546554839.41268229</v>
      </c>
      <c r="G989">
        <v>2020</v>
      </c>
    </row>
    <row r="990" spans="1:7" outlineLevel="1" x14ac:dyDescent="0.25">
      <c r="A990" s="23" t="s">
        <v>15</v>
      </c>
      <c r="B990" s="26" t="s">
        <v>0</v>
      </c>
      <c r="C990">
        <v>2020</v>
      </c>
      <c r="D990" s="23" t="str">
        <f t="shared" si="15"/>
        <v>may</v>
      </c>
      <c r="E990" s="24">
        <v>43982</v>
      </c>
      <c r="F990" s="58">
        <v>12904858.841107875</v>
      </c>
      <c r="G990">
        <v>2020</v>
      </c>
    </row>
    <row r="991" spans="1:7" outlineLevel="1" x14ac:dyDescent="0.25">
      <c r="A991" s="23" t="s">
        <v>39</v>
      </c>
      <c r="B991" s="26" t="s">
        <v>35</v>
      </c>
      <c r="C991">
        <v>2020</v>
      </c>
      <c r="D991" s="23" t="str">
        <f t="shared" si="15"/>
        <v>may</v>
      </c>
      <c r="E991" s="24">
        <v>43982</v>
      </c>
      <c r="G991">
        <v>2020</v>
      </c>
    </row>
    <row r="992" spans="1:7" outlineLevel="1" x14ac:dyDescent="0.25">
      <c r="A992" s="23" t="s">
        <v>16</v>
      </c>
      <c r="B992" s="26" t="s">
        <v>1</v>
      </c>
      <c r="C992">
        <v>2020</v>
      </c>
      <c r="D992" s="23" t="str">
        <f t="shared" si="15"/>
        <v>may</v>
      </c>
      <c r="E992" s="24">
        <v>43982</v>
      </c>
      <c r="F992" s="58">
        <v>73373618.992303222</v>
      </c>
      <c r="G992">
        <v>2020</v>
      </c>
    </row>
    <row r="993" spans="1:7" outlineLevel="1" x14ac:dyDescent="0.25">
      <c r="A993" s="23" t="s">
        <v>27</v>
      </c>
      <c r="B993" s="26" t="s">
        <v>2</v>
      </c>
      <c r="C993">
        <v>2020</v>
      </c>
      <c r="D993" s="23" t="str">
        <f t="shared" si="15"/>
        <v>may</v>
      </c>
      <c r="E993" s="24">
        <v>43982</v>
      </c>
      <c r="G993">
        <v>2020</v>
      </c>
    </row>
    <row r="994" spans="1:7" outlineLevel="1" x14ac:dyDescent="0.25">
      <c r="A994" s="23" t="s">
        <v>40</v>
      </c>
      <c r="B994" s="26" t="s">
        <v>36</v>
      </c>
      <c r="C994">
        <v>2020</v>
      </c>
      <c r="D994" s="23" t="str">
        <f t="shared" si="15"/>
        <v>may</v>
      </c>
      <c r="E994" s="24">
        <v>43982</v>
      </c>
      <c r="F994" s="58">
        <v>522834</v>
      </c>
      <c r="G994">
        <v>2020</v>
      </c>
    </row>
    <row r="995" spans="1:7" outlineLevel="1" x14ac:dyDescent="0.25">
      <c r="A995" s="23" t="s">
        <v>17</v>
      </c>
      <c r="B995" s="26" t="s">
        <v>3</v>
      </c>
      <c r="C995">
        <v>2020</v>
      </c>
      <c r="D995" s="23" t="str">
        <f t="shared" si="15"/>
        <v>may</v>
      </c>
      <c r="E995" s="24">
        <v>43982</v>
      </c>
      <c r="F995" s="58">
        <v>59149004.229854256</v>
      </c>
      <c r="G995">
        <v>2020</v>
      </c>
    </row>
    <row r="996" spans="1:7" outlineLevel="1" x14ac:dyDescent="0.25">
      <c r="A996" s="23" t="s">
        <v>18</v>
      </c>
      <c r="B996" s="26" t="s">
        <v>4</v>
      </c>
      <c r="C996">
        <v>2020</v>
      </c>
      <c r="D996" s="23" t="str">
        <f t="shared" si="15"/>
        <v>may</v>
      </c>
      <c r="E996" s="24">
        <v>43982</v>
      </c>
      <c r="G996">
        <v>2020</v>
      </c>
    </row>
    <row r="997" spans="1:7" outlineLevel="1" x14ac:dyDescent="0.25">
      <c r="A997" s="23" t="s">
        <v>20</v>
      </c>
      <c r="B997" s="26" t="s">
        <v>6</v>
      </c>
      <c r="C997">
        <v>2020</v>
      </c>
      <c r="D997" s="23" t="str">
        <f t="shared" si="15"/>
        <v>may</v>
      </c>
      <c r="E997" s="24">
        <v>43982</v>
      </c>
      <c r="F997" s="58">
        <v>34799321.603556842</v>
      </c>
      <c r="G997">
        <v>2020</v>
      </c>
    </row>
    <row r="998" spans="1:7" outlineLevel="1" x14ac:dyDescent="0.25">
      <c r="A998" s="23" t="s">
        <v>21</v>
      </c>
      <c r="B998" s="26" t="s">
        <v>7</v>
      </c>
      <c r="C998">
        <v>2020</v>
      </c>
      <c r="D998" s="23" t="str">
        <f t="shared" si="15"/>
        <v>may</v>
      </c>
      <c r="E998" s="24">
        <v>43982</v>
      </c>
      <c r="F998" s="58">
        <v>24940102.10008749</v>
      </c>
      <c r="G998">
        <v>2020</v>
      </c>
    </row>
    <row r="999" spans="1:7" outlineLevel="1" x14ac:dyDescent="0.25">
      <c r="A999" s="23" t="s">
        <v>22</v>
      </c>
      <c r="B999" s="26" t="s">
        <v>8</v>
      </c>
      <c r="C999">
        <v>2020</v>
      </c>
      <c r="D999" s="23" t="str">
        <f t="shared" si="15"/>
        <v>may</v>
      </c>
      <c r="E999" s="24">
        <v>43982</v>
      </c>
      <c r="F999" s="58">
        <v>550076802.2347821</v>
      </c>
      <c r="G999">
        <v>2020</v>
      </c>
    </row>
    <row r="1000" spans="1:7" outlineLevel="1" x14ac:dyDescent="0.25">
      <c r="A1000" s="23" t="s">
        <v>23</v>
      </c>
      <c r="B1000" s="26" t="s">
        <v>9</v>
      </c>
      <c r="C1000">
        <v>2020</v>
      </c>
      <c r="D1000" s="23" t="str">
        <f t="shared" si="15"/>
        <v>may</v>
      </c>
      <c r="E1000" s="24">
        <v>43982</v>
      </c>
      <c r="G1000">
        <v>2020</v>
      </c>
    </row>
    <row r="1001" spans="1:7" outlineLevel="1" x14ac:dyDescent="0.25">
      <c r="A1001" s="23" t="s">
        <v>24</v>
      </c>
      <c r="B1001" s="26" t="s">
        <v>10</v>
      </c>
      <c r="C1001">
        <v>2020</v>
      </c>
      <c r="D1001" s="23" t="str">
        <f t="shared" si="15"/>
        <v>may</v>
      </c>
      <c r="E1001" s="24">
        <v>43982</v>
      </c>
      <c r="G1001">
        <v>2020</v>
      </c>
    </row>
    <row r="1002" spans="1:7" outlineLevel="1" x14ac:dyDescent="0.25">
      <c r="A1002" s="23" t="s">
        <v>41</v>
      </c>
      <c r="B1002" s="26" t="s">
        <v>37</v>
      </c>
      <c r="C1002">
        <v>2020</v>
      </c>
      <c r="D1002" s="23" t="str">
        <f t="shared" si="15"/>
        <v>may</v>
      </c>
      <c r="E1002" s="24">
        <v>43982</v>
      </c>
      <c r="G1002">
        <v>2020</v>
      </c>
    </row>
    <row r="1003" spans="1:7" outlineLevel="1" x14ac:dyDescent="0.25">
      <c r="A1003" s="23" t="s">
        <v>25</v>
      </c>
      <c r="B1003" s="26" t="s">
        <v>11</v>
      </c>
      <c r="C1003">
        <v>2020</v>
      </c>
      <c r="D1003" s="23" t="str">
        <f t="shared" si="15"/>
        <v>may</v>
      </c>
      <c r="E1003" s="24">
        <v>43982</v>
      </c>
      <c r="F1003" s="58">
        <v>4204279.508163264</v>
      </c>
      <c r="G1003">
        <v>2020</v>
      </c>
    </row>
    <row r="1004" spans="1:7" outlineLevel="1" x14ac:dyDescent="0.25">
      <c r="A1004" s="23" t="s">
        <v>42</v>
      </c>
      <c r="B1004" s="26" t="s">
        <v>38</v>
      </c>
      <c r="C1004">
        <v>2020</v>
      </c>
      <c r="D1004" s="23" t="str">
        <f t="shared" si="15"/>
        <v>may</v>
      </c>
      <c r="E1004" s="24">
        <v>43982</v>
      </c>
      <c r="G1004">
        <v>2020</v>
      </c>
    </row>
    <row r="1005" spans="1:7" outlineLevel="1" x14ac:dyDescent="0.25">
      <c r="A1005" s="23" t="s">
        <v>26</v>
      </c>
      <c r="B1005" s="26" t="s">
        <v>12</v>
      </c>
      <c r="C1005">
        <v>2020</v>
      </c>
      <c r="D1005" s="23" t="str">
        <f t="shared" si="15"/>
        <v>may</v>
      </c>
      <c r="E1005" s="24">
        <v>43982</v>
      </c>
      <c r="F1005" s="58">
        <v>386273.46938775515</v>
      </c>
      <c r="G1005">
        <v>2020</v>
      </c>
    </row>
    <row r="1006" spans="1:7" outlineLevel="1" x14ac:dyDescent="0.25">
      <c r="A1006" s="23" t="s">
        <v>43</v>
      </c>
      <c r="B1006" s="26" t="s">
        <v>34</v>
      </c>
      <c r="C1006">
        <v>2020</v>
      </c>
      <c r="D1006" s="23" t="str">
        <f t="shared" si="15"/>
        <v>may</v>
      </c>
      <c r="E1006" s="24">
        <v>43982</v>
      </c>
      <c r="F1006" s="58">
        <v>415872821.22682214</v>
      </c>
      <c r="G1006">
        <v>2020</v>
      </c>
    </row>
    <row r="1007" spans="1:7" outlineLevel="1" x14ac:dyDescent="0.25">
      <c r="A1007" s="23" t="s">
        <v>13</v>
      </c>
      <c r="B1007" s="26" t="s">
        <v>13</v>
      </c>
      <c r="C1007">
        <v>2020</v>
      </c>
      <c r="D1007" s="23" t="str">
        <f t="shared" si="15"/>
        <v>may</v>
      </c>
      <c r="E1007" s="24">
        <v>43982</v>
      </c>
      <c r="F1007" s="58">
        <v>209698112.70629734</v>
      </c>
      <c r="G1007">
        <v>2020</v>
      </c>
    </row>
    <row r="1008" spans="1:7" outlineLevel="1" x14ac:dyDescent="0.25">
      <c r="A1008" s="23" t="s">
        <v>14</v>
      </c>
      <c r="B1008" s="26" t="s">
        <v>14</v>
      </c>
      <c r="C1008">
        <v>2020</v>
      </c>
      <c r="D1008" s="23" t="str">
        <f t="shared" si="15"/>
        <v>may</v>
      </c>
      <c r="E1008" s="24">
        <v>43982</v>
      </c>
      <c r="F1008" s="58">
        <v>551109247.94481039</v>
      </c>
      <c r="G1008">
        <v>2020</v>
      </c>
    </row>
    <row r="1009" spans="1:7" outlineLevel="1" x14ac:dyDescent="0.25">
      <c r="A1009" s="23" t="s">
        <v>15</v>
      </c>
      <c r="B1009" s="26" t="s">
        <v>0</v>
      </c>
      <c r="C1009">
        <v>2020</v>
      </c>
      <c r="D1009" s="23" t="str">
        <f t="shared" si="15"/>
        <v>jun</v>
      </c>
      <c r="E1009" s="24">
        <v>44012</v>
      </c>
      <c r="F1009" s="58">
        <v>12904858.841107875</v>
      </c>
      <c r="G1009">
        <v>2020</v>
      </c>
    </row>
    <row r="1010" spans="1:7" outlineLevel="1" x14ac:dyDescent="0.25">
      <c r="A1010" s="23" t="s">
        <v>39</v>
      </c>
      <c r="B1010" s="26" t="s">
        <v>35</v>
      </c>
      <c r="C1010">
        <v>2020</v>
      </c>
      <c r="D1010" s="23" t="str">
        <f t="shared" si="15"/>
        <v>jun</v>
      </c>
      <c r="E1010" s="24">
        <v>44012</v>
      </c>
      <c r="G1010">
        <v>2020</v>
      </c>
    </row>
    <row r="1011" spans="1:7" outlineLevel="1" x14ac:dyDescent="0.25">
      <c r="A1011" s="23" t="s">
        <v>16</v>
      </c>
      <c r="B1011" s="26" t="s">
        <v>1</v>
      </c>
      <c r="C1011">
        <v>2020</v>
      </c>
      <c r="D1011" s="23" t="str">
        <f t="shared" si="15"/>
        <v>jun</v>
      </c>
      <c r="E1011" s="24">
        <v>44012</v>
      </c>
      <c r="F1011" s="58">
        <v>72821898.991778508</v>
      </c>
      <c r="G1011">
        <v>2020</v>
      </c>
    </row>
    <row r="1012" spans="1:7" outlineLevel="1" x14ac:dyDescent="0.25">
      <c r="A1012" s="23" t="s">
        <v>27</v>
      </c>
      <c r="B1012" s="26" t="s">
        <v>2</v>
      </c>
      <c r="C1012">
        <v>2020</v>
      </c>
      <c r="D1012" s="23" t="str">
        <f t="shared" si="15"/>
        <v>jun</v>
      </c>
      <c r="E1012" s="24">
        <v>44012</v>
      </c>
      <c r="G1012">
        <v>2020</v>
      </c>
    </row>
    <row r="1013" spans="1:7" outlineLevel="1" x14ac:dyDescent="0.25">
      <c r="A1013" s="23" t="s">
        <v>40</v>
      </c>
      <c r="B1013" s="26" t="s">
        <v>36</v>
      </c>
      <c r="C1013">
        <v>2020</v>
      </c>
      <c r="D1013" s="23" t="str">
        <f t="shared" si="15"/>
        <v>jun</v>
      </c>
      <c r="E1013" s="24">
        <v>44012</v>
      </c>
      <c r="F1013" s="58">
        <v>523608.80029154522</v>
      </c>
      <c r="G1013">
        <v>2020</v>
      </c>
    </row>
    <row r="1014" spans="1:7" outlineLevel="1" x14ac:dyDescent="0.25">
      <c r="A1014" s="23" t="s">
        <v>17</v>
      </c>
      <c r="B1014" s="26" t="s">
        <v>3</v>
      </c>
      <c r="C1014">
        <v>2020</v>
      </c>
      <c r="D1014" s="23" t="str">
        <f t="shared" si="15"/>
        <v>jun</v>
      </c>
      <c r="E1014" s="24">
        <v>44012</v>
      </c>
      <c r="F1014" s="58">
        <v>58251555.222274072</v>
      </c>
      <c r="G1014">
        <v>2020</v>
      </c>
    </row>
    <row r="1015" spans="1:7" outlineLevel="1" x14ac:dyDescent="0.25">
      <c r="A1015" s="23" t="s">
        <v>18</v>
      </c>
      <c r="B1015" s="26" t="s">
        <v>4</v>
      </c>
      <c r="C1015">
        <v>2020</v>
      </c>
      <c r="D1015" s="23" t="str">
        <f t="shared" si="15"/>
        <v>jun</v>
      </c>
      <c r="E1015" s="24">
        <v>44012</v>
      </c>
      <c r="G1015">
        <v>2020</v>
      </c>
    </row>
    <row r="1016" spans="1:7" outlineLevel="1" x14ac:dyDescent="0.25">
      <c r="A1016" s="23" t="s">
        <v>20</v>
      </c>
      <c r="B1016" s="26" t="s">
        <v>6</v>
      </c>
      <c r="C1016">
        <v>2020</v>
      </c>
      <c r="D1016" s="23" t="str">
        <f t="shared" si="15"/>
        <v>jun</v>
      </c>
      <c r="E1016" s="24">
        <v>44012</v>
      </c>
      <c r="F1016" s="58">
        <v>33506351.181137096</v>
      </c>
      <c r="G1016">
        <v>2020</v>
      </c>
    </row>
    <row r="1017" spans="1:7" outlineLevel="1" x14ac:dyDescent="0.25">
      <c r="A1017" s="23" t="s">
        <v>21</v>
      </c>
      <c r="B1017" s="26" t="s">
        <v>7</v>
      </c>
      <c r="C1017">
        <v>2020</v>
      </c>
      <c r="D1017" s="23" t="str">
        <f t="shared" si="15"/>
        <v>jun</v>
      </c>
      <c r="E1017" s="24">
        <v>44012</v>
      </c>
      <c r="F1017" s="58">
        <v>24798818.008921284</v>
      </c>
      <c r="G1017">
        <v>2020</v>
      </c>
    </row>
    <row r="1018" spans="1:7" outlineLevel="1" x14ac:dyDescent="0.25">
      <c r="A1018" s="23" t="s">
        <v>22</v>
      </c>
      <c r="B1018" s="26" t="s">
        <v>8</v>
      </c>
      <c r="C1018">
        <v>2020</v>
      </c>
      <c r="D1018" s="23" t="str">
        <f t="shared" si="15"/>
        <v>jun</v>
      </c>
      <c r="E1018" s="24">
        <v>44012</v>
      </c>
      <c r="F1018" s="58">
        <v>547068322.99329615</v>
      </c>
      <c r="G1018">
        <v>2020</v>
      </c>
    </row>
    <row r="1019" spans="1:7" outlineLevel="1" x14ac:dyDescent="0.25">
      <c r="A1019" s="23" t="s">
        <v>23</v>
      </c>
      <c r="B1019" s="26" t="s">
        <v>9</v>
      </c>
      <c r="C1019">
        <v>2020</v>
      </c>
      <c r="D1019" s="23" t="str">
        <f t="shared" si="15"/>
        <v>jun</v>
      </c>
      <c r="E1019" s="24">
        <v>44012</v>
      </c>
      <c r="G1019">
        <v>2020</v>
      </c>
    </row>
    <row r="1020" spans="1:7" outlineLevel="1" x14ac:dyDescent="0.25">
      <c r="A1020" s="23" t="s">
        <v>24</v>
      </c>
      <c r="B1020" s="26" t="s">
        <v>10</v>
      </c>
      <c r="C1020">
        <v>2020</v>
      </c>
      <c r="D1020" s="23" t="str">
        <f t="shared" si="15"/>
        <v>jun</v>
      </c>
      <c r="E1020" s="24">
        <v>44012</v>
      </c>
      <c r="G1020">
        <v>2020</v>
      </c>
    </row>
    <row r="1021" spans="1:7" outlineLevel="1" x14ac:dyDescent="0.25">
      <c r="A1021" s="23" t="s">
        <v>41</v>
      </c>
      <c r="B1021" s="26" t="s">
        <v>37</v>
      </c>
      <c r="C1021">
        <v>2020</v>
      </c>
      <c r="D1021" s="23" t="str">
        <f t="shared" si="15"/>
        <v>jun</v>
      </c>
      <c r="E1021" s="24">
        <v>44012</v>
      </c>
      <c r="G1021">
        <v>2020</v>
      </c>
    </row>
    <row r="1022" spans="1:7" outlineLevel="1" x14ac:dyDescent="0.25">
      <c r="A1022" s="23" t="s">
        <v>25</v>
      </c>
      <c r="B1022" s="26" t="s">
        <v>11</v>
      </c>
      <c r="C1022">
        <v>2020</v>
      </c>
      <c r="D1022" s="23" t="str">
        <f t="shared" si="15"/>
        <v>jun</v>
      </c>
      <c r="E1022" s="24">
        <v>44012</v>
      </c>
      <c r="F1022" s="58">
        <v>3785957.2032070006</v>
      </c>
      <c r="G1022">
        <v>2020</v>
      </c>
    </row>
    <row r="1023" spans="1:7" outlineLevel="1" x14ac:dyDescent="0.25">
      <c r="A1023" s="23" t="s">
        <v>42</v>
      </c>
      <c r="B1023" s="26" t="s">
        <v>38</v>
      </c>
      <c r="C1023">
        <v>2020</v>
      </c>
      <c r="D1023" s="23" t="str">
        <f t="shared" si="15"/>
        <v>jun</v>
      </c>
      <c r="E1023" s="24">
        <v>44012</v>
      </c>
      <c r="G1023">
        <v>2020</v>
      </c>
    </row>
    <row r="1024" spans="1:7" outlineLevel="1" x14ac:dyDescent="0.25">
      <c r="A1024" s="23" t="s">
        <v>26</v>
      </c>
      <c r="B1024" s="26" t="s">
        <v>12</v>
      </c>
      <c r="C1024">
        <v>2020</v>
      </c>
      <c r="D1024" s="23" t="str">
        <f t="shared" si="15"/>
        <v>jun</v>
      </c>
      <c r="E1024" s="24">
        <v>44012</v>
      </c>
      <c r="F1024" s="58">
        <v>371675.51020408218</v>
      </c>
      <c r="G1024">
        <v>2020</v>
      </c>
    </row>
    <row r="1025" spans="1:7" outlineLevel="1" x14ac:dyDescent="0.25">
      <c r="A1025" s="23" t="s">
        <v>43</v>
      </c>
      <c r="B1025" s="26" t="s">
        <v>34</v>
      </c>
      <c r="C1025">
        <v>2020</v>
      </c>
      <c r="D1025" s="23" t="str">
        <f t="shared" si="15"/>
        <v>jun</v>
      </c>
      <c r="E1025" s="24">
        <v>44012</v>
      </c>
      <c r="F1025" s="58">
        <v>419412488.38679302</v>
      </c>
      <c r="G1025">
        <v>2020</v>
      </c>
    </row>
    <row r="1026" spans="1:7" outlineLevel="1" x14ac:dyDescent="0.25">
      <c r="A1026" s="23" t="s">
        <v>13</v>
      </c>
      <c r="B1026" s="26" t="s">
        <v>13</v>
      </c>
      <c r="C1026">
        <v>2020</v>
      </c>
      <c r="D1026" s="23" t="str">
        <f t="shared" ref="D1026:D1089" si="16">+TEXT(E1026,"mmm")</f>
        <v>jun</v>
      </c>
      <c r="E1026" s="24">
        <v>44012</v>
      </c>
      <c r="F1026" s="58">
        <v>215651891.68262383</v>
      </c>
      <c r="G1026">
        <v>2020</v>
      </c>
    </row>
    <row r="1027" spans="1:7" outlineLevel="1" x14ac:dyDescent="0.25">
      <c r="A1027" s="23" t="s">
        <v>14</v>
      </c>
      <c r="B1027" s="26" t="s">
        <v>14</v>
      </c>
      <c r="C1027">
        <v>2020</v>
      </c>
      <c r="D1027" s="23" t="str">
        <f t="shared" si="16"/>
        <v>jun</v>
      </c>
      <c r="E1027" s="24">
        <v>44012</v>
      </c>
      <c r="F1027" s="58">
        <v>556514781.64600587</v>
      </c>
      <c r="G1027">
        <v>2020</v>
      </c>
    </row>
    <row r="1028" spans="1:7" outlineLevel="1" x14ac:dyDescent="0.25">
      <c r="A1028" s="23" t="s">
        <v>15</v>
      </c>
      <c r="B1028" s="26" t="s">
        <v>0</v>
      </c>
      <c r="C1028">
        <v>2020</v>
      </c>
      <c r="D1028" s="23" t="str">
        <f t="shared" si="16"/>
        <v>jul</v>
      </c>
      <c r="E1028" s="24">
        <v>44043</v>
      </c>
      <c r="F1028" s="58">
        <v>13457273.230320696</v>
      </c>
      <c r="G1028">
        <v>2020</v>
      </c>
    </row>
    <row r="1029" spans="1:7" outlineLevel="1" x14ac:dyDescent="0.25">
      <c r="A1029" s="23" t="s">
        <v>39</v>
      </c>
      <c r="B1029" s="26" t="s">
        <v>35</v>
      </c>
      <c r="C1029">
        <v>2020</v>
      </c>
      <c r="D1029" s="23" t="str">
        <f t="shared" si="16"/>
        <v>jul</v>
      </c>
      <c r="E1029" s="24">
        <v>44043</v>
      </c>
      <c r="G1029">
        <v>2020</v>
      </c>
    </row>
    <row r="1030" spans="1:7" outlineLevel="1" x14ac:dyDescent="0.25">
      <c r="A1030" s="23" t="s">
        <v>16</v>
      </c>
      <c r="B1030" s="26" t="s">
        <v>1</v>
      </c>
      <c r="C1030">
        <v>2020</v>
      </c>
      <c r="D1030" s="23" t="str">
        <f t="shared" si="16"/>
        <v>jul</v>
      </c>
      <c r="E1030" s="24">
        <v>44043</v>
      </c>
      <c r="F1030" s="58">
        <v>69998440.804402202</v>
      </c>
      <c r="G1030">
        <v>2020</v>
      </c>
    </row>
    <row r="1031" spans="1:7" outlineLevel="1" x14ac:dyDescent="0.25">
      <c r="A1031" s="23" t="s">
        <v>27</v>
      </c>
      <c r="B1031" s="26" t="s">
        <v>2</v>
      </c>
      <c r="C1031">
        <v>2020</v>
      </c>
      <c r="D1031" s="23" t="str">
        <f t="shared" si="16"/>
        <v>jul</v>
      </c>
      <c r="E1031" s="24">
        <v>44043</v>
      </c>
      <c r="G1031">
        <v>2020</v>
      </c>
    </row>
    <row r="1032" spans="1:7" outlineLevel="1" x14ac:dyDescent="0.25">
      <c r="A1032" s="23" t="s">
        <v>40</v>
      </c>
      <c r="B1032" s="26" t="s">
        <v>36</v>
      </c>
      <c r="C1032">
        <v>2020</v>
      </c>
      <c r="D1032" s="23" t="str">
        <f t="shared" si="16"/>
        <v>jul</v>
      </c>
      <c r="E1032" s="24">
        <v>44043</v>
      </c>
      <c r="F1032" s="58">
        <v>524414.80029154522</v>
      </c>
      <c r="G1032">
        <v>2020</v>
      </c>
    </row>
    <row r="1033" spans="1:7" outlineLevel="1" x14ac:dyDescent="0.25">
      <c r="A1033" s="23" t="s">
        <v>17</v>
      </c>
      <c r="B1033" s="26" t="s">
        <v>3</v>
      </c>
      <c r="C1033">
        <v>2020</v>
      </c>
      <c r="D1033" s="23" t="str">
        <f t="shared" si="16"/>
        <v>jul</v>
      </c>
      <c r="E1033" s="24">
        <v>44043</v>
      </c>
      <c r="F1033" s="58">
        <v>56175088.611516014</v>
      </c>
      <c r="G1033">
        <v>2020</v>
      </c>
    </row>
    <row r="1034" spans="1:7" outlineLevel="1" x14ac:dyDescent="0.25">
      <c r="A1034" s="23" t="s">
        <v>18</v>
      </c>
      <c r="B1034" s="26" t="s">
        <v>4</v>
      </c>
      <c r="C1034">
        <v>2020</v>
      </c>
      <c r="D1034" s="23" t="str">
        <f t="shared" si="16"/>
        <v>jul</v>
      </c>
      <c r="E1034" s="24">
        <v>44043</v>
      </c>
      <c r="G1034">
        <v>2020</v>
      </c>
    </row>
    <row r="1035" spans="1:7" outlineLevel="1" x14ac:dyDescent="0.25">
      <c r="A1035" s="23" t="s">
        <v>20</v>
      </c>
      <c r="B1035" s="26" t="s">
        <v>6</v>
      </c>
      <c r="C1035">
        <v>2020</v>
      </c>
      <c r="D1035" s="23" t="str">
        <f t="shared" si="16"/>
        <v>jul</v>
      </c>
      <c r="E1035" s="24">
        <v>44043</v>
      </c>
      <c r="F1035" s="58">
        <v>36960701.081224635</v>
      </c>
      <c r="G1035">
        <v>2020</v>
      </c>
    </row>
    <row r="1036" spans="1:7" outlineLevel="1" x14ac:dyDescent="0.25">
      <c r="A1036" s="23" t="s">
        <v>21</v>
      </c>
      <c r="B1036" s="26" t="s">
        <v>7</v>
      </c>
      <c r="C1036">
        <v>2020</v>
      </c>
      <c r="D1036" s="23" t="str">
        <f t="shared" si="16"/>
        <v>jul</v>
      </c>
      <c r="E1036" s="24">
        <v>44043</v>
      </c>
      <c r="F1036" s="58">
        <v>24817903.741107862</v>
      </c>
      <c r="G1036">
        <v>2020</v>
      </c>
    </row>
    <row r="1037" spans="1:7" outlineLevel="1" x14ac:dyDescent="0.25">
      <c r="A1037" s="23" t="s">
        <v>22</v>
      </c>
      <c r="B1037" s="26" t="s">
        <v>8</v>
      </c>
      <c r="C1037">
        <v>2020</v>
      </c>
      <c r="D1037" s="23" t="str">
        <f t="shared" si="16"/>
        <v>jul</v>
      </c>
      <c r="E1037" s="24">
        <v>44043</v>
      </c>
      <c r="F1037" s="58">
        <v>548436651.96437228</v>
      </c>
      <c r="G1037">
        <v>2020</v>
      </c>
    </row>
    <row r="1038" spans="1:7" outlineLevel="1" x14ac:dyDescent="0.25">
      <c r="A1038" s="23" t="s">
        <v>23</v>
      </c>
      <c r="B1038" s="26" t="s">
        <v>9</v>
      </c>
      <c r="C1038">
        <v>2020</v>
      </c>
      <c r="D1038" s="23" t="str">
        <f t="shared" si="16"/>
        <v>jul</v>
      </c>
      <c r="E1038" s="24">
        <v>44043</v>
      </c>
      <c r="G1038">
        <v>2020</v>
      </c>
    </row>
    <row r="1039" spans="1:7" outlineLevel="1" x14ac:dyDescent="0.25">
      <c r="A1039" s="23" t="s">
        <v>24</v>
      </c>
      <c r="B1039" s="26" t="s">
        <v>10</v>
      </c>
      <c r="C1039">
        <v>2020</v>
      </c>
      <c r="D1039" s="23" t="str">
        <f t="shared" si="16"/>
        <v>jul</v>
      </c>
      <c r="E1039" s="24">
        <v>44043</v>
      </c>
      <c r="G1039">
        <v>2020</v>
      </c>
    </row>
    <row r="1040" spans="1:7" outlineLevel="1" x14ac:dyDescent="0.25">
      <c r="A1040" s="23" t="s">
        <v>41</v>
      </c>
      <c r="B1040" s="26" t="s">
        <v>37</v>
      </c>
      <c r="C1040">
        <v>2020</v>
      </c>
      <c r="D1040" s="23" t="str">
        <f t="shared" si="16"/>
        <v>jul</v>
      </c>
      <c r="E1040" s="24">
        <v>44043</v>
      </c>
      <c r="G1040">
        <v>2020</v>
      </c>
    </row>
    <row r="1041" spans="1:7" outlineLevel="1" x14ac:dyDescent="0.25">
      <c r="A1041" s="23" t="s">
        <v>25</v>
      </c>
      <c r="B1041" s="26" t="s">
        <v>11</v>
      </c>
      <c r="C1041">
        <v>2020</v>
      </c>
      <c r="D1041" s="23" t="str">
        <f t="shared" si="16"/>
        <v>jul</v>
      </c>
      <c r="E1041" s="24">
        <v>44043</v>
      </c>
      <c r="F1041" s="58">
        <v>3640414.5212828023</v>
      </c>
      <c r="G1041">
        <v>2020</v>
      </c>
    </row>
    <row r="1042" spans="1:7" outlineLevel="1" x14ac:dyDescent="0.25">
      <c r="A1042" s="23" t="s">
        <v>42</v>
      </c>
      <c r="B1042" s="26" t="s">
        <v>38</v>
      </c>
      <c r="C1042">
        <v>2020</v>
      </c>
      <c r="D1042" s="23" t="str">
        <f t="shared" si="16"/>
        <v>jul</v>
      </c>
      <c r="E1042" s="24">
        <v>44043</v>
      </c>
      <c r="G1042">
        <v>2020</v>
      </c>
    </row>
    <row r="1043" spans="1:7" outlineLevel="1" x14ac:dyDescent="0.25">
      <c r="A1043" s="23" t="s">
        <v>26</v>
      </c>
      <c r="B1043" s="26" t="s">
        <v>12</v>
      </c>
      <c r="C1043">
        <v>2020</v>
      </c>
      <c r="D1043" s="23" t="str">
        <f t="shared" si="16"/>
        <v>jul</v>
      </c>
      <c r="E1043" s="24">
        <v>44043</v>
      </c>
      <c r="F1043" s="58">
        <v>329946.35568513116</v>
      </c>
      <c r="G1043">
        <v>2020</v>
      </c>
    </row>
    <row r="1044" spans="1:7" outlineLevel="1" x14ac:dyDescent="0.25">
      <c r="A1044" s="23" t="s">
        <v>43</v>
      </c>
      <c r="B1044" s="26" t="s">
        <v>34</v>
      </c>
      <c r="C1044">
        <v>2020</v>
      </c>
      <c r="D1044" s="23" t="str">
        <f t="shared" si="16"/>
        <v>jul</v>
      </c>
      <c r="E1044" s="24">
        <v>44043</v>
      </c>
      <c r="F1044" s="58">
        <v>422556431.97495627</v>
      </c>
      <c r="G1044">
        <v>2020</v>
      </c>
    </row>
    <row r="1045" spans="1:7" outlineLevel="1" x14ac:dyDescent="0.25">
      <c r="A1045" s="23" t="s">
        <v>13</v>
      </c>
      <c r="B1045" s="26" t="s">
        <v>13</v>
      </c>
      <c r="C1045">
        <v>2020</v>
      </c>
      <c r="D1045" s="23" t="str">
        <f t="shared" si="16"/>
        <v>jul</v>
      </c>
      <c r="E1045" s="24">
        <v>44043</v>
      </c>
      <c r="F1045" s="58">
        <v>332452713.6293003</v>
      </c>
      <c r="G1045">
        <v>2020</v>
      </c>
    </row>
    <row r="1046" spans="1:7" outlineLevel="1" x14ac:dyDescent="0.25">
      <c r="A1046" s="23" t="s">
        <v>14</v>
      </c>
      <c r="B1046" s="26" t="s">
        <v>14</v>
      </c>
      <c r="C1046">
        <v>2020</v>
      </c>
      <c r="D1046" s="23" t="str">
        <f t="shared" si="16"/>
        <v>jul</v>
      </c>
      <c r="E1046" s="24">
        <v>44043</v>
      </c>
      <c r="F1046" s="58">
        <v>567862534.49801743</v>
      </c>
      <c r="G1046">
        <v>2020</v>
      </c>
    </row>
    <row r="1047" spans="1:7" outlineLevel="1" x14ac:dyDescent="0.25">
      <c r="A1047" s="23" t="s">
        <v>15</v>
      </c>
      <c r="B1047" s="26" t="s">
        <v>0</v>
      </c>
      <c r="C1047">
        <v>2020</v>
      </c>
      <c r="D1047" s="23" t="str">
        <f t="shared" si="16"/>
        <v>ago</v>
      </c>
      <c r="E1047" s="24">
        <v>44074</v>
      </c>
      <c r="F1047" s="58">
        <v>13205682.822157435</v>
      </c>
      <c r="G1047">
        <v>2020</v>
      </c>
    </row>
    <row r="1048" spans="1:7" outlineLevel="1" x14ac:dyDescent="0.25">
      <c r="A1048" s="23" t="s">
        <v>39</v>
      </c>
      <c r="B1048" s="26" t="s">
        <v>35</v>
      </c>
      <c r="C1048">
        <v>2020</v>
      </c>
      <c r="D1048" s="23" t="str">
        <f t="shared" si="16"/>
        <v>ago</v>
      </c>
      <c r="E1048" s="24">
        <v>44074</v>
      </c>
      <c r="G1048">
        <v>2020</v>
      </c>
    </row>
    <row r="1049" spans="1:7" outlineLevel="1" x14ac:dyDescent="0.25">
      <c r="A1049" s="23" t="s">
        <v>16</v>
      </c>
      <c r="B1049" s="26" t="s">
        <v>1</v>
      </c>
      <c r="C1049">
        <v>2020</v>
      </c>
      <c r="D1049" s="23" t="str">
        <f t="shared" si="16"/>
        <v>ago</v>
      </c>
      <c r="E1049" s="24">
        <v>44074</v>
      </c>
      <c r="F1049" s="58">
        <v>66953731.904052563</v>
      </c>
      <c r="G1049">
        <v>2020</v>
      </c>
    </row>
    <row r="1050" spans="1:7" outlineLevel="1" x14ac:dyDescent="0.25">
      <c r="A1050" s="23" t="s">
        <v>27</v>
      </c>
      <c r="B1050" s="26" t="s">
        <v>2</v>
      </c>
      <c r="C1050">
        <v>2020</v>
      </c>
      <c r="D1050" s="23" t="str">
        <f t="shared" si="16"/>
        <v>ago</v>
      </c>
      <c r="E1050" s="24">
        <v>44074</v>
      </c>
      <c r="G1050">
        <v>2020</v>
      </c>
    </row>
    <row r="1051" spans="1:7" outlineLevel="1" x14ac:dyDescent="0.25">
      <c r="A1051" s="23" t="s">
        <v>40</v>
      </c>
      <c r="B1051" s="26" t="s">
        <v>36</v>
      </c>
      <c r="C1051">
        <v>2020</v>
      </c>
      <c r="D1051" s="23" t="str">
        <f t="shared" si="16"/>
        <v>ago</v>
      </c>
      <c r="E1051" s="24">
        <v>44074</v>
      </c>
      <c r="F1051" s="58">
        <v>525220.80029154522</v>
      </c>
      <c r="G1051">
        <v>2020</v>
      </c>
    </row>
    <row r="1052" spans="1:7" outlineLevel="1" x14ac:dyDescent="0.25">
      <c r="A1052" s="23" t="s">
        <v>17</v>
      </c>
      <c r="B1052" s="26" t="s">
        <v>3</v>
      </c>
      <c r="C1052">
        <v>2020</v>
      </c>
      <c r="D1052" s="23" t="str">
        <f t="shared" si="16"/>
        <v>ago</v>
      </c>
      <c r="E1052" s="24">
        <v>44074</v>
      </c>
      <c r="F1052" s="58">
        <v>53213023.511253662</v>
      </c>
      <c r="G1052">
        <v>2020</v>
      </c>
    </row>
    <row r="1053" spans="1:7" outlineLevel="1" x14ac:dyDescent="0.25">
      <c r="A1053" s="23" t="s">
        <v>18</v>
      </c>
      <c r="B1053" s="26" t="s">
        <v>4</v>
      </c>
      <c r="C1053">
        <v>2020</v>
      </c>
      <c r="D1053" s="23" t="str">
        <f t="shared" si="16"/>
        <v>ago</v>
      </c>
      <c r="E1053" s="24">
        <v>44074</v>
      </c>
      <c r="G1053">
        <v>2020</v>
      </c>
    </row>
    <row r="1054" spans="1:7" outlineLevel="1" x14ac:dyDescent="0.25">
      <c r="A1054" s="23" t="s">
        <v>20</v>
      </c>
      <c r="B1054" s="26" t="s">
        <v>6</v>
      </c>
      <c r="C1054">
        <v>2020</v>
      </c>
      <c r="D1054" s="23" t="str">
        <f t="shared" si="16"/>
        <v>ago</v>
      </c>
      <c r="E1054" s="24">
        <v>44074</v>
      </c>
      <c r="F1054" s="58">
        <v>36613521.697784334</v>
      </c>
      <c r="G1054">
        <v>2020</v>
      </c>
    </row>
    <row r="1055" spans="1:7" outlineLevel="1" x14ac:dyDescent="0.25">
      <c r="A1055" s="23" t="s">
        <v>21</v>
      </c>
      <c r="B1055" s="26" t="s">
        <v>7</v>
      </c>
      <c r="C1055">
        <v>2020</v>
      </c>
      <c r="D1055" s="23" t="str">
        <f t="shared" si="16"/>
        <v>ago</v>
      </c>
      <c r="E1055" s="24">
        <v>44074</v>
      </c>
      <c r="F1055" s="58">
        <v>24922035.12845483</v>
      </c>
      <c r="G1055">
        <v>2020</v>
      </c>
    </row>
    <row r="1056" spans="1:7" outlineLevel="1" x14ac:dyDescent="0.25">
      <c r="A1056" s="23" t="s">
        <v>22</v>
      </c>
      <c r="B1056" s="26" t="s">
        <v>8</v>
      </c>
      <c r="C1056">
        <v>2020</v>
      </c>
      <c r="D1056" s="23" t="str">
        <f t="shared" si="16"/>
        <v>ago</v>
      </c>
      <c r="E1056" s="24">
        <v>44074</v>
      </c>
      <c r="F1056" s="58">
        <v>575605857.46002984</v>
      </c>
      <c r="G1056">
        <v>2020</v>
      </c>
    </row>
    <row r="1057" spans="1:7" outlineLevel="1" x14ac:dyDescent="0.25">
      <c r="A1057" s="23" t="s">
        <v>23</v>
      </c>
      <c r="B1057" s="26" t="s">
        <v>9</v>
      </c>
      <c r="C1057">
        <v>2020</v>
      </c>
      <c r="D1057" s="23" t="str">
        <f t="shared" si="16"/>
        <v>ago</v>
      </c>
      <c r="E1057" s="24">
        <v>44074</v>
      </c>
      <c r="F1057" s="58">
        <v>262340.81632653065</v>
      </c>
      <c r="G1057">
        <v>2020</v>
      </c>
    </row>
    <row r="1058" spans="1:7" outlineLevel="1" x14ac:dyDescent="0.25">
      <c r="A1058" s="23" t="s">
        <v>24</v>
      </c>
      <c r="B1058" s="26" t="s">
        <v>10</v>
      </c>
      <c r="C1058">
        <v>2020</v>
      </c>
      <c r="D1058" s="23" t="str">
        <f t="shared" si="16"/>
        <v>ago</v>
      </c>
      <c r="E1058" s="24">
        <v>44074</v>
      </c>
      <c r="G1058">
        <v>2020</v>
      </c>
    </row>
    <row r="1059" spans="1:7" outlineLevel="1" x14ac:dyDescent="0.25">
      <c r="A1059" s="23" t="s">
        <v>41</v>
      </c>
      <c r="B1059" s="26" t="s">
        <v>37</v>
      </c>
      <c r="C1059">
        <v>2020</v>
      </c>
      <c r="D1059" s="23" t="str">
        <f t="shared" si="16"/>
        <v>ago</v>
      </c>
      <c r="E1059" s="24">
        <v>44074</v>
      </c>
      <c r="G1059">
        <v>2020</v>
      </c>
    </row>
    <row r="1060" spans="1:7" outlineLevel="1" x14ac:dyDescent="0.25">
      <c r="A1060" s="23" t="s">
        <v>25</v>
      </c>
      <c r="B1060" s="26" t="s">
        <v>11</v>
      </c>
      <c r="C1060">
        <v>2020</v>
      </c>
      <c r="D1060" s="23" t="str">
        <f t="shared" si="16"/>
        <v>ago</v>
      </c>
      <c r="E1060" s="24">
        <v>44074</v>
      </c>
      <c r="F1060" s="58">
        <v>3647930.2061224491</v>
      </c>
      <c r="G1060">
        <v>2020</v>
      </c>
    </row>
    <row r="1061" spans="1:7" outlineLevel="1" x14ac:dyDescent="0.25">
      <c r="A1061" s="23" t="s">
        <v>42</v>
      </c>
      <c r="B1061" s="26" t="s">
        <v>38</v>
      </c>
      <c r="C1061">
        <v>2020</v>
      </c>
      <c r="D1061" s="23" t="str">
        <f t="shared" si="16"/>
        <v>ago</v>
      </c>
      <c r="E1061" s="24">
        <v>44074</v>
      </c>
      <c r="G1061">
        <v>2020</v>
      </c>
    </row>
    <row r="1062" spans="1:7" outlineLevel="1" x14ac:dyDescent="0.25">
      <c r="A1062" s="23" t="s">
        <v>26</v>
      </c>
      <c r="B1062" s="26" t="s">
        <v>12</v>
      </c>
      <c r="C1062">
        <v>2020</v>
      </c>
      <c r="D1062" s="23" t="str">
        <f t="shared" si="16"/>
        <v>ago</v>
      </c>
      <c r="E1062" s="24">
        <v>44074</v>
      </c>
      <c r="F1062" s="58">
        <v>288252.76967929996</v>
      </c>
      <c r="G1062">
        <v>2020</v>
      </c>
    </row>
    <row r="1063" spans="1:7" outlineLevel="1" x14ac:dyDescent="0.25">
      <c r="A1063" s="23" t="s">
        <v>43</v>
      </c>
      <c r="B1063" s="26" t="s">
        <v>34</v>
      </c>
      <c r="C1063">
        <v>2020</v>
      </c>
      <c r="D1063" s="23" t="str">
        <f t="shared" si="16"/>
        <v>ago</v>
      </c>
      <c r="E1063" s="24">
        <v>44074</v>
      </c>
      <c r="F1063" s="58">
        <v>427822520.33177847</v>
      </c>
      <c r="G1063">
        <v>2020</v>
      </c>
    </row>
    <row r="1064" spans="1:7" outlineLevel="1" x14ac:dyDescent="0.25">
      <c r="A1064" s="23" t="s">
        <v>13</v>
      </c>
      <c r="B1064" s="26" t="s">
        <v>13</v>
      </c>
      <c r="C1064">
        <v>2020</v>
      </c>
      <c r="D1064" s="23" t="str">
        <f t="shared" si="16"/>
        <v>ago</v>
      </c>
      <c r="E1064" s="24">
        <v>44074</v>
      </c>
      <c r="F1064" s="58">
        <v>285830739.85209906</v>
      </c>
      <c r="G1064">
        <v>2020</v>
      </c>
    </row>
    <row r="1065" spans="1:7" outlineLevel="1" x14ac:dyDescent="0.25">
      <c r="A1065" s="23" t="s">
        <v>14</v>
      </c>
      <c r="B1065" s="26" t="s">
        <v>14</v>
      </c>
      <c r="C1065">
        <v>2020</v>
      </c>
      <c r="D1065" s="23" t="str">
        <f t="shared" si="16"/>
        <v>ago</v>
      </c>
      <c r="E1065" s="24">
        <v>44074</v>
      </c>
      <c r="F1065" s="58">
        <v>600044642.31909621</v>
      </c>
      <c r="G1065">
        <v>2020</v>
      </c>
    </row>
    <row r="1066" spans="1:7" outlineLevel="1" x14ac:dyDescent="0.25">
      <c r="A1066" s="23" t="s">
        <v>15</v>
      </c>
      <c r="B1066" s="26" t="s">
        <v>0</v>
      </c>
      <c r="C1066">
        <v>2020</v>
      </c>
      <c r="D1066" s="23" t="str">
        <f t="shared" si="16"/>
        <v>sept</v>
      </c>
      <c r="E1066" s="24">
        <v>44104</v>
      </c>
      <c r="F1066" s="58">
        <v>13205682.822157435</v>
      </c>
      <c r="G1066">
        <v>2020</v>
      </c>
    </row>
    <row r="1067" spans="1:7" outlineLevel="1" x14ac:dyDescent="0.25">
      <c r="A1067" s="23" t="s">
        <v>39</v>
      </c>
      <c r="B1067" s="26" t="s">
        <v>35</v>
      </c>
      <c r="C1067">
        <v>2020</v>
      </c>
      <c r="D1067" s="23" t="str">
        <f t="shared" si="16"/>
        <v>sept</v>
      </c>
      <c r="E1067" s="24">
        <v>44104</v>
      </c>
      <c r="G1067">
        <v>2020</v>
      </c>
    </row>
    <row r="1068" spans="1:7" outlineLevel="1" x14ac:dyDescent="0.25">
      <c r="A1068" s="23" t="s">
        <v>16</v>
      </c>
      <c r="B1068" s="26" t="s">
        <v>1</v>
      </c>
      <c r="C1068">
        <v>2020</v>
      </c>
      <c r="D1068" s="23" t="str">
        <f t="shared" si="16"/>
        <v>sept</v>
      </c>
      <c r="E1068" s="24">
        <v>44104</v>
      </c>
      <c r="F1068" s="58">
        <v>67565419.31428577</v>
      </c>
      <c r="G1068">
        <v>2020</v>
      </c>
    </row>
    <row r="1069" spans="1:7" outlineLevel="1" x14ac:dyDescent="0.25">
      <c r="A1069" s="23" t="s">
        <v>27</v>
      </c>
      <c r="B1069" s="26" t="s">
        <v>2</v>
      </c>
      <c r="C1069">
        <v>2020</v>
      </c>
      <c r="D1069" s="23" t="str">
        <f t="shared" si="16"/>
        <v>sept</v>
      </c>
      <c r="E1069" s="24">
        <v>44104</v>
      </c>
      <c r="G1069">
        <v>2020</v>
      </c>
    </row>
    <row r="1070" spans="1:7" outlineLevel="1" x14ac:dyDescent="0.25">
      <c r="A1070" s="23" t="s">
        <v>40</v>
      </c>
      <c r="B1070" s="26" t="s">
        <v>36</v>
      </c>
      <c r="C1070">
        <v>2020</v>
      </c>
      <c r="D1070" s="23" t="str">
        <f t="shared" si="16"/>
        <v>sept</v>
      </c>
      <c r="E1070" s="24">
        <v>44104</v>
      </c>
      <c r="G1070">
        <v>2020</v>
      </c>
    </row>
    <row r="1071" spans="1:7" outlineLevel="1" x14ac:dyDescent="0.25">
      <c r="A1071" s="23" t="s">
        <v>17</v>
      </c>
      <c r="B1071" s="26" t="s">
        <v>3</v>
      </c>
      <c r="C1071">
        <v>2020</v>
      </c>
      <c r="D1071" s="23" t="str">
        <f t="shared" si="16"/>
        <v>sept</v>
      </c>
      <c r="E1071" s="24">
        <v>44104</v>
      </c>
      <c r="F1071" s="58">
        <v>52548685.081020422</v>
      </c>
      <c r="G1071">
        <v>2020</v>
      </c>
    </row>
    <row r="1072" spans="1:7" outlineLevel="1" x14ac:dyDescent="0.25">
      <c r="A1072" s="23" t="s">
        <v>18</v>
      </c>
      <c r="B1072" s="26" t="s">
        <v>4</v>
      </c>
      <c r="C1072">
        <v>2020</v>
      </c>
      <c r="D1072" s="23" t="str">
        <f t="shared" si="16"/>
        <v>sept</v>
      </c>
      <c r="E1072" s="24">
        <v>44104</v>
      </c>
      <c r="F1072" s="58">
        <v>137427.91690962101</v>
      </c>
      <c r="G1072">
        <v>2020</v>
      </c>
    </row>
    <row r="1073" spans="1:7" outlineLevel="1" x14ac:dyDescent="0.25">
      <c r="A1073" s="23" t="s">
        <v>20</v>
      </c>
      <c r="B1073" s="26" t="s">
        <v>6</v>
      </c>
      <c r="C1073">
        <v>2020</v>
      </c>
      <c r="D1073" s="23" t="str">
        <f t="shared" si="16"/>
        <v>sept</v>
      </c>
      <c r="E1073" s="24">
        <v>44104</v>
      </c>
      <c r="F1073" s="58">
        <v>33577385.756355688</v>
      </c>
      <c r="G1073">
        <v>2020</v>
      </c>
    </row>
    <row r="1074" spans="1:7" outlineLevel="1" x14ac:dyDescent="0.25">
      <c r="A1074" s="23" t="s">
        <v>21</v>
      </c>
      <c r="B1074" s="26" t="s">
        <v>7</v>
      </c>
      <c r="C1074">
        <v>2020</v>
      </c>
      <c r="D1074" s="23" t="str">
        <f t="shared" si="16"/>
        <v>sept</v>
      </c>
      <c r="E1074" s="24">
        <v>44104</v>
      </c>
      <c r="F1074" s="58">
        <v>24528513.613673475</v>
      </c>
      <c r="G1074">
        <v>2020</v>
      </c>
    </row>
    <row r="1075" spans="1:7" outlineLevel="1" x14ac:dyDescent="0.25">
      <c r="A1075" s="23" t="s">
        <v>22</v>
      </c>
      <c r="B1075" s="26" t="s">
        <v>8</v>
      </c>
      <c r="C1075">
        <v>2020</v>
      </c>
      <c r="D1075" s="23" t="str">
        <f t="shared" si="16"/>
        <v>sept</v>
      </c>
      <c r="E1075" s="24">
        <v>44104</v>
      </c>
      <c r="F1075" s="58">
        <v>610043883.8352474</v>
      </c>
      <c r="G1075">
        <v>2020</v>
      </c>
    </row>
    <row r="1076" spans="1:7" outlineLevel="1" x14ac:dyDescent="0.25">
      <c r="A1076" s="23" t="s">
        <v>23</v>
      </c>
      <c r="B1076" s="26" t="s">
        <v>9</v>
      </c>
      <c r="C1076">
        <v>2020</v>
      </c>
      <c r="D1076" s="23" t="str">
        <f t="shared" si="16"/>
        <v>sept</v>
      </c>
      <c r="E1076" s="24">
        <v>44104</v>
      </c>
      <c r="F1076" s="58">
        <v>262364.43148688046</v>
      </c>
      <c r="G1076">
        <v>2020</v>
      </c>
    </row>
    <row r="1077" spans="1:7" outlineLevel="1" x14ac:dyDescent="0.25">
      <c r="A1077" s="23" t="s">
        <v>24</v>
      </c>
      <c r="B1077" s="26" t="s">
        <v>10</v>
      </c>
      <c r="C1077">
        <v>2020</v>
      </c>
      <c r="D1077" s="23" t="str">
        <f t="shared" si="16"/>
        <v>sept</v>
      </c>
      <c r="E1077" s="24">
        <v>44104</v>
      </c>
      <c r="G1077">
        <v>2020</v>
      </c>
    </row>
    <row r="1078" spans="1:7" outlineLevel="1" x14ac:dyDescent="0.25">
      <c r="A1078" s="23" t="s">
        <v>41</v>
      </c>
      <c r="B1078" s="26" t="s">
        <v>37</v>
      </c>
      <c r="C1078">
        <v>2020</v>
      </c>
      <c r="D1078" s="23" t="str">
        <f t="shared" si="16"/>
        <v>sept</v>
      </c>
      <c r="E1078" s="24">
        <v>44104</v>
      </c>
      <c r="G1078">
        <v>2020</v>
      </c>
    </row>
    <row r="1079" spans="1:7" outlineLevel="1" x14ac:dyDescent="0.25">
      <c r="A1079" s="23" t="s">
        <v>25</v>
      </c>
      <c r="B1079" s="26" t="s">
        <v>11</v>
      </c>
      <c r="C1079">
        <v>2020</v>
      </c>
      <c r="D1079" s="23" t="str">
        <f t="shared" si="16"/>
        <v>sept</v>
      </c>
      <c r="E1079" s="24">
        <v>44104</v>
      </c>
      <c r="F1079" s="58">
        <v>2732752.1241982514</v>
      </c>
      <c r="G1079">
        <v>2020</v>
      </c>
    </row>
    <row r="1080" spans="1:7" outlineLevel="1" x14ac:dyDescent="0.25">
      <c r="A1080" s="23" t="s">
        <v>42</v>
      </c>
      <c r="B1080" s="26" t="s">
        <v>38</v>
      </c>
      <c r="C1080">
        <v>2020</v>
      </c>
      <c r="D1080" s="23" t="str">
        <f t="shared" si="16"/>
        <v>sept</v>
      </c>
      <c r="E1080" s="24">
        <v>44104</v>
      </c>
      <c r="G1080">
        <v>2020</v>
      </c>
    </row>
    <row r="1081" spans="1:7" outlineLevel="1" x14ac:dyDescent="0.25">
      <c r="A1081" s="23" t="s">
        <v>26</v>
      </c>
      <c r="B1081" s="26" t="s">
        <v>12</v>
      </c>
      <c r="C1081">
        <v>2020</v>
      </c>
      <c r="D1081" s="23" t="str">
        <f t="shared" si="16"/>
        <v>sept</v>
      </c>
      <c r="E1081" s="24">
        <v>44104</v>
      </c>
      <c r="F1081" s="58">
        <v>231870.26239067057</v>
      </c>
      <c r="G1081">
        <v>2020</v>
      </c>
    </row>
    <row r="1082" spans="1:7" outlineLevel="1" x14ac:dyDescent="0.25">
      <c r="A1082" s="23" t="s">
        <v>43</v>
      </c>
      <c r="B1082" s="26" t="s">
        <v>34</v>
      </c>
      <c r="C1082">
        <v>2020</v>
      </c>
      <c r="D1082" s="23" t="str">
        <f t="shared" si="16"/>
        <v>sept</v>
      </c>
      <c r="E1082" s="24">
        <v>44104</v>
      </c>
      <c r="F1082" s="58">
        <v>423576132.99172008</v>
      </c>
      <c r="G1082">
        <v>2020</v>
      </c>
    </row>
    <row r="1083" spans="1:7" outlineLevel="1" x14ac:dyDescent="0.25">
      <c r="A1083" s="23" t="s">
        <v>13</v>
      </c>
      <c r="B1083" s="26" t="s">
        <v>13</v>
      </c>
      <c r="C1083">
        <v>2020</v>
      </c>
      <c r="D1083" s="23" t="str">
        <f t="shared" si="16"/>
        <v>sept</v>
      </c>
      <c r="E1083" s="24">
        <v>44104</v>
      </c>
      <c r="F1083" s="58">
        <v>267064951.40279883</v>
      </c>
      <c r="G1083">
        <v>2020</v>
      </c>
    </row>
    <row r="1084" spans="1:7" outlineLevel="1" x14ac:dyDescent="0.25">
      <c r="A1084" s="23" t="s">
        <v>14</v>
      </c>
      <c r="B1084" s="26" t="s">
        <v>14</v>
      </c>
      <c r="C1084">
        <v>2020</v>
      </c>
      <c r="D1084" s="23" t="str">
        <f t="shared" si="16"/>
        <v>sept</v>
      </c>
      <c r="E1084" s="24">
        <v>44104</v>
      </c>
      <c r="F1084" s="58">
        <v>596832914.73755097</v>
      </c>
      <c r="G1084">
        <v>2020</v>
      </c>
    </row>
    <row r="1085" spans="1:7" outlineLevel="1" x14ac:dyDescent="0.25">
      <c r="A1085" s="23" t="s">
        <v>15</v>
      </c>
      <c r="B1085" s="26" t="s">
        <v>0</v>
      </c>
      <c r="C1085">
        <v>2020</v>
      </c>
      <c r="D1085" s="23" t="str">
        <f t="shared" si="16"/>
        <v>oct</v>
      </c>
      <c r="E1085" s="24">
        <v>44135</v>
      </c>
      <c r="F1085" s="58">
        <v>13185965.530612245</v>
      </c>
      <c r="G1085">
        <v>2020</v>
      </c>
    </row>
    <row r="1086" spans="1:7" outlineLevel="1" x14ac:dyDescent="0.25">
      <c r="A1086" s="23" t="s">
        <v>39</v>
      </c>
      <c r="B1086" s="26" t="s">
        <v>35</v>
      </c>
      <c r="C1086">
        <v>2020</v>
      </c>
      <c r="D1086" s="23" t="str">
        <f t="shared" si="16"/>
        <v>oct</v>
      </c>
      <c r="E1086" s="24">
        <v>44135</v>
      </c>
      <c r="G1086">
        <v>2020</v>
      </c>
    </row>
    <row r="1087" spans="1:7" outlineLevel="1" x14ac:dyDescent="0.25">
      <c r="A1087" s="23" t="s">
        <v>16</v>
      </c>
      <c r="B1087" s="26" t="s">
        <v>1</v>
      </c>
      <c r="C1087">
        <v>2020</v>
      </c>
      <c r="D1087" s="23" t="str">
        <f t="shared" si="16"/>
        <v>oct</v>
      </c>
      <c r="E1087" s="24">
        <v>44135</v>
      </c>
      <c r="F1087" s="58">
        <v>67251685.199708506</v>
      </c>
      <c r="G1087">
        <v>2020</v>
      </c>
    </row>
    <row r="1088" spans="1:7" outlineLevel="1" x14ac:dyDescent="0.25">
      <c r="A1088" s="23" t="s">
        <v>27</v>
      </c>
      <c r="B1088" s="26" t="s">
        <v>2</v>
      </c>
      <c r="C1088">
        <v>2020</v>
      </c>
      <c r="D1088" s="23" t="str">
        <f t="shared" si="16"/>
        <v>oct</v>
      </c>
      <c r="E1088" s="24">
        <v>44135</v>
      </c>
      <c r="G1088">
        <v>2020</v>
      </c>
    </row>
    <row r="1089" spans="1:7" outlineLevel="1" x14ac:dyDescent="0.25">
      <c r="A1089" s="23" t="s">
        <v>40</v>
      </c>
      <c r="B1089" s="26" t="s">
        <v>36</v>
      </c>
      <c r="C1089">
        <v>2020</v>
      </c>
      <c r="D1089" s="23" t="str">
        <f t="shared" si="16"/>
        <v>oct</v>
      </c>
      <c r="E1089" s="24">
        <v>44135</v>
      </c>
      <c r="G1089">
        <v>2020</v>
      </c>
    </row>
    <row r="1090" spans="1:7" outlineLevel="1" x14ac:dyDescent="0.25">
      <c r="A1090" s="23" t="s">
        <v>17</v>
      </c>
      <c r="B1090" s="26" t="s">
        <v>3</v>
      </c>
      <c r="C1090">
        <v>2020</v>
      </c>
      <c r="D1090" s="23" t="str">
        <f t="shared" ref="D1090:D1153" si="17">+TEXT(E1090,"mmm")</f>
        <v>oct</v>
      </c>
      <c r="E1090" s="24">
        <v>44135</v>
      </c>
      <c r="F1090" s="58">
        <v>53833346.312244885</v>
      </c>
      <c r="G1090">
        <v>2020</v>
      </c>
    </row>
    <row r="1091" spans="1:7" outlineLevel="1" x14ac:dyDescent="0.25">
      <c r="A1091" s="23" t="s">
        <v>18</v>
      </c>
      <c r="B1091" s="26" t="s">
        <v>4</v>
      </c>
      <c r="C1091">
        <v>2020</v>
      </c>
      <c r="D1091" s="23" t="str">
        <f t="shared" si="17"/>
        <v>oct</v>
      </c>
      <c r="E1091" s="24">
        <v>44135</v>
      </c>
      <c r="G1091">
        <v>2020</v>
      </c>
    </row>
    <row r="1092" spans="1:7" outlineLevel="1" x14ac:dyDescent="0.25">
      <c r="A1092" s="23" t="s">
        <v>20</v>
      </c>
      <c r="B1092" s="26" t="s">
        <v>6</v>
      </c>
      <c r="C1092">
        <v>2020</v>
      </c>
      <c r="D1092" s="23" t="str">
        <f t="shared" si="17"/>
        <v>oct</v>
      </c>
      <c r="E1092" s="24">
        <v>44135</v>
      </c>
      <c r="F1092" s="58">
        <v>32687066.772711392</v>
      </c>
      <c r="G1092">
        <v>2020</v>
      </c>
    </row>
    <row r="1093" spans="1:7" outlineLevel="1" x14ac:dyDescent="0.25">
      <c r="A1093" s="23" t="s">
        <v>21</v>
      </c>
      <c r="B1093" s="26" t="s">
        <v>7</v>
      </c>
      <c r="C1093">
        <v>2020</v>
      </c>
      <c r="D1093" s="23" t="str">
        <f t="shared" si="17"/>
        <v>oct</v>
      </c>
      <c r="E1093" s="24">
        <v>44135</v>
      </c>
      <c r="F1093" s="58">
        <v>24009126.715830896</v>
      </c>
      <c r="G1093">
        <v>2020</v>
      </c>
    </row>
    <row r="1094" spans="1:7" outlineLevel="1" x14ac:dyDescent="0.25">
      <c r="A1094" s="23" t="s">
        <v>22</v>
      </c>
      <c r="B1094" s="26" t="s">
        <v>8</v>
      </c>
      <c r="C1094">
        <v>2020</v>
      </c>
      <c r="D1094" s="23" t="str">
        <f t="shared" si="17"/>
        <v>oct</v>
      </c>
      <c r="E1094" s="24">
        <v>44135</v>
      </c>
      <c r="F1094" s="58">
        <v>612549489.86863089</v>
      </c>
      <c r="G1094">
        <v>2020</v>
      </c>
    </row>
    <row r="1095" spans="1:7" outlineLevel="1" x14ac:dyDescent="0.25">
      <c r="A1095" s="23" t="s">
        <v>23</v>
      </c>
      <c r="B1095" s="26" t="s">
        <v>9</v>
      </c>
      <c r="C1095">
        <v>2020</v>
      </c>
      <c r="D1095" s="23" t="str">
        <f t="shared" si="17"/>
        <v>oct</v>
      </c>
      <c r="E1095" s="24">
        <v>44135</v>
      </c>
      <c r="F1095" s="58">
        <v>262385.42274052481</v>
      </c>
      <c r="G1095">
        <v>2020</v>
      </c>
    </row>
    <row r="1096" spans="1:7" outlineLevel="1" x14ac:dyDescent="0.25">
      <c r="A1096" s="23" t="s">
        <v>24</v>
      </c>
      <c r="B1096" s="26" t="s">
        <v>10</v>
      </c>
      <c r="C1096">
        <v>2020</v>
      </c>
      <c r="D1096" s="23" t="str">
        <f t="shared" si="17"/>
        <v>oct</v>
      </c>
      <c r="E1096" s="24">
        <v>44135</v>
      </c>
      <c r="G1096">
        <v>2020</v>
      </c>
    </row>
    <row r="1097" spans="1:7" outlineLevel="1" x14ac:dyDescent="0.25">
      <c r="A1097" s="23" t="s">
        <v>41</v>
      </c>
      <c r="B1097" s="26" t="s">
        <v>37</v>
      </c>
      <c r="C1097">
        <v>2020</v>
      </c>
      <c r="D1097" s="23" t="str">
        <f t="shared" si="17"/>
        <v>oct</v>
      </c>
      <c r="E1097" s="24">
        <v>44135</v>
      </c>
      <c r="F1097" s="58">
        <v>218820.14868804667</v>
      </c>
      <c r="G1097">
        <v>2020</v>
      </c>
    </row>
    <row r="1098" spans="1:7" outlineLevel="1" x14ac:dyDescent="0.25">
      <c r="A1098" s="23" t="s">
        <v>25</v>
      </c>
      <c r="B1098" s="26" t="s">
        <v>11</v>
      </c>
      <c r="C1098">
        <v>2020</v>
      </c>
      <c r="D1098" s="23" t="str">
        <f t="shared" si="17"/>
        <v>oct</v>
      </c>
      <c r="E1098" s="24">
        <v>44135</v>
      </c>
      <c r="F1098" s="58">
        <v>2744387.917492711</v>
      </c>
      <c r="G1098">
        <v>2020</v>
      </c>
    </row>
    <row r="1099" spans="1:7" outlineLevel="1" x14ac:dyDescent="0.25">
      <c r="A1099" s="23" t="s">
        <v>42</v>
      </c>
      <c r="B1099" s="26" t="s">
        <v>38</v>
      </c>
      <c r="C1099">
        <v>2020</v>
      </c>
      <c r="D1099" s="23" t="str">
        <f t="shared" si="17"/>
        <v>oct</v>
      </c>
      <c r="E1099" s="24">
        <v>44135</v>
      </c>
      <c r="G1099">
        <v>2020</v>
      </c>
    </row>
    <row r="1100" spans="1:7" outlineLevel="1" x14ac:dyDescent="0.25">
      <c r="A1100" s="23" t="s">
        <v>26</v>
      </c>
      <c r="B1100" s="26" t="s">
        <v>12</v>
      </c>
      <c r="C1100">
        <v>2020</v>
      </c>
      <c r="D1100" s="23" t="str">
        <f t="shared" si="17"/>
        <v>oct</v>
      </c>
      <c r="E1100" s="24">
        <v>44135</v>
      </c>
      <c r="F1100" s="58">
        <v>456345.64431486884</v>
      </c>
      <c r="G1100">
        <v>2020</v>
      </c>
    </row>
    <row r="1101" spans="1:7" outlineLevel="1" x14ac:dyDescent="0.25">
      <c r="A1101" s="23" t="s">
        <v>43</v>
      </c>
      <c r="B1101" s="26" t="s">
        <v>34</v>
      </c>
      <c r="C1101">
        <v>2020</v>
      </c>
      <c r="D1101" s="23" t="str">
        <f t="shared" si="17"/>
        <v>oct</v>
      </c>
      <c r="E1101" s="24">
        <v>44135</v>
      </c>
      <c r="F1101" s="58">
        <v>428796091.4504956</v>
      </c>
      <c r="G1101">
        <v>2020</v>
      </c>
    </row>
    <row r="1102" spans="1:7" outlineLevel="1" x14ac:dyDescent="0.25">
      <c r="A1102" s="23" t="s">
        <v>13</v>
      </c>
      <c r="B1102" s="26" t="s">
        <v>13</v>
      </c>
      <c r="C1102">
        <v>2020</v>
      </c>
      <c r="D1102" s="23" t="str">
        <f t="shared" si="17"/>
        <v>oct</v>
      </c>
      <c r="E1102" s="24">
        <v>44135</v>
      </c>
      <c r="F1102" s="58">
        <v>264038728.9485423</v>
      </c>
      <c r="G1102">
        <v>2020</v>
      </c>
    </row>
    <row r="1103" spans="1:7" outlineLevel="1" x14ac:dyDescent="0.25">
      <c r="A1103" s="23" t="s">
        <v>14</v>
      </c>
      <c r="B1103" s="26" t="s">
        <v>14</v>
      </c>
      <c r="C1103">
        <v>2020</v>
      </c>
      <c r="D1103" s="23" t="str">
        <f t="shared" si="17"/>
        <v>oct</v>
      </c>
      <c r="E1103" s="24">
        <v>44135</v>
      </c>
      <c r="F1103" s="58">
        <v>598271686.00317788</v>
      </c>
      <c r="G1103">
        <v>2020</v>
      </c>
    </row>
    <row r="1104" spans="1:7" outlineLevel="1" x14ac:dyDescent="0.25">
      <c r="A1104" s="23" t="s">
        <v>15</v>
      </c>
      <c r="B1104" s="26" t="s">
        <v>0</v>
      </c>
      <c r="C1104">
        <v>2020</v>
      </c>
      <c r="D1104" s="23" t="str">
        <f t="shared" si="17"/>
        <v>nov</v>
      </c>
      <c r="E1104" s="24">
        <v>44165</v>
      </c>
      <c r="F1104" s="58">
        <v>13185965.530612245</v>
      </c>
      <c r="G1104">
        <v>2020</v>
      </c>
    </row>
    <row r="1105" spans="1:7" outlineLevel="1" x14ac:dyDescent="0.25">
      <c r="A1105" s="23" t="s">
        <v>39</v>
      </c>
      <c r="B1105" s="26" t="s">
        <v>35</v>
      </c>
      <c r="C1105">
        <v>2020</v>
      </c>
      <c r="D1105" s="23" t="str">
        <f t="shared" si="17"/>
        <v>nov</v>
      </c>
      <c r="E1105" s="24">
        <v>44165</v>
      </c>
      <c r="G1105">
        <v>2020</v>
      </c>
    </row>
    <row r="1106" spans="1:7" outlineLevel="1" x14ac:dyDescent="0.25">
      <c r="A1106" s="23" t="s">
        <v>16</v>
      </c>
      <c r="B1106" s="26" t="s">
        <v>1</v>
      </c>
      <c r="C1106">
        <v>2020</v>
      </c>
      <c r="D1106" s="23" t="str">
        <f t="shared" si="17"/>
        <v>nov</v>
      </c>
      <c r="E1106" s="24">
        <v>44165</v>
      </c>
      <c r="F1106" s="58">
        <v>67805373.798367396</v>
      </c>
      <c r="G1106">
        <v>2020</v>
      </c>
    </row>
    <row r="1107" spans="1:7" outlineLevel="1" x14ac:dyDescent="0.25">
      <c r="A1107" s="23" t="s">
        <v>27</v>
      </c>
      <c r="B1107" s="26" t="s">
        <v>2</v>
      </c>
      <c r="C1107">
        <v>2020</v>
      </c>
      <c r="D1107" s="23" t="str">
        <f t="shared" si="17"/>
        <v>nov</v>
      </c>
      <c r="E1107" s="24">
        <v>44165</v>
      </c>
      <c r="G1107">
        <v>2020</v>
      </c>
    </row>
    <row r="1108" spans="1:7" outlineLevel="1" x14ac:dyDescent="0.25">
      <c r="A1108" s="23" t="s">
        <v>40</v>
      </c>
      <c r="B1108" s="26" t="s">
        <v>36</v>
      </c>
      <c r="C1108">
        <v>2020</v>
      </c>
      <c r="D1108" s="23" t="str">
        <f t="shared" si="17"/>
        <v>nov</v>
      </c>
      <c r="E1108" s="24">
        <v>44165</v>
      </c>
      <c r="G1108">
        <v>2020</v>
      </c>
    </row>
    <row r="1109" spans="1:7" outlineLevel="1" x14ac:dyDescent="0.25">
      <c r="A1109" s="23" t="s">
        <v>17</v>
      </c>
      <c r="B1109" s="26" t="s">
        <v>3</v>
      </c>
      <c r="C1109">
        <v>2020</v>
      </c>
      <c r="D1109" s="23" t="str">
        <f t="shared" si="17"/>
        <v>nov</v>
      </c>
      <c r="E1109" s="24">
        <v>44165</v>
      </c>
      <c r="F1109" s="58">
        <v>54309192.492157415</v>
      </c>
      <c r="G1109">
        <v>2020</v>
      </c>
    </row>
    <row r="1110" spans="1:7" outlineLevel="1" x14ac:dyDescent="0.25">
      <c r="A1110" s="23" t="s">
        <v>18</v>
      </c>
      <c r="B1110" s="26" t="s">
        <v>4</v>
      </c>
      <c r="C1110">
        <v>2020</v>
      </c>
      <c r="D1110" s="23" t="str">
        <f t="shared" si="17"/>
        <v>nov</v>
      </c>
      <c r="E1110" s="24">
        <v>44165</v>
      </c>
      <c r="G1110">
        <v>2020</v>
      </c>
    </row>
    <row r="1111" spans="1:7" outlineLevel="1" x14ac:dyDescent="0.25">
      <c r="A1111" s="23" t="s">
        <v>20</v>
      </c>
      <c r="B1111" s="26" t="s">
        <v>6</v>
      </c>
      <c r="C1111">
        <v>2020</v>
      </c>
      <c r="D1111" s="23" t="str">
        <f t="shared" si="17"/>
        <v>nov</v>
      </c>
      <c r="E1111" s="24">
        <v>44165</v>
      </c>
      <c r="F1111" s="58">
        <v>32201850.696414087</v>
      </c>
      <c r="G1111">
        <v>2020</v>
      </c>
    </row>
    <row r="1112" spans="1:7" outlineLevel="1" x14ac:dyDescent="0.25">
      <c r="A1112" s="23" t="s">
        <v>21</v>
      </c>
      <c r="B1112" s="26" t="s">
        <v>7</v>
      </c>
      <c r="C1112">
        <v>2020</v>
      </c>
      <c r="D1112" s="23" t="str">
        <f t="shared" si="17"/>
        <v>nov</v>
      </c>
      <c r="E1112" s="24">
        <v>44165</v>
      </c>
      <c r="F1112" s="58">
        <v>23961453.349358663</v>
      </c>
      <c r="G1112">
        <v>2020</v>
      </c>
    </row>
    <row r="1113" spans="1:7" outlineLevel="1" x14ac:dyDescent="0.25">
      <c r="A1113" s="23" t="s">
        <v>22</v>
      </c>
      <c r="B1113" s="26" t="s">
        <v>8</v>
      </c>
      <c r="C1113">
        <v>2020</v>
      </c>
      <c r="D1113" s="23" t="str">
        <f t="shared" si="17"/>
        <v>nov</v>
      </c>
      <c r="E1113" s="24">
        <v>44165</v>
      </c>
      <c r="F1113" s="58">
        <v>645581551.23087466</v>
      </c>
      <c r="G1113">
        <v>2020</v>
      </c>
    </row>
    <row r="1114" spans="1:7" outlineLevel="1" x14ac:dyDescent="0.25">
      <c r="A1114" s="23" t="s">
        <v>23</v>
      </c>
      <c r="B1114" s="26" t="s">
        <v>9</v>
      </c>
      <c r="C1114">
        <v>2020</v>
      </c>
      <c r="D1114" s="23" t="str">
        <f t="shared" si="17"/>
        <v>nov</v>
      </c>
      <c r="E1114" s="24">
        <v>44165</v>
      </c>
      <c r="G1114">
        <v>2020</v>
      </c>
    </row>
    <row r="1115" spans="1:7" outlineLevel="1" x14ac:dyDescent="0.25">
      <c r="A1115" s="23" t="s">
        <v>24</v>
      </c>
      <c r="B1115" s="26" t="s">
        <v>10</v>
      </c>
      <c r="C1115">
        <v>2020</v>
      </c>
      <c r="D1115" s="23" t="str">
        <f t="shared" si="17"/>
        <v>nov</v>
      </c>
      <c r="E1115" s="24">
        <v>44165</v>
      </c>
      <c r="G1115">
        <v>2020</v>
      </c>
    </row>
    <row r="1116" spans="1:7" outlineLevel="1" x14ac:dyDescent="0.25">
      <c r="A1116" s="23" t="s">
        <v>41</v>
      </c>
      <c r="B1116" s="26" t="s">
        <v>37</v>
      </c>
      <c r="C1116">
        <v>2020</v>
      </c>
      <c r="D1116" s="23" t="str">
        <f t="shared" si="17"/>
        <v>nov</v>
      </c>
      <c r="E1116" s="24">
        <v>44165</v>
      </c>
      <c r="F1116" s="58">
        <v>437678.68804664729</v>
      </c>
      <c r="G1116">
        <v>2020</v>
      </c>
    </row>
    <row r="1117" spans="1:7" outlineLevel="1" x14ac:dyDescent="0.25">
      <c r="A1117" s="23" t="s">
        <v>25</v>
      </c>
      <c r="B1117" s="26" t="s">
        <v>11</v>
      </c>
      <c r="C1117">
        <v>2020</v>
      </c>
      <c r="D1117" s="23" t="str">
        <f t="shared" si="17"/>
        <v>nov</v>
      </c>
      <c r="E1117" s="24">
        <v>44165</v>
      </c>
      <c r="F1117" s="58">
        <v>3140989.0288629737</v>
      </c>
      <c r="G1117">
        <v>2020</v>
      </c>
    </row>
    <row r="1118" spans="1:7" outlineLevel="1" x14ac:dyDescent="0.25">
      <c r="A1118" s="23" t="s">
        <v>42</v>
      </c>
      <c r="B1118" s="26" t="s">
        <v>38</v>
      </c>
      <c r="C1118">
        <v>2020</v>
      </c>
      <c r="D1118" s="23" t="str">
        <f t="shared" si="17"/>
        <v>nov</v>
      </c>
      <c r="E1118" s="24">
        <v>44165</v>
      </c>
      <c r="G1118">
        <v>2020</v>
      </c>
    </row>
    <row r="1119" spans="1:7" outlineLevel="1" x14ac:dyDescent="0.25">
      <c r="A1119" s="23" t="s">
        <v>26</v>
      </c>
      <c r="B1119" s="26" t="s">
        <v>12</v>
      </c>
      <c r="C1119">
        <v>2020</v>
      </c>
      <c r="D1119" s="23" t="str">
        <f t="shared" si="17"/>
        <v>nov</v>
      </c>
      <c r="E1119" s="24">
        <v>44165</v>
      </c>
      <c r="F1119" s="58">
        <v>399487.15160349861</v>
      </c>
      <c r="G1119">
        <v>2020</v>
      </c>
    </row>
    <row r="1120" spans="1:7" outlineLevel="1" x14ac:dyDescent="0.25">
      <c r="A1120" s="23" t="s">
        <v>43</v>
      </c>
      <c r="B1120" s="26" t="s">
        <v>34</v>
      </c>
      <c r="C1120">
        <v>2020</v>
      </c>
      <c r="D1120" s="23" t="str">
        <f t="shared" si="17"/>
        <v>nov</v>
      </c>
      <c r="E1120" s="24">
        <v>44165</v>
      </c>
      <c r="F1120" s="58">
        <v>430815884.44498545</v>
      </c>
      <c r="G1120">
        <v>2020</v>
      </c>
    </row>
    <row r="1121" spans="1:7" outlineLevel="1" x14ac:dyDescent="0.25">
      <c r="A1121" s="23" t="s">
        <v>13</v>
      </c>
      <c r="B1121" s="26" t="s">
        <v>13</v>
      </c>
      <c r="C1121">
        <v>2020</v>
      </c>
      <c r="D1121" s="23" t="str">
        <f t="shared" si="17"/>
        <v>nov</v>
      </c>
      <c r="E1121" s="24">
        <v>44165</v>
      </c>
      <c r="F1121" s="58">
        <v>242065116.69801745</v>
      </c>
      <c r="G1121">
        <v>2020</v>
      </c>
    </row>
    <row r="1122" spans="1:7" outlineLevel="1" x14ac:dyDescent="0.25">
      <c r="A1122" s="23" t="s">
        <v>14</v>
      </c>
      <c r="B1122" s="26" t="s">
        <v>14</v>
      </c>
      <c r="C1122">
        <v>2020</v>
      </c>
      <c r="D1122" s="23" t="str">
        <f t="shared" si="17"/>
        <v>nov</v>
      </c>
      <c r="E1122" s="24">
        <v>44165</v>
      </c>
      <c r="F1122" s="58">
        <v>599899024.48384845</v>
      </c>
      <c r="G1122">
        <v>2020</v>
      </c>
    </row>
    <row r="1123" spans="1:7" outlineLevel="1" x14ac:dyDescent="0.25">
      <c r="A1123" s="23" t="s">
        <v>15</v>
      </c>
      <c r="B1123" s="26" t="s">
        <v>0</v>
      </c>
      <c r="C1123">
        <v>2020</v>
      </c>
      <c r="D1123" s="23" t="str">
        <f t="shared" si="17"/>
        <v>dic</v>
      </c>
      <c r="E1123" s="24">
        <v>44196</v>
      </c>
      <c r="F1123" s="58">
        <v>13185965.530612245</v>
      </c>
      <c r="G1123">
        <v>2020</v>
      </c>
    </row>
    <row r="1124" spans="1:7" outlineLevel="1" x14ac:dyDescent="0.25">
      <c r="A1124" s="23" t="s">
        <v>39</v>
      </c>
      <c r="B1124" s="26" t="s">
        <v>35</v>
      </c>
      <c r="C1124">
        <v>2020</v>
      </c>
      <c r="D1124" s="23" t="str">
        <f t="shared" si="17"/>
        <v>dic</v>
      </c>
      <c r="E1124" s="24">
        <v>44196</v>
      </c>
      <c r="G1124">
        <v>2020</v>
      </c>
    </row>
    <row r="1125" spans="1:7" outlineLevel="1" x14ac:dyDescent="0.25">
      <c r="A1125" s="23" t="s">
        <v>16</v>
      </c>
      <c r="B1125" s="26" t="s">
        <v>1</v>
      </c>
      <c r="C1125">
        <v>2020</v>
      </c>
      <c r="D1125" s="23" t="str">
        <f t="shared" si="17"/>
        <v>dic</v>
      </c>
      <c r="E1125" s="24">
        <v>44196</v>
      </c>
      <c r="F1125" s="58">
        <v>68423190.463323578</v>
      </c>
      <c r="G1125">
        <v>2020</v>
      </c>
    </row>
    <row r="1126" spans="1:7" outlineLevel="1" x14ac:dyDescent="0.25">
      <c r="A1126" s="23" t="s">
        <v>27</v>
      </c>
      <c r="B1126" s="26" t="s">
        <v>2</v>
      </c>
      <c r="C1126">
        <v>2020</v>
      </c>
      <c r="D1126" s="23" t="str">
        <f t="shared" si="17"/>
        <v>dic</v>
      </c>
      <c r="E1126" s="24">
        <v>44196</v>
      </c>
      <c r="G1126">
        <v>2020</v>
      </c>
    </row>
    <row r="1127" spans="1:7" outlineLevel="1" x14ac:dyDescent="0.25">
      <c r="A1127" s="23" t="s">
        <v>40</v>
      </c>
      <c r="B1127" s="26" t="s">
        <v>36</v>
      </c>
      <c r="C1127">
        <v>2020</v>
      </c>
      <c r="D1127" s="23" t="str">
        <f t="shared" si="17"/>
        <v>dic</v>
      </c>
      <c r="E1127" s="24">
        <v>44196</v>
      </c>
      <c r="G1127">
        <v>2020</v>
      </c>
    </row>
    <row r="1128" spans="1:7" outlineLevel="1" x14ac:dyDescent="0.25">
      <c r="A1128" s="23" t="s">
        <v>17</v>
      </c>
      <c r="B1128" s="26" t="s">
        <v>3</v>
      </c>
      <c r="C1128">
        <v>2020</v>
      </c>
      <c r="D1128" s="23" t="str">
        <f t="shared" si="17"/>
        <v>dic</v>
      </c>
      <c r="E1128" s="24">
        <v>44196</v>
      </c>
      <c r="F1128" s="58">
        <v>55550471.250670515</v>
      </c>
      <c r="G1128">
        <v>2020</v>
      </c>
    </row>
    <row r="1129" spans="1:7" outlineLevel="1" x14ac:dyDescent="0.25">
      <c r="A1129" s="23" t="s">
        <v>18</v>
      </c>
      <c r="B1129" s="26" t="s">
        <v>4</v>
      </c>
      <c r="C1129">
        <v>2020</v>
      </c>
      <c r="D1129" s="23" t="str">
        <f t="shared" si="17"/>
        <v>dic</v>
      </c>
      <c r="E1129" s="24">
        <v>44196</v>
      </c>
      <c r="G1129">
        <v>2020</v>
      </c>
    </row>
    <row r="1130" spans="1:7" outlineLevel="1" x14ac:dyDescent="0.25">
      <c r="A1130" s="23" t="s">
        <v>20</v>
      </c>
      <c r="B1130" s="26" t="s">
        <v>6</v>
      </c>
      <c r="C1130">
        <v>2020</v>
      </c>
      <c r="D1130" s="23" t="str">
        <f t="shared" si="17"/>
        <v>dic</v>
      </c>
      <c r="E1130" s="24">
        <v>44196</v>
      </c>
      <c r="F1130" s="58">
        <v>32214255.892332267</v>
      </c>
      <c r="G1130">
        <v>2020</v>
      </c>
    </row>
    <row r="1131" spans="1:7" outlineLevel="1" x14ac:dyDescent="0.25">
      <c r="A1131" s="23" t="s">
        <v>21</v>
      </c>
      <c r="B1131" s="26" t="s">
        <v>7</v>
      </c>
      <c r="C1131">
        <v>2020</v>
      </c>
      <c r="D1131" s="23" t="str">
        <f t="shared" si="17"/>
        <v>dic</v>
      </c>
      <c r="E1131" s="24">
        <v>44196</v>
      </c>
      <c r="F1131" s="58">
        <v>23980888.650087442</v>
      </c>
      <c r="G1131">
        <v>2020</v>
      </c>
    </row>
    <row r="1132" spans="1:7" outlineLevel="1" x14ac:dyDescent="0.25">
      <c r="A1132" s="23" t="s">
        <v>22</v>
      </c>
      <c r="B1132" s="26" t="s">
        <v>8</v>
      </c>
      <c r="C1132">
        <v>2020</v>
      </c>
      <c r="D1132" s="23" t="str">
        <f t="shared" si="17"/>
        <v>dic</v>
      </c>
      <c r="E1132" s="24">
        <v>44196</v>
      </c>
      <c r="F1132" s="58">
        <v>636606162.58889532</v>
      </c>
      <c r="G1132">
        <v>2020</v>
      </c>
    </row>
    <row r="1133" spans="1:7" outlineLevel="1" x14ac:dyDescent="0.25">
      <c r="A1133" s="23" t="s">
        <v>23</v>
      </c>
      <c r="B1133" s="26" t="s">
        <v>9</v>
      </c>
      <c r="C1133">
        <v>2020</v>
      </c>
      <c r="D1133" s="23" t="str">
        <f t="shared" si="17"/>
        <v>dic</v>
      </c>
      <c r="E1133" s="24">
        <v>44196</v>
      </c>
      <c r="G1133">
        <v>2020</v>
      </c>
    </row>
    <row r="1134" spans="1:7" outlineLevel="1" x14ac:dyDescent="0.25">
      <c r="A1134" s="23" t="s">
        <v>24</v>
      </c>
      <c r="B1134" s="26" t="s">
        <v>10</v>
      </c>
      <c r="C1134">
        <v>2020</v>
      </c>
      <c r="D1134" s="23" t="str">
        <f t="shared" si="17"/>
        <v>dic</v>
      </c>
      <c r="E1134" s="24">
        <v>44196</v>
      </c>
      <c r="G1134">
        <v>2020</v>
      </c>
    </row>
    <row r="1135" spans="1:7" outlineLevel="1" x14ac:dyDescent="0.25">
      <c r="A1135" s="23" t="s">
        <v>41</v>
      </c>
      <c r="B1135" s="26" t="s">
        <v>37</v>
      </c>
      <c r="C1135">
        <v>2020</v>
      </c>
      <c r="D1135" s="23" t="str">
        <f t="shared" si="17"/>
        <v>dic</v>
      </c>
      <c r="E1135" s="24">
        <v>44196</v>
      </c>
      <c r="F1135" s="58">
        <v>437775.05830903794</v>
      </c>
      <c r="G1135">
        <v>2020</v>
      </c>
    </row>
    <row r="1136" spans="1:7" outlineLevel="1" x14ac:dyDescent="0.25">
      <c r="A1136" s="23" t="s">
        <v>25</v>
      </c>
      <c r="B1136" s="26" t="s">
        <v>11</v>
      </c>
      <c r="C1136">
        <v>2020</v>
      </c>
      <c r="D1136" s="23" t="str">
        <f t="shared" si="17"/>
        <v>dic</v>
      </c>
      <c r="E1136" s="24">
        <v>44196</v>
      </c>
      <c r="F1136" s="58">
        <v>3198602.1905539357</v>
      </c>
      <c r="G1136">
        <v>2020</v>
      </c>
    </row>
    <row r="1137" spans="1:7" outlineLevel="1" x14ac:dyDescent="0.25">
      <c r="A1137" s="23" t="s">
        <v>42</v>
      </c>
      <c r="B1137" s="26" t="s">
        <v>38</v>
      </c>
      <c r="C1137">
        <v>2020</v>
      </c>
      <c r="D1137" s="23" t="str">
        <f t="shared" si="17"/>
        <v>dic</v>
      </c>
      <c r="E1137" s="24">
        <v>44196</v>
      </c>
      <c r="G1137">
        <v>2020</v>
      </c>
    </row>
    <row r="1138" spans="1:7" outlineLevel="1" x14ac:dyDescent="0.25">
      <c r="A1138" s="23" t="s">
        <v>26</v>
      </c>
      <c r="B1138" s="26" t="s">
        <v>12</v>
      </c>
      <c r="C1138">
        <v>2020</v>
      </c>
      <c r="D1138" s="23" t="str">
        <f t="shared" si="17"/>
        <v>dic</v>
      </c>
      <c r="E1138" s="24">
        <v>44196</v>
      </c>
      <c r="F1138" s="58">
        <v>384869.95043731784</v>
      </c>
      <c r="G1138">
        <v>2020</v>
      </c>
    </row>
    <row r="1139" spans="1:7" outlineLevel="1" x14ac:dyDescent="0.25">
      <c r="A1139" s="23" t="s">
        <v>43</v>
      </c>
      <c r="B1139" s="26" t="s">
        <v>34</v>
      </c>
      <c r="C1139">
        <v>2020</v>
      </c>
      <c r="D1139" s="23" t="str">
        <f t="shared" si="17"/>
        <v>dic</v>
      </c>
      <c r="E1139" s="24">
        <v>44196</v>
      </c>
      <c r="F1139" s="58">
        <v>428221387.43559766</v>
      </c>
      <c r="G1139">
        <v>2020</v>
      </c>
    </row>
    <row r="1140" spans="1:7" outlineLevel="1" x14ac:dyDescent="0.25">
      <c r="A1140" s="23" t="s">
        <v>13</v>
      </c>
      <c r="B1140" s="26" t="s">
        <v>13</v>
      </c>
      <c r="C1140">
        <v>2020</v>
      </c>
      <c r="D1140" s="23" t="str">
        <f t="shared" si="17"/>
        <v>dic</v>
      </c>
      <c r="E1140" s="24">
        <v>44196</v>
      </c>
      <c r="F1140" s="58">
        <v>295830797.73938769</v>
      </c>
      <c r="G1140">
        <v>2020</v>
      </c>
    </row>
    <row r="1141" spans="1:7" outlineLevel="1" x14ac:dyDescent="0.25">
      <c r="A1141" s="23" t="s">
        <v>14</v>
      </c>
      <c r="B1141" s="26" t="s">
        <v>14</v>
      </c>
      <c r="C1141">
        <v>2020</v>
      </c>
      <c r="D1141" s="23" t="str">
        <f t="shared" si="17"/>
        <v>dic</v>
      </c>
      <c r="E1141" s="24">
        <v>44196</v>
      </c>
      <c r="F1141" s="58">
        <v>605860083.44128287</v>
      </c>
      <c r="G1141">
        <v>2020</v>
      </c>
    </row>
    <row r="1142" spans="1:7" outlineLevel="1" x14ac:dyDescent="0.25">
      <c r="A1142" s="23" t="s">
        <v>15</v>
      </c>
      <c r="B1142" s="26" t="s">
        <v>0</v>
      </c>
      <c r="C1142">
        <v>2021</v>
      </c>
      <c r="D1142" s="23" t="str">
        <f t="shared" si="17"/>
        <v>ene</v>
      </c>
      <c r="E1142" s="24">
        <v>44227</v>
      </c>
      <c r="F1142" s="58">
        <v>14442647.379008744</v>
      </c>
      <c r="G1142">
        <v>2021</v>
      </c>
    </row>
    <row r="1143" spans="1:7" outlineLevel="1" x14ac:dyDescent="0.25">
      <c r="A1143" s="23" t="s">
        <v>39</v>
      </c>
      <c r="B1143" s="26" t="s">
        <v>35</v>
      </c>
      <c r="C1143">
        <v>2021</v>
      </c>
      <c r="D1143" s="23" t="str">
        <f t="shared" si="17"/>
        <v>ene</v>
      </c>
      <c r="E1143" s="24">
        <v>44227</v>
      </c>
      <c r="G1143">
        <v>2021</v>
      </c>
    </row>
    <row r="1144" spans="1:7" outlineLevel="1" x14ac:dyDescent="0.25">
      <c r="A1144" s="23" t="s">
        <v>16</v>
      </c>
      <c r="B1144" s="26" t="s">
        <v>1</v>
      </c>
      <c r="C1144">
        <v>2021</v>
      </c>
      <c r="D1144" s="23" t="str">
        <f t="shared" si="17"/>
        <v>ene</v>
      </c>
      <c r="E1144" s="24">
        <v>44227</v>
      </c>
      <c r="F1144" s="58">
        <v>66469213.197201245</v>
      </c>
      <c r="G1144">
        <v>2021</v>
      </c>
    </row>
    <row r="1145" spans="1:7" outlineLevel="1" x14ac:dyDescent="0.25">
      <c r="A1145" s="23" t="s">
        <v>27</v>
      </c>
      <c r="B1145" s="26" t="s">
        <v>2</v>
      </c>
      <c r="C1145">
        <v>2021</v>
      </c>
      <c r="D1145" s="23" t="str">
        <f t="shared" si="17"/>
        <v>ene</v>
      </c>
      <c r="E1145" s="24">
        <v>44227</v>
      </c>
      <c r="G1145">
        <v>2021</v>
      </c>
    </row>
    <row r="1146" spans="1:7" outlineLevel="1" x14ac:dyDescent="0.25">
      <c r="A1146" s="23" t="s">
        <v>40</v>
      </c>
      <c r="B1146" s="26" t="s">
        <v>36</v>
      </c>
      <c r="C1146">
        <v>2021</v>
      </c>
      <c r="D1146" s="23" t="str">
        <f t="shared" si="17"/>
        <v>ene</v>
      </c>
      <c r="E1146" s="24">
        <v>44227</v>
      </c>
      <c r="G1146">
        <v>2021</v>
      </c>
    </row>
    <row r="1147" spans="1:7" outlineLevel="1" x14ac:dyDescent="0.25">
      <c r="A1147" s="23" t="s">
        <v>17</v>
      </c>
      <c r="B1147" s="26" t="s">
        <v>3</v>
      </c>
      <c r="C1147">
        <v>2021</v>
      </c>
      <c r="D1147" s="23" t="str">
        <f t="shared" si="17"/>
        <v>ene</v>
      </c>
      <c r="E1147" s="24">
        <v>44227</v>
      </c>
      <c r="F1147" s="58">
        <v>56045343.371836782</v>
      </c>
      <c r="G1147">
        <v>2021</v>
      </c>
    </row>
    <row r="1148" spans="1:7" outlineLevel="1" x14ac:dyDescent="0.25">
      <c r="A1148" s="23" t="s">
        <v>18</v>
      </c>
      <c r="B1148" s="26" t="s">
        <v>4</v>
      </c>
      <c r="C1148">
        <v>2021</v>
      </c>
      <c r="D1148" s="23" t="str">
        <f t="shared" si="17"/>
        <v>ene</v>
      </c>
      <c r="E1148" s="24">
        <v>44227</v>
      </c>
      <c r="G1148">
        <v>2021</v>
      </c>
    </row>
    <row r="1149" spans="1:7" outlineLevel="1" x14ac:dyDescent="0.25">
      <c r="A1149" s="23" t="s">
        <v>20</v>
      </c>
      <c r="B1149" s="26" t="s">
        <v>6</v>
      </c>
      <c r="C1149">
        <v>2021</v>
      </c>
      <c r="D1149" s="23" t="str">
        <f t="shared" si="17"/>
        <v>ene</v>
      </c>
      <c r="E1149" s="24">
        <v>44227</v>
      </c>
      <c r="F1149" s="58">
        <v>32340995.263381943</v>
      </c>
      <c r="G1149">
        <v>2021</v>
      </c>
    </row>
    <row r="1150" spans="1:7" outlineLevel="1" x14ac:dyDescent="0.25">
      <c r="A1150" s="23" t="s">
        <v>21</v>
      </c>
      <c r="B1150" s="26" t="s">
        <v>7</v>
      </c>
      <c r="C1150">
        <v>2021</v>
      </c>
      <c r="D1150" s="23" t="str">
        <f t="shared" si="17"/>
        <v>ene</v>
      </c>
      <c r="E1150" s="24">
        <v>44227</v>
      </c>
      <c r="F1150" s="58">
        <v>27454977.970903762</v>
      </c>
      <c r="G1150">
        <v>2021</v>
      </c>
    </row>
    <row r="1151" spans="1:7" outlineLevel="1" x14ac:dyDescent="0.25">
      <c r="A1151" s="23" t="s">
        <v>22</v>
      </c>
      <c r="B1151" s="26" t="s">
        <v>8</v>
      </c>
      <c r="C1151">
        <v>2021</v>
      </c>
      <c r="D1151" s="23" t="str">
        <f t="shared" si="17"/>
        <v>ene</v>
      </c>
      <c r="E1151" s="24">
        <v>44227</v>
      </c>
      <c r="F1151" s="58">
        <v>674980138.68486905</v>
      </c>
      <c r="G1151">
        <v>2021</v>
      </c>
    </row>
    <row r="1152" spans="1:7" outlineLevel="1" x14ac:dyDescent="0.25">
      <c r="A1152" s="23" t="s">
        <v>23</v>
      </c>
      <c r="B1152" s="26" t="s">
        <v>9</v>
      </c>
      <c r="C1152">
        <v>2021</v>
      </c>
      <c r="D1152" s="23" t="str">
        <f t="shared" si="17"/>
        <v>ene</v>
      </c>
      <c r="E1152" s="24">
        <v>44227</v>
      </c>
      <c r="G1152">
        <v>2021</v>
      </c>
    </row>
    <row r="1153" spans="1:7" outlineLevel="1" x14ac:dyDescent="0.25">
      <c r="A1153" s="23" t="s">
        <v>24</v>
      </c>
      <c r="B1153" s="26" t="s">
        <v>10</v>
      </c>
      <c r="C1153">
        <v>2021</v>
      </c>
      <c r="D1153" s="23" t="str">
        <f t="shared" si="17"/>
        <v>ene</v>
      </c>
      <c r="E1153" s="24">
        <v>44227</v>
      </c>
      <c r="G1153">
        <v>2021</v>
      </c>
    </row>
    <row r="1154" spans="1:7" outlineLevel="1" x14ac:dyDescent="0.25">
      <c r="A1154" s="23" t="s">
        <v>41</v>
      </c>
      <c r="B1154" s="26" t="s">
        <v>37</v>
      </c>
      <c r="C1154">
        <v>2021</v>
      </c>
      <c r="D1154" s="23" t="str">
        <f t="shared" ref="D1154:D1217" si="18">+TEXT(E1154,"mmm")</f>
        <v>ene</v>
      </c>
      <c r="E1154" s="24">
        <v>44227</v>
      </c>
      <c r="F1154" s="58">
        <v>4009903.5772594749</v>
      </c>
      <c r="G1154">
        <v>2021</v>
      </c>
    </row>
    <row r="1155" spans="1:7" outlineLevel="1" x14ac:dyDescent="0.25">
      <c r="A1155" s="23" t="s">
        <v>25</v>
      </c>
      <c r="B1155" s="26" t="s">
        <v>11</v>
      </c>
      <c r="C1155">
        <v>2021</v>
      </c>
      <c r="D1155" s="23" t="str">
        <f t="shared" si="18"/>
        <v>ene</v>
      </c>
      <c r="E1155" s="24">
        <v>44227</v>
      </c>
      <c r="F1155" s="58">
        <v>2496982.1686880467</v>
      </c>
      <c r="G1155">
        <v>2021</v>
      </c>
    </row>
    <row r="1156" spans="1:7" outlineLevel="1" x14ac:dyDescent="0.25">
      <c r="A1156" s="23" t="s">
        <v>42</v>
      </c>
      <c r="B1156" s="26" t="s">
        <v>38</v>
      </c>
      <c r="C1156">
        <v>2021</v>
      </c>
      <c r="D1156" s="23" t="str">
        <f t="shared" si="18"/>
        <v>ene</v>
      </c>
      <c r="E1156" s="24">
        <v>44227</v>
      </c>
      <c r="G1156">
        <v>2021</v>
      </c>
    </row>
    <row r="1157" spans="1:7" outlineLevel="1" x14ac:dyDescent="0.25">
      <c r="A1157" s="23" t="s">
        <v>26</v>
      </c>
      <c r="B1157" s="26" t="s">
        <v>12</v>
      </c>
      <c r="C1157">
        <v>2021</v>
      </c>
      <c r="D1157" s="23" t="str">
        <f t="shared" si="18"/>
        <v>ene</v>
      </c>
      <c r="E1157" s="24">
        <v>44227</v>
      </c>
      <c r="F1157" s="58">
        <v>372742.1545189505</v>
      </c>
      <c r="G1157">
        <v>2021</v>
      </c>
    </row>
    <row r="1158" spans="1:7" outlineLevel="1" x14ac:dyDescent="0.25">
      <c r="A1158" s="23" t="s">
        <v>43</v>
      </c>
      <c r="B1158" s="26" t="s">
        <v>34</v>
      </c>
      <c r="C1158">
        <v>2021</v>
      </c>
      <c r="D1158" s="23" t="str">
        <f t="shared" si="18"/>
        <v>ene</v>
      </c>
      <c r="E1158" s="24">
        <v>44227</v>
      </c>
      <c r="F1158" s="58">
        <v>422810898.38428575</v>
      </c>
      <c r="G1158">
        <v>2021</v>
      </c>
    </row>
    <row r="1159" spans="1:7" outlineLevel="1" x14ac:dyDescent="0.25">
      <c r="A1159" s="23" t="s">
        <v>13</v>
      </c>
      <c r="B1159" s="26" t="s">
        <v>13</v>
      </c>
      <c r="C1159">
        <v>2021</v>
      </c>
      <c r="D1159" s="23" t="str">
        <f t="shared" si="18"/>
        <v>ene</v>
      </c>
      <c r="E1159" s="24">
        <v>44227</v>
      </c>
      <c r="F1159" s="58">
        <v>301837597.27516031</v>
      </c>
      <c r="G1159">
        <v>2021</v>
      </c>
    </row>
    <row r="1160" spans="1:7" outlineLevel="1" x14ac:dyDescent="0.25">
      <c r="A1160" s="23" t="s">
        <v>14</v>
      </c>
      <c r="B1160" s="26" t="s">
        <v>14</v>
      </c>
      <c r="C1160">
        <v>2021</v>
      </c>
      <c r="D1160" s="23" t="str">
        <f t="shared" si="18"/>
        <v>ene</v>
      </c>
      <c r="E1160" s="24">
        <v>44227</v>
      </c>
      <c r="F1160" s="58">
        <v>602193670.85860074</v>
      </c>
      <c r="G1160">
        <v>2021</v>
      </c>
    </row>
    <row r="1161" spans="1:7" outlineLevel="1" x14ac:dyDescent="0.25">
      <c r="A1161" s="23" t="s">
        <v>15</v>
      </c>
      <c r="B1161" s="26" t="s">
        <v>0</v>
      </c>
      <c r="C1161">
        <v>2021</v>
      </c>
      <c r="D1161" s="23" t="str">
        <f t="shared" si="18"/>
        <v>feb</v>
      </c>
      <c r="E1161" s="24">
        <v>44255</v>
      </c>
      <c r="F1161" s="58">
        <v>14487678.376093294</v>
      </c>
      <c r="G1161">
        <v>2021</v>
      </c>
    </row>
    <row r="1162" spans="1:7" outlineLevel="1" x14ac:dyDescent="0.25">
      <c r="A1162" s="23" t="s">
        <v>39</v>
      </c>
      <c r="B1162" s="26" t="s">
        <v>35</v>
      </c>
      <c r="C1162">
        <v>2021</v>
      </c>
      <c r="D1162" s="23" t="str">
        <f t="shared" si="18"/>
        <v>feb</v>
      </c>
      <c r="E1162" s="24">
        <v>44255</v>
      </c>
      <c r="G1162">
        <v>2021</v>
      </c>
    </row>
    <row r="1163" spans="1:7" outlineLevel="1" x14ac:dyDescent="0.25">
      <c r="A1163" s="23" t="s">
        <v>16</v>
      </c>
      <c r="B1163" s="26" t="s">
        <v>1</v>
      </c>
      <c r="C1163">
        <v>2021</v>
      </c>
      <c r="D1163" s="23" t="str">
        <f t="shared" si="18"/>
        <v>feb</v>
      </c>
      <c r="E1163" s="24">
        <v>44255</v>
      </c>
      <c r="F1163" s="58">
        <v>63886977.682652995</v>
      </c>
      <c r="G1163">
        <v>2021</v>
      </c>
    </row>
    <row r="1164" spans="1:7" outlineLevel="1" x14ac:dyDescent="0.25">
      <c r="A1164" s="23" t="s">
        <v>27</v>
      </c>
      <c r="B1164" s="26" t="s">
        <v>2</v>
      </c>
      <c r="C1164">
        <v>2021</v>
      </c>
      <c r="D1164" s="23" t="str">
        <f t="shared" si="18"/>
        <v>feb</v>
      </c>
      <c r="E1164" s="24">
        <v>44255</v>
      </c>
      <c r="G1164">
        <v>2021</v>
      </c>
    </row>
    <row r="1165" spans="1:7" outlineLevel="1" x14ac:dyDescent="0.25">
      <c r="A1165" s="23" t="s">
        <v>40</v>
      </c>
      <c r="B1165" s="26" t="s">
        <v>36</v>
      </c>
      <c r="C1165">
        <v>2021</v>
      </c>
      <c r="D1165" s="23" t="str">
        <f t="shared" si="18"/>
        <v>feb</v>
      </c>
      <c r="E1165" s="24">
        <v>44255</v>
      </c>
      <c r="G1165">
        <v>2021</v>
      </c>
    </row>
    <row r="1166" spans="1:7" outlineLevel="1" x14ac:dyDescent="0.25">
      <c r="A1166" s="23" t="s">
        <v>17</v>
      </c>
      <c r="B1166" s="26" t="s">
        <v>3</v>
      </c>
      <c r="C1166">
        <v>2021</v>
      </c>
      <c r="D1166" s="23" t="str">
        <f t="shared" si="18"/>
        <v>feb</v>
      </c>
      <c r="E1166" s="24">
        <v>44255</v>
      </c>
      <c r="F1166" s="58">
        <v>54048694.453498557</v>
      </c>
      <c r="G1166">
        <v>2021</v>
      </c>
    </row>
    <row r="1167" spans="1:7" outlineLevel="1" x14ac:dyDescent="0.25">
      <c r="A1167" s="23" t="s">
        <v>18</v>
      </c>
      <c r="B1167" s="26" t="s">
        <v>4</v>
      </c>
      <c r="C1167">
        <v>2021</v>
      </c>
      <c r="D1167" s="23" t="str">
        <f t="shared" si="18"/>
        <v>feb</v>
      </c>
      <c r="E1167" s="24">
        <v>44255</v>
      </c>
      <c r="G1167">
        <v>2021</v>
      </c>
    </row>
    <row r="1168" spans="1:7" outlineLevel="1" x14ac:dyDescent="0.25">
      <c r="A1168" s="23" t="s">
        <v>20</v>
      </c>
      <c r="B1168" s="26" t="s">
        <v>6</v>
      </c>
      <c r="C1168">
        <v>2021</v>
      </c>
      <c r="D1168" s="23" t="str">
        <f t="shared" si="18"/>
        <v>feb</v>
      </c>
      <c r="E1168" s="24">
        <v>44255</v>
      </c>
      <c r="F1168" s="58">
        <v>33608170.757375941</v>
      </c>
      <c r="G1168">
        <v>2021</v>
      </c>
    </row>
    <row r="1169" spans="1:7" outlineLevel="1" x14ac:dyDescent="0.25">
      <c r="A1169" s="23" t="s">
        <v>21</v>
      </c>
      <c r="B1169" s="26" t="s">
        <v>7</v>
      </c>
      <c r="C1169">
        <v>2021</v>
      </c>
      <c r="D1169" s="23" t="str">
        <f t="shared" si="18"/>
        <v>feb</v>
      </c>
      <c r="E1169" s="24">
        <v>44255</v>
      </c>
      <c r="F1169" s="58">
        <v>26321987.53148685</v>
      </c>
      <c r="G1169">
        <v>2021</v>
      </c>
    </row>
    <row r="1170" spans="1:7" outlineLevel="1" x14ac:dyDescent="0.25">
      <c r="A1170" s="23" t="s">
        <v>22</v>
      </c>
      <c r="B1170" s="26" t="s">
        <v>8</v>
      </c>
      <c r="C1170">
        <v>2021</v>
      </c>
      <c r="D1170" s="23" t="str">
        <f t="shared" si="18"/>
        <v>feb</v>
      </c>
      <c r="E1170" s="24">
        <v>44255</v>
      </c>
      <c r="F1170" s="58">
        <v>687359299.95274401</v>
      </c>
      <c r="G1170">
        <v>2021</v>
      </c>
    </row>
    <row r="1171" spans="1:7" outlineLevel="1" x14ac:dyDescent="0.25">
      <c r="A1171" s="23" t="s">
        <v>23</v>
      </c>
      <c r="B1171" s="26" t="s">
        <v>9</v>
      </c>
      <c r="C1171">
        <v>2021</v>
      </c>
      <c r="D1171" s="23" t="str">
        <f t="shared" si="18"/>
        <v>feb</v>
      </c>
      <c r="E1171" s="24">
        <v>44255</v>
      </c>
      <c r="G1171">
        <v>2021</v>
      </c>
    </row>
    <row r="1172" spans="1:7" outlineLevel="1" x14ac:dyDescent="0.25">
      <c r="A1172" s="23" t="s">
        <v>24</v>
      </c>
      <c r="B1172" s="26" t="s">
        <v>10</v>
      </c>
      <c r="C1172">
        <v>2021</v>
      </c>
      <c r="D1172" s="23" t="str">
        <f t="shared" si="18"/>
        <v>feb</v>
      </c>
      <c r="E1172" s="24">
        <v>44255</v>
      </c>
      <c r="G1172">
        <v>2021</v>
      </c>
    </row>
    <row r="1173" spans="1:7" outlineLevel="1" x14ac:dyDescent="0.25">
      <c r="A1173" s="23" t="s">
        <v>41</v>
      </c>
      <c r="B1173" s="26" t="s">
        <v>37</v>
      </c>
      <c r="C1173">
        <v>2021</v>
      </c>
      <c r="D1173" s="23" t="str">
        <f t="shared" si="18"/>
        <v>feb</v>
      </c>
      <c r="E1173" s="24">
        <v>44255</v>
      </c>
      <c r="F1173" s="58">
        <v>4010937.7725947523</v>
      </c>
      <c r="G1173">
        <v>2021</v>
      </c>
    </row>
    <row r="1174" spans="1:7" outlineLevel="1" x14ac:dyDescent="0.25">
      <c r="A1174" s="23" t="s">
        <v>25</v>
      </c>
      <c r="B1174" s="26" t="s">
        <v>11</v>
      </c>
      <c r="C1174">
        <v>2021</v>
      </c>
      <c r="D1174" s="23" t="str">
        <f t="shared" si="18"/>
        <v>feb</v>
      </c>
      <c r="E1174" s="24">
        <v>44255</v>
      </c>
      <c r="F1174" s="58">
        <v>2132433.7412536442</v>
      </c>
      <c r="G1174">
        <v>2021</v>
      </c>
    </row>
    <row r="1175" spans="1:7" outlineLevel="1" x14ac:dyDescent="0.25">
      <c r="A1175" s="23" t="s">
        <v>42</v>
      </c>
      <c r="B1175" s="26" t="s">
        <v>38</v>
      </c>
      <c r="C1175">
        <v>2021</v>
      </c>
      <c r="D1175" s="23" t="str">
        <f t="shared" si="18"/>
        <v>feb</v>
      </c>
      <c r="E1175" s="24">
        <v>44255</v>
      </c>
      <c r="G1175">
        <v>2021</v>
      </c>
    </row>
    <row r="1176" spans="1:7" outlineLevel="1" x14ac:dyDescent="0.25">
      <c r="A1176" s="23" t="s">
        <v>26</v>
      </c>
      <c r="B1176" s="26" t="s">
        <v>12</v>
      </c>
      <c r="C1176">
        <v>2021</v>
      </c>
      <c r="D1176" s="23" t="str">
        <f t="shared" si="18"/>
        <v>feb</v>
      </c>
      <c r="E1176" s="24">
        <v>44255</v>
      </c>
      <c r="F1176" s="58">
        <v>360391.72303206997</v>
      </c>
      <c r="G1176">
        <v>2021</v>
      </c>
    </row>
    <row r="1177" spans="1:7" outlineLevel="1" x14ac:dyDescent="0.25">
      <c r="A1177" s="23" t="s">
        <v>43</v>
      </c>
      <c r="B1177" s="26" t="s">
        <v>34</v>
      </c>
      <c r="C1177">
        <v>2021</v>
      </c>
      <c r="D1177" s="23" t="str">
        <f t="shared" si="18"/>
        <v>feb</v>
      </c>
      <c r="E1177" s="24">
        <v>44255</v>
      </c>
      <c r="F1177" s="58">
        <v>415274936.25542277</v>
      </c>
      <c r="G1177">
        <v>2021</v>
      </c>
    </row>
    <row r="1178" spans="1:7" outlineLevel="1" x14ac:dyDescent="0.25">
      <c r="A1178" s="23" t="s">
        <v>13</v>
      </c>
      <c r="B1178" s="26" t="s">
        <v>13</v>
      </c>
      <c r="C1178">
        <v>2021</v>
      </c>
      <c r="D1178" s="23" t="str">
        <f t="shared" si="18"/>
        <v>feb</v>
      </c>
      <c r="E1178" s="24">
        <v>44255</v>
      </c>
      <c r="F1178" s="58">
        <v>307931395.20723027</v>
      </c>
      <c r="G1178">
        <v>2021</v>
      </c>
    </row>
    <row r="1179" spans="1:7" outlineLevel="1" x14ac:dyDescent="0.25">
      <c r="A1179" s="23" t="s">
        <v>14</v>
      </c>
      <c r="B1179" s="26" t="s">
        <v>14</v>
      </c>
      <c r="C1179">
        <v>2021</v>
      </c>
      <c r="D1179" s="23" t="str">
        <f t="shared" si="18"/>
        <v>feb</v>
      </c>
      <c r="E1179" s="24">
        <v>44255</v>
      </c>
      <c r="F1179" s="58">
        <v>599204868.6948688</v>
      </c>
      <c r="G1179">
        <v>2021</v>
      </c>
    </row>
    <row r="1180" spans="1:7" outlineLevel="1" x14ac:dyDescent="0.25">
      <c r="A1180" s="23" t="s">
        <v>15</v>
      </c>
      <c r="B1180" s="26" t="s">
        <v>0</v>
      </c>
      <c r="C1180">
        <v>2021</v>
      </c>
      <c r="D1180" s="23" t="str">
        <f t="shared" si="18"/>
        <v>mar</v>
      </c>
      <c r="E1180" s="24">
        <v>44286</v>
      </c>
      <c r="F1180" s="58">
        <v>14508710.365889214</v>
      </c>
      <c r="G1180">
        <v>2021</v>
      </c>
    </row>
    <row r="1181" spans="1:7" outlineLevel="1" x14ac:dyDescent="0.25">
      <c r="A1181" s="23" t="s">
        <v>39</v>
      </c>
      <c r="B1181" s="26" t="s">
        <v>35</v>
      </c>
      <c r="C1181">
        <v>2021</v>
      </c>
      <c r="D1181" s="23" t="str">
        <f t="shared" si="18"/>
        <v>mar</v>
      </c>
      <c r="E1181" s="24">
        <v>44286</v>
      </c>
      <c r="G1181">
        <v>2021</v>
      </c>
    </row>
    <row r="1182" spans="1:7" outlineLevel="1" x14ac:dyDescent="0.25">
      <c r="A1182" s="23" t="s">
        <v>16</v>
      </c>
      <c r="B1182" s="26" t="s">
        <v>1</v>
      </c>
      <c r="C1182">
        <v>2021</v>
      </c>
      <c r="D1182" s="23" t="str">
        <f t="shared" si="18"/>
        <v>mar</v>
      </c>
      <c r="E1182" s="24">
        <v>44286</v>
      </c>
      <c r="F1182" s="58">
        <v>65856434.107084617</v>
      </c>
      <c r="G1182">
        <v>2021</v>
      </c>
    </row>
    <row r="1183" spans="1:7" outlineLevel="1" x14ac:dyDescent="0.25">
      <c r="A1183" s="23" t="s">
        <v>27</v>
      </c>
      <c r="B1183" s="26" t="s">
        <v>2</v>
      </c>
      <c r="C1183">
        <v>2021</v>
      </c>
      <c r="D1183" s="23" t="str">
        <f t="shared" si="18"/>
        <v>mar</v>
      </c>
      <c r="E1183" s="24">
        <v>44286</v>
      </c>
      <c r="G1183">
        <v>2021</v>
      </c>
    </row>
    <row r="1184" spans="1:7" outlineLevel="1" x14ac:dyDescent="0.25">
      <c r="A1184" s="23" t="s">
        <v>40</v>
      </c>
      <c r="B1184" s="26" t="s">
        <v>36</v>
      </c>
      <c r="C1184">
        <v>2021</v>
      </c>
      <c r="D1184" s="23" t="str">
        <f t="shared" si="18"/>
        <v>mar</v>
      </c>
      <c r="E1184" s="24">
        <v>44286</v>
      </c>
      <c r="G1184">
        <v>2021</v>
      </c>
    </row>
    <row r="1185" spans="1:7" outlineLevel="1" x14ac:dyDescent="0.25">
      <c r="A1185" s="23" t="s">
        <v>17</v>
      </c>
      <c r="B1185" s="26" t="s">
        <v>3</v>
      </c>
      <c r="C1185">
        <v>2021</v>
      </c>
      <c r="D1185" s="23" t="str">
        <f t="shared" si="18"/>
        <v>mar</v>
      </c>
      <c r="E1185" s="24">
        <v>44286</v>
      </c>
      <c r="F1185" s="58">
        <v>53304249.704314858</v>
      </c>
      <c r="G1185">
        <v>2021</v>
      </c>
    </row>
    <row r="1186" spans="1:7" outlineLevel="1" x14ac:dyDescent="0.25">
      <c r="A1186" s="23" t="s">
        <v>18</v>
      </c>
      <c r="B1186" s="26" t="s">
        <v>4</v>
      </c>
      <c r="C1186">
        <v>2021</v>
      </c>
      <c r="D1186" s="23" t="str">
        <f t="shared" si="18"/>
        <v>mar</v>
      </c>
      <c r="E1186" s="24">
        <v>44286</v>
      </c>
      <c r="G1186">
        <v>2021</v>
      </c>
    </row>
    <row r="1187" spans="1:7" outlineLevel="1" x14ac:dyDescent="0.25">
      <c r="A1187" s="23" t="s">
        <v>20</v>
      </c>
      <c r="B1187" s="26" t="s">
        <v>6</v>
      </c>
      <c r="C1187">
        <v>2021</v>
      </c>
      <c r="D1187" s="23" t="str">
        <f t="shared" si="18"/>
        <v>mar</v>
      </c>
      <c r="E1187" s="24">
        <v>44286</v>
      </c>
      <c r="F1187" s="58">
        <v>31562457.830641326</v>
      </c>
      <c r="G1187">
        <v>2021</v>
      </c>
    </row>
    <row r="1188" spans="1:7" outlineLevel="1" x14ac:dyDescent="0.25">
      <c r="A1188" s="23" t="s">
        <v>21</v>
      </c>
      <c r="B1188" s="26" t="s">
        <v>7</v>
      </c>
      <c r="C1188">
        <v>2021</v>
      </c>
      <c r="D1188" s="23" t="str">
        <f t="shared" si="18"/>
        <v>mar</v>
      </c>
      <c r="E1188" s="24">
        <v>44286</v>
      </c>
      <c r="F1188" s="58">
        <v>26006498.238338221</v>
      </c>
      <c r="G1188">
        <v>2021</v>
      </c>
    </row>
    <row r="1189" spans="1:7" outlineLevel="1" x14ac:dyDescent="0.25">
      <c r="A1189" s="23" t="s">
        <v>22</v>
      </c>
      <c r="B1189" s="26" t="s">
        <v>8</v>
      </c>
      <c r="C1189">
        <v>2021</v>
      </c>
      <c r="D1189" s="23" t="str">
        <f t="shared" si="18"/>
        <v>mar</v>
      </c>
      <c r="E1189" s="24">
        <v>44286</v>
      </c>
      <c r="F1189" s="58">
        <v>734406998.44408</v>
      </c>
      <c r="G1189">
        <v>2021</v>
      </c>
    </row>
    <row r="1190" spans="1:7" outlineLevel="1" x14ac:dyDescent="0.25">
      <c r="A1190" s="23" t="s">
        <v>23</v>
      </c>
      <c r="B1190" s="26" t="s">
        <v>9</v>
      </c>
      <c r="C1190">
        <v>2021</v>
      </c>
      <c r="D1190" s="23" t="str">
        <f t="shared" si="18"/>
        <v>mar</v>
      </c>
      <c r="E1190" s="24">
        <v>44286</v>
      </c>
      <c r="F1190" s="58">
        <v>2915102.0408163266</v>
      </c>
      <c r="G1190">
        <v>2021</v>
      </c>
    </row>
    <row r="1191" spans="1:7" outlineLevel="1" x14ac:dyDescent="0.25">
      <c r="A1191" s="23" t="s">
        <v>24</v>
      </c>
      <c r="B1191" s="26" t="s">
        <v>10</v>
      </c>
      <c r="C1191">
        <v>2021</v>
      </c>
      <c r="D1191" s="23" t="str">
        <f t="shared" si="18"/>
        <v>mar</v>
      </c>
      <c r="E1191" s="24">
        <v>44286</v>
      </c>
      <c r="G1191">
        <v>2021</v>
      </c>
    </row>
    <row r="1192" spans="1:7" outlineLevel="1" x14ac:dyDescent="0.25">
      <c r="A1192" s="23" t="s">
        <v>41</v>
      </c>
      <c r="B1192" s="26" t="s">
        <v>37</v>
      </c>
      <c r="C1192">
        <v>2021</v>
      </c>
      <c r="D1192" s="23" t="str">
        <f t="shared" si="18"/>
        <v>mar</v>
      </c>
      <c r="E1192" s="24">
        <v>44286</v>
      </c>
      <c r="F1192" s="58">
        <v>3573252.1486880467</v>
      </c>
      <c r="G1192">
        <v>2021</v>
      </c>
    </row>
    <row r="1193" spans="1:7" outlineLevel="1" x14ac:dyDescent="0.25">
      <c r="A1193" s="23" t="s">
        <v>25</v>
      </c>
      <c r="B1193" s="26" t="s">
        <v>11</v>
      </c>
      <c r="C1193">
        <v>2021</v>
      </c>
      <c r="D1193" s="23" t="str">
        <f t="shared" si="18"/>
        <v>mar</v>
      </c>
      <c r="E1193" s="24">
        <v>44286</v>
      </c>
      <c r="F1193" s="58">
        <v>4762785.9329446061</v>
      </c>
      <c r="G1193">
        <v>2021</v>
      </c>
    </row>
    <row r="1194" spans="1:7" outlineLevel="1" x14ac:dyDescent="0.25">
      <c r="A1194" s="23" t="s">
        <v>42</v>
      </c>
      <c r="B1194" s="26" t="s">
        <v>38</v>
      </c>
      <c r="C1194">
        <v>2021</v>
      </c>
      <c r="D1194" s="23" t="str">
        <f t="shared" si="18"/>
        <v>mar</v>
      </c>
      <c r="E1194" s="24">
        <v>44286</v>
      </c>
      <c r="G1194">
        <v>2021</v>
      </c>
    </row>
    <row r="1195" spans="1:7" outlineLevel="1" x14ac:dyDescent="0.25">
      <c r="A1195" s="23" t="s">
        <v>26</v>
      </c>
      <c r="B1195" s="26" t="s">
        <v>12</v>
      </c>
      <c r="C1195">
        <v>2021</v>
      </c>
      <c r="D1195" s="23" t="str">
        <f t="shared" si="18"/>
        <v>mar</v>
      </c>
      <c r="E1195" s="24">
        <v>44286</v>
      </c>
      <c r="F1195" s="58">
        <v>348249.64139941696</v>
      </c>
      <c r="G1195">
        <v>2021</v>
      </c>
    </row>
    <row r="1196" spans="1:7" outlineLevel="1" x14ac:dyDescent="0.25">
      <c r="A1196" s="23" t="s">
        <v>43</v>
      </c>
      <c r="B1196" s="26" t="s">
        <v>34</v>
      </c>
      <c r="C1196">
        <v>2021</v>
      </c>
      <c r="D1196" s="23" t="str">
        <f t="shared" si="18"/>
        <v>mar</v>
      </c>
      <c r="E1196" s="24">
        <v>44286</v>
      </c>
      <c r="F1196" s="58">
        <v>418127507.44807583</v>
      </c>
      <c r="G1196">
        <v>2021</v>
      </c>
    </row>
    <row r="1197" spans="1:7" outlineLevel="1" x14ac:dyDescent="0.25">
      <c r="A1197" s="23" t="s">
        <v>13</v>
      </c>
      <c r="B1197" s="26" t="s">
        <v>13</v>
      </c>
      <c r="C1197">
        <v>2021</v>
      </c>
      <c r="D1197" s="23" t="str">
        <f t="shared" si="18"/>
        <v>mar</v>
      </c>
      <c r="E1197" s="24">
        <v>44286</v>
      </c>
      <c r="F1197" s="58">
        <v>203500315.33524781</v>
      </c>
      <c r="G1197">
        <v>2021</v>
      </c>
    </row>
    <row r="1198" spans="1:7" outlineLevel="1" x14ac:dyDescent="0.25">
      <c r="A1198" s="23" t="s">
        <v>14</v>
      </c>
      <c r="B1198" s="26" t="s">
        <v>14</v>
      </c>
      <c r="C1198">
        <v>2021</v>
      </c>
      <c r="D1198" s="23" t="str">
        <f t="shared" si="18"/>
        <v>mar</v>
      </c>
      <c r="E1198" s="24">
        <v>44286</v>
      </c>
      <c r="F1198" s="58">
        <v>602565105.07067049</v>
      </c>
      <c r="G1198">
        <v>2021</v>
      </c>
    </row>
    <row r="1199" spans="1:7" outlineLevel="1" x14ac:dyDescent="0.25">
      <c r="A1199" s="23" t="s">
        <v>15</v>
      </c>
      <c r="B1199" s="26" t="s">
        <v>0</v>
      </c>
      <c r="C1199">
        <v>2021</v>
      </c>
      <c r="D1199" s="23" t="str">
        <f t="shared" si="18"/>
        <v>abr</v>
      </c>
      <c r="E1199" s="24">
        <v>44316</v>
      </c>
      <c r="F1199" s="58">
        <v>14664309.97084548</v>
      </c>
      <c r="G1199">
        <v>2021</v>
      </c>
    </row>
    <row r="1200" spans="1:7" outlineLevel="1" x14ac:dyDescent="0.25">
      <c r="A1200" s="23" t="s">
        <v>39</v>
      </c>
      <c r="B1200" s="26" t="s">
        <v>35</v>
      </c>
      <c r="C1200">
        <v>2021</v>
      </c>
      <c r="D1200" s="23" t="str">
        <f t="shared" si="18"/>
        <v>abr</v>
      </c>
      <c r="E1200" s="24">
        <v>44316</v>
      </c>
      <c r="G1200">
        <v>2021</v>
      </c>
    </row>
    <row r="1201" spans="1:7" outlineLevel="1" x14ac:dyDescent="0.25">
      <c r="A1201" s="23" t="s">
        <v>16</v>
      </c>
      <c r="B1201" s="26" t="s">
        <v>1</v>
      </c>
      <c r="C1201">
        <v>2021</v>
      </c>
      <c r="D1201" s="23" t="str">
        <f t="shared" si="18"/>
        <v>abr</v>
      </c>
      <c r="E1201" s="24">
        <v>44316</v>
      </c>
      <c r="F1201" s="58">
        <v>66982809.435247757</v>
      </c>
      <c r="G1201">
        <v>2021</v>
      </c>
    </row>
    <row r="1202" spans="1:7" outlineLevel="1" x14ac:dyDescent="0.25">
      <c r="A1202" s="23" t="s">
        <v>27</v>
      </c>
      <c r="B1202" s="26" t="s">
        <v>2</v>
      </c>
      <c r="C1202">
        <v>2021</v>
      </c>
      <c r="D1202" s="23" t="str">
        <f t="shared" si="18"/>
        <v>abr</v>
      </c>
      <c r="E1202" s="24">
        <v>44316</v>
      </c>
      <c r="G1202">
        <v>2021</v>
      </c>
    </row>
    <row r="1203" spans="1:7" outlineLevel="1" x14ac:dyDescent="0.25">
      <c r="A1203" s="23" t="s">
        <v>40</v>
      </c>
      <c r="B1203" s="26" t="s">
        <v>36</v>
      </c>
      <c r="C1203">
        <v>2021</v>
      </c>
      <c r="D1203" s="23" t="str">
        <f t="shared" si="18"/>
        <v>abr</v>
      </c>
      <c r="E1203" s="24">
        <v>44316</v>
      </c>
      <c r="G1203">
        <v>2021</v>
      </c>
    </row>
    <row r="1204" spans="1:7" outlineLevel="1" x14ac:dyDescent="0.25">
      <c r="A1204" s="23" t="s">
        <v>17</v>
      </c>
      <c r="B1204" s="26" t="s">
        <v>3</v>
      </c>
      <c r="C1204">
        <v>2021</v>
      </c>
      <c r="D1204" s="23" t="str">
        <f t="shared" si="18"/>
        <v>abr</v>
      </c>
      <c r="E1204" s="24">
        <v>44316</v>
      </c>
      <c r="F1204" s="58">
        <v>52801806.417609327</v>
      </c>
      <c r="G1204">
        <v>2021</v>
      </c>
    </row>
    <row r="1205" spans="1:7" outlineLevel="1" x14ac:dyDescent="0.25">
      <c r="A1205" s="23" t="s">
        <v>18</v>
      </c>
      <c r="B1205" s="26" t="s">
        <v>4</v>
      </c>
      <c r="C1205">
        <v>2021</v>
      </c>
      <c r="D1205" s="23" t="str">
        <f t="shared" si="18"/>
        <v>abr</v>
      </c>
      <c r="E1205" s="24">
        <v>44316</v>
      </c>
      <c r="G1205">
        <v>2021</v>
      </c>
    </row>
    <row r="1206" spans="1:7" outlineLevel="1" x14ac:dyDescent="0.25">
      <c r="A1206" s="23" t="s">
        <v>20</v>
      </c>
      <c r="B1206" s="26" t="s">
        <v>6</v>
      </c>
      <c r="C1206">
        <v>2021</v>
      </c>
      <c r="D1206" s="23" t="str">
        <f t="shared" si="18"/>
        <v>abr</v>
      </c>
      <c r="E1206" s="24">
        <v>44316</v>
      </c>
      <c r="F1206" s="58">
        <v>30871877.425510287</v>
      </c>
      <c r="G1206">
        <v>2021</v>
      </c>
    </row>
    <row r="1207" spans="1:7" outlineLevel="1" x14ac:dyDescent="0.25">
      <c r="A1207" s="23" t="s">
        <v>21</v>
      </c>
      <c r="B1207" s="26" t="s">
        <v>7</v>
      </c>
      <c r="C1207">
        <v>2021</v>
      </c>
      <c r="D1207" s="23" t="str">
        <f t="shared" si="18"/>
        <v>abr</v>
      </c>
      <c r="E1207" s="24">
        <v>44316</v>
      </c>
      <c r="F1207" s="58">
        <v>23857719.319650125</v>
      </c>
      <c r="G1207">
        <v>2021</v>
      </c>
    </row>
    <row r="1208" spans="1:7" outlineLevel="1" x14ac:dyDescent="0.25">
      <c r="A1208" s="23" t="s">
        <v>22</v>
      </c>
      <c r="B1208" s="26" t="s">
        <v>8</v>
      </c>
      <c r="C1208">
        <v>2021</v>
      </c>
      <c r="D1208" s="23" t="str">
        <f t="shared" si="18"/>
        <v>abr</v>
      </c>
      <c r="E1208" s="24">
        <v>44316</v>
      </c>
      <c r="F1208" s="58">
        <v>725652645.69763684</v>
      </c>
      <c r="G1208">
        <v>2021</v>
      </c>
    </row>
    <row r="1209" spans="1:7" outlineLevel="1" x14ac:dyDescent="0.25">
      <c r="A1209" s="23" t="s">
        <v>23</v>
      </c>
      <c r="B1209" s="26" t="s">
        <v>9</v>
      </c>
      <c r="C1209">
        <v>2021</v>
      </c>
      <c r="D1209" s="23" t="str">
        <f t="shared" si="18"/>
        <v>abr</v>
      </c>
      <c r="E1209" s="24">
        <v>44316</v>
      </c>
      <c r="F1209" s="58">
        <v>5830349.854227405</v>
      </c>
      <c r="G1209">
        <v>2021</v>
      </c>
    </row>
    <row r="1210" spans="1:7" outlineLevel="1" x14ac:dyDescent="0.25">
      <c r="A1210" s="23" t="s">
        <v>24</v>
      </c>
      <c r="B1210" s="26" t="s">
        <v>10</v>
      </c>
      <c r="C1210">
        <v>2021</v>
      </c>
      <c r="D1210" s="23" t="str">
        <f t="shared" si="18"/>
        <v>abr</v>
      </c>
      <c r="E1210" s="24">
        <v>44316</v>
      </c>
      <c r="G1210">
        <v>2021</v>
      </c>
    </row>
    <row r="1211" spans="1:7" outlineLevel="1" x14ac:dyDescent="0.25">
      <c r="A1211" s="23" t="s">
        <v>41</v>
      </c>
      <c r="B1211" s="26" t="s">
        <v>37</v>
      </c>
      <c r="C1211">
        <v>2021</v>
      </c>
      <c r="D1211" s="23" t="str">
        <f t="shared" si="18"/>
        <v>abr</v>
      </c>
      <c r="E1211" s="24">
        <v>44316</v>
      </c>
      <c r="G1211">
        <v>2021</v>
      </c>
    </row>
    <row r="1212" spans="1:7" outlineLevel="1" x14ac:dyDescent="0.25">
      <c r="A1212" s="23" t="s">
        <v>25</v>
      </c>
      <c r="B1212" s="26" t="s">
        <v>11</v>
      </c>
      <c r="C1212">
        <v>2021</v>
      </c>
      <c r="D1212" s="23" t="str">
        <f t="shared" si="18"/>
        <v>abr</v>
      </c>
      <c r="E1212" s="24">
        <v>44316</v>
      </c>
      <c r="F1212" s="58">
        <v>4772007.4233236155</v>
      </c>
      <c r="G1212">
        <v>2021</v>
      </c>
    </row>
    <row r="1213" spans="1:7" outlineLevel="1" x14ac:dyDescent="0.25">
      <c r="A1213" s="23" t="s">
        <v>42</v>
      </c>
      <c r="B1213" s="26" t="s">
        <v>38</v>
      </c>
      <c r="C1213">
        <v>2021</v>
      </c>
      <c r="D1213" s="23" t="str">
        <f t="shared" si="18"/>
        <v>abr</v>
      </c>
      <c r="E1213" s="24">
        <v>44316</v>
      </c>
      <c r="G1213">
        <v>2021</v>
      </c>
    </row>
    <row r="1214" spans="1:7" outlineLevel="1" x14ac:dyDescent="0.25">
      <c r="A1214" s="23" t="s">
        <v>26</v>
      </c>
      <c r="B1214" s="26" t="s">
        <v>12</v>
      </c>
      <c r="C1214">
        <v>2021</v>
      </c>
      <c r="D1214" s="23" t="str">
        <f t="shared" si="18"/>
        <v>abr</v>
      </c>
      <c r="E1214" s="24">
        <v>44316</v>
      </c>
      <c r="F1214" s="58">
        <v>336054.98833819246</v>
      </c>
      <c r="G1214">
        <v>2021</v>
      </c>
    </row>
    <row r="1215" spans="1:7" outlineLevel="1" x14ac:dyDescent="0.25">
      <c r="A1215" s="23" t="s">
        <v>43</v>
      </c>
      <c r="B1215" s="26" t="s">
        <v>34</v>
      </c>
      <c r="C1215">
        <v>2021</v>
      </c>
      <c r="D1215" s="23" t="str">
        <f t="shared" si="18"/>
        <v>abr</v>
      </c>
      <c r="E1215" s="24">
        <v>44316</v>
      </c>
      <c r="F1215" s="58">
        <v>420731073.72766763</v>
      </c>
      <c r="G1215">
        <v>2021</v>
      </c>
    </row>
    <row r="1216" spans="1:7" outlineLevel="1" x14ac:dyDescent="0.25">
      <c r="A1216" s="23" t="s">
        <v>13</v>
      </c>
      <c r="B1216" s="26" t="s">
        <v>13</v>
      </c>
      <c r="C1216">
        <v>2021</v>
      </c>
      <c r="D1216" s="23" t="str">
        <f t="shared" si="18"/>
        <v>abr</v>
      </c>
      <c r="E1216" s="24">
        <v>44316</v>
      </c>
      <c r="F1216" s="58">
        <v>224428139.53090379</v>
      </c>
      <c r="G1216">
        <v>2021</v>
      </c>
    </row>
    <row r="1217" spans="1:7" outlineLevel="1" x14ac:dyDescent="0.25">
      <c r="A1217" s="23" t="s">
        <v>14</v>
      </c>
      <c r="B1217" s="26" t="s">
        <v>14</v>
      </c>
      <c r="C1217">
        <v>2021</v>
      </c>
      <c r="D1217" s="23" t="str">
        <f t="shared" si="18"/>
        <v>abr</v>
      </c>
      <c r="E1217" s="24">
        <v>44316</v>
      </c>
      <c r="F1217" s="58">
        <v>599436722.85924196</v>
      </c>
      <c r="G1217">
        <v>2021</v>
      </c>
    </row>
    <row r="1218" spans="1:7" outlineLevel="1" x14ac:dyDescent="0.25">
      <c r="A1218" s="23" t="s">
        <v>15</v>
      </c>
      <c r="B1218" s="26" t="s">
        <v>0</v>
      </c>
      <c r="C1218">
        <v>2021</v>
      </c>
      <c r="D1218" s="23" t="str">
        <f t="shared" ref="D1218:D1281" si="19">+TEXT(E1218,"mmm")</f>
        <v>may</v>
      </c>
      <c r="E1218" s="24">
        <v>44347</v>
      </c>
      <c r="F1218" s="58">
        <v>14996935.877551019</v>
      </c>
      <c r="G1218">
        <v>2021</v>
      </c>
    </row>
    <row r="1219" spans="1:7" outlineLevel="1" x14ac:dyDescent="0.25">
      <c r="A1219" s="23" t="s">
        <v>39</v>
      </c>
      <c r="B1219" s="26" t="s">
        <v>35</v>
      </c>
      <c r="C1219">
        <v>2021</v>
      </c>
      <c r="D1219" s="23" t="str">
        <f t="shared" si="19"/>
        <v>may</v>
      </c>
      <c r="E1219" s="24">
        <v>44347</v>
      </c>
      <c r="G1219">
        <v>2021</v>
      </c>
    </row>
    <row r="1220" spans="1:7" outlineLevel="1" x14ac:dyDescent="0.25">
      <c r="A1220" s="23" t="s">
        <v>16</v>
      </c>
      <c r="B1220" s="26" t="s">
        <v>1</v>
      </c>
      <c r="C1220">
        <v>2021</v>
      </c>
      <c r="D1220" s="23" t="str">
        <f t="shared" si="19"/>
        <v>may</v>
      </c>
      <c r="E1220" s="24">
        <v>44347</v>
      </c>
      <c r="F1220" s="58">
        <v>65452946.287755176</v>
      </c>
      <c r="G1220">
        <v>2021</v>
      </c>
    </row>
    <row r="1221" spans="1:7" outlineLevel="1" x14ac:dyDescent="0.25">
      <c r="A1221" s="23" t="s">
        <v>27</v>
      </c>
      <c r="B1221" s="26" t="s">
        <v>2</v>
      </c>
      <c r="C1221">
        <v>2021</v>
      </c>
      <c r="D1221" s="23" t="str">
        <f t="shared" si="19"/>
        <v>may</v>
      </c>
      <c r="E1221" s="24">
        <v>44347</v>
      </c>
      <c r="G1221">
        <v>2021</v>
      </c>
    </row>
    <row r="1222" spans="1:7" outlineLevel="1" x14ac:dyDescent="0.25">
      <c r="A1222" s="23" t="s">
        <v>40</v>
      </c>
      <c r="B1222" s="26" t="s">
        <v>36</v>
      </c>
      <c r="C1222">
        <v>2021</v>
      </c>
      <c r="D1222" s="23" t="str">
        <f t="shared" si="19"/>
        <v>may</v>
      </c>
      <c r="E1222" s="24">
        <v>44347</v>
      </c>
      <c r="G1222">
        <v>2021</v>
      </c>
    </row>
    <row r="1223" spans="1:7" outlineLevel="1" x14ac:dyDescent="0.25">
      <c r="A1223" s="23" t="s">
        <v>17</v>
      </c>
      <c r="B1223" s="26" t="s">
        <v>3</v>
      </c>
      <c r="C1223">
        <v>2021</v>
      </c>
      <c r="D1223" s="23" t="str">
        <f t="shared" si="19"/>
        <v>may</v>
      </c>
      <c r="E1223" s="24">
        <v>44347</v>
      </c>
      <c r="F1223" s="58">
        <v>49351388.790262394</v>
      </c>
      <c r="G1223">
        <v>2021</v>
      </c>
    </row>
    <row r="1224" spans="1:7" outlineLevel="1" x14ac:dyDescent="0.25">
      <c r="A1224" s="23" t="s">
        <v>18</v>
      </c>
      <c r="B1224" s="26" t="s">
        <v>4</v>
      </c>
      <c r="C1224">
        <v>2021</v>
      </c>
      <c r="D1224" s="23" t="str">
        <f t="shared" si="19"/>
        <v>may</v>
      </c>
      <c r="E1224" s="24">
        <v>44347</v>
      </c>
      <c r="G1224">
        <v>2021</v>
      </c>
    </row>
    <row r="1225" spans="1:7" outlineLevel="1" x14ac:dyDescent="0.25">
      <c r="A1225" s="23" t="s">
        <v>20</v>
      </c>
      <c r="B1225" s="26" t="s">
        <v>6</v>
      </c>
      <c r="C1225">
        <v>2021</v>
      </c>
      <c r="D1225" s="23" t="str">
        <f t="shared" si="19"/>
        <v>may</v>
      </c>
      <c r="E1225" s="24">
        <v>44347</v>
      </c>
      <c r="F1225" s="58">
        <v>33841877.465393536</v>
      </c>
      <c r="G1225">
        <v>2021</v>
      </c>
    </row>
    <row r="1226" spans="1:7" outlineLevel="1" x14ac:dyDescent="0.25">
      <c r="A1226" s="23" t="s">
        <v>21</v>
      </c>
      <c r="B1226" s="26" t="s">
        <v>7</v>
      </c>
      <c r="C1226">
        <v>2021</v>
      </c>
      <c r="D1226" s="23" t="str">
        <f t="shared" si="19"/>
        <v>may</v>
      </c>
      <c r="E1226" s="24">
        <v>44347</v>
      </c>
      <c r="F1226" s="58">
        <v>22242943.3693294</v>
      </c>
      <c r="G1226">
        <v>2021</v>
      </c>
    </row>
    <row r="1227" spans="1:7" outlineLevel="1" x14ac:dyDescent="0.25">
      <c r="A1227" s="23" t="s">
        <v>22</v>
      </c>
      <c r="B1227" s="26" t="s">
        <v>8</v>
      </c>
      <c r="C1227">
        <v>2021</v>
      </c>
      <c r="D1227" s="23" t="str">
        <f t="shared" si="19"/>
        <v>may</v>
      </c>
      <c r="E1227" s="24">
        <v>44347</v>
      </c>
      <c r="F1227" s="58">
        <v>725860558.11615407</v>
      </c>
      <c r="G1227">
        <v>2021</v>
      </c>
    </row>
    <row r="1228" spans="1:7" outlineLevel="1" x14ac:dyDescent="0.25">
      <c r="A1228" s="23" t="s">
        <v>23</v>
      </c>
      <c r="B1228" s="26" t="s">
        <v>9</v>
      </c>
      <c r="C1228">
        <v>2021</v>
      </c>
      <c r="D1228" s="23" t="str">
        <f t="shared" si="19"/>
        <v>may</v>
      </c>
      <c r="E1228" s="24">
        <v>44347</v>
      </c>
      <c r="F1228" s="58">
        <v>10941851.125364432</v>
      </c>
      <c r="G1228">
        <v>2021</v>
      </c>
    </row>
    <row r="1229" spans="1:7" outlineLevel="1" x14ac:dyDescent="0.25">
      <c r="A1229" s="23" t="s">
        <v>24</v>
      </c>
      <c r="B1229" s="26" t="s">
        <v>10</v>
      </c>
      <c r="C1229">
        <v>2021</v>
      </c>
      <c r="D1229" s="23" t="str">
        <f t="shared" si="19"/>
        <v>may</v>
      </c>
      <c r="E1229" s="24">
        <v>44347</v>
      </c>
      <c r="G1229">
        <v>2021</v>
      </c>
    </row>
    <row r="1230" spans="1:7" outlineLevel="1" x14ac:dyDescent="0.25">
      <c r="A1230" s="23" t="s">
        <v>41</v>
      </c>
      <c r="B1230" s="26" t="s">
        <v>37</v>
      </c>
      <c r="C1230">
        <v>2021</v>
      </c>
      <c r="D1230" s="23" t="str">
        <f t="shared" si="19"/>
        <v>may</v>
      </c>
      <c r="E1230" s="24">
        <v>44347</v>
      </c>
      <c r="G1230">
        <v>2021</v>
      </c>
    </row>
    <row r="1231" spans="1:7" outlineLevel="1" x14ac:dyDescent="0.25">
      <c r="A1231" s="23" t="s">
        <v>25</v>
      </c>
      <c r="B1231" s="26" t="s">
        <v>11</v>
      </c>
      <c r="C1231">
        <v>2021</v>
      </c>
      <c r="D1231" s="23" t="str">
        <f t="shared" si="19"/>
        <v>may</v>
      </c>
      <c r="E1231" s="24">
        <v>44347</v>
      </c>
      <c r="F1231" s="58">
        <v>5282053.1843731776</v>
      </c>
      <c r="G1231">
        <v>2021</v>
      </c>
    </row>
    <row r="1232" spans="1:7" outlineLevel="1" x14ac:dyDescent="0.25">
      <c r="A1232" s="23" t="s">
        <v>42</v>
      </c>
      <c r="B1232" s="26" t="s">
        <v>38</v>
      </c>
      <c r="C1232">
        <v>2021</v>
      </c>
      <c r="D1232" s="23" t="str">
        <f t="shared" si="19"/>
        <v>may</v>
      </c>
      <c r="E1232" s="24">
        <v>44347</v>
      </c>
      <c r="G1232">
        <v>2021</v>
      </c>
    </row>
    <row r="1233" spans="1:7" outlineLevel="1" x14ac:dyDescent="0.25">
      <c r="A1233" s="23" t="s">
        <v>26</v>
      </c>
      <c r="B1233" s="26" t="s">
        <v>12</v>
      </c>
      <c r="C1233">
        <v>2021</v>
      </c>
      <c r="D1233" s="23" t="str">
        <f t="shared" si="19"/>
        <v>may</v>
      </c>
      <c r="E1233" s="24">
        <v>44347</v>
      </c>
      <c r="F1233" s="58">
        <v>319039.65889212833</v>
      </c>
      <c r="G1233">
        <v>2021</v>
      </c>
    </row>
    <row r="1234" spans="1:7" outlineLevel="1" x14ac:dyDescent="0.25">
      <c r="A1234" s="23" t="s">
        <v>43</v>
      </c>
      <c r="B1234" s="26" t="s">
        <v>34</v>
      </c>
      <c r="C1234">
        <v>2021</v>
      </c>
      <c r="D1234" s="23" t="str">
        <f t="shared" si="19"/>
        <v>may</v>
      </c>
      <c r="E1234" s="24">
        <v>44347</v>
      </c>
      <c r="F1234" s="58">
        <v>418237826.06408167</v>
      </c>
      <c r="G1234">
        <v>2021</v>
      </c>
    </row>
    <row r="1235" spans="1:7" outlineLevel="1" x14ac:dyDescent="0.25">
      <c r="A1235" s="23" t="s">
        <v>13</v>
      </c>
      <c r="B1235" s="26" t="s">
        <v>13</v>
      </c>
      <c r="C1235">
        <v>2021</v>
      </c>
      <c r="D1235" s="23" t="str">
        <f t="shared" si="19"/>
        <v>may</v>
      </c>
      <c r="E1235" s="24">
        <v>44347</v>
      </c>
      <c r="F1235" s="58">
        <v>213089385.62212828</v>
      </c>
      <c r="G1235">
        <v>2021</v>
      </c>
    </row>
    <row r="1236" spans="1:7" outlineLevel="1" x14ac:dyDescent="0.25">
      <c r="A1236" s="23" t="s">
        <v>14</v>
      </c>
      <c r="B1236" s="26" t="s">
        <v>14</v>
      </c>
      <c r="C1236">
        <v>2021</v>
      </c>
      <c r="D1236" s="23" t="str">
        <f t="shared" si="19"/>
        <v>may</v>
      </c>
      <c r="E1236" s="24">
        <v>44347</v>
      </c>
      <c r="F1236" s="58">
        <v>612150600.1241399</v>
      </c>
      <c r="G1236">
        <v>2021</v>
      </c>
    </row>
    <row r="1237" spans="1:7" outlineLevel="1" x14ac:dyDescent="0.25">
      <c r="A1237" s="23" t="s">
        <v>15</v>
      </c>
      <c r="B1237" s="26" t="s">
        <v>0</v>
      </c>
      <c r="C1237">
        <v>2021</v>
      </c>
      <c r="D1237" s="23" t="str">
        <f t="shared" si="19"/>
        <v>jun</v>
      </c>
      <c r="E1237" s="24">
        <v>44377</v>
      </c>
      <c r="F1237" s="58">
        <v>14783005.510204079</v>
      </c>
      <c r="G1237">
        <v>2021</v>
      </c>
    </row>
    <row r="1238" spans="1:7" outlineLevel="1" x14ac:dyDescent="0.25">
      <c r="A1238" s="23" t="s">
        <v>39</v>
      </c>
      <c r="B1238" s="26" t="s">
        <v>35</v>
      </c>
      <c r="C1238">
        <v>2021</v>
      </c>
      <c r="D1238" s="23" t="str">
        <f t="shared" si="19"/>
        <v>jun</v>
      </c>
      <c r="E1238" s="24">
        <v>44377</v>
      </c>
      <c r="G1238">
        <v>2021</v>
      </c>
    </row>
    <row r="1239" spans="1:7" outlineLevel="1" x14ac:dyDescent="0.25">
      <c r="A1239" s="23" t="s">
        <v>16</v>
      </c>
      <c r="B1239" s="26" t="s">
        <v>1</v>
      </c>
      <c r="C1239">
        <v>2021</v>
      </c>
      <c r="D1239" s="23" t="str">
        <f t="shared" si="19"/>
        <v>jun</v>
      </c>
      <c r="E1239" s="24">
        <v>44377</v>
      </c>
      <c r="F1239" s="58">
        <v>64943530.814110719</v>
      </c>
      <c r="G1239">
        <v>2021</v>
      </c>
    </row>
    <row r="1240" spans="1:7" outlineLevel="1" x14ac:dyDescent="0.25">
      <c r="A1240" s="23" t="s">
        <v>27</v>
      </c>
      <c r="B1240" s="26" t="s">
        <v>2</v>
      </c>
      <c r="C1240">
        <v>2021</v>
      </c>
      <c r="D1240" s="23" t="str">
        <f t="shared" si="19"/>
        <v>jun</v>
      </c>
      <c r="E1240" s="24">
        <v>44377</v>
      </c>
      <c r="G1240">
        <v>2021</v>
      </c>
    </row>
    <row r="1241" spans="1:7" outlineLevel="1" x14ac:dyDescent="0.25">
      <c r="A1241" s="23" t="s">
        <v>40</v>
      </c>
      <c r="B1241" s="26" t="s">
        <v>36</v>
      </c>
      <c r="C1241">
        <v>2021</v>
      </c>
      <c r="D1241" s="23" t="str">
        <f t="shared" si="19"/>
        <v>jun</v>
      </c>
      <c r="E1241" s="24">
        <v>44377</v>
      </c>
      <c r="G1241">
        <v>2021</v>
      </c>
    </row>
    <row r="1242" spans="1:7" outlineLevel="1" x14ac:dyDescent="0.25">
      <c r="A1242" s="23" t="s">
        <v>17</v>
      </c>
      <c r="B1242" s="26" t="s">
        <v>3</v>
      </c>
      <c r="C1242">
        <v>2021</v>
      </c>
      <c r="D1242" s="23" t="str">
        <f t="shared" si="19"/>
        <v>jun</v>
      </c>
      <c r="E1242" s="24">
        <v>44377</v>
      </c>
      <c r="F1242" s="58">
        <v>48829579.440524757</v>
      </c>
      <c r="G1242">
        <v>2021</v>
      </c>
    </row>
    <row r="1243" spans="1:7" outlineLevel="1" x14ac:dyDescent="0.25">
      <c r="A1243" s="23" t="s">
        <v>18</v>
      </c>
      <c r="B1243" s="26" t="s">
        <v>4</v>
      </c>
      <c r="C1243">
        <v>2021</v>
      </c>
      <c r="D1243" s="23" t="str">
        <f t="shared" si="19"/>
        <v>jun</v>
      </c>
      <c r="E1243" s="24">
        <v>44377</v>
      </c>
      <c r="G1243">
        <v>2021</v>
      </c>
    </row>
    <row r="1244" spans="1:7" outlineLevel="1" x14ac:dyDescent="0.25">
      <c r="A1244" s="23" t="s">
        <v>20</v>
      </c>
      <c r="B1244" s="26" t="s">
        <v>6</v>
      </c>
      <c r="C1244">
        <v>2021</v>
      </c>
      <c r="D1244" s="23" t="str">
        <f t="shared" si="19"/>
        <v>jun</v>
      </c>
      <c r="E1244" s="24">
        <v>44377</v>
      </c>
      <c r="F1244" s="58">
        <v>34495133.70457729</v>
      </c>
      <c r="G1244">
        <v>2021</v>
      </c>
    </row>
    <row r="1245" spans="1:7" outlineLevel="1" x14ac:dyDescent="0.25">
      <c r="A1245" s="23" t="s">
        <v>21</v>
      </c>
      <c r="B1245" s="26" t="s">
        <v>7</v>
      </c>
      <c r="C1245">
        <v>2021</v>
      </c>
      <c r="D1245" s="23" t="str">
        <f t="shared" si="19"/>
        <v>jun</v>
      </c>
      <c r="E1245" s="24">
        <v>44377</v>
      </c>
      <c r="F1245" s="58">
        <v>22433913.585568506</v>
      </c>
      <c r="G1245">
        <v>2021</v>
      </c>
    </row>
    <row r="1246" spans="1:7" outlineLevel="1" x14ac:dyDescent="0.25">
      <c r="A1246" s="23" t="s">
        <v>22</v>
      </c>
      <c r="B1246" s="26" t="s">
        <v>8</v>
      </c>
      <c r="C1246">
        <v>2021</v>
      </c>
      <c r="D1246" s="23" t="str">
        <f t="shared" si="19"/>
        <v>jun</v>
      </c>
      <c r="E1246" s="24">
        <v>44377</v>
      </c>
      <c r="F1246" s="58">
        <v>729439268.55556834</v>
      </c>
      <c r="G1246">
        <v>2021</v>
      </c>
    </row>
    <row r="1247" spans="1:7" outlineLevel="1" x14ac:dyDescent="0.25">
      <c r="A1247" s="23" t="s">
        <v>23</v>
      </c>
      <c r="B1247" s="26" t="s">
        <v>9</v>
      </c>
      <c r="C1247">
        <v>2021</v>
      </c>
      <c r="D1247" s="23" t="str">
        <f t="shared" si="19"/>
        <v>jun</v>
      </c>
      <c r="E1247" s="24">
        <v>44377</v>
      </c>
      <c r="F1247" s="58">
        <v>8026683.5801749257</v>
      </c>
      <c r="G1247">
        <v>2021</v>
      </c>
    </row>
    <row r="1248" spans="1:7" outlineLevel="1" x14ac:dyDescent="0.25">
      <c r="A1248" s="23" t="s">
        <v>24</v>
      </c>
      <c r="B1248" s="26" t="s">
        <v>10</v>
      </c>
      <c r="C1248">
        <v>2021</v>
      </c>
      <c r="D1248" s="23" t="str">
        <f t="shared" si="19"/>
        <v>jun</v>
      </c>
      <c r="E1248" s="24">
        <v>44377</v>
      </c>
      <c r="G1248">
        <v>2021</v>
      </c>
    </row>
    <row r="1249" spans="1:7" outlineLevel="1" x14ac:dyDescent="0.25">
      <c r="A1249" s="23" t="s">
        <v>41</v>
      </c>
      <c r="B1249" s="26" t="s">
        <v>37</v>
      </c>
      <c r="C1249">
        <v>2021</v>
      </c>
      <c r="D1249" s="23" t="str">
        <f t="shared" si="19"/>
        <v>jun</v>
      </c>
      <c r="E1249" s="24">
        <v>44377</v>
      </c>
      <c r="G1249">
        <v>2021</v>
      </c>
    </row>
    <row r="1250" spans="1:7" outlineLevel="1" x14ac:dyDescent="0.25">
      <c r="A1250" s="23" t="s">
        <v>25</v>
      </c>
      <c r="B1250" s="26" t="s">
        <v>11</v>
      </c>
      <c r="C1250">
        <v>2021</v>
      </c>
      <c r="D1250" s="23" t="str">
        <f t="shared" si="19"/>
        <v>jun</v>
      </c>
      <c r="E1250" s="24">
        <v>44377</v>
      </c>
      <c r="F1250" s="58">
        <v>7735361.4924781341</v>
      </c>
      <c r="G1250">
        <v>2021</v>
      </c>
    </row>
    <row r="1251" spans="1:7" outlineLevel="1" x14ac:dyDescent="0.25">
      <c r="A1251" s="23" t="s">
        <v>42</v>
      </c>
      <c r="B1251" s="26" t="s">
        <v>38</v>
      </c>
      <c r="C1251">
        <v>2021</v>
      </c>
      <c r="D1251" s="23" t="str">
        <f t="shared" si="19"/>
        <v>jun</v>
      </c>
      <c r="E1251" s="24">
        <v>44377</v>
      </c>
      <c r="G1251">
        <v>2021</v>
      </c>
    </row>
    <row r="1252" spans="1:7" outlineLevel="1" x14ac:dyDescent="0.25">
      <c r="A1252" s="23" t="s">
        <v>26</v>
      </c>
      <c r="B1252" s="26" t="s">
        <v>12</v>
      </c>
      <c r="C1252">
        <v>2021</v>
      </c>
      <c r="D1252" s="23" t="str">
        <f t="shared" si="19"/>
        <v>jun</v>
      </c>
      <c r="E1252" s="24">
        <v>44377</v>
      </c>
      <c r="F1252" s="58">
        <v>301959.22448979592</v>
      </c>
      <c r="G1252">
        <v>2021</v>
      </c>
    </row>
    <row r="1253" spans="1:7" outlineLevel="1" x14ac:dyDescent="0.25">
      <c r="A1253" s="23" t="s">
        <v>43</v>
      </c>
      <c r="B1253" s="26" t="s">
        <v>34</v>
      </c>
      <c r="C1253">
        <v>2021</v>
      </c>
      <c r="D1253" s="23" t="str">
        <f t="shared" si="19"/>
        <v>jun</v>
      </c>
      <c r="E1253" s="24">
        <v>44377</v>
      </c>
      <c r="F1253" s="58">
        <v>422163708.16897959</v>
      </c>
      <c r="G1253">
        <v>2021</v>
      </c>
    </row>
    <row r="1254" spans="1:7" outlineLevel="1" x14ac:dyDescent="0.25">
      <c r="A1254" s="23" t="s">
        <v>13</v>
      </c>
      <c r="B1254" s="26" t="s">
        <v>13</v>
      </c>
      <c r="C1254">
        <v>2021</v>
      </c>
      <c r="D1254" s="23" t="str">
        <f t="shared" si="19"/>
        <v>jun</v>
      </c>
      <c r="E1254" s="24">
        <v>44377</v>
      </c>
      <c r="F1254" s="58">
        <v>237041313.84466472</v>
      </c>
      <c r="G1254">
        <v>2021</v>
      </c>
    </row>
    <row r="1255" spans="1:7" outlineLevel="1" x14ac:dyDescent="0.25">
      <c r="A1255" s="23" t="s">
        <v>14</v>
      </c>
      <c r="B1255" s="26" t="s">
        <v>14</v>
      </c>
      <c r="C1255">
        <v>2021</v>
      </c>
      <c r="D1255" s="23" t="str">
        <f t="shared" si="19"/>
        <v>jun</v>
      </c>
      <c r="E1255" s="24">
        <v>44377</v>
      </c>
      <c r="F1255" s="58">
        <v>609438474.379825</v>
      </c>
      <c r="G1255">
        <v>2021</v>
      </c>
    </row>
    <row r="1256" spans="1:7" outlineLevel="1" x14ac:dyDescent="0.25">
      <c r="A1256" s="23" t="s">
        <v>15</v>
      </c>
      <c r="B1256" s="26" t="s">
        <v>0</v>
      </c>
      <c r="C1256">
        <v>2021</v>
      </c>
      <c r="D1256" s="23" t="str">
        <f t="shared" si="19"/>
        <v>jul</v>
      </c>
      <c r="E1256" s="24">
        <v>44408</v>
      </c>
      <c r="F1256" s="58">
        <v>15179994.591836739</v>
      </c>
      <c r="G1256">
        <v>2021</v>
      </c>
    </row>
    <row r="1257" spans="1:7" outlineLevel="1" x14ac:dyDescent="0.25">
      <c r="A1257" s="23" t="s">
        <v>39</v>
      </c>
      <c r="B1257" s="26" t="s">
        <v>35</v>
      </c>
      <c r="C1257">
        <v>2021</v>
      </c>
      <c r="D1257" s="23" t="str">
        <f t="shared" si="19"/>
        <v>jul</v>
      </c>
      <c r="E1257" s="24">
        <v>44408</v>
      </c>
      <c r="G1257">
        <v>2021</v>
      </c>
    </row>
    <row r="1258" spans="1:7" outlineLevel="1" x14ac:dyDescent="0.25">
      <c r="A1258" s="23" t="s">
        <v>16</v>
      </c>
      <c r="B1258" s="26" t="s">
        <v>1</v>
      </c>
      <c r="C1258">
        <v>2021</v>
      </c>
      <c r="D1258" s="23" t="str">
        <f t="shared" si="19"/>
        <v>jul</v>
      </c>
      <c r="E1258" s="24">
        <v>44408</v>
      </c>
      <c r="F1258" s="58">
        <v>66737421.803206973</v>
      </c>
      <c r="G1258">
        <v>2021</v>
      </c>
    </row>
    <row r="1259" spans="1:7" outlineLevel="1" x14ac:dyDescent="0.25">
      <c r="A1259" s="23" t="s">
        <v>27</v>
      </c>
      <c r="B1259" s="26" t="s">
        <v>2</v>
      </c>
      <c r="C1259">
        <v>2021</v>
      </c>
      <c r="D1259" s="23" t="str">
        <f t="shared" si="19"/>
        <v>jul</v>
      </c>
      <c r="E1259" s="24">
        <v>44408</v>
      </c>
      <c r="G1259">
        <v>2021</v>
      </c>
    </row>
    <row r="1260" spans="1:7" outlineLevel="1" x14ac:dyDescent="0.25">
      <c r="A1260" s="23" t="s">
        <v>40</v>
      </c>
      <c r="B1260" s="26" t="s">
        <v>36</v>
      </c>
      <c r="C1260">
        <v>2021</v>
      </c>
      <c r="D1260" s="23" t="str">
        <f t="shared" si="19"/>
        <v>jul</v>
      </c>
      <c r="E1260" s="24">
        <v>44408</v>
      </c>
      <c r="G1260">
        <v>2021</v>
      </c>
    </row>
    <row r="1261" spans="1:7" outlineLevel="1" x14ac:dyDescent="0.25">
      <c r="A1261" s="23" t="s">
        <v>17</v>
      </c>
      <c r="B1261" s="26" t="s">
        <v>3</v>
      </c>
      <c r="C1261">
        <v>2021</v>
      </c>
      <c r="D1261" s="23" t="str">
        <f t="shared" si="19"/>
        <v>jul</v>
      </c>
      <c r="E1261" s="24">
        <v>44408</v>
      </c>
      <c r="F1261" s="58">
        <v>46820092.870670564</v>
      </c>
      <c r="G1261">
        <v>2021</v>
      </c>
    </row>
    <row r="1262" spans="1:7" outlineLevel="1" x14ac:dyDescent="0.25">
      <c r="A1262" s="23" t="s">
        <v>18</v>
      </c>
      <c r="B1262" s="26" t="s">
        <v>4</v>
      </c>
      <c r="C1262">
        <v>2021</v>
      </c>
      <c r="D1262" s="23" t="str">
        <f t="shared" si="19"/>
        <v>jul</v>
      </c>
      <c r="E1262" s="24">
        <v>44408</v>
      </c>
      <c r="G1262">
        <v>2021</v>
      </c>
    </row>
    <row r="1263" spans="1:7" outlineLevel="1" x14ac:dyDescent="0.25">
      <c r="A1263" s="23" t="s">
        <v>20</v>
      </c>
      <c r="B1263" s="26" t="s">
        <v>6</v>
      </c>
      <c r="C1263">
        <v>2021</v>
      </c>
      <c r="D1263" s="23" t="str">
        <f t="shared" si="19"/>
        <v>jul</v>
      </c>
      <c r="E1263" s="24">
        <v>44408</v>
      </c>
      <c r="F1263" s="58">
        <v>36575899.944577187</v>
      </c>
      <c r="G1263">
        <v>2021</v>
      </c>
    </row>
    <row r="1264" spans="1:7" outlineLevel="1" x14ac:dyDescent="0.25">
      <c r="A1264" s="23" t="s">
        <v>21</v>
      </c>
      <c r="B1264" s="26" t="s">
        <v>7</v>
      </c>
      <c r="C1264">
        <v>2021</v>
      </c>
      <c r="D1264" s="23" t="str">
        <f t="shared" si="19"/>
        <v>jul</v>
      </c>
      <c r="E1264" s="24">
        <v>44408</v>
      </c>
      <c r="F1264" s="58">
        <v>22763649.025626842</v>
      </c>
      <c r="G1264">
        <v>2021</v>
      </c>
    </row>
    <row r="1265" spans="1:7" outlineLevel="1" x14ac:dyDescent="0.25">
      <c r="A1265" s="23" t="s">
        <v>22</v>
      </c>
      <c r="B1265" s="26" t="s">
        <v>8</v>
      </c>
      <c r="C1265">
        <v>2021</v>
      </c>
      <c r="D1265" s="23" t="str">
        <f t="shared" si="19"/>
        <v>jul</v>
      </c>
      <c r="E1265" s="24">
        <v>44408</v>
      </c>
      <c r="F1265" s="58">
        <v>737478610.410936</v>
      </c>
      <c r="G1265">
        <v>2021</v>
      </c>
    </row>
    <row r="1266" spans="1:7" outlineLevel="1" x14ac:dyDescent="0.25">
      <c r="A1266" s="23" t="s">
        <v>23</v>
      </c>
      <c r="B1266" s="26" t="s">
        <v>9</v>
      </c>
      <c r="C1266">
        <v>2021</v>
      </c>
      <c r="D1266" s="23" t="str">
        <f t="shared" si="19"/>
        <v>jul</v>
      </c>
      <c r="E1266" s="24">
        <v>44408</v>
      </c>
      <c r="F1266" s="58">
        <v>5111319.1486880453</v>
      </c>
      <c r="G1266">
        <v>2021</v>
      </c>
    </row>
    <row r="1267" spans="1:7" outlineLevel="1" x14ac:dyDescent="0.25">
      <c r="A1267" s="23" t="s">
        <v>24</v>
      </c>
      <c r="B1267" s="26" t="s">
        <v>10</v>
      </c>
      <c r="C1267">
        <v>2021</v>
      </c>
      <c r="D1267" s="23" t="str">
        <f t="shared" si="19"/>
        <v>jul</v>
      </c>
      <c r="E1267" s="24">
        <v>44408</v>
      </c>
      <c r="F1267" s="58">
        <v>1821341.1618075781</v>
      </c>
      <c r="G1267">
        <v>2021</v>
      </c>
    </row>
    <row r="1268" spans="1:7" outlineLevel="1" x14ac:dyDescent="0.25">
      <c r="A1268" s="23" t="s">
        <v>41</v>
      </c>
      <c r="B1268" s="26" t="s">
        <v>37</v>
      </c>
      <c r="C1268">
        <v>2021</v>
      </c>
      <c r="D1268" s="23" t="str">
        <f t="shared" si="19"/>
        <v>jul</v>
      </c>
      <c r="E1268" s="24">
        <v>44408</v>
      </c>
      <c r="G1268">
        <v>2021</v>
      </c>
    </row>
    <row r="1269" spans="1:7" outlineLevel="1" x14ac:dyDescent="0.25">
      <c r="A1269" s="23" t="s">
        <v>25</v>
      </c>
      <c r="B1269" s="26" t="s">
        <v>11</v>
      </c>
      <c r="C1269">
        <v>2021</v>
      </c>
      <c r="D1269" s="23" t="str">
        <f t="shared" si="19"/>
        <v>jul</v>
      </c>
      <c r="E1269" s="24">
        <v>44408</v>
      </c>
      <c r="F1269" s="58">
        <v>8271240.1285131192</v>
      </c>
      <c r="G1269">
        <v>2021</v>
      </c>
    </row>
    <row r="1270" spans="1:7" outlineLevel="1" x14ac:dyDescent="0.25">
      <c r="A1270" s="23" t="s">
        <v>42</v>
      </c>
      <c r="B1270" s="26" t="s">
        <v>38</v>
      </c>
      <c r="C1270">
        <v>2021</v>
      </c>
      <c r="D1270" s="23" t="str">
        <f t="shared" si="19"/>
        <v>jul</v>
      </c>
      <c r="E1270" s="24">
        <v>44408</v>
      </c>
      <c r="G1270">
        <v>2021</v>
      </c>
    </row>
    <row r="1271" spans="1:7" outlineLevel="1" x14ac:dyDescent="0.25">
      <c r="A1271" s="23" t="s">
        <v>26</v>
      </c>
      <c r="B1271" s="26" t="s">
        <v>12</v>
      </c>
      <c r="C1271">
        <v>2021</v>
      </c>
      <c r="D1271" s="23" t="str">
        <f t="shared" si="19"/>
        <v>jul</v>
      </c>
      <c r="E1271" s="24">
        <v>44408</v>
      </c>
      <c r="F1271" s="58">
        <v>284892.57142857142</v>
      </c>
      <c r="G1271">
        <v>2021</v>
      </c>
    </row>
    <row r="1272" spans="1:7" outlineLevel="1" x14ac:dyDescent="0.25">
      <c r="A1272" s="23" t="s">
        <v>43</v>
      </c>
      <c r="B1272" s="26" t="s">
        <v>34</v>
      </c>
      <c r="C1272">
        <v>2021</v>
      </c>
      <c r="D1272" s="23" t="str">
        <f t="shared" si="19"/>
        <v>jul</v>
      </c>
      <c r="E1272" s="24">
        <v>44408</v>
      </c>
      <c r="F1272" s="58">
        <v>426922403.61230326</v>
      </c>
      <c r="G1272">
        <v>2021</v>
      </c>
    </row>
    <row r="1273" spans="1:7" outlineLevel="1" x14ac:dyDescent="0.25">
      <c r="A1273" s="23" t="s">
        <v>13</v>
      </c>
      <c r="B1273" s="26" t="s">
        <v>13</v>
      </c>
      <c r="C1273">
        <v>2021</v>
      </c>
      <c r="D1273" s="23" t="str">
        <f t="shared" si="19"/>
        <v>jul</v>
      </c>
      <c r="E1273" s="24">
        <v>44408</v>
      </c>
      <c r="F1273" s="58">
        <v>217376283.21956268</v>
      </c>
      <c r="G1273">
        <v>2021</v>
      </c>
    </row>
    <row r="1274" spans="1:7" outlineLevel="1" x14ac:dyDescent="0.25">
      <c r="A1274" s="23" t="s">
        <v>14</v>
      </c>
      <c r="B1274" s="26" t="s">
        <v>14</v>
      </c>
      <c r="C1274">
        <v>2021</v>
      </c>
      <c r="D1274" s="23" t="str">
        <f t="shared" si="19"/>
        <v>jul</v>
      </c>
      <c r="E1274" s="24">
        <v>44408</v>
      </c>
      <c r="F1274" s="58">
        <v>618724022.17486882</v>
      </c>
      <c r="G1274">
        <v>2021</v>
      </c>
    </row>
    <row r="1275" spans="1:7" outlineLevel="1" x14ac:dyDescent="0.25">
      <c r="A1275" s="23" t="str">
        <f>VLOOKUP(B1275,Códigos!$A$1:$B$23,2,FALSE)</f>
        <v>Acciones</v>
      </c>
      <c r="B1275" s="23" t="s">
        <v>0</v>
      </c>
      <c r="C1275">
        <v>2021</v>
      </c>
      <c r="D1275" s="23" t="str">
        <f t="shared" si="19"/>
        <v>ago</v>
      </c>
      <c r="E1275" s="24">
        <v>44439</v>
      </c>
      <c r="F1275" s="57">
        <v>14934527.779999999</v>
      </c>
      <c r="G1275">
        <v>2021</v>
      </c>
    </row>
    <row r="1276" spans="1:7" outlineLevel="1" x14ac:dyDescent="0.25">
      <c r="A1276" s="23" t="str">
        <f>VLOOKUP(B1276,Códigos!$A$1:$B$23,2,FALSE)</f>
        <v>Bonos Bancarios Bursátiles</v>
      </c>
      <c r="B1276" s="23" t="s">
        <v>1</v>
      </c>
      <c r="C1276">
        <v>2021</v>
      </c>
      <c r="D1276" s="23" t="str">
        <f t="shared" si="19"/>
        <v>ago</v>
      </c>
      <c r="E1276" s="24">
        <v>44439</v>
      </c>
      <c r="F1276" s="57">
        <v>63626825.539999999</v>
      </c>
      <c r="G1276">
        <v>2021</v>
      </c>
    </row>
    <row r="1277" spans="1:7" outlineLevel="1" x14ac:dyDescent="0.25">
      <c r="A1277" s="23" t="str">
        <f>VLOOKUP(B1277,Códigos!$A$1:$B$23,2,FALSE)</f>
        <v>Bonos de Largo Plazo</v>
      </c>
      <c r="B1277" s="23" t="s">
        <v>3</v>
      </c>
      <c r="C1277">
        <v>2021</v>
      </c>
      <c r="D1277" s="23" t="str">
        <f t="shared" si="19"/>
        <v>ago</v>
      </c>
      <c r="E1277" s="24">
        <v>44439</v>
      </c>
      <c r="F1277" s="57">
        <v>43266978.469999999</v>
      </c>
      <c r="G1277">
        <v>2021</v>
      </c>
    </row>
    <row r="1278" spans="1:7" outlineLevel="1" x14ac:dyDescent="0.25">
      <c r="A1278" s="23" t="str">
        <f>VLOOKUP(B1278,Códigos!$A$1:$B$23,2,FALSE)</f>
        <v>Bonos del Tesoro</v>
      </c>
      <c r="B1278" s="23" t="s">
        <v>6</v>
      </c>
      <c r="C1278">
        <v>2021</v>
      </c>
      <c r="D1278" s="23" t="str">
        <f t="shared" si="19"/>
        <v>ago</v>
      </c>
      <c r="E1278" s="24">
        <v>44439</v>
      </c>
      <c r="F1278" s="57">
        <v>44722165.649999999</v>
      </c>
      <c r="G1278">
        <v>2021</v>
      </c>
    </row>
    <row r="1279" spans="1:7" outlineLevel="1" x14ac:dyDescent="0.25">
      <c r="A1279" s="23" t="str">
        <f>VLOOKUP(B1279,Códigos!$A$1:$B$23,2,FALSE)</f>
        <v>Cupones</v>
      </c>
      <c r="B1279" s="23" t="s">
        <v>7</v>
      </c>
      <c r="C1279">
        <v>2021</v>
      </c>
      <c r="D1279" s="23" t="str">
        <f t="shared" si="19"/>
        <v>ago</v>
      </c>
      <c r="E1279" s="24">
        <v>44439</v>
      </c>
      <c r="F1279" s="57">
        <v>22199632.23</v>
      </c>
      <c r="G1279">
        <v>2021</v>
      </c>
    </row>
    <row r="1280" spans="1:7" outlineLevel="1" x14ac:dyDescent="0.25">
      <c r="A1280" s="23" t="str">
        <f>VLOOKUP(B1280,Códigos!$A$1:$B$23,2,FALSE)</f>
        <v>Depósitos a Plazo Fijo</v>
      </c>
      <c r="B1280" s="23" t="s">
        <v>8</v>
      </c>
      <c r="C1280">
        <v>2021</v>
      </c>
      <c r="D1280" s="23" t="str">
        <f t="shared" si="19"/>
        <v>ago</v>
      </c>
      <c r="E1280" s="24">
        <v>44439</v>
      </c>
      <c r="F1280" s="57">
        <v>728851716.70000005</v>
      </c>
      <c r="G1280">
        <v>2021</v>
      </c>
    </row>
    <row r="1281" spans="1:7" outlineLevel="1" x14ac:dyDescent="0.25">
      <c r="A1281" s="23" t="str">
        <f>VLOOKUP(B1281,Códigos!$A$1:$B$23,2,FALSE)</f>
        <v>Letras del BCB con opción a rescate anticipado</v>
      </c>
      <c r="B1281" s="23" t="s">
        <v>10</v>
      </c>
      <c r="C1281">
        <v>2021</v>
      </c>
      <c r="D1281" s="23" t="str">
        <f t="shared" si="19"/>
        <v>ago</v>
      </c>
      <c r="E1281" s="24">
        <v>44439</v>
      </c>
      <c r="F1281" s="57">
        <v>1748562</v>
      </c>
      <c r="G1281">
        <v>2021</v>
      </c>
    </row>
    <row r="1282" spans="1:7" outlineLevel="1" x14ac:dyDescent="0.25">
      <c r="A1282" s="23" t="str">
        <f>VLOOKUP(B1282,Códigos!$A$1:$B$23,2,FALSE)</f>
        <v>Pagarés bursátiles</v>
      </c>
      <c r="B1282" s="23" t="s">
        <v>11</v>
      </c>
      <c r="C1282">
        <v>2021</v>
      </c>
      <c r="D1282" s="23" t="str">
        <f t="shared" ref="D1282:D1345" si="20">+TEXT(E1282,"mmm")</f>
        <v>ago</v>
      </c>
      <c r="E1282" s="24">
        <v>44439</v>
      </c>
      <c r="F1282" s="57">
        <v>8495858.2029999997</v>
      </c>
      <c r="G1282">
        <v>2021</v>
      </c>
    </row>
    <row r="1283" spans="1:7" outlineLevel="1" x14ac:dyDescent="0.25">
      <c r="A1283" s="23" t="str">
        <f>VLOOKUP(B1283,Códigos!$A$1:$B$23,2,FALSE)</f>
        <v>Valores de Titularización</v>
      </c>
      <c r="B1283" s="23" t="s">
        <v>12</v>
      </c>
      <c r="C1283">
        <v>2021</v>
      </c>
      <c r="D1283" s="23" t="str">
        <f t="shared" si="20"/>
        <v>ago</v>
      </c>
      <c r="E1283" s="24">
        <v>44439</v>
      </c>
      <c r="F1283" s="57">
        <v>267806.67060000001</v>
      </c>
      <c r="G1283">
        <v>2021</v>
      </c>
    </row>
    <row r="1284" spans="1:7" outlineLevel="1" x14ac:dyDescent="0.25">
      <c r="A1284" s="23" t="str">
        <f>VLOOKUP(B1284,Códigos!$A$1:$B$23,2,FALSE)</f>
        <v>Inv. Extranjero</v>
      </c>
      <c r="B1284" s="26" t="s">
        <v>34</v>
      </c>
      <c r="C1284">
        <v>2021</v>
      </c>
      <c r="D1284" s="23" t="str">
        <f t="shared" si="20"/>
        <v>ago</v>
      </c>
      <c r="E1284" s="24">
        <v>44439</v>
      </c>
      <c r="F1284" s="57">
        <v>426603054.5</v>
      </c>
      <c r="G1284">
        <v>2021</v>
      </c>
    </row>
    <row r="1285" spans="1:7" outlineLevel="1" x14ac:dyDescent="0.25">
      <c r="A1285" s="23" t="str">
        <f>VLOOKUP(B1285,Códigos!$A$1:$B$23,2,FALSE)</f>
        <v>Liquidez</v>
      </c>
      <c r="B1285" s="26" t="s">
        <v>13</v>
      </c>
      <c r="C1285">
        <v>2021</v>
      </c>
      <c r="D1285" s="23" t="str">
        <f t="shared" si="20"/>
        <v>ago</v>
      </c>
      <c r="E1285" s="24">
        <v>44439</v>
      </c>
      <c r="F1285" s="57">
        <v>230482788.40000001</v>
      </c>
      <c r="G1285">
        <v>2021</v>
      </c>
    </row>
    <row r="1286" spans="1:7" outlineLevel="1" x14ac:dyDescent="0.25">
      <c r="A1286" s="23" t="str">
        <f>VLOOKUP(B1286,Códigos!$A$1:$B$23,2,FALSE)</f>
        <v>Inv. sin Oferta Pública</v>
      </c>
      <c r="B1286" s="26" t="s">
        <v>14</v>
      </c>
      <c r="C1286">
        <v>2021</v>
      </c>
      <c r="D1286" s="23" t="str">
        <f t="shared" si="20"/>
        <v>ago</v>
      </c>
      <c r="E1286" s="24">
        <v>44439</v>
      </c>
      <c r="F1286" s="57">
        <v>623187438.10000002</v>
      </c>
      <c r="G1286">
        <v>2021</v>
      </c>
    </row>
    <row r="1287" spans="1:7" outlineLevel="1" x14ac:dyDescent="0.25">
      <c r="A1287" s="23" t="str">
        <f>VLOOKUP(B1287,Códigos!$A$1:$B$23,2,FALSE)</f>
        <v>Acciones</v>
      </c>
      <c r="B1287" s="23" t="s">
        <v>0</v>
      </c>
      <c r="C1287">
        <v>2021</v>
      </c>
      <c r="D1287" s="23" t="str">
        <f t="shared" si="20"/>
        <v>sept</v>
      </c>
      <c r="E1287" s="24">
        <v>44469</v>
      </c>
      <c r="F1287" s="57">
        <v>14934527.775510209</v>
      </c>
      <c r="G1287">
        <v>2021</v>
      </c>
    </row>
    <row r="1288" spans="1:7" outlineLevel="1" x14ac:dyDescent="0.25">
      <c r="A1288" s="23" t="str">
        <f>VLOOKUP(B1288,Códigos!$A$1:$B$23,2,FALSE)</f>
        <v>Bonos Bancarios Bursátiles</v>
      </c>
      <c r="B1288" s="23" t="s">
        <v>1</v>
      </c>
      <c r="C1288">
        <v>2021</v>
      </c>
      <c r="D1288" s="23" t="str">
        <f t="shared" si="20"/>
        <v>sept</v>
      </c>
      <c r="E1288" s="24">
        <v>44469</v>
      </c>
      <c r="F1288" s="57">
        <v>63326003.022128224</v>
      </c>
      <c r="G1288">
        <v>2021</v>
      </c>
    </row>
    <row r="1289" spans="1:7" outlineLevel="1" x14ac:dyDescent="0.25">
      <c r="A1289" s="23" t="str">
        <f>VLOOKUP(B1289,Códigos!$A$1:$B$23,2,FALSE)</f>
        <v>Bonos de Largo Plazo</v>
      </c>
      <c r="B1289" s="23" t="s">
        <v>3</v>
      </c>
      <c r="C1289">
        <v>2021</v>
      </c>
      <c r="D1289" s="23" t="str">
        <f t="shared" si="20"/>
        <v>sept</v>
      </c>
      <c r="E1289" s="24">
        <v>44469</v>
      </c>
      <c r="F1289" s="57">
        <v>45886398.989154525</v>
      </c>
      <c r="G1289">
        <v>2021</v>
      </c>
    </row>
    <row r="1290" spans="1:7" outlineLevel="1" x14ac:dyDescent="0.25">
      <c r="A1290" s="23" t="str">
        <f>VLOOKUP(B1290,Códigos!$A$1:$B$23,2,FALSE)</f>
        <v>Bonos del Tesoro</v>
      </c>
      <c r="B1290" s="23" t="s">
        <v>6</v>
      </c>
      <c r="C1290">
        <v>2021</v>
      </c>
      <c r="D1290" s="23" t="str">
        <f t="shared" si="20"/>
        <v>sept</v>
      </c>
      <c r="E1290" s="24">
        <v>44469</v>
      </c>
      <c r="F1290" s="57">
        <v>49570972.806909591</v>
      </c>
      <c r="G1290">
        <v>2021</v>
      </c>
    </row>
    <row r="1291" spans="1:7" outlineLevel="1" x14ac:dyDescent="0.25">
      <c r="A1291" s="23" t="str">
        <f>VLOOKUP(B1291,Códigos!$A$1:$B$23,2,FALSE)</f>
        <v>Cupones</v>
      </c>
      <c r="B1291" s="23" t="s">
        <v>7</v>
      </c>
      <c r="C1291">
        <v>2021</v>
      </c>
      <c r="D1291" s="23" t="str">
        <f t="shared" si="20"/>
        <v>sept</v>
      </c>
      <c r="E1291" s="24">
        <v>44469</v>
      </c>
      <c r="F1291" s="57">
        <v>22865941.432274118</v>
      </c>
      <c r="G1291">
        <v>2021</v>
      </c>
    </row>
    <row r="1292" spans="1:7" outlineLevel="1" x14ac:dyDescent="0.25">
      <c r="A1292" s="23" t="str">
        <f>VLOOKUP(B1292,Códigos!$A$1:$B$23,2,FALSE)</f>
        <v>Depósitos a Plazo Fijo</v>
      </c>
      <c r="B1292" s="23" t="s">
        <v>8</v>
      </c>
      <c r="C1292">
        <v>2021</v>
      </c>
      <c r="D1292" s="23" t="str">
        <f t="shared" si="20"/>
        <v>sept</v>
      </c>
      <c r="E1292" s="24">
        <v>44469</v>
      </c>
      <c r="F1292" s="57">
        <v>703011570.31612492</v>
      </c>
      <c r="G1292">
        <v>2021</v>
      </c>
    </row>
    <row r="1293" spans="1:7" outlineLevel="1" x14ac:dyDescent="0.25">
      <c r="A1293" s="23" t="str">
        <f>VLOOKUP(B1293,Códigos!$A$1:$B$23,2,FALSE)</f>
        <v>Letras del BCB con opción a rescate anticipado</v>
      </c>
      <c r="B1293" s="23" t="s">
        <v>10</v>
      </c>
      <c r="C1293">
        <v>2021</v>
      </c>
      <c r="D1293" s="23" t="str">
        <f t="shared" si="20"/>
        <v>sept</v>
      </c>
      <c r="E1293" s="24">
        <v>44469</v>
      </c>
      <c r="F1293" s="57">
        <v>1821497.8542274032</v>
      </c>
      <c r="G1293">
        <v>2021</v>
      </c>
    </row>
    <row r="1294" spans="1:7" outlineLevel="1" x14ac:dyDescent="0.25">
      <c r="A1294" s="23" t="str">
        <f>VLOOKUP(B1294,Códigos!$A$1:$B$23,2,FALSE)</f>
        <v>Pagarés bursátiles</v>
      </c>
      <c r="B1294" s="23" t="s">
        <v>11</v>
      </c>
      <c r="C1294">
        <v>2021</v>
      </c>
      <c r="D1294" s="23" t="str">
        <f t="shared" si="20"/>
        <v>sept</v>
      </c>
      <c r="E1294" s="24">
        <v>44469</v>
      </c>
      <c r="F1294" s="57">
        <v>8517531.6330029145</v>
      </c>
      <c r="G1294">
        <v>2021</v>
      </c>
    </row>
    <row r="1295" spans="1:7" outlineLevel="1" x14ac:dyDescent="0.25">
      <c r="A1295" s="23" t="str">
        <f>VLOOKUP(B1295,Códigos!$A$1:$B$23,2,FALSE)</f>
        <v>Valores de Titularización</v>
      </c>
      <c r="B1295" s="23" t="s">
        <v>12</v>
      </c>
      <c r="C1295">
        <v>2021</v>
      </c>
      <c r="D1295" s="23" t="str">
        <f t="shared" si="20"/>
        <v>sept</v>
      </c>
      <c r="E1295" s="24">
        <v>44469</v>
      </c>
      <c r="F1295" s="57">
        <v>250647.58892128282</v>
      </c>
      <c r="G1295">
        <v>2021</v>
      </c>
    </row>
    <row r="1296" spans="1:7" outlineLevel="1" x14ac:dyDescent="0.25">
      <c r="A1296" s="23" t="str">
        <f>VLOOKUP(B1296,Códigos!$A$1:$B$23,2,FALSE)</f>
        <v>Inv. Extranjero</v>
      </c>
      <c r="B1296" s="23" t="s">
        <v>34</v>
      </c>
      <c r="C1296">
        <v>2021</v>
      </c>
      <c r="D1296" s="23" t="str">
        <f t="shared" si="20"/>
        <v>sept</v>
      </c>
      <c r="E1296" s="24">
        <v>44469</v>
      </c>
      <c r="F1296" s="57">
        <v>417571804.45250726</v>
      </c>
      <c r="G1296">
        <v>2021</v>
      </c>
    </row>
    <row r="1297" spans="1:7" outlineLevel="1" x14ac:dyDescent="0.25">
      <c r="A1297" s="23" t="str">
        <f>VLOOKUP(B1297,Códigos!$A$1:$B$23,2,FALSE)</f>
        <v>Liquidez</v>
      </c>
      <c r="B1297" s="23" t="s">
        <v>13</v>
      </c>
      <c r="C1297">
        <v>2021</v>
      </c>
      <c r="D1297" s="23" t="str">
        <f t="shared" si="20"/>
        <v>sept</v>
      </c>
      <c r="E1297" s="24">
        <v>44469</v>
      </c>
      <c r="F1297" s="57">
        <v>221542155.9273178</v>
      </c>
      <c r="G1297">
        <v>2021</v>
      </c>
    </row>
    <row r="1298" spans="1:7" outlineLevel="1" x14ac:dyDescent="0.25">
      <c r="A1298" s="23" t="str">
        <f>VLOOKUP(B1298,Códigos!$A$1:$B$23,2,FALSE)</f>
        <v>Inv. sin Oferta Pública</v>
      </c>
      <c r="B1298" s="23" t="s">
        <v>14</v>
      </c>
      <c r="C1298">
        <v>2021</v>
      </c>
      <c r="D1298" s="23" t="str">
        <f t="shared" si="20"/>
        <v>sept</v>
      </c>
      <c r="E1298" s="24">
        <v>44469</v>
      </c>
      <c r="F1298" s="57">
        <v>618954998.66102052</v>
      </c>
      <c r="G1298">
        <v>2021</v>
      </c>
    </row>
    <row r="1299" spans="1:7" outlineLevel="1" x14ac:dyDescent="0.25">
      <c r="A1299" s="23" t="str">
        <f>VLOOKUP(B1299,Códigos!$A$1:$B$23,2,FALSE)</f>
        <v>Acciones</v>
      </c>
      <c r="B1299" s="23" t="s">
        <v>0</v>
      </c>
      <c r="C1299">
        <v>2021</v>
      </c>
      <c r="D1299" s="23" t="str">
        <f t="shared" si="20"/>
        <v>oct</v>
      </c>
      <c r="E1299" s="24">
        <v>44500</v>
      </c>
      <c r="F1299" s="57">
        <v>15122975.131195331</v>
      </c>
      <c r="G1299">
        <v>2021</v>
      </c>
    </row>
    <row r="1300" spans="1:7" outlineLevel="1" x14ac:dyDescent="0.25">
      <c r="A1300" s="23" t="str">
        <f>VLOOKUP(B1300,Códigos!$A$1:$B$23,2,FALSE)</f>
        <v>Bonos Bancarios Bursátiles</v>
      </c>
      <c r="B1300" s="23" t="s">
        <v>1</v>
      </c>
      <c r="C1300">
        <v>2021</v>
      </c>
      <c r="D1300" s="23" t="str">
        <f t="shared" si="20"/>
        <v>oct</v>
      </c>
      <c r="E1300" s="24">
        <v>44500</v>
      </c>
      <c r="F1300" s="57">
        <v>64218751.523556896</v>
      </c>
      <c r="G1300">
        <v>2021</v>
      </c>
    </row>
    <row r="1301" spans="1:7" outlineLevel="1" x14ac:dyDescent="0.25">
      <c r="A1301" s="23" t="str">
        <f>VLOOKUP(B1301,Códigos!$A$1:$B$23,2,FALSE)</f>
        <v>Bonos de Largo Plazo</v>
      </c>
      <c r="B1301" s="23" t="s">
        <v>3</v>
      </c>
      <c r="C1301">
        <v>2021</v>
      </c>
      <c r="D1301" s="23" t="str">
        <f t="shared" si="20"/>
        <v>oct</v>
      </c>
      <c r="E1301" s="24">
        <v>44500</v>
      </c>
      <c r="F1301" s="57">
        <v>45870276.075947523</v>
      </c>
      <c r="G1301">
        <v>2021</v>
      </c>
    </row>
    <row r="1302" spans="1:7" outlineLevel="1" x14ac:dyDescent="0.25">
      <c r="A1302" s="23" t="str">
        <f>VLOOKUP(B1302,Códigos!$A$1:$B$23,2,FALSE)</f>
        <v>Bonos del Tesoro</v>
      </c>
      <c r="B1302" s="23" t="s">
        <v>6</v>
      </c>
      <c r="C1302">
        <v>2021</v>
      </c>
      <c r="D1302" s="23" t="str">
        <f t="shared" si="20"/>
        <v>oct</v>
      </c>
      <c r="E1302" s="24">
        <v>44500</v>
      </c>
      <c r="F1302" s="57">
        <v>37204679.261778496</v>
      </c>
      <c r="G1302">
        <v>2021</v>
      </c>
    </row>
    <row r="1303" spans="1:7" outlineLevel="1" x14ac:dyDescent="0.25">
      <c r="A1303" s="23" t="str">
        <f>VLOOKUP(B1303,Códigos!$A$1:$B$23,2,FALSE)</f>
        <v>Cupones</v>
      </c>
      <c r="B1303" s="23" t="s">
        <v>7</v>
      </c>
      <c r="C1303">
        <v>2021</v>
      </c>
      <c r="D1303" s="23" t="str">
        <f t="shared" si="20"/>
        <v>oct</v>
      </c>
      <c r="E1303" s="24">
        <v>44500</v>
      </c>
      <c r="F1303" s="57">
        <v>21947350.340699706</v>
      </c>
      <c r="G1303">
        <v>2021</v>
      </c>
    </row>
    <row r="1304" spans="1:7" outlineLevel="1" x14ac:dyDescent="0.25">
      <c r="A1304" s="23" t="str">
        <f>VLOOKUP(B1304,Códigos!$A$1:$B$23,2,FALSE)</f>
        <v>Depósitos a Plazo Fijo</v>
      </c>
      <c r="B1304" s="23" t="s">
        <v>8</v>
      </c>
      <c r="C1304">
        <v>2021</v>
      </c>
      <c r="D1304" s="23" t="str">
        <f t="shared" si="20"/>
        <v>oct</v>
      </c>
      <c r="E1304" s="24">
        <v>44500</v>
      </c>
      <c r="F1304" s="57">
        <v>689521711.43938959</v>
      </c>
      <c r="G1304">
        <v>2021</v>
      </c>
    </row>
    <row r="1305" spans="1:7" outlineLevel="1" x14ac:dyDescent="0.25">
      <c r="A1305" s="23" t="str">
        <f>VLOOKUP(B1305,Códigos!$A$1:$B$23,2,FALSE)</f>
        <v>Letras del BCB con opción a rescate anticipado</v>
      </c>
      <c r="B1305" s="23" t="s">
        <v>10</v>
      </c>
      <c r="C1305">
        <v>2021</v>
      </c>
      <c r="D1305" s="23" t="str">
        <f t="shared" si="20"/>
        <v>oct</v>
      </c>
      <c r="E1305" s="24">
        <v>44500</v>
      </c>
      <c r="F1305" s="57">
        <v>4669749.8833819246</v>
      </c>
      <c r="G1305">
        <v>2021</v>
      </c>
    </row>
    <row r="1306" spans="1:7" outlineLevel="1" x14ac:dyDescent="0.25">
      <c r="A1306" s="23" t="str">
        <f>VLOOKUP(B1306,Códigos!$A$1:$B$23,2,FALSE)</f>
        <v>Pagarés bursátiles</v>
      </c>
      <c r="B1306" s="23" t="s">
        <v>11</v>
      </c>
      <c r="C1306">
        <v>2021</v>
      </c>
      <c r="D1306" s="23" t="str">
        <f t="shared" si="20"/>
        <v>oct</v>
      </c>
      <c r="E1306" s="24">
        <v>44500</v>
      </c>
      <c r="F1306" s="57">
        <v>7821671.4526530616</v>
      </c>
      <c r="G1306">
        <v>2021</v>
      </c>
    </row>
    <row r="1307" spans="1:7" outlineLevel="1" x14ac:dyDescent="0.25">
      <c r="A1307" s="23" t="str">
        <f>VLOOKUP(B1307,Códigos!$A$1:$B$23,2,FALSE)</f>
        <v>Valores de Titularización</v>
      </c>
      <c r="B1307" s="23" t="s">
        <v>12</v>
      </c>
      <c r="C1307">
        <v>2021</v>
      </c>
      <c r="D1307" s="23" t="str">
        <f t="shared" si="20"/>
        <v>oct</v>
      </c>
      <c r="E1307" s="24">
        <v>44500</v>
      </c>
      <c r="F1307" s="57">
        <v>233504.42565597667</v>
      </c>
      <c r="G1307">
        <v>2021</v>
      </c>
    </row>
    <row r="1308" spans="1:7" outlineLevel="1" x14ac:dyDescent="0.25">
      <c r="A1308" s="23" t="str">
        <f>VLOOKUP(B1308,Códigos!$A$1:$B$23,2,FALSE)</f>
        <v>Inv. Extranjero</v>
      </c>
      <c r="B1308" s="23" t="s">
        <v>34</v>
      </c>
      <c r="C1308">
        <v>2021</v>
      </c>
      <c r="D1308" s="23" t="str">
        <f t="shared" si="20"/>
        <v>oct</v>
      </c>
      <c r="E1308" s="24">
        <v>44500</v>
      </c>
      <c r="F1308" s="57">
        <v>424827222.27787173</v>
      </c>
      <c r="G1308">
        <v>2021</v>
      </c>
    </row>
    <row r="1309" spans="1:7" outlineLevel="1" x14ac:dyDescent="0.25">
      <c r="A1309" s="23" t="str">
        <f>VLOOKUP(B1309,Códigos!$A$1:$B$23,2,FALSE)</f>
        <v>Liquidez</v>
      </c>
      <c r="B1309" s="23" t="s">
        <v>13</v>
      </c>
      <c r="C1309">
        <v>2021</v>
      </c>
      <c r="D1309" s="23" t="str">
        <f t="shared" si="20"/>
        <v>oct</v>
      </c>
      <c r="E1309" s="24">
        <v>44500</v>
      </c>
      <c r="F1309" s="57">
        <v>190733773.53090376</v>
      </c>
      <c r="G1309">
        <v>2021</v>
      </c>
    </row>
    <row r="1310" spans="1:7" outlineLevel="1" x14ac:dyDescent="0.25">
      <c r="A1310" s="23" t="str">
        <f>VLOOKUP(B1310,Códigos!$A$1:$B$23,2,FALSE)</f>
        <v>Inv. sin Oferta Pública</v>
      </c>
      <c r="B1310" s="23" t="s">
        <v>14</v>
      </c>
      <c r="C1310">
        <v>2021</v>
      </c>
      <c r="D1310" s="23" t="str">
        <f t="shared" si="20"/>
        <v>oct</v>
      </c>
      <c r="E1310" s="24">
        <v>44500</v>
      </c>
      <c r="F1310" s="57">
        <v>637630625.62020421</v>
      </c>
      <c r="G1310">
        <v>2021</v>
      </c>
    </row>
    <row r="1311" spans="1:7" outlineLevel="1" x14ac:dyDescent="0.25">
      <c r="A1311" s="23" t="str">
        <f>VLOOKUP(B1311,Códigos!$A$1:$B$23,2,FALSE)</f>
        <v>Acciones</v>
      </c>
      <c r="B1311" s="23" t="s">
        <v>0</v>
      </c>
      <c r="C1311">
        <v>2021</v>
      </c>
      <c r="D1311" s="23" t="str">
        <f t="shared" si="20"/>
        <v>nov</v>
      </c>
      <c r="E1311" s="24">
        <v>44530</v>
      </c>
      <c r="F1311" s="57">
        <v>15122975.131195331</v>
      </c>
    </row>
    <row r="1312" spans="1:7" outlineLevel="1" x14ac:dyDescent="0.25">
      <c r="A1312" s="23" t="str">
        <f>VLOOKUP(B1312,Códigos!$A$1:$B$23,2,FALSE)</f>
        <v>Bonos Bancarios Bursátiles</v>
      </c>
      <c r="B1312" s="23" t="s">
        <v>1</v>
      </c>
      <c r="C1312">
        <v>2021</v>
      </c>
      <c r="D1312" s="23" t="str">
        <f t="shared" si="20"/>
        <v>nov</v>
      </c>
      <c r="E1312" s="24">
        <v>44530</v>
      </c>
      <c r="F1312" s="57">
        <v>67111625.162332445</v>
      </c>
    </row>
    <row r="1313" spans="1:7" outlineLevel="1" x14ac:dyDescent="0.25">
      <c r="A1313" s="23" t="str">
        <f>VLOOKUP(B1313,Códigos!$A$1:$B$23,2,FALSE)</f>
        <v>Bonos de Largo Plazo</v>
      </c>
      <c r="B1313" s="23" t="s">
        <v>3</v>
      </c>
      <c r="C1313">
        <v>2021</v>
      </c>
      <c r="D1313" s="23" t="str">
        <f t="shared" si="20"/>
        <v>nov</v>
      </c>
      <c r="E1313" s="24">
        <v>44530</v>
      </c>
      <c r="F1313" s="57">
        <v>46588912.698542275</v>
      </c>
    </row>
    <row r="1314" spans="1:7" outlineLevel="1" x14ac:dyDescent="0.25">
      <c r="A1314" s="23" t="str">
        <f>VLOOKUP(B1314,Códigos!$A$1:$B$23,2,FALSE)</f>
        <v>Bonos del Tesoro</v>
      </c>
      <c r="B1314" s="23" t="s">
        <v>6</v>
      </c>
      <c r="C1314">
        <v>2021</v>
      </c>
      <c r="D1314" s="23" t="str">
        <f t="shared" si="20"/>
        <v>nov</v>
      </c>
      <c r="E1314" s="24">
        <v>44530</v>
      </c>
      <c r="F1314" s="57">
        <v>32305275.506268196</v>
      </c>
    </row>
    <row r="1315" spans="1:7" outlineLevel="1" x14ac:dyDescent="0.25">
      <c r="A1315" s="23" t="str">
        <f>VLOOKUP(B1315,Códigos!$A$1:$B$23,2,FALSE)</f>
        <v>Cupones</v>
      </c>
      <c r="B1315" s="23" t="s">
        <v>7</v>
      </c>
      <c r="C1315">
        <v>2021</v>
      </c>
      <c r="D1315" s="23" t="str">
        <f t="shared" si="20"/>
        <v>nov</v>
      </c>
      <c r="E1315" s="24">
        <v>44530</v>
      </c>
      <c r="F1315" s="57">
        <v>22070133.317667663</v>
      </c>
    </row>
    <row r="1316" spans="1:7" outlineLevel="1" x14ac:dyDescent="0.25">
      <c r="A1316" s="23" t="str">
        <f>VLOOKUP(B1316,Códigos!$A$1:$B$23,2,FALSE)</f>
        <v>Depósitos a Plazo Fijo</v>
      </c>
      <c r="B1316" s="23" t="s">
        <v>8</v>
      </c>
      <c r="C1316">
        <v>2021</v>
      </c>
      <c r="D1316" s="23" t="str">
        <f t="shared" si="20"/>
        <v>nov</v>
      </c>
      <c r="E1316" s="24">
        <v>44530</v>
      </c>
      <c r="F1316" s="57">
        <v>663540814.3923893</v>
      </c>
    </row>
    <row r="1317" spans="1:7" outlineLevel="1" x14ac:dyDescent="0.25">
      <c r="A1317" s="23" t="str">
        <f>VLOOKUP(B1317,Códigos!$A$1:$B$23,2,FALSE)</f>
        <v>Letras del BCB con opción a rescate anticipado</v>
      </c>
      <c r="B1317" s="23" t="s">
        <v>10</v>
      </c>
      <c r="C1317">
        <v>2021</v>
      </c>
      <c r="D1317" s="23" t="str">
        <f t="shared" si="20"/>
        <v>nov</v>
      </c>
      <c r="E1317" s="24">
        <v>44530</v>
      </c>
      <c r="F1317" s="57">
        <v>4669965.8892128319</v>
      </c>
    </row>
    <row r="1318" spans="1:7" outlineLevel="1" x14ac:dyDescent="0.25">
      <c r="A1318" s="23" t="str">
        <f>VLOOKUP(B1318,Códigos!$A$1:$B$23,2,FALSE)</f>
        <v>Pagarés bursátiles</v>
      </c>
      <c r="B1318" s="23" t="s">
        <v>11</v>
      </c>
      <c r="C1318">
        <v>2021</v>
      </c>
      <c r="D1318" s="23" t="str">
        <f t="shared" si="20"/>
        <v>nov</v>
      </c>
      <c r="E1318" s="24">
        <v>44530</v>
      </c>
      <c r="F1318" s="57">
        <v>7910454.1225947533</v>
      </c>
    </row>
    <row r="1319" spans="1:7" outlineLevel="1" x14ac:dyDescent="0.25">
      <c r="A1319" s="23" t="str">
        <f>VLOOKUP(B1319,Códigos!$A$1:$B$23,2,FALSE)</f>
        <v>Valores de Titularización</v>
      </c>
      <c r="B1319" s="23" t="s">
        <v>12</v>
      </c>
      <c r="C1319">
        <v>2021</v>
      </c>
      <c r="D1319" s="23" t="str">
        <f t="shared" si="20"/>
        <v>nov</v>
      </c>
      <c r="E1319" s="24">
        <v>44530</v>
      </c>
      <c r="F1319" s="57">
        <v>1095719.612244898</v>
      </c>
    </row>
    <row r="1320" spans="1:7" outlineLevel="1" x14ac:dyDescent="0.25">
      <c r="A1320" s="23" t="str">
        <f>VLOOKUP(B1320,Códigos!$A$1:$B$23,2,FALSE)</f>
        <v>Inv. Extranjero</v>
      </c>
      <c r="B1320" s="23" t="s">
        <v>34</v>
      </c>
      <c r="C1320">
        <v>2021</v>
      </c>
      <c r="D1320" s="23" t="str">
        <f t="shared" si="20"/>
        <v>nov</v>
      </c>
      <c r="E1320" s="24">
        <v>44530</v>
      </c>
      <c r="F1320" s="57">
        <v>422004234.94513118</v>
      </c>
      <c r="G1320">
        <v>2021</v>
      </c>
    </row>
    <row r="1321" spans="1:7" outlineLevel="1" x14ac:dyDescent="0.25">
      <c r="A1321" s="23" t="str">
        <f>VLOOKUP(B1321,Códigos!$A$1:$B$23,2,FALSE)</f>
        <v>Liquidez</v>
      </c>
      <c r="B1321" s="23" t="s">
        <v>13</v>
      </c>
      <c r="C1321">
        <v>2021</v>
      </c>
      <c r="D1321" s="23" t="str">
        <f t="shared" si="20"/>
        <v>nov</v>
      </c>
      <c r="E1321" s="24">
        <v>44530</v>
      </c>
      <c r="F1321" s="57">
        <v>153050457.49842563</v>
      </c>
    </row>
    <row r="1322" spans="1:7" outlineLevel="1" x14ac:dyDescent="0.25">
      <c r="A1322" s="23" t="str">
        <f>VLOOKUP(B1322,Códigos!$A$1:$B$23,2,FALSE)</f>
        <v>Inv. sin Oferta Pública</v>
      </c>
      <c r="B1322" s="23" t="s">
        <v>14</v>
      </c>
      <c r="C1322">
        <v>2021</v>
      </c>
      <c r="D1322" s="23" t="str">
        <f t="shared" si="20"/>
        <v>nov</v>
      </c>
      <c r="E1322" s="24">
        <v>44530</v>
      </c>
      <c r="F1322" s="57">
        <v>652574849.84291553</v>
      </c>
    </row>
    <row r="1323" spans="1:7" outlineLevel="1" x14ac:dyDescent="0.25">
      <c r="A1323" s="23" t="str">
        <f>VLOOKUP(B1323,Códigos!$A$1:$B$23,2,FALSE)</f>
        <v>Acciones</v>
      </c>
      <c r="B1323" s="23" t="s">
        <v>0</v>
      </c>
      <c r="C1323">
        <v>2021</v>
      </c>
      <c r="D1323" s="23" t="str">
        <f t="shared" si="20"/>
        <v>dic</v>
      </c>
      <c r="E1323" s="24">
        <v>44561</v>
      </c>
      <c r="F1323" s="57">
        <v>15709524.795918364</v>
      </c>
    </row>
    <row r="1324" spans="1:7" outlineLevel="1" x14ac:dyDescent="0.25">
      <c r="A1324" s="23" t="str">
        <f>VLOOKUP(B1324,Códigos!$A$1:$B$23,2,FALSE)</f>
        <v>Bonos Bancarios Bursátiles</v>
      </c>
      <c r="B1324" s="23" t="s">
        <v>1</v>
      </c>
      <c r="C1324">
        <v>2021</v>
      </c>
      <c r="D1324" s="23" t="str">
        <f t="shared" si="20"/>
        <v>dic</v>
      </c>
      <c r="E1324" s="24">
        <v>44561</v>
      </c>
      <c r="F1324" s="57">
        <v>68428382.072623938</v>
      </c>
    </row>
    <row r="1325" spans="1:7" outlineLevel="1" x14ac:dyDescent="0.25">
      <c r="A1325" s="23" t="str">
        <f>VLOOKUP(B1325,Códigos!$A$1:$B$23,2,FALSE)</f>
        <v>Bonos de Largo Plazo</v>
      </c>
      <c r="B1325" s="23" t="s">
        <v>3</v>
      </c>
      <c r="C1325">
        <v>2021</v>
      </c>
      <c r="D1325" s="23" t="str">
        <f t="shared" si="20"/>
        <v>dic</v>
      </c>
      <c r="E1325" s="24">
        <v>44561</v>
      </c>
      <c r="F1325" s="57">
        <v>46350234.717696808</v>
      </c>
    </row>
    <row r="1326" spans="1:7" outlineLevel="1" x14ac:dyDescent="0.25">
      <c r="A1326" s="23" t="str">
        <f>VLOOKUP(B1326,Códigos!$A$1:$B$23,2,FALSE)</f>
        <v>Bonos del Tesoro</v>
      </c>
      <c r="B1326" s="23" t="s">
        <v>6</v>
      </c>
      <c r="C1326">
        <v>2021</v>
      </c>
      <c r="D1326" s="23" t="str">
        <f t="shared" si="20"/>
        <v>dic</v>
      </c>
      <c r="E1326" s="24">
        <v>44561</v>
      </c>
      <c r="F1326" s="57">
        <v>32402103.765743233</v>
      </c>
    </row>
    <row r="1327" spans="1:7" outlineLevel="1" x14ac:dyDescent="0.25">
      <c r="A1327" s="23" t="str">
        <f>VLOOKUP(B1327,Códigos!$A$1:$B$23,2,FALSE)</f>
        <v>Cupones</v>
      </c>
      <c r="B1327" s="23" t="s">
        <v>7</v>
      </c>
      <c r="C1327">
        <v>2021</v>
      </c>
      <c r="D1327" s="23" t="str">
        <f t="shared" si="20"/>
        <v>dic</v>
      </c>
      <c r="E1327" s="24">
        <v>44561</v>
      </c>
      <c r="F1327" s="57">
        <v>22211758.818483967</v>
      </c>
    </row>
    <row r="1328" spans="1:7" outlineLevel="1" x14ac:dyDescent="0.25">
      <c r="A1328" s="23" t="str">
        <f>VLOOKUP(B1328,Códigos!$A$1:$B$23,2,FALSE)</f>
        <v>Depósitos a Plazo Fijo</v>
      </c>
      <c r="B1328" s="23" t="s">
        <v>8</v>
      </c>
      <c r="C1328">
        <v>2021</v>
      </c>
      <c r="D1328" s="23" t="str">
        <f t="shared" si="20"/>
        <v>dic</v>
      </c>
      <c r="E1328" s="24">
        <v>44561</v>
      </c>
      <c r="F1328" s="57">
        <v>670053239.40530431</v>
      </c>
    </row>
    <row r="1329" spans="1:7" outlineLevel="1" x14ac:dyDescent="0.25">
      <c r="A1329" s="23" t="str">
        <f>VLOOKUP(B1329,Códigos!$A$1:$B$23,2,FALSE)</f>
        <v>Letras del BCB con opción a rescate anticipado</v>
      </c>
      <c r="B1329" s="23" t="s">
        <v>10</v>
      </c>
      <c r="C1329">
        <v>2021</v>
      </c>
      <c r="D1329" s="23" t="str">
        <f t="shared" si="20"/>
        <v>dic</v>
      </c>
      <c r="E1329" s="24">
        <v>44561</v>
      </c>
      <c r="F1329" s="57">
        <v>4655579.7084548101</v>
      </c>
    </row>
    <row r="1330" spans="1:7" outlineLevel="1" x14ac:dyDescent="0.25">
      <c r="A1330" s="23" t="str">
        <f>VLOOKUP(B1330,Códigos!$A$1:$B$23,2,FALSE)</f>
        <v>Pagarés bursátiles</v>
      </c>
      <c r="B1330" s="23" t="s">
        <v>11</v>
      </c>
      <c r="C1330">
        <v>2021</v>
      </c>
      <c r="D1330" s="23" t="str">
        <f t="shared" si="20"/>
        <v>dic</v>
      </c>
      <c r="E1330" s="24">
        <v>44561</v>
      </c>
      <c r="F1330" s="57">
        <v>7339708.3385131191</v>
      </c>
    </row>
    <row r="1331" spans="1:7" outlineLevel="1" x14ac:dyDescent="0.25">
      <c r="A1331" s="23" t="str">
        <f>VLOOKUP(B1331,Códigos!$A$1:$B$23,2,FALSE)</f>
        <v>Valores de Titularización</v>
      </c>
      <c r="B1331" s="23" t="s">
        <v>12</v>
      </c>
      <c r="C1331">
        <v>2021</v>
      </c>
      <c r="D1331" s="23" t="str">
        <f t="shared" si="20"/>
        <v>dic</v>
      </c>
      <c r="E1331" s="24">
        <v>44561</v>
      </c>
      <c r="F1331" s="57">
        <v>638531</v>
      </c>
    </row>
    <row r="1332" spans="1:7" outlineLevel="1" x14ac:dyDescent="0.25">
      <c r="A1332" s="23" t="str">
        <f>VLOOKUP(B1332,Códigos!$A$1:$B$23,2,FALSE)</f>
        <v>Inv. Extranjero</v>
      </c>
      <c r="B1332" s="23" t="s">
        <v>34</v>
      </c>
      <c r="C1332">
        <v>2021</v>
      </c>
      <c r="D1332" s="23" t="str">
        <f t="shared" si="20"/>
        <v>dic</v>
      </c>
      <c r="E1332" s="24">
        <v>44561</v>
      </c>
      <c r="F1332" s="57">
        <v>425678069.21930027</v>
      </c>
      <c r="G1332">
        <v>2021</v>
      </c>
    </row>
    <row r="1333" spans="1:7" outlineLevel="1" x14ac:dyDescent="0.25">
      <c r="A1333" s="23" t="str">
        <f>VLOOKUP(B1333,Códigos!$A$1:$B$23,2,FALSE)</f>
        <v>Liquidez</v>
      </c>
      <c r="B1333" s="23" t="s">
        <v>13</v>
      </c>
      <c r="C1333">
        <v>2021</v>
      </c>
      <c r="D1333" s="23" t="str">
        <f t="shared" si="20"/>
        <v>dic</v>
      </c>
      <c r="E1333" s="24">
        <v>44561</v>
      </c>
      <c r="F1333" s="57">
        <v>139619837.55419829</v>
      </c>
    </row>
    <row r="1334" spans="1:7" outlineLevel="1" x14ac:dyDescent="0.25">
      <c r="A1334" s="23" t="str">
        <f>VLOOKUP(B1334,Códigos!$A$1:$B$23,2,FALSE)</f>
        <v>Inv. sin Oferta Pública</v>
      </c>
      <c r="B1334" s="23" t="s">
        <v>14</v>
      </c>
      <c r="C1334">
        <v>2021</v>
      </c>
      <c r="D1334" s="23" t="str">
        <f t="shared" si="20"/>
        <v>dic</v>
      </c>
      <c r="E1334" s="24">
        <v>44561</v>
      </c>
      <c r="F1334" s="57">
        <v>662839397.96396494</v>
      </c>
    </row>
    <row r="1335" spans="1:7" outlineLevel="1" x14ac:dyDescent="0.25">
      <c r="A1335" s="23" t="str">
        <f>VLOOKUP(B1335,Códigos!$A$1:$B$23,2,FALSE)</f>
        <v>Acciones</v>
      </c>
      <c r="B1335" s="23" t="s">
        <v>0</v>
      </c>
      <c r="C1335">
        <v>2022</v>
      </c>
      <c r="D1335" s="23" t="str">
        <f t="shared" si="20"/>
        <v>ene</v>
      </c>
      <c r="E1335" s="24">
        <v>44592</v>
      </c>
      <c r="F1335" s="57">
        <v>15470515.428571431</v>
      </c>
    </row>
    <row r="1336" spans="1:7" outlineLevel="1" x14ac:dyDescent="0.25">
      <c r="A1336" s="23" t="str">
        <f>VLOOKUP(B1336,Códigos!$A$1:$B$23,2,FALSE)</f>
        <v>Bonos Bancarios Bursátiles</v>
      </c>
      <c r="B1336" s="23" t="s">
        <v>1</v>
      </c>
      <c r="C1336">
        <v>2022</v>
      </c>
      <c r="D1336" s="23" t="str">
        <f t="shared" si="20"/>
        <v>ene</v>
      </c>
      <c r="E1336" s="24">
        <v>44592</v>
      </c>
      <c r="F1336" s="57">
        <v>71121447.816588938</v>
      </c>
    </row>
    <row r="1337" spans="1:7" outlineLevel="1" x14ac:dyDescent="0.25">
      <c r="A1337" s="23" t="str">
        <f>VLOOKUP(B1337,Códigos!$A$1:$B$23,2,FALSE)</f>
        <v>Bonos de Largo Plazo</v>
      </c>
      <c r="B1337" s="23" t="s">
        <v>3</v>
      </c>
      <c r="C1337">
        <v>2022</v>
      </c>
      <c r="D1337" s="23" t="str">
        <f t="shared" si="20"/>
        <v>ene</v>
      </c>
      <c r="E1337" s="24">
        <v>44592</v>
      </c>
      <c r="F1337" s="57">
        <v>45317717.028192446</v>
      </c>
    </row>
    <row r="1338" spans="1:7" outlineLevel="1" x14ac:dyDescent="0.25">
      <c r="A1338" s="23" t="str">
        <f>VLOOKUP(B1338,Códigos!$A$1:$B$23,2,FALSE)</f>
        <v>Bonos del Tesoro</v>
      </c>
      <c r="B1338" s="23" t="s">
        <v>6</v>
      </c>
      <c r="C1338">
        <v>2022</v>
      </c>
      <c r="D1338" s="23" t="str">
        <f t="shared" si="20"/>
        <v>ene</v>
      </c>
      <c r="E1338" s="24">
        <v>44592</v>
      </c>
      <c r="F1338" s="57">
        <v>33652142.961691111</v>
      </c>
    </row>
    <row r="1339" spans="1:7" outlineLevel="1" x14ac:dyDescent="0.25">
      <c r="A1339" s="23" t="str">
        <f>VLOOKUP(B1339,Códigos!$A$1:$B$23,2,FALSE)</f>
        <v>Cupones</v>
      </c>
      <c r="B1339" s="23" t="s">
        <v>7</v>
      </c>
      <c r="C1339">
        <v>2022</v>
      </c>
      <c r="D1339" s="23" t="str">
        <f t="shared" si="20"/>
        <v>ene</v>
      </c>
      <c r="E1339" s="24">
        <v>44592</v>
      </c>
      <c r="F1339" s="57">
        <v>22661241.638658915</v>
      </c>
    </row>
    <row r="1340" spans="1:7" outlineLevel="1" x14ac:dyDescent="0.25">
      <c r="A1340" s="23" t="str">
        <f>VLOOKUP(B1340,Códigos!$A$1:$B$23,2,FALSE)</f>
        <v>Depósitos a Plazo Fijo</v>
      </c>
      <c r="B1340" s="23" t="s">
        <v>8</v>
      </c>
      <c r="C1340">
        <v>2022</v>
      </c>
      <c r="D1340" s="23" t="str">
        <f t="shared" si="20"/>
        <v>ene</v>
      </c>
      <c r="E1340" s="24">
        <v>44592</v>
      </c>
      <c r="F1340" s="57">
        <v>674156870.20396578</v>
      </c>
    </row>
    <row r="1341" spans="1:7" outlineLevel="1" x14ac:dyDescent="0.25">
      <c r="A1341" s="23" t="str">
        <f>VLOOKUP(B1341,Códigos!$A$1:$B$23,2,FALSE)</f>
        <v>Letras del BCB con opción a rescate anticipado</v>
      </c>
      <c r="B1341" s="23" t="s">
        <v>10</v>
      </c>
      <c r="C1341">
        <v>2022</v>
      </c>
      <c r="D1341" s="23" t="str">
        <f t="shared" si="20"/>
        <v>ene</v>
      </c>
      <c r="E1341" s="24">
        <v>44592</v>
      </c>
      <c r="F1341" s="57">
        <v>6550125.3717201175</v>
      </c>
    </row>
    <row r="1342" spans="1:7" outlineLevel="1" x14ac:dyDescent="0.25">
      <c r="A1342" s="23" t="str">
        <f>VLOOKUP(B1342,Códigos!$A$1:$B$23,2,FALSE)</f>
        <v>Pagarés bursátiles</v>
      </c>
      <c r="B1342" s="23" t="s">
        <v>11</v>
      </c>
      <c r="C1342">
        <v>2022</v>
      </c>
      <c r="D1342" s="23" t="str">
        <f t="shared" si="20"/>
        <v>ene</v>
      </c>
      <c r="E1342" s="24">
        <v>44592</v>
      </c>
      <c r="F1342" s="57">
        <v>6336829.5575510208</v>
      </c>
    </row>
    <row r="1343" spans="1:7" outlineLevel="1" x14ac:dyDescent="0.25">
      <c r="A1343" s="23" t="str">
        <f>VLOOKUP(B1343,Códigos!$A$1:$B$23,2,FALSE)</f>
        <v>Valores de Titularización</v>
      </c>
      <c r="B1343" s="23" t="s">
        <v>12</v>
      </c>
      <c r="C1343">
        <v>2022</v>
      </c>
      <c r="D1343" s="23" t="str">
        <f t="shared" si="20"/>
        <v>ene</v>
      </c>
      <c r="E1343" s="24">
        <v>44592</v>
      </c>
      <c r="F1343" s="57">
        <v>633564.75510204083</v>
      </c>
    </row>
    <row r="1344" spans="1:7" outlineLevel="1" x14ac:dyDescent="0.25">
      <c r="A1344" s="23" t="str">
        <f>VLOOKUP(B1344,Códigos!$A$1:$B$23,2,FALSE)</f>
        <v>Inv. Extranjero</v>
      </c>
      <c r="B1344" s="23" t="s">
        <v>34</v>
      </c>
      <c r="C1344">
        <v>2022</v>
      </c>
      <c r="D1344" s="23" t="str">
        <f t="shared" si="20"/>
        <v>ene</v>
      </c>
      <c r="E1344" s="24">
        <v>44592</v>
      </c>
      <c r="F1344" s="57">
        <v>414412689.32758015</v>
      </c>
      <c r="G1344" s="23">
        <v>2022</v>
      </c>
    </row>
    <row r="1345" spans="1:7" outlineLevel="1" x14ac:dyDescent="0.25">
      <c r="A1345" s="23" t="str">
        <f>VLOOKUP(B1345,Códigos!$A$1:$B$23,2,FALSE)</f>
        <v>Liquidez</v>
      </c>
      <c r="B1345" s="23" t="s">
        <v>13</v>
      </c>
      <c r="C1345">
        <v>2022</v>
      </c>
      <c r="D1345" s="23" t="str">
        <f t="shared" si="20"/>
        <v>ene</v>
      </c>
      <c r="E1345" s="24">
        <v>44592</v>
      </c>
      <c r="F1345" s="57">
        <v>122927852.72431487</v>
      </c>
    </row>
    <row r="1346" spans="1:7" outlineLevel="1" x14ac:dyDescent="0.25">
      <c r="A1346" s="23" t="str">
        <f>VLOOKUP(B1346,Códigos!$A$1:$B$23,2,FALSE)</f>
        <v>Inv. sin Oferta Pública</v>
      </c>
      <c r="B1346" s="23" t="s">
        <v>14</v>
      </c>
      <c r="C1346">
        <v>2022</v>
      </c>
      <c r="D1346" s="23" t="str">
        <f t="shared" ref="D1346:D1409" si="21">+TEXT(E1346,"mmm")</f>
        <v>ene</v>
      </c>
      <c r="E1346" s="24">
        <v>44592</v>
      </c>
      <c r="F1346" s="57">
        <v>677697020.58414006</v>
      </c>
    </row>
    <row r="1347" spans="1:7" outlineLevel="1" x14ac:dyDescent="0.25">
      <c r="A1347" s="23" t="str">
        <f>VLOOKUP(B1347,Códigos!$A$1:$B$23,2,FALSE)</f>
        <v>Acciones</v>
      </c>
      <c r="B1347" s="23" t="s">
        <v>0</v>
      </c>
      <c r="C1347">
        <v>2022</v>
      </c>
      <c r="D1347" s="23" t="str">
        <f t="shared" si="21"/>
        <v>feb</v>
      </c>
      <c r="E1347" s="24">
        <v>44620</v>
      </c>
      <c r="F1347" s="57">
        <v>15341327.25947522</v>
      </c>
    </row>
    <row r="1348" spans="1:7" outlineLevel="1" x14ac:dyDescent="0.25">
      <c r="A1348" s="23" t="str">
        <f>VLOOKUP(B1348,Códigos!$A$1:$B$23,2,FALSE)</f>
        <v>Bonos Bancarios Bursátiles</v>
      </c>
      <c r="B1348" s="23" t="s">
        <v>1</v>
      </c>
      <c r="C1348">
        <v>2022</v>
      </c>
      <c r="D1348" s="23" t="str">
        <f t="shared" si="21"/>
        <v>feb</v>
      </c>
      <c r="E1348" s="24">
        <v>44620</v>
      </c>
      <c r="F1348" s="57">
        <v>69926473.544198185</v>
      </c>
    </row>
    <row r="1349" spans="1:7" outlineLevel="1" x14ac:dyDescent="0.25">
      <c r="A1349" s="23" t="str">
        <f>VLOOKUP(B1349,Códigos!$A$1:$B$23,2,FALSE)</f>
        <v>Bonos de Largo Plazo</v>
      </c>
      <c r="B1349" s="23" t="s">
        <v>3</v>
      </c>
      <c r="C1349">
        <v>2022</v>
      </c>
      <c r="D1349" s="23" t="str">
        <f t="shared" si="21"/>
        <v>feb</v>
      </c>
      <c r="E1349" s="24">
        <v>44620</v>
      </c>
      <c r="F1349" s="57">
        <v>44228984.299883395</v>
      </c>
    </row>
    <row r="1350" spans="1:7" outlineLevel="1" x14ac:dyDescent="0.25">
      <c r="A1350" s="23" t="str">
        <f>VLOOKUP(B1350,Códigos!$A$1:$B$23,2,FALSE)</f>
        <v>Bonos del Tesoro</v>
      </c>
      <c r="B1350" s="23" t="s">
        <v>6</v>
      </c>
      <c r="C1350">
        <v>2022</v>
      </c>
      <c r="D1350" s="23" t="str">
        <f t="shared" si="21"/>
        <v>feb</v>
      </c>
      <c r="E1350" s="24">
        <v>44620</v>
      </c>
      <c r="F1350" s="57">
        <v>32747033.544052377</v>
      </c>
    </row>
    <row r="1351" spans="1:7" outlineLevel="1" x14ac:dyDescent="0.25">
      <c r="A1351" s="23" t="str">
        <f>VLOOKUP(B1351,Códigos!$A$1:$B$23,2,FALSE)</f>
        <v>Cupones</v>
      </c>
      <c r="B1351" s="23" t="s">
        <v>7</v>
      </c>
      <c r="C1351">
        <v>2022</v>
      </c>
      <c r="D1351" s="23" t="str">
        <f t="shared" si="21"/>
        <v>feb</v>
      </c>
      <c r="E1351" s="24">
        <v>44620</v>
      </c>
      <c r="F1351" s="57">
        <v>21471064.289883368</v>
      </c>
    </row>
    <row r="1352" spans="1:7" outlineLevel="1" x14ac:dyDescent="0.25">
      <c r="A1352" s="23" t="str">
        <f>VLOOKUP(B1352,Códigos!$A$1:$B$23,2,FALSE)</f>
        <v>Depósitos a Plazo Fijo</v>
      </c>
      <c r="B1352" s="23" t="s">
        <v>8</v>
      </c>
      <c r="C1352">
        <v>2022</v>
      </c>
      <c r="D1352" s="23" t="str">
        <f t="shared" si="21"/>
        <v>feb</v>
      </c>
      <c r="E1352" s="24">
        <v>44620</v>
      </c>
      <c r="F1352" s="57">
        <v>684846858.9912231</v>
      </c>
    </row>
    <row r="1353" spans="1:7" outlineLevel="1" x14ac:dyDescent="0.25">
      <c r="A1353" s="23" t="str">
        <f>VLOOKUP(B1353,Códigos!$A$1:$B$23,2,FALSE)</f>
        <v>Letras del BCB con opción a rescate anticipado</v>
      </c>
      <c r="B1353" s="23" t="s">
        <v>10</v>
      </c>
      <c r="C1353">
        <v>2022</v>
      </c>
      <c r="D1353" s="23" t="str">
        <f t="shared" si="21"/>
        <v>feb</v>
      </c>
      <c r="E1353" s="24">
        <v>44620</v>
      </c>
      <c r="F1353" s="57">
        <v>8298992.3979591774</v>
      </c>
    </row>
    <row r="1354" spans="1:7" outlineLevel="1" x14ac:dyDescent="0.25">
      <c r="A1354" s="23" t="str">
        <f>VLOOKUP(B1354,Códigos!$A$1:$B$23,2,FALSE)</f>
        <v>Pagarés bursátiles</v>
      </c>
      <c r="B1354" s="23" t="s">
        <v>11</v>
      </c>
      <c r="C1354">
        <v>2022</v>
      </c>
      <c r="D1354" s="23" t="str">
        <f t="shared" si="21"/>
        <v>feb</v>
      </c>
      <c r="E1354" s="24">
        <v>44620</v>
      </c>
      <c r="F1354" s="57">
        <v>5328062.0520991255</v>
      </c>
    </row>
    <row r="1355" spans="1:7" outlineLevel="1" x14ac:dyDescent="0.25">
      <c r="A1355" s="23" t="str">
        <f>VLOOKUP(B1355,Códigos!$A$1:$B$23,2,FALSE)</f>
        <v>Valores de Titularización</v>
      </c>
      <c r="B1355" s="23" t="s">
        <v>12</v>
      </c>
      <c r="C1355">
        <v>2022</v>
      </c>
      <c r="D1355" s="23" t="str">
        <f t="shared" si="21"/>
        <v>feb</v>
      </c>
      <c r="E1355" s="24">
        <v>44620</v>
      </c>
      <c r="F1355" s="57">
        <v>628192.82507288631</v>
      </c>
    </row>
    <row r="1356" spans="1:7" outlineLevel="1" x14ac:dyDescent="0.25">
      <c r="A1356" s="23" t="str">
        <f>VLOOKUP(B1356,Códigos!$A$1:$B$23,2,FALSE)</f>
        <v>Inv. Extranjero</v>
      </c>
      <c r="B1356" s="23" t="s">
        <v>34</v>
      </c>
      <c r="C1356">
        <v>2022</v>
      </c>
      <c r="D1356" s="23" t="str">
        <f t="shared" si="21"/>
        <v>feb</v>
      </c>
      <c r="E1356" s="24">
        <v>44620</v>
      </c>
      <c r="F1356" s="57">
        <v>407484203.92323619</v>
      </c>
      <c r="G1356" s="23">
        <v>2022</v>
      </c>
    </row>
    <row r="1357" spans="1:7" outlineLevel="1" x14ac:dyDescent="0.25">
      <c r="A1357" s="23" t="str">
        <f>VLOOKUP(B1357,Códigos!$A$1:$B$23,2,FALSE)</f>
        <v>Liquidez</v>
      </c>
      <c r="B1357" s="23" t="s">
        <v>13</v>
      </c>
      <c r="C1357">
        <v>2022</v>
      </c>
      <c r="D1357" s="23" t="str">
        <f t="shared" si="21"/>
        <v>feb</v>
      </c>
      <c r="E1357" s="24">
        <v>44620</v>
      </c>
      <c r="F1357" s="57">
        <v>126343670.51221575</v>
      </c>
    </row>
    <row r="1358" spans="1:7" outlineLevel="1" x14ac:dyDescent="0.25">
      <c r="A1358" s="23" t="str">
        <f>VLOOKUP(B1358,Códigos!$A$1:$B$23,2,FALSE)</f>
        <v>Inv. sin Oferta Pública</v>
      </c>
      <c r="B1358" s="23" t="s">
        <v>14</v>
      </c>
      <c r="C1358">
        <v>2022</v>
      </c>
      <c r="D1358" s="23" t="str">
        <f t="shared" si="21"/>
        <v>feb</v>
      </c>
      <c r="E1358" s="24">
        <v>44620</v>
      </c>
      <c r="F1358" s="57">
        <v>671086788.50775516</v>
      </c>
    </row>
    <row r="1359" spans="1:7" outlineLevel="1" x14ac:dyDescent="0.25">
      <c r="A1359" s="23" t="str">
        <f>VLOOKUP(B1359,Códigos!$A$1:$B$23,2,FALSE)</f>
        <v>Acciones</v>
      </c>
      <c r="B1359" s="23" t="s">
        <v>0</v>
      </c>
      <c r="C1359">
        <v>2022</v>
      </c>
      <c r="D1359" s="23" t="str">
        <f t="shared" si="21"/>
        <v>mar</v>
      </c>
      <c r="E1359" s="24">
        <v>44651</v>
      </c>
      <c r="F1359" s="57">
        <v>15482742.771137025</v>
      </c>
    </row>
    <row r="1360" spans="1:7" outlineLevel="1" x14ac:dyDescent="0.25">
      <c r="A1360" s="23" t="str">
        <f>VLOOKUP(B1360,Códigos!$A$1:$B$23,2,FALSE)</f>
        <v>Bonos Bancarios Bursátiles</v>
      </c>
      <c r="B1360" s="23" t="s">
        <v>1</v>
      </c>
      <c r="C1360">
        <v>2022</v>
      </c>
      <c r="D1360" s="23" t="str">
        <f t="shared" si="21"/>
        <v>mar</v>
      </c>
      <c r="E1360" s="24">
        <v>44651</v>
      </c>
      <c r="F1360" s="57">
        <v>67690828.58868809</v>
      </c>
    </row>
    <row r="1361" spans="1:7" outlineLevel="1" x14ac:dyDescent="0.25">
      <c r="A1361" s="23" t="str">
        <f>VLOOKUP(B1361,Códigos!$A$1:$B$23,2,FALSE)</f>
        <v>Bonos de Largo Plazo</v>
      </c>
      <c r="B1361" s="23" t="s">
        <v>3</v>
      </c>
      <c r="C1361">
        <v>2022</v>
      </c>
      <c r="D1361" s="23" t="str">
        <f t="shared" si="21"/>
        <v>mar</v>
      </c>
      <c r="E1361" s="24">
        <v>44651</v>
      </c>
      <c r="F1361" s="57">
        <v>44092655.7261516</v>
      </c>
    </row>
    <row r="1362" spans="1:7" outlineLevel="1" x14ac:dyDescent="0.25">
      <c r="A1362" s="23" t="str">
        <f>VLOOKUP(B1362,Códigos!$A$1:$B$23,2,FALSE)</f>
        <v>Bonos del Tesoro</v>
      </c>
      <c r="B1362" s="23" t="s">
        <v>6</v>
      </c>
      <c r="C1362">
        <v>2022</v>
      </c>
      <c r="D1362" s="23" t="str">
        <f t="shared" si="21"/>
        <v>mar</v>
      </c>
      <c r="E1362" s="24">
        <v>44651</v>
      </c>
      <c r="F1362" s="57">
        <v>33585537.716472238</v>
      </c>
    </row>
    <row r="1363" spans="1:7" outlineLevel="1" x14ac:dyDescent="0.25">
      <c r="A1363" s="23" t="str">
        <f>VLOOKUP(B1363,Códigos!$A$1:$B$23,2,FALSE)</f>
        <v>Cupones</v>
      </c>
      <c r="B1363" s="23" t="s">
        <v>7</v>
      </c>
      <c r="C1363">
        <v>2022</v>
      </c>
      <c r="D1363" s="23" t="str">
        <f t="shared" si="21"/>
        <v>mar</v>
      </c>
      <c r="E1363" s="24">
        <v>44651</v>
      </c>
      <c r="F1363" s="57">
        <v>21126896.454081658</v>
      </c>
    </row>
    <row r="1364" spans="1:7" outlineLevel="1" x14ac:dyDescent="0.25">
      <c r="A1364" s="23" t="str">
        <f>VLOOKUP(B1364,Códigos!$A$1:$B$23,2,FALSE)</f>
        <v>Depósitos a Plazo Fijo</v>
      </c>
      <c r="B1364" s="23" t="s">
        <v>8</v>
      </c>
      <c r="C1364">
        <v>2022</v>
      </c>
      <c r="D1364" s="23" t="str">
        <f t="shared" si="21"/>
        <v>mar</v>
      </c>
      <c r="E1364" s="24">
        <v>44651</v>
      </c>
      <c r="F1364" s="57">
        <v>666360981.36238945</v>
      </c>
    </row>
    <row r="1365" spans="1:7" outlineLevel="1" x14ac:dyDescent="0.25">
      <c r="A1365" s="23" t="str">
        <f>VLOOKUP(B1365,Códigos!$A$1:$B$23,2,FALSE)</f>
        <v>Letras del BCB con opción a rescate anticipado</v>
      </c>
      <c r="B1365" s="23" t="s">
        <v>10</v>
      </c>
      <c r="C1365">
        <v>2022</v>
      </c>
      <c r="D1365" s="23" t="str">
        <f t="shared" si="21"/>
        <v>mar</v>
      </c>
      <c r="E1365" s="24">
        <v>44651</v>
      </c>
      <c r="F1365" s="57">
        <v>8299343.3892128225</v>
      </c>
    </row>
    <row r="1366" spans="1:7" outlineLevel="1" x14ac:dyDescent="0.25">
      <c r="A1366" s="23" t="str">
        <f>VLOOKUP(B1366,Códigos!$A$1:$B$23,2,FALSE)</f>
        <v>Pagarés bursátiles</v>
      </c>
      <c r="B1366" s="23" t="s">
        <v>11</v>
      </c>
      <c r="C1366">
        <v>2022</v>
      </c>
      <c r="D1366" s="23" t="str">
        <f t="shared" si="21"/>
        <v>mar</v>
      </c>
      <c r="E1366" s="24">
        <v>44651</v>
      </c>
      <c r="F1366" s="57">
        <v>5416507.056064141</v>
      </c>
    </row>
    <row r="1367" spans="1:7" outlineLevel="1" x14ac:dyDescent="0.25">
      <c r="A1367" s="23" t="str">
        <f>VLOOKUP(B1367,Códigos!$A$1:$B$23,2,FALSE)</f>
        <v>Valores de Titularización</v>
      </c>
      <c r="B1367" s="23" t="s">
        <v>12</v>
      </c>
      <c r="C1367">
        <v>2022</v>
      </c>
      <c r="D1367" s="23" t="str">
        <f t="shared" si="21"/>
        <v>mar</v>
      </c>
      <c r="E1367" s="24">
        <v>44651</v>
      </c>
      <c r="F1367" s="57">
        <v>769161.81341107842</v>
      </c>
    </row>
    <row r="1368" spans="1:7" outlineLevel="1" x14ac:dyDescent="0.25">
      <c r="A1368" s="23" t="str">
        <f>VLOOKUP(B1368,Códigos!$A$1:$B$23,2,FALSE)</f>
        <v>Inv. Extranjero</v>
      </c>
      <c r="B1368" s="23" t="s">
        <v>34</v>
      </c>
      <c r="C1368">
        <v>2022</v>
      </c>
      <c r="D1368" s="23" t="str">
        <f t="shared" si="21"/>
        <v>mar</v>
      </c>
      <c r="E1368" s="24">
        <v>44651</v>
      </c>
      <c r="F1368" s="57">
        <v>408527296.47606415</v>
      </c>
      <c r="G1368" s="23">
        <v>2022</v>
      </c>
    </row>
    <row r="1369" spans="1:7" outlineLevel="1" x14ac:dyDescent="0.25">
      <c r="A1369" s="23" t="str">
        <f>VLOOKUP(B1369,Códigos!$A$1:$B$23,2,FALSE)</f>
        <v>Liquidez</v>
      </c>
      <c r="B1369" s="23" t="s">
        <v>13</v>
      </c>
      <c r="C1369">
        <v>2022</v>
      </c>
      <c r="D1369" s="23" t="str">
        <f t="shared" si="21"/>
        <v>mar</v>
      </c>
      <c r="E1369" s="24">
        <v>44651</v>
      </c>
      <c r="F1369" s="57">
        <v>138632864.37096208</v>
      </c>
    </row>
    <row r="1370" spans="1:7" outlineLevel="1" x14ac:dyDescent="0.25">
      <c r="A1370" s="23" t="str">
        <f>VLOOKUP(B1370,Códigos!$A$1:$B$23,2,FALSE)</f>
        <v>Inv. sin Oferta Pública</v>
      </c>
      <c r="B1370" s="23" t="s">
        <v>14</v>
      </c>
      <c r="C1370">
        <v>2022</v>
      </c>
      <c r="D1370" s="23" t="str">
        <f t="shared" si="21"/>
        <v>mar</v>
      </c>
      <c r="E1370" s="24">
        <v>44651</v>
      </c>
      <c r="F1370" s="57">
        <v>681686951.06405246</v>
      </c>
    </row>
    <row r="1371" spans="1:7" outlineLevel="1" x14ac:dyDescent="0.25">
      <c r="A1371" s="23" t="str">
        <f>VLOOKUP(B1371,Códigos!$A$1:$B$23,2,FALSE)</f>
        <v>Acciones</v>
      </c>
      <c r="B1371" s="50" t="s">
        <v>0</v>
      </c>
      <c r="C1371" s="51">
        <f t="shared" ref="C1371:C1434" si="22">+YEAR(E1371)</f>
        <v>2022</v>
      </c>
      <c r="D1371" s="50" t="str">
        <f t="shared" si="21"/>
        <v>abr</v>
      </c>
      <c r="E1371" s="52">
        <v>44681</v>
      </c>
      <c r="F1371" s="59">
        <v>15525093.161807578</v>
      </c>
    </row>
    <row r="1372" spans="1:7" outlineLevel="1" x14ac:dyDescent="0.25">
      <c r="A1372" s="23" t="str">
        <f>VLOOKUP(B1372,Códigos!$A$1:$B$23,2,FALSE)</f>
        <v>Bonos Bancarios Bursátiles</v>
      </c>
      <c r="B1372" s="50" t="s">
        <v>1</v>
      </c>
      <c r="C1372" s="51">
        <f t="shared" si="22"/>
        <v>2022</v>
      </c>
      <c r="D1372" s="50" t="str">
        <f t="shared" si="21"/>
        <v>abr</v>
      </c>
      <c r="E1372" s="52">
        <v>44681</v>
      </c>
      <c r="F1372" s="59">
        <v>67871880.8082508</v>
      </c>
    </row>
    <row r="1373" spans="1:7" outlineLevel="1" x14ac:dyDescent="0.25">
      <c r="A1373" s="23" t="str">
        <f>VLOOKUP(B1373,Códigos!$A$1:$B$23,2,FALSE)</f>
        <v>Bonos de Largo Plazo</v>
      </c>
      <c r="B1373" s="50" t="s">
        <v>3</v>
      </c>
      <c r="C1373" s="51">
        <f t="shared" si="22"/>
        <v>2022</v>
      </c>
      <c r="D1373" s="50" t="str">
        <f t="shared" si="21"/>
        <v>abr</v>
      </c>
      <c r="E1373" s="52">
        <v>44681</v>
      </c>
      <c r="F1373" s="59">
        <v>42396289.502011701</v>
      </c>
    </row>
    <row r="1374" spans="1:7" outlineLevel="1" x14ac:dyDescent="0.25">
      <c r="A1374" s="23" t="str">
        <f>VLOOKUP(B1374,Códigos!$A$1:$B$23,2,FALSE)</f>
        <v>Bonos del Tesoro</v>
      </c>
      <c r="B1374" s="50" t="s">
        <v>6</v>
      </c>
      <c r="C1374" s="51">
        <f t="shared" si="22"/>
        <v>2022</v>
      </c>
      <c r="D1374" s="50" t="str">
        <f t="shared" si="21"/>
        <v>abr</v>
      </c>
      <c r="E1374" s="52">
        <v>44681</v>
      </c>
      <c r="F1374" s="59">
        <v>34209824.729737565</v>
      </c>
    </row>
    <row r="1375" spans="1:7" outlineLevel="1" x14ac:dyDescent="0.25">
      <c r="A1375" s="23" t="str">
        <f>VLOOKUP(B1375,Códigos!$A$1:$B$23,2,FALSE)</f>
        <v>Cupones</v>
      </c>
      <c r="B1375" s="50" t="s">
        <v>7</v>
      </c>
      <c r="C1375" s="51">
        <f t="shared" si="22"/>
        <v>2022</v>
      </c>
      <c r="D1375" s="50" t="str">
        <f t="shared" si="21"/>
        <v>abr</v>
      </c>
      <c r="E1375" s="52">
        <v>44681</v>
      </c>
      <c r="F1375" s="59">
        <v>20338303.462973762</v>
      </c>
    </row>
    <row r="1376" spans="1:7" outlineLevel="1" x14ac:dyDescent="0.25">
      <c r="A1376" s="23" t="str">
        <f>VLOOKUP(B1376,Códigos!$A$1:$B$23,2,FALSE)</f>
        <v>Depósitos a Plazo Fijo</v>
      </c>
      <c r="B1376" s="50" t="s">
        <v>8</v>
      </c>
      <c r="C1376" s="51">
        <f t="shared" si="22"/>
        <v>2022</v>
      </c>
      <c r="D1376" s="50" t="str">
        <f t="shared" si="21"/>
        <v>abr</v>
      </c>
      <c r="E1376" s="52">
        <v>44681</v>
      </c>
      <c r="F1376" s="59">
        <v>660511233.79810631</v>
      </c>
    </row>
    <row r="1377" spans="1:7" outlineLevel="1" x14ac:dyDescent="0.25">
      <c r="A1377" s="23" t="str">
        <f>VLOOKUP(B1377,Códigos!$A$1:$B$23,2,FALSE)</f>
        <v>Letras del BCB con opción a rescate anticipado</v>
      </c>
      <c r="B1377" s="50" t="s">
        <v>10</v>
      </c>
      <c r="C1377" s="51">
        <f t="shared" si="22"/>
        <v>2022</v>
      </c>
      <c r="D1377" s="50" t="str">
        <f t="shared" si="21"/>
        <v>abr</v>
      </c>
      <c r="E1377" s="52">
        <v>44681</v>
      </c>
      <c r="F1377" s="59">
        <v>11571126.96793003</v>
      </c>
    </row>
    <row r="1378" spans="1:7" outlineLevel="1" x14ac:dyDescent="0.25">
      <c r="A1378" s="23" t="str">
        <f>VLOOKUP(B1378,Códigos!$A$1:$B$23,2,FALSE)</f>
        <v>Pagarés bursátiles</v>
      </c>
      <c r="B1378" s="50" t="s">
        <v>11</v>
      </c>
      <c r="C1378" s="51">
        <f t="shared" si="22"/>
        <v>2022</v>
      </c>
      <c r="D1378" s="50" t="str">
        <f t="shared" si="21"/>
        <v>abr</v>
      </c>
      <c r="E1378" s="52">
        <v>44681</v>
      </c>
      <c r="F1378" s="59">
        <v>5432002.08941691</v>
      </c>
    </row>
    <row r="1379" spans="1:7" outlineLevel="1" x14ac:dyDescent="0.25">
      <c r="A1379" s="23" t="str">
        <f>VLOOKUP(B1379,Códigos!$A$1:$B$23,2,FALSE)</f>
        <v>Valores de Titularización</v>
      </c>
      <c r="B1379" s="50" t="s">
        <v>12</v>
      </c>
      <c r="C1379" s="51">
        <f t="shared" si="22"/>
        <v>2022</v>
      </c>
      <c r="D1379" s="50" t="str">
        <f t="shared" si="21"/>
        <v>abr</v>
      </c>
      <c r="E1379" s="52">
        <v>44681</v>
      </c>
      <c r="F1379" s="59">
        <v>617961.97376093303</v>
      </c>
    </row>
    <row r="1380" spans="1:7" outlineLevel="1" x14ac:dyDescent="0.25">
      <c r="A1380" s="23" t="str">
        <f>VLOOKUP(B1380,Códigos!$A$1:$B$23,2,FALSE)</f>
        <v>Inv. Extranjero</v>
      </c>
      <c r="B1380" s="50" t="s">
        <v>34</v>
      </c>
      <c r="C1380" s="51">
        <f t="shared" si="22"/>
        <v>2022</v>
      </c>
      <c r="D1380" s="50" t="str">
        <f t="shared" si="21"/>
        <v>abr</v>
      </c>
      <c r="E1380" s="52">
        <v>44681</v>
      </c>
      <c r="F1380" s="59">
        <v>397290997.04014575</v>
      </c>
      <c r="G1380" s="23">
        <v>2022</v>
      </c>
    </row>
    <row r="1381" spans="1:7" outlineLevel="1" x14ac:dyDescent="0.25">
      <c r="A1381" s="23" t="str">
        <f>VLOOKUP(B1381,Códigos!$A$1:$B$23,2,FALSE)</f>
        <v>Liquidez</v>
      </c>
      <c r="B1381" s="50" t="s">
        <v>13</v>
      </c>
      <c r="C1381" s="51">
        <f t="shared" si="22"/>
        <v>2022</v>
      </c>
      <c r="D1381" s="50" t="str">
        <f t="shared" si="21"/>
        <v>abr</v>
      </c>
      <c r="E1381" s="52">
        <v>44681</v>
      </c>
      <c r="F1381" s="59">
        <v>135100783.12539357</v>
      </c>
    </row>
    <row r="1382" spans="1:7" outlineLevel="1" x14ac:dyDescent="0.25">
      <c r="A1382" s="23" t="str">
        <f>VLOOKUP(B1382,Códigos!$A$1:$B$23,2,FALSE)</f>
        <v>Inv. sin Oferta Pública</v>
      </c>
      <c r="B1382" s="50" t="s">
        <v>14</v>
      </c>
      <c r="C1382" s="51">
        <f t="shared" si="22"/>
        <v>2022</v>
      </c>
      <c r="D1382" s="50" t="str">
        <f t="shared" si="21"/>
        <v>abr</v>
      </c>
      <c r="E1382" s="52">
        <v>44681</v>
      </c>
      <c r="F1382" s="59">
        <v>686278083.24813414</v>
      </c>
    </row>
    <row r="1383" spans="1:7" outlineLevel="1" x14ac:dyDescent="0.25">
      <c r="A1383" s="23" t="str">
        <f>VLOOKUP(B1383,Códigos!$A$1:$B$23,2,FALSE)</f>
        <v>Acciones</v>
      </c>
      <c r="B1383" s="50" t="s">
        <v>0</v>
      </c>
      <c r="C1383" s="51">
        <f t="shared" si="22"/>
        <v>2022</v>
      </c>
      <c r="D1383" s="50" t="str">
        <f t="shared" si="21"/>
        <v>may</v>
      </c>
      <c r="E1383" s="52">
        <v>44712</v>
      </c>
      <c r="F1383" s="59">
        <v>15525093.161807578</v>
      </c>
    </row>
    <row r="1384" spans="1:7" outlineLevel="1" x14ac:dyDescent="0.25">
      <c r="A1384" s="23" t="str">
        <f>VLOOKUP(B1384,Códigos!$A$1:$B$23,2,FALSE)</f>
        <v>Bonos Bancarios Bursátiles</v>
      </c>
      <c r="B1384" s="50" t="s">
        <v>1</v>
      </c>
      <c r="C1384" s="51">
        <f t="shared" si="22"/>
        <v>2022</v>
      </c>
      <c r="D1384" s="50" t="str">
        <f t="shared" si="21"/>
        <v>may</v>
      </c>
      <c r="E1384" s="52">
        <v>44712</v>
      </c>
      <c r="F1384" s="59">
        <v>69402239.983877525</v>
      </c>
    </row>
    <row r="1385" spans="1:7" outlineLevel="1" x14ac:dyDescent="0.25">
      <c r="A1385" s="23" t="str">
        <f>VLOOKUP(B1385,Códigos!$A$1:$B$23,2,FALSE)</f>
        <v>Bonos de Largo Plazo</v>
      </c>
      <c r="B1385" s="50" t="s">
        <v>3</v>
      </c>
      <c r="C1385" s="51">
        <f t="shared" si="22"/>
        <v>2022</v>
      </c>
      <c r="D1385" s="50" t="str">
        <f t="shared" si="21"/>
        <v>may</v>
      </c>
      <c r="E1385" s="52">
        <v>44712</v>
      </c>
      <c r="F1385" s="59">
        <v>42855492.077055417</v>
      </c>
    </row>
    <row r="1386" spans="1:7" outlineLevel="1" x14ac:dyDescent="0.25">
      <c r="A1386" s="23" t="str">
        <f>VLOOKUP(B1386,Códigos!$A$1:$B$23,2,FALSE)</f>
        <v>Bonos del Tesoro</v>
      </c>
      <c r="B1386" s="50" t="s">
        <v>6</v>
      </c>
      <c r="C1386" s="51">
        <f t="shared" si="22"/>
        <v>2022</v>
      </c>
      <c r="D1386" s="50" t="str">
        <f t="shared" si="21"/>
        <v>may</v>
      </c>
      <c r="E1386" s="52">
        <v>44712</v>
      </c>
      <c r="F1386" s="59">
        <v>34051433.588716969</v>
      </c>
    </row>
    <row r="1387" spans="1:7" outlineLevel="1" x14ac:dyDescent="0.25">
      <c r="A1387" s="23" t="str">
        <f>VLOOKUP(B1387,Códigos!$A$1:$B$23,2,FALSE)</f>
        <v>Cupones</v>
      </c>
      <c r="B1387" s="50" t="s">
        <v>7</v>
      </c>
      <c r="C1387" s="51">
        <f t="shared" si="22"/>
        <v>2022</v>
      </c>
      <c r="D1387" s="50" t="str">
        <f t="shared" si="21"/>
        <v>may</v>
      </c>
      <c r="E1387" s="52">
        <v>44712</v>
      </c>
      <c r="F1387" s="59">
        <v>26983498.25078712</v>
      </c>
    </row>
    <row r="1388" spans="1:7" outlineLevel="1" x14ac:dyDescent="0.25">
      <c r="A1388" s="23" t="str">
        <f>VLOOKUP(B1388,Códigos!$A$1:$B$23,2,FALSE)</f>
        <v>Depósitos a Plazo Fijo</v>
      </c>
      <c r="B1388" s="50" t="s">
        <v>8</v>
      </c>
      <c r="C1388" s="51">
        <f t="shared" si="22"/>
        <v>2022</v>
      </c>
      <c r="D1388" s="50" t="str">
        <f t="shared" si="21"/>
        <v>may</v>
      </c>
      <c r="E1388" s="52">
        <v>44712</v>
      </c>
      <c r="F1388" s="59">
        <v>658872220.04842317</v>
      </c>
    </row>
    <row r="1389" spans="1:7" outlineLevel="1" x14ac:dyDescent="0.25">
      <c r="A1389" s="23" t="str">
        <f>VLOOKUP(B1389,Códigos!$A$1:$B$23,2,FALSE)</f>
        <v>Letras del BCB con opción a rescate anticipado</v>
      </c>
      <c r="B1389" s="50" t="s">
        <v>10</v>
      </c>
      <c r="C1389" s="51">
        <f t="shared" si="22"/>
        <v>2022</v>
      </c>
      <c r="D1389" s="50" t="str">
        <f t="shared" si="21"/>
        <v>may</v>
      </c>
      <c r="E1389" s="52">
        <v>44712</v>
      </c>
      <c r="F1389" s="59">
        <v>11644501.895043725</v>
      </c>
    </row>
    <row r="1390" spans="1:7" outlineLevel="1" x14ac:dyDescent="0.25">
      <c r="A1390" s="23" t="str">
        <f>VLOOKUP(B1390,Códigos!$A$1:$B$23,2,FALSE)</f>
        <v>Pagarés bursátiles</v>
      </c>
      <c r="B1390" s="50" t="s">
        <v>11</v>
      </c>
      <c r="C1390" s="51">
        <f t="shared" si="22"/>
        <v>2022</v>
      </c>
      <c r="D1390" s="50" t="str">
        <f t="shared" si="21"/>
        <v>may</v>
      </c>
      <c r="E1390" s="52">
        <v>44712</v>
      </c>
      <c r="F1390" s="59">
        <v>2940587.3641107874</v>
      </c>
    </row>
    <row r="1391" spans="1:7" outlineLevel="1" x14ac:dyDescent="0.25">
      <c r="A1391" s="23" t="str">
        <f>VLOOKUP(B1391,Códigos!$A$1:$B$23,2,FALSE)</f>
        <v>Valores de Titularización</v>
      </c>
      <c r="B1391" s="50" t="s">
        <v>12</v>
      </c>
      <c r="C1391" s="51">
        <f t="shared" si="22"/>
        <v>2022</v>
      </c>
      <c r="D1391" s="50" t="str">
        <f t="shared" si="21"/>
        <v>may</v>
      </c>
      <c r="E1391" s="52">
        <v>44712</v>
      </c>
      <c r="F1391" s="59">
        <v>612824.61224489799</v>
      </c>
    </row>
    <row r="1392" spans="1:7" outlineLevel="1" x14ac:dyDescent="0.25">
      <c r="A1392" s="23" t="str">
        <f>VLOOKUP(B1392,Códigos!$A$1:$B$23,2,FALSE)</f>
        <v>Inv. Extranjero</v>
      </c>
      <c r="B1392" s="50" t="s">
        <v>34</v>
      </c>
      <c r="C1392" s="51">
        <f t="shared" si="22"/>
        <v>2022</v>
      </c>
      <c r="D1392" s="50" t="str">
        <f t="shared" si="21"/>
        <v>may</v>
      </c>
      <c r="E1392" s="52">
        <v>44712</v>
      </c>
      <c r="F1392" s="59">
        <v>395932137.31099123</v>
      </c>
      <c r="G1392" s="23">
        <v>2022</v>
      </c>
    </row>
    <row r="1393" spans="1:7" outlineLevel="1" x14ac:dyDescent="0.25">
      <c r="A1393" s="23" t="str">
        <f>VLOOKUP(B1393,Códigos!$A$1:$B$23,2,FALSE)</f>
        <v>Liquidez</v>
      </c>
      <c r="B1393" s="50" t="s">
        <v>13</v>
      </c>
      <c r="C1393" s="51">
        <f t="shared" si="22"/>
        <v>2022</v>
      </c>
      <c r="D1393" s="50" t="str">
        <f t="shared" si="21"/>
        <v>may</v>
      </c>
      <c r="E1393" s="52">
        <v>44712</v>
      </c>
      <c r="F1393" s="59">
        <v>137049296.9296793</v>
      </c>
    </row>
    <row r="1394" spans="1:7" outlineLevel="1" x14ac:dyDescent="0.25">
      <c r="A1394" s="23" t="str">
        <f>VLOOKUP(B1394,Códigos!$A$1:$B$23,2,FALSE)</f>
        <v>Inv. sin Oferta Pública</v>
      </c>
      <c r="B1394" s="50" t="s">
        <v>14</v>
      </c>
      <c r="C1394" s="51">
        <f t="shared" si="22"/>
        <v>2022</v>
      </c>
      <c r="D1394" s="50" t="str">
        <f t="shared" si="21"/>
        <v>may</v>
      </c>
      <c r="E1394" s="52">
        <v>44712</v>
      </c>
      <c r="F1394" s="59">
        <v>682648116.60026228</v>
      </c>
    </row>
    <row r="1395" spans="1:7" outlineLevel="1" x14ac:dyDescent="0.25">
      <c r="A1395" s="23" t="str">
        <f>VLOOKUP(B1395,Códigos!$A$1:$B$23,2,FALSE)</f>
        <v>Acciones</v>
      </c>
      <c r="B1395" s="50" t="s">
        <v>0</v>
      </c>
      <c r="C1395" s="51">
        <f t="shared" si="22"/>
        <v>2022</v>
      </c>
      <c r="D1395" s="50" t="str">
        <f t="shared" si="21"/>
        <v>jun</v>
      </c>
      <c r="E1395" s="52">
        <v>44742</v>
      </c>
      <c r="F1395" s="59">
        <v>15525093.161807578</v>
      </c>
    </row>
    <row r="1396" spans="1:7" outlineLevel="1" x14ac:dyDescent="0.25">
      <c r="A1396" s="23" t="str">
        <f>VLOOKUP(B1396,Códigos!$A$1:$B$23,2,FALSE)</f>
        <v>Bonos Bancarios Bursátiles</v>
      </c>
      <c r="B1396" s="50" t="s">
        <v>1</v>
      </c>
      <c r="C1396" s="51">
        <f t="shared" si="22"/>
        <v>2022</v>
      </c>
      <c r="D1396" s="50" t="str">
        <f t="shared" si="21"/>
        <v>jun</v>
      </c>
      <c r="E1396" s="52">
        <v>44742</v>
      </c>
      <c r="F1396" s="59">
        <v>71063168.756005809</v>
      </c>
    </row>
    <row r="1397" spans="1:7" outlineLevel="1" x14ac:dyDescent="0.25">
      <c r="A1397" s="23" t="str">
        <f>VLOOKUP(B1397,Códigos!$A$1:$B$23,2,FALSE)</f>
        <v>Bonos de Largo Plazo</v>
      </c>
      <c r="B1397" s="50" t="s">
        <v>3</v>
      </c>
      <c r="C1397" s="51">
        <f t="shared" si="22"/>
        <v>2022</v>
      </c>
      <c r="D1397" s="50" t="str">
        <f t="shared" si="21"/>
        <v>jun</v>
      </c>
      <c r="E1397" s="52">
        <v>44742</v>
      </c>
      <c r="F1397" s="59">
        <v>36517656.627551012</v>
      </c>
    </row>
    <row r="1398" spans="1:7" outlineLevel="1" x14ac:dyDescent="0.25">
      <c r="A1398" s="23" t="str">
        <f>VLOOKUP(B1398,Códigos!$A$1:$B$23,2,FALSE)</f>
        <v>Bonos del Tesoro</v>
      </c>
      <c r="B1398" s="50" t="s">
        <v>6</v>
      </c>
      <c r="C1398" s="51">
        <f t="shared" si="22"/>
        <v>2022</v>
      </c>
      <c r="D1398" s="50" t="str">
        <f t="shared" si="21"/>
        <v>jun</v>
      </c>
      <c r="E1398" s="52">
        <v>44742</v>
      </c>
      <c r="F1398" s="59">
        <v>37954886.228104897</v>
      </c>
    </row>
    <row r="1399" spans="1:7" outlineLevel="1" x14ac:dyDescent="0.25">
      <c r="A1399" s="23" t="str">
        <f>VLOOKUP(B1399,Códigos!$A$1:$B$23,2,FALSE)</f>
        <v>Cupones</v>
      </c>
      <c r="B1399" s="50" t="s">
        <v>7</v>
      </c>
      <c r="C1399" s="51">
        <f t="shared" si="22"/>
        <v>2022</v>
      </c>
      <c r="D1399" s="50" t="str">
        <f t="shared" si="21"/>
        <v>jun</v>
      </c>
      <c r="E1399" s="52">
        <v>44742</v>
      </c>
      <c r="F1399" s="59">
        <v>26575278.31553933</v>
      </c>
    </row>
    <row r="1400" spans="1:7" outlineLevel="1" x14ac:dyDescent="0.25">
      <c r="A1400" s="23" t="str">
        <f>VLOOKUP(B1400,Códigos!$A$1:$B$23,2,FALSE)</f>
        <v>Depósitos a Plazo Fijo</v>
      </c>
      <c r="B1400" s="50" t="s">
        <v>8</v>
      </c>
      <c r="C1400" s="51">
        <f t="shared" si="22"/>
        <v>2022</v>
      </c>
      <c r="D1400" s="50" t="str">
        <f t="shared" si="21"/>
        <v>jun</v>
      </c>
      <c r="E1400" s="52">
        <v>44742</v>
      </c>
      <c r="F1400" s="59">
        <v>672692209.34740734</v>
      </c>
    </row>
    <row r="1401" spans="1:7" outlineLevel="1" x14ac:dyDescent="0.25">
      <c r="A1401" s="23" t="str">
        <f>VLOOKUP(B1401,Códigos!$A$1:$B$23,2,FALSE)</f>
        <v>Letras del BCB con opción a rescate anticipado</v>
      </c>
      <c r="B1401" s="50" t="s">
        <v>10</v>
      </c>
      <c r="C1401" s="51">
        <f t="shared" si="22"/>
        <v>2022</v>
      </c>
      <c r="D1401" s="50" t="str">
        <f t="shared" si="21"/>
        <v>jun</v>
      </c>
      <c r="E1401" s="52">
        <v>44742</v>
      </c>
      <c r="F1401" s="59">
        <v>12358990.962099135</v>
      </c>
    </row>
    <row r="1402" spans="1:7" outlineLevel="1" x14ac:dyDescent="0.25">
      <c r="A1402" s="23" t="str">
        <f>VLOOKUP(B1402,Códigos!$A$1:$B$23,2,FALSE)</f>
        <v>Pagarés bursátiles</v>
      </c>
      <c r="B1402" s="50" t="s">
        <v>11</v>
      </c>
      <c r="C1402" s="51">
        <f t="shared" si="22"/>
        <v>2022</v>
      </c>
      <c r="D1402" s="50" t="str">
        <f t="shared" si="21"/>
        <v>jun</v>
      </c>
      <c r="E1402" s="52">
        <v>44742</v>
      </c>
      <c r="F1402" s="59">
        <v>2946692.5763556855</v>
      </c>
    </row>
    <row r="1403" spans="1:7" outlineLevel="1" x14ac:dyDescent="0.25">
      <c r="A1403" s="23" t="str">
        <f>VLOOKUP(B1403,Códigos!$A$1:$B$23,2,FALSE)</f>
        <v>Valores de Titularización</v>
      </c>
      <c r="B1403" s="50" t="s">
        <v>12</v>
      </c>
      <c r="C1403" s="51">
        <f t="shared" si="22"/>
        <v>2022</v>
      </c>
      <c r="D1403" s="50" t="str">
        <f t="shared" si="21"/>
        <v>jun</v>
      </c>
      <c r="E1403" s="52">
        <v>44742</v>
      </c>
      <c r="F1403" s="59">
        <v>607772.31486880477</v>
      </c>
    </row>
    <row r="1404" spans="1:7" outlineLevel="1" x14ac:dyDescent="0.25">
      <c r="A1404" s="23" t="str">
        <f>VLOOKUP(B1404,Códigos!$A$1:$B$23,2,FALSE)</f>
        <v>Inv. Extranjero</v>
      </c>
      <c r="B1404" s="50" t="s">
        <v>34</v>
      </c>
      <c r="C1404" s="51">
        <f t="shared" si="22"/>
        <v>2022</v>
      </c>
      <c r="D1404" s="50" t="str">
        <f t="shared" si="21"/>
        <v>jun</v>
      </c>
      <c r="E1404" s="52">
        <v>44742</v>
      </c>
      <c r="F1404" s="59">
        <v>385920184.16553938</v>
      </c>
      <c r="G1404" s="23">
        <v>2022</v>
      </c>
    </row>
    <row r="1405" spans="1:7" outlineLevel="1" x14ac:dyDescent="0.25">
      <c r="A1405" s="23" t="str">
        <f>VLOOKUP(B1405,Códigos!$A$1:$B$23,2,FALSE)</f>
        <v>Liquidez</v>
      </c>
      <c r="B1405" s="50" t="s">
        <v>13</v>
      </c>
      <c r="C1405" s="51">
        <f t="shared" si="22"/>
        <v>2022</v>
      </c>
      <c r="D1405" s="50" t="str">
        <f t="shared" si="21"/>
        <v>jun</v>
      </c>
      <c r="E1405" s="52">
        <v>44742</v>
      </c>
      <c r="F1405" s="59">
        <v>122638394.60947523</v>
      </c>
    </row>
    <row r="1406" spans="1:7" outlineLevel="1" x14ac:dyDescent="0.25">
      <c r="A1406" s="23" t="str">
        <f>VLOOKUP(B1406,Códigos!$A$1:$B$23,2,FALSE)</f>
        <v>Inv. sin Oferta Pública</v>
      </c>
      <c r="B1406" s="50" t="s">
        <v>14</v>
      </c>
      <c r="C1406" s="51">
        <f t="shared" si="22"/>
        <v>2022</v>
      </c>
      <c r="D1406" s="50" t="str">
        <f t="shared" si="21"/>
        <v>jun</v>
      </c>
      <c r="E1406" s="52">
        <v>44742</v>
      </c>
      <c r="F1406" s="59">
        <v>682176540.65335286</v>
      </c>
    </row>
    <row r="1407" spans="1:7" outlineLevel="1" x14ac:dyDescent="0.25">
      <c r="A1407" s="23" t="str">
        <f>VLOOKUP(B1407,Códigos!$A$1:$B$23,2,FALSE)</f>
        <v>Acciones</v>
      </c>
      <c r="B1407" s="50" t="s">
        <v>0</v>
      </c>
      <c r="C1407" s="51">
        <f t="shared" si="22"/>
        <v>2022</v>
      </c>
      <c r="D1407" s="50" t="str">
        <f t="shared" si="21"/>
        <v>jul</v>
      </c>
      <c r="E1407" s="52">
        <v>44773</v>
      </c>
      <c r="F1407" s="59">
        <v>15818430.048104957</v>
      </c>
    </row>
    <row r="1408" spans="1:7" outlineLevel="1" x14ac:dyDescent="0.25">
      <c r="A1408" s="23" t="str">
        <f>VLOOKUP(B1408,Códigos!$A$1:$B$23,2,FALSE)</f>
        <v>Bonos Bancarios Bursátiles</v>
      </c>
      <c r="B1408" s="50" t="s">
        <v>1</v>
      </c>
      <c r="C1408" s="51">
        <f t="shared" si="22"/>
        <v>2022</v>
      </c>
      <c r="D1408" s="50" t="str">
        <f t="shared" si="21"/>
        <v>jul</v>
      </c>
      <c r="E1408" s="52">
        <v>44773</v>
      </c>
      <c r="F1408" s="59">
        <v>71232815.999912485</v>
      </c>
    </row>
    <row r="1409" spans="1:7" outlineLevel="1" x14ac:dyDescent="0.25">
      <c r="A1409" s="23" t="str">
        <f>VLOOKUP(B1409,Códigos!$A$1:$B$23,2,FALSE)</f>
        <v>Bonos de Largo Plazo</v>
      </c>
      <c r="B1409" s="50" t="s">
        <v>3</v>
      </c>
      <c r="C1409" s="51">
        <f t="shared" si="22"/>
        <v>2022</v>
      </c>
      <c r="D1409" s="50" t="str">
        <f t="shared" si="21"/>
        <v>jul</v>
      </c>
      <c r="E1409" s="52">
        <v>44773</v>
      </c>
      <c r="F1409" s="59">
        <v>35841468.002099149</v>
      </c>
    </row>
    <row r="1410" spans="1:7" outlineLevel="1" x14ac:dyDescent="0.25">
      <c r="A1410" s="23" t="str">
        <f>VLOOKUP(B1410,Códigos!$A$1:$B$23,2,FALSE)</f>
        <v>Bonos del Tesoro</v>
      </c>
      <c r="B1410" s="50" t="s">
        <v>6</v>
      </c>
      <c r="C1410" s="51">
        <f t="shared" si="22"/>
        <v>2022</v>
      </c>
      <c r="D1410" s="50" t="str">
        <f t="shared" ref="D1410:D1473" si="23">+TEXT(E1410,"mmm")</f>
        <v>jul</v>
      </c>
      <c r="E1410" s="52">
        <v>44773</v>
      </c>
      <c r="F1410" s="59">
        <v>33766497.755626872</v>
      </c>
    </row>
    <row r="1411" spans="1:7" outlineLevel="1" x14ac:dyDescent="0.25">
      <c r="A1411" s="23" t="str">
        <f>VLOOKUP(B1411,Códigos!$A$1:$B$23,2,FALSE)</f>
        <v>Cupones</v>
      </c>
      <c r="B1411" s="50" t="s">
        <v>7</v>
      </c>
      <c r="C1411" s="51">
        <f t="shared" si="22"/>
        <v>2022</v>
      </c>
      <c r="D1411" s="50" t="str">
        <f t="shared" si="23"/>
        <v>jul</v>
      </c>
      <c r="E1411" s="52">
        <v>44773</v>
      </c>
      <c r="F1411" s="59">
        <v>26036410.970262311</v>
      </c>
    </row>
    <row r="1412" spans="1:7" outlineLevel="1" x14ac:dyDescent="0.25">
      <c r="A1412" s="23" t="str">
        <f>VLOOKUP(B1412,Códigos!$A$1:$B$23,2,FALSE)</f>
        <v>Depósitos a Plazo Fijo</v>
      </c>
      <c r="B1412" s="50" t="s">
        <v>8</v>
      </c>
      <c r="C1412" s="51">
        <f t="shared" si="22"/>
        <v>2022</v>
      </c>
      <c r="D1412" s="50" t="str">
        <f t="shared" si="23"/>
        <v>jul</v>
      </c>
      <c r="E1412" s="52">
        <v>44773</v>
      </c>
      <c r="F1412" s="59">
        <v>659859890.85810351</v>
      </c>
    </row>
    <row r="1413" spans="1:7" outlineLevel="1" x14ac:dyDescent="0.25">
      <c r="A1413" s="23" t="str">
        <f>VLOOKUP(B1413,Códigos!$A$1:$B$23,2,FALSE)</f>
        <v>Letras del BCB con opción a rescate anticipado</v>
      </c>
      <c r="B1413" s="50" t="s">
        <v>10</v>
      </c>
      <c r="C1413" s="51">
        <f t="shared" si="22"/>
        <v>2022</v>
      </c>
      <c r="D1413" s="50" t="str">
        <f t="shared" si="23"/>
        <v>jul</v>
      </c>
      <c r="E1413" s="52">
        <v>44773</v>
      </c>
      <c r="F1413" s="59">
        <v>12387567.784256557</v>
      </c>
    </row>
    <row r="1414" spans="1:7" outlineLevel="1" x14ac:dyDescent="0.25">
      <c r="A1414" s="23" t="str">
        <f>VLOOKUP(B1414,Códigos!$A$1:$B$23,2,FALSE)</f>
        <v>Pagarés bursátiles</v>
      </c>
      <c r="B1414" s="50" t="s">
        <v>11</v>
      </c>
      <c r="C1414" s="51">
        <f t="shared" si="22"/>
        <v>2022</v>
      </c>
      <c r="D1414" s="50" t="str">
        <f t="shared" si="23"/>
        <v>jul</v>
      </c>
      <c r="E1414" s="52">
        <v>44773</v>
      </c>
      <c r="F1414" s="59">
        <v>3008607.7194169099</v>
      </c>
    </row>
    <row r="1415" spans="1:7" outlineLevel="1" x14ac:dyDescent="0.25">
      <c r="A1415" s="23" t="str">
        <f>VLOOKUP(B1415,Códigos!$A$1:$B$23,2,FALSE)</f>
        <v>Valores de Titularización</v>
      </c>
      <c r="B1415" s="50" t="s">
        <v>12</v>
      </c>
      <c r="C1415" s="51">
        <f t="shared" si="22"/>
        <v>2022</v>
      </c>
      <c r="D1415" s="50" t="str">
        <f t="shared" si="23"/>
        <v>jul</v>
      </c>
      <c r="E1415" s="52">
        <v>44773</v>
      </c>
      <c r="F1415" s="59">
        <v>994833.23032070021</v>
      </c>
    </row>
    <row r="1416" spans="1:7" outlineLevel="1" x14ac:dyDescent="0.25">
      <c r="A1416" s="23" t="str">
        <f>VLOOKUP(B1416,Códigos!$A$1:$B$23,2,FALSE)</f>
        <v>Inv. Extranjero</v>
      </c>
      <c r="B1416" s="50" t="s">
        <v>34</v>
      </c>
      <c r="C1416" s="51">
        <f t="shared" si="22"/>
        <v>2022</v>
      </c>
      <c r="D1416" s="50" t="str">
        <f t="shared" si="23"/>
        <v>jul</v>
      </c>
      <c r="E1416" s="52">
        <v>44773</v>
      </c>
      <c r="F1416" s="59">
        <v>390977861.45023322</v>
      </c>
      <c r="G1416" s="23">
        <v>2022</v>
      </c>
    </row>
    <row r="1417" spans="1:7" outlineLevel="1" x14ac:dyDescent="0.25">
      <c r="A1417" s="23" t="str">
        <f>VLOOKUP(B1417,Códigos!$A$1:$B$23,2,FALSE)</f>
        <v>Liquidez</v>
      </c>
      <c r="B1417" s="50" t="s">
        <v>13</v>
      </c>
      <c r="C1417" s="51">
        <f t="shared" si="22"/>
        <v>2022</v>
      </c>
      <c r="D1417" s="50" t="str">
        <f t="shared" si="23"/>
        <v>jul</v>
      </c>
      <c r="E1417" s="52">
        <v>44773</v>
      </c>
      <c r="F1417" s="59">
        <v>148172198.39641401</v>
      </c>
    </row>
    <row r="1418" spans="1:7" outlineLevel="1" x14ac:dyDescent="0.25">
      <c r="A1418" s="23" t="str">
        <f>VLOOKUP(B1418,Códigos!$A$1:$B$23,2,FALSE)</f>
        <v>Inv. sin Oferta Pública</v>
      </c>
      <c r="B1418" s="50" t="s">
        <v>14</v>
      </c>
      <c r="C1418" s="51">
        <f t="shared" si="22"/>
        <v>2022</v>
      </c>
      <c r="D1418" s="50" t="str">
        <f t="shared" si="23"/>
        <v>jul</v>
      </c>
      <c r="E1418" s="52">
        <v>44773</v>
      </c>
      <c r="F1418" s="59">
        <v>652966350.72469401</v>
      </c>
    </row>
    <row r="1419" spans="1:7" outlineLevel="1" x14ac:dyDescent="0.25">
      <c r="A1419" s="23" t="str">
        <f>VLOOKUP(B1419,Códigos!$A$1:$B$23,2,FALSE)</f>
        <v>Acciones</v>
      </c>
      <c r="B1419" s="50" t="s">
        <v>0</v>
      </c>
      <c r="C1419" s="51">
        <f t="shared" si="22"/>
        <v>2022</v>
      </c>
      <c r="D1419" s="50" t="str">
        <f t="shared" si="23"/>
        <v>ago</v>
      </c>
      <c r="E1419" s="52">
        <v>44804</v>
      </c>
      <c r="F1419" s="53">
        <v>15826441.163265307</v>
      </c>
    </row>
    <row r="1420" spans="1:7" outlineLevel="1" x14ac:dyDescent="0.25">
      <c r="A1420" s="23" t="str">
        <f>VLOOKUP(B1420,Códigos!$A$1:$B$23,2,FALSE)</f>
        <v>Bonos Bancarios Bursátiles</v>
      </c>
      <c r="B1420" s="50" t="s">
        <v>1</v>
      </c>
      <c r="C1420" s="51">
        <f t="shared" si="22"/>
        <v>2022</v>
      </c>
      <c r="D1420" s="50" t="str">
        <f t="shared" si="23"/>
        <v>ago</v>
      </c>
      <c r="E1420" s="52">
        <v>44804</v>
      </c>
      <c r="F1420" s="54">
        <v>64128810.005480938</v>
      </c>
    </row>
    <row r="1421" spans="1:7" outlineLevel="1" x14ac:dyDescent="0.25">
      <c r="A1421" s="23" t="str">
        <f>VLOOKUP(B1421,Códigos!$A$1:$B$23,2,FALSE)</f>
        <v>Bonos de Largo Plazo</v>
      </c>
      <c r="B1421" s="50" t="s">
        <v>3</v>
      </c>
      <c r="C1421" s="51">
        <f t="shared" si="22"/>
        <v>2022</v>
      </c>
      <c r="D1421" s="50" t="str">
        <f t="shared" si="23"/>
        <v>ago</v>
      </c>
      <c r="E1421" s="52">
        <v>44804</v>
      </c>
      <c r="F1421" s="55">
        <v>33409270.965597682</v>
      </c>
    </row>
    <row r="1422" spans="1:7" outlineLevel="1" x14ac:dyDescent="0.25">
      <c r="A1422" s="23" t="str">
        <f>VLOOKUP(B1422,Códigos!$A$1:$B$23,2,FALSE)</f>
        <v>Bonos del Tesoro</v>
      </c>
      <c r="B1422" s="50" t="s">
        <v>6</v>
      </c>
      <c r="C1422" s="51">
        <f t="shared" si="22"/>
        <v>2022</v>
      </c>
      <c r="D1422" s="50" t="str">
        <f t="shared" si="23"/>
        <v>ago</v>
      </c>
      <c r="E1422" s="52">
        <v>44804</v>
      </c>
      <c r="F1422" s="54">
        <v>37629181.69052463</v>
      </c>
    </row>
    <row r="1423" spans="1:7" outlineLevel="1" x14ac:dyDescent="0.25">
      <c r="A1423" s="23" t="str">
        <f>VLOOKUP(B1423,Códigos!$A$1:$B$23,2,FALSE)</f>
        <v>Cupones</v>
      </c>
      <c r="B1423" s="50" t="s">
        <v>7</v>
      </c>
      <c r="C1423" s="51">
        <f t="shared" si="22"/>
        <v>2022</v>
      </c>
      <c r="D1423" s="50" t="str">
        <f t="shared" si="23"/>
        <v>ago</v>
      </c>
      <c r="E1423" s="52">
        <v>44804</v>
      </c>
      <c r="F1423" s="54">
        <v>28385041.866588902</v>
      </c>
    </row>
    <row r="1424" spans="1:7" outlineLevel="1" x14ac:dyDescent="0.25">
      <c r="A1424" s="23" t="str">
        <f>VLOOKUP(B1424,Códigos!$A$1:$B$23,2,FALSE)</f>
        <v>Depósitos a Plazo Fijo</v>
      </c>
      <c r="B1424" s="50" t="s">
        <v>8</v>
      </c>
      <c r="C1424" s="51">
        <f t="shared" si="22"/>
        <v>2022</v>
      </c>
      <c r="D1424" s="50" t="str">
        <f t="shared" si="23"/>
        <v>ago</v>
      </c>
      <c r="E1424" s="52">
        <v>44804</v>
      </c>
      <c r="F1424" s="55">
        <v>678740032.90081489</v>
      </c>
    </row>
    <row r="1425" spans="1:7" outlineLevel="1" x14ac:dyDescent="0.25">
      <c r="A1425" s="23" t="str">
        <f>VLOOKUP(B1425,Códigos!$A$1:$B$23,2,FALSE)</f>
        <v>Letras del BCB con opción a rescate anticipado</v>
      </c>
      <c r="B1425" s="50" t="s">
        <v>10</v>
      </c>
      <c r="C1425" s="51">
        <f t="shared" si="22"/>
        <v>2022</v>
      </c>
      <c r="D1425" s="50" t="str">
        <f t="shared" si="23"/>
        <v>ago</v>
      </c>
      <c r="E1425" s="52">
        <v>44804</v>
      </c>
      <c r="F1425" s="55">
        <v>18464620.11661803</v>
      </c>
    </row>
    <row r="1426" spans="1:7" outlineLevel="1" x14ac:dyDescent="0.25">
      <c r="A1426" s="23" t="str">
        <f>VLOOKUP(B1426,Códigos!$A$1:$B$23,2,FALSE)</f>
        <v>Pagarés bursátiles</v>
      </c>
      <c r="B1426" s="50" t="s">
        <v>11</v>
      </c>
      <c r="C1426" s="51">
        <f t="shared" si="22"/>
        <v>2022</v>
      </c>
      <c r="D1426" s="50" t="str">
        <f t="shared" si="23"/>
        <v>ago</v>
      </c>
      <c r="E1426" s="52">
        <v>44804</v>
      </c>
      <c r="F1426" s="54">
        <v>3013840.3704373175</v>
      </c>
    </row>
    <row r="1427" spans="1:7" outlineLevel="1" x14ac:dyDescent="0.25">
      <c r="A1427" s="23" t="str">
        <f>VLOOKUP(B1427,Códigos!$A$1:$B$23,2,FALSE)</f>
        <v>Valores de Titularización</v>
      </c>
      <c r="B1427" s="50" t="s">
        <v>12</v>
      </c>
      <c r="C1427" s="51">
        <f t="shared" si="22"/>
        <v>2022</v>
      </c>
      <c r="D1427" s="50" t="str">
        <f t="shared" si="23"/>
        <v>ago</v>
      </c>
      <c r="E1427" s="52">
        <v>44804</v>
      </c>
      <c r="F1427" s="54">
        <v>821044.72303207056</v>
      </c>
    </row>
    <row r="1428" spans="1:7" outlineLevel="1" x14ac:dyDescent="0.25">
      <c r="A1428" s="23" t="str">
        <f>VLOOKUP(B1428,Códigos!$A$1:$B$23,2,FALSE)</f>
        <v>Inv. Extranjero</v>
      </c>
      <c r="B1428" s="50" t="s">
        <v>34</v>
      </c>
      <c r="C1428" s="51">
        <f t="shared" si="22"/>
        <v>2022</v>
      </c>
      <c r="D1428" s="50" t="str">
        <f t="shared" si="23"/>
        <v>ago</v>
      </c>
      <c r="E1428" s="52">
        <v>44804</v>
      </c>
      <c r="F1428" s="55">
        <v>385904162.60755098</v>
      </c>
      <c r="G1428" s="23">
        <v>2022</v>
      </c>
    </row>
    <row r="1429" spans="1:7" outlineLevel="1" x14ac:dyDescent="0.25">
      <c r="A1429" s="23" t="str">
        <f>VLOOKUP(B1429,Códigos!$A$1:$B$23,2,FALSE)</f>
        <v>Liquidez</v>
      </c>
      <c r="B1429" s="50" t="s">
        <v>13</v>
      </c>
      <c r="C1429" s="51">
        <f t="shared" si="22"/>
        <v>2022</v>
      </c>
      <c r="D1429" s="50" t="str">
        <f t="shared" si="23"/>
        <v>ago</v>
      </c>
      <c r="E1429" s="52">
        <v>44804</v>
      </c>
      <c r="F1429" s="55">
        <v>187902647.88341108</v>
      </c>
    </row>
    <row r="1430" spans="1:7" outlineLevel="1" x14ac:dyDescent="0.25">
      <c r="A1430" s="23" t="str">
        <f>VLOOKUP(B1430,Códigos!$A$1:$B$23,2,FALSE)</f>
        <v>Inv. sin Oferta Pública</v>
      </c>
      <c r="B1430" s="50" t="s">
        <v>14</v>
      </c>
      <c r="C1430" s="51">
        <f t="shared" si="22"/>
        <v>2022</v>
      </c>
      <c r="D1430" s="50" t="str">
        <f t="shared" si="23"/>
        <v>ago</v>
      </c>
      <c r="E1430" s="52">
        <v>44804</v>
      </c>
      <c r="F1430" s="55">
        <v>639736319.75087464</v>
      </c>
    </row>
    <row r="1431" spans="1:7" outlineLevel="1" x14ac:dyDescent="0.25">
      <c r="A1431" s="23" t="str">
        <f>VLOOKUP(B1431,Códigos!$A$1:$B$23,2,FALSE)</f>
        <v>Acciones</v>
      </c>
      <c r="B1431" s="50" t="s">
        <v>0</v>
      </c>
      <c r="C1431" s="50">
        <f t="shared" si="22"/>
        <v>2022</v>
      </c>
      <c r="D1431" s="50" t="str">
        <f t="shared" si="23"/>
        <v>sept</v>
      </c>
      <c r="E1431" s="52">
        <v>44834</v>
      </c>
      <c r="F1431" s="59">
        <v>15826441.163265307</v>
      </c>
    </row>
    <row r="1432" spans="1:7" outlineLevel="1" x14ac:dyDescent="0.25">
      <c r="A1432" s="23" t="str">
        <f>VLOOKUP(B1432,Códigos!$A$1:$B$23,2,FALSE)</f>
        <v>Bonos Bancarios Bursátiles</v>
      </c>
      <c r="B1432" s="50" t="s">
        <v>1</v>
      </c>
      <c r="C1432" s="50">
        <f t="shared" si="22"/>
        <v>2022</v>
      </c>
      <c r="D1432" s="50" t="str">
        <f t="shared" si="23"/>
        <v>sept</v>
      </c>
      <c r="E1432" s="52">
        <v>44834</v>
      </c>
      <c r="F1432" s="59">
        <v>61997281.655918509</v>
      </c>
    </row>
    <row r="1433" spans="1:7" outlineLevel="1" x14ac:dyDescent="0.25">
      <c r="A1433" s="23" t="str">
        <f>VLOOKUP(B1433,Códigos!$A$1:$B$23,2,FALSE)</f>
        <v>Bonos de Largo Plazo</v>
      </c>
      <c r="B1433" s="50" t="s">
        <v>3</v>
      </c>
      <c r="C1433" s="50">
        <f t="shared" si="22"/>
        <v>2022</v>
      </c>
      <c r="D1433" s="50" t="str">
        <f t="shared" si="23"/>
        <v>sept</v>
      </c>
      <c r="E1433" s="52">
        <v>44834</v>
      </c>
      <c r="F1433" s="59">
        <v>36035007.763556845</v>
      </c>
    </row>
    <row r="1434" spans="1:7" outlineLevel="1" x14ac:dyDescent="0.25">
      <c r="A1434" s="23" t="str">
        <f>VLOOKUP(B1434,Códigos!$A$1:$B$23,2,FALSE)</f>
        <v>Bonos del Tesoro</v>
      </c>
      <c r="B1434" s="50" t="s">
        <v>6</v>
      </c>
      <c r="C1434" s="50">
        <f t="shared" si="22"/>
        <v>2022</v>
      </c>
      <c r="D1434" s="50" t="str">
        <f t="shared" si="23"/>
        <v>sept</v>
      </c>
      <c r="E1434" s="52">
        <v>44834</v>
      </c>
      <c r="F1434" s="59">
        <v>38139837.616151556</v>
      </c>
    </row>
    <row r="1435" spans="1:7" outlineLevel="1" x14ac:dyDescent="0.25">
      <c r="A1435" s="23" t="str">
        <f>VLOOKUP(B1435,Códigos!$A$1:$B$23,2,FALSE)</f>
        <v>Cupones</v>
      </c>
      <c r="B1435" s="50" t="s">
        <v>7</v>
      </c>
      <c r="C1435" s="50">
        <f t="shared" ref="C1435:C1483" si="24">+YEAR(E1435)</f>
        <v>2022</v>
      </c>
      <c r="D1435" s="50" t="str">
        <f t="shared" si="23"/>
        <v>sept</v>
      </c>
      <c r="E1435" s="52">
        <v>44834</v>
      </c>
      <c r="F1435" s="59">
        <v>30459121.114839677</v>
      </c>
    </row>
    <row r="1436" spans="1:7" outlineLevel="1" x14ac:dyDescent="0.25">
      <c r="A1436" s="23" t="str">
        <f>VLOOKUP(B1436,Códigos!$A$1:$B$23,2,FALSE)</f>
        <v>Depósitos a Plazo Fijo</v>
      </c>
      <c r="B1436" s="50" t="s">
        <v>8</v>
      </c>
      <c r="C1436" s="50">
        <f t="shared" si="24"/>
        <v>2022</v>
      </c>
      <c r="D1436" s="50" t="str">
        <f t="shared" si="23"/>
        <v>sept</v>
      </c>
      <c r="E1436" s="52">
        <v>44834</v>
      </c>
      <c r="F1436" s="59">
        <v>699717573.78839695</v>
      </c>
    </row>
    <row r="1437" spans="1:7" outlineLevel="1" x14ac:dyDescent="0.25">
      <c r="A1437" s="23" t="str">
        <f>VLOOKUP(B1437,Códigos!$A$1:$B$23,2,FALSE)</f>
        <v>Letras del BCB</v>
      </c>
      <c r="B1437" s="50" t="s">
        <v>9</v>
      </c>
      <c r="C1437" s="50">
        <f t="shared" si="24"/>
        <v>2022</v>
      </c>
      <c r="D1437" s="50" t="str">
        <f t="shared" si="23"/>
        <v>sept</v>
      </c>
      <c r="E1437" s="52">
        <v>44834</v>
      </c>
      <c r="F1437" s="59">
        <v>3921014.2857142901</v>
      </c>
    </row>
    <row r="1438" spans="1:7" outlineLevel="1" x14ac:dyDescent="0.25">
      <c r="A1438" s="23" t="str">
        <f>VLOOKUP(B1438,Códigos!$A$1:$B$23,2,FALSE)</f>
        <v>Letras del BCB con opción a rescate anticipado</v>
      </c>
      <c r="B1438" s="50" t="s">
        <v>10</v>
      </c>
      <c r="C1438" s="50">
        <f t="shared" si="24"/>
        <v>2022</v>
      </c>
      <c r="D1438" s="50" t="str">
        <f t="shared" si="23"/>
        <v>sept</v>
      </c>
      <c r="E1438" s="52">
        <v>44834</v>
      </c>
      <c r="F1438" s="59">
        <v>18465359.18367349</v>
      </c>
    </row>
    <row r="1439" spans="1:7" outlineLevel="1" x14ac:dyDescent="0.25">
      <c r="A1439" s="23" t="str">
        <f>VLOOKUP(B1439,Códigos!$A$1:$B$23,2,FALSE)</f>
        <v>Pagarés bursátiles</v>
      </c>
      <c r="B1439" s="50" t="s">
        <v>11</v>
      </c>
      <c r="C1439" s="50">
        <f t="shared" si="24"/>
        <v>2022</v>
      </c>
      <c r="D1439" s="50" t="str">
        <f t="shared" si="23"/>
        <v>sept</v>
      </c>
      <c r="E1439" s="52">
        <v>44834</v>
      </c>
      <c r="F1439" s="59">
        <v>3857842.8053061226</v>
      </c>
    </row>
    <row r="1440" spans="1:7" outlineLevel="1" x14ac:dyDescent="0.25">
      <c r="A1440" s="23" t="str">
        <f>VLOOKUP(B1440,Códigos!$A$1:$B$23,2,FALSE)</f>
        <v>Valores de Titularización</v>
      </c>
      <c r="B1440" s="50" t="s">
        <v>12</v>
      </c>
      <c r="C1440" s="50">
        <f t="shared" si="24"/>
        <v>2022</v>
      </c>
      <c r="D1440" s="50" t="str">
        <f t="shared" si="23"/>
        <v>sept</v>
      </c>
      <c r="E1440" s="52">
        <v>44834</v>
      </c>
      <c r="F1440" s="59">
        <v>783660.12827988318</v>
      </c>
    </row>
    <row r="1441" spans="1:7" outlineLevel="1" x14ac:dyDescent="0.25">
      <c r="A1441" s="23" t="str">
        <f>VLOOKUP(B1441,Códigos!$A$1:$B$23,2,FALSE)</f>
        <v>Inv. Extranjero</v>
      </c>
      <c r="B1441" s="50" t="s">
        <v>34</v>
      </c>
      <c r="C1441" s="50">
        <f t="shared" si="24"/>
        <v>2022</v>
      </c>
      <c r="D1441" s="50" t="str">
        <f t="shared" si="23"/>
        <v>sept</v>
      </c>
      <c r="E1441" s="52">
        <v>44834</v>
      </c>
      <c r="F1441" s="59">
        <v>374765373.86212826</v>
      </c>
      <c r="G1441" s="23">
        <v>2022</v>
      </c>
    </row>
    <row r="1442" spans="1:7" outlineLevel="1" x14ac:dyDescent="0.25">
      <c r="A1442" s="23" t="str">
        <f>VLOOKUP(B1442,Códigos!$A$1:$B$23,2,FALSE)</f>
        <v>Liquidez</v>
      </c>
      <c r="B1442" s="50" t="s">
        <v>13</v>
      </c>
      <c r="C1442" s="50">
        <f t="shared" si="24"/>
        <v>2022</v>
      </c>
      <c r="D1442" s="50" t="str">
        <f t="shared" si="23"/>
        <v>sept</v>
      </c>
      <c r="E1442" s="52">
        <v>44834</v>
      </c>
      <c r="F1442" s="59">
        <v>147261977.52632654</v>
      </c>
    </row>
    <row r="1443" spans="1:7" outlineLevel="1" x14ac:dyDescent="0.25">
      <c r="A1443" s="23" t="str">
        <f>VLOOKUP(B1443,Códigos!$A$1:$B$23,2,FALSE)</f>
        <v>Inv. sin Oferta Pública</v>
      </c>
      <c r="B1443" s="50" t="s">
        <v>14</v>
      </c>
      <c r="C1443" s="50">
        <f t="shared" si="24"/>
        <v>2022</v>
      </c>
      <c r="D1443" s="50" t="str">
        <f t="shared" si="23"/>
        <v>sept</v>
      </c>
      <c r="E1443" s="52">
        <v>44834</v>
      </c>
      <c r="F1443" s="59">
        <v>652916538.55673504</v>
      </c>
    </row>
    <row r="1444" spans="1:7" outlineLevel="1" x14ac:dyDescent="0.25">
      <c r="A1444" s="23" t="str">
        <f>VLOOKUP(B1444,Códigos!$A$1:$B$23,2,FALSE)</f>
        <v>Acciones</v>
      </c>
      <c r="B1444" s="50" t="s">
        <v>0</v>
      </c>
      <c r="C1444" s="50">
        <f t="shared" si="24"/>
        <v>2022</v>
      </c>
      <c r="D1444" s="50" t="str">
        <f t="shared" si="23"/>
        <v>oct</v>
      </c>
      <c r="E1444" s="52">
        <v>44865</v>
      </c>
      <c r="F1444" s="59">
        <v>16070078.533527693</v>
      </c>
    </row>
    <row r="1445" spans="1:7" outlineLevel="1" x14ac:dyDescent="0.25">
      <c r="A1445" s="23" t="str">
        <f>VLOOKUP(B1445,Códigos!$A$1:$B$23,2,FALSE)</f>
        <v>Bonos Bancarios Bursátiles</v>
      </c>
      <c r="B1445" s="50" t="s">
        <v>1</v>
      </c>
      <c r="C1445" s="50">
        <f t="shared" si="24"/>
        <v>2022</v>
      </c>
      <c r="D1445" s="50" t="str">
        <f t="shared" si="23"/>
        <v>oct</v>
      </c>
      <c r="E1445" s="52">
        <v>44865</v>
      </c>
      <c r="F1445" s="59">
        <v>63586546.998046719</v>
      </c>
    </row>
    <row r="1446" spans="1:7" outlineLevel="1" x14ac:dyDescent="0.25">
      <c r="A1446" s="23" t="str">
        <f>VLOOKUP(B1446,Códigos!$A$1:$B$23,2,FALSE)</f>
        <v>Bonos de Largo Plazo</v>
      </c>
      <c r="B1446" s="50" t="s">
        <v>3</v>
      </c>
      <c r="C1446" s="50">
        <f t="shared" si="24"/>
        <v>2022</v>
      </c>
      <c r="D1446" s="50" t="str">
        <f t="shared" si="23"/>
        <v>oct</v>
      </c>
      <c r="E1446" s="52">
        <v>44865</v>
      </c>
      <c r="F1446" s="59">
        <v>35319203.174927138</v>
      </c>
    </row>
    <row r="1447" spans="1:7" outlineLevel="1" x14ac:dyDescent="0.25">
      <c r="A1447" s="23" t="str">
        <f>VLOOKUP(B1447,Códigos!$A$1:$B$23,2,FALSE)</f>
        <v>Bonos del Tesoro</v>
      </c>
      <c r="B1447" s="50" t="s">
        <v>6</v>
      </c>
      <c r="C1447" s="50">
        <f t="shared" si="24"/>
        <v>2022</v>
      </c>
      <c r="D1447" s="50" t="str">
        <f t="shared" si="23"/>
        <v>oct</v>
      </c>
      <c r="E1447" s="52">
        <v>44865</v>
      </c>
      <c r="F1447" s="59">
        <v>36264635.81924209</v>
      </c>
    </row>
    <row r="1448" spans="1:7" outlineLevel="1" x14ac:dyDescent="0.25">
      <c r="A1448" s="23" t="str">
        <f>VLOOKUP(B1448,Códigos!$A$1:$B$23,2,FALSE)</f>
        <v>Cupones</v>
      </c>
      <c r="B1448" s="50" t="s">
        <v>7</v>
      </c>
      <c r="C1448" s="50">
        <f t="shared" si="24"/>
        <v>2022</v>
      </c>
      <c r="D1448" s="50" t="str">
        <f t="shared" si="23"/>
        <v>oct</v>
      </c>
      <c r="E1448" s="52">
        <v>44865</v>
      </c>
      <c r="F1448" s="59">
        <v>26537603.192215759</v>
      </c>
    </row>
    <row r="1449" spans="1:7" outlineLevel="1" x14ac:dyDescent="0.25">
      <c r="A1449" s="23" t="str">
        <f>VLOOKUP(B1449,Códigos!$A$1:$B$23,2,FALSE)</f>
        <v>Depósitos a Plazo Fijo</v>
      </c>
      <c r="B1449" s="50" t="s">
        <v>8</v>
      </c>
      <c r="C1449" s="50">
        <f t="shared" si="24"/>
        <v>2022</v>
      </c>
      <c r="D1449" s="50" t="str">
        <f t="shared" si="23"/>
        <v>oct</v>
      </c>
      <c r="E1449" s="52">
        <v>44865</v>
      </c>
      <c r="F1449" s="59">
        <v>744166175.30349994</v>
      </c>
    </row>
    <row r="1450" spans="1:7" outlineLevel="1" x14ac:dyDescent="0.25">
      <c r="A1450" s="23" t="str">
        <f>VLOOKUP(B1450,Códigos!$A$1:$B$23,2,FALSE)</f>
        <v>Letras del BCB</v>
      </c>
      <c r="B1450" s="50" t="s">
        <v>9</v>
      </c>
      <c r="C1450" s="50">
        <f t="shared" si="24"/>
        <v>2022</v>
      </c>
      <c r="D1450" s="50" t="str">
        <f t="shared" si="23"/>
        <v>oct</v>
      </c>
      <c r="E1450" s="52">
        <v>44865</v>
      </c>
      <c r="F1450" s="59">
        <v>9328224.4897959195</v>
      </c>
    </row>
    <row r="1451" spans="1:7" outlineLevel="1" x14ac:dyDescent="0.25">
      <c r="A1451" s="23" t="str">
        <f>VLOOKUP(B1451,Códigos!$A$1:$B$23,2,FALSE)</f>
        <v>Letras del BCB con opción a rescate anticipado</v>
      </c>
      <c r="B1451" s="50" t="s">
        <v>10</v>
      </c>
      <c r="C1451" s="50">
        <f t="shared" si="24"/>
        <v>2022</v>
      </c>
      <c r="D1451" s="50" t="str">
        <f t="shared" si="23"/>
        <v>oct</v>
      </c>
      <c r="E1451" s="52">
        <v>44865</v>
      </c>
      <c r="F1451" s="59">
        <v>16571122.011661801</v>
      </c>
    </row>
    <row r="1452" spans="1:7" outlineLevel="1" x14ac:dyDescent="0.25">
      <c r="A1452" s="23" t="str">
        <f>VLOOKUP(B1452,Códigos!$A$1:$B$23,2,FALSE)</f>
        <v>Pagarés bursátiles</v>
      </c>
      <c r="B1452" s="50" t="s">
        <v>11</v>
      </c>
      <c r="C1452" s="50">
        <f t="shared" si="24"/>
        <v>2022</v>
      </c>
      <c r="D1452" s="50" t="str">
        <f t="shared" si="23"/>
        <v>oct</v>
      </c>
      <c r="E1452" s="52">
        <v>44865</v>
      </c>
      <c r="F1452" s="59">
        <v>3864552.7642274052</v>
      </c>
    </row>
    <row r="1453" spans="1:7" outlineLevel="1" x14ac:dyDescent="0.25">
      <c r="A1453" s="23" t="str">
        <f>VLOOKUP(B1453,Códigos!$A$1:$B$23,2,FALSE)</f>
        <v>Valores de Titularización</v>
      </c>
      <c r="B1453" s="50" t="s">
        <v>12</v>
      </c>
      <c r="C1453" s="50">
        <f t="shared" si="24"/>
        <v>2022</v>
      </c>
      <c r="D1453" s="50" t="str">
        <f t="shared" si="23"/>
        <v>oct</v>
      </c>
      <c r="E1453" s="52">
        <v>44865</v>
      </c>
      <c r="F1453" s="59">
        <v>746290.33236151608</v>
      </c>
    </row>
    <row r="1454" spans="1:7" outlineLevel="1" x14ac:dyDescent="0.25">
      <c r="A1454" s="23" t="str">
        <f>VLOOKUP(B1454,Códigos!$A$1:$B$23,2,FALSE)</f>
        <v>Inv. Extranjero</v>
      </c>
      <c r="B1454" s="50" t="s">
        <v>34</v>
      </c>
      <c r="C1454" s="50">
        <f t="shared" si="24"/>
        <v>2022</v>
      </c>
      <c r="D1454" s="50" t="str">
        <f t="shared" si="23"/>
        <v>oct</v>
      </c>
      <c r="E1454" s="52">
        <v>44865</v>
      </c>
      <c r="F1454" s="59">
        <v>382095670.53781343</v>
      </c>
      <c r="G1454" s="23">
        <v>2022</v>
      </c>
    </row>
    <row r="1455" spans="1:7" outlineLevel="1" x14ac:dyDescent="0.25">
      <c r="A1455" s="23" t="str">
        <f>VLOOKUP(B1455,Códigos!$A$1:$B$23,2,FALSE)</f>
        <v>Liquidez</v>
      </c>
      <c r="B1455" s="50" t="s">
        <v>13</v>
      </c>
      <c r="C1455" s="50">
        <f t="shared" si="24"/>
        <v>2022</v>
      </c>
      <c r="D1455" s="50" t="str">
        <f t="shared" si="23"/>
        <v>oct</v>
      </c>
      <c r="E1455" s="52">
        <v>44865</v>
      </c>
      <c r="F1455" s="59">
        <v>176416137.9629446</v>
      </c>
    </row>
    <row r="1456" spans="1:7" outlineLevel="1" x14ac:dyDescent="0.25">
      <c r="A1456" s="23" t="str">
        <f>VLOOKUP(B1456,Códigos!$A$1:$B$23,2,FALSE)</f>
        <v>Inv. sin Oferta Pública</v>
      </c>
      <c r="B1456" s="50" t="s">
        <v>14</v>
      </c>
      <c r="C1456" s="50">
        <f t="shared" si="24"/>
        <v>2022</v>
      </c>
      <c r="D1456" s="50" t="str">
        <f t="shared" si="23"/>
        <v>oct</v>
      </c>
      <c r="E1456" s="52">
        <v>44865</v>
      </c>
      <c r="F1456" s="59">
        <v>671484497.31180751</v>
      </c>
    </row>
    <row r="1457" spans="1:7" outlineLevel="1" x14ac:dyDescent="0.25">
      <c r="A1457" s="23" t="str">
        <f>VLOOKUP(B1457,Códigos!$A$1:$B$23,2,FALSE)</f>
        <v>Acciones</v>
      </c>
      <c r="B1457" s="50" t="s">
        <v>0</v>
      </c>
      <c r="C1457" s="50">
        <f t="shared" si="24"/>
        <v>2022</v>
      </c>
      <c r="D1457" s="50" t="str">
        <f t="shared" si="23"/>
        <v>nov</v>
      </c>
      <c r="E1457" s="52">
        <v>44895</v>
      </c>
      <c r="F1457" s="59">
        <v>16070078.533527693</v>
      </c>
    </row>
    <row r="1458" spans="1:7" outlineLevel="1" x14ac:dyDescent="0.25">
      <c r="A1458" s="23" t="str">
        <f>VLOOKUP(B1458,Códigos!$A$1:$B$23,2,FALSE)</f>
        <v>Bonos Bancarios Bursátiles</v>
      </c>
      <c r="B1458" s="50" t="s">
        <v>1</v>
      </c>
      <c r="C1458" s="50">
        <f t="shared" si="24"/>
        <v>2022</v>
      </c>
      <c r="D1458" s="50" t="str">
        <f t="shared" si="23"/>
        <v>nov</v>
      </c>
      <c r="E1458" s="52">
        <v>44895</v>
      </c>
      <c r="F1458" s="59">
        <v>64884822.579912469</v>
      </c>
    </row>
    <row r="1459" spans="1:7" outlineLevel="1" x14ac:dyDescent="0.25">
      <c r="A1459" s="23" t="str">
        <f>VLOOKUP(B1459,Códigos!$A$1:$B$23,2,FALSE)</f>
        <v>Bonos de Largo Plazo</v>
      </c>
      <c r="B1459" s="50" t="s">
        <v>3</v>
      </c>
      <c r="C1459" s="50">
        <f t="shared" si="24"/>
        <v>2022</v>
      </c>
      <c r="D1459" s="50" t="str">
        <f t="shared" si="23"/>
        <v>nov</v>
      </c>
      <c r="E1459" s="52">
        <v>44895</v>
      </c>
      <c r="F1459" s="59">
        <v>33572178.182594746</v>
      </c>
    </row>
    <row r="1460" spans="1:7" outlineLevel="1" x14ac:dyDescent="0.25">
      <c r="A1460" s="23" t="str">
        <f>VLOOKUP(B1460,Códigos!$A$1:$B$23,2,FALSE)</f>
        <v>Bonos del Tesoro</v>
      </c>
      <c r="B1460" s="50" t="s">
        <v>6</v>
      </c>
      <c r="C1460" s="50">
        <f t="shared" si="24"/>
        <v>2022</v>
      </c>
      <c r="D1460" s="50" t="str">
        <f t="shared" si="23"/>
        <v>nov</v>
      </c>
      <c r="E1460" s="52">
        <v>44895</v>
      </c>
      <c r="F1460" s="59">
        <v>32378685.195131268</v>
      </c>
    </row>
    <row r="1461" spans="1:7" outlineLevel="1" x14ac:dyDescent="0.25">
      <c r="A1461" s="23" t="str">
        <f>VLOOKUP(B1461,Códigos!$A$1:$B$23,2,FALSE)</f>
        <v>Cupones</v>
      </c>
      <c r="B1461" s="50" t="s">
        <v>7</v>
      </c>
      <c r="C1461" s="50">
        <f t="shared" si="24"/>
        <v>2022</v>
      </c>
      <c r="D1461" s="50" t="str">
        <f t="shared" si="23"/>
        <v>nov</v>
      </c>
      <c r="E1461" s="52">
        <v>44895</v>
      </c>
      <c r="F1461" s="59">
        <v>24213568.9981924</v>
      </c>
    </row>
    <row r="1462" spans="1:7" outlineLevel="1" x14ac:dyDescent="0.25">
      <c r="A1462" s="23" t="str">
        <f>VLOOKUP(B1462,Códigos!$A$1:$B$23,2,FALSE)</f>
        <v>Depósitos a Plazo Fijo</v>
      </c>
      <c r="B1462" s="50" t="s">
        <v>8</v>
      </c>
      <c r="C1462" s="50">
        <f t="shared" si="24"/>
        <v>2022</v>
      </c>
      <c r="D1462" s="50" t="str">
        <f t="shared" si="23"/>
        <v>nov</v>
      </c>
      <c r="E1462" s="52">
        <v>44895</v>
      </c>
      <c r="F1462" s="59">
        <v>748806488.17017543</v>
      </c>
    </row>
    <row r="1463" spans="1:7" outlineLevel="1" x14ac:dyDescent="0.25">
      <c r="A1463" s="23" t="str">
        <f>VLOOKUP(B1463,Códigos!$A$1:$B$23,2,FALSE)</f>
        <v>Letras del BCB</v>
      </c>
      <c r="B1463" s="50" t="s">
        <v>9</v>
      </c>
      <c r="C1463" s="50">
        <f t="shared" si="24"/>
        <v>2022</v>
      </c>
      <c r="D1463" s="50" t="str">
        <f t="shared" si="23"/>
        <v>nov</v>
      </c>
      <c r="E1463" s="52">
        <v>44895</v>
      </c>
      <c r="F1463" s="59">
        <v>9430648.3965014666</v>
      </c>
    </row>
    <row r="1464" spans="1:7" outlineLevel="1" x14ac:dyDescent="0.25">
      <c r="A1464" s="23" t="str">
        <f>VLOOKUP(B1464,Códigos!$A$1:$B$23,2,FALSE)</f>
        <v>Letras del BCB con opción a rescate anticipado</v>
      </c>
      <c r="B1464" s="50" t="s">
        <v>10</v>
      </c>
      <c r="C1464" s="50">
        <f t="shared" si="24"/>
        <v>2022</v>
      </c>
      <c r="D1464" s="50" t="str">
        <f t="shared" si="23"/>
        <v>nov</v>
      </c>
      <c r="E1464" s="52">
        <v>44895</v>
      </c>
      <c r="F1464" s="59">
        <v>14822513.848396502</v>
      </c>
    </row>
    <row r="1465" spans="1:7" outlineLevel="1" x14ac:dyDescent="0.25">
      <c r="A1465" s="23" t="str">
        <f>VLOOKUP(B1465,Códigos!$A$1:$B$23,2,FALSE)</f>
        <v>Pagarés bursátiles</v>
      </c>
      <c r="B1465" s="50" t="s">
        <v>11</v>
      </c>
      <c r="C1465" s="50">
        <f t="shared" si="24"/>
        <v>2022</v>
      </c>
      <c r="D1465" s="50" t="str">
        <f t="shared" si="23"/>
        <v>nov</v>
      </c>
      <c r="E1465" s="52">
        <v>44895</v>
      </c>
      <c r="F1465" s="59">
        <v>3864641.5366180758</v>
      </c>
    </row>
    <row r="1466" spans="1:7" outlineLevel="1" x14ac:dyDescent="0.25">
      <c r="A1466" s="23" t="str">
        <f>VLOOKUP(B1466,Códigos!$A$1:$B$23,2,FALSE)</f>
        <v>Valores de Titularización</v>
      </c>
      <c r="B1466" s="50" t="s">
        <v>12</v>
      </c>
      <c r="C1466" s="50">
        <f t="shared" si="24"/>
        <v>2022</v>
      </c>
      <c r="D1466" s="50" t="str">
        <f t="shared" si="23"/>
        <v>nov</v>
      </c>
      <c r="E1466" s="52">
        <v>44895</v>
      </c>
      <c r="F1466" s="59">
        <v>708454.77842565649</v>
      </c>
    </row>
    <row r="1467" spans="1:7" outlineLevel="1" x14ac:dyDescent="0.25">
      <c r="A1467" s="23" t="str">
        <f>VLOOKUP(B1467,Códigos!$A$1:$B$23,2,FALSE)</f>
        <v>Inv. Extranjero</v>
      </c>
      <c r="B1467" s="50" t="s">
        <v>34</v>
      </c>
      <c r="C1467" s="50">
        <f t="shared" si="24"/>
        <v>2022</v>
      </c>
      <c r="D1467" s="50" t="str">
        <f t="shared" si="23"/>
        <v>nov</v>
      </c>
      <c r="E1467" s="52">
        <v>44895</v>
      </c>
      <c r="F1467" s="59">
        <v>394708497.14037895</v>
      </c>
      <c r="G1467" s="23">
        <v>2022</v>
      </c>
    </row>
    <row r="1468" spans="1:7" outlineLevel="1" x14ac:dyDescent="0.25">
      <c r="A1468" s="23" t="str">
        <f>VLOOKUP(B1468,Códigos!$A$1:$B$23,2,FALSE)</f>
        <v>Liquidez</v>
      </c>
      <c r="B1468" s="50" t="s">
        <v>13</v>
      </c>
      <c r="C1468" s="50">
        <f t="shared" si="24"/>
        <v>2022</v>
      </c>
      <c r="D1468" s="50" t="str">
        <f t="shared" si="23"/>
        <v>nov</v>
      </c>
      <c r="E1468" s="52">
        <v>44895</v>
      </c>
      <c r="F1468" s="59">
        <v>167327421.95134109</v>
      </c>
    </row>
    <row r="1469" spans="1:7" outlineLevel="1" x14ac:dyDescent="0.25">
      <c r="A1469" s="23" t="str">
        <f>VLOOKUP(B1469,Códigos!$A$1:$B$23,2,FALSE)</f>
        <v>Inv. sin Oferta Pública</v>
      </c>
      <c r="B1469" s="50" t="s">
        <v>14</v>
      </c>
      <c r="C1469" s="50">
        <f t="shared" si="24"/>
        <v>2022</v>
      </c>
      <c r="D1469" s="50" t="str">
        <f t="shared" si="23"/>
        <v>nov</v>
      </c>
      <c r="E1469" s="52">
        <v>44895</v>
      </c>
      <c r="F1469" s="59">
        <v>682504453.33758008</v>
      </c>
    </row>
    <row r="1470" spans="1:7" outlineLevel="1" x14ac:dyDescent="0.25">
      <c r="A1470" s="23" t="str">
        <f>VLOOKUP(B1470,Códigos!$A$1:$B$23,2,FALSE)</f>
        <v>Acciones</v>
      </c>
      <c r="B1470" s="50" t="s">
        <v>0</v>
      </c>
      <c r="C1470" s="50">
        <f t="shared" si="24"/>
        <v>2022</v>
      </c>
      <c r="D1470" s="50" t="str">
        <f t="shared" si="23"/>
        <v>dic</v>
      </c>
      <c r="E1470" s="52">
        <v>44926</v>
      </c>
      <c r="F1470" s="59">
        <v>16566436.204081628</v>
      </c>
    </row>
    <row r="1471" spans="1:7" outlineLevel="1" x14ac:dyDescent="0.25">
      <c r="A1471" s="23" t="str">
        <f>VLOOKUP(B1471,Códigos!$A$1:$B$23,2,FALSE)</f>
        <v>Acciones no registradas en Bolsa</v>
      </c>
      <c r="B1471" s="50" t="s">
        <v>35</v>
      </c>
      <c r="C1471" s="50">
        <f t="shared" si="24"/>
        <v>2022</v>
      </c>
      <c r="D1471" s="50" t="str">
        <f t="shared" si="23"/>
        <v>dic</v>
      </c>
      <c r="E1471" s="52">
        <v>44926</v>
      </c>
      <c r="F1471" s="59">
        <v>1457764.5612244897</v>
      </c>
    </row>
    <row r="1472" spans="1:7" outlineLevel="1" x14ac:dyDescent="0.25">
      <c r="A1472" s="23" t="str">
        <f>VLOOKUP(B1472,Códigos!$A$1:$B$23,2,FALSE)</f>
        <v>Bonos Bancarios Bursátiles</v>
      </c>
      <c r="B1472" s="50" t="s">
        <v>1</v>
      </c>
      <c r="C1472" s="50">
        <f t="shared" si="24"/>
        <v>2022</v>
      </c>
      <c r="D1472" s="50" t="str">
        <f t="shared" si="23"/>
        <v>dic</v>
      </c>
      <c r="E1472" s="52">
        <v>44926</v>
      </c>
      <c r="F1472" s="59">
        <v>65105274.764781423</v>
      </c>
    </row>
    <row r="1473" spans="1:7" outlineLevel="1" x14ac:dyDescent="0.25">
      <c r="A1473" s="23" t="str">
        <f>VLOOKUP(B1473,Códigos!$A$1:$B$23,2,FALSE)</f>
        <v>Bonos de Largo Plazo</v>
      </c>
      <c r="B1473" s="50" t="s">
        <v>3</v>
      </c>
      <c r="C1473" s="50">
        <f t="shared" si="24"/>
        <v>2022</v>
      </c>
      <c r="D1473" s="50" t="str">
        <f t="shared" si="23"/>
        <v>dic</v>
      </c>
      <c r="E1473" s="52">
        <v>44926</v>
      </c>
      <c r="F1473" s="59">
        <v>31542563.0319825</v>
      </c>
    </row>
    <row r="1474" spans="1:7" outlineLevel="1" x14ac:dyDescent="0.25">
      <c r="A1474" s="23" t="str">
        <f>VLOOKUP(B1474,Códigos!$A$1:$B$23,2,FALSE)</f>
        <v>Bonos del Tesoro</v>
      </c>
      <c r="B1474" s="50" t="s">
        <v>6</v>
      </c>
      <c r="C1474" s="50">
        <f t="shared" si="24"/>
        <v>2022</v>
      </c>
      <c r="D1474" s="50" t="str">
        <f t="shared" ref="D1474:D1537" si="25">+TEXT(E1474,"mmm")</f>
        <v>dic</v>
      </c>
      <c r="E1474" s="52">
        <v>44926</v>
      </c>
      <c r="F1474" s="59">
        <v>33100486.436909549</v>
      </c>
    </row>
    <row r="1475" spans="1:7" outlineLevel="1" x14ac:dyDescent="0.25">
      <c r="A1475" s="23" t="str">
        <f>VLOOKUP(B1475,Códigos!$A$1:$B$23,2,FALSE)</f>
        <v>Cupones</v>
      </c>
      <c r="B1475" s="50" t="s">
        <v>7</v>
      </c>
      <c r="C1475" s="50">
        <f t="shared" si="24"/>
        <v>2022</v>
      </c>
      <c r="D1475" s="50" t="str">
        <f t="shared" si="25"/>
        <v>dic</v>
      </c>
      <c r="E1475" s="52">
        <v>44926</v>
      </c>
      <c r="F1475" s="59">
        <v>25686468.94422739</v>
      </c>
    </row>
    <row r="1476" spans="1:7" outlineLevel="1" x14ac:dyDescent="0.25">
      <c r="A1476" s="23" t="str">
        <f>VLOOKUP(B1476,Códigos!$A$1:$B$23,2,FALSE)</f>
        <v>Depósitos a Plazo Fijo</v>
      </c>
      <c r="B1476" s="50" t="s">
        <v>8</v>
      </c>
      <c r="C1476" s="50">
        <f t="shared" si="24"/>
        <v>2022</v>
      </c>
      <c r="D1476" s="50" t="str">
        <f t="shared" si="25"/>
        <v>dic</v>
      </c>
      <c r="E1476" s="52">
        <v>44926</v>
      </c>
      <c r="F1476" s="59">
        <v>749361962.24250782</v>
      </c>
    </row>
    <row r="1477" spans="1:7" outlineLevel="1" x14ac:dyDescent="0.25">
      <c r="A1477" s="23" t="str">
        <f>VLOOKUP(B1477,Códigos!$A$1:$B$23,2,FALSE)</f>
        <v>Letras del BCB</v>
      </c>
      <c r="B1477" s="50" t="s">
        <v>9</v>
      </c>
      <c r="C1477" s="50">
        <f t="shared" si="24"/>
        <v>2022</v>
      </c>
      <c r="D1477" s="50" t="str">
        <f t="shared" si="25"/>
        <v>dic</v>
      </c>
      <c r="E1477" s="52">
        <v>44926</v>
      </c>
      <c r="F1477" s="59">
        <v>10363631.34110786</v>
      </c>
    </row>
    <row r="1478" spans="1:7" outlineLevel="1" x14ac:dyDescent="0.25">
      <c r="A1478" s="23" t="str">
        <f>VLOOKUP(B1478,Códigos!$A$1:$B$23,2,FALSE)</f>
        <v>Letras del BCB con opción a rescate anticipado</v>
      </c>
      <c r="B1478" s="50" t="s">
        <v>10</v>
      </c>
      <c r="C1478" s="50">
        <f t="shared" si="24"/>
        <v>2022</v>
      </c>
      <c r="D1478" s="50" t="str">
        <f t="shared" si="25"/>
        <v>dic</v>
      </c>
      <c r="E1478" s="52">
        <v>44926</v>
      </c>
      <c r="F1478" s="59">
        <v>14823196.501457756</v>
      </c>
    </row>
    <row r="1479" spans="1:7" outlineLevel="1" x14ac:dyDescent="0.25">
      <c r="A1479" s="23" t="str">
        <f>VLOOKUP(B1479,Códigos!$A$1:$B$23,2,FALSE)</f>
        <v>Pagarés bursátiles</v>
      </c>
      <c r="B1479" s="50" t="s">
        <v>11</v>
      </c>
      <c r="C1479" s="50">
        <f t="shared" si="24"/>
        <v>2022</v>
      </c>
      <c r="D1479" s="50" t="str">
        <f t="shared" si="25"/>
        <v>dic</v>
      </c>
      <c r="E1479" s="52">
        <v>44926</v>
      </c>
      <c r="F1479" s="59">
        <v>3754280.1553644319</v>
      </c>
    </row>
    <row r="1480" spans="1:7" outlineLevel="1" x14ac:dyDescent="0.25">
      <c r="A1480" s="23" t="str">
        <f>VLOOKUP(B1480,Códigos!$A$1:$B$23,2,FALSE)</f>
        <v>Valores de Titularización</v>
      </c>
      <c r="B1480" s="50" t="s">
        <v>12</v>
      </c>
      <c r="C1480" s="50">
        <f t="shared" si="24"/>
        <v>2022</v>
      </c>
      <c r="D1480" s="50" t="str">
        <f t="shared" si="25"/>
        <v>dic</v>
      </c>
      <c r="E1480" s="52">
        <v>44926</v>
      </c>
      <c r="F1480" s="59">
        <v>670801.76093294448</v>
      </c>
    </row>
    <row r="1481" spans="1:7" outlineLevel="1" x14ac:dyDescent="0.25">
      <c r="A1481" s="23" t="str">
        <f>VLOOKUP(B1481,Códigos!$A$1:$B$23,2,FALSE)</f>
        <v>Inv. Extranjero</v>
      </c>
      <c r="B1481" s="50" t="s">
        <v>34</v>
      </c>
      <c r="C1481" s="50">
        <f t="shared" si="24"/>
        <v>2022</v>
      </c>
      <c r="D1481" s="50" t="str">
        <f t="shared" si="25"/>
        <v>dic</v>
      </c>
      <c r="E1481" s="52">
        <v>44926</v>
      </c>
      <c r="F1481" s="59">
        <v>397388200.10329449</v>
      </c>
      <c r="G1481" s="23">
        <v>2022</v>
      </c>
    </row>
    <row r="1482" spans="1:7" outlineLevel="1" x14ac:dyDescent="0.25">
      <c r="A1482" s="23" t="str">
        <f>VLOOKUP(B1482,Códigos!$A$1:$B$23,2,FALSE)</f>
        <v>Liquidez</v>
      </c>
      <c r="B1482" s="50" t="s">
        <v>13</v>
      </c>
      <c r="C1482" s="50">
        <f t="shared" si="24"/>
        <v>2022</v>
      </c>
      <c r="D1482" s="50" t="str">
        <f t="shared" si="25"/>
        <v>dic</v>
      </c>
      <c r="E1482" s="52">
        <v>44926</v>
      </c>
      <c r="F1482" s="59">
        <v>141774722.29443148</v>
      </c>
    </row>
    <row r="1483" spans="1:7" outlineLevel="1" x14ac:dyDescent="0.25">
      <c r="A1483" s="23" t="str">
        <f>VLOOKUP(B1483,Códigos!$A$1:$B$23,2,FALSE)</f>
        <v>Inv. sin Oferta Pública</v>
      </c>
      <c r="B1483" s="50" t="s">
        <v>14</v>
      </c>
      <c r="C1483" s="50">
        <f t="shared" si="24"/>
        <v>2022</v>
      </c>
      <c r="D1483" s="50" t="str">
        <f t="shared" si="25"/>
        <v>dic</v>
      </c>
      <c r="E1483" s="52">
        <v>44926</v>
      </c>
      <c r="F1483" s="59">
        <v>707199291.37314868</v>
      </c>
    </row>
    <row r="1484" spans="1:7" outlineLevel="1" x14ac:dyDescent="0.25">
      <c r="A1484" s="23" t="str">
        <f>VLOOKUP(B1484,Códigos!$A$1:$B$23,2,FALSE)</f>
        <v>Acciones</v>
      </c>
      <c r="B1484" s="56" t="s">
        <v>0</v>
      </c>
      <c r="C1484" s="50">
        <v>2023</v>
      </c>
      <c r="D1484" s="50" t="str">
        <f t="shared" si="25"/>
        <v>ene</v>
      </c>
      <c r="E1484" s="52">
        <v>44957</v>
      </c>
      <c r="F1484" s="59">
        <v>12322291.174927117</v>
      </c>
    </row>
    <row r="1485" spans="1:7" outlineLevel="1" x14ac:dyDescent="0.25">
      <c r="A1485" s="23" t="str">
        <f>VLOOKUP(B1485,Códigos!$A$1:$B$23,2,FALSE)</f>
        <v>Acciones no registradas en Bolsa</v>
      </c>
      <c r="B1485" s="56" t="s">
        <v>35</v>
      </c>
      <c r="C1485" s="50">
        <v>2023</v>
      </c>
      <c r="D1485" s="50" t="str">
        <f t="shared" si="25"/>
        <v>ene</v>
      </c>
      <c r="E1485" s="52">
        <v>44957</v>
      </c>
      <c r="F1485" s="59">
        <v>2033357.0976676384</v>
      </c>
    </row>
    <row r="1486" spans="1:7" outlineLevel="1" x14ac:dyDescent="0.25">
      <c r="A1486" s="23" t="str">
        <f>VLOOKUP(B1486,Códigos!$A$1:$B$23,2,FALSE)</f>
        <v>Bonos Bancarios Bursátiles</v>
      </c>
      <c r="B1486" s="56" t="s">
        <v>1</v>
      </c>
      <c r="C1486" s="50">
        <v>2023</v>
      </c>
      <c r="D1486" s="50" t="str">
        <f t="shared" si="25"/>
        <v>ene</v>
      </c>
      <c r="E1486" s="52">
        <v>44957</v>
      </c>
      <c r="F1486" s="59">
        <v>64363731.248687901</v>
      </c>
    </row>
    <row r="1487" spans="1:7" outlineLevel="1" x14ac:dyDescent="0.25">
      <c r="A1487" s="23" t="str">
        <f>VLOOKUP(B1487,Códigos!$A$1:$B$23,2,FALSE)</f>
        <v>Bonos de Largo Plazo</v>
      </c>
      <c r="B1487" s="56" t="s">
        <v>3</v>
      </c>
      <c r="C1487" s="50">
        <v>2023</v>
      </c>
      <c r="D1487" s="50" t="str">
        <f t="shared" si="25"/>
        <v>ene</v>
      </c>
      <c r="E1487" s="52">
        <v>44957</v>
      </c>
      <c r="F1487" s="59">
        <v>31064069.23542273</v>
      </c>
    </row>
    <row r="1488" spans="1:7" outlineLevel="1" x14ac:dyDescent="0.25">
      <c r="A1488" s="23" t="str">
        <f>VLOOKUP(B1488,Códigos!$A$1:$B$23,2,FALSE)</f>
        <v>Bonos del Tesoro</v>
      </c>
      <c r="B1488" s="56" t="s">
        <v>6</v>
      </c>
      <c r="C1488" s="50">
        <v>2023</v>
      </c>
      <c r="D1488" s="50" t="str">
        <f t="shared" si="25"/>
        <v>ene</v>
      </c>
      <c r="E1488" s="52">
        <v>44957</v>
      </c>
      <c r="F1488" s="59">
        <v>33484446.537055332</v>
      </c>
    </row>
    <row r="1489" spans="1:7" outlineLevel="1" x14ac:dyDescent="0.25">
      <c r="A1489" s="23" t="str">
        <f>VLOOKUP(B1489,Códigos!$A$1:$B$23,2,FALSE)</f>
        <v>Cupones</v>
      </c>
      <c r="B1489" s="56" t="s">
        <v>7</v>
      </c>
      <c r="C1489" s="50">
        <v>2023</v>
      </c>
      <c r="D1489" s="50" t="str">
        <f t="shared" si="25"/>
        <v>ene</v>
      </c>
      <c r="E1489" s="52">
        <v>44957</v>
      </c>
      <c r="F1489" s="59">
        <v>27305350.43125356</v>
      </c>
    </row>
    <row r="1490" spans="1:7" outlineLevel="1" x14ac:dyDescent="0.25">
      <c r="A1490" s="23" t="str">
        <f>VLOOKUP(B1490,Códigos!$A$1:$B$23,2,FALSE)</f>
        <v>Depósitos a Plazo Fijo</v>
      </c>
      <c r="B1490" s="56" t="s">
        <v>8</v>
      </c>
      <c r="C1490" s="50">
        <v>2023</v>
      </c>
      <c r="D1490" s="50" t="str">
        <f t="shared" si="25"/>
        <v>ene</v>
      </c>
      <c r="E1490" s="52">
        <v>44957</v>
      </c>
      <c r="F1490" s="59">
        <v>747390965.69758034</v>
      </c>
    </row>
    <row r="1491" spans="1:7" outlineLevel="1" x14ac:dyDescent="0.25">
      <c r="A1491" s="23" t="str">
        <f>VLOOKUP(B1491,Códigos!$A$1:$B$23,2,FALSE)</f>
        <v>Letras del BCB</v>
      </c>
      <c r="B1491" s="56" t="s">
        <v>9</v>
      </c>
      <c r="C1491" s="50">
        <v>2023</v>
      </c>
      <c r="D1491" s="50" t="str">
        <f t="shared" si="25"/>
        <v>ene</v>
      </c>
      <c r="E1491" s="52">
        <v>44957</v>
      </c>
      <c r="F1491" s="59">
        <v>15378324.344023325</v>
      </c>
    </row>
    <row r="1492" spans="1:7" outlineLevel="1" x14ac:dyDescent="0.25">
      <c r="A1492" s="23" t="str">
        <f>VLOOKUP(B1492,Códigos!$A$1:$B$23,2,FALSE)</f>
        <v>Letras del BCB con opción a rescate anticipado</v>
      </c>
      <c r="B1492" s="56" t="s">
        <v>10</v>
      </c>
      <c r="C1492" s="50">
        <v>2023</v>
      </c>
      <c r="D1492" s="50" t="str">
        <f t="shared" si="25"/>
        <v>ene</v>
      </c>
      <c r="E1492" s="52">
        <v>44957</v>
      </c>
      <c r="F1492" s="59">
        <v>9721727.113702625</v>
      </c>
    </row>
    <row r="1493" spans="1:7" outlineLevel="1" x14ac:dyDescent="0.25">
      <c r="A1493" s="23" t="str">
        <f>VLOOKUP(B1493,Códigos!$A$1:$B$23,2,FALSE)</f>
        <v>Pagarés bursátiles</v>
      </c>
      <c r="B1493" s="56" t="s">
        <v>11</v>
      </c>
      <c r="C1493" s="50">
        <v>2023</v>
      </c>
      <c r="D1493" s="50" t="str">
        <f t="shared" si="25"/>
        <v>ene</v>
      </c>
      <c r="E1493" s="52">
        <v>44957</v>
      </c>
      <c r="F1493" s="59">
        <v>3760817.82</v>
      </c>
    </row>
    <row r="1494" spans="1:7" outlineLevel="1" x14ac:dyDescent="0.25">
      <c r="A1494" s="23" t="str">
        <f>VLOOKUP(B1494,Códigos!$A$1:$B$23,2,FALSE)</f>
        <v>Valores de Titularización</v>
      </c>
      <c r="B1494" s="56" t="s">
        <v>12</v>
      </c>
      <c r="C1494" s="50">
        <v>2023</v>
      </c>
      <c r="D1494" s="50" t="str">
        <f t="shared" si="25"/>
        <v>ene</v>
      </c>
      <c r="E1494" s="52">
        <v>44957</v>
      </c>
      <c r="F1494" s="59">
        <v>632798.35276967916</v>
      </c>
    </row>
    <row r="1495" spans="1:7" outlineLevel="1" x14ac:dyDescent="0.25">
      <c r="A1495" s="23" t="str">
        <f>VLOOKUP(B1495,Códigos!$A$1:$B$23,2,FALSE)</f>
        <v>Inv. Extranjero</v>
      </c>
      <c r="B1495" s="50" t="s">
        <v>34</v>
      </c>
      <c r="C1495" s="50">
        <v>2023</v>
      </c>
      <c r="D1495" s="50" t="str">
        <f t="shared" si="25"/>
        <v>ene</v>
      </c>
      <c r="E1495" s="52">
        <v>44957</v>
      </c>
      <c r="F1495" s="59">
        <v>406553046.852449</v>
      </c>
      <c r="G1495" s="70">
        <v>2023</v>
      </c>
    </row>
    <row r="1496" spans="1:7" outlineLevel="1" x14ac:dyDescent="0.25">
      <c r="A1496" s="23" t="str">
        <f>VLOOKUP(B1496,Códigos!$A$1:$B$23,2,FALSE)</f>
        <v>Liquidez</v>
      </c>
      <c r="B1496" s="50" t="s">
        <v>13</v>
      </c>
      <c r="C1496" s="50">
        <v>2023</v>
      </c>
      <c r="D1496" s="50" t="str">
        <f t="shared" si="25"/>
        <v>ene</v>
      </c>
      <c r="E1496" s="52">
        <v>44957</v>
      </c>
      <c r="F1496" s="59">
        <v>165699272.96448979</v>
      </c>
    </row>
    <row r="1497" spans="1:7" outlineLevel="1" x14ac:dyDescent="0.25">
      <c r="A1497" s="23" t="str">
        <f>VLOOKUP(B1497,Códigos!$A$1:$B$23,2,FALSE)</f>
        <v>Inv. sin Oferta Pública</v>
      </c>
      <c r="B1497" s="50" t="s">
        <v>14</v>
      </c>
      <c r="C1497" s="50">
        <v>2023</v>
      </c>
      <c r="D1497" s="50" t="str">
        <f t="shared" si="25"/>
        <v>ene</v>
      </c>
      <c r="E1497" s="52">
        <v>44957</v>
      </c>
      <c r="F1497" s="59">
        <v>692907560.26644313</v>
      </c>
    </row>
    <row r="1498" spans="1:7" outlineLevel="1" x14ac:dyDescent="0.25">
      <c r="A1498" s="23" t="str">
        <f>VLOOKUP(B1498,Códigos!$A$1:$B$23,2,FALSE)</f>
        <v>Acciones</v>
      </c>
      <c r="B1498" s="68" t="s">
        <v>0</v>
      </c>
      <c r="C1498" s="50">
        <v>2023</v>
      </c>
      <c r="D1498" s="50" t="str">
        <f t="shared" si="25"/>
        <v>feb</v>
      </c>
      <c r="E1498" s="24">
        <v>44985</v>
      </c>
      <c r="F1498" s="69">
        <v>12324669.046647226</v>
      </c>
    </row>
    <row r="1499" spans="1:7" outlineLevel="1" x14ac:dyDescent="0.25">
      <c r="A1499" s="23" t="str">
        <f>VLOOKUP(B1499,Códigos!$A$1:$B$23,2,FALSE)</f>
        <v>Acciones no registradas en Bolsa</v>
      </c>
      <c r="B1499" s="68" t="s">
        <v>35</v>
      </c>
      <c r="C1499" s="50">
        <v>2023</v>
      </c>
      <c r="D1499" s="50" t="str">
        <f t="shared" si="25"/>
        <v>feb</v>
      </c>
      <c r="E1499" s="24">
        <v>44985</v>
      </c>
      <c r="F1499" s="69">
        <v>2033357.0976676384</v>
      </c>
    </row>
    <row r="1500" spans="1:7" outlineLevel="1" x14ac:dyDescent="0.25">
      <c r="A1500" s="23" t="str">
        <f>VLOOKUP(B1500,Códigos!$A$1:$B$23,2,FALSE)</f>
        <v>Bonos Bancarios Bursátiles</v>
      </c>
      <c r="B1500" s="68" t="s">
        <v>1</v>
      </c>
      <c r="C1500" s="50">
        <v>2023</v>
      </c>
      <c r="D1500" s="50" t="str">
        <f t="shared" si="25"/>
        <v>feb</v>
      </c>
      <c r="E1500" s="24">
        <v>44985</v>
      </c>
      <c r="F1500" s="69">
        <v>64599440.254548065</v>
      </c>
    </row>
    <row r="1501" spans="1:7" outlineLevel="1" x14ac:dyDescent="0.25">
      <c r="A1501" s="23" t="str">
        <f>VLOOKUP(B1501,Códigos!$A$1:$B$23,2,FALSE)</f>
        <v>Bonos de Largo Plazo</v>
      </c>
      <c r="B1501" s="68" t="s">
        <v>3</v>
      </c>
      <c r="C1501" s="50">
        <v>2023</v>
      </c>
      <c r="D1501" s="50" t="str">
        <f t="shared" si="25"/>
        <v>feb</v>
      </c>
      <c r="E1501" s="24">
        <v>44985</v>
      </c>
      <c r="F1501" s="69">
        <v>28610808.996122461</v>
      </c>
    </row>
    <row r="1502" spans="1:7" outlineLevel="1" x14ac:dyDescent="0.25">
      <c r="A1502" s="23" t="str">
        <f>VLOOKUP(B1502,Códigos!$A$1:$B$23,2,FALSE)</f>
        <v>Bonos del Tesoro</v>
      </c>
      <c r="B1502" s="68" t="s">
        <v>6</v>
      </c>
      <c r="C1502" s="50">
        <v>2023</v>
      </c>
      <c r="D1502" s="50" t="str">
        <f t="shared" si="25"/>
        <v>feb</v>
      </c>
      <c r="E1502" s="24">
        <v>44985</v>
      </c>
      <c r="F1502" s="69">
        <v>36437674.699387662</v>
      </c>
    </row>
    <row r="1503" spans="1:7" outlineLevel="1" x14ac:dyDescent="0.25">
      <c r="A1503" s="23" t="str">
        <f>VLOOKUP(B1503,Códigos!$A$1:$B$23,2,FALSE)</f>
        <v>Cupones</v>
      </c>
      <c r="B1503" s="68" t="s">
        <v>7</v>
      </c>
      <c r="C1503" s="50">
        <v>2023</v>
      </c>
      <c r="D1503" s="50" t="str">
        <f t="shared" si="25"/>
        <v>feb</v>
      </c>
      <c r="E1503" s="24">
        <v>44985</v>
      </c>
      <c r="F1503" s="69">
        <v>27666596.751574352</v>
      </c>
    </row>
    <row r="1504" spans="1:7" outlineLevel="1" x14ac:dyDescent="0.25">
      <c r="A1504" s="23" t="str">
        <f>VLOOKUP(B1504,Códigos!$A$1:$B$23,2,FALSE)</f>
        <v>Depósitos a Plazo Fijo</v>
      </c>
      <c r="B1504" s="68" t="s">
        <v>8</v>
      </c>
      <c r="C1504" s="50">
        <v>2023</v>
      </c>
      <c r="D1504" s="50" t="str">
        <f t="shared" si="25"/>
        <v>feb</v>
      </c>
      <c r="E1504" s="24">
        <v>44985</v>
      </c>
      <c r="F1504" s="69">
        <v>770713312.00886452</v>
      </c>
    </row>
    <row r="1505" spans="1:7" outlineLevel="1" x14ac:dyDescent="0.25">
      <c r="A1505" s="23" t="str">
        <f>VLOOKUP(B1505,Códigos!$A$1:$B$23,2,FALSE)</f>
        <v>Letras del BCB</v>
      </c>
      <c r="B1505" s="68" t="s">
        <v>9</v>
      </c>
      <c r="C1505" s="50">
        <v>2023</v>
      </c>
      <c r="D1505" s="50" t="str">
        <f t="shared" si="25"/>
        <v>feb</v>
      </c>
      <c r="E1505" s="24">
        <v>44985</v>
      </c>
      <c r="F1505" s="69">
        <v>4227151.6034985427</v>
      </c>
    </row>
    <row r="1506" spans="1:7" outlineLevel="1" x14ac:dyDescent="0.25">
      <c r="A1506" s="23" t="str">
        <f>VLOOKUP(B1506,Códigos!$A$1:$B$23,2,FALSE)</f>
        <v>Letras del BCB con opción a rescate anticipado</v>
      </c>
      <c r="B1506" s="68" t="s">
        <v>10</v>
      </c>
      <c r="C1506" s="50">
        <v>2023</v>
      </c>
      <c r="D1506" s="50" t="str">
        <f t="shared" si="25"/>
        <v>feb</v>
      </c>
      <c r="E1506" s="24">
        <v>44985</v>
      </c>
      <c r="F1506" s="69">
        <v>4372711.3702623863</v>
      </c>
    </row>
    <row r="1507" spans="1:7" outlineLevel="1" x14ac:dyDescent="0.25">
      <c r="A1507" s="23" t="str">
        <f>VLOOKUP(B1507,Códigos!$A$1:$B$23,2,FALSE)</f>
        <v>Pagarés bursátiles</v>
      </c>
      <c r="B1507" s="68" t="s">
        <v>11</v>
      </c>
      <c r="C1507" s="50">
        <v>2023</v>
      </c>
      <c r="D1507" s="50" t="str">
        <f t="shared" si="25"/>
        <v>feb</v>
      </c>
      <c r="E1507" s="24">
        <v>44985</v>
      </c>
      <c r="F1507" s="69">
        <v>2740606.0497376095</v>
      </c>
    </row>
    <row r="1508" spans="1:7" outlineLevel="1" x14ac:dyDescent="0.25">
      <c r="A1508" s="23" t="str">
        <f>VLOOKUP(B1508,Códigos!$A$1:$B$23,2,FALSE)</f>
        <v>Valores de Titularización</v>
      </c>
      <c r="B1508" s="68" t="s">
        <v>12</v>
      </c>
      <c r="C1508" s="50">
        <v>2023</v>
      </c>
      <c r="D1508" s="50" t="str">
        <f t="shared" si="25"/>
        <v>feb</v>
      </c>
      <c r="E1508" s="24">
        <v>44985</v>
      </c>
      <c r="F1508" s="69">
        <v>594429.21574344032</v>
      </c>
    </row>
    <row r="1509" spans="1:7" outlineLevel="1" x14ac:dyDescent="0.25">
      <c r="A1509" s="23" t="str">
        <f>VLOOKUP(B1509,Códigos!$A$1:$B$23,2,FALSE)</f>
        <v>Inv. Extranjero</v>
      </c>
      <c r="B1509" s="68" t="s">
        <v>34</v>
      </c>
      <c r="C1509" s="50">
        <v>2023</v>
      </c>
      <c r="D1509" s="50" t="str">
        <f t="shared" si="25"/>
        <v>feb</v>
      </c>
      <c r="E1509" s="24">
        <v>44985</v>
      </c>
      <c r="F1509" s="69">
        <v>405925401.51387757</v>
      </c>
      <c r="G1509" s="23">
        <v>2023</v>
      </c>
    </row>
    <row r="1510" spans="1:7" outlineLevel="1" x14ac:dyDescent="0.25">
      <c r="A1510" s="23" t="str">
        <f>VLOOKUP(B1510,Códigos!$A$1:$B$23,2,FALSE)</f>
        <v>Liquidez</v>
      </c>
      <c r="B1510" s="68" t="s">
        <v>13</v>
      </c>
      <c r="C1510" s="50">
        <v>2023</v>
      </c>
      <c r="D1510" s="50" t="str">
        <f t="shared" si="25"/>
        <v>feb</v>
      </c>
      <c r="E1510" s="24">
        <v>44985</v>
      </c>
      <c r="F1510" s="69">
        <v>182398907.44002914</v>
      </c>
    </row>
    <row r="1511" spans="1:7" outlineLevel="1" x14ac:dyDescent="0.25">
      <c r="A1511" s="23" t="str">
        <f>VLOOKUP(B1511,Códigos!$A$1:$B$23,2,FALSE)</f>
        <v>Inv. sin Oferta Pública</v>
      </c>
      <c r="B1511" s="68" t="s">
        <v>14</v>
      </c>
      <c r="C1511" s="50">
        <v>2023</v>
      </c>
      <c r="D1511" s="50" t="str">
        <f t="shared" si="25"/>
        <v>feb</v>
      </c>
      <c r="E1511" s="24">
        <v>44985</v>
      </c>
      <c r="F1511" s="69">
        <v>716799696.09836733</v>
      </c>
    </row>
    <row r="1512" spans="1:7" outlineLevel="1" x14ac:dyDescent="0.25">
      <c r="A1512" s="23" t="str">
        <f>VLOOKUP(B1512,Códigos!$A$1:$B$23,2,FALSE)</f>
        <v>Acciones</v>
      </c>
      <c r="B1512" s="72" t="s">
        <v>0</v>
      </c>
      <c r="C1512" s="60">
        <v>2023</v>
      </c>
      <c r="D1512" s="60" t="str">
        <f t="shared" si="25"/>
        <v>mar</v>
      </c>
      <c r="E1512" s="24">
        <v>45016</v>
      </c>
      <c r="F1512" s="57">
        <v>12214386.247813407</v>
      </c>
    </row>
    <row r="1513" spans="1:7" outlineLevel="1" x14ac:dyDescent="0.25">
      <c r="A1513" s="23" t="str">
        <f>VLOOKUP(B1513,Códigos!$A$1:$B$23,2,FALSE)</f>
        <v>Acciones no registradas en Bolsa</v>
      </c>
      <c r="B1513" s="72" t="s">
        <v>35</v>
      </c>
      <c r="C1513" s="60">
        <v>2023</v>
      </c>
      <c r="D1513" s="60" t="str">
        <f t="shared" si="25"/>
        <v>mar</v>
      </c>
      <c r="E1513" s="24">
        <v>45016</v>
      </c>
      <c r="F1513" s="57">
        <v>1977382.6020408163</v>
      </c>
    </row>
    <row r="1514" spans="1:7" outlineLevel="1" x14ac:dyDescent="0.25">
      <c r="A1514" s="23" t="str">
        <f>VLOOKUP(B1514,Códigos!$A$1:$B$23,2,FALSE)</f>
        <v>Bonos Bancarios Bursátiles</v>
      </c>
      <c r="B1514" s="72" t="s">
        <v>1</v>
      </c>
      <c r="C1514" s="60">
        <v>2023</v>
      </c>
      <c r="D1514" s="60" t="str">
        <f t="shared" si="25"/>
        <v>mar</v>
      </c>
      <c r="E1514" s="24">
        <v>45016</v>
      </c>
      <c r="F1514" s="57">
        <v>63303480.991632476</v>
      </c>
    </row>
    <row r="1515" spans="1:7" outlineLevel="1" x14ac:dyDescent="0.25">
      <c r="A1515" s="23" t="str">
        <f>VLOOKUP(B1515,Códigos!$A$1:$B$23,2,FALSE)</f>
        <v>Bonos de Largo Plazo</v>
      </c>
      <c r="B1515" s="72" t="s">
        <v>3</v>
      </c>
      <c r="C1515" s="60">
        <v>2023</v>
      </c>
      <c r="D1515" s="60" t="str">
        <f t="shared" si="25"/>
        <v>mar</v>
      </c>
      <c r="E1515" s="24">
        <v>45016</v>
      </c>
      <c r="F1515" s="57">
        <v>29156824.135597665</v>
      </c>
    </row>
    <row r="1516" spans="1:7" outlineLevel="1" x14ac:dyDescent="0.25">
      <c r="A1516" s="23" t="str">
        <f>VLOOKUP(B1516,Códigos!$A$1:$B$23,2,FALSE)</f>
        <v>Bonos del Tesoro</v>
      </c>
      <c r="B1516" s="72" t="s">
        <v>6</v>
      </c>
      <c r="C1516" s="60">
        <v>2023</v>
      </c>
      <c r="D1516" s="60" t="str">
        <f t="shared" si="25"/>
        <v>mar</v>
      </c>
      <c r="E1516" s="24">
        <v>45016</v>
      </c>
      <c r="F1516" s="57">
        <v>24483008.387959193</v>
      </c>
    </row>
    <row r="1517" spans="1:7" outlineLevel="1" x14ac:dyDescent="0.25">
      <c r="A1517" s="23" t="str">
        <f>VLOOKUP(B1517,Códigos!$A$1:$B$23,2,FALSE)</f>
        <v>Cupones</v>
      </c>
      <c r="B1517" s="72" t="s">
        <v>7</v>
      </c>
      <c r="C1517" s="60">
        <v>2023</v>
      </c>
      <c r="D1517" s="60" t="str">
        <f t="shared" si="25"/>
        <v>mar</v>
      </c>
      <c r="E1517" s="24">
        <v>45016</v>
      </c>
      <c r="F1517" s="57">
        <v>39971327.478600614</v>
      </c>
    </row>
    <row r="1518" spans="1:7" outlineLevel="1" x14ac:dyDescent="0.25">
      <c r="A1518" s="23" t="str">
        <f>VLOOKUP(B1518,Códigos!$A$1:$B$23,2,FALSE)</f>
        <v>Depósitos a Plazo Fijo</v>
      </c>
      <c r="B1518" s="72" t="s">
        <v>8</v>
      </c>
      <c r="C1518" s="60">
        <v>2023</v>
      </c>
      <c r="D1518" s="60" t="str">
        <f t="shared" si="25"/>
        <v>mar</v>
      </c>
      <c r="E1518" s="24">
        <v>45016</v>
      </c>
      <c r="F1518" s="57">
        <v>768268666.75140417</v>
      </c>
    </row>
    <row r="1519" spans="1:7" outlineLevel="1" x14ac:dyDescent="0.25">
      <c r="A1519" s="23" t="str">
        <f>VLOOKUP(B1519,Códigos!$A$1:$B$23,2,FALSE)</f>
        <v>Letras del BCB con opción a rescate anticipado</v>
      </c>
      <c r="B1519" s="72" t="s">
        <v>10</v>
      </c>
      <c r="C1519" s="60">
        <v>2023</v>
      </c>
      <c r="D1519" s="60" t="str">
        <f t="shared" si="25"/>
        <v>mar</v>
      </c>
      <c r="E1519" s="24">
        <v>45016</v>
      </c>
      <c r="F1519" s="57">
        <v>775084.17498542275</v>
      </c>
    </row>
    <row r="1520" spans="1:7" outlineLevel="1" x14ac:dyDescent="0.25">
      <c r="A1520" s="23" t="str">
        <f>VLOOKUP(B1520,Códigos!$A$1:$B$23,2,FALSE)</f>
        <v>Pagarés bursátiles</v>
      </c>
      <c r="B1520" s="72" t="s">
        <v>11</v>
      </c>
      <c r="C1520" s="60">
        <v>2023</v>
      </c>
      <c r="D1520" s="60" t="str">
        <f t="shared" si="25"/>
        <v>mar</v>
      </c>
      <c r="E1520" s="24">
        <v>45016</v>
      </c>
      <c r="F1520" s="57">
        <v>2438752.54</v>
      </c>
    </row>
    <row r="1521" spans="1:6" outlineLevel="1" x14ac:dyDescent="0.25">
      <c r="A1521" s="23" t="str">
        <f>VLOOKUP(B1521,Códigos!$A$1:$B$23,2,FALSE)</f>
        <v>Valores de Titularización</v>
      </c>
      <c r="B1521" s="72" t="s">
        <v>12</v>
      </c>
      <c r="C1521" s="60">
        <v>2023</v>
      </c>
      <c r="D1521" s="60" t="str">
        <f t="shared" si="25"/>
        <v>mar</v>
      </c>
      <c r="E1521" s="24">
        <v>45016</v>
      </c>
      <c r="F1521" s="57">
        <v>556189.58892128291</v>
      </c>
    </row>
    <row r="1522" spans="1:6" outlineLevel="1" x14ac:dyDescent="0.25">
      <c r="A1522" s="23" t="str">
        <f>VLOOKUP(B1522,Códigos!$A$1:$B$23,2,FALSE)</f>
        <v>Inv. Extranjero</v>
      </c>
      <c r="B1522" s="68" t="s">
        <v>34</v>
      </c>
      <c r="C1522" s="60">
        <v>2023</v>
      </c>
      <c r="D1522" s="60" t="str">
        <f t="shared" si="25"/>
        <v>mar</v>
      </c>
      <c r="E1522" s="24">
        <v>45016</v>
      </c>
      <c r="F1522" s="57">
        <v>409275421.759242</v>
      </c>
    </row>
    <row r="1523" spans="1:6" outlineLevel="1" x14ac:dyDescent="0.25">
      <c r="A1523" s="23" t="str">
        <f>VLOOKUP(B1523,Códigos!$A$1:$B$23,2,FALSE)</f>
        <v>Liquidez</v>
      </c>
      <c r="B1523" s="68" t="s">
        <v>13</v>
      </c>
      <c r="C1523" s="60">
        <v>2023</v>
      </c>
      <c r="D1523" s="60" t="str">
        <f t="shared" si="25"/>
        <v>mar</v>
      </c>
      <c r="E1523" s="24">
        <v>45016</v>
      </c>
      <c r="F1523" s="57">
        <v>180137952.07626817</v>
      </c>
    </row>
    <row r="1524" spans="1:6" outlineLevel="1" x14ac:dyDescent="0.25">
      <c r="A1524" s="23" t="str">
        <f>VLOOKUP(B1524,Códigos!$A$1:$B$23,2,FALSE)</f>
        <v>Inv. sin Oferta Pública</v>
      </c>
      <c r="B1524" s="68" t="s">
        <v>14</v>
      </c>
      <c r="C1524" s="60">
        <v>2023</v>
      </c>
      <c r="D1524" s="60" t="str">
        <f t="shared" si="25"/>
        <v>mar</v>
      </c>
      <c r="E1524" s="24">
        <v>45016</v>
      </c>
      <c r="F1524" s="57">
        <v>736557635.9663558</v>
      </c>
    </row>
    <row r="1525" spans="1:6" outlineLevel="1" x14ac:dyDescent="0.25">
      <c r="A1525" s="23" t="str">
        <f>VLOOKUP(B1525,Códigos!$A$1:$B$23,2,FALSE)</f>
        <v>Acciones</v>
      </c>
      <c r="B1525" s="73" t="s">
        <v>0</v>
      </c>
      <c r="C1525" s="60">
        <v>2023</v>
      </c>
      <c r="D1525" s="60" t="str">
        <f t="shared" si="25"/>
        <v>abr</v>
      </c>
      <c r="E1525" s="24">
        <v>45046</v>
      </c>
      <c r="F1525" s="57">
        <v>12343540.825072888</v>
      </c>
    </row>
    <row r="1526" spans="1:6" outlineLevel="1" x14ac:dyDescent="0.25">
      <c r="A1526" s="23" t="str">
        <f>VLOOKUP(B1526,Códigos!$A$1:$B$23,2,FALSE)</f>
        <v>Acciones no registradas en Bolsa</v>
      </c>
      <c r="B1526" s="73" t="s">
        <v>35</v>
      </c>
      <c r="C1526" s="60">
        <v>2023</v>
      </c>
      <c r="D1526" s="60" t="str">
        <f t="shared" si="25"/>
        <v>abr</v>
      </c>
      <c r="E1526" s="24">
        <v>45046</v>
      </c>
      <c r="F1526" s="57">
        <v>1977382.6020408163</v>
      </c>
    </row>
    <row r="1527" spans="1:6" outlineLevel="1" x14ac:dyDescent="0.25">
      <c r="A1527" s="23" t="str">
        <f>VLOOKUP(B1527,Códigos!$A$1:$B$23,2,FALSE)</f>
        <v>Bonos Bancarios Bursátiles</v>
      </c>
      <c r="B1527" s="73" t="s">
        <v>1</v>
      </c>
      <c r="C1527" s="60">
        <v>2023</v>
      </c>
      <c r="D1527" s="60" t="str">
        <f t="shared" si="25"/>
        <v>abr</v>
      </c>
      <c r="E1527" s="24">
        <v>45046</v>
      </c>
      <c r="F1527" s="57">
        <v>64976898.841224283</v>
      </c>
    </row>
    <row r="1528" spans="1:6" outlineLevel="1" x14ac:dyDescent="0.25">
      <c r="A1528" s="23" t="str">
        <f>VLOOKUP(B1528,Códigos!$A$1:$B$23,2,FALSE)</f>
        <v>Bonos de Largo Plazo</v>
      </c>
      <c r="B1528" s="73" t="s">
        <v>3</v>
      </c>
      <c r="C1528" s="60">
        <v>2023</v>
      </c>
      <c r="D1528" s="60" t="str">
        <f t="shared" si="25"/>
        <v>abr</v>
      </c>
      <c r="E1528" s="24">
        <v>45046</v>
      </c>
      <c r="F1528" s="57">
        <v>28488157.385509975</v>
      </c>
    </row>
    <row r="1529" spans="1:6" outlineLevel="1" x14ac:dyDescent="0.25">
      <c r="A1529" s="23" t="str">
        <f>VLOOKUP(B1529,Códigos!$A$1:$B$23,2,FALSE)</f>
        <v>Bonos del Tesoro</v>
      </c>
      <c r="B1529" s="73" t="s">
        <v>6</v>
      </c>
      <c r="C1529" s="60">
        <v>2023</v>
      </c>
      <c r="D1529" s="60" t="str">
        <f t="shared" si="25"/>
        <v>abr</v>
      </c>
      <c r="E1529" s="24">
        <v>45046</v>
      </c>
      <c r="F1529" s="57">
        <v>18489766.927784249</v>
      </c>
    </row>
    <row r="1530" spans="1:6" outlineLevel="1" x14ac:dyDescent="0.25">
      <c r="A1530" s="23" t="str">
        <f>VLOOKUP(B1530,Códigos!$A$1:$B$23,2,FALSE)</f>
        <v>Cupones</v>
      </c>
      <c r="B1530" s="73" t="s">
        <v>7</v>
      </c>
      <c r="C1530" s="60">
        <v>2023</v>
      </c>
      <c r="D1530" s="60" t="str">
        <f t="shared" si="25"/>
        <v>abr</v>
      </c>
      <c r="E1530" s="24">
        <v>45046</v>
      </c>
      <c r="F1530" s="57">
        <v>34364470.328192674</v>
      </c>
    </row>
    <row r="1531" spans="1:6" outlineLevel="1" x14ac:dyDescent="0.25">
      <c r="A1531" s="23" t="str">
        <f>VLOOKUP(B1531,Códigos!$A$1:$B$23,2,FALSE)</f>
        <v>Depósitos a Plazo Fijo</v>
      </c>
      <c r="B1531" s="73" t="s">
        <v>8</v>
      </c>
      <c r="C1531" s="60">
        <v>2023</v>
      </c>
      <c r="D1531" s="60" t="str">
        <f t="shared" si="25"/>
        <v>abr</v>
      </c>
      <c r="E1531" s="24">
        <v>45046</v>
      </c>
      <c r="F1531" s="57">
        <v>773622688.8117317</v>
      </c>
    </row>
    <row r="1532" spans="1:6" outlineLevel="1" x14ac:dyDescent="0.25">
      <c r="A1532" s="23" t="str">
        <f>VLOOKUP(B1532,Códigos!$A$1:$B$23,2,FALSE)</f>
        <v>Letras del BCB con opción a rescate anticipado</v>
      </c>
      <c r="B1532" s="73" t="s">
        <v>10</v>
      </c>
      <c r="C1532" s="60">
        <v>2023</v>
      </c>
      <c r="D1532" s="60" t="str">
        <f t="shared" si="25"/>
        <v>abr</v>
      </c>
      <c r="E1532" s="24">
        <v>45046</v>
      </c>
      <c r="F1532" s="57">
        <v>843038.10046647198</v>
      </c>
    </row>
    <row r="1533" spans="1:6" outlineLevel="1" x14ac:dyDescent="0.25">
      <c r="A1533" s="23" t="str">
        <f>VLOOKUP(B1533,Códigos!$A$1:$B$23,2,FALSE)</f>
        <v>Pagarés bursátiles</v>
      </c>
      <c r="B1533" s="73" t="s">
        <v>11</v>
      </c>
      <c r="C1533" s="60">
        <v>2023</v>
      </c>
      <c r="D1533" s="60" t="str">
        <f t="shared" si="25"/>
        <v>abr</v>
      </c>
      <c r="E1533" s="24">
        <v>45046</v>
      </c>
      <c r="F1533" s="57">
        <v>2442672.9500000002</v>
      </c>
    </row>
    <row r="1534" spans="1:6" outlineLevel="1" x14ac:dyDescent="0.25">
      <c r="A1534" s="23" t="str">
        <f>VLOOKUP(B1534,Códigos!$A$1:$B$23,2,FALSE)</f>
        <v>Valores de Titularización</v>
      </c>
      <c r="B1534" s="73" t="s">
        <v>12</v>
      </c>
      <c r="C1534" s="60">
        <v>2023</v>
      </c>
      <c r="D1534" s="60" t="str">
        <f t="shared" si="25"/>
        <v>abr</v>
      </c>
      <c r="E1534" s="24">
        <v>45046</v>
      </c>
      <c r="F1534" s="57">
        <v>517132.49562682229</v>
      </c>
    </row>
    <row r="1535" spans="1:6" outlineLevel="1" x14ac:dyDescent="0.25">
      <c r="A1535" s="23" t="str">
        <f>VLOOKUP(B1535,Códigos!$A$1:$B$23,2,FALSE)</f>
        <v>Inv. Extranjero</v>
      </c>
      <c r="B1535" s="68" t="s">
        <v>34</v>
      </c>
      <c r="C1535" s="60">
        <v>2023</v>
      </c>
      <c r="D1535" s="60" t="str">
        <f t="shared" si="25"/>
        <v>abr</v>
      </c>
      <c r="E1535" s="24">
        <v>45046</v>
      </c>
      <c r="F1535" s="57">
        <v>410635876.8459475</v>
      </c>
    </row>
    <row r="1536" spans="1:6" outlineLevel="1" x14ac:dyDescent="0.25">
      <c r="A1536" s="23" t="str">
        <f>VLOOKUP(B1536,Códigos!$A$1:$B$23,2,FALSE)</f>
        <v>Liquidez</v>
      </c>
      <c r="B1536" s="68" t="s">
        <v>13</v>
      </c>
      <c r="C1536" s="60">
        <v>2023</v>
      </c>
      <c r="D1536" s="60" t="str">
        <f t="shared" si="25"/>
        <v>abr</v>
      </c>
      <c r="E1536" s="24">
        <v>45046</v>
      </c>
      <c r="F1536" s="57">
        <v>171292547.98930028</v>
      </c>
    </row>
    <row r="1537" spans="1:6" outlineLevel="1" x14ac:dyDescent="0.25">
      <c r="A1537" s="23" t="str">
        <f>VLOOKUP(B1537,Códigos!$A$1:$B$23,2,FALSE)</f>
        <v>Inv. sin Oferta Pública</v>
      </c>
      <c r="B1537" s="68" t="s">
        <v>14</v>
      </c>
      <c r="C1537" s="60">
        <v>2023</v>
      </c>
      <c r="D1537" s="60" t="str">
        <f t="shared" si="25"/>
        <v>abr</v>
      </c>
      <c r="E1537" s="24">
        <v>45046</v>
      </c>
      <c r="F1537" s="57">
        <v>750545095.44539368</v>
      </c>
    </row>
    <row r="1538" spans="1:6" outlineLevel="1" x14ac:dyDescent="0.25">
      <c r="A1538" s="23" t="str">
        <f>VLOOKUP(B1538,Códigos!$A$1:$B$23,2,FALSE)</f>
        <v>Acciones</v>
      </c>
      <c r="B1538" s="74" t="s">
        <v>0</v>
      </c>
      <c r="C1538" s="60">
        <v>2023</v>
      </c>
      <c r="D1538" s="60" t="str">
        <f t="shared" ref="D1538:D1601" si="26">+TEXT(E1538,"mmm")</f>
        <v>may</v>
      </c>
      <c r="E1538" s="24">
        <v>45077</v>
      </c>
      <c r="F1538" s="75">
        <v>12343540.825072888</v>
      </c>
    </row>
    <row r="1539" spans="1:6" outlineLevel="1" x14ac:dyDescent="0.25">
      <c r="A1539" s="23" t="str">
        <f>VLOOKUP(B1539,Códigos!$A$1:$B$23,2,FALSE)</f>
        <v>Acciones no registradas en Bolsa</v>
      </c>
      <c r="B1539" s="74" t="s">
        <v>35</v>
      </c>
      <c r="C1539" s="60">
        <v>2023</v>
      </c>
      <c r="D1539" s="60" t="str">
        <f t="shared" si="26"/>
        <v>may</v>
      </c>
      <c r="E1539" s="24">
        <v>45077</v>
      </c>
      <c r="F1539" s="75">
        <v>2172280.612244898</v>
      </c>
    </row>
    <row r="1540" spans="1:6" outlineLevel="1" x14ac:dyDescent="0.25">
      <c r="A1540" s="23" t="str">
        <f>VLOOKUP(B1540,Códigos!$A$1:$B$23,2,FALSE)</f>
        <v>Bonos Bancarios Bursátiles</v>
      </c>
      <c r="B1540" s="74" t="s">
        <v>1</v>
      </c>
      <c r="C1540" s="60">
        <v>2023</v>
      </c>
      <c r="D1540" s="60" t="str">
        <f t="shared" si="26"/>
        <v>may</v>
      </c>
      <c r="E1540" s="24">
        <v>45077</v>
      </c>
      <c r="F1540" s="75">
        <v>64111307.878075846</v>
      </c>
    </row>
    <row r="1541" spans="1:6" outlineLevel="1" x14ac:dyDescent="0.25">
      <c r="A1541" s="23" t="str">
        <f>VLOOKUP(B1541,Códigos!$A$1:$B$23,2,FALSE)</f>
        <v>Bonos de Largo Plazo</v>
      </c>
      <c r="B1541" s="74" t="s">
        <v>3</v>
      </c>
      <c r="C1541" s="60">
        <v>2023</v>
      </c>
      <c r="D1541" s="60" t="str">
        <f t="shared" si="26"/>
        <v>may</v>
      </c>
      <c r="E1541" s="24">
        <v>45077</v>
      </c>
      <c r="F1541" s="75">
        <v>26882824.818250727</v>
      </c>
    </row>
    <row r="1542" spans="1:6" outlineLevel="1" x14ac:dyDescent="0.25">
      <c r="A1542" s="23" t="str">
        <f>VLOOKUP(B1542,Códigos!$A$1:$B$23,2,FALSE)</f>
        <v>Bonos del Tesoro</v>
      </c>
      <c r="B1542" s="74" t="s">
        <v>6</v>
      </c>
      <c r="C1542" s="60">
        <v>2023</v>
      </c>
      <c r="D1542" s="60" t="str">
        <f t="shared" si="26"/>
        <v>may</v>
      </c>
      <c r="E1542" s="24">
        <v>45077</v>
      </c>
      <c r="F1542" s="75">
        <v>18244400.063819237</v>
      </c>
    </row>
    <row r="1543" spans="1:6" outlineLevel="1" x14ac:dyDescent="0.25">
      <c r="A1543" s="23" t="str">
        <f>VLOOKUP(B1543,Códigos!$A$1:$B$23,2,FALSE)</f>
        <v>Cupones</v>
      </c>
      <c r="B1543" s="74" t="s">
        <v>7</v>
      </c>
      <c r="C1543" s="60">
        <v>2023</v>
      </c>
      <c r="D1543" s="60" t="str">
        <f t="shared" si="26"/>
        <v>may</v>
      </c>
      <c r="E1543" s="24">
        <v>45077</v>
      </c>
      <c r="F1543" s="75">
        <v>33395238.314256623</v>
      </c>
    </row>
    <row r="1544" spans="1:6" outlineLevel="1" x14ac:dyDescent="0.25">
      <c r="A1544" s="23" t="str">
        <f>VLOOKUP(B1544,Códigos!$A$1:$B$23,2,FALSE)</f>
        <v>Depósitos a Plazo Fijo</v>
      </c>
      <c r="B1544" s="74" t="s">
        <v>8</v>
      </c>
      <c r="C1544" s="60">
        <v>2023</v>
      </c>
      <c r="D1544" s="60" t="str">
        <f t="shared" si="26"/>
        <v>may</v>
      </c>
      <c r="E1544" s="24">
        <v>45077</v>
      </c>
      <c r="F1544" s="75">
        <v>758011311.86681736</v>
      </c>
    </row>
    <row r="1545" spans="1:6" outlineLevel="1" x14ac:dyDescent="0.25">
      <c r="A1545" s="23" t="str">
        <f>VLOOKUP(B1545,Códigos!$A$1:$B$23,2,FALSE)</f>
        <v>Letras del BCB con opción a rescate anticipado</v>
      </c>
      <c r="B1545" s="74" t="s">
        <v>10</v>
      </c>
      <c r="C1545" s="60">
        <v>2023</v>
      </c>
      <c r="D1545" s="60" t="str">
        <f t="shared" si="26"/>
        <v>may</v>
      </c>
      <c r="E1545" s="24">
        <v>45077</v>
      </c>
      <c r="F1545" s="75">
        <v>847239.8983090379</v>
      </c>
    </row>
    <row r="1546" spans="1:6" outlineLevel="1" x14ac:dyDescent="0.25">
      <c r="A1546" s="23" t="str">
        <f>VLOOKUP(B1546,Códigos!$A$1:$B$23,2,FALSE)</f>
        <v>Pagarés bursátiles</v>
      </c>
      <c r="B1546" s="74" t="s">
        <v>11</v>
      </c>
      <c r="C1546" s="60">
        <v>2023</v>
      </c>
      <c r="D1546" s="60" t="str">
        <f t="shared" si="26"/>
        <v>may</v>
      </c>
      <c r="E1546" s="24">
        <v>45077</v>
      </c>
      <c r="F1546" s="75">
        <v>2315368.622011662</v>
      </c>
    </row>
    <row r="1547" spans="1:6" outlineLevel="1" x14ac:dyDescent="0.25">
      <c r="A1547" s="23" t="str">
        <f>VLOOKUP(B1547,Códigos!$A$1:$B$23,2,FALSE)</f>
        <v>Valores de Titularización</v>
      </c>
      <c r="B1547" s="74" t="s">
        <v>12</v>
      </c>
      <c r="C1547" s="60">
        <v>2023</v>
      </c>
      <c r="D1547" s="60" t="str">
        <f t="shared" si="26"/>
        <v>may</v>
      </c>
      <c r="E1547" s="24">
        <v>45077</v>
      </c>
      <c r="F1547" s="75">
        <v>478333.61516034993</v>
      </c>
    </row>
    <row r="1548" spans="1:6" outlineLevel="1" x14ac:dyDescent="0.25">
      <c r="A1548" s="23" t="str">
        <f>VLOOKUP(B1548,Códigos!$A$1:$B$23,2,FALSE)</f>
        <v>Inv. Extranjero</v>
      </c>
      <c r="B1548" s="68" t="s">
        <v>34</v>
      </c>
      <c r="C1548" s="60">
        <v>2023</v>
      </c>
      <c r="D1548" s="60" t="str">
        <f t="shared" si="26"/>
        <v>may</v>
      </c>
      <c r="E1548" s="24">
        <v>45077</v>
      </c>
      <c r="F1548" s="75">
        <v>411475110.91903788</v>
      </c>
    </row>
    <row r="1549" spans="1:6" outlineLevel="1" x14ac:dyDescent="0.25">
      <c r="A1549" s="23" t="str">
        <f>VLOOKUP(B1549,Códigos!$A$1:$B$23,2,FALSE)</f>
        <v>Liquidez</v>
      </c>
      <c r="B1549" s="74" t="s">
        <v>13</v>
      </c>
      <c r="C1549" s="60">
        <v>2023</v>
      </c>
      <c r="D1549" s="60" t="str">
        <f t="shared" si="26"/>
        <v>may</v>
      </c>
      <c r="E1549" s="24">
        <v>45077</v>
      </c>
      <c r="F1549" s="75">
        <v>156882559.22798833</v>
      </c>
    </row>
    <row r="1550" spans="1:6" outlineLevel="1" x14ac:dyDescent="0.25">
      <c r="A1550" s="23" t="str">
        <f>VLOOKUP(B1550,Códigos!$A$1:$B$23,2,FALSE)</f>
        <v>Inv. sin Oferta Pública</v>
      </c>
      <c r="B1550" s="74" t="s">
        <v>14</v>
      </c>
      <c r="C1550" s="60">
        <v>2023</v>
      </c>
      <c r="D1550" s="60" t="str">
        <f t="shared" si="26"/>
        <v>may</v>
      </c>
      <c r="E1550" s="24">
        <v>45077</v>
      </c>
      <c r="F1550" s="75">
        <v>785965521.93501472</v>
      </c>
    </row>
    <row r="1551" spans="1:6" outlineLevel="1" x14ac:dyDescent="0.25">
      <c r="A1551" s="23" t="str">
        <f>VLOOKUP(B1551,Códigos!$A$1:$B$23,2,FALSE)</f>
        <v>Acciones</v>
      </c>
      <c r="B1551" s="72" t="s">
        <v>0</v>
      </c>
      <c r="C1551" s="60">
        <v>2023</v>
      </c>
      <c r="D1551" s="60" t="str">
        <f t="shared" si="26"/>
        <v>jun</v>
      </c>
      <c r="E1551" s="24">
        <v>45107</v>
      </c>
      <c r="F1551" s="75">
        <v>12343540.825072888</v>
      </c>
    </row>
    <row r="1552" spans="1:6" outlineLevel="1" x14ac:dyDescent="0.25">
      <c r="A1552" s="23" t="str">
        <f>VLOOKUP(B1552,Códigos!$A$1:$B$23,2,FALSE)</f>
        <v>Acciones no registradas en Bolsa</v>
      </c>
      <c r="B1552" s="72" t="s">
        <v>35</v>
      </c>
      <c r="C1552" s="60">
        <v>2023</v>
      </c>
      <c r="D1552" s="60" t="str">
        <f t="shared" si="26"/>
        <v>jun</v>
      </c>
      <c r="E1552" s="24">
        <v>45107</v>
      </c>
      <c r="F1552" s="75">
        <v>2172280.612244898</v>
      </c>
    </row>
    <row r="1553" spans="1:6" outlineLevel="1" x14ac:dyDescent="0.25">
      <c r="A1553" s="23" t="str">
        <f>VLOOKUP(B1553,Códigos!$A$1:$B$23,2,FALSE)</f>
        <v>Bonos Bancarios Bursátiles</v>
      </c>
      <c r="B1553" s="72" t="s">
        <v>1</v>
      </c>
      <c r="C1553" s="60">
        <v>2023</v>
      </c>
      <c r="D1553" s="60" t="str">
        <f t="shared" si="26"/>
        <v>jun</v>
      </c>
      <c r="E1553" s="24">
        <v>45107</v>
      </c>
      <c r="F1553" s="75">
        <v>65640872.475306123</v>
      </c>
    </row>
    <row r="1554" spans="1:6" outlineLevel="1" x14ac:dyDescent="0.25">
      <c r="A1554" s="23" t="str">
        <f>VLOOKUP(B1554,Códigos!$A$1:$B$23,2,FALSE)</f>
        <v>Bonos de Largo Plazo</v>
      </c>
      <c r="B1554" s="72" t="s">
        <v>3</v>
      </c>
      <c r="C1554" s="60">
        <v>2023</v>
      </c>
      <c r="D1554" s="60" t="str">
        <f t="shared" si="26"/>
        <v>jun</v>
      </c>
      <c r="E1554" s="24">
        <v>45107</v>
      </c>
      <c r="F1554" s="75">
        <v>28250691.512186568</v>
      </c>
    </row>
    <row r="1555" spans="1:6" outlineLevel="1" x14ac:dyDescent="0.25">
      <c r="A1555" s="23" t="str">
        <f>VLOOKUP(B1555,Códigos!$A$1:$B$23,2,FALSE)</f>
        <v>Bonos del Tesoro</v>
      </c>
      <c r="B1555" s="72" t="s">
        <v>6</v>
      </c>
      <c r="C1555" s="60">
        <v>2023</v>
      </c>
      <c r="D1555" s="60" t="str">
        <f t="shared" si="26"/>
        <v>jun</v>
      </c>
      <c r="E1555" s="24">
        <v>45107</v>
      </c>
      <c r="F1555" s="75">
        <v>18562387.915714294</v>
      </c>
    </row>
    <row r="1556" spans="1:6" outlineLevel="1" x14ac:dyDescent="0.25">
      <c r="A1556" s="23" t="str">
        <f>VLOOKUP(B1556,Códigos!$A$1:$B$23,2,FALSE)</f>
        <v>Cupones</v>
      </c>
      <c r="B1556" s="72" t="s">
        <v>7</v>
      </c>
      <c r="C1556" s="60">
        <v>2023</v>
      </c>
      <c r="D1556" s="60" t="str">
        <f t="shared" si="26"/>
        <v>jun</v>
      </c>
      <c r="E1556" s="24">
        <v>45107</v>
      </c>
      <c r="F1556" s="75">
        <v>34477595.910262413</v>
      </c>
    </row>
    <row r="1557" spans="1:6" outlineLevel="1" x14ac:dyDescent="0.25">
      <c r="A1557" s="23" t="str">
        <f>VLOOKUP(B1557,Códigos!$A$1:$B$23,2,FALSE)</f>
        <v>Depósitos a Plazo Fijo</v>
      </c>
      <c r="B1557" s="72" t="s">
        <v>8</v>
      </c>
      <c r="C1557" s="60">
        <v>2023</v>
      </c>
      <c r="D1557" s="60" t="str">
        <f t="shared" si="26"/>
        <v>jun</v>
      </c>
      <c r="E1557" s="24">
        <v>45107</v>
      </c>
      <c r="F1557" s="75">
        <v>725520628.33002853</v>
      </c>
    </row>
    <row r="1558" spans="1:6" outlineLevel="1" x14ac:dyDescent="0.25">
      <c r="A1558" s="23" t="str">
        <f>VLOOKUP(B1558,Códigos!$A$1:$B$23,2,FALSE)</f>
        <v>Letras del BCB con opción a rescate anticipado</v>
      </c>
      <c r="B1558" s="72" t="s">
        <v>10</v>
      </c>
      <c r="C1558" s="60">
        <v>2023</v>
      </c>
      <c r="D1558" s="60" t="str">
        <f t="shared" si="26"/>
        <v>jun</v>
      </c>
      <c r="E1558" s="24">
        <v>45107</v>
      </c>
      <c r="F1558" s="75">
        <v>931478.18294460652</v>
      </c>
    </row>
    <row r="1559" spans="1:6" outlineLevel="1" x14ac:dyDescent="0.25">
      <c r="A1559" s="23" t="str">
        <f>VLOOKUP(B1559,Códigos!$A$1:$B$23,2,FALSE)</f>
        <v>Pagarés bursátiles</v>
      </c>
      <c r="B1559" s="72" t="s">
        <v>11</v>
      </c>
      <c r="C1559" s="60">
        <v>2023</v>
      </c>
      <c r="D1559" s="60" t="str">
        <f t="shared" si="26"/>
        <v>jun</v>
      </c>
      <c r="E1559" s="24">
        <v>45107</v>
      </c>
      <c r="F1559" s="75">
        <v>1294109.22</v>
      </c>
    </row>
    <row r="1560" spans="1:6" outlineLevel="1" x14ac:dyDescent="0.25">
      <c r="A1560" s="23" t="str">
        <f>VLOOKUP(B1560,Códigos!$A$1:$B$23,2,FALSE)</f>
        <v>Valores de Titularización</v>
      </c>
      <c r="B1560" s="72" t="s">
        <v>12</v>
      </c>
      <c r="C1560" s="60">
        <v>2023</v>
      </c>
      <c r="D1560" s="60" t="str">
        <f t="shared" si="26"/>
        <v>jun</v>
      </c>
      <c r="E1560" s="24">
        <v>45107</v>
      </c>
      <c r="F1560" s="75">
        <v>439058.94752186595</v>
      </c>
    </row>
    <row r="1561" spans="1:6" outlineLevel="1" x14ac:dyDescent="0.25">
      <c r="A1561" s="23" t="str">
        <f>VLOOKUP(B1561,Códigos!$A$1:$B$23,2,FALSE)</f>
        <v>Inv. Extranjero</v>
      </c>
      <c r="B1561" s="68" t="s">
        <v>34</v>
      </c>
      <c r="C1561" s="60">
        <v>2023</v>
      </c>
      <c r="D1561" s="60" t="str">
        <f t="shared" si="26"/>
        <v>jun</v>
      </c>
      <c r="E1561" s="24">
        <v>45107</v>
      </c>
      <c r="F1561" s="75">
        <v>416447028.02425653</v>
      </c>
    </row>
    <row r="1562" spans="1:6" outlineLevel="1" x14ac:dyDescent="0.25">
      <c r="A1562" s="23" t="str">
        <f>VLOOKUP(B1562,Códigos!$A$1:$B$23,2,FALSE)</f>
        <v>Liquidez</v>
      </c>
      <c r="B1562" s="72" t="s">
        <v>13</v>
      </c>
      <c r="C1562" s="60">
        <v>2023</v>
      </c>
      <c r="D1562" s="60" t="str">
        <f t="shared" si="26"/>
        <v>jun</v>
      </c>
      <c r="E1562" s="24">
        <v>45107</v>
      </c>
      <c r="F1562" s="75">
        <v>169906327.7203207</v>
      </c>
    </row>
    <row r="1563" spans="1:6" outlineLevel="1" x14ac:dyDescent="0.25">
      <c r="A1563" s="23" t="str">
        <f>VLOOKUP(B1563,Códigos!$A$1:$B$23,2,FALSE)</f>
        <v>Inv. sin Oferta Pública</v>
      </c>
      <c r="B1563" s="72" t="s">
        <v>14</v>
      </c>
      <c r="C1563" s="60">
        <v>2023</v>
      </c>
      <c r="D1563" s="60" t="str">
        <f t="shared" si="26"/>
        <v>jun</v>
      </c>
      <c r="E1563" s="24">
        <v>45107</v>
      </c>
      <c r="F1563" s="75">
        <v>809359513.69416916</v>
      </c>
    </row>
    <row r="1564" spans="1:6" outlineLevel="1" x14ac:dyDescent="0.25">
      <c r="A1564" s="23" t="str">
        <f>VLOOKUP(B1564,Códigos!$A$1:$B$23,2,FALSE)</f>
        <v>Acciones</v>
      </c>
      <c r="B1564" s="72" t="s">
        <v>0</v>
      </c>
      <c r="C1564" s="60">
        <v>2023</v>
      </c>
      <c r="D1564" s="60" t="str">
        <f t="shared" si="26"/>
        <v>jul</v>
      </c>
      <c r="E1564" s="24">
        <v>45138</v>
      </c>
      <c r="F1564" s="75">
        <v>12677083.084548108</v>
      </c>
    </row>
    <row r="1565" spans="1:6" outlineLevel="1" x14ac:dyDescent="0.25">
      <c r="A1565" s="23" t="str">
        <f>VLOOKUP(B1565,Códigos!$A$1:$B$23,2,FALSE)</f>
        <v>Acciones no registradas en Bolsa</v>
      </c>
      <c r="B1565" s="72" t="s">
        <v>35</v>
      </c>
      <c r="C1565" s="60">
        <v>2023</v>
      </c>
      <c r="D1565" s="60" t="str">
        <f t="shared" si="26"/>
        <v>jul</v>
      </c>
      <c r="E1565" s="24">
        <v>45138</v>
      </c>
      <c r="F1565" s="75">
        <v>2172280.612244898</v>
      </c>
    </row>
    <row r="1566" spans="1:6" outlineLevel="1" x14ac:dyDescent="0.25">
      <c r="A1566" s="23" t="str">
        <f>VLOOKUP(B1566,Códigos!$A$1:$B$23,2,FALSE)</f>
        <v>Bonos Bancarios Bursátiles</v>
      </c>
      <c r="B1566" s="72" t="s">
        <v>1</v>
      </c>
      <c r="C1566" s="60">
        <v>2023</v>
      </c>
      <c r="D1566" s="60" t="str">
        <f t="shared" si="26"/>
        <v>jul</v>
      </c>
      <c r="E1566" s="24">
        <v>45138</v>
      </c>
      <c r="F1566" s="75">
        <v>67232525.965305939</v>
      </c>
    </row>
    <row r="1567" spans="1:6" outlineLevel="1" x14ac:dyDescent="0.25">
      <c r="A1567" s="23" t="str">
        <f>VLOOKUP(B1567,Códigos!$A$1:$B$23,2,FALSE)</f>
        <v>Bonos de Largo Plazo</v>
      </c>
      <c r="B1567" s="72" t="s">
        <v>3</v>
      </c>
      <c r="C1567" s="60">
        <v>2023</v>
      </c>
      <c r="D1567" s="60" t="str">
        <f t="shared" si="26"/>
        <v>jul</v>
      </c>
      <c r="E1567" s="24">
        <v>45138</v>
      </c>
      <c r="F1567" s="75">
        <v>28243090.839591835</v>
      </c>
    </row>
    <row r="1568" spans="1:6" outlineLevel="1" x14ac:dyDescent="0.25">
      <c r="A1568" s="23" t="str">
        <f>VLOOKUP(B1568,Códigos!$A$1:$B$23,2,FALSE)</f>
        <v>Bonos del Tesoro</v>
      </c>
      <c r="B1568" s="72" t="s">
        <v>6</v>
      </c>
      <c r="C1568" s="60">
        <v>2023</v>
      </c>
      <c r="D1568" s="60" t="str">
        <f t="shared" si="26"/>
        <v>jul</v>
      </c>
      <c r="E1568" s="24">
        <v>45138</v>
      </c>
      <c r="F1568" s="75">
        <v>18585499.873440228</v>
      </c>
    </row>
    <row r="1569" spans="1:6" outlineLevel="1" x14ac:dyDescent="0.25">
      <c r="A1569" s="23" t="str">
        <f>VLOOKUP(B1569,Códigos!$A$1:$B$23,2,FALSE)</f>
        <v>Cupones</v>
      </c>
      <c r="B1569" s="72" t="s">
        <v>7</v>
      </c>
      <c r="C1569" s="60">
        <v>2023</v>
      </c>
      <c r="D1569" s="60" t="str">
        <f t="shared" si="26"/>
        <v>jul</v>
      </c>
      <c r="E1569" s="24">
        <v>45138</v>
      </c>
      <c r="F1569" s="75">
        <v>34515421.838513143</v>
      </c>
    </row>
    <row r="1570" spans="1:6" outlineLevel="1" x14ac:dyDescent="0.25">
      <c r="A1570" s="23" t="str">
        <f>VLOOKUP(B1570,Códigos!$A$1:$B$23,2,FALSE)</f>
        <v>Depósitos a Plazo Fijo</v>
      </c>
      <c r="B1570" s="72" t="s">
        <v>8</v>
      </c>
      <c r="C1570" s="60">
        <v>2023</v>
      </c>
      <c r="D1570" s="60" t="str">
        <f t="shared" si="26"/>
        <v>jul</v>
      </c>
      <c r="E1570" s="24">
        <v>45138</v>
      </c>
      <c r="F1570" s="75">
        <v>719098314.42443085</v>
      </c>
    </row>
    <row r="1571" spans="1:6" outlineLevel="1" x14ac:dyDescent="0.25">
      <c r="A1571" s="23" t="str">
        <f>VLOOKUP(B1571,Códigos!$A$1:$B$23,2,FALSE)</f>
        <v>Letras del BCB con opción a rescate anticipado</v>
      </c>
      <c r="B1571" s="72" t="s">
        <v>10</v>
      </c>
      <c r="C1571" s="60">
        <v>2023</v>
      </c>
      <c r="D1571" s="60" t="str">
        <f t="shared" si="26"/>
        <v>jul</v>
      </c>
      <c r="E1571" s="24">
        <v>45138</v>
      </c>
      <c r="F1571" s="75">
        <v>936483.93358600594</v>
      </c>
    </row>
    <row r="1572" spans="1:6" outlineLevel="1" x14ac:dyDescent="0.25">
      <c r="A1572" s="23" t="str">
        <f>VLOOKUP(B1572,Códigos!$A$1:$B$23,2,FALSE)</f>
        <v>Pagarés bursátiles</v>
      </c>
      <c r="B1572" s="72" t="s">
        <v>11</v>
      </c>
      <c r="C1572" s="60">
        <v>2023</v>
      </c>
      <c r="D1572" s="60" t="str">
        <f t="shared" si="26"/>
        <v>jul</v>
      </c>
      <c r="E1572" s="24">
        <v>45138</v>
      </c>
      <c r="F1572" s="75">
        <v>1297863.3047230321</v>
      </c>
    </row>
    <row r="1573" spans="1:6" outlineLevel="1" x14ac:dyDescent="0.25">
      <c r="A1573" s="23" t="str">
        <f>VLOOKUP(B1573,Códigos!$A$1:$B$23,2,FALSE)</f>
        <v>Valores de Titularización</v>
      </c>
      <c r="B1573" s="72" t="s">
        <v>12</v>
      </c>
      <c r="C1573" s="60">
        <v>2023</v>
      </c>
      <c r="D1573" s="60" t="str">
        <f t="shared" si="26"/>
        <v>jul</v>
      </c>
      <c r="E1573" s="24">
        <v>45138</v>
      </c>
      <c r="F1573" s="75">
        <v>422835.79591836734</v>
      </c>
    </row>
    <row r="1574" spans="1:6" outlineLevel="1" x14ac:dyDescent="0.25">
      <c r="A1574" s="23" t="str">
        <f>VLOOKUP(B1574,Códigos!$A$1:$B$23,2,FALSE)</f>
        <v>Inv. Extranjero</v>
      </c>
      <c r="B1574" s="68" t="s">
        <v>34</v>
      </c>
      <c r="C1574" s="60">
        <v>2023</v>
      </c>
      <c r="D1574" s="60" t="str">
        <f t="shared" si="26"/>
        <v>jul</v>
      </c>
      <c r="E1574" s="24">
        <v>45138</v>
      </c>
      <c r="F1574" s="75">
        <v>421339651.28373182</v>
      </c>
    </row>
    <row r="1575" spans="1:6" outlineLevel="1" x14ac:dyDescent="0.25">
      <c r="A1575" s="23" t="str">
        <f>VLOOKUP(B1575,Códigos!$A$1:$B$23,2,FALSE)</f>
        <v>Liquidez</v>
      </c>
      <c r="B1575" s="72" t="s">
        <v>13</v>
      </c>
      <c r="C1575" s="60">
        <v>2023</v>
      </c>
      <c r="D1575" s="60" t="str">
        <f t="shared" si="26"/>
        <v>jul</v>
      </c>
      <c r="E1575" s="24">
        <v>45138</v>
      </c>
      <c r="F1575" s="75">
        <v>160983557.58297375</v>
      </c>
    </row>
    <row r="1576" spans="1:6" outlineLevel="1" x14ac:dyDescent="0.25">
      <c r="A1576" s="23" t="str">
        <f>VLOOKUP(B1576,Códigos!$A$1:$B$23,2,FALSE)</f>
        <v>Inv. sin Oferta Pública</v>
      </c>
      <c r="B1576" s="72" t="s">
        <v>14</v>
      </c>
      <c r="C1576" s="60">
        <v>2023</v>
      </c>
      <c r="D1576" s="60" t="str">
        <f t="shared" si="26"/>
        <v>jul</v>
      </c>
      <c r="E1576" s="24">
        <v>45138</v>
      </c>
      <c r="F1576" s="75">
        <v>827532573.6383965</v>
      </c>
    </row>
    <row r="1577" spans="1:6" outlineLevel="1" x14ac:dyDescent="0.25">
      <c r="A1577" s="23" t="str">
        <f>VLOOKUP(B1577,Códigos!$A$1:$B$23,2,FALSE)</f>
        <v>Acciones</v>
      </c>
      <c r="B1577" s="72" t="s">
        <v>0</v>
      </c>
      <c r="C1577" s="60">
        <v>2023</v>
      </c>
      <c r="D1577" s="60" t="str">
        <f t="shared" si="26"/>
        <v>ago</v>
      </c>
      <c r="E1577" s="24">
        <v>45169</v>
      </c>
      <c r="F1577" s="75">
        <v>12671275.090379007</v>
      </c>
    </row>
    <row r="1578" spans="1:6" outlineLevel="1" x14ac:dyDescent="0.25">
      <c r="A1578" s="23" t="str">
        <f>VLOOKUP(B1578,Códigos!$A$1:$B$23,2,FALSE)</f>
        <v>Acciones no registradas en Bolsa</v>
      </c>
      <c r="B1578" s="72" t="s">
        <v>35</v>
      </c>
      <c r="C1578" s="60">
        <v>2023</v>
      </c>
      <c r="D1578" s="60" t="str">
        <f t="shared" si="26"/>
        <v>ago</v>
      </c>
      <c r="E1578" s="24">
        <v>45169</v>
      </c>
      <c r="F1578" s="75">
        <v>2172280.612244898</v>
      </c>
    </row>
    <row r="1579" spans="1:6" outlineLevel="1" x14ac:dyDescent="0.25">
      <c r="A1579" s="23" t="str">
        <f>VLOOKUP(B1579,Códigos!$A$1:$B$23,2,FALSE)</f>
        <v>Bonos Bancarios Bursátiles</v>
      </c>
      <c r="B1579" s="72" t="s">
        <v>1</v>
      </c>
      <c r="C1579" s="60">
        <v>2023</v>
      </c>
      <c r="D1579" s="60" t="str">
        <f t="shared" si="26"/>
        <v>ago</v>
      </c>
      <c r="E1579" s="24">
        <v>45169</v>
      </c>
      <c r="F1579" s="75">
        <v>70039679.865393654</v>
      </c>
    </row>
    <row r="1580" spans="1:6" outlineLevel="1" x14ac:dyDescent="0.25">
      <c r="A1580" s="23" t="str">
        <f>VLOOKUP(B1580,Códigos!$A$1:$B$23,2,FALSE)</f>
        <v>Bonos de Largo Plazo</v>
      </c>
      <c r="B1580" s="72" t="s">
        <v>3</v>
      </c>
      <c r="C1580" s="60">
        <v>2023</v>
      </c>
      <c r="D1580" s="60" t="str">
        <f t="shared" si="26"/>
        <v>ago</v>
      </c>
      <c r="E1580" s="24">
        <v>45169</v>
      </c>
      <c r="F1580" s="75">
        <v>24012925.352682211</v>
      </c>
    </row>
    <row r="1581" spans="1:6" outlineLevel="1" x14ac:dyDescent="0.25">
      <c r="A1581" s="23" t="str">
        <f>VLOOKUP(B1581,Códigos!$A$1:$B$23,2,FALSE)</f>
        <v>Bonos del Tesoro</v>
      </c>
      <c r="B1581" s="72" t="s">
        <v>6</v>
      </c>
      <c r="C1581" s="60">
        <v>2023</v>
      </c>
      <c r="D1581" s="60" t="str">
        <f t="shared" si="26"/>
        <v>ago</v>
      </c>
      <c r="E1581" s="24">
        <v>45169</v>
      </c>
      <c r="F1581" s="75">
        <v>18543602.11653062</v>
      </c>
    </row>
    <row r="1582" spans="1:6" outlineLevel="1" x14ac:dyDescent="0.25">
      <c r="A1582" s="23" t="str">
        <f>VLOOKUP(B1582,Códigos!$A$1:$B$23,2,FALSE)</f>
        <v>Cupones</v>
      </c>
      <c r="B1582" s="72" t="s">
        <v>7</v>
      </c>
      <c r="C1582" s="60">
        <v>2023</v>
      </c>
      <c r="D1582" s="60" t="str">
        <f t="shared" si="26"/>
        <v>ago</v>
      </c>
      <c r="E1582" s="24">
        <v>45169</v>
      </c>
      <c r="F1582" s="75">
        <v>34549478.08227399</v>
      </c>
    </row>
    <row r="1583" spans="1:6" outlineLevel="1" x14ac:dyDescent="0.25">
      <c r="A1583" s="23" t="str">
        <f>VLOOKUP(B1583,Códigos!$A$1:$B$23,2,FALSE)</f>
        <v>Depósitos a Plazo Fijo</v>
      </c>
      <c r="B1583" s="72" t="s">
        <v>8</v>
      </c>
      <c r="C1583" s="60">
        <v>2023</v>
      </c>
      <c r="D1583" s="60" t="str">
        <f t="shared" si="26"/>
        <v>ago</v>
      </c>
      <c r="E1583" s="24">
        <v>45169</v>
      </c>
      <c r="F1583" s="75">
        <v>705851525.02314818</v>
      </c>
    </row>
    <row r="1584" spans="1:6" outlineLevel="1" x14ac:dyDescent="0.25">
      <c r="A1584" s="23" t="str">
        <f>VLOOKUP(B1584,Códigos!$A$1:$B$23,2,FALSE)</f>
        <v>Letras del BCB con opción a rescate anticipado</v>
      </c>
      <c r="B1584" s="72" t="s">
        <v>10</v>
      </c>
      <c r="C1584" s="60">
        <v>2023</v>
      </c>
      <c r="D1584" s="60" t="str">
        <f t="shared" si="26"/>
        <v>ago</v>
      </c>
      <c r="E1584" s="24">
        <v>45169</v>
      </c>
      <c r="F1584" s="75">
        <v>1151416.0469970843</v>
      </c>
    </row>
    <row r="1585" spans="1:6" outlineLevel="1" x14ac:dyDescent="0.25">
      <c r="A1585" s="23" t="str">
        <f>VLOOKUP(B1585,Códigos!$A$1:$B$23,2,FALSE)</f>
        <v>Pagarés bursátiles</v>
      </c>
      <c r="B1585" s="72" t="s">
        <v>11</v>
      </c>
      <c r="C1585" s="60">
        <v>2023</v>
      </c>
      <c r="D1585" s="60" t="str">
        <f t="shared" si="26"/>
        <v>ago</v>
      </c>
      <c r="E1585" s="24">
        <v>45169</v>
      </c>
      <c r="F1585" s="75">
        <v>1892421.6378134112</v>
      </c>
    </row>
    <row r="1586" spans="1:6" outlineLevel="1" x14ac:dyDescent="0.25">
      <c r="A1586" s="23" t="str">
        <f>VLOOKUP(B1586,Códigos!$A$1:$B$23,2,FALSE)</f>
        <v>Valores de Titularización</v>
      </c>
      <c r="B1586" s="72" t="s">
        <v>12</v>
      </c>
      <c r="C1586" s="60">
        <v>2023</v>
      </c>
      <c r="D1586" s="60" t="str">
        <f t="shared" si="26"/>
        <v>ago</v>
      </c>
      <c r="E1586" s="24">
        <v>45169</v>
      </c>
      <c r="F1586" s="75">
        <v>406526.80466472305</v>
      </c>
    </row>
    <row r="1587" spans="1:6" outlineLevel="1" x14ac:dyDescent="0.25">
      <c r="A1587" s="23" t="str">
        <f>VLOOKUP(B1587,Códigos!$A$1:$B$23,2,FALSE)</f>
        <v>Inv. Extranjero</v>
      </c>
      <c r="B1587" s="68" t="s">
        <v>34</v>
      </c>
      <c r="C1587" s="60">
        <v>2023</v>
      </c>
      <c r="D1587" s="60" t="str">
        <f t="shared" si="26"/>
        <v>ago</v>
      </c>
      <c r="E1587" s="24">
        <v>45169</v>
      </c>
      <c r="F1587" s="75">
        <v>412804510.43793005</v>
      </c>
    </row>
    <row r="1588" spans="1:6" outlineLevel="1" x14ac:dyDescent="0.25">
      <c r="A1588" s="23" t="str">
        <f>VLOOKUP(B1588,Códigos!$A$1:$B$23,2,FALSE)</f>
        <v>Liquidez</v>
      </c>
      <c r="B1588" s="72" t="s">
        <v>13</v>
      </c>
      <c r="C1588" s="60">
        <v>2023</v>
      </c>
      <c r="D1588" s="60" t="str">
        <f t="shared" si="26"/>
        <v>ago</v>
      </c>
      <c r="E1588" s="24">
        <v>45169</v>
      </c>
      <c r="F1588" s="75">
        <v>184468157.17166179</v>
      </c>
    </row>
    <row r="1589" spans="1:6" outlineLevel="1" x14ac:dyDescent="0.25">
      <c r="A1589" s="23" t="str">
        <f>VLOOKUP(B1589,Códigos!$A$1:$B$23,2,FALSE)</f>
        <v>Inv. sin Oferta Pública</v>
      </c>
      <c r="B1589" s="72" t="s">
        <v>14</v>
      </c>
      <c r="C1589" s="60">
        <v>2023</v>
      </c>
      <c r="D1589" s="60" t="str">
        <f t="shared" si="26"/>
        <v>ago</v>
      </c>
      <c r="E1589" s="24">
        <v>45169</v>
      </c>
      <c r="F1589" s="75">
        <v>830440160.20457733</v>
      </c>
    </row>
    <row r="1590" spans="1:6" outlineLevel="1" x14ac:dyDescent="0.25">
      <c r="A1590" s="23" t="str">
        <f>VLOOKUP(B1590,Códigos!$A$1:$B$23,2,FALSE)</f>
        <v>Acciones</v>
      </c>
      <c r="B1590" s="72" t="s">
        <v>0</v>
      </c>
      <c r="C1590" s="60">
        <v>2023</v>
      </c>
      <c r="D1590" s="60" t="str">
        <f t="shared" si="26"/>
        <v>sept</v>
      </c>
      <c r="E1590" s="24">
        <v>45199</v>
      </c>
      <c r="F1590" s="75">
        <v>12671275.090379007</v>
      </c>
    </row>
    <row r="1591" spans="1:6" outlineLevel="1" x14ac:dyDescent="0.25">
      <c r="A1591" s="23" t="str">
        <f>VLOOKUP(B1591,Códigos!$A$1:$B$23,2,FALSE)</f>
        <v>Acciones no registradas en Bolsa</v>
      </c>
      <c r="B1591" s="72" t="s">
        <v>35</v>
      </c>
      <c r="C1591" s="60">
        <v>2023</v>
      </c>
      <c r="D1591" s="60" t="str">
        <f t="shared" si="26"/>
        <v>sept</v>
      </c>
      <c r="E1591" s="24">
        <v>45199</v>
      </c>
      <c r="F1591" s="75">
        <v>2172280.612244898</v>
      </c>
    </row>
    <row r="1592" spans="1:6" outlineLevel="1" x14ac:dyDescent="0.25">
      <c r="A1592" s="23" t="str">
        <f>VLOOKUP(B1592,Códigos!$A$1:$B$23,2,FALSE)</f>
        <v>Bonos Bancarios Bursátiles</v>
      </c>
      <c r="B1592" s="72" t="s">
        <v>1</v>
      </c>
      <c r="C1592" s="60">
        <v>2023</v>
      </c>
      <c r="D1592" s="60" t="str">
        <f t="shared" si="26"/>
        <v>sept</v>
      </c>
      <c r="E1592" s="24">
        <v>45199</v>
      </c>
      <c r="F1592" s="75">
        <v>65867517.998804487</v>
      </c>
    </row>
    <row r="1593" spans="1:6" outlineLevel="1" x14ac:dyDescent="0.25">
      <c r="A1593" s="23" t="str">
        <f>VLOOKUP(B1593,Códigos!$A$1:$B$23,2,FALSE)</f>
        <v>Bonos de Largo Plazo</v>
      </c>
      <c r="B1593" s="72" t="s">
        <v>3</v>
      </c>
      <c r="C1593" s="60">
        <v>2023</v>
      </c>
      <c r="D1593" s="60" t="str">
        <f t="shared" si="26"/>
        <v>sept</v>
      </c>
      <c r="E1593" s="24">
        <v>45199</v>
      </c>
      <c r="F1593" s="75">
        <v>23852785.500670563</v>
      </c>
    </row>
    <row r="1594" spans="1:6" outlineLevel="1" x14ac:dyDescent="0.25">
      <c r="A1594" s="23" t="str">
        <f>VLOOKUP(B1594,Códigos!$A$1:$B$23,2,FALSE)</f>
        <v>Bonos Participativos emitidos por Pymes</v>
      </c>
      <c r="B1594" s="72" t="s">
        <v>5</v>
      </c>
      <c r="C1594" s="60">
        <v>2023</v>
      </c>
      <c r="D1594" s="60" t="str">
        <f t="shared" si="26"/>
        <v>sept</v>
      </c>
      <c r="E1594" s="24">
        <v>45199</v>
      </c>
      <c r="F1594" s="75">
        <v>226526.2390670554</v>
      </c>
    </row>
    <row r="1595" spans="1:6" outlineLevel="1" x14ac:dyDescent="0.25">
      <c r="A1595" s="23" t="str">
        <f>VLOOKUP(B1595,Códigos!$A$1:$B$23,2,FALSE)</f>
        <v>Bonos del Tesoro</v>
      </c>
      <c r="B1595" s="72" t="s">
        <v>6</v>
      </c>
      <c r="C1595" s="60">
        <v>2023</v>
      </c>
      <c r="D1595" s="60" t="str">
        <f t="shared" si="26"/>
        <v>sept</v>
      </c>
      <c r="E1595" s="24">
        <v>45199</v>
      </c>
      <c r="F1595" s="75">
        <v>18557435.133469392</v>
      </c>
    </row>
    <row r="1596" spans="1:6" outlineLevel="1" x14ac:dyDescent="0.25">
      <c r="A1596" s="23" t="str">
        <f>VLOOKUP(B1596,Códigos!$A$1:$B$23,2,FALSE)</f>
        <v>Cupones</v>
      </c>
      <c r="B1596" s="72" t="s">
        <v>7</v>
      </c>
      <c r="C1596" s="60">
        <v>2023</v>
      </c>
      <c r="D1596" s="60" t="str">
        <f t="shared" si="26"/>
        <v>sept</v>
      </c>
      <c r="E1596" s="24">
        <v>45199</v>
      </c>
      <c r="F1596" s="75">
        <v>35711930.066035122</v>
      </c>
    </row>
    <row r="1597" spans="1:6" outlineLevel="1" x14ac:dyDescent="0.25">
      <c r="A1597" s="23" t="str">
        <f>VLOOKUP(B1597,Códigos!$A$1:$B$23,2,FALSE)</f>
        <v>Depósitos a Plazo Fijo</v>
      </c>
      <c r="B1597" s="72" t="s">
        <v>8</v>
      </c>
      <c r="C1597" s="60">
        <v>2023</v>
      </c>
      <c r="D1597" s="60" t="str">
        <f t="shared" si="26"/>
        <v>sept</v>
      </c>
      <c r="E1597" s="24">
        <v>45199</v>
      </c>
      <c r="F1597" s="75">
        <v>712024419.42547894</v>
      </c>
    </row>
    <row r="1598" spans="1:6" outlineLevel="1" x14ac:dyDescent="0.25">
      <c r="A1598" s="23" t="str">
        <f>VLOOKUP(B1598,Códigos!$A$1:$B$23,2,FALSE)</f>
        <v>Letras del BCB con opción a rescate anticipado</v>
      </c>
      <c r="B1598" s="72" t="s">
        <v>10</v>
      </c>
      <c r="C1598" s="60">
        <v>2023</v>
      </c>
      <c r="D1598" s="60" t="str">
        <f t="shared" si="26"/>
        <v>sept</v>
      </c>
      <c r="E1598" s="24">
        <v>45199</v>
      </c>
      <c r="F1598" s="75">
        <v>945546.42577259475</v>
      </c>
    </row>
    <row r="1599" spans="1:6" outlineLevel="1" x14ac:dyDescent="0.25">
      <c r="A1599" s="23" t="str">
        <f>VLOOKUP(B1599,Códigos!$A$1:$B$23,2,FALSE)</f>
        <v>Pagarés bursátiles</v>
      </c>
      <c r="B1599" s="72" t="s">
        <v>11</v>
      </c>
      <c r="C1599" s="60">
        <v>2023</v>
      </c>
      <c r="D1599" s="60" t="str">
        <f t="shared" si="26"/>
        <v>sept</v>
      </c>
      <c r="E1599" s="24">
        <v>45199</v>
      </c>
      <c r="F1599" s="75">
        <v>2244920.9679300291</v>
      </c>
    </row>
    <row r="1600" spans="1:6" outlineLevel="1" x14ac:dyDescent="0.25">
      <c r="A1600" s="23" t="str">
        <f>VLOOKUP(B1600,Códigos!$A$1:$B$23,2,FALSE)</f>
        <v>Valores de Titularización</v>
      </c>
      <c r="B1600" s="72" t="s">
        <v>12</v>
      </c>
      <c r="C1600" s="60">
        <v>2023</v>
      </c>
      <c r="D1600" s="60" t="str">
        <f t="shared" si="26"/>
        <v>sept</v>
      </c>
      <c r="E1600" s="24">
        <v>45199</v>
      </c>
      <c r="F1600" s="75">
        <v>390070.96209912538</v>
      </c>
    </row>
    <row r="1601" spans="1:6" outlineLevel="1" x14ac:dyDescent="0.25">
      <c r="A1601" s="23" t="str">
        <f>VLOOKUP(B1601,Códigos!$A$1:$B$23,2,FALSE)</f>
        <v>Inv. Extranjero</v>
      </c>
      <c r="B1601" s="68" t="s">
        <v>34</v>
      </c>
      <c r="C1601" s="60">
        <v>2023</v>
      </c>
      <c r="D1601" s="60" t="str">
        <f t="shared" si="26"/>
        <v>sept</v>
      </c>
      <c r="E1601" s="24">
        <v>45199</v>
      </c>
      <c r="F1601" s="75">
        <v>408301943.38364434</v>
      </c>
    </row>
    <row r="1602" spans="1:6" outlineLevel="1" x14ac:dyDescent="0.25">
      <c r="A1602" s="23" t="str">
        <f>VLOOKUP(B1602,Códigos!$A$1:$B$23,2,FALSE)</f>
        <v>Liquidez</v>
      </c>
      <c r="B1602" s="72" t="s">
        <v>13</v>
      </c>
      <c r="C1602" s="60">
        <v>2023</v>
      </c>
      <c r="D1602" s="60" t="str">
        <f t="shared" ref="D1602:D1665" si="27">+TEXT(E1602,"mmm")</f>
        <v>sept</v>
      </c>
      <c r="E1602" s="24">
        <v>45199</v>
      </c>
      <c r="F1602" s="75">
        <v>185211500.08218658</v>
      </c>
    </row>
    <row r="1603" spans="1:6" outlineLevel="1" x14ac:dyDescent="0.25">
      <c r="A1603" s="23" t="str">
        <f>VLOOKUP(B1603,Códigos!$A$1:$B$23,2,FALSE)</f>
        <v>Inv. sin Oferta Pública</v>
      </c>
      <c r="B1603" s="72" t="s">
        <v>14</v>
      </c>
      <c r="C1603" s="60">
        <v>2023</v>
      </c>
      <c r="D1603" s="60" t="str">
        <f t="shared" si="27"/>
        <v>sept</v>
      </c>
      <c r="E1603" s="24">
        <v>45199</v>
      </c>
      <c r="F1603" s="75">
        <v>828916507.95536423</v>
      </c>
    </row>
    <row r="1604" spans="1:6" outlineLevel="1" x14ac:dyDescent="0.25">
      <c r="A1604" s="23" t="str">
        <f>VLOOKUP(B1604,Códigos!$A$1:$B$23,2,FALSE)</f>
        <v>Acciones</v>
      </c>
      <c r="B1604" s="72" t="s">
        <v>0</v>
      </c>
      <c r="C1604" s="60">
        <v>2023</v>
      </c>
      <c r="D1604" s="60" t="str">
        <f t="shared" si="27"/>
        <v>oct</v>
      </c>
      <c r="E1604" s="24">
        <v>45230</v>
      </c>
      <c r="F1604" s="75">
        <v>13250041.985422745</v>
      </c>
    </row>
    <row r="1605" spans="1:6" outlineLevel="1" x14ac:dyDescent="0.25">
      <c r="A1605" s="23" t="str">
        <f>VLOOKUP(B1605,Códigos!$A$1:$B$23,2,FALSE)</f>
        <v>Acciones no registradas en Bolsa</v>
      </c>
      <c r="B1605" s="72" t="s">
        <v>35</v>
      </c>
      <c r="C1605" s="60">
        <v>2023</v>
      </c>
      <c r="D1605" s="60" t="str">
        <f t="shared" si="27"/>
        <v>oct</v>
      </c>
      <c r="E1605" s="24">
        <v>45230</v>
      </c>
      <c r="F1605" s="75">
        <v>2172280.612244898</v>
      </c>
    </row>
    <row r="1606" spans="1:6" outlineLevel="1" x14ac:dyDescent="0.25">
      <c r="A1606" s="23" t="str">
        <f>VLOOKUP(B1606,Códigos!$A$1:$B$23,2,FALSE)</f>
        <v>Bonos Bancarios Bursátiles</v>
      </c>
      <c r="B1606" s="72" t="s">
        <v>1</v>
      </c>
      <c r="C1606" s="60">
        <v>2023</v>
      </c>
      <c r="D1606" s="60" t="str">
        <f t="shared" si="27"/>
        <v>oct</v>
      </c>
      <c r="E1606" s="24">
        <v>45230</v>
      </c>
      <c r="F1606" s="75">
        <v>67943730.871720165</v>
      </c>
    </row>
    <row r="1607" spans="1:6" outlineLevel="1" x14ac:dyDescent="0.25">
      <c r="A1607" s="23" t="str">
        <f>VLOOKUP(B1607,Códigos!$A$1:$B$23,2,FALSE)</f>
        <v>Bonos de Largo Plazo</v>
      </c>
      <c r="B1607" s="72" t="s">
        <v>3</v>
      </c>
      <c r="C1607" s="60">
        <v>2023</v>
      </c>
      <c r="D1607" s="60" t="str">
        <f t="shared" si="27"/>
        <v>oct</v>
      </c>
      <c r="E1607" s="24">
        <v>45230</v>
      </c>
      <c r="F1607" s="75">
        <v>23161195.810670543</v>
      </c>
    </row>
    <row r="1608" spans="1:6" outlineLevel="1" x14ac:dyDescent="0.25">
      <c r="A1608" s="23" t="str">
        <f>VLOOKUP(B1608,Códigos!$A$1:$B$23,2,FALSE)</f>
        <v>Bonos Participativos emitidos por Pymes</v>
      </c>
      <c r="B1608" s="72" t="s">
        <v>5</v>
      </c>
      <c r="C1608" s="60">
        <v>2023</v>
      </c>
      <c r="D1608" s="60" t="str">
        <f t="shared" si="27"/>
        <v>oct</v>
      </c>
      <c r="E1608" s="24">
        <v>45230</v>
      </c>
      <c r="F1608" s="75">
        <v>227700.43731778426</v>
      </c>
    </row>
    <row r="1609" spans="1:6" outlineLevel="1" x14ac:dyDescent="0.25">
      <c r="A1609" s="23" t="str">
        <f>VLOOKUP(B1609,Códigos!$A$1:$B$23,2,FALSE)</f>
        <v>Bonos del Tesoro</v>
      </c>
      <c r="B1609" s="72" t="s">
        <v>6</v>
      </c>
      <c r="C1609" s="60">
        <v>2023</v>
      </c>
      <c r="D1609" s="60" t="str">
        <f t="shared" si="27"/>
        <v>oct</v>
      </c>
      <c r="E1609" s="24">
        <v>45230</v>
      </c>
      <c r="F1609" s="75">
        <v>18584941.927230328</v>
      </c>
    </row>
    <row r="1610" spans="1:6" outlineLevel="1" x14ac:dyDescent="0.25">
      <c r="A1610" s="23" t="str">
        <f>VLOOKUP(B1610,Códigos!$A$1:$B$23,2,FALSE)</f>
        <v>Cupones</v>
      </c>
      <c r="B1610" s="72" t="s">
        <v>7</v>
      </c>
      <c r="C1610" s="60">
        <v>2023</v>
      </c>
      <c r="D1610" s="60" t="str">
        <f t="shared" si="27"/>
        <v>oct</v>
      </c>
      <c r="E1610" s="24">
        <v>45230</v>
      </c>
      <c r="F1610" s="75">
        <v>35585770.424810603</v>
      </c>
    </row>
    <row r="1611" spans="1:6" outlineLevel="1" x14ac:dyDescent="0.25">
      <c r="A1611" s="23" t="str">
        <f>VLOOKUP(B1611,Códigos!$A$1:$B$23,2,FALSE)</f>
        <v>Depósitos a Plazo Fijo</v>
      </c>
      <c r="B1611" s="72" t="s">
        <v>8</v>
      </c>
      <c r="C1611" s="60">
        <v>2023</v>
      </c>
      <c r="D1611" s="60" t="str">
        <f t="shared" si="27"/>
        <v>oct</v>
      </c>
      <c r="E1611" s="24">
        <v>45230</v>
      </c>
      <c r="F1611" s="75">
        <v>713436956.35629678</v>
      </c>
    </row>
    <row r="1612" spans="1:6" outlineLevel="1" x14ac:dyDescent="0.25">
      <c r="A1612" s="23" t="str">
        <f>VLOOKUP(B1612,Códigos!$A$1:$B$23,2,FALSE)</f>
        <v>Letras del BCB</v>
      </c>
      <c r="B1612" s="72" t="s">
        <v>9</v>
      </c>
      <c r="C1612" s="60">
        <v>2023</v>
      </c>
      <c r="D1612" s="60" t="str">
        <f t="shared" si="27"/>
        <v>oct</v>
      </c>
      <c r="E1612" s="24">
        <v>45230</v>
      </c>
      <c r="F1612" s="75">
        <v>291698.55</v>
      </c>
    </row>
    <row r="1613" spans="1:6" outlineLevel="1" x14ac:dyDescent="0.25">
      <c r="A1613" s="23" t="str">
        <f>VLOOKUP(B1613,Códigos!$A$1:$B$23,2,FALSE)</f>
        <v>Letras del BCB con opción a rescate anticipado</v>
      </c>
      <c r="B1613" s="72" t="s">
        <v>10</v>
      </c>
      <c r="C1613" s="60">
        <v>2023</v>
      </c>
      <c r="D1613" s="60" t="str">
        <f t="shared" si="27"/>
        <v>oct</v>
      </c>
      <c r="E1613" s="24">
        <v>45230</v>
      </c>
      <c r="F1613" s="75">
        <v>1801965.1962682216</v>
      </c>
    </row>
    <row r="1614" spans="1:6" outlineLevel="1" x14ac:dyDescent="0.25">
      <c r="A1614" s="23" t="str">
        <f>VLOOKUP(B1614,Códigos!$A$1:$B$23,2,FALSE)</f>
        <v>Pagarés bursátiles</v>
      </c>
      <c r="B1614" s="72" t="s">
        <v>11</v>
      </c>
      <c r="C1614" s="60">
        <v>2023</v>
      </c>
      <c r="D1614" s="60" t="str">
        <f t="shared" si="27"/>
        <v>oct</v>
      </c>
      <c r="E1614" s="24">
        <v>45230</v>
      </c>
      <c r="F1614" s="75">
        <v>3424923.0787172015</v>
      </c>
    </row>
    <row r="1615" spans="1:6" outlineLevel="1" x14ac:dyDescent="0.25">
      <c r="A1615" s="23" t="str">
        <f>VLOOKUP(B1615,Códigos!$A$1:$B$23,2,FALSE)</f>
        <v>Valores de Titularización</v>
      </c>
      <c r="B1615" s="72" t="s">
        <v>12</v>
      </c>
      <c r="C1615" s="60">
        <v>2023</v>
      </c>
      <c r="D1615" s="60" t="str">
        <f t="shared" si="27"/>
        <v>oct</v>
      </c>
      <c r="E1615" s="24">
        <v>45230</v>
      </c>
      <c r="F1615" s="75">
        <v>373596.09037900879</v>
      </c>
    </row>
    <row r="1616" spans="1:6" outlineLevel="1" x14ac:dyDescent="0.25">
      <c r="A1616" s="23" t="str">
        <f>VLOOKUP(B1616,Códigos!$A$1:$B$23,2,FALSE)</f>
        <v>Inv. Extranjero</v>
      </c>
      <c r="B1616" s="68" t="s">
        <v>34</v>
      </c>
      <c r="C1616" s="60">
        <v>2023</v>
      </c>
      <c r="D1616" s="60" t="str">
        <f t="shared" si="27"/>
        <v>oct</v>
      </c>
      <c r="E1616" s="24">
        <v>45230</v>
      </c>
      <c r="F1616" s="75">
        <v>407641763.40058303</v>
      </c>
    </row>
    <row r="1617" spans="1:6" outlineLevel="1" x14ac:dyDescent="0.25">
      <c r="A1617" s="23" t="str">
        <f>VLOOKUP(B1617,Códigos!$A$1:$B$23,2,FALSE)</f>
        <v>Liquidez</v>
      </c>
      <c r="B1617" s="72" t="s">
        <v>13</v>
      </c>
      <c r="C1617" s="60">
        <v>2023</v>
      </c>
      <c r="D1617" s="60" t="str">
        <f t="shared" si="27"/>
        <v>oct</v>
      </c>
      <c r="E1617" s="24">
        <v>45230</v>
      </c>
      <c r="F1617" s="75">
        <v>187741588.60107875</v>
      </c>
    </row>
    <row r="1618" spans="1:6" outlineLevel="1" x14ac:dyDescent="0.25">
      <c r="A1618" s="23" t="str">
        <f>VLOOKUP(B1618,Códigos!$A$1:$B$23,2,FALSE)</f>
        <v>Inv. sin Oferta Pública</v>
      </c>
      <c r="B1618" s="72" t="s">
        <v>14</v>
      </c>
      <c r="C1618" s="60">
        <v>2023</v>
      </c>
      <c r="D1618" s="60" t="str">
        <f t="shared" si="27"/>
        <v>oct</v>
      </c>
      <c r="E1618" s="24">
        <v>45230</v>
      </c>
      <c r="F1618" s="75">
        <v>825256653.89454806</v>
      </c>
    </row>
    <row r="1619" spans="1:6" outlineLevel="1" x14ac:dyDescent="0.25">
      <c r="A1619" s="23" t="str">
        <f>VLOOKUP(B1619,Códigos!$A$1:$B$23,2,FALSE)</f>
        <v>Acciones</v>
      </c>
      <c r="B1619" s="72" t="s">
        <v>0</v>
      </c>
      <c r="C1619" s="60">
        <v>2023</v>
      </c>
      <c r="D1619" s="60" t="str">
        <f t="shared" si="27"/>
        <v>nov</v>
      </c>
      <c r="E1619" s="24">
        <v>45260</v>
      </c>
      <c r="F1619" s="75">
        <v>12425453.169096215</v>
      </c>
    </row>
    <row r="1620" spans="1:6" outlineLevel="1" x14ac:dyDescent="0.25">
      <c r="A1620" s="23" t="str">
        <f>VLOOKUP(B1620,Códigos!$A$1:$B$23,2,FALSE)</f>
        <v>Acciones no registradas en Bolsa</v>
      </c>
      <c r="B1620" s="72" t="s">
        <v>35</v>
      </c>
      <c r="C1620" s="60">
        <v>2023</v>
      </c>
      <c r="D1620" s="60" t="str">
        <f t="shared" si="27"/>
        <v>nov</v>
      </c>
      <c r="E1620" s="24">
        <v>45260</v>
      </c>
      <c r="F1620" s="75">
        <v>2172280.612244898</v>
      </c>
    </row>
    <row r="1621" spans="1:6" outlineLevel="1" x14ac:dyDescent="0.25">
      <c r="A1621" s="23" t="str">
        <f>VLOOKUP(B1621,Códigos!$A$1:$B$23,2,FALSE)</f>
        <v>Bonos Bancarios Bursátiles</v>
      </c>
      <c r="B1621" s="72" t="s">
        <v>1</v>
      </c>
      <c r="C1621" s="60">
        <v>2023</v>
      </c>
      <c r="D1621" s="60" t="str">
        <f t="shared" si="27"/>
        <v>nov</v>
      </c>
      <c r="E1621" s="24">
        <v>45260</v>
      </c>
      <c r="F1621" s="75">
        <v>69132905.619796112</v>
      </c>
    </row>
    <row r="1622" spans="1:6" outlineLevel="1" x14ac:dyDescent="0.25">
      <c r="A1622" s="23" t="str">
        <f>VLOOKUP(B1622,Códigos!$A$1:$B$23,2,FALSE)</f>
        <v>Bonos de Largo Plazo</v>
      </c>
      <c r="B1622" s="72" t="s">
        <v>3</v>
      </c>
      <c r="C1622" s="60">
        <v>2023</v>
      </c>
      <c r="D1622" s="60" t="str">
        <f t="shared" si="27"/>
        <v>nov</v>
      </c>
      <c r="E1622" s="24">
        <v>45260</v>
      </c>
      <c r="F1622" s="75">
        <v>23432226.425597657</v>
      </c>
    </row>
    <row r="1623" spans="1:6" outlineLevel="1" x14ac:dyDescent="0.25">
      <c r="A1623" s="23" t="str">
        <f>VLOOKUP(B1623,Códigos!$A$1:$B$23,2,FALSE)</f>
        <v>Bonos Participativos emitidos por Pymes</v>
      </c>
      <c r="B1623" s="72" t="s">
        <v>5</v>
      </c>
      <c r="C1623" s="60">
        <v>2023</v>
      </c>
      <c r="D1623" s="60" t="str">
        <f t="shared" si="27"/>
        <v>nov</v>
      </c>
      <c r="E1623" s="24">
        <v>45260</v>
      </c>
      <c r="F1623" s="75">
        <v>228847.66763848398</v>
      </c>
    </row>
    <row r="1624" spans="1:6" outlineLevel="1" x14ac:dyDescent="0.25">
      <c r="A1624" s="23" t="str">
        <f>VLOOKUP(B1624,Códigos!$A$1:$B$23,2,FALSE)</f>
        <v>Bonos del Tesoro</v>
      </c>
      <c r="B1624" s="72" t="s">
        <v>6</v>
      </c>
      <c r="C1624" s="60">
        <v>2023</v>
      </c>
      <c r="D1624" s="60" t="str">
        <f t="shared" si="27"/>
        <v>nov</v>
      </c>
      <c r="E1624" s="24">
        <v>45260</v>
      </c>
      <c r="F1624" s="75">
        <v>18900255.759008747</v>
      </c>
    </row>
    <row r="1625" spans="1:6" outlineLevel="1" x14ac:dyDescent="0.25">
      <c r="A1625" s="23" t="str">
        <f>VLOOKUP(B1625,Códigos!$A$1:$B$23,2,FALSE)</f>
        <v>Cupones</v>
      </c>
      <c r="B1625" s="72" t="s">
        <v>7</v>
      </c>
      <c r="C1625" s="60">
        <v>2023</v>
      </c>
      <c r="D1625" s="60" t="str">
        <f t="shared" si="27"/>
        <v>nov</v>
      </c>
      <c r="E1625" s="24">
        <v>45260</v>
      </c>
      <c r="F1625" s="75">
        <v>35532455.816880412</v>
      </c>
    </row>
    <row r="1626" spans="1:6" outlineLevel="1" x14ac:dyDescent="0.25">
      <c r="A1626" s="23" t="str">
        <f>VLOOKUP(B1626,Códigos!$A$1:$B$23,2,FALSE)</f>
        <v>Depósitos a Plazo Fijo</v>
      </c>
      <c r="B1626" s="72" t="s">
        <v>8</v>
      </c>
      <c r="C1626" s="60">
        <v>2023</v>
      </c>
      <c r="D1626" s="60" t="str">
        <f t="shared" si="27"/>
        <v>nov</v>
      </c>
      <c r="E1626" s="24">
        <v>45260</v>
      </c>
      <c r="F1626" s="75">
        <v>717876198.01708472</v>
      </c>
    </row>
    <row r="1627" spans="1:6" outlineLevel="1" x14ac:dyDescent="0.25">
      <c r="A1627" s="23" t="str">
        <f>VLOOKUP(B1627,Códigos!$A$1:$B$23,2,FALSE)</f>
        <v>Letras del BCB</v>
      </c>
      <c r="B1627" s="72" t="s">
        <v>9</v>
      </c>
      <c r="C1627" s="60">
        <v>2023</v>
      </c>
      <c r="D1627" s="60" t="str">
        <f t="shared" si="27"/>
        <v>nov</v>
      </c>
      <c r="E1627" s="24">
        <v>45260</v>
      </c>
      <c r="F1627" s="75">
        <v>292252.69</v>
      </c>
    </row>
    <row r="1628" spans="1:6" outlineLevel="1" x14ac:dyDescent="0.25">
      <c r="A1628" s="23" t="str">
        <f>VLOOKUP(B1628,Códigos!$A$1:$B$23,2,FALSE)</f>
        <v>Letras del BCB con opción a rescate anticipado</v>
      </c>
      <c r="B1628" s="72" t="s">
        <v>10</v>
      </c>
      <c r="C1628" s="60">
        <v>2023</v>
      </c>
      <c r="D1628" s="60" t="str">
        <f t="shared" si="27"/>
        <v>nov</v>
      </c>
      <c r="E1628" s="24">
        <v>45260</v>
      </c>
      <c r="F1628" s="75">
        <v>1808609.2255393588</v>
      </c>
    </row>
    <row r="1629" spans="1:6" outlineLevel="1" x14ac:dyDescent="0.25">
      <c r="A1629" s="23" t="str">
        <f>VLOOKUP(B1629,Códigos!$A$1:$B$23,2,FALSE)</f>
        <v>Pagarés bursátiles</v>
      </c>
      <c r="B1629" s="72" t="s">
        <v>11</v>
      </c>
      <c r="C1629" s="60">
        <v>2023</v>
      </c>
      <c r="D1629" s="60" t="str">
        <f t="shared" si="27"/>
        <v>nov</v>
      </c>
      <c r="E1629" s="24">
        <v>45260</v>
      </c>
      <c r="F1629" s="75">
        <v>6223204.6309329411</v>
      </c>
    </row>
    <row r="1630" spans="1:6" outlineLevel="1" x14ac:dyDescent="0.25">
      <c r="A1630" s="23" t="str">
        <f>VLOOKUP(B1630,Códigos!$A$1:$B$23,2,FALSE)</f>
        <v>Valores de Titularización</v>
      </c>
      <c r="B1630" s="72" t="s">
        <v>12</v>
      </c>
      <c r="C1630" s="60">
        <v>2023</v>
      </c>
      <c r="D1630" s="60" t="str">
        <f t="shared" si="27"/>
        <v>nov</v>
      </c>
      <c r="E1630" s="24">
        <v>45260</v>
      </c>
      <c r="F1630" s="75">
        <v>356978.8921282799</v>
      </c>
    </row>
    <row r="1631" spans="1:6" outlineLevel="1" x14ac:dyDescent="0.25">
      <c r="A1631" s="23" t="str">
        <f>VLOOKUP(B1631,Códigos!$A$1:$B$23,2,FALSE)</f>
        <v>Inv. Extranjero</v>
      </c>
      <c r="B1631" s="68" t="s">
        <v>34</v>
      </c>
      <c r="C1631" s="60">
        <v>2023</v>
      </c>
      <c r="D1631" s="60" t="str">
        <f t="shared" si="27"/>
        <v>nov</v>
      </c>
      <c r="E1631" s="24">
        <v>45260</v>
      </c>
      <c r="F1631" s="75">
        <v>419296097.68279886</v>
      </c>
    </row>
    <row r="1632" spans="1:6" outlineLevel="1" x14ac:dyDescent="0.25">
      <c r="A1632" s="23" t="str">
        <f>VLOOKUP(B1632,Códigos!$A$1:$B$23,2,FALSE)</f>
        <v>Liquidez</v>
      </c>
      <c r="B1632" s="72" t="s">
        <v>13</v>
      </c>
      <c r="C1632" s="60">
        <v>2023</v>
      </c>
      <c r="D1632" s="60" t="str">
        <f t="shared" si="27"/>
        <v>nov</v>
      </c>
      <c r="E1632" s="24">
        <v>45260</v>
      </c>
      <c r="F1632" s="75">
        <v>171691362.62900874</v>
      </c>
    </row>
    <row r="1633" spans="1:6" outlineLevel="1" x14ac:dyDescent="0.25">
      <c r="A1633" s="23" t="str">
        <f>VLOOKUP(B1633,Códigos!$A$1:$B$23,2,FALSE)</f>
        <v>Inv. sin Oferta Pública</v>
      </c>
      <c r="B1633" s="72" t="s">
        <v>14</v>
      </c>
      <c r="C1633" s="60">
        <v>2023</v>
      </c>
      <c r="D1633" s="60" t="str">
        <f t="shared" si="27"/>
        <v>nov</v>
      </c>
      <c r="E1633" s="24">
        <v>45260</v>
      </c>
      <c r="F1633" s="75">
        <v>834670500.29653084</v>
      </c>
    </row>
    <row r="1634" spans="1:6" outlineLevel="1" x14ac:dyDescent="0.25">
      <c r="A1634" s="23" t="str">
        <f>VLOOKUP(B1634,Códigos!$A$1:$B$23,2,FALSE)</f>
        <v>Acciones</v>
      </c>
      <c r="B1634" s="72" t="s">
        <v>0</v>
      </c>
      <c r="C1634" s="60">
        <v>2023</v>
      </c>
      <c r="D1634" s="60" t="str">
        <f t="shared" si="27"/>
        <v>dic</v>
      </c>
      <c r="E1634" s="24">
        <v>45291</v>
      </c>
      <c r="F1634" s="75">
        <v>12398116.492711375</v>
      </c>
    </row>
    <row r="1635" spans="1:6" outlineLevel="1" x14ac:dyDescent="0.25">
      <c r="A1635" s="23" t="str">
        <f>VLOOKUP(B1635,Códigos!$A$1:$B$23,2,FALSE)</f>
        <v>Acciones no registradas en Bolsa</v>
      </c>
      <c r="B1635" s="72" t="s">
        <v>35</v>
      </c>
      <c r="C1635" s="60">
        <v>2023</v>
      </c>
      <c r="D1635" s="60" t="str">
        <f t="shared" si="27"/>
        <v>dic</v>
      </c>
      <c r="E1635" s="24">
        <v>45291</v>
      </c>
      <c r="F1635" s="75">
        <v>1573580.887755102</v>
      </c>
    </row>
    <row r="1636" spans="1:6" outlineLevel="1" x14ac:dyDescent="0.25">
      <c r="A1636" s="23" t="str">
        <f>VLOOKUP(B1636,Códigos!$A$1:$B$23,2,FALSE)</f>
        <v>Bonos Bancarios Bursátiles</v>
      </c>
      <c r="B1636" s="72" t="s">
        <v>1</v>
      </c>
      <c r="C1636" s="60">
        <v>2023</v>
      </c>
      <c r="D1636" s="60" t="str">
        <f t="shared" si="27"/>
        <v>dic</v>
      </c>
      <c r="E1636" s="24">
        <v>45291</v>
      </c>
      <c r="F1636" s="75">
        <v>69305432.300991252</v>
      </c>
    </row>
    <row r="1637" spans="1:6" outlineLevel="1" x14ac:dyDescent="0.25">
      <c r="A1637" s="23" t="str">
        <f>VLOOKUP(B1637,Códigos!$A$1:$B$23,2,FALSE)</f>
        <v>Bonos de Largo Plazo</v>
      </c>
      <c r="B1637" s="72" t="s">
        <v>3</v>
      </c>
      <c r="C1637" s="60">
        <v>2023</v>
      </c>
      <c r="D1637" s="60" t="str">
        <f t="shared" si="27"/>
        <v>dic</v>
      </c>
      <c r="E1637" s="24">
        <v>45291</v>
      </c>
      <c r="F1637" s="75">
        <v>23467707.762740504</v>
      </c>
    </row>
    <row r="1638" spans="1:6" outlineLevel="1" x14ac:dyDescent="0.25">
      <c r="A1638" s="23" t="str">
        <f>VLOOKUP(B1638,Códigos!$A$1:$B$23,2,FALSE)</f>
        <v>Bonos Participativos emitidos por Pymes</v>
      </c>
      <c r="B1638" s="72" t="s">
        <v>5</v>
      </c>
      <c r="C1638" s="60">
        <v>2023</v>
      </c>
      <c r="D1638" s="60" t="str">
        <f t="shared" si="27"/>
        <v>dic</v>
      </c>
      <c r="E1638" s="24">
        <v>45291</v>
      </c>
      <c r="F1638" s="75">
        <v>230045.91836734695</v>
      </c>
    </row>
    <row r="1639" spans="1:6" outlineLevel="1" x14ac:dyDescent="0.25">
      <c r="A1639" s="23" t="str">
        <f>VLOOKUP(B1639,Códigos!$A$1:$B$23,2,FALSE)</f>
        <v>Bonos del Tesoro</v>
      </c>
      <c r="B1639" s="72" t="s">
        <v>6</v>
      </c>
      <c r="C1639" s="60">
        <v>2023</v>
      </c>
      <c r="D1639" s="60" t="str">
        <f t="shared" si="27"/>
        <v>dic</v>
      </c>
      <c r="E1639" s="24">
        <v>45291</v>
      </c>
      <c r="F1639" s="75">
        <v>18926620.678658895</v>
      </c>
    </row>
    <row r="1640" spans="1:6" outlineLevel="1" x14ac:dyDescent="0.25">
      <c r="A1640" s="23" t="str">
        <f>VLOOKUP(B1640,Códigos!$A$1:$B$23,2,FALSE)</f>
        <v>Bonos Verdes, Sociales y/o Sostenibles</v>
      </c>
      <c r="B1640" s="72" t="s">
        <v>162</v>
      </c>
      <c r="C1640" s="60">
        <v>2023</v>
      </c>
      <c r="D1640" s="60" t="str">
        <f t="shared" si="27"/>
        <v>dic</v>
      </c>
      <c r="E1640" s="24">
        <v>45291</v>
      </c>
      <c r="F1640" s="75">
        <v>728095.30612244899</v>
      </c>
    </row>
    <row r="1641" spans="1:6" outlineLevel="1" x14ac:dyDescent="0.25">
      <c r="A1641" s="23" t="str">
        <f>VLOOKUP(B1641,Códigos!$A$1:$B$23,2,FALSE)</f>
        <v>Certificados de Depósito del Banco Central de Bolivia</v>
      </c>
      <c r="B1641" s="72" t="s">
        <v>163</v>
      </c>
      <c r="C1641" s="60">
        <v>2023</v>
      </c>
      <c r="D1641" s="60" t="str">
        <f t="shared" si="27"/>
        <v>dic</v>
      </c>
      <c r="E1641" s="24">
        <v>45291</v>
      </c>
      <c r="F1641" s="75">
        <v>10003152.581632653</v>
      </c>
    </row>
    <row r="1642" spans="1:6" outlineLevel="1" x14ac:dyDescent="0.25">
      <c r="A1642" s="23" t="str">
        <f>VLOOKUP(B1642,Códigos!$A$1:$B$23,2,FALSE)</f>
        <v>Cupones</v>
      </c>
      <c r="B1642" s="72" t="s">
        <v>7</v>
      </c>
      <c r="C1642" s="60">
        <v>2023</v>
      </c>
      <c r="D1642" s="60" t="str">
        <f t="shared" si="27"/>
        <v>dic</v>
      </c>
      <c r="E1642" s="24">
        <v>45291</v>
      </c>
      <c r="F1642" s="75">
        <v>34462549.565947421</v>
      </c>
    </row>
    <row r="1643" spans="1:6" outlineLevel="1" x14ac:dyDescent="0.25">
      <c r="A1643" s="23" t="str">
        <f>VLOOKUP(B1643,Códigos!$A$1:$B$23,2,FALSE)</f>
        <v>Depósitos a Plazo Fijo</v>
      </c>
      <c r="B1643" s="72" t="s">
        <v>8</v>
      </c>
      <c r="C1643" s="60">
        <v>2023</v>
      </c>
      <c r="D1643" s="60" t="str">
        <f t="shared" si="27"/>
        <v>dic</v>
      </c>
      <c r="E1643" s="24">
        <v>45291</v>
      </c>
      <c r="F1643" s="75">
        <v>733352286.21067131</v>
      </c>
    </row>
    <row r="1644" spans="1:6" outlineLevel="1" x14ac:dyDescent="0.25">
      <c r="A1644" s="23" t="str">
        <f>VLOOKUP(B1644,Códigos!$A$1:$B$23,2,FALSE)</f>
        <v>Letras del BCB</v>
      </c>
      <c r="B1644" s="72" t="s">
        <v>9</v>
      </c>
      <c r="C1644" s="60">
        <v>2023</v>
      </c>
      <c r="D1644" s="60" t="str">
        <f t="shared" si="27"/>
        <v>dic</v>
      </c>
      <c r="E1644" s="24">
        <v>45291</v>
      </c>
      <c r="F1644" s="75">
        <v>292830.40000000002</v>
      </c>
    </row>
    <row r="1645" spans="1:6" outlineLevel="1" x14ac:dyDescent="0.25">
      <c r="A1645" s="23" t="str">
        <f>VLOOKUP(B1645,Códigos!$A$1:$B$23,2,FALSE)</f>
        <v>Letras del BCB con opción a rescate anticipado</v>
      </c>
      <c r="B1645" s="72" t="s">
        <v>10</v>
      </c>
      <c r="C1645" s="60">
        <v>2023</v>
      </c>
      <c r="D1645" s="60" t="str">
        <f t="shared" si="27"/>
        <v>dic</v>
      </c>
      <c r="E1645" s="24">
        <v>45291</v>
      </c>
      <c r="F1645" s="75">
        <v>9639267.5018367376</v>
      </c>
    </row>
    <row r="1646" spans="1:6" outlineLevel="1" x14ac:dyDescent="0.25">
      <c r="A1646" s="23" t="str">
        <f>VLOOKUP(B1646,Códigos!$A$1:$B$23,2,FALSE)</f>
        <v>Pagarés bursátiles</v>
      </c>
      <c r="B1646" s="72" t="s">
        <v>11</v>
      </c>
      <c r="C1646" s="60">
        <v>2023</v>
      </c>
      <c r="D1646" s="60" t="str">
        <f t="shared" si="27"/>
        <v>dic</v>
      </c>
      <c r="E1646" s="24">
        <v>45291</v>
      </c>
      <c r="F1646" s="75">
        <v>6756176.5931778392</v>
      </c>
    </row>
    <row r="1647" spans="1:6" outlineLevel="1" x14ac:dyDescent="0.25">
      <c r="A1647" s="23" t="str">
        <f>VLOOKUP(B1647,Códigos!$A$1:$B$23,2,FALSE)</f>
        <v>Valores de Titularización</v>
      </c>
      <c r="B1647" s="72" t="s">
        <v>12</v>
      </c>
      <c r="C1647" s="60">
        <v>2023</v>
      </c>
      <c r="D1647" s="60" t="str">
        <f t="shared" si="27"/>
        <v>dic</v>
      </c>
      <c r="E1647" s="24">
        <v>45291</v>
      </c>
      <c r="F1647" s="75">
        <v>340338.13994169096</v>
      </c>
    </row>
    <row r="1648" spans="1:6" outlineLevel="1" x14ac:dyDescent="0.25">
      <c r="A1648" s="23" t="str">
        <f>VLOOKUP(B1648,Códigos!$A$1:$B$23,2,FALSE)</f>
        <v>Inv. Extranjero</v>
      </c>
      <c r="B1648" s="68" t="s">
        <v>34</v>
      </c>
      <c r="C1648" s="60">
        <v>2023</v>
      </c>
      <c r="D1648" s="60" t="str">
        <f t="shared" si="27"/>
        <v>dic</v>
      </c>
      <c r="E1648" s="24">
        <v>45291</v>
      </c>
      <c r="F1648" s="75">
        <v>404678083.56472301</v>
      </c>
    </row>
    <row r="1649" spans="1:6" outlineLevel="1" x14ac:dyDescent="0.25">
      <c r="A1649" s="23" t="str">
        <f>VLOOKUP(B1649,Códigos!$A$1:$B$23,2,FALSE)</f>
        <v>Liquidez</v>
      </c>
      <c r="B1649" s="72" t="s">
        <v>13</v>
      </c>
      <c r="C1649" s="60">
        <v>2023</v>
      </c>
      <c r="D1649" s="60" t="str">
        <f t="shared" si="27"/>
        <v>dic</v>
      </c>
      <c r="E1649" s="24">
        <v>45291</v>
      </c>
      <c r="F1649" s="75">
        <v>176248667.42746353</v>
      </c>
    </row>
    <row r="1650" spans="1:6" outlineLevel="1" x14ac:dyDescent="0.25">
      <c r="A1650" s="23" t="str">
        <f>VLOOKUP(B1650,Códigos!$A$1:$B$23,2,FALSE)</f>
        <v>Inv. sin Oferta Pública</v>
      </c>
      <c r="B1650" s="72" t="s">
        <v>14</v>
      </c>
      <c r="C1650" s="60">
        <v>2023</v>
      </c>
      <c r="D1650" s="60" t="str">
        <f t="shared" si="27"/>
        <v>dic</v>
      </c>
      <c r="E1650" s="24">
        <v>45291</v>
      </c>
      <c r="F1650" s="75">
        <v>824667766.98798859</v>
      </c>
    </row>
    <row r="1651" spans="1:6" outlineLevel="1" x14ac:dyDescent="0.25">
      <c r="A1651" s="23" t="str">
        <f>VLOOKUP(B1651,Códigos!$A$1:$B$23,2,FALSE)</f>
        <v>Acciones</v>
      </c>
      <c r="B1651" s="23" t="s">
        <v>0</v>
      </c>
      <c r="C1651" s="60">
        <v>2024</v>
      </c>
      <c r="D1651" s="60" t="str">
        <f t="shared" si="27"/>
        <v>ene</v>
      </c>
      <c r="E1651" s="24">
        <v>45322</v>
      </c>
      <c r="F1651" s="57">
        <v>12470566.024781339</v>
      </c>
    </row>
    <row r="1652" spans="1:6" outlineLevel="1" x14ac:dyDescent="0.25">
      <c r="A1652" s="23" t="str">
        <f>VLOOKUP(B1652,Códigos!$A$1:$B$23,2,FALSE)</f>
        <v>Acciones no registradas en Bolsa</v>
      </c>
      <c r="B1652" s="23" t="s">
        <v>35</v>
      </c>
      <c r="C1652" s="60">
        <v>2024</v>
      </c>
      <c r="D1652" s="60" t="str">
        <f t="shared" si="27"/>
        <v>ene</v>
      </c>
      <c r="E1652" s="24">
        <v>45322</v>
      </c>
      <c r="F1652" s="57">
        <v>1573580.887755102</v>
      </c>
    </row>
    <row r="1653" spans="1:6" outlineLevel="1" x14ac:dyDescent="0.25">
      <c r="A1653" s="23" t="str">
        <f>VLOOKUP(B1653,Códigos!$A$1:$B$23,2,FALSE)</f>
        <v>Bonos Bancarios Bursátiles</v>
      </c>
      <c r="B1653" s="23" t="s">
        <v>1</v>
      </c>
      <c r="C1653" s="60">
        <v>2024</v>
      </c>
      <c r="D1653" s="60" t="str">
        <f t="shared" si="27"/>
        <v>ene</v>
      </c>
      <c r="E1653" s="24">
        <v>45322</v>
      </c>
      <c r="F1653" s="57">
        <v>69331332.36110799</v>
      </c>
    </row>
    <row r="1654" spans="1:6" outlineLevel="1" x14ac:dyDescent="0.25">
      <c r="A1654" s="23" t="str">
        <f>VLOOKUP(B1654,Códigos!$A$1:$B$23,2,FALSE)</f>
        <v>Bonos de Largo Plazo</v>
      </c>
      <c r="B1654" s="23" t="s">
        <v>3</v>
      </c>
      <c r="C1654" s="60">
        <v>2024</v>
      </c>
      <c r="D1654" s="60" t="str">
        <f t="shared" si="27"/>
        <v>ene</v>
      </c>
      <c r="E1654" s="24">
        <v>45322</v>
      </c>
      <c r="F1654" s="57">
        <v>24563568.765860073</v>
      </c>
    </row>
    <row r="1655" spans="1:6" outlineLevel="1" x14ac:dyDescent="0.25">
      <c r="A1655" s="23" t="str">
        <f>VLOOKUP(B1655,Códigos!$A$1:$B$23,2,FALSE)</f>
        <v>Bonos Participativos emitidos por Pymes</v>
      </c>
      <c r="B1655" s="23" t="s">
        <v>5</v>
      </c>
      <c r="C1655" s="60">
        <v>2024</v>
      </c>
      <c r="D1655" s="60" t="str">
        <f t="shared" si="27"/>
        <v>ene</v>
      </c>
      <c r="E1655" s="24">
        <v>45322</v>
      </c>
      <c r="F1655" s="57">
        <v>168320.69970845483</v>
      </c>
    </row>
    <row r="1656" spans="1:6" outlineLevel="1" x14ac:dyDescent="0.25">
      <c r="A1656" s="23" t="str">
        <f>VLOOKUP(B1656,Códigos!$A$1:$B$23,2,FALSE)</f>
        <v>Bonos del BCB con opción a rescate anticipado</v>
      </c>
      <c r="B1656" s="23" t="s">
        <v>159</v>
      </c>
      <c r="C1656" s="60">
        <v>2024</v>
      </c>
      <c r="D1656" s="60" t="str">
        <f t="shared" si="27"/>
        <v>ene</v>
      </c>
      <c r="E1656" s="24">
        <v>45322</v>
      </c>
      <c r="F1656" s="57">
        <v>1015084.2448979592</v>
      </c>
    </row>
    <row r="1657" spans="1:6" outlineLevel="1" x14ac:dyDescent="0.25">
      <c r="A1657" s="23" t="str">
        <f>VLOOKUP(B1657,Códigos!$A$1:$B$23,2,FALSE)</f>
        <v>Bonos del Tesoro</v>
      </c>
      <c r="B1657" s="23" t="s">
        <v>6</v>
      </c>
      <c r="C1657" s="60">
        <v>2024</v>
      </c>
      <c r="D1657" s="60" t="str">
        <f t="shared" si="27"/>
        <v>ene</v>
      </c>
      <c r="E1657" s="24">
        <v>45322</v>
      </c>
      <c r="F1657" s="57">
        <v>18949924.92244897</v>
      </c>
    </row>
    <row r="1658" spans="1:6" outlineLevel="1" x14ac:dyDescent="0.25">
      <c r="A1658" s="23" t="str">
        <f>VLOOKUP(B1658,Códigos!$A$1:$B$23,2,FALSE)</f>
        <v>Bonos Verdes, Sociales y/o Sostenibles</v>
      </c>
      <c r="B1658" s="23" t="s">
        <v>162</v>
      </c>
      <c r="C1658" s="60">
        <v>2024</v>
      </c>
      <c r="D1658" s="60" t="str">
        <f t="shared" si="27"/>
        <v>ene</v>
      </c>
      <c r="E1658" s="24">
        <v>45322</v>
      </c>
      <c r="F1658" s="57">
        <v>730865.6093294461</v>
      </c>
    </row>
    <row r="1659" spans="1:6" outlineLevel="1" x14ac:dyDescent="0.25">
      <c r="A1659" s="23" t="str">
        <f>VLOOKUP(B1659,Códigos!$A$1:$B$23,2,FALSE)</f>
        <v>Certificados de Depósito del Banco Central de Bolivia</v>
      </c>
      <c r="B1659" s="23" t="s">
        <v>163</v>
      </c>
      <c r="C1659" s="60">
        <v>2024</v>
      </c>
      <c r="D1659" s="60" t="str">
        <f t="shared" si="27"/>
        <v>ene</v>
      </c>
      <c r="E1659" s="24">
        <v>45322</v>
      </c>
      <c r="F1659" s="57">
        <v>70523030.874635577</v>
      </c>
    </row>
    <row r="1660" spans="1:6" outlineLevel="1" x14ac:dyDescent="0.25">
      <c r="A1660" s="23" t="str">
        <f>VLOOKUP(B1660,Códigos!$A$1:$B$23,2,FALSE)</f>
        <v>Cupones</v>
      </c>
      <c r="B1660" s="23" t="s">
        <v>7</v>
      </c>
      <c r="C1660" s="60">
        <v>2024</v>
      </c>
      <c r="D1660" s="60" t="str">
        <f t="shared" si="27"/>
        <v>ene</v>
      </c>
      <c r="E1660" s="24">
        <v>45322</v>
      </c>
      <c r="F1660" s="57">
        <v>36172911.456034929</v>
      </c>
    </row>
    <row r="1661" spans="1:6" outlineLevel="1" x14ac:dyDescent="0.25">
      <c r="A1661" s="23" t="str">
        <f>VLOOKUP(B1661,Códigos!$A$1:$B$23,2,FALSE)</f>
        <v>Depósitos a Plazo Fijo</v>
      </c>
      <c r="B1661" s="23" t="s">
        <v>8</v>
      </c>
      <c r="C1661" s="60">
        <v>2024</v>
      </c>
      <c r="D1661" s="60" t="str">
        <f t="shared" si="27"/>
        <v>ene</v>
      </c>
      <c r="E1661" s="24">
        <v>45322</v>
      </c>
      <c r="F1661" s="57">
        <v>725702779.03792918</v>
      </c>
    </row>
    <row r="1662" spans="1:6" outlineLevel="1" x14ac:dyDescent="0.25">
      <c r="A1662" s="23" t="str">
        <f>VLOOKUP(B1662,Códigos!$A$1:$B$23,2,FALSE)</f>
        <v>Letras del BCB</v>
      </c>
      <c r="B1662" s="23" t="s">
        <v>9</v>
      </c>
      <c r="C1662" s="60">
        <v>2024</v>
      </c>
      <c r="D1662" s="60" t="str">
        <f t="shared" si="27"/>
        <v>ene</v>
      </c>
      <c r="E1662" s="24">
        <v>45322</v>
      </c>
      <c r="F1662" s="57">
        <v>293408.12</v>
      </c>
    </row>
    <row r="1663" spans="1:6" outlineLevel="1" x14ac:dyDescent="0.25">
      <c r="A1663" s="23" t="str">
        <f>VLOOKUP(B1663,Códigos!$A$1:$B$23,2,FALSE)</f>
        <v>Letras del BCB con opción a rescate anticipado</v>
      </c>
      <c r="B1663" s="23" t="s">
        <v>10</v>
      </c>
      <c r="C1663" s="60">
        <v>2024</v>
      </c>
      <c r="D1663" s="60" t="str">
        <f t="shared" si="27"/>
        <v>ene</v>
      </c>
      <c r="E1663" s="24">
        <v>45322</v>
      </c>
      <c r="F1663" s="57">
        <v>17335168.920291543</v>
      </c>
    </row>
    <row r="1664" spans="1:6" outlineLevel="1" x14ac:dyDescent="0.25">
      <c r="A1664" s="23" t="str">
        <f>VLOOKUP(B1664,Códigos!$A$1:$B$23,2,FALSE)</f>
        <v>Pagarés bursátiles</v>
      </c>
      <c r="B1664" s="23" t="s">
        <v>11</v>
      </c>
      <c r="C1664" s="60">
        <v>2024</v>
      </c>
      <c r="D1664" s="60" t="str">
        <f t="shared" si="27"/>
        <v>ene</v>
      </c>
      <c r="E1664" s="24">
        <v>45322</v>
      </c>
      <c r="F1664" s="57">
        <v>7079046.8184256526</v>
      </c>
    </row>
    <row r="1665" spans="1:6" outlineLevel="1" x14ac:dyDescent="0.25">
      <c r="A1665" s="23" t="str">
        <f>VLOOKUP(B1665,Códigos!$A$1:$B$23,2,FALSE)</f>
        <v>Valores de Titularización</v>
      </c>
      <c r="B1665" s="23" t="s">
        <v>12</v>
      </c>
      <c r="C1665" s="60">
        <v>2024</v>
      </c>
      <c r="D1665" s="60" t="str">
        <f t="shared" si="27"/>
        <v>ene</v>
      </c>
      <c r="E1665" s="24">
        <v>45322</v>
      </c>
      <c r="F1665" s="57">
        <v>323610.19825072889</v>
      </c>
    </row>
    <row r="1666" spans="1:6" outlineLevel="1" x14ac:dyDescent="0.25">
      <c r="A1666" s="23" t="str">
        <f>VLOOKUP(B1666,Códigos!$A$1:$B$23,2,FALSE)</f>
        <v>Inv. Extranjero</v>
      </c>
      <c r="B1666" s="23" t="s">
        <v>34</v>
      </c>
      <c r="C1666" s="60">
        <v>2024</v>
      </c>
      <c r="D1666" s="60" t="str">
        <f t="shared" ref="D1666:D1729" si="28">+TEXT(E1666,"mmm")</f>
        <v>ene</v>
      </c>
      <c r="E1666" s="24">
        <v>45322</v>
      </c>
      <c r="F1666" s="57">
        <v>332008138.06577265</v>
      </c>
    </row>
    <row r="1667" spans="1:6" outlineLevel="1" x14ac:dyDescent="0.25">
      <c r="A1667" s="23" t="str">
        <f>VLOOKUP(B1667,Códigos!$A$1:$B$23,2,FALSE)</f>
        <v>Liquidez</v>
      </c>
      <c r="B1667" s="23" t="s">
        <v>13</v>
      </c>
      <c r="C1667" s="60">
        <v>2024</v>
      </c>
      <c r="D1667" s="60" t="str">
        <f t="shared" si="28"/>
        <v>ene</v>
      </c>
      <c r="E1667" s="24">
        <v>45322</v>
      </c>
      <c r="F1667" s="57">
        <v>185248061.99653059</v>
      </c>
    </row>
    <row r="1668" spans="1:6" outlineLevel="1" x14ac:dyDescent="0.25">
      <c r="A1668" s="23" t="str">
        <f>VLOOKUP(B1668,Códigos!$A$1:$B$23,2,FALSE)</f>
        <v>Inv. sin Oferta Pública</v>
      </c>
      <c r="B1668" s="23" t="s">
        <v>14</v>
      </c>
      <c r="C1668" s="60">
        <v>2024</v>
      </c>
      <c r="D1668" s="60" t="str">
        <f t="shared" si="28"/>
        <v>ene</v>
      </c>
      <c r="E1668" s="24">
        <v>45322</v>
      </c>
      <c r="F1668" s="57">
        <v>832011254.39962101</v>
      </c>
    </row>
    <row r="1669" spans="1:6" outlineLevel="1" x14ac:dyDescent="0.25">
      <c r="A1669" s="23" t="str">
        <f>VLOOKUP(B1669,Códigos!$A$1:$B$23,2,FALSE)</f>
        <v>Acciones</v>
      </c>
      <c r="B1669" s="23" t="s">
        <v>0</v>
      </c>
      <c r="C1669" s="60">
        <v>2024</v>
      </c>
      <c r="D1669" s="60" t="str">
        <f t="shared" si="28"/>
        <v>feb</v>
      </c>
      <c r="E1669" s="24">
        <v>45351</v>
      </c>
      <c r="F1669" s="57">
        <v>12439762.230320698</v>
      </c>
    </row>
    <row r="1670" spans="1:6" outlineLevel="1" x14ac:dyDescent="0.25">
      <c r="A1670" s="23" t="str">
        <f>VLOOKUP(B1670,Códigos!$A$1:$B$23,2,FALSE)</f>
        <v>Acciones no registradas en Bolsa</v>
      </c>
      <c r="B1670" s="23" t="s">
        <v>35</v>
      </c>
      <c r="C1670" s="60">
        <v>2024</v>
      </c>
      <c r="D1670" s="60" t="str">
        <f t="shared" si="28"/>
        <v>feb</v>
      </c>
      <c r="E1670" s="24">
        <v>45351</v>
      </c>
      <c r="F1670" s="57">
        <v>1573580.887755102</v>
      </c>
    </row>
    <row r="1671" spans="1:6" outlineLevel="1" x14ac:dyDescent="0.25">
      <c r="A1671" s="23" t="str">
        <f>VLOOKUP(B1671,Códigos!$A$1:$B$23,2,FALSE)</f>
        <v>Bonos Bancarios Bursátiles</v>
      </c>
      <c r="B1671" s="23" t="s">
        <v>1</v>
      </c>
      <c r="C1671" s="60">
        <v>2024</v>
      </c>
      <c r="D1671" s="60" t="str">
        <f t="shared" si="28"/>
        <v>feb</v>
      </c>
      <c r="E1671" s="24">
        <v>45351</v>
      </c>
      <c r="F1671" s="57">
        <v>67674020.367026135</v>
      </c>
    </row>
    <row r="1672" spans="1:6" outlineLevel="1" x14ac:dyDescent="0.25">
      <c r="A1672" s="23" t="str">
        <f>VLOOKUP(B1672,Códigos!$A$1:$B$23,2,FALSE)</f>
        <v>Bonos de Largo Plazo</v>
      </c>
      <c r="B1672" s="23" t="s">
        <v>3</v>
      </c>
      <c r="C1672" s="60">
        <v>2024</v>
      </c>
      <c r="D1672" s="60" t="str">
        <f t="shared" si="28"/>
        <v>feb</v>
      </c>
      <c r="E1672" s="24">
        <v>45351</v>
      </c>
      <c r="F1672" s="57">
        <v>24052148.141953368</v>
      </c>
    </row>
    <row r="1673" spans="1:6" outlineLevel="1" x14ac:dyDescent="0.25">
      <c r="A1673" s="23" t="str">
        <f>VLOOKUP(B1673,Códigos!$A$1:$B$23,2,FALSE)</f>
        <v>Bonos Participativos emitidos por Pymes</v>
      </c>
      <c r="B1673" s="23" t="s">
        <v>5</v>
      </c>
      <c r="C1673" s="60">
        <v>2024</v>
      </c>
      <c r="D1673" s="60" t="str">
        <f t="shared" si="28"/>
        <v>feb</v>
      </c>
      <c r="E1673" s="24">
        <v>45351</v>
      </c>
      <c r="F1673" s="57">
        <v>169129.00874635571</v>
      </c>
    </row>
    <row r="1674" spans="1:6" outlineLevel="1" x14ac:dyDescent="0.25">
      <c r="A1674" s="23" t="str">
        <f>VLOOKUP(B1674,Códigos!$A$1:$B$23,2,FALSE)</f>
        <v>Bonos del BCB con opción a rescate anticipado</v>
      </c>
      <c r="B1674" s="23" t="s">
        <v>159</v>
      </c>
      <c r="C1674" s="60">
        <v>2024</v>
      </c>
      <c r="D1674" s="60" t="str">
        <f t="shared" si="28"/>
        <v>feb</v>
      </c>
      <c r="E1674" s="24">
        <v>45351</v>
      </c>
      <c r="F1674" s="57">
        <v>1455333.3425655977</v>
      </c>
    </row>
    <row r="1675" spans="1:6" outlineLevel="1" x14ac:dyDescent="0.25">
      <c r="A1675" s="23" t="str">
        <f>VLOOKUP(B1675,Códigos!$A$1:$B$23,2,FALSE)</f>
        <v>Bonos del Tesoro</v>
      </c>
      <c r="B1675" s="23" t="s">
        <v>6</v>
      </c>
      <c r="C1675" s="60">
        <v>2024</v>
      </c>
      <c r="D1675" s="60" t="str">
        <f t="shared" si="28"/>
        <v>feb</v>
      </c>
      <c r="E1675" s="24">
        <v>45351</v>
      </c>
      <c r="F1675" s="57">
        <v>18906103.821982522</v>
      </c>
    </row>
    <row r="1676" spans="1:6" outlineLevel="1" x14ac:dyDescent="0.25">
      <c r="A1676" s="23" t="str">
        <f>VLOOKUP(B1676,Códigos!$A$1:$B$23,2,FALSE)</f>
        <v>Bonos Verdes, Sociales y/o Sostenibles</v>
      </c>
      <c r="B1676" s="23" t="s">
        <v>162</v>
      </c>
      <c r="C1676" s="60">
        <v>2024</v>
      </c>
      <c r="D1676" s="60" t="str">
        <f t="shared" si="28"/>
        <v>feb</v>
      </c>
      <c r="E1676" s="24">
        <v>45351</v>
      </c>
      <c r="F1676" s="57">
        <v>733483.2186588922</v>
      </c>
    </row>
    <row r="1677" spans="1:6" outlineLevel="1" x14ac:dyDescent="0.25">
      <c r="A1677" s="23" t="str">
        <f>VLOOKUP(B1677,Códigos!$A$1:$B$23,2,FALSE)</f>
        <v>Certificados de Depósito del Banco Central de Bolivia</v>
      </c>
      <c r="B1677" s="23" t="s">
        <v>163</v>
      </c>
      <c r="C1677" s="60">
        <v>2024</v>
      </c>
      <c r="D1677" s="60" t="str">
        <f t="shared" si="28"/>
        <v>feb</v>
      </c>
      <c r="E1677" s="24">
        <v>45351</v>
      </c>
      <c r="F1677" s="57">
        <v>89211975.266763911</v>
      </c>
    </row>
    <row r="1678" spans="1:6" outlineLevel="1" x14ac:dyDescent="0.25">
      <c r="A1678" s="23" t="str">
        <f>VLOOKUP(B1678,Códigos!$A$1:$B$23,2,FALSE)</f>
        <v>Cupones</v>
      </c>
      <c r="B1678" s="23" t="s">
        <v>7</v>
      </c>
      <c r="C1678" s="60">
        <v>2024</v>
      </c>
      <c r="D1678" s="60" t="str">
        <f t="shared" si="28"/>
        <v>feb</v>
      </c>
      <c r="E1678" s="24">
        <v>45351</v>
      </c>
      <c r="F1678" s="57">
        <v>36210934.711428508</v>
      </c>
    </row>
    <row r="1679" spans="1:6" outlineLevel="1" x14ac:dyDescent="0.25">
      <c r="A1679" s="23" t="str">
        <f>VLOOKUP(B1679,Códigos!$A$1:$B$23,2,FALSE)</f>
        <v>Depósitos a Plazo Fijo</v>
      </c>
      <c r="B1679" s="23" t="s">
        <v>8</v>
      </c>
      <c r="C1679" s="60">
        <v>2024</v>
      </c>
      <c r="D1679" s="60" t="str">
        <f t="shared" si="28"/>
        <v>feb</v>
      </c>
      <c r="E1679" s="24">
        <v>45351</v>
      </c>
      <c r="F1679" s="57">
        <v>745233617.76857305</v>
      </c>
    </row>
    <row r="1680" spans="1:6" outlineLevel="1" x14ac:dyDescent="0.25">
      <c r="A1680" s="23" t="str">
        <f>VLOOKUP(B1680,Códigos!$A$1:$B$23,2,FALSE)</f>
        <v>Letras del BCB</v>
      </c>
      <c r="B1680" s="23" t="s">
        <v>9</v>
      </c>
      <c r="C1680" s="60">
        <v>2024</v>
      </c>
      <c r="D1680" s="60" t="str">
        <f t="shared" si="28"/>
        <v>feb</v>
      </c>
      <c r="E1680" s="24">
        <v>45351</v>
      </c>
      <c r="F1680" s="57">
        <v>293947.51</v>
      </c>
    </row>
    <row r="1681" spans="1:6" outlineLevel="1" x14ac:dyDescent="0.25">
      <c r="A1681" s="23" t="str">
        <f>VLOOKUP(B1681,Códigos!$A$1:$B$23,2,FALSE)</f>
        <v>Letras del BCB con opción a rescate anticipado</v>
      </c>
      <c r="B1681" s="23" t="s">
        <v>10</v>
      </c>
      <c r="C1681" s="60">
        <v>2024</v>
      </c>
      <c r="D1681" s="60" t="str">
        <f t="shared" si="28"/>
        <v>feb</v>
      </c>
      <c r="E1681" s="24">
        <v>45351</v>
      </c>
      <c r="F1681" s="57">
        <v>21836956.312507294</v>
      </c>
    </row>
    <row r="1682" spans="1:6" outlineLevel="1" x14ac:dyDescent="0.25">
      <c r="A1682" s="23" t="str">
        <f>VLOOKUP(B1682,Códigos!$A$1:$B$23,2,FALSE)</f>
        <v>Pagarés bursátiles</v>
      </c>
      <c r="B1682" s="23" t="s">
        <v>11</v>
      </c>
      <c r="C1682" s="60">
        <v>2024</v>
      </c>
      <c r="D1682" s="60" t="str">
        <f t="shared" si="28"/>
        <v>feb</v>
      </c>
      <c r="E1682" s="24">
        <v>45351</v>
      </c>
      <c r="F1682" s="57">
        <v>7106232.7115160348</v>
      </c>
    </row>
    <row r="1683" spans="1:6" outlineLevel="1" x14ac:dyDescent="0.25">
      <c r="A1683" s="23" t="str">
        <f>VLOOKUP(B1683,Códigos!$A$1:$B$23,2,FALSE)</f>
        <v>Valores de Titularización</v>
      </c>
      <c r="B1683" s="23" t="s">
        <v>12</v>
      </c>
      <c r="C1683" s="60">
        <v>2024</v>
      </c>
      <c r="D1683" s="60" t="str">
        <f t="shared" si="28"/>
        <v>feb</v>
      </c>
      <c r="E1683" s="24">
        <v>45351</v>
      </c>
      <c r="F1683" s="57">
        <v>306697.34110787173</v>
      </c>
    </row>
    <row r="1684" spans="1:6" outlineLevel="1" x14ac:dyDescent="0.25">
      <c r="A1684" s="23" t="str">
        <f>VLOOKUP(B1684,Códigos!$A$1:$B$23,2,FALSE)</f>
        <v>Inv. Extranjero</v>
      </c>
      <c r="B1684" s="23" t="s">
        <v>34</v>
      </c>
      <c r="C1684" s="60">
        <v>2024</v>
      </c>
      <c r="D1684" s="60" t="str">
        <f t="shared" si="28"/>
        <v>feb</v>
      </c>
      <c r="E1684" s="24">
        <v>45351</v>
      </c>
      <c r="F1684" s="57">
        <v>183507634.10221574</v>
      </c>
    </row>
    <row r="1685" spans="1:6" outlineLevel="1" x14ac:dyDescent="0.25">
      <c r="A1685" s="23" t="str">
        <f>VLOOKUP(B1685,Códigos!$A$1:$B$23,2,FALSE)</f>
        <v>Liquidez</v>
      </c>
      <c r="B1685" s="23" t="s">
        <v>13</v>
      </c>
      <c r="C1685" s="60">
        <v>2024</v>
      </c>
      <c r="D1685" s="60" t="str">
        <f t="shared" si="28"/>
        <v>feb</v>
      </c>
      <c r="E1685" s="24">
        <v>45351</v>
      </c>
      <c r="F1685" s="57">
        <v>314663405.51393586</v>
      </c>
    </row>
    <row r="1686" spans="1:6" outlineLevel="1" x14ac:dyDescent="0.25">
      <c r="A1686" s="23" t="str">
        <f>VLOOKUP(B1686,Códigos!$A$1:$B$23,2,FALSE)</f>
        <v>Inv. sin Oferta Pública</v>
      </c>
      <c r="B1686" s="23" t="s">
        <v>14</v>
      </c>
      <c r="C1686" s="60">
        <v>2024</v>
      </c>
      <c r="D1686" s="60" t="str">
        <f t="shared" si="28"/>
        <v>feb</v>
      </c>
      <c r="E1686" s="24">
        <v>45351</v>
      </c>
      <c r="F1686" s="57">
        <v>827585640.51830888</v>
      </c>
    </row>
    <row r="1687" spans="1:6" outlineLevel="1" x14ac:dyDescent="0.25">
      <c r="A1687" s="23" t="str">
        <f>VLOOKUP(B1687,Códigos!$A$1:$B$23,2,FALSE)</f>
        <v>Acciones</v>
      </c>
      <c r="B1687" s="23" t="s">
        <v>0</v>
      </c>
      <c r="C1687" s="60">
        <v>2024</v>
      </c>
      <c r="D1687" s="60" t="str">
        <f t="shared" si="28"/>
        <v>mar</v>
      </c>
      <c r="E1687" s="24">
        <v>45382</v>
      </c>
      <c r="F1687" s="57">
        <v>12442325.043731777</v>
      </c>
    </row>
    <row r="1688" spans="1:6" outlineLevel="1" x14ac:dyDescent="0.25">
      <c r="A1688" s="23" t="str">
        <f>VLOOKUP(B1688,Códigos!$A$1:$B$23,2,FALSE)</f>
        <v>Acciones no registradas en Bolsa</v>
      </c>
      <c r="B1688" s="23" t="s">
        <v>35</v>
      </c>
      <c r="C1688" s="60">
        <v>2024</v>
      </c>
      <c r="D1688" s="60" t="str">
        <f t="shared" si="28"/>
        <v>mar</v>
      </c>
      <c r="E1688" s="24">
        <v>45382</v>
      </c>
      <c r="F1688" s="57">
        <v>1573580.887755102</v>
      </c>
    </row>
    <row r="1689" spans="1:6" outlineLevel="1" x14ac:dyDescent="0.25">
      <c r="A1689" s="23" t="str">
        <f>VLOOKUP(B1689,Códigos!$A$1:$B$23,2,FALSE)</f>
        <v>Bonos Bancarios Bursátiles</v>
      </c>
      <c r="B1689" s="23" t="s">
        <v>1</v>
      </c>
      <c r="C1689" s="60">
        <v>2024</v>
      </c>
      <c r="D1689" s="60" t="str">
        <f t="shared" si="28"/>
        <v>mar</v>
      </c>
      <c r="E1689" s="24">
        <v>45382</v>
      </c>
      <c r="F1689" s="57">
        <v>99444577.353498548</v>
      </c>
    </row>
    <row r="1690" spans="1:6" outlineLevel="1" x14ac:dyDescent="0.25">
      <c r="A1690" s="23" t="str">
        <f>VLOOKUP(B1690,Códigos!$A$1:$B$23,2,FALSE)</f>
        <v>Bonos de Largo Plazo</v>
      </c>
      <c r="B1690" s="23" t="s">
        <v>3</v>
      </c>
      <c r="C1690" s="60">
        <v>2024</v>
      </c>
      <c r="D1690" s="60" t="str">
        <f t="shared" si="28"/>
        <v>mar</v>
      </c>
      <c r="E1690" s="24">
        <v>45382</v>
      </c>
      <c r="F1690" s="57">
        <v>25411583.143236142</v>
      </c>
    </row>
    <row r="1691" spans="1:6" outlineLevel="1" x14ac:dyDescent="0.25">
      <c r="A1691" s="23" t="str">
        <f>VLOOKUP(B1691,Códigos!$A$1:$B$23,2,FALSE)</f>
        <v>Bonos Participativos emitidos por Pymes</v>
      </c>
      <c r="B1691" s="23" t="s">
        <v>5</v>
      </c>
      <c r="C1691" s="60">
        <v>2024</v>
      </c>
      <c r="D1691" s="60" t="str">
        <f t="shared" si="28"/>
        <v>mar</v>
      </c>
      <c r="E1691" s="24">
        <v>45382</v>
      </c>
      <c r="F1691" s="57">
        <v>170001.45772594755</v>
      </c>
    </row>
    <row r="1692" spans="1:6" outlineLevel="1" x14ac:dyDescent="0.25">
      <c r="A1692" s="23" t="str">
        <f>VLOOKUP(B1692,Códigos!$A$1:$B$23,2,FALSE)</f>
        <v>Bonos del BCB con opción a rescate anticipado</v>
      </c>
      <c r="B1692" s="23" t="s">
        <v>159</v>
      </c>
      <c r="C1692" s="60">
        <v>2024</v>
      </c>
      <c r="D1692" s="60" t="str">
        <f t="shared" si="28"/>
        <v>mar</v>
      </c>
      <c r="E1692" s="24">
        <v>45382</v>
      </c>
      <c r="F1692" s="57">
        <v>1459505.5393586005</v>
      </c>
    </row>
    <row r="1693" spans="1:6" outlineLevel="1" x14ac:dyDescent="0.25">
      <c r="A1693" s="23" t="str">
        <f>VLOOKUP(B1693,Códigos!$A$1:$B$23,2,FALSE)</f>
        <v>Bonos del Tesoro</v>
      </c>
      <c r="B1693" s="23" t="s">
        <v>6</v>
      </c>
      <c r="C1693" s="60">
        <v>2024</v>
      </c>
      <c r="D1693" s="60" t="str">
        <f t="shared" si="28"/>
        <v>mar</v>
      </c>
      <c r="E1693" s="24">
        <v>45382</v>
      </c>
      <c r="F1693" s="57">
        <v>18921097.506064139</v>
      </c>
    </row>
    <row r="1694" spans="1:6" outlineLevel="1" x14ac:dyDescent="0.25">
      <c r="A1694" s="23" t="str">
        <f>VLOOKUP(B1694,Códigos!$A$1:$B$23,2,FALSE)</f>
        <v>Bonos Verdes, Sociales y/o Sostenibles</v>
      </c>
      <c r="B1694" s="23" t="s">
        <v>162</v>
      </c>
      <c r="C1694" s="60">
        <v>2024</v>
      </c>
      <c r="D1694" s="60" t="str">
        <f t="shared" si="28"/>
        <v>mar</v>
      </c>
      <c r="E1694" s="24">
        <v>45382</v>
      </c>
      <c r="F1694" s="57">
        <v>736297.14868804673</v>
      </c>
    </row>
    <row r="1695" spans="1:6" outlineLevel="1" x14ac:dyDescent="0.25">
      <c r="A1695" s="23" t="str">
        <f>VLOOKUP(B1695,Códigos!$A$1:$B$23,2,FALSE)</f>
        <v>Certificados de Depósito del Banco Central de Bolivia</v>
      </c>
      <c r="B1695" s="23" t="s">
        <v>163</v>
      </c>
      <c r="C1695" s="60">
        <v>2024</v>
      </c>
      <c r="D1695" s="60" t="str">
        <f t="shared" si="28"/>
        <v>mar</v>
      </c>
      <c r="E1695" s="24">
        <v>45382</v>
      </c>
      <c r="F1695" s="57">
        <v>89666371.654518917</v>
      </c>
    </row>
    <row r="1696" spans="1:6" outlineLevel="1" x14ac:dyDescent="0.25">
      <c r="A1696" s="23" t="str">
        <f>VLOOKUP(B1696,Códigos!$A$1:$B$23,2,FALSE)</f>
        <v>Cupones</v>
      </c>
      <c r="B1696" s="23" t="s">
        <v>7</v>
      </c>
      <c r="C1696" s="60">
        <v>2024</v>
      </c>
      <c r="D1696" s="60" t="str">
        <f t="shared" si="28"/>
        <v>mar</v>
      </c>
      <c r="E1696" s="24">
        <v>45382</v>
      </c>
      <c r="F1696" s="57">
        <v>35912100.826676339</v>
      </c>
    </row>
    <row r="1697" spans="1:6" outlineLevel="1" x14ac:dyDescent="0.25">
      <c r="A1697" s="23" t="str">
        <f>VLOOKUP(B1697,Códigos!$A$1:$B$23,2,FALSE)</f>
        <v>Depósitos a Plazo Fijo</v>
      </c>
      <c r="B1697" s="23" t="s">
        <v>8</v>
      </c>
      <c r="C1697" s="60">
        <v>2024</v>
      </c>
      <c r="D1697" s="60" t="str">
        <f t="shared" si="28"/>
        <v>mar</v>
      </c>
      <c r="E1697" s="24">
        <v>45382</v>
      </c>
      <c r="F1697" s="57">
        <v>845038682.33285367</v>
      </c>
    </row>
    <row r="1698" spans="1:6" outlineLevel="1" x14ac:dyDescent="0.25">
      <c r="A1698" s="23" t="str">
        <f>VLOOKUP(B1698,Códigos!$A$1:$B$23,2,FALSE)</f>
        <v>Letras del BCB</v>
      </c>
      <c r="B1698" s="23" t="s">
        <v>9</v>
      </c>
      <c r="C1698" s="60">
        <v>2024</v>
      </c>
      <c r="D1698" s="60" t="str">
        <f t="shared" si="28"/>
        <v>mar</v>
      </c>
      <c r="E1698" s="24">
        <v>45382</v>
      </c>
      <c r="F1698" s="57">
        <v>2866749.661253646</v>
      </c>
    </row>
    <row r="1699" spans="1:6" outlineLevel="1" x14ac:dyDescent="0.25">
      <c r="A1699" s="23" t="str">
        <f>VLOOKUP(B1699,Códigos!$A$1:$B$23,2,FALSE)</f>
        <v>Letras del BCB con opción a rescate anticipado</v>
      </c>
      <c r="B1699" s="23" t="s">
        <v>10</v>
      </c>
      <c r="C1699" s="60">
        <v>2024</v>
      </c>
      <c r="D1699" s="60" t="str">
        <f t="shared" si="28"/>
        <v>mar</v>
      </c>
      <c r="E1699" s="24">
        <v>45382</v>
      </c>
      <c r="F1699" s="57">
        <v>40157439.168338209</v>
      </c>
    </row>
    <row r="1700" spans="1:6" outlineLevel="1" x14ac:dyDescent="0.25">
      <c r="A1700" s="23" t="str">
        <f>VLOOKUP(B1700,Códigos!$A$1:$B$23,2,FALSE)</f>
        <v>Pagarés bursátiles</v>
      </c>
      <c r="B1700" s="23" t="s">
        <v>11</v>
      </c>
      <c r="C1700" s="60">
        <v>2024</v>
      </c>
      <c r="D1700" s="60" t="str">
        <f t="shared" si="28"/>
        <v>mar</v>
      </c>
      <c r="E1700" s="24">
        <v>45382</v>
      </c>
      <c r="F1700" s="57">
        <v>8231568.4734693877</v>
      </c>
    </row>
    <row r="1701" spans="1:6" outlineLevel="1" x14ac:dyDescent="0.25">
      <c r="A1701" s="23" t="str">
        <f>VLOOKUP(B1701,Códigos!$A$1:$B$23,2,FALSE)</f>
        <v>Valores de Titularización</v>
      </c>
      <c r="B1701" s="23" t="s">
        <v>12</v>
      </c>
      <c r="C1701" s="60">
        <v>2024</v>
      </c>
      <c r="D1701" s="60" t="str">
        <f t="shared" si="28"/>
        <v>mar</v>
      </c>
      <c r="E1701" s="24">
        <v>45382</v>
      </c>
      <c r="F1701" s="57">
        <v>289801.29446064139</v>
      </c>
    </row>
    <row r="1702" spans="1:6" outlineLevel="1" x14ac:dyDescent="0.25">
      <c r="A1702" s="23" t="str">
        <f>VLOOKUP(B1702,Códigos!$A$1:$B$23,2,FALSE)</f>
        <v>Inv. Extranjero</v>
      </c>
      <c r="B1702" s="23" t="s">
        <v>34</v>
      </c>
      <c r="C1702" s="60">
        <v>2024</v>
      </c>
      <c r="D1702" s="60" t="str">
        <f t="shared" si="28"/>
        <v>mar</v>
      </c>
      <c r="E1702" s="24">
        <v>45382</v>
      </c>
      <c r="F1702" s="57">
        <v>66494976.241690956</v>
      </c>
    </row>
    <row r="1703" spans="1:6" outlineLevel="1" x14ac:dyDescent="0.25">
      <c r="A1703" s="23" t="str">
        <f>VLOOKUP(B1703,Códigos!$A$1:$B$23,2,FALSE)</f>
        <v>Liquidez</v>
      </c>
      <c r="B1703" s="23" t="s">
        <v>13</v>
      </c>
      <c r="C1703" s="60">
        <v>2024</v>
      </c>
      <c r="D1703" s="60" t="str">
        <f t="shared" si="28"/>
        <v>mar</v>
      </c>
      <c r="E1703" s="24">
        <v>45382</v>
      </c>
      <c r="F1703" s="57">
        <v>318423911.14218652</v>
      </c>
    </row>
    <row r="1704" spans="1:6" outlineLevel="1" x14ac:dyDescent="0.25">
      <c r="A1704" s="23" t="str">
        <f>VLOOKUP(B1704,Códigos!$A$1:$B$23,2,FALSE)</f>
        <v>Inv. sin Oferta Pública</v>
      </c>
      <c r="B1704" s="23" t="s">
        <v>14</v>
      </c>
      <c r="C1704" s="60">
        <v>2024</v>
      </c>
      <c r="D1704" s="60" t="str">
        <f t="shared" si="28"/>
        <v>mar</v>
      </c>
      <c r="E1704" s="24">
        <v>45382</v>
      </c>
      <c r="F1704" s="57">
        <v>806044536.05693877</v>
      </c>
    </row>
    <row r="1705" spans="1:6" outlineLevel="1" x14ac:dyDescent="0.25">
      <c r="A1705" s="23" t="str">
        <f>VLOOKUP(B1705,Códigos!$A$1:$B$23,2,FALSE)</f>
        <v>Acciones</v>
      </c>
      <c r="B1705" s="23" t="s">
        <v>0</v>
      </c>
      <c r="C1705" s="60">
        <v>2024</v>
      </c>
      <c r="D1705" s="60" t="str">
        <f t="shared" si="28"/>
        <v>abr</v>
      </c>
      <c r="E1705" s="24">
        <v>45412</v>
      </c>
      <c r="F1705" s="57">
        <v>12289989.848396502</v>
      </c>
    </row>
    <row r="1706" spans="1:6" outlineLevel="1" x14ac:dyDescent="0.25">
      <c r="A1706" s="23" t="str">
        <f>VLOOKUP(B1706,Códigos!$A$1:$B$23,2,FALSE)</f>
        <v>Acciones no registradas en Bolsa</v>
      </c>
      <c r="B1706" s="23" t="s">
        <v>35</v>
      </c>
      <c r="C1706" s="60">
        <v>2024</v>
      </c>
      <c r="D1706" s="60" t="str">
        <f t="shared" si="28"/>
        <v>abr</v>
      </c>
      <c r="E1706" s="24">
        <v>45412</v>
      </c>
      <c r="F1706" s="57">
        <v>1573580.887755102</v>
      </c>
    </row>
    <row r="1707" spans="1:6" outlineLevel="1" x14ac:dyDescent="0.25">
      <c r="A1707" s="23" t="str">
        <f>VLOOKUP(B1707,Códigos!$A$1:$B$23,2,FALSE)</f>
        <v>Bonos Bancarios Bursátiles</v>
      </c>
      <c r="B1707" s="23" t="s">
        <v>1</v>
      </c>
      <c r="C1707" s="60">
        <v>2024</v>
      </c>
      <c r="D1707" s="60" t="str">
        <f t="shared" si="28"/>
        <v>abr</v>
      </c>
      <c r="E1707" s="24">
        <v>45412</v>
      </c>
      <c r="F1707" s="57">
        <v>104435366.44341123</v>
      </c>
    </row>
    <row r="1708" spans="1:6" outlineLevel="1" x14ac:dyDescent="0.25">
      <c r="A1708" s="23" t="str">
        <f>VLOOKUP(B1708,Códigos!$A$1:$B$23,2,FALSE)</f>
        <v>Bonos Banco Central de Bolivia</v>
      </c>
      <c r="B1708" s="23" t="s">
        <v>2</v>
      </c>
      <c r="C1708" s="60">
        <v>2024</v>
      </c>
      <c r="D1708" s="60" t="str">
        <f t="shared" si="28"/>
        <v>abr</v>
      </c>
      <c r="E1708" s="24">
        <v>45412</v>
      </c>
      <c r="F1708" s="57">
        <v>1817591.6909621009</v>
      </c>
    </row>
    <row r="1709" spans="1:6" outlineLevel="1" x14ac:dyDescent="0.25">
      <c r="A1709" s="23" t="str">
        <f>VLOOKUP(B1709,Códigos!$A$1:$B$23,2,FALSE)</f>
        <v>Bonos de Largo Plazo</v>
      </c>
      <c r="B1709" s="23" t="s">
        <v>3</v>
      </c>
      <c r="C1709" s="60">
        <v>2024</v>
      </c>
      <c r="D1709" s="60" t="str">
        <f t="shared" si="28"/>
        <v>abr</v>
      </c>
      <c r="E1709" s="24">
        <v>45412</v>
      </c>
      <c r="F1709" s="57">
        <v>24927124.730787154</v>
      </c>
    </row>
    <row r="1710" spans="1:6" outlineLevel="1" x14ac:dyDescent="0.25">
      <c r="A1710" s="23" t="str">
        <f>VLOOKUP(B1710,Códigos!$A$1:$B$23,2,FALSE)</f>
        <v>Bonos Participativos emitidos por Pymes</v>
      </c>
      <c r="B1710" s="23" t="s">
        <v>5</v>
      </c>
      <c r="C1710" s="60">
        <v>2024</v>
      </c>
      <c r="D1710" s="60" t="str">
        <f t="shared" si="28"/>
        <v>abr</v>
      </c>
      <c r="E1710" s="24">
        <v>45412</v>
      </c>
      <c r="F1710" s="57">
        <v>170854.2274052478</v>
      </c>
    </row>
    <row r="1711" spans="1:6" outlineLevel="1" x14ac:dyDescent="0.25">
      <c r="A1711" s="23" t="str">
        <f>VLOOKUP(B1711,Códigos!$A$1:$B$23,2,FALSE)</f>
        <v>Bonos del BCB con opción a rescate anticipado</v>
      </c>
      <c r="B1711" s="23" t="s">
        <v>159</v>
      </c>
      <c r="C1711" s="60">
        <v>2024</v>
      </c>
      <c r="D1711" s="60" t="str">
        <f t="shared" si="28"/>
        <v>abr</v>
      </c>
      <c r="E1711" s="24">
        <v>45412</v>
      </c>
      <c r="F1711" s="57">
        <v>2185278.4314868809</v>
      </c>
    </row>
    <row r="1712" spans="1:6" outlineLevel="1" x14ac:dyDescent="0.25">
      <c r="A1712" s="23" t="str">
        <f>VLOOKUP(B1712,Códigos!$A$1:$B$23,2,FALSE)</f>
        <v>Bonos del Tesoro</v>
      </c>
      <c r="B1712" s="23" t="s">
        <v>6</v>
      </c>
      <c r="C1712" s="60">
        <v>2024</v>
      </c>
      <c r="D1712" s="60" t="str">
        <f t="shared" si="28"/>
        <v>abr</v>
      </c>
      <c r="E1712" s="24">
        <v>45412</v>
      </c>
      <c r="F1712" s="57">
        <v>18947829.417376079</v>
      </c>
    </row>
    <row r="1713" spans="1:6" outlineLevel="1" x14ac:dyDescent="0.25">
      <c r="A1713" s="23" t="str">
        <f>VLOOKUP(B1713,Códigos!$A$1:$B$23,2,FALSE)</f>
        <v>Bonos Verdes, Sociales y/o Sostenibles</v>
      </c>
      <c r="B1713" s="23" t="s">
        <v>162</v>
      </c>
      <c r="C1713" s="60">
        <v>2024</v>
      </c>
      <c r="D1713" s="60" t="str">
        <f t="shared" si="28"/>
        <v>abr</v>
      </c>
      <c r="E1713" s="24">
        <v>45412</v>
      </c>
      <c r="F1713" s="57">
        <v>739038.36734693882</v>
      </c>
    </row>
    <row r="1714" spans="1:6" outlineLevel="1" x14ac:dyDescent="0.25">
      <c r="A1714" s="23" t="str">
        <f>VLOOKUP(B1714,Códigos!$A$1:$B$23,2,FALSE)</f>
        <v>Certificados de Depósito del Banco Central de Bolivia</v>
      </c>
      <c r="B1714" s="23" t="s">
        <v>163</v>
      </c>
      <c r="C1714" s="60">
        <v>2024</v>
      </c>
      <c r="D1714" s="60" t="str">
        <f t="shared" si="28"/>
        <v>abr</v>
      </c>
      <c r="E1714" s="24">
        <v>45412</v>
      </c>
      <c r="F1714" s="57">
        <v>90108642.444606319</v>
      </c>
    </row>
    <row r="1715" spans="1:6" outlineLevel="1" x14ac:dyDescent="0.25">
      <c r="A1715" s="23" t="str">
        <f>VLOOKUP(B1715,Códigos!$A$1:$B$23,2,FALSE)</f>
        <v>Cupones</v>
      </c>
      <c r="B1715" s="23" t="s">
        <v>7</v>
      </c>
      <c r="C1715" s="60">
        <v>2024</v>
      </c>
      <c r="D1715" s="60" t="str">
        <f t="shared" si="28"/>
        <v>abr</v>
      </c>
      <c r="E1715" s="24">
        <v>45412</v>
      </c>
      <c r="F1715" s="57">
        <v>35601536.615889259</v>
      </c>
    </row>
    <row r="1716" spans="1:6" outlineLevel="1" x14ac:dyDescent="0.25">
      <c r="A1716" s="23" t="str">
        <f>VLOOKUP(B1716,Códigos!$A$1:$B$23,2,FALSE)</f>
        <v>Depósitos a Plazo Fijo</v>
      </c>
      <c r="B1716" s="23" t="s">
        <v>8</v>
      </c>
      <c r="C1716" s="60">
        <v>2024</v>
      </c>
      <c r="D1716" s="60" t="str">
        <f t="shared" si="28"/>
        <v>abr</v>
      </c>
      <c r="E1716" s="24">
        <v>45412</v>
      </c>
      <c r="F1716" s="57">
        <v>877991723.65134346</v>
      </c>
    </row>
    <row r="1717" spans="1:6" outlineLevel="1" x14ac:dyDescent="0.25">
      <c r="A1717" s="23" t="str">
        <f>VLOOKUP(B1717,Códigos!$A$1:$B$23,2,FALSE)</f>
        <v>Letras del BCB</v>
      </c>
      <c r="B1717" s="23" t="s">
        <v>9</v>
      </c>
      <c r="C1717" s="60">
        <v>2024</v>
      </c>
      <c r="D1717" s="60" t="str">
        <f t="shared" si="28"/>
        <v>abr</v>
      </c>
      <c r="E1717" s="24">
        <v>45412</v>
      </c>
      <c r="F1717" s="57">
        <v>1840686.708454811</v>
      </c>
    </row>
    <row r="1718" spans="1:6" outlineLevel="1" x14ac:dyDescent="0.25">
      <c r="A1718" s="23" t="str">
        <f>VLOOKUP(B1718,Códigos!$A$1:$B$23,2,FALSE)</f>
        <v>Letras del BCB con opción a rescate anticipado</v>
      </c>
      <c r="B1718" s="23" t="s">
        <v>10</v>
      </c>
      <c r="C1718" s="60">
        <v>2024</v>
      </c>
      <c r="D1718" s="60" t="str">
        <f t="shared" si="28"/>
        <v>abr</v>
      </c>
      <c r="E1718" s="24">
        <v>45412</v>
      </c>
      <c r="F1718" s="57">
        <v>66569683.593965009</v>
      </c>
    </row>
    <row r="1719" spans="1:6" outlineLevel="1" x14ac:dyDescent="0.25">
      <c r="A1719" s="23" t="str">
        <f>VLOOKUP(B1719,Códigos!$A$1:$B$23,2,FALSE)</f>
        <v>Pagarés bursátiles</v>
      </c>
      <c r="B1719" s="23" t="s">
        <v>11</v>
      </c>
      <c r="C1719" s="60">
        <v>2024</v>
      </c>
      <c r="D1719" s="60" t="str">
        <f t="shared" si="28"/>
        <v>abr</v>
      </c>
      <c r="E1719" s="24">
        <v>45412</v>
      </c>
      <c r="F1719" s="57">
        <v>8267037.563294461</v>
      </c>
    </row>
    <row r="1720" spans="1:6" outlineLevel="1" x14ac:dyDescent="0.25">
      <c r="A1720" s="23" t="str">
        <f>VLOOKUP(B1720,Códigos!$A$1:$B$23,2,FALSE)</f>
        <v>Valores de Titularización</v>
      </c>
      <c r="B1720" s="23" t="s">
        <v>12</v>
      </c>
      <c r="C1720" s="60">
        <v>2024</v>
      </c>
      <c r="D1720" s="60" t="str">
        <f t="shared" si="28"/>
        <v>abr</v>
      </c>
      <c r="E1720" s="24">
        <v>45412</v>
      </c>
      <c r="F1720" s="57">
        <v>272774.59475218662</v>
      </c>
    </row>
    <row r="1721" spans="1:6" outlineLevel="1" x14ac:dyDescent="0.25">
      <c r="A1721" s="23" t="str">
        <f>VLOOKUP(B1721,Códigos!$A$1:$B$23,2,FALSE)</f>
        <v>Inv. Extranjero</v>
      </c>
      <c r="B1721" s="23" t="s">
        <v>34</v>
      </c>
      <c r="C1721" s="60">
        <v>2024</v>
      </c>
      <c r="D1721" s="60" t="str">
        <f t="shared" si="28"/>
        <v>abr</v>
      </c>
      <c r="E1721" s="24">
        <v>45412</v>
      </c>
      <c r="F1721" s="57">
        <v>59265341.110553928</v>
      </c>
    </row>
    <row r="1722" spans="1:6" outlineLevel="1" x14ac:dyDescent="0.25">
      <c r="A1722" s="23" t="str">
        <f>VLOOKUP(B1722,Códigos!$A$1:$B$23,2,FALSE)</f>
        <v>Liquidez</v>
      </c>
      <c r="B1722" s="23" t="s">
        <v>13</v>
      </c>
      <c r="C1722" s="60">
        <v>2024</v>
      </c>
      <c r="D1722" s="60" t="str">
        <f t="shared" si="28"/>
        <v>abr</v>
      </c>
      <c r="E1722" s="24">
        <v>45412</v>
      </c>
      <c r="F1722" s="57">
        <v>243682680.21711367</v>
      </c>
    </row>
    <row r="1723" spans="1:6" outlineLevel="1" x14ac:dyDescent="0.25">
      <c r="A1723" s="23" t="str">
        <f>VLOOKUP(B1723,Códigos!$A$1:$B$23,2,FALSE)</f>
        <v>Inv. sin Oferta Pública</v>
      </c>
      <c r="B1723" s="23" t="s">
        <v>14</v>
      </c>
      <c r="C1723" s="60">
        <v>2024</v>
      </c>
      <c r="D1723" s="60" t="str">
        <f t="shared" si="28"/>
        <v>abr</v>
      </c>
      <c r="E1723" s="24">
        <v>45412</v>
      </c>
      <c r="F1723" s="57">
        <v>828855726.59463549</v>
      </c>
    </row>
    <row r="1724" spans="1:6" outlineLevel="1" x14ac:dyDescent="0.25">
      <c r="A1724" s="23" t="str">
        <f>VLOOKUP(B1724,Códigos!$A$1:$B$23,2,FALSE)</f>
        <v>Acciones</v>
      </c>
      <c r="B1724" s="23" t="s">
        <v>0</v>
      </c>
      <c r="C1724" s="60">
        <v>2024</v>
      </c>
      <c r="D1724" s="60" t="str">
        <f t="shared" si="28"/>
        <v>may</v>
      </c>
      <c r="E1724" s="24">
        <v>45443</v>
      </c>
      <c r="F1724" s="57">
        <v>12289989.848396502</v>
      </c>
    </row>
    <row r="1725" spans="1:6" outlineLevel="1" x14ac:dyDescent="0.25">
      <c r="A1725" s="23" t="str">
        <f>VLOOKUP(B1725,Códigos!$A$1:$B$23,2,FALSE)</f>
        <v>Acciones no registradas en Bolsa</v>
      </c>
      <c r="B1725" s="23" t="s">
        <v>35</v>
      </c>
      <c r="C1725" s="60">
        <v>2024</v>
      </c>
      <c r="D1725" s="60" t="str">
        <f t="shared" si="28"/>
        <v>may</v>
      </c>
      <c r="E1725" s="24">
        <v>45443</v>
      </c>
      <c r="F1725" s="57">
        <v>1658814.1239067055</v>
      </c>
    </row>
    <row r="1726" spans="1:6" outlineLevel="1" x14ac:dyDescent="0.25">
      <c r="A1726" s="23" t="str">
        <f>VLOOKUP(B1726,Códigos!$A$1:$B$23,2,FALSE)</f>
        <v>Bonos Bancarios Bursátiles</v>
      </c>
      <c r="B1726" s="23" t="s">
        <v>1</v>
      </c>
      <c r="C1726" s="60">
        <v>2024</v>
      </c>
      <c r="D1726" s="60" t="str">
        <f t="shared" si="28"/>
        <v>may</v>
      </c>
      <c r="E1726" s="24">
        <v>45443</v>
      </c>
      <c r="F1726" s="57">
        <v>104454147.05588931</v>
      </c>
    </row>
    <row r="1727" spans="1:6" outlineLevel="1" x14ac:dyDescent="0.25">
      <c r="A1727" s="23" t="str">
        <f>VLOOKUP(B1727,Códigos!$A$1:$B$23,2,FALSE)</f>
        <v>Bonos Banco Central de Bolivia</v>
      </c>
      <c r="B1727" s="23" t="s">
        <v>2</v>
      </c>
      <c r="C1727" s="60">
        <v>2024</v>
      </c>
      <c r="D1727" s="60" t="str">
        <f t="shared" si="28"/>
        <v>may</v>
      </c>
      <c r="E1727" s="24">
        <v>45443</v>
      </c>
      <c r="F1727" s="57">
        <v>5214595.4139941745</v>
      </c>
    </row>
    <row r="1728" spans="1:6" outlineLevel="1" x14ac:dyDescent="0.25">
      <c r="A1728" s="23" t="str">
        <f>VLOOKUP(B1728,Códigos!$A$1:$B$23,2,FALSE)</f>
        <v>Bonos de Largo Plazo</v>
      </c>
      <c r="B1728" s="23" t="s">
        <v>3</v>
      </c>
      <c r="C1728" s="60">
        <v>2024</v>
      </c>
      <c r="D1728" s="60" t="str">
        <f t="shared" si="28"/>
        <v>may</v>
      </c>
      <c r="E1728" s="24">
        <v>45443</v>
      </c>
      <c r="F1728" s="57">
        <v>24182597.910466481</v>
      </c>
    </row>
    <row r="1729" spans="1:6" outlineLevel="1" x14ac:dyDescent="0.25">
      <c r="A1729" s="23" t="str">
        <f>VLOOKUP(B1729,Códigos!$A$1:$B$23,2,FALSE)</f>
        <v>Bonos Participativos emitidos por Pymes</v>
      </c>
      <c r="B1729" s="23" t="s">
        <v>5</v>
      </c>
      <c r="C1729" s="60">
        <v>2024</v>
      </c>
      <c r="D1729" s="60" t="str">
        <f t="shared" si="28"/>
        <v>may</v>
      </c>
      <c r="E1729" s="24">
        <v>45443</v>
      </c>
      <c r="F1729" s="57">
        <v>171744.89795918367</v>
      </c>
    </row>
    <row r="1730" spans="1:6" outlineLevel="1" x14ac:dyDescent="0.25">
      <c r="A1730" s="23" t="str">
        <f>VLOOKUP(B1730,Códigos!$A$1:$B$23,2,FALSE)</f>
        <v>Bonos del BCB con opción a rescate anticipado</v>
      </c>
      <c r="B1730" s="23" t="s">
        <v>159</v>
      </c>
      <c r="C1730" s="60">
        <v>2024</v>
      </c>
      <c r="D1730" s="60" t="str">
        <f t="shared" ref="D1730:D1793" si="29">+TEXT(E1730,"mmm")</f>
        <v>may</v>
      </c>
      <c r="E1730" s="24">
        <v>45443</v>
      </c>
      <c r="F1730" s="57">
        <v>2193169.7784256558</v>
      </c>
    </row>
    <row r="1731" spans="1:6" outlineLevel="1" x14ac:dyDescent="0.25">
      <c r="A1731" s="23" t="str">
        <f>VLOOKUP(B1731,Códigos!$A$1:$B$23,2,FALSE)</f>
        <v>Bonos del Tesoro</v>
      </c>
      <c r="B1731" s="23" t="s">
        <v>6</v>
      </c>
      <c r="C1731" s="60">
        <v>2024</v>
      </c>
      <c r="D1731" s="60" t="str">
        <f t="shared" si="29"/>
        <v>may</v>
      </c>
      <c r="E1731" s="24">
        <v>45443</v>
      </c>
      <c r="F1731" s="57">
        <v>18954473.680524789</v>
      </c>
    </row>
    <row r="1732" spans="1:6" outlineLevel="1" x14ac:dyDescent="0.25">
      <c r="A1732" s="23" t="str">
        <f>VLOOKUP(B1732,Códigos!$A$1:$B$23,2,FALSE)</f>
        <v>Bonos Verdes, Sociales y/o Sostenibles</v>
      </c>
      <c r="B1732" s="23" t="s">
        <v>162</v>
      </c>
      <c r="C1732" s="60">
        <v>2024</v>
      </c>
      <c r="D1732" s="60" t="str">
        <f t="shared" si="29"/>
        <v>may</v>
      </c>
      <c r="E1732" s="24">
        <v>45443</v>
      </c>
      <c r="F1732" s="57">
        <v>741895.92419825075</v>
      </c>
    </row>
    <row r="1733" spans="1:6" outlineLevel="1" x14ac:dyDescent="0.25">
      <c r="A1733" s="23" t="str">
        <f>VLOOKUP(B1733,Códigos!$A$1:$B$23,2,FALSE)</f>
        <v>Certificados de Depósito del Banco Central de Bolivia</v>
      </c>
      <c r="B1733" s="23" t="s">
        <v>163</v>
      </c>
      <c r="C1733" s="60">
        <v>2024</v>
      </c>
      <c r="D1733" s="60" t="str">
        <f t="shared" si="29"/>
        <v>may</v>
      </c>
      <c r="E1733" s="24">
        <v>45443</v>
      </c>
      <c r="F1733" s="57">
        <v>90568064.246355593</v>
      </c>
    </row>
    <row r="1734" spans="1:6" outlineLevel="1" x14ac:dyDescent="0.25">
      <c r="A1734" s="23" t="str">
        <f>VLOOKUP(B1734,Códigos!$A$1:$B$23,2,FALSE)</f>
        <v>Cupones</v>
      </c>
      <c r="B1734" s="23" t="s">
        <v>7</v>
      </c>
      <c r="C1734" s="60">
        <v>2024</v>
      </c>
      <c r="D1734" s="60" t="str">
        <f t="shared" si="29"/>
        <v>may</v>
      </c>
      <c r="E1734" s="24">
        <v>45443</v>
      </c>
      <c r="F1734" s="57">
        <v>35549446.692857102</v>
      </c>
    </row>
    <row r="1735" spans="1:6" outlineLevel="1" x14ac:dyDescent="0.25">
      <c r="A1735" s="23" t="str">
        <f>VLOOKUP(B1735,Códigos!$A$1:$B$23,2,FALSE)</f>
        <v>Depósitos a Plazo Fijo</v>
      </c>
      <c r="B1735" s="23" t="s">
        <v>8</v>
      </c>
      <c r="C1735" s="60">
        <v>2024</v>
      </c>
      <c r="D1735" s="60" t="str">
        <f t="shared" si="29"/>
        <v>may</v>
      </c>
      <c r="E1735" s="24">
        <v>45443</v>
      </c>
      <c r="F1735" s="57">
        <v>882368410.88638067</v>
      </c>
    </row>
    <row r="1736" spans="1:6" outlineLevel="1" x14ac:dyDescent="0.25">
      <c r="A1736" s="23" t="str">
        <f>VLOOKUP(B1736,Códigos!$A$1:$B$23,2,FALSE)</f>
        <v>Letras del BCB</v>
      </c>
      <c r="B1736" s="23" t="s">
        <v>9</v>
      </c>
      <c r="C1736" s="60">
        <v>2024</v>
      </c>
      <c r="D1736" s="60" t="str">
        <f t="shared" si="29"/>
        <v>may</v>
      </c>
      <c r="E1736" s="24">
        <v>45443</v>
      </c>
      <c r="F1736" s="57">
        <v>288542.27405247855</v>
      </c>
    </row>
    <row r="1737" spans="1:6" outlineLevel="1" x14ac:dyDescent="0.25">
      <c r="A1737" s="23" t="str">
        <f>VLOOKUP(B1737,Códigos!$A$1:$B$23,2,FALSE)</f>
        <v>Letras del BCB con opción a rescate anticipado</v>
      </c>
      <c r="B1737" s="23" t="s">
        <v>10</v>
      </c>
      <c r="C1737" s="60">
        <v>2024</v>
      </c>
      <c r="D1737" s="60" t="str">
        <f t="shared" si="29"/>
        <v>may</v>
      </c>
      <c r="E1737" s="24">
        <v>45443</v>
      </c>
      <c r="F1737" s="57">
        <v>56985535.212040827</v>
      </c>
    </row>
    <row r="1738" spans="1:6" outlineLevel="1" x14ac:dyDescent="0.25">
      <c r="A1738" s="23" t="str">
        <f>VLOOKUP(B1738,Códigos!$A$1:$B$23,2,FALSE)</f>
        <v>Pagarés bursátiles</v>
      </c>
      <c r="B1738" s="23" t="s">
        <v>11</v>
      </c>
      <c r="C1738" s="60">
        <v>2024</v>
      </c>
      <c r="D1738" s="60" t="str">
        <f t="shared" si="29"/>
        <v>may</v>
      </c>
      <c r="E1738" s="24">
        <v>45443</v>
      </c>
      <c r="F1738" s="57">
        <v>9477275.6730320696</v>
      </c>
    </row>
    <row r="1739" spans="1:6" outlineLevel="1" x14ac:dyDescent="0.25">
      <c r="A1739" s="23" t="str">
        <f>VLOOKUP(B1739,Códigos!$A$1:$B$23,2,FALSE)</f>
        <v>Valores de Titularización</v>
      </c>
      <c r="B1739" s="23" t="s">
        <v>12</v>
      </c>
      <c r="C1739" s="60">
        <v>2024</v>
      </c>
      <c r="D1739" s="60" t="str">
        <f t="shared" si="29"/>
        <v>may</v>
      </c>
      <c r="E1739" s="24">
        <v>45443</v>
      </c>
      <c r="F1739" s="57">
        <v>255711.31778425659</v>
      </c>
    </row>
    <row r="1740" spans="1:6" outlineLevel="1" x14ac:dyDescent="0.25">
      <c r="A1740" s="23" t="str">
        <f>VLOOKUP(B1740,Códigos!$A$1:$B$23,2,FALSE)</f>
        <v>Inv. Extranjero</v>
      </c>
      <c r="B1740" s="23" t="s">
        <v>34</v>
      </c>
      <c r="C1740" s="60">
        <v>2024</v>
      </c>
      <c r="D1740" s="60" t="str">
        <f t="shared" si="29"/>
        <v>may</v>
      </c>
      <c r="E1740" s="24">
        <v>45443</v>
      </c>
      <c r="F1740" s="57">
        <v>59438994.452186599</v>
      </c>
    </row>
    <row r="1741" spans="1:6" outlineLevel="1" x14ac:dyDescent="0.25">
      <c r="A1741" s="23" t="str">
        <f>VLOOKUP(B1741,Códigos!$A$1:$B$23,2,FALSE)</f>
        <v>Liquidez</v>
      </c>
      <c r="B1741" s="23" t="s">
        <v>13</v>
      </c>
      <c r="C1741" s="60">
        <v>2024</v>
      </c>
      <c r="D1741" s="60" t="str">
        <f t="shared" si="29"/>
        <v>may</v>
      </c>
      <c r="E1741" s="24">
        <v>45443</v>
      </c>
      <c r="F1741" s="57">
        <v>266486472.36603498</v>
      </c>
    </row>
    <row r="1742" spans="1:6" outlineLevel="1" x14ac:dyDescent="0.25">
      <c r="A1742" s="23" t="str">
        <f>VLOOKUP(B1742,Códigos!$A$1:$B$23,2,FALSE)</f>
        <v>Inv. sin Oferta Pública</v>
      </c>
      <c r="B1742" s="23" t="s">
        <v>14</v>
      </c>
      <c r="C1742" s="60">
        <v>2024</v>
      </c>
      <c r="D1742" s="60" t="str">
        <f t="shared" si="29"/>
        <v>may</v>
      </c>
      <c r="E1742" s="24">
        <v>45443</v>
      </c>
      <c r="F1742" s="57">
        <v>815521448.57437313</v>
      </c>
    </row>
    <row r="1743" spans="1:6" outlineLevel="1" x14ac:dyDescent="0.25">
      <c r="A1743" s="23" t="str">
        <f>VLOOKUP(B1743,Códigos!$A$1:$B$23,2,FALSE)</f>
        <v>Acciones</v>
      </c>
      <c r="B1743" s="23" t="s">
        <v>0</v>
      </c>
      <c r="C1743" s="60">
        <v>2024</v>
      </c>
      <c r="D1743" s="60" t="str">
        <f t="shared" si="29"/>
        <v>jun</v>
      </c>
      <c r="E1743" s="24">
        <v>45473</v>
      </c>
      <c r="F1743" s="57">
        <v>12298070.715743441</v>
      </c>
    </row>
    <row r="1744" spans="1:6" outlineLevel="1" x14ac:dyDescent="0.25">
      <c r="A1744" s="23" t="str">
        <f>VLOOKUP(B1744,Códigos!$A$1:$B$23,2,FALSE)</f>
        <v>Acciones no registradas en Bolsa</v>
      </c>
      <c r="B1744" s="23" t="s">
        <v>35</v>
      </c>
      <c r="C1744" s="60">
        <v>2024</v>
      </c>
      <c r="D1744" s="60" t="str">
        <f t="shared" si="29"/>
        <v>jun</v>
      </c>
      <c r="E1744" s="24">
        <v>45473</v>
      </c>
      <c r="F1744" s="57">
        <v>1658814.1239067055</v>
      </c>
    </row>
    <row r="1745" spans="1:6" outlineLevel="1" x14ac:dyDescent="0.25">
      <c r="A1745" s="23" t="str">
        <f>VLOOKUP(B1745,Códigos!$A$1:$B$23,2,FALSE)</f>
        <v>Bonos Bancarios Bursátiles</v>
      </c>
      <c r="B1745" s="23" t="s">
        <v>1</v>
      </c>
      <c r="C1745" s="60">
        <v>2024</v>
      </c>
      <c r="D1745" s="60" t="str">
        <f t="shared" si="29"/>
        <v>jun</v>
      </c>
      <c r="E1745" s="24">
        <v>45473</v>
      </c>
      <c r="F1745" s="57">
        <v>103637576.66819254</v>
      </c>
    </row>
    <row r="1746" spans="1:6" outlineLevel="1" x14ac:dyDescent="0.25">
      <c r="A1746" s="23" t="str">
        <f>VLOOKUP(B1746,Códigos!$A$1:$B$23,2,FALSE)</f>
        <v>Bonos Banco Central de Bolivia</v>
      </c>
      <c r="B1746" s="23" t="s">
        <v>2</v>
      </c>
      <c r="C1746" s="60">
        <v>2024</v>
      </c>
      <c r="D1746" s="60" t="str">
        <f t="shared" si="29"/>
        <v>jun</v>
      </c>
      <c r="E1746" s="24">
        <v>45473</v>
      </c>
      <c r="F1746" s="57">
        <v>9250297.6793003064</v>
      </c>
    </row>
    <row r="1747" spans="1:6" outlineLevel="1" x14ac:dyDescent="0.25">
      <c r="A1747" s="23" t="str">
        <f>VLOOKUP(B1747,Códigos!$A$1:$B$23,2,FALSE)</f>
        <v>Bonos de Largo Plazo</v>
      </c>
      <c r="B1747" s="23" t="s">
        <v>3</v>
      </c>
      <c r="C1747" s="60">
        <v>2024</v>
      </c>
      <c r="D1747" s="60" t="str">
        <f t="shared" si="29"/>
        <v>jun</v>
      </c>
      <c r="E1747" s="24">
        <v>45473</v>
      </c>
      <c r="F1747" s="57">
        <v>24045593.205626801</v>
      </c>
    </row>
    <row r="1748" spans="1:6" outlineLevel="1" x14ac:dyDescent="0.25">
      <c r="A1748" s="23" t="str">
        <f>VLOOKUP(B1748,Códigos!$A$1:$B$23,2,FALSE)</f>
        <v>Bonos Participativos emitidos por Pymes</v>
      </c>
      <c r="B1748" s="23" t="s">
        <v>5</v>
      </c>
      <c r="C1748" s="60">
        <v>2024</v>
      </c>
      <c r="D1748" s="60" t="str">
        <f t="shared" si="29"/>
        <v>jun</v>
      </c>
      <c r="E1748" s="24">
        <v>45473</v>
      </c>
      <c r="F1748" s="57">
        <v>172615.16034985424</v>
      </c>
    </row>
    <row r="1749" spans="1:6" outlineLevel="1" x14ac:dyDescent="0.25">
      <c r="A1749" s="23" t="str">
        <f>VLOOKUP(B1749,Códigos!$A$1:$B$23,2,FALSE)</f>
        <v>Bonos del BCB con opción a rescate anticipado</v>
      </c>
      <c r="B1749" s="23" t="s">
        <v>159</v>
      </c>
      <c r="C1749" s="60">
        <v>2024</v>
      </c>
      <c r="D1749" s="60" t="str">
        <f t="shared" si="29"/>
        <v>jun</v>
      </c>
      <c r="E1749" s="24">
        <v>45473</v>
      </c>
      <c r="F1749" s="57">
        <v>2201342.2507288628</v>
      </c>
    </row>
    <row r="1750" spans="1:6" outlineLevel="1" x14ac:dyDescent="0.25">
      <c r="A1750" s="23" t="str">
        <f>VLOOKUP(B1750,Códigos!$A$1:$B$23,2,FALSE)</f>
        <v>Bonos del Tesoro</v>
      </c>
      <c r="B1750" s="23" t="s">
        <v>6</v>
      </c>
      <c r="C1750" s="60">
        <v>2024</v>
      </c>
      <c r="D1750" s="60" t="str">
        <f t="shared" si="29"/>
        <v>jun</v>
      </c>
      <c r="E1750" s="24">
        <v>45473</v>
      </c>
      <c r="F1750" s="57">
        <v>18979819.856122453</v>
      </c>
    </row>
    <row r="1751" spans="1:6" outlineLevel="1" x14ac:dyDescent="0.25">
      <c r="A1751" s="23" t="str">
        <f>VLOOKUP(B1751,Códigos!$A$1:$B$23,2,FALSE)</f>
        <v>Bonos Verdes, Sociales y/o Sostenibles</v>
      </c>
      <c r="B1751" s="23" t="s">
        <v>162</v>
      </c>
      <c r="C1751" s="60">
        <v>2024</v>
      </c>
      <c r="D1751" s="60" t="str">
        <f t="shared" si="29"/>
        <v>jun</v>
      </c>
      <c r="E1751" s="24">
        <v>45473</v>
      </c>
      <c r="F1751" s="57">
        <v>5326273.8134110793</v>
      </c>
    </row>
    <row r="1752" spans="1:6" outlineLevel="1" x14ac:dyDescent="0.25">
      <c r="A1752" s="23" t="str">
        <f>VLOOKUP(B1752,Códigos!$A$1:$B$23,2,FALSE)</f>
        <v>Certificados de Depósito del Banco Central de Bolivia</v>
      </c>
      <c r="B1752" s="23" t="s">
        <v>163</v>
      </c>
      <c r="C1752" s="60">
        <v>2024</v>
      </c>
      <c r="D1752" s="60" t="str">
        <f t="shared" si="29"/>
        <v>jun</v>
      </c>
      <c r="E1752" s="24">
        <v>45473</v>
      </c>
      <c r="F1752" s="57">
        <v>91014542.231778398</v>
      </c>
    </row>
    <row r="1753" spans="1:6" outlineLevel="1" x14ac:dyDescent="0.25">
      <c r="A1753" s="23" t="str">
        <f>VLOOKUP(B1753,Códigos!$A$1:$B$23,2,FALSE)</f>
        <v>Cupones</v>
      </c>
      <c r="B1753" s="23" t="s">
        <v>7</v>
      </c>
      <c r="C1753" s="60">
        <v>2024</v>
      </c>
      <c r="D1753" s="60" t="str">
        <f t="shared" si="29"/>
        <v>jun</v>
      </c>
      <c r="E1753" s="24">
        <v>45473</v>
      </c>
      <c r="F1753" s="57">
        <v>35135916.247084446</v>
      </c>
    </row>
    <row r="1754" spans="1:6" outlineLevel="1" x14ac:dyDescent="0.25">
      <c r="A1754" s="23" t="str">
        <f>VLOOKUP(B1754,Códigos!$A$1:$B$23,2,FALSE)</f>
        <v>Depósitos a Plazo Fijo</v>
      </c>
      <c r="B1754" s="23" t="s">
        <v>8</v>
      </c>
      <c r="C1754" s="60">
        <v>2024</v>
      </c>
      <c r="D1754" s="60" t="str">
        <f t="shared" si="29"/>
        <v>jun</v>
      </c>
      <c r="E1754" s="24">
        <v>45473</v>
      </c>
      <c r="F1754" s="57">
        <v>889384436.63323569</v>
      </c>
    </row>
    <row r="1755" spans="1:6" outlineLevel="1" x14ac:dyDescent="0.25">
      <c r="A1755" s="23" t="str">
        <f>VLOOKUP(B1755,Códigos!$A$1:$B$23,2,FALSE)</f>
        <v>Letras del BCB</v>
      </c>
      <c r="B1755" s="23" t="s">
        <v>9</v>
      </c>
      <c r="C1755" s="60">
        <v>2024</v>
      </c>
      <c r="D1755" s="60" t="str">
        <f t="shared" si="29"/>
        <v>jun</v>
      </c>
      <c r="E1755" s="24">
        <v>45473</v>
      </c>
      <c r="F1755" s="57">
        <v>16881485.181107868</v>
      </c>
    </row>
    <row r="1756" spans="1:6" outlineLevel="1" x14ac:dyDescent="0.25">
      <c r="A1756" s="23" t="str">
        <f>VLOOKUP(B1756,Códigos!$A$1:$B$23,2,FALSE)</f>
        <v>Letras del BCB con opción a rescate anticipado</v>
      </c>
      <c r="B1756" s="23" t="s">
        <v>10</v>
      </c>
      <c r="C1756" s="60">
        <v>2024</v>
      </c>
      <c r="D1756" s="60" t="str">
        <f t="shared" si="29"/>
        <v>jun</v>
      </c>
      <c r="E1756" s="24">
        <v>45473</v>
      </c>
      <c r="F1756" s="57">
        <v>57232426.338454738</v>
      </c>
    </row>
    <row r="1757" spans="1:6" outlineLevel="1" x14ac:dyDescent="0.25">
      <c r="A1757" s="23" t="str">
        <f>VLOOKUP(B1757,Códigos!$A$1:$B$23,2,FALSE)</f>
        <v>Pagarés bursátiles</v>
      </c>
      <c r="B1757" s="23" t="s">
        <v>11</v>
      </c>
      <c r="C1757" s="60">
        <v>2024</v>
      </c>
      <c r="D1757" s="60" t="str">
        <f t="shared" si="29"/>
        <v>jun</v>
      </c>
      <c r="E1757" s="24">
        <v>45473</v>
      </c>
      <c r="F1757" s="57">
        <v>9577817.6633527782</v>
      </c>
    </row>
    <row r="1758" spans="1:6" outlineLevel="1" x14ac:dyDescent="0.25">
      <c r="A1758" s="23" t="str">
        <f>VLOOKUP(B1758,Códigos!$A$1:$B$23,2,FALSE)</f>
        <v>Valores de Titularización</v>
      </c>
      <c r="B1758" s="23" t="s">
        <v>12</v>
      </c>
      <c r="C1758" s="60">
        <v>2024</v>
      </c>
      <c r="D1758" s="60" t="str">
        <f t="shared" si="29"/>
        <v>jun</v>
      </c>
      <c r="E1758" s="24">
        <v>45473</v>
      </c>
      <c r="F1758" s="57">
        <v>238515.56268221576</v>
      </c>
    </row>
    <row r="1759" spans="1:6" outlineLevel="1" x14ac:dyDescent="0.25">
      <c r="A1759" s="23" t="str">
        <f>VLOOKUP(B1759,Códigos!$A$1:$B$23,2,FALSE)</f>
        <v>Inv. Extranjero</v>
      </c>
      <c r="B1759" s="23" t="s">
        <v>34</v>
      </c>
      <c r="C1759" s="60">
        <v>2024</v>
      </c>
      <c r="D1759" s="60" t="str">
        <f t="shared" si="29"/>
        <v>jun</v>
      </c>
      <c r="E1759" s="24">
        <v>45473</v>
      </c>
      <c r="F1759" s="57">
        <v>59894947.838017486</v>
      </c>
    </row>
    <row r="1760" spans="1:6" outlineLevel="1" x14ac:dyDescent="0.25">
      <c r="A1760" s="23" t="str">
        <f>VLOOKUP(B1760,Códigos!$A$1:$B$23,2,FALSE)</f>
        <v>Liquidez</v>
      </c>
      <c r="B1760" s="23" t="s">
        <v>13</v>
      </c>
      <c r="C1760" s="60">
        <v>2024</v>
      </c>
      <c r="D1760" s="60" t="str">
        <f t="shared" si="29"/>
        <v>jun</v>
      </c>
      <c r="E1760" s="24">
        <v>45473</v>
      </c>
      <c r="F1760" s="57">
        <v>248765727.14650142</v>
      </c>
    </row>
    <row r="1761" spans="1:6" outlineLevel="1" x14ac:dyDescent="0.25">
      <c r="A1761" s="23" t="str">
        <f>VLOOKUP(B1761,Códigos!$A$1:$B$23,2,FALSE)</f>
        <v>Inv. sin Oferta Pública</v>
      </c>
      <c r="B1761" s="23" t="s">
        <v>14</v>
      </c>
      <c r="C1761" s="60">
        <v>2024</v>
      </c>
      <c r="D1761" s="60" t="str">
        <f t="shared" si="29"/>
        <v>jun</v>
      </c>
      <c r="E1761" s="24">
        <v>45473</v>
      </c>
      <c r="F1761" s="57">
        <v>808076359.90134132</v>
      </c>
    </row>
    <row r="1762" spans="1:6" outlineLevel="1" x14ac:dyDescent="0.25">
      <c r="A1762" s="23" t="str">
        <f>VLOOKUP(B1762,Códigos!$A$1:$B$23,2,FALSE)</f>
        <v>Acciones</v>
      </c>
      <c r="B1762" s="23" t="s">
        <v>0</v>
      </c>
      <c r="C1762" s="60">
        <v>2024</v>
      </c>
      <c r="D1762" s="60" t="str">
        <f t="shared" si="29"/>
        <v>jul</v>
      </c>
      <c r="E1762" s="24">
        <v>45504</v>
      </c>
      <c r="F1762" s="57">
        <v>12249597.591836732</v>
      </c>
    </row>
    <row r="1763" spans="1:6" outlineLevel="1" x14ac:dyDescent="0.25">
      <c r="A1763" s="23" t="str">
        <f>VLOOKUP(B1763,Códigos!$A$1:$B$23,2,FALSE)</f>
        <v>Acciones no registradas en Bolsa</v>
      </c>
      <c r="B1763" s="23" t="s">
        <v>35</v>
      </c>
      <c r="C1763" s="60">
        <v>2024</v>
      </c>
      <c r="D1763" s="60" t="str">
        <f t="shared" si="29"/>
        <v>jul</v>
      </c>
      <c r="E1763" s="24">
        <v>45504</v>
      </c>
      <c r="F1763" s="57">
        <v>1658814.1239067055</v>
      </c>
    </row>
    <row r="1764" spans="1:6" outlineLevel="1" x14ac:dyDescent="0.25">
      <c r="A1764" s="23" t="str">
        <f>VLOOKUP(B1764,Códigos!$A$1:$B$23,2,FALSE)</f>
        <v>Bonos Bancarios Bursátiles</v>
      </c>
      <c r="B1764" s="23" t="s">
        <v>1</v>
      </c>
      <c r="C1764" s="60">
        <v>2024</v>
      </c>
      <c r="D1764" s="60" t="str">
        <f t="shared" si="29"/>
        <v>jul</v>
      </c>
      <c r="E1764" s="24">
        <v>45504</v>
      </c>
      <c r="F1764" s="57">
        <v>103563066.64880474</v>
      </c>
    </row>
    <row r="1765" spans="1:6" outlineLevel="1" x14ac:dyDescent="0.25">
      <c r="A1765" s="23" t="str">
        <f>VLOOKUP(B1765,Códigos!$A$1:$B$23,2,FALSE)</f>
        <v>Bonos Banco Central de Bolivia</v>
      </c>
      <c r="B1765" s="23" t="s">
        <v>2</v>
      </c>
      <c r="C1765" s="60">
        <v>2024</v>
      </c>
      <c r="D1765" s="60" t="str">
        <f t="shared" si="29"/>
        <v>jul</v>
      </c>
      <c r="E1765" s="24">
        <v>45504</v>
      </c>
      <c r="F1765" s="57">
        <v>9765989.8090378866</v>
      </c>
    </row>
    <row r="1766" spans="1:6" outlineLevel="1" x14ac:dyDescent="0.25">
      <c r="A1766" s="23" t="str">
        <f>VLOOKUP(B1766,Códigos!$A$1:$B$23,2,FALSE)</f>
        <v>Bonos de Largo Plazo</v>
      </c>
      <c r="B1766" s="23" t="s">
        <v>3</v>
      </c>
      <c r="C1766" s="60">
        <v>2024</v>
      </c>
      <c r="D1766" s="60" t="str">
        <f t="shared" si="29"/>
        <v>jul</v>
      </c>
      <c r="E1766" s="24">
        <v>45504</v>
      </c>
      <c r="F1766" s="57">
        <v>24278245.244023427</v>
      </c>
    </row>
    <row r="1767" spans="1:6" outlineLevel="1" x14ac:dyDescent="0.25">
      <c r="A1767" s="23" t="str">
        <f>VLOOKUP(B1767,Códigos!$A$1:$B$23,2,FALSE)</f>
        <v>Bonos Participativos emitidos por Pymes</v>
      </c>
      <c r="B1767" s="23" t="s">
        <v>5</v>
      </c>
      <c r="C1767" s="60">
        <v>2024</v>
      </c>
      <c r="D1767" s="60" t="str">
        <f t="shared" si="29"/>
        <v>jul</v>
      </c>
      <c r="E1767" s="24">
        <v>45504</v>
      </c>
      <c r="F1767" s="57">
        <v>112255.10204081633</v>
      </c>
    </row>
    <row r="1768" spans="1:6" outlineLevel="1" x14ac:dyDescent="0.25">
      <c r="A1768" s="23" t="str">
        <f>VLOOKUP(B1768,Códigos!$A$1:$B$23,2,FALSE)</f>
        <v>Bonos del BCB con opción a rescate anticipado</v>
      </c>
      <c r="B1768" s="23" t="s">
        <v>159</v>
      </c>
      <c r="C1768" s="60">
        <v>2024</v>
      </c>
      <c r="D1768" s="60" t="str">
        <f t="shared" si="29"/>
        <v>jul</v>
      </c>
      <c r="E1768" s="24">
        <v>45504</v>
      </c>
      <c r="F1768" s="57">
        <v>2209962.0058309026</v>
      </c>
    </row>
    <row r="1769" spans="1:6" outlineLevel="1" x14ac:dyDescent="0.25">
      <c r="A1769" s="23" t="str">
        <f>VLOOKUP(B1769,Códigos!$A$1:$B$23,2,FALSE)</f>
        <v>Bonos del Tesoro</v>
      </c>
      <c r="B1769" s="23" t="s">
        <v>6</v>
      </c>
      <c r="C1769" s="60">
        <v>2024</v>
      </c>
      <c r="D1769" s="60" t="str">
        <f t="shared" si="29"/>
        <v>jul</v>
      </c>
      <c r="E1769" s="24">
        <v>45504</v>
      </c>
      <c r="F1769" s="57">
        <v>19003249.95626818</v>
      </c>
    </row>
    <row r="1770" spans="1:6" outlineLevel="1" x14ac:dyDescent="0.25">
      <c r="A1770" s="23" t="str">
        <f>VLOOKUP(B1770,Códigos!$A$1:$B$23,2,FALSE)</f>
        <v>Bonos Verdes, Sociales y/o Sostenibles</v>
      </c>
      <c r="B1770" s="23" t="s">
        <v>162</v>
      </c>
      <c r="C1770" s="60">
        <v>2024</v>
      </c>
      <c r="D1770" s="60" t="str">
        <f t="shared" si="29"/>
        <v>jul</v>
      </c>
      <c r="E1770" s="24">
        <v>45504</v>
      </c>
      <c r="F1770" s="57">
        <v>5348494.8163265232</v>
      </c>
    </row>
    <row r="1771" spans="1:6" outlineLevel="1" x14ac:dyDescent="0.25">
      <c r="A1771" s="23" t="str">
        <f>VLOOKUP(B1771,Códigos!$A$1:$B$23,2,FALSE)</f>
        <v>Certificados de Depósito del Banco Central de Bolivia</v>
      </c>
      <c r="B1771" s="23" t="s">
        <v>163</v>
      </c>
      <c r="C1771" s="60">
        <v>2024</v>
      </c>
      <c r="D1771" s="60" t="str">
        <f t="shared" si="29"/>
        <v>jul</v>
      </c>
      <c r="E1771" s="24">
        <v>45504</v>
      </c>
      <c r="F1771" s="57">
        <v>91478473.281341076</v>
      </c>
    </row>
    <row r="1772" spans="1:6" outlineLevel="1" x14ac:dyDescent="0.25">
      <c r="A1772" s="23" t="str">
        <f>VLOOKUP(B1772,Códigos!$A$1:$B$23,2,FALSE)</f>
        <v>Cupones</v>
      </c>
      <c r="B1772" s="23" t="s">
        <v>7</v>
      </c>
      <c r="C1772" s="60">
        <v>2024</v>
      </c>
      <c r="D1772" s="60" t="str">
        <f t="shared" si="29"/>
        <v>jul</v>
      </c>
      <c r="E1772" s="24">
        <v>45504</v>
      </c>
      <c r="F1772" s="57">
        <v>34801443.346472301</v>
      </c>
    </row>
    <row r="1773" spans="1:6" outlineLevel="1" x14ac:dyDescent="0.25">
      <c r="A1773" s="23" t="str">
        <f>VLOOKUP(B1773,Códigos!$A$1:$B$23,2,FALSE)</f>
        <v>Depósitos a Plazo Fijo</v>
      </c>
      <c r="B1773" s="23" t="s">
        <v>8</v>
      </c>
      <c r="C1773" s="60">
        <v>2024</v>
      </c>
      <c r="D1773" s="60" t="str">
        <f t="shared" si="29"/>
        <v>jul</v>
      </c>
      <c r="E1773" s="24">
        <v>45504</v>
      </c>
      <c r="F1773" s="57">
        <v>881127958.99565303</v>
      </c>
    </row>
    <row r="1774" spans="1:6" outlineLevel="1" x14ac:dyDescent="0.25">
      <c r="A1774" s="23" t="str">
        <f>VLOOKUP(B1774,Códigos!$A$1:$B$23,2,FALSE)</f>
        <v>Letras del BCB</v>
      </c>
      <c r="B1774" s="23" t="s">
        <v>9</v>
      </c>
      <c r="C1774" s="60">
        <v>2024</v>
      </c>
      <c r="D1774" s="60" t="str">
        <f t="shared" si="29"/>
        <v>jul</v>
      </c>
      <c r="E1774" s="24">
        <v>45504</v>
      </c>
      <c r="F1774" s="57">
        <v>17322876.21504375</v>
      </c>
    </row>
    <row r="1775" spans="1:6" outlineLevel="1" x14ac:dyDescent="0.25">
      <c r="A1775" s="23" t="str">
        <f>VLOOKUP(B1775,Códigos!$A$1:$B$23,2,FALSE)</f>
        <v>Letras del BCB con opción a rescate anticipado</v>
      </c>
      <c r="B1775" s="23" t="s">
        <v>10</v>
      </c>
      <c r="C1775" s="60">
        <v>2024</v>
      </c>
      <c r="D1775" s="60" t="str">
        <f t="shared" si="29"/>
        <v>jul</v>
      </c>
      <c r="E1775" s="24">
        <v>45504</v>
      </c>
      <c r="F1775" s="57">
        <v>75717992.262973875</v>
      </c>
    </row>
    <row r="1776" spans="1:6" outlineLevel="1" x14ac:dyDescent="0.25">
      <c r="A1776" s="23" t="str">
        <f>VLOOKUP(B1776,Códigos!$A$1:$B$23,2,FALSE)</f>
        <v>Pagarés bursátiles</v>
      </c>
      <c r="B1776" s="23" t="s">
        <v>11</v>
      </c>
      <c r="C1776" s="60">
        <v>2024</v>
      </c>
      <c r="D1776" s="60" t="str">
        <f t="shared" si="29"/>
        <v>jul</v>
      </c>
      <c r="E1776" s="24">
        <v>45504</v>
      </c>
      <c r="F1776" s="57">
        <v>9471160.5937317908</v>
      </c>
    </row>
    <row r="1777" spans="1:6" outlineLevel="1" x14ac:dyDescent="0.25">
      <c r="A1777" s="23" t="str">
        <f>VLOOKUP(B1777,Códigos!$A$1:$B$23,2,FALSE)</f>
        <v>Valores de Titularización</v>
      </c>
      <c r="B1777" s="23" t="s">
        <v>12</v>
      </c>
      <c r="C1777" s="60">
        <v>2024</v>
      </c>
      <c r="D1777" s="60" t="str">
        <f t="shared" si="29"/>
        <v>jul</v>
      </c>
      <c r="E1777" s="24">
        <v>45504</v>
      </c>
      <c r="F1777" s="57">
        <v>221273.85714285713</v>
      </c>
    </row>
    <row r="1778" spans="1:6" outlineLevel="1" x14ac:dyDescent="0.25">
      <c r="A1778" s="23" t="str">
        <f>VLOOKUP(B1778,Códigos!$A$1:$B$23,2,FALSE)</f>
        <v>Inv. Extranjero</v>
      </c>
      <c r="B1778" s="23" t="s">
        <v>34</v>
      </c>
      <c r="C1778" s="60">
        <v>2024</v>
      </c>
      <c r="D1778" s="60" t="str">
        <f t="shared" si="29"/>
        <v>jul</v>
      </c>
      <c r="E1778" s="24">
        <v>45504</v>
      </c>
      <c r="F1778" s="57">
        <v>59062150.632594742</v>
      </c>
    </row>
    <row r="1779" spans="1:6" outlineLevel="1" x14ac:dyDescent="0.25">
      <c r="A1779" s="23" t="str">
        <f>VLOOKUP(B1779,Códigos!$A$1:$B$23,2,FALSE)</f>
        <v>Liquidez</v>
      </c>
      <c r="B1779" s="23" t="s">
        <v>13</v>
      </c>
      <c r="C1779" s="60">
        <v>2024</v>
      </c>
      <c r="D1779" s="60" t="str">
        <f t="shared" si="29"/>
        <v>jul</v>
      </c>
      <c r="E1779" s="24">
        <v>45504</v>
      </c>
      <c r="F1779" s="57">
        <v>232776028.48495626</v>
      </c>
    </row>
    <row r="1780" spans="1:6" ht="15.75" outlineLevel="1" thickBot="1" x14ac:dyDescent="0.3">
      <c r="A1780" s="23" t="str">
        <f>VLOOKUP(B1780,Códigos!$A$1:$B$23,2,FALSE)</f>
        <v>Inv. sin Oferta Pública</v>
      </c>
      <c r="B1780" s="23" t="s">
        <v>14</v>
      </c>
      <c r="C1780" s="60">
        <v>2024</v>
      </c>
      <c r="D1780" s="60" t="str">
        <f t="shared" si="29"/>
        <v>jul</v>
      </c>
      <c r="E1780" s="24">
        <v>45504</v>
      </c>
      <c r="F1780" s="57">
        <v>815846609.61020434</v>
      </c>
    </row>
    <row r="1781" spans="1:6" ht="15.75" thickTop="1" x14ac:dyDescent="0.25">
      <c r="A1781" s="86" t="str">
        <f>VLOOKUP(B1781,Códigos!$A$1:$B$23,2,FALSE)</f>
        <v>Acciones</v>
      </c>
      <c r="B1781" s="102" t="s">
        <v>0</v>
      </c>
      <c r="C1781" s="87">
        <v>2024</v>
      </c>
      <c r="D1781" s="87" t="str">
        <f t="shared" si="29"/>
        <v>ago</v>
      </c>
      <c r="E1781" s="101">
        <v>45535</v>
      </c>
      <c r="F1781" s="103">
        <v>12205119.511661803</v>
      </c>
    </row>
    <row r="1782" spans="1:6" x14ac:dyDescent="0.25">
      <c r="A1782" s="88" t="str">
        <f>VLOOKUP(B1782,Códigos!$A$1:$B$23,2,FALSE)</f>
        <v>Acciones no registradas en Bolsa</v>
      </c>
      <c r="B1782" s="92" t="s">
        <v>35</v>
      </c>
      <c r="C1782" s="89">
        <v>2024</v>
      </c>
      <c r="D1782" s="89" t="str">
        <f t="shared" si="29"/>
        <v>ago</v>
      </c>
      <c r="E1782" s="91">
        <v>45535</v>
      </c>
      <c r="F1782" s="93">
        <v>1658814.1239067055</v>
      </c>
    </row>
    <row r="1783" spans="1:6" x14ac:dyDescent="0.25">
      <c r="A1783" s="88" t="str">
        <f>VLOOKUP(B1783,Códigos!$A$1:$B$23,2,FALSE)</f>
        <v>Bonos Bancarios Bursátiles</v>
      </c>
      <c r="B1783" s="92" t="s">
        <v>1</v>
      </c>
      <c r="C1783" s="89">
        <v>2024</v>
      </c>
      <c r="D1783" s="89" t="str">
        <f t="shared" si="29"/>
        <v>ago</v>
      </c>
      <c r="E1783" s="91">
        <v>45535</v>
      </c>
      <c r="F1783" s="93">
        <v>103190340.93766779</v>
      </c>
    </row>
    <row r="1784" spans="1:6" x14ac:dyDescent="0.25">
      <c r="A1784" s="88" t="str">
        <f>VLOOKUP(B1784,Códigos!$A$1:$B$23,2,FALSE)</f>
        <v>Bonos Banco Central de Bolivia</v>
      </c>
      <c r="B1784" s="92" t="s">
        <v>2</v>
      </c>
      <c r="C1784" s="89">
        <v>2024</v>
      </c>
      <c r="D1784" s="89" t="str">
        <f t="shared" si="29"/>
        <v>ago</v>
      </c>
      <c r="E1784" s="91">
        <v>45535</v>
      </c>
      <c r="F1784" s="93">
        <v>12985728.594460636</v>
      </c>
    </row>
    <row r="1785" spans="1:6" x14ac:dyDescent="0.25">
      <c r="A1785" s="88" t="str">
        <f>VLOOKUP(B1785,Códigos!$A$1:$B$23,2,FALSE)</f>
        <v>Bonos de Largo Plazo</v>
      </c>
      <c r="B1785" s="92" t="s">
        <v>3</v>
      </c>
      <c r="C1785" s="89">
        <v>2024</v>
      </c>
      <c r="D1785" s="89" t="str">
        <f t="shared" si="29"/>
        <v>ago</v>
      </c>
      <c r="E1785" s="91">
        <v>45535</v>
      </c>
      <c r="F1785" s="93">
        <v>22689178.71125365</v>
      </c>
    </row>
    <row r="1786" spans="1:6" x14ac:dyDescent="0.25">
      <c r="A1786" s="88" t="str">
        <f>VLOOKUP(B1786,Códigos!$A$1:$B$23,2,FALSE)</f>
        <v>Bonos Participativos emitidos por Pymes</v>
      </c>
      <c r="B1786" s="92" t="s">
        <v>5</v>
      </c>
      <c r="C1786" s="89">
        <v>2024</v>
      </c>
      <c r="D1786" s="89" t="str">
        <f t="shared" si="29"/>
        <v>ago</v>
      </c>
      <c r="E1786" s="91">
        <v>45535</v>
      </c>
      <c r="F1786" s="93">
        <v>112831.63265306123</v>
      </c>
    </row>
    <row r="1787" spans="1:6" x14ac:dyDescent="0.25">
      <c r="A1787" s="88" t="str">
        <f>VLOOKUP(B1787,Códigos!$A$1:$B$23,2,FALSE)</f>
        <v>Bonos del BCB con opción a rescate anticipado</v>
      </c>
      <c r="B1787" s="92" t="s">
        <v>159</v>
      </c>
      <c r="C1787" s="89">
        <v>2024</v>
      </c>
      <c r="D1787" s="89" t="str">
        <f t="shared" si="29"/>
        <v>ago</v>
      </c>
      <c r="E1787" s="91">
        <v>45535</v>
      </c>
      <c r="F1787" s="93">
        <v>2217072.9504373181</v>
      </c>
    </row>
    <row r="1788" spans="1:6" x14ac:dyDescent="0.25">
      <c r="A1788" s="88" t="str">
        <f>VLOOKUP(B1788,Códigos!$A$1:$B$23,2,FALSE)</f>
        <v>Bonos del Tesoro</v>
      </c>
      <c r="B1788" s="92" t="s">
        <v>6</v>
      </c>
      <c r="C1788" s="89">
        <v>2024</v>
      </c>
      <c r="D1788" s="89" t="str">
        <f t="shared" si="29"/>
        <v>ago</v>
      </c>
      <c r="E1788" s="91">
        <v>45535</v>
      </c>
      <c r="F1788" s="93">
        <v>36498890.985335432</v>
      </c>
    </row>
    <row r="1789" spans="1:6" x14ac:dyDescent="0.25">
      <c r="A1789" s="88" t="str">
        <f>VLOOKUP(B1789,Códigos!$A$1:$B$23,2,FALSE)</f>
        <v>Bonos Verdes, Sociales y/o Sostenibles</v>
      </c>
      <c r="B1789" s="92" t="s">
        <v>162</v>
      </c>
      <c r="C1789" s="89">
        <v>2024</v>
      </c>
      <c r="D1789" s="89" t="str">
        <f t="shared" si="29"/>
        <v>ago</v>
      </c>
      <c r="E1789" s="91">
        <v>45535</v>
      </c>
      <c r="F1789" s="93">
        <v>5370867.932944607</v>
      </c>
    </row>
    <row r="1790" spans="1:6" x14ac:dyDescent="0.25">
      <c r="A1790" s="88" t="str">
        <f>VLOOKUP(B1790,Códigos!$A$1:$B$23,2,FALSE)</f>
        <v>Certificados de Depósito del Banco Central de Bolivia</v>
      </c>
      <c r="B1790" s="92" t="s">
        <v>163</v>
      </c>
      <c r="C1790" s="89">
        <v>2024</v>
      </c>
      <c r="D1790" s="89" t="str">
        <f t="shared" si="29"/>
        <v>ago</v>
      </c>
      <c r="E1790" s="91">
        <v>45535</v>
      </c>
      <c r="F1790" s="93">
        <v>91944983.488338053</v>
      </c>
    </row>
    <row r="1791" spans="1:6" x14ac:dyDescent="0.25">
      <c r="A1791" s="88" t="str">
        <f>VLOOKUP(B1791,Códigos!$A$1:$B$23,2,FALSE)</f>
        <v>Cupones</v>
      </c>
      <c r="B1791" s="92" t="s">
        <v>7</v>
      </c>
      <c r="C1791" s="89">
        <v>2024</v>
      </c>
      <c r="D1791" s="89" t="str">
        <f t="shared" si="29"/>
        <v>ago</v>
      </c>
      <c r="E1791" s="91">
        <v>45535</v>
      </c>
      <c r="F1791" s="93">
        <v>33861284.690845534</v>
      </c>
    </row>
    <row r="1792" spans="1:6" x14ac:dyDescent="0.25">
      <c r="A1792" s="88" t="str">
        <f>VLOOKUP(B1792,Códigos!$A$1:$B$23,2,FALSE)</f>
        <v>Depósitos a Plazo Fijo</v>
      </c>
      <c r="B1792" s="92" t="s">
        <v>8</v>
      </c>
      <c r="C1792" s="89">
        <v>2024</v>
      </c>
      <c r="D1792" s="89" t="str">
        <f t="shared" si="29"/>
        <v>ago</v>
      </c>
      <c r="E1792" s="91">
        <v>45535</v>
      </c>
      <c r="F1792" s="93">
        <v>889258822.44620788</v>
      </c>
    </row>
    <row r="1793" spans="1:6" x14ac:dyDescent="0.25">
      <c r="A1793" s="88" t="str">
        <f>VLOOKUP(B1793,Códigos!$A$1:$B$23,2,FALSE)</f>
        <v>Letras del BCB</v>
      </c>
      <c r="B1793" s="92" t="s">
        <v>9</v>
      </c>
      <c r="C1793" s="89">
        <v>2024</v>
      </c>
      <c r="D1793" s="89" t="str">
        <f t="shared" si="29"/>
        <v>ago</v>
      </c>
      <c r="E1793" s="91">
        <v>45535</v>
      </c>
      <c r="F1793" s="93">
        <v>13891424.997084551</v>
      </c>
    </row>
    <row r="1794" spans="1:6" x14ac:dyDescent="0.25">
      <c r="A1794" s="88" t="str">
        <f>VLOOKUP(B1794,Códigos!$A$1:$B$23,2,FALSE)</f>
        <v>Letras del BCB con opción a rescate anticipado</v>
      </c>
      <c r="B1794" s="92" t="s">
        <v>10</v>
      </c>
      <c r="C1794" s="89">
        <v>2024</v>
      </c>
      <c r="D1794" s="89" t="str">
        <f t="shared" ref="D1794:D1799" si="30">+TEXT(E1794,"mmm")</f>
        <v>ago</v>
      </c>
      <c r="E1794" s="91">
        <v>45535</v>
      </c>
      <c r="F1794" s="93">
        <v>78703273.282740504</v>
      </c>
    </row>
    <row r="1795" spans="1:6" x14ac:dyDescent="0.25">
      <c r="A1795" s="88" t="str">
        <f>VLOOKUP(B1795,Códigos!$A$1:$B$23,2,FALSE)</f>
        <v>Pagarés bursátiles</v>
      </c>
      <c r="B1795" s="92" t="s">
        <v>11</v>
      </c>
      <c r="C1795" s="89">
        <v>2024</v>
      </c>
      <c r="D1795" s="89" t="str">
        <f t="shared" si="30"/>
        <v>ago</v>
      </c>
      <c r="E1795" s="91">
        <v>45535</v>
      </c>
      <c r="F1795" s="93">
        <v>9593785.7787755094</v>
      </c>
    </row>
    <row r="1796" spans="1:6" x14ac:dyDescent="0.25">
      <c r="A1796" s="88" t="str">
        <f>VLOOKUP(B1796,Códigos!$A$1:$B$23,2,FALSE)</f>
        <v>Valores de Titularización</v>
      </c>
      <c r="B1796" s="92" t="s">
        <v>12</v>
      </c>
      <c r="C1796" s="89">
        <v>2024</v>
      </c>
      <c r="D1796" s="89" t="str">
        <f t="shared" si="30"/>
        <v>ago</v>
      </c>
      <c r="E1796" s="91">
        <v>45535</v>
      </c>
      <c r="F1796" s="93">
        <v>203941.31195335279</v>
      </c>
    </row>
    <row r="1797" spans="1:6" x14ac:dyDescent="0.25">
      <c r="A1797" s="88" t="str">
        <f>VLOOKUP(B1797,Códigos!$A$1:$B$23,2,FALSE)</f>
        <v>Inv. Extranjero</v>
      </c>
      <c r="B1797" s="92" t="s">
        <v>34</v>
      </c>
      <c r="C1797" s="89">
        <v>2024</v>
      </c>
      <c r="D1797" s="89" t="str">
        <f t="shared" si="30"/>
        <v>ago</v>
      </c>
      <c r="E1797" s="91">
        <v>45535</v>
      </c>
      <c r="F1797" s="93">
        <v>60032837.669212833</v>
      </c>
    </row>
    <row r="1798" spans="1:6" x14ac:dyDescent="0.25">
      <c r="A1798" s="88" t="str">
        <f>VLOOKUP(B1798,Códigos!$A$1:$B$23,2,FALSE)</f>
        <v>Liquidez</v>
      </c>
      <c r="B1798" s="92" t="s">
        <v>13</v>
      </c>
      <c r="C1798" s="89">
        <v>2024</v>
      </c>
      <c r="D1798" s="89" t="str">
        <f t="shared" si="30"/>
        <v>ago</v>
      </c>
      <c r="E1798" s="91">
        <v>45535</v>
      </c>
      <c r="F1798" s="93">
        <v>196385272.95349851</v>
      </c>
    </row>
    <row r="1799" spans="1:6" ht="15.75" thickBot="1" x14ac:dyDescent="0.3">
      <c r="A1799" s="94" t="str">
        <f>VLOOKUP(B1799,Códigos!$A$1:$B$23,2,FALSE)</f>
        <v>Inv. sin Oferta Pública</v>
      </c>
      <c r="B1799" s="99" t="s">
        <v>14</v>
      </c>
      <c r="C1799" s="97">
        <v>2024</v>
      </c>
      <c r="D1799" s="97" t="str">
        <f t="shared" si="30"/>
        <v>ago</v>
      </c>
      <c r="E1799" s="98">
        <v>45535</v>
      </c>
      <c r="F1799" s="100">
        <v>831332492.39259481</v>
      </c>
    </row>
    <row r="1800" spans="1:6" ht="15.75" thickTop="1" x14ac:dyDescent="0.25">
      <c r="A1800" s="107" t="str">
        <f>VLOOKUP(B1800,Códigos!$A$1:$B$23,2,FALSE)</f>
        <v>Acciones</v>
      </c>
      <c r="B1800" s="23" t="s">
        <v>0</v>
      </c>
      <c r="C1800" s="89">
        <v>2024</v>
      </c>
      <c r="D1800" s="89" t="str">
        <f t="shared" ref="D1800:D1863" si="31">+TEXT(E1800,"mmm")</f>
        <v>sept</v>
      </c>
      <c r="E1800" s="24">
        <v>45565</v>
      </c>
      <c r="F1800" s="112">
        <v>12205119.51</v>
      </c>
    </row>
    <row r="1801" spans="1:6" x14ac:dyDescent="0.25">
      <c r="A1801" s="108" t="str">
        <f>VLOOKUP(B1801,Códigos!$A$1:$B$23,2,FALSE)</f>
        <v>Acciones no registradas en Bolsa</v>
      </c>
      <c r="B1801" s="23" t="s">
        <v>35</v>
      </c>
      <c r="C1801" s="89">
        <v>2024</v>
      </c>
      <c r="D1801" s="89" t="str">
        <f t="shared" si="31"/>
        <v>sept</v>
      </c>
      <c r="E1801" s="24">
        <v>45565</v>
      </c>
      <c r="F1801" s="112">
        <v>1658814.12</v>
      </c>
    </row>
    <row r="1802" spans="1:6" x14ac:dyDescent="0.25">
      <c r="A1802" s="108" t="str">
        <f>VLOOKUP(B1802,Códigos!$A$1:$B$23,2,FALSE)</f>
        <v>Bonos Bancarios Bursátiles</v>
      </c>
      <c r="B1802" s="23" t="s">
        <v>1</v>
      </c>
      <c r="C1802" s="89">
        <v>2024</v>
      </c>
      <c r="D1802" s="89" t="str">
        <f t="shared" si="31"/>
        <v>sept</v>
      </c>
      <c r="E1802" s="24">
        <v>45565</v>
      </c>
      <c r="F1802" s="112">
        <v>104958787.01000001</v>
      </c>
    </row>
    <row r="1803" spans="1:6" x14ac:dyDescent="0.25">
      <c r="A1803" s="108" t="str">
        <f>VLOOKUP(B1803,Códigos!$A$1:$B$23,2,FALSE)</f>
        <v>Bonos Banco Central de Bolivia</v>
      </c>
      <c r="B1803" s="23" t="s">
        <v>2</v>
      </c>
      <c r="C1803" s="89">
        <v>2024</v>
      </c>
      <c r="D1803" s="89" t="str">
        <f t="shared" si="31"/>
        <v>sept</v>
      </c>
      <c r="E1803" s="24">
        <v>45565</v>
      </c>
      <c r="F1803" s="112">
        <v>15232646.050000001</v>
      </c>
    </row>
    <row r="1804" spans="1:6" x14ac:dyDescent="0.25">
      <c r="A1804" s="108" t="str">
        <f>VLOOKUP(B1804,Códigos!$A$1:$B$23,2,FALSE)</f>
        <v>Bonos de Largo Plazo</v>
      </c>
      <c r="B1804" s="23" t="s">
        <v>3</v>
      </c>
      <c r="C1804" s="89">
        <v>2024</v>
      </c>
      <c r="D1804" s="89" t="str">
        <f t="shared" si="31"/>
        <v>sept</v>
      </c>
      <c r="E1804" s="24">
        <v>45565</v>
      </c>
      <c r="F1804" s="112">
        <v>22837870.929999996</v>
      </c>
    </row>
    <row r="1805" spans="1:6" x14ac:dyDescent="0.25">
      <c r="A1805" s="108" t="str">
        <f>VLOOKUP(B1805,Códigos!$A$1:$B$23,2,FALSE)</f>
        <v>Bonos Participativos emitidos por Pymes</v>
      </c>
      <c r="B1805" s="23" t="s">
        <v>5</v>
      </c>
      <c r="C1805" s="89">
        <v>2024</v>
      </c>
      <c r="D1805" s="89" t="str">
        <f t="shared" si="31"/>
        <v>sept</v>
      </c>
      <c r="E1805" s="24">
        <v>45565</v>
      </c>
      <c r="F1805" s="112">
        <v>113395.04</v>
      </c>
    </row>
    <row r="1806" spans="1:6" x14ac:dyDescent="0.25">
      <c r="A1806" s="108" t="str">
        <f>VLOOKUP(B1806,Códigos!$A$1:$B$23,2,FALSE)</f>
        <v>Bonos del BCB con opción a rescate anticipado</v>
      </c>
      <c r="B1806" s="23" t="s">
        <v>159</v>
      </c>
      <c r="C1806" s="89">
        <v>2024</v>
      </c>
      <c r="D1806" s="89" t="str">
        <f t="shared" si="31"/>
        <v>sept</v>
      </c>
      <c r="E1806" s="24">
        <v>45565</v>
      </c>
      <c r="F1806" s="112">
        <v>2227648.04</v>
      </c>
    </row>
    <row r="1807" spans="1:6" x14ac:dyDescent="0.25">
      <c r="A1807" s="108" t="str">
        <f>VLOOKUP(B1807,Códigos!$A$1:$B$23,2,FALSE)</f>
        <v>Bonos del Tesoro</v>
      </c>
      <c r="B1807" s="23" t="s">
        <v>6</v>
      </c>
      <c r="C1807" s="89">
        <v>2024</v>
      </c>
      <c r="D1807" s="89" t="str">
        <f t="shared" si="31"/>
        <v>sept</v>
      </c>
      <c r="E1807" s="24">
        <v>45565</v>
      </c>
      <c r="F1807" s="112">
        <v>36574197.68</v>
      </c>
    </row>
    <row r="1808" spans="1:6" x14ac:dyDescent="0.25">
      <c r="A1808" s="108" t="str">
        <f>VLOOKUP(B1808,Códigos!$A$1:$B$23,2,FALSE)</f>
        <v>Bonos Verdes, Sociales y/o Sostenibles</v>
      </c>
      <c r="B1808" s="23" t="s">
        <v>162</v>
      </c>
      <c r="C1808" s="89">
        <v>2024</v>
      </c>
      <c r="D1808" s="89" t="str">
        <f t="shared" si="31"/>
        <v>sept</v>
      </c>
      <c r="E1808" s="24">
        <v>45565</v>
      </c>
      <c r="F1808" s="112">
        <v>5392717.0299999993</v>
      </c>
    </row>
    <row r="1809" spans="1:6" x14ac:dyDescent="0.25">
      <c r="A1809" s="108" t="str">
        <f>VLOOKUP(B1809,Códigos!$A$1:$B$23,2,FALSE)</f>
        <v>Certificados de Depósito del Banco Central de Bolivia</v>
      </c>
      <c r="B1809" s="23" t="s">
        <v>163</v>
      </c>
      <c r="C1809" s="89">
        <v>2024</v>
      </c>
      <c r="D1809" s="89" t="str">
        <f t="shared" si="31"/>
        <v>sept</v>
      </c>
      <c r="E1809" s="24">
        <v>45565</v>
      </c>
      <c r="F1809" s="112">
        <v>92398412.649999991</v>
      </c>
    </row>
    <row r="1810" spans="1:6" x14ac:dyDescent="0.25">
      <c r="A1810" s="108" t="str">
        <f>VLOOKUP(B1810,Códigos!$A$1:$B$23,2,FALSE)</f>
        <v>Cupones</v>
      </c>
      <c r="B1810" s="23" t="s">
        <v>7</v>
      </c>
      <c r="C1810" s="89">
        <v>2024</v>
      </c>
      <c r="D1810" s="89" t="str">
        <f t="shared" si="31"/>
        <v>sept</v>
      </c>
      <c r="E1810" s="24">
        <v>45565</v>
      </c>
      <c r="F1810" s="112">
        <v>33153531.689999998</v>
      </c>
    </row>
    <row r="1811" spans="1:6" x14ac:dyDescent="0.25">
      <c r="A1811" s="108" t="str">
        <f>VLOOKUP(B1811,Códigos!$A$1:$B$23,2,FALSE)</f>
        <v>Depósitos a Plazo Fijo</v>
      </c>
      <c r="B1811" s="23" t="s">
        <v>8</v>
      </c>
      <c r="C1811" s="89">
        <v>2024</v>
      </c>
      <c r="D1811" s="89" t="str">
        <f t="shared" si="31"/>
        <v>sept</v>
      </c>
      <c r="E1811" s="24">
        <v>45565</v>
      </c>
      <c r="F1811" s="112">
        <v>878164530.50999999</v>
      </c>
    </row>
    <row r="1812" spans="1:6" x14ac:dyDescent="0.25">
      <c r="A1812" s="108" t="str">
        <f>VLOOKUP(B1812,Códigos!$A$1:$B$23,2,FALSE)</f>
        <v>Letras del BCB</v>
      </c>
      <c r="B1812" s="23" t="s">
        <v>9</v>
      </c>
      <c r="C1812" s="89">
        <v>2024</v>
      </c>
      <c r="D1812" s="89" t="str">
        <f t="shared" si="31"/>
        <v>sept</v>
      </c>
      <c r="E1812" s="24">
        <v>45565</v>
      </c>
      <c r="F1812" s="112">
        <v>10970552.41</v>
      </c>
    </row>
    <row r="1813" spans="1:6" x14ac:dyDescent="0.25">
      <c r="A1813" s="108" t="str">
        <f>VLOOKUP(B1813,Códigos!$A$1:$B$23,2,FALSE)</f>
        <v>Letras del BCB con opción a rescate anticipado</v>
      </c>
      <c r="B1813" s="23" t="s">
        <v>10</v>
      </c>
      <c r="C1813" s="89">
        <v>2024</v>
      </c>
      <c r="D1813" s="89" t="str">
        <f t="shared" si="31"/>
        <v>sept</v>
      </c>
      <c r="E1813" s="24">
        <v>45565</v>
      </c>
      <c r="F1813" s="112">
        <v>70079408.070000008</v>
      </c>
    </row>
    <row r="1814" spans="1:6" x14ac:dyDescent="0.25">
      <c r="A1814" s="108" t="str">
        <f>VLOOKUP(B1814,Códigos!$A$1:$B$23,2,FALSE)</f>
        <v>Pagarés bursátiles</v>
      </c>
      <c r="B1814" s="23" t="s">
        <v>11</v>
      </c>
      <c r="C1814" s="89">
        <v>2024</v>
      </c>
      <c r="D1814" s="89" t="str">
        <f t="shared" si="31"/>
        <v>sept</v>
      </c>
      <c r="E1814" s="24">
        <v>45565</v>
      </c>
      <c r="F1814" s="112">
        <v>6851906.379999999</v>
      </c>
    </row>
    <row r="1815" spans="1:6" x14ac:dyDescent="0.25">
      <c r="A1815" s="108" t="str">
        <f>VLOOKUP(B1815,Códigos!$A$1:$B$23,2,FALSE)</f>
        <v>Valores de Titularización</v>
      </c>
      <c r="B1815" s="23" t="s">
        <v>12</v>
      </c>
      <c r="C1815" s="89">
        <v>2024</v>
      </c>
      <c r="D1815" s="89" t="str">
        <f t="shared" si="31"/>
        <v>sept</v>
      </c>
      <c r="E1815" s="24">
        <v>45565</v>
      </c>
      <c r="F1815" s="112">
        <v>186491.13</v>
      </c>
    </row>
    <row r="1816" spans="1:6" x14ac:dyDescent="0.25">
      <c r="A1816" s="108" t="str">
        <f>VLOOKUP(B1816,Códigos!$A$1:$B$23,2,FALSE)</f>
        <v>Inv. Extranjero</v>
      </c>
      <c r="B1816" s="23" t="s">
        <v>34</v>
      </c>
      <c r="C1816" s="89">
        <v>2024</v>
      </c>
      <c r="D1816" s="89" t="str">
        <f t="shared" si="31"/>
        <v>sept</v>
      </c>
      <c r="E1816" s="24">
        <v>45565</v>
      </c>
      <c r="F1816" s="112">
        <v>59224913.269999996</v>
      </c>
    </row>
    <row r="1817" spans="1:6" x14ac:dyDescent="0.25">
      <c r="A1817" s="108" t="str">
        <f>VLOOKUP(B1817,Códigos!$A$1:$B$23,2,FALSE)</f>
        <v>Liquidez</v>
      </c>
      <c r="B1817" s="23" t="s">
        <v>13</v>
      </c>
      <c r="C1817" s="89">
        <v>2024</v>
      </c>
      <c r="D1817" s="89" t="str">
        <f t="shared" si="31"/>
        <v>sept</v>
      </c>
      <c r="E1817" s="24">
        <v>45565</v>
      </c>
      <c r="F1817" s="112">
        <v>225296248.41000003</v>
      </c>
    </row>
    <row r="1818" spans="1:6" ht="15.75" thickBot="1" x14ac:dyDescent="0.3">
      <c r="A1818" s="108" t="str">
        <f>VLOOKUP(B1818,Códigos!$A$1:$B$23,2,FALSE)</f>
        <v>Inv. sin Oferta Pública</v>
      </c>
      <c r="B1818" s="23" t="s">
        <v>14</v>
      </c>
      <c r="C1818" s="89">
        <v>2024</v>
      </c>
      <c r="D1818" s="89" t="str">
        <f t="shared" si="31"/>
        <v>sept</v>
      </c>
      <c r="E1818" s="24">
        <v>45565</v>
      </c>
      <c r="F1818" s="112">
        <v>861811470.89999986</v>
      </c>
    </row>
    <row r="1819" spans="1:6" ht="15.75" thickTop="1" x14ac:dyDescent="0.25">
      <c r="A1819" s="107" t="str">
        <f>VLOOKUP(B1819,Códigos!$A$1:$B$23,2,FALSE)</f>
        <v>Acciones</v>
      </c>
      <c r="B1819" s="107" t="s">
        <v>0</v>
      </c>
      <c r="C1819" s="87">
        <v>2024</v>
      </c>
      <c r="D1819" s="87" t="str">
        <f t="shared" si="31"/>
        <v>oct</v>
      </c>
      <c r="E1819" s="114">
        <v>45596</v>
      </c>
      <c r="F1819" s="111">
        <v>12407874.800000001</v>
      </c>
    </row>
    <row r="1820" spans="1:6" x14ac:dyDescent="0.25">
      <c r="A1820" s="108" t="str">
        <f>VLOOKUP(B1820,Códigos!$A$1:$B$23,2,FALSE)</f>
        <v>Acciones no registradas en Bolsa</v>
      </c>
      <c r="B1820" s="23" t="s">
        <v>35</v>
      </c>
      <c r="C1820" s="89">
        <v>2024</v>
      </c>
      <c r="D1820" s="89" t="str">
        <f t="shared" si="31"/>
        <v>oct</v>
      </c>
      <c r="E1820" s="24">
        <v>45596</v>
      </c>
      <c r="F1820" s="112">
        <v>1680009.46</v>
      </c>
    </row>
    <row r="1821" spans="1:6" x14ac:dyDescent="0.25">
      <c r="A1821" s="108" t="str">
        <f>VLOOKUP(B1821,Códigos!$A$1:$B$23,2,FALSE)</f>
        <v>Bonos Bancarios Bursátiles</v>
      </c>
      <c r="B1821" s="23" t="s">
        <v>1</v>
      </c>
      <c r="C1821" s="89">
        <v>2024</v>
      </c>
      <c r="D1821" s="89" t="str">
        <f t="shared" si="31"/>
        <v>oct</v>
      </c>
      <c r="E1821" s="24">
        <v>45596</v>
      </c>
      <c r="F1821" s="112">
        <v>104083896.91</v>
      </c>
    </row>
    <row r="1822" spans="1:6" x14ac:dyDescent="0.25">
      <c r="A1822" s="108" t="str">
        <f>VLOOKUP(B1822,Códigos!$A$1:$B$23,2,FALSE)</f>
        <v>Bonos Banco Central de Bolivia</v>
      </c>
      <c r="B1822" s="23" t="s">
        <v>2</v>
      </c>
      <c r="C1822" s="89">
        <v>2024</v>
      </c>
      <c r="D1822" s="89" t="str">
        <f t="shared" si="31"/>
        <v>oct</v>
      </c>
      <c r="E1822" s="24">
        <v>45596</v>
      </c>
      <c r="F1822" s="112">
        <v>30122929.359999999</v>
      </c>
    </row>
    <row r="1823" spans="1:6" x14ac:dyDescent="0.25">
      <c r="A1823" s="108" t="str">
        <f>VLOOKUP(B1823,Códigos!$A$1:$B$23,2,FALSE)</f>
        <v>Bonos de Largo Plazo</v>
      </c>
      <c r="B1823" s="23" t="s">
        <v>3</v>
      </c>
      <c r="C1823" s="89">
        <v>2024</v>
      </c>
      <c r="D1823" s="89" t="str">
        <f t="shared" si="31"/>
        <v>oct</v>
      </c>
      <c r="E1823" s="24">
        <v>45596</v>
      </c>
      <c r="F1823" s="112">
        <v>24479116.539999999</v>
      </c>
    </row>
    <row r="1824" spans="1:6" x14ac:dyDescent="0.25">
      <c r="A1824" s="108" t="str">
        <f>VLOOKUP(B1824,Códigos!$A$1:$B$23,2,FALSE)</f>
        <v>Bonos Participativos emitidos por Pymes</v>
      </c>
      <c r="B1824" s="23" t="s">
        <v>5</v>
      </c>
      <c r="C1824" s="89">
        <v>2024</v>
      </c>
      <c r="D1824" s="89" t="str">
        <f t="shared" si="31"/>
        <v>oct</v>
      </c>
      <c r="E1824" s="24">
        <v>45596</v>
      </c>
      <c r="F1824" s="112">
        <v>113983.24</v>
      </c>
    </row>
    <row r="1825" spans="1:6" x14ac:dyDescent="0.25">
      <c r="A1825" s="108" t="str">
        <f>VLOOKUP(B1825,Códigos!$A$1:$B$23,2,FALSE)</f>
        <v>Bonos del BCB con opción a rescate anticipado</v>
      </c>
      <c r="B1825" s="23" t="s">
        <v>159</v>
      </c>
      <c r="C1825" s="89">
        <v>2024</v>
      </c>
      <c r="D1825" s="89" t="str">
        <f t="shared" si="31"/>
        <v>oct</v>
      </c>
      <c r="E1825" s="24">
        <v>45596</v>
      </c>
      <c r="F1825" s="112">
        <v>2230709.4</v>
      </c>
    </row>
    <row r="1826" spans="1:6" x14ac:dyDescent="0.25">
      <c r="A1826" s="108" t="str">
        <f>VLOOKUP(B1826,Códigos!$A$1:$B$23,2,FALSE)</f>
        <v>Bonos del Tesoro</v>
      </c>
      <c r="B1826" s="23" t="s">
        <v>6</v>
      </c>
      <c r="C1826" s="89">
        <v>2024</v>
      </c>
      <c r="D1826" s="89" t="str">
        <f t="shared" si="31"/>
        <v>oct</v>
      </c>
      <c r="E1826" s="24">
        <v>45596</v>
      </c>
      <c r="F1826" s="112">
        <v>36806139.789999999</v>
      </c>
    </row>
    <row r="1827" spans="1:6" x14ac:dyDescent="0.25">
      <c r="A1827" s="108" t="str">
        <f>VLOOKUP(B1827,Códigos!$A$1:$B$23,2,FALSE)</f>
        <v>Bonos Verdes, Sociales y/o Sostenibles</v>
      </c>
      <c r="B1827" s="23" t="s">
        <v>162</v>
      </c>
      <c r="C1827" s="89">
        <v>2024</v>
      </c>
      <c r="D1827" s="89" t="str">
        <f t="shared" si="31"/>
        <v>oct</v>
      </c>
      <c r="E1827" s="24">
        <v>45596</v>
      </c>
      <c r="F1827" s="112">
        <v>5415462.0499999989</v>
      </c>
    </row>
    <row r="1828" spans="1:6" x14ac:dyDescent="0.25">
      <c r="A1828" s="108" t="str">
        <f>VLOOKUP(B1828,Códigos!$A$1:$B$23,2,FALSE)</f>
        <v>Certificados de Depósito del Banco Central de Bolivia</v>
      </c>
      <c r="B1828" s="23" t="s">
        <v>163</v>
      </c>
      <c r="C1828" s="89">
        <v>2024</v>
      </c>
      <c r="D1828" s="89" t="str">
        <f t="shared" si="31"/>
        <v>oct</v>
      </c>
      <c r="E1828" s="24">
        <v>45596</v>
      </c>
      <c r="F1828" s="112">
        <v>92869204.560000002</v>
      </c>
    </row>
    <row r="1829" spans="1:6" x14ac:dyDescent="0.25">
      <c r="A1829" s="108" t="str">
        <f>VLOOKUP(B1829,Códigos!$A$1:$B$23,2,FALSE)</f>
        <v>Cupones</v>
      </c>
      <c r="B1829" s="23" t="s">
        <v>7</v>
      </c>
      <c r="C1829" s="89">
        <v>2024</v>
      </c>
      <c r="D1829" s="89" t="str">
        <f t="shared" si="31"/>
        <v>oct</v>
      </c>
      <c r="E1829" s="24">
        <v>45596</v>
      </c>
      <c r="F1829" s="112">
        <v>32493063.670000002</v>
      </c>
    </row>
    <row r="1830" spans="1:6" x14ac:dyDescent="0.25">
      <c r="A1830" s="108" t="str">
        <f>VLOOKUP(B1830,Códigos!$A$1:$B$23,2,FALSE)</f>
        <v>Depósitos a Plazo Fijo</v>
      </c>
      <c r="B1830" s="23" t="s">
        <v>8</v>
      </c>
      <c r="C1830" s="89">
        <v>2024</v>
      </c>
      <c r="D1830" s="89" t="str">
        <f t="shared" si="31"/>
        <v>oct</v>
      </c>
      <c r="E1830" s="24">
        <v>45596</v>
      </c>
      <c r="F1830" s="112">
        <v>878794202.44000006</v>
      </c>
    </row>
    <row r="1831" spans="1:6" x14ac:dyDescent="0.25">
      <c r="A1831" s="108" t="str">
        <f>VLOOKUP(B1831,Códigos!$A$1:$B$23,2,FALSE)</f>
        <v>Letras del BCB</v>
      </c>
      <c r="B1831" s="23" t="s">
        <v>9</v>
      </c>
      <c r="C1831" s="89">
        <v>2024</v>
      </c>
      <c r="D1831" s="89" t="str">
        <f t="shared" si="31"/>
        <v>oct</v>
      </c>
      <c r="E1831" s="24">
        <v>45596</v>
      </c>
      <c r="F1831" s="112">
        <v>11066570.299999999</v>
      </c>
    </row>
    <row r="1832" spans="1:6" x14ac:dyDescent="0.25">
      <c r="A1832" s="108" t="str">
        <f>VLOOKUP(B1832,Códigos!$A$1:$B$23,2,FALSE)</f>
        <v>Letras del BCB con opción a rescate anticipado</v>
      </c>
      <c r="B1832" s="23" t="s">
        <v>10</v>
      </c>
      <c r="C1832" s="89">
        <v>2024</v>
      </c>
      <c r="D1832" s="89" t="str">
        <f t="shared" si="31"/>
        <v>oct</v>
      </c>
      <c r="E1832" s="24">
        <v>45596</v>
      </c>
      <c r="F1832" s="112">
        <v>63385643.180000007</v>
      </c>
    </row>
    <row r="1833" spans="1:6" x14ac:dyDescent="0.25">
      <c r="A1833" s="108" t="str">
        <f>VLOOKUP(B1833,Códigos!$A$1:$B$23,2,FALSE)</f>
        <v>Pagarés bursátiles</v>
      </c>
      <c r="B1833" s="23" t="s">
        <v>11</v>
      </c>
      <c r="C1833" s="89">
        <v>2024</v>
      </c>
      <c r="D1833" s="89" t="str">
        <f t="shared" si="31"/>
        <v>oct</v>
      </c>
      <c r="E1833" s="24">
        <v>45596</v>
      </c>
      <c r="F1833" s="112">
        <v>6262839.0700000003</v>
      </c>
    </row>
    <row r="1834" spans="1:6" x14ac:dyDescent="0.25">
      <c r="A1834" s="108" t="str">
        <f>VLOOKUP(B1834,Códigos!$A$1:$B$23,2,FALSE)</f>
        <v>Valores de Titularización</v>
      </c>
      <c r="B1834" s="23" t="s">
        <v>12</v>
      </c>
      <c r="C1834" s="89">
        <v>2024</v>
      </c>
      <c r="D1834" s="89" t="str">
        <f t="shared" si="31"/>
        <v>oct</v>
      </c>
      <c r="E1834" s="24">
        <v>45596</v>
      </c>
      <c r="F1834" s="112">
        <v>168983.26</v>
      </c>
    </row>
    <row r="1835" spans="1:6" x14ac:dyDescent="0.25">
      <c r="A1835" s="108" t="str">
        <f>VLOOKUP(B1835,Códigos!$A$1:$B$23,2,FALSE)</f>
        <v>Inv. Extranjero</v>
      </c>
      <c r="B1835" s="23" t="s">
        <v>34</v>
      </c>
      <c r="C1835" s="89">
        <v>2024</v>
      </c>
      <c r="D1835" s="89" t="str">
        <f t="shared" si="31"/>
        <v>oct</v>
      </c>
      <c r="E1835" s="24">
        <v>45596</v>
      </c>
      <c r="F1835" s="112">
        <v>58842792.030000001</v>
      </c>
    </row>
    <row r="1836" spans="1:6" x14ac:dyDescent="0.25">
      <c r="A1836" s="108" t="str">
        <f>VLOOKUP(B1836,Códigos!$A$1:$B$23,2,FALSE)</f>
        <v>Liquidez</v>
      </c>
      <c r="B1836" s="23" t="s">
        <v>13</v>
      </c>
      <c r="C1836" s="89">
        <v>2024</v>
      </c>
      <c r="D1836" s="89" t="str">
        <f t="shared" si="31"/>
        <v>oct</v>
      </c>
      <c r="E1836" s="24">
        <v>45596</v>
      </c>
      <c r="F1836" s="112">
        <v>217488239.05999994</v>
      </c>
    </row>
    <row r="1837" spans="1:6" ht="15.75" thickBot="1" x14ac:dyDescent="0.3">
      <c r="A1837" s="108" t="str">
        <f>VLOOKUP(B1837,Códigos!$A$1:$B$23,2,FALSE)</f>
        <v>Inv. sin Oferta Pública</v>
      </c>
      <c r="B1837" s="23" t="s">
        <v>14</v>
      </c>
      <c r="C1837" s="89">
        <v>2024</v>
      </c>
      <c r="D1837" s="89" t="str">
        <f t="shared" si="31"/>
        <v>oct</v>
      </c>
      <c r="E1837" s="24">
        <v>45596</v>
      </c>
      <c r="F1837" s="112">
        <v>867482293.89999986</v>
      </c>
    </row>
    <row r="1838" spans="1:6" ht="15.75" thickTop="1" x14ac:dyDescent="0.25">
      <c r="A1838" s="107" t="str">
        <f>VLOOKUP(B1838,Códigos!$A$1:$B$23,2,FALSE)</f>
        <v>Acciones</v>
      </c>
      <c r="B1838" s="107" t="s">
        <v>0</v>
      </c>
      <c r="C1838" s="87">
        <v>2024</v>
      </c>
      <c r="D1838" s="87" t="str">
        <f t="shared" si="31"/>
        <v>nov</v>
      </c>
      <c r="E1838" s="114">
        <v>45626</v>
      </c>
      <c r="F1838" s="111">
        <v>12572363.560000001</v>
      </c>
    </row>
    <row r="1839" spans="1:6" x14ac:dyDescent="0.25">
      <c r="A1839" s="108" t="str">
        <f>VLOOKUP(B1839,Códigos!$A$1:$B$23,2,FALSE)</f>
        <v>Acciones no registradas en Bolsa</v>
      </c>
      <c r="B1839" s="23" t="s">
        <v>35</v>
      </c>
      <c r="C1839" s="89">
        <v>2024</v>
      </c>
      <c r="D1839" s="89" t="str">
        <f t="shared" si="31"/>
        <v>nov</v>
      </c>
      <c r="E1839" s="24">
        <v>45626</v>
      </c>
      <c r="F1839" s="112">
        <v>1688012.37</v>
      </c>
    </row>
    <row r="1840" spans="1:6" x14ac:dyDescent="0.25">
      <c r="A1840" s="108" t="str">
        <f>VLOOKUP(B1840,Códigos!$A$1:$B$23,2,FALSE)</f>
        <v>Bonos Bancarios Bursátiles</v>
      </c>
      <c r="B1840" s="23" t="s">
        <v>1</v>
      </c>
      <c r="C1840" s="89">
        <v>2024</v>
      </c>
      <c r="D1840" s="89" t="str">
        <f t="shared" si="31"/>
        <v>nov</v>
      </c>
      <c r="E1840" s="24">
        <v>45626</v>
      </c>
      <c r="F1840" s="112">
        <v>104962419.59999999</v>
      </c>
    </row>
    <row r="1841" spans="1:6" x14ac:dyDescent="0.25">
      <c r="A1841" s="108" t="str">
        <f>VLOOKUP(B1841,Códigos!$A$1:$B$23,2,FALSE)</f>
        <v>Bonos Banco Central de Bolivia</v>
      </c>
      <c r="B1841" s="23" t="s">
        <v>2</v>
      </c>
      <c r="C1841" s="89">
        <v>2024</v>
      </c>
      <c r="D1841" s="89" t="str">
        <f t="shared" si="31"/>
        <v>nov</v>
      </c>
      <c r="E1841" s="24">
        <v>45626</v>
      </c>
      <c r="F1841" s="112">
        <v>51168583.38000001</v>
      </c>
    </row>
    <row r="1842" spans="1:6" x14ac:dyDescent="0.25">
      <c r="A1842" s="108" t="str">
        <f>VLOOKUP(B1842,Códigos!$A$1:$B$23,2,FALSE)</f>
        <v>Bonos de Largo Plazo</v>
      </c>
      <c r="B1842" s="23" t="s">
        <v>3</v>
      </c>
      <c r="C1842" s="89">
        <v>2024</v>
      </c>
      <c r="D1842" s="89" t="str">
        <f t="shared" si="31"/>
        <v>nov</v>
      </c>
      <c r="E1842" s="24">
        <v>45626</v>
      </c>
      <c r="F1842" s="112">
        <v>24419115.399999995</v>
      </c>
    </row>
    <row r="1843" spans="1:6" x14ac:dyDescent="0.25">
      <c r="A1843" s="108" t="str">
        <f>VLOOKUP(B1843,Códigos!$A$1:$B$23,2,FALSE)</f>
        <v>Bonos Participativos emitidos por Pymes</v>
      </c>
      <c r="B1843" s="23" t="s">
        <v>5</v>
      </c>
      <c r="C1843" s="89">
        <v>2024</v>
      </c>
      <c r="D1843" s="89" t="str">
        <f t="shared" si="31"/>
        <v>nov</v>
      </c>
      <c r="E1843" s="24">
        <v>45626</v>
      </c>
      <c r="F1843" s="112">
        <v>114558.31</v>
      </c>
    </row>
    <row r="1844" spans="1:6" x14ac:dyDescent="0.25">
      <c r="A1844" s="108" t="str">
        <f>VLOOKUP(B1844,Códigos!$A$1:$B$23,2,FALSE)</f>
        <v>Bonos del BCB con opción a rescate anticipado</v>
      </c>
      <c r="B1844" s="23" t="s">
        <v>159</v>
      </c>
      <c r="C1844" s="89">
        <v>2024</v>
      </c>
      <c r="D1844" s="89" t="str">
        <f t="shared" si="31"/>
        <v>nov</v>
      </c>
      <c r="E1844" s="24">
        <v>45626</v>
      </c>
      <c r="F1844" s="112">
        <v>2245753.02</v>
      </c>
    </row>
    <row r="1845" spans="1:6" x14ac:dyDescent="0.25">
      <c r="A1845" s="108" t="str">
        <f>VLOOKUP(B1845,Códigos!$A$1:$B$23,2,FALSE)</f>
        <v>Bonos del Tesoro</v>
      </c>
      <c r="B1845" s="23" t="s">
        <v>6</v>
      </c>
      <c r="C1845" s="89">
        <v>2024</v>
      </c>
      <c r="D1845" s="89" t="str">
        <f t="shared" si="31"/>
        <v>nov</v>
      </c>
      <c r="E1845" s="24">
        <v>45626</v>
      </c>
      <c r="F1845" s="112">
        <v>36435533.729999997</v>
      </c>
    </row>
    <row r="1846" spans="1:6" x14ac:dyDescent="0.25">
      <c r="A1846" s="108" t="str">
        <f>VLOOKUP(B1846,Códigos!$A$1:$B$23,2,FALSE)</f>
        <v>Bonos Verdes, Sociales y/o Sostenibles</v>
      </c>
      <c r="B1846" s="23" t="s">
        <v>162</v>
      </c>
      <c r="C1846" s="89">
        <v>2024</v>
      </c>
      <c r="D1846" s="89" t="str">
        <f t="shared" si="31"/>
        <v>nov</v>
      </c>
      <c r="E1846" s="24">
        <v>45626</v>
      </c>
      <c r="F1846" s="112">
        <v>5437668.5199999996</v>
      </c>
    </row>
    <row r="1847" spans="1:6" x14ac:dyDescent="0.25">
      <c r="A1847" s="108" t="str">
        <f>VLOOKUP(B1847,Códigos!$A$1:$B$23,2,FALSE)</f>
        <v>Certificados de Depósito del Banco Central de Bolivia</v>
      </c>
      <c r="B1847" s="23" t="s">
        <v>163</v>
      </c>
      <c r="C1847" s="89">
        <v>2024</v>
      </c>
      <c r="D1847" s="89" t="str">
        <f t="shared" si="31"/>
        <v>nov</v>
      </c>
      <c r="E1847" s="24">
        <v>45626</v>
      </c>
      <c r="F1847" s="112">
        <v>93327522.789999992</v>
      </c>
    </row>
    <row r="1848" spans="1:6" x14ac:dyDescent="0.25">
      <c r="A1848" s="108" t="str">
        <f>VLOOKUP(B1848,Códigos!$A$1:$B$23,2,FALSE)</f>
        <v>Cupones</v>
      </c>
      <c r="B1848" s="23" t="s">
        <v>7</v>
      </c>
      <c r="C1848" s="89">
        <v>2024</v>
      </c>
      <c r="D1848" s="89" t="str">
        <f t="shared" si="31"/>
        <v>nov</v>
      </c>
      <c r="E1848" s="24">
        <v>45626</v>
      </c>
      <c r="F1848" s="112">
        <v>32438291.640000001</v>
      </c>
    </row>
    <row r="1849" spans="1:6" x14ac:dyDescent="0.25">
      <c r="A1849" s="108" t="str">
        <f>VLOOKUP(B1849,Códigos!$A$1:$B$23,2,FALSE)</f>
        <v>Depósitos a Plazo Fijo</v>
      </c>
      <c r="B1849" s="23" t="s">
        <v>8</v>
      </c>
      <c r="C1849" s="89">
        <v>2024</v>
      </c>
      <c r="D1849" s="89" t="str">
        <f t="shared" si="31"/>
        <v>nov</v>
      </c>
      <c r="E1849" s="24">
        <v>45626</v>
      </c>
      <c r="F1849" s="112">
        <v>903403372.13999999</v>
      </c>
    </row>
    <row r="1850" spans="1:6" x14ac:dyDescent="0.25">
      <c r="A1850" s="108" t="str">
        <f>VLOOKUP(B1850,Códigos!$A$1:$B$23,2,FALSE)</f>
        <v>Letras del BCB</v>
      </c>
      <c r="B1850" s="23" t="s">
        <v>9</v>
      </c>
      <c r="C1850" s="89">
        <v>2024</v>
      </c>
      <c r="D1850" s="89" t="str">
        <f t="shared" si="31"/>
        <v>nov</v>
      </c>
      <c r="E1850" s="24">
        <v>45626</v>
      </c>
      <c r="F1850" s="112">
        <v>8836472.5300000012</v>
      </c>
    </row>
    <row r="1851" spans="1:6" x14ac:dyDescent="0.25">
      <c r="A1851" s="108" t="str">
        <f>VLOOKUP(B1851,Códigos!$A$1:$B$23,2,FALSE)</f>
        <v>Letras del BCB con opción a rescate anticipado</v>
      </c>
      <c r="B1851" s="23" t="s">
        <v>10</v>
      </c>
      <c r="C1851" s="89">
        <v>2024</v>
      </c>
      <c r="D1851" s="89" t="str">
        <f t="shared" si="31"/>
        <v>nov</v>
      </c>
      <c r="E1851" s="24">
        <v>45626</v>
      </c>
      <c r="F1851" s="112">
        <v>56241661.940000005</v>
      </c>
    </row>
    <row r="1852" spans="1:6" x14ac:dyDescent="0.25">
      <c r="A1852" s="108" t="str">
        <f>VLOOKUP(B1852,Códigos!$A$1:$B$23,2,FALSE)</f>
        <v>Pagarés bursátiles</v>
      </c>
      <c r="B1852" s="23" t="s">
        <v>11</v>
      </c>
      <c r="C1852" s="89">
        <v>2024</v>
      </c>
      <c r="D1852" s="89" t="str">
        <f t="shared" si="31"/>
        <v>nov</v>
      </c>
      <c r="E1852" s="24">
        <v>45626</v>
      </c>
      <c r="F1852" s="112">
        <v>3429076.95</v>
      </c>
    </row>
    <row r="1853" spans="1:6" x14ac:dyDescent="0.25">
      <c r="A1853" s="108" t="str">
        <f>VLOOKUP(B1853,Códigos!$A$1:$B$23,2,FALSE)</f>
        <v>Valores de Titularización</v>
      </c>
      <c r="B1853" s="23" t="s">
        <v>12</v>
      </c>
      <c r="C1853" s="89">
        <v>2024</v>
      </c>
      <c r="D1853" s="89" t="str">
        <f t="shared" si="31"/>
        <v>nov</v>
      </c>
      <c r="E1853" s="24">
        <v>45626</v>
      </c>
      <c r="F1853" s="112">
        <v>151360.06</v>
      </c>
    </row>
    <row r="1854" spans="1:6" x14ac:dyDescent="0.25">
      <c r="A1854" s="108" t="str">
        <f>VLOOKUP(B1854,Códigos!$A$1:$B$23,2,FALSE)</f>
        <v>Inv. Extranjero</v>
      </c>
      <c r="B1854" s="23" t="s">
        <v>34</v>
      </c>
      <c r="C1854" s="89">
        <v>2024</v>
      </c>
      <c r="D1854" s="89" t="str">
        <f t="shared" si="31"/>
        <v>nov</v>
      </c>
      <c r="E1854" s="24">
        <v>45626</v>
      </c>
      <c r="F1854" s="112">
        <v>60125410.390000001</v>
      </c>
    </row>
    <row r="1855" spans="1:6" x14ac:dyDescent="0.25">
      <c r="A1855" s="108" t="str">
        <f>VLOOKUP(B1855,Códigos!$A$1:$B$23,2,FALSE)</f>
        <v>Liquidez</v>
      </c>
      <c r="B1855" s="23" t="s">
        <v>13</v>
      </c>
      <c r="C1855" s="89">
        <v>2024</v>
      </c>
      <c r="D1855" s="89" t="str">
        <f t="shared" si="31"/>
        <v>nov</v>
      </c>
      <c r="E1855" s="24">
        <v>45626</v>
      </c>
      <c r="F1855" s="112">
        <v>171078578.57000002</v>
      </c>
    </row>
    <row r="1856" spans="1:6" ht="15.75" thickBot="1" x14ac:dyDescent="0.3">
      <c r="A1856" s="108" t="str">
        <f>VLOOKUP(B1856,Códigos!$A$1:$B$23,2,FALSE)</f>
        <v>Inv. sin Oferta Pública</v>
      </c>
      <c r="B1856" s="23" t="s">
        <v>14</v>
      </c>
      <c r="C1856" s="89">
        <v>2024</v>
      </c>
      <c r="D1856" s="89" t="str">
        <f t="shared" si="31"/>
        <v>nov</v>
      </c>
      <c r="E1856" s="24">
        <v>45626</v>
      </c>
      <c r="F1856" s="112">
        <v>885086407.62999988</v>
      </c>
    </row>
    <row r="1857" spans="1:6" ht="15.75" thickTop="1" x14ac:dyDescent="0.25">
      <c r="A1857" s="107" t="str">
        <f>VLOOKUP(B1857,Códigos!$A$1:$B$23,2,FALSE)</f>
        <v>Acciones</v>
      </c>
      <c r="B1857" s="107" t="s">
        <v>0</v>
      </c>
      <c r="C1857" s="87">
        <v>2024</v>
      </c>
      <c r="D1857" s="87" t="str">
        <f t="shared" si="31"/>
        <v>dic</v>
      </c>
      <c r="E1857" s="114">
        <v>45657</v>
      </c>
      <c r="F1857" s="111">
        <v>12658618.66</v>
      </c>
    </row>
    <row r="1858" spans="1:6" x14ac:dyDescent="0.25">
      <c r="A1858" s="108" t="str">
        <f>VLOOKUP(B1858,Códigos!$A$1:$B$23,2,FALSE)</f>
        <v>Acciones no registradas en Bolsa</v>
      </c>
      <c r="B1858" s="23" t="s">
        <v>35</v>
      </c>
      <c r="C1858" s="89">
        <v>2024</v>
      </c>
      <c r="D1858" s="89" t="str">
        <f t="shared" si="31"/>
        <v>dic</v>
      </c>
      <c r="E1858" s="24">
        <v>45657</v>
      </c>
      <c r="F1858" s="112">
        <v>1688012.37</v>
      </c>
    </row>
    <row r="1859" spans="1:6" x14ac:dyDescent="0.25">
      <c r="A1859" s="108" t="str">
        <f>VLOOKUP(B1859,Códigos!$A$1:$B$23,2,FALSE)</f>
        <v>Bonos Bancarios Bursátiles</v>
      </c>
      <c r="B1859" s="23" t="s">
        <v>1</v>
      </c>
      <c r="C1859" s="89">
        <v>2024</v>
      </c>
      <c r="D1859" s="89" t="str">
        <f t="shared" si="31"/>
        <v>dic</v>
      </c>
      <c r="E1859" s="24">
        <v>45657</v>
      </c>
      <c r="F1859" s="112">
        <v>102926455.09</v>
      </c>
    </row>
    <row r="1860" spans="1:6" x14ac:dyDescent="0.25">
      <c r="A1860" s="108" t="str">
        <f>VLOOKUP(B1860,Códigos!$A$1:$B$23,2,FALSE)</f>
        <v>Bonos Banco Central de Bolivia</v>
      </c>
      <c r="B1860" s="23" t="s">
        <v>2</v>
      </c>
      <c r="C1860" s="89">
        <v>2024</v>
      </c>
      <c r="D1860" s="89" t="str">
        <f t="shared" si="31"/>
        <v>dic</v>
      </c>
      <c r="E1860" s="24">
        <v>45657</v>
      </c>
      <c r="F1860" s="112">
        <v>72267773.360000014</v>
      </c>
    </row>
    <row r="1861" spans="1:6" x14ac:dyDescent="0.25">
      <c r="A1861" s="108" t="str">
        <f>VLOOKUP(B1861,Códigos!$A$1:$B$23,2,FALSE)</f>
        <v>Bonos de Largo Plazo</v>
      </c>
      <c r="B1861" s="23" t="s">
        <v>3</v>
      </c>
      <c r="C1861" s="89">
        <v>2024</v>
      </c>
      <c r="D1861" s="89" t="str">
        <f t="shared" si="31"/>
        <v>dic</v>
      </c>
      <c r="E1861" s="24">
        <v>45657</v>
      </c>
      <c r="F1861" s="112">
        <v>24561644.209999997</v>
      </c>
    </row>
    <row r="1862" spans="1:6" x14ac:dyDescent="0.25">
      <c r="A1862" s="108" t="str">
        <f>VLOOKUP(B1862,Códigos!$A$1:$B$23,2,FALSE)</f>
        <v>Bonos Participativos emitidos por Pymes</v>
      </c>
      <c r="B1862" s="23" t="s">
        <v>5</v>
      </c>
      <c r="C1862" s="89">
        <v>2024</v>
      </c>
      <c r="D1862" s="89" t="str">
        <f t="shared" si="31"/>
        <v>dic</v>
      </c>
      <c r="E1862" s="24">
        <v>45657</v>
      </c>
      <c r="F1862" s="112">
        <v>115158.89</v>
      </c>
    </row>
    <row r="1863" spans="1:6" x14ac:dyDescent="0.25">
      <c r="A1863" s="108" t="str">
        <f>VLOOKUP(B1863,Códigos!$A$1:$B$23,2,FALSE)</f>
        <v>Bonos del BCB con opción a rescate anticipado</v>
      </c>
      <c r="B1863" s="23" t="s">
        <v>159</v>
      </c>
      <c r="C1863" s="89">
        <v>2024</v>
      </c>
      <c r="D1863" s="89" t="str">
        <f t="shared" si="31"/>
        <v>dic</v>
      </c>
      <c r="E1863" s="24">
        <v>45657</v>
      </c>
      <c r="F1863" s="112">
        <v>2263974.0999999996</v>
      </c>
    </row>
    <row r="1864" spans="1:6" x14ac:dyDescent="0.25">
      <c r="A1864" s="108" t="str">
        <f>VLOOKUP(B1864,Códigos!$A$1:$B$23,2,FALSE)</f>
        <v>Bonos del Tesoro</v>
      </c>
      <c r="B1864" s="23" t="s">
        <v>6</v>
      </c>
      <c r="C1864" s="89">
        <v>2024</v>
      </c>
      <c r="D1864" s="89" t="str">
        <f t="shared" ref="D1864:D1913" si="32">+TEXT(E1864,"mmm")</f>
        <v>dic</v>
      </c>
      <c r="E1864" s="24">
        <v>45657</v>
      </c>
      <c r="F1864" s="112">
        <v>36385057.450000003</v>
      </c>
    </row>
    <row r="1865" spans="1:6" x14ac:dyDescent="0.25">
      <c r="A1865" s="108" t="str">
        <f>VLOOKUP(B1865,Códigos!$A$1:$B$23,2,FALSE)</f>
        <v>Bonos Verdes, Sociales y/o Sostenibles</v>
      </c>
      <c r="B1865" s="23" t="s">
        <v>162</v>
      </c>
      <c r="C1865" s="89">
        <v>2024</v>
      </c>
      <c r="D1865" s="89" t="str">
        <f t="shared" si="32"/>
        <v>dic</v>
      </c>
      <c r="E1865" s="24">
        <v>45657</v>
      </c>
      <c r="F1865" s="112">
        <v>5329060.53</v>
      </c>
    </row>
    <row r="1866" spans="1:6" x14ac:dyDescent="0.25">
      <c r="A1866" s="108" t="str">
        <f>VLOOKUP(B1866,Códigos!$A$1:$B$23,2,FALSE)</f>
        <v>Certificados de Depósito del Banco Central de Bolivia</v>
      </c>
      <c r="B1866" s="23" t="s">
        <v>163</v>
      </c>
      <c r="C1866" s="89">
        <v>2024</v>
      </c>
      <c r="D1866" s="89" t="str">
        <f t="shared" si="32"/>
        <v>dic</v>
      </c>
      <c r="E1866" s="24">
        <v>45657</v>
      </c>
      <c r="F1866" s="112">
        <v>83189715.799999997</v>
      </c>
    </row>
    <row r="1867" spans="1:6" x14ac:dyDescent="0.25">
      <c r="A1867" s="108" t="str">
        <f>VLOOKUP(B1867,Códigos!$A$1:$B$23,2,FALSE)</f>
        <v>Cupones</v>
      </c>
      <c r="B1867" s="23" t="s">
        <v>7</v>
      </c>
      <c r="C1867" s="89">
        <v>2024</v>
      </c>
      <c r="D1867" s="89" t="str">
        <f t="shared" si="32"/>
        <v>dic</v>
      </c>
      <c r="E1867" s="24">
        <v>45657</v>
      </c>
      <c r="F1867" s="112">
        <v>31810989.280000001</v>
      </c>
    </row>
    <row r="1868" spans="1:6" x14ac:dyDescent="0.25">
      <c r="A1868" s="108" t="str">
        <f>VLOOKUP(B1868,Códigos!$A$1:$B$23,2,FALSE)</f>
        <v>Depósitos a Plazo Fijo</v>
      </c>
      <c r="B1868" s="23" t="s">
        <v>8</v>
      </c>
      <c r="C1868" s="89">
        <v>2024</v>
      </c>
      <c r="D1868" s="89" t="str">
        <f t="shared" si="32"/>
        <v>dic</v>
      </c>
      <c r="E1868" s="24">
        <v>45657</v>
      </c>
      <c r="F1868" s="112">
        <v>902113917.48999989</v>
      </c>
    </row>
    <row r="1869" spans="1:6" x14ac:dyDescent="0.25">
      <c r="A1869" s="108" t="str">
        <f>VLOOKUP(B1869,Códigos!$A$1:$B$23,2,FALSE)</f>
        <v>Letras del BCB</v>
      </c>
      <c r="B1869" s="23" t="s">
        <v>9</v>
      </c>
      <c r="C1869" s="89">
        <v>2024</v>
      </c>
      <c r="D1869" s="89" t="str">
        <f t="shared" si="32"/>
        <v>dic</v>
      </c>
      <c r="E1869" s="24">
        <v>45657</v>
      </c>
      <c r="F1869" s="112">
        <v>9032712.7300000004</v>
      </c>
    </row>
    <row r="1870" spans="1:6" x14ac:dyDescent="0.25">
      <c r="A1870" s="108" t="str">
        <f>VLOOKUP(B1870,Códigos!$A$1:$B$23,2,FALSE)</f>
        <v>Letras del BCB con opción a rescate anticipado</v>
      </c>
      <c r="B1870" s="23" t="s">
        <v>10</v>
      </c>
      <c r="C1870" s="89">
        <v>2024</v>
      </c>
      <c r="D1870" s="89" t="str">
        <f t="shared" si="32"/>
        <v>dic</v>
      </c>
      <c r="E1870" s="24">
        <v>45657</v>
      </c>
      <c r="F1870" s="112">
        <v>49799566.340000004</v>
      </c>
    </row>
    <row r="1871" spans="1:6" x14ac:dyDescent="0.25">
      <c r="A1871" s="108" t="str">
        <f>VLOOKUP(B1871,Códigos!$A$1:$B$23,2,FALSE)</f>
        <v>Pagarés bursátiles</v>
      </c>
      <c r="B1871" s="23" t="s">
        <v>11</v>
      </c>
      <c r="C1871" s="89">
        <v>2024</v>
      </c>
      <c r="D1871" s="89" t="str">
        <f t="shared" si="32"/>
        <v>dic</v>
      </c>
      <c r="E1871" s="24">
        <v>45657</v>
      </c>
      <c r="F1871" s="112">
        <v>3399258.92</v>
      </c>
    </row>
    <row r="1872" spans="1:6" x14ac:dyDescent="0.25">
      <c r="A1872" s="108" t="str">
        <f>VLOOKUP(B1872,Códigos!$A$1:$B$23,2,FALSE)</f>
        <v>Valores de Titularización</v>
      </c>
      <c r="B1872" s="23" t="s">
        <v>12</v>
      </c>
      <c r="C1872" s="89">
        <v>2024</v>
      </c>
      <c r="D1872" s="89" t="str">
        <f t="shared" si="32"/>
        <v>dic</v>
      </c>
      <c r="E1872" s="24">
        <v>45657</v>
      </c>
      <c r="F1872" s="112">
        <v>133273.47</v>
      </c>
    </row>
    <row r="1873" spans="1:6" x14ac:dyDescent="0.25">
      <c r="A1873" s="108" t="str">
        <f>VLOOKUP(B1873,Códigos!$A$1:$B$23,2,FALSE)</f>
        <v>Inv. Extranjero</v>
      </c>
      <c r="B1873" s="23" t="s">
        <v>34</v>
      </c>
      <c r="C1873" s="89">
        <v>2024</v>
      </c>
      <c r="D1873" s="89" t="str">
        <f t="shared" si="32"/>
        <v>dic</v>
      </c>
      <c r="E1873" s="24">
        <v>45657</v>
      </c>
      <c r="F1873" s="112">
        <v>59063211.240000002</v>
      </c>
    </row>
    <row r="1874" spans="1:6" x14ac:dyDescent="0.25">
      <c r="A1874" s="108" t="str">
        <f>VLOOKUP(B1874,Códigos!$A$1:$B$23,2,FALSE)</f>
        <v>Liquidez</v>
      </c>
      <c r="B1874" s="23" t="s">
        <v>13</v>
      </c>
      <c r="C1874" s="89">
        <v>2024</v>
      </c>
      <c r="D1874" s="89" t="str">
        <f t="shared" si="32"/>
        <v>dic</v>
      </c>
      <c r="E1874" s="24">
        <v>45657</v>
      </c>
      <c r="F1874" s="112">
        <v>173459011.94999999</v>
      </c>
    </row>
    <row r="1875" spans="1:6" ht="15.75" thickBot="1" x14ac:dyDescent="0.3">
      <c r="A1875" s="108" t="str">
        <f>VLOOKUP(B1875,Códigos!$A$1:$B$23,2,FALSE)</f>
        <v>Inv. sin Oferta Pública</v>
      </c>
      <c r="B1875" s="23" t="s">
        <v>14</v>
      </c>
      <c r="C1875" s="89">
        <v>2024</v>
      </c>
      <c r="D1875" s="89" t="str">
        <f t="shared" si="32"/>
        <v>dic</v>
      </c>
      <c r="E1875" s="24">
        <v>45657</v>
      </c>
      <c r="F1875" s="112">
        <v>882376329.25</v>
      </c>
    </row>
    <row r="1876" spans="1:6" ht="15.75" thickTop="1" x14ac:dyDescent="0.25">
      <c r="A1876" s="107" t="str">
        <f>VLOOKUP(B1876,Códigos!$A$1:$B$23,2,FALSE)</f>
        <v>Acciones</v>
      </c>
      <c r="B1876" s="107" t="s">
        <v>0</v>
      </c>
      <c r="C1876" s="87">
        <v>2025</v>
      </c>
      <c r="D1876" s="87" t="str">
        <f t="shared" si="32"/>
        <v>ene</v>
      </c>
      <c r="E1876" s="114">
        <v>45688</v>
      </c>
      <c r="F1876" s="111">
        <v>12727514.960000001</v>
      </c>
    </row>
    <row r="1877" spans="1:6" x14ac:dyDescent="0.25">
      <c r="A1877" s="108" t="str">
        <f>VLOOKUP(B1877,Códigos!$A$1:$B$23,2,FALSE)</f>
        <v>Acciones no registradas en Bolsa</v>
      </c>
      <c r="B1877" s="23" t="s">
        <v>35</v>
      </c>
      <c r="C1877" s="89">
        <v>2025</v>
      </c>
      <c r="D1877" s="89" t="str">
        <f t="shared" si="32"/>
        <v>ene</v>
      </c>
      <c r="E1877" s="24">
        <v>45688</v>
      </c>
      <c r="F1877" s="112">
        <v>1688012.37</v>
      </c>
    </row>
    <row r="1878" spans="1:6" x14ac:dyDescent="0.25">
      <c r="A1878" s="108" t="str">
        <f>VLOOKUP(B1878,Códigos!$A$1:$B$23,2,FALSE)</f>
        <v>Bonos Bancarios Bursátiles</v>
      </c>
      <c r="B1878" s="23" t="s">
        <v>1</v>
      </c>
      <c r="C1878" s="89">
        <v>2025</v>
      </c>
      <c r="D1878" s="89" t="str">
        <f t="shared" si="32"/>
        <v>ene</v>
      </c>
      <c r="E1878" s="24">
        <v>45688</v>
      </c>
      <c r="F1878" s="112">
        <v>103182461.95000002</v>
      </c>
    </row>
    <row r="1879" spans="1:6" x14ac:dyDescent="0.25">
      <c r="A1879" s="108" t="str">
        <f>VLOOKUP(B1879,Códigos!$A$1:$B$23,2,FALSE)</f>
        <v>Bonos Banco Central de Bolivia</v>
      </c>
      <c r="B1879" s="23" t="s">
        <v>2</v>
      </c>
      <c r="C1879" s="89">
        <v>2025</v>
      </c>
      <c r="D1879" s="89" t="str">
        <f t="shared" si="32"/>
        <v>ene</v>
      </c>
      <c r="E1879" s="24">
        <v>45688</v>
      </c>
      <c r="F1879" s="112">
        <v>91592918.049999997</v>
      </c>
    </row>
    <row r="1880" spans="1:6" x14ac:dyDescent="0.25">
      <c r="A1880" s="108" t="str">
        <f>VLOOKUP(B1880,Códigos!$A$1:$B$23,2,FALSE)</f>
        <v>Bonos de Largo Plazo</v>
      </c>
      <c r="B1880" s="23" t="s">
        <v>3</v>
      </c>
      <c r="C1880" s="89">
        <v>2025</v>
      </c>
      <c r="D1880" s="89" t="str">
        <f t="shared" si="32"/>
        <v>ene</v>
      </c>
      <c r="E1880" s="24">
        <v>45688</v>
      </c>
      <c r="F1880" s="112">
        <v>24739706.009999994</v>
      </c>
    </row>
    <row r="1881" spans="1:6" x14ac:dyDescent="0.25">
      <c r="A1881" s="108" t="str">
        <f>VLOOKUP(B1881,Códigos!$A$1:$B$23,2,FALSE)</f>
        <v>Bonos Participativos emitidos por Pymes</v>
      </c>
      <c r="B1881" s="23" t="s">
        <v>5</v>
      </c>
      <c r="C1881" s="89">
        <v>2025</v>
      </c>
      <c r="D1881" s="89" t="str">
        <f t="shared" si="32"/>
        <v>ene</v>
      </c>
      <c r="E1881" s="24">
        <v>45688</v>
      </c>
      <c r="F1881" s="112">
        <v>56145.04</v>
      </c>
    </row>
    <row r="1882" spans="1:6" x14ac:dyDescent="0.25">
      <c r="A1882" s="108" t="str">
        <f>VLOOKUP(B1882,Códigos!$A$1:$B$23,2,FALSE)</f>
        <v>Bonos del BCB con opción a rescate anticipado</v>
      </c>
      <c r="B1882" s="23" t="s">
        <v>159</v>
      </c>
      <c r="C1882" s="89">
        <v>2025</v>
      </c>
      <c r="D1882" s="89" t="str">
        <f t="shared" si="32"/>
        <v>ene</v>
      </c>
      <c r="E1882" s="24">
        <v>45688</v>
      </c>
      <c r="F1882" s="112">
        <v>2283660.4900000002</v>
      </c>
    </row>
    <row r="1883" spans="1:6" x14ac:dyDescent="0.25">
      <c r="A1883" s="108" t="str">
        <f>VLOOKUP(B1883,Códigos!$A$1:$B$23,2,FALSE)</f>
        <v>Bonos del Tesoro</v>
      </c>
      <c r="B1883" s="23" t="s">
        <v>6</v>
      </c>
      <c r="C1883" s="89">
        <v>2025</v>
      </c>
      <c r="D1883" s="89" t="str">
        <f t="shared" si="32"/>
        <v>ene</v>
      </c>
      <c r="E1883" s="24">
        <v>45688</v>
      </c>
      <c r="F1883" s="112">
        <v>36591142.339999996</v>
      </c>
    </row>
    <row r="1884" spans="1:6" x14ac:dyDescent="0.25">
      <c r="A1884" s="108" t="str">
        <f>VLOOKUP(B1884,Códigos!$A$1:$B$23,2,FALSE)</f>
        <v>Bonos Verdes, Sociales y/o Sostenibles</v>
      </c>
      <c r="B1884" s="23" t="s">
        <v>162</v>
      </c>
      <c r="C1884" s="89">
        <v>2025</v>
      </c>
      <c r="D1884" s="89" t="str">
        <f t="shared" si="32"/>
        <v>ene</v>
      </c>
      <c r="E1884" s="24">
        <v>45688</v>
      </c>
      <c r="F1884" s="112">
        <v>5351281.54</v>
      </c>
    </row>
    <row r="1885" spans="1:6" x14ac:dyDescent="0.25">
      <c r="A1885" s="108" t="str">
        <f>VLOOKUP(B1885,Códigos!$A$1:$B$23,2,FALSE)</f>
        <v>Certificados de Depósito del Banco Central de Bolivia</v>
      </c>
      <c r="B1885" s="23" t="s">
        <v>163</v>
      </c>
      <c r="C1885" s="89">
        <v>2025</v>
      </c>
      <c r="D1885" s="89" t="str">
        <f t="shared" si="32"/>
        <v>ene</v>
      </c>
      <c r="E1885" s="24">
        <v>45688</v>
      </c>
      <c r="F1885" s="112">
        <v>75319974.899999991</v>
      </c>
    </row>
    <row r="1886" spans="1:6" x14ac:dyDescent="0.25">
      <c r="A1886" s="108" t="str">
        <f>VLOOKUP(B1886,Códigos!$A$1:$B$23,2,FALSE)</f>
        <v>Cupones</v>
      </c>
      <c r="B1886" s="23" t="s">
        <v>7</v>
      </c>
      <c r="C1886" s="89">
        <v>2025</v>
      </c>
      <c r="D1886" s="89" t="str">
        <f t="shared" si="32"/>
        <v>ene</v>
      </c>
      <c r="E1886" s="24">
        <v>45688</v>
      </c>
      <c r="F1886" s="112">
        <v>31679453.560000002</v>
      </c>
    </row>
    <row r="1887" spans="1:6" x14ac:dyDescent="0.25">
      <c r="A1887" s="108" t="str">
        <f>VLOOKUP(B1887,Códigos!$A$1:$B$23,2,FALSE)</f>
        <v>Depósitos a Plazo Fijo</v>
      </c>
      <c r="B1887" s="23" t="s">
        <v>8</v>
      </c>
      <c r="C1887" s="89">
        <v>2025</v>
      </c>
      <c r="D1887" s="89" t="str">
        <f t="shared" si="32"/>
        <v>ene</v>
      </c>
      <c r="E1887" s="24">
        <v>45688</v>
      </c>
      <c r="F1887" s="112">
        <v>890953174.18000019</v>
      </c>
    </row>
    <row r="1888" spans="1:6" x14ac:dyDescent="0.25">
      <c r="A1888" s="108" t="str">
        <f>VLOOKUP(B1888,Códigos!$A$1:$B$23,2,FALSE)</f>
        <v>Letras del BCB</v>
      </c>
      <c r="B1888" s="23" t="s">
        <v>9</v>
      </c>
      <c r="C1888" s="89">
        <v>2025</v>
      </c>
      <c r="D1888" s="89" t="str">
        <f t="shared" si="32"/>
        <v>ene</v>
      </c>
      <c r="E1888" s="24">
        <v>45688</v>
      </c>
      <c r="F1888" s="112">
        <v>12663524.340000004</v>
      </c>
    </row>
    <row r="1889" spans="1:6" x14ac:dyDescent="0.25">
      <c r="A1889" s="108" t="str">
        <f>VLOOKUP(B1889,Códigos!$A$1:$B$23,2,FALSE)</f>
        <v>Letras del BCB con opción a rescate anticipado</v>
      </c>
      <c r="B1889" s="23" t="s">
        <v>10</v>
      </c>
      <c r="C1889" s="89">
        <v>2025</v>
      </c>
      <c r="D1889" s="89" t="str">
        <f t="shared" si="32"/>
        <v>ene</v>
      </c>
      <c r="E1889" s="24">
        <v>45688</v>
      </c>
      <c r="F1889" s="112">
        <v>46913799.440000005</v>
      </c>
    </row>
    <row r="1890" spans="1:6" x14ac:dyDescent="0.25">
      <c r="A1890" s="108" t="str">
        <f>VLOOKUP(B1890,Códigos!$A$1:$B$23,2,FALSE)</f>
        <v>Pagarés bursátiles</v>
      </c>
      <c r="B1890" s="23" t="s">
        <v>11</v>
      </c>
      <c r="C1890" s="89">
        <v>2025</v>
      </c>
      <c r="D1890" s="89" t="str">
        <f t="shared" si="32"/>
        <v>ene</v>
      </c>
      <c r="E1890" s="24">
        <v>45688</v>
      </c>
      <c r="F1890" s="112">
        <v>3569357.7</v>
      </c>
    </row>
    <row r="1891" spans="1:6" x14ac:dyDescent="0.25">
      <c r="A1891" s="108" t="str">
        <f>VLOOKUP(B1891,Códigos!$A$1:$B$23,2,FALSE)</f>
        <v>Valores de Titularización</v>
      </c>
      <c r="B1891" s="23" t="s">
        <v>12</v>
      </c>
      <c r="C1891" s="89">
        <v>2025</v>
      </c>
      <c r="D1891" s="89" t="str">
        <f t="shared" si="32"/>
        <v>ene</v>
      </c>
      <c r="E1891" s="24">
        <v>45688</v>
      </c>
      <c r="F1891" s="112">
        <v>121541.11</v>
      </c>
    </row>
    <row r="1892" spans="1:6" x14ac:dyDescent="0.25">
      <c r="A1892" s="108" t="str">
        <f>VLOOKUP(B1892,Códigos!$A$1:$B$23,2,FALSE)</f>
        <v>Inv. Extranjero</v>
      </c>
      <c r="B1892" s="23" t="s">
        <v>34</v>
      </c>
      <c r="C1892" s="89">
        <v>2025</v>
      </c>
      <c r="D1892" s="89" t="str">
        <f t="shared" si="32"/>
        <v>ene</v>
      </c>
      <c r="E1892" s="24">
        <v>45688</v>
      </c>
      <c r="F1892" s="112">
        <v>52721382.640000008</v>
      </c>
    </row>
    <row r="1893" spans="1:6" x14ac:dyDescent="0.25">
      <c r="A1893" s="108" t="str">
        <f>VLOOKUP(B1893,Códigos!$A$1:$B$23,2,FALSE)</f>
        <v>Liquidez</v>
      </c>
      <c r="B1893" s="23" t="s">
        <v>13</v>
      </c>
      <c r="C1893" s="89">
        <v>2025</v>
      </c>
      <c r="D1893" s="89" t="str">
        <f t="shared" si="32"/>
        <v>ene</v>
      </c>
      <c r="E1893" s="24">
        <v>45688</v>
      </c>
      <c r="F1893" s="112">
        <v>231255766.16</v>
      </c>
    </row>
    <row r="1894" spans="1:6" ht="15.75" thickBot="1" x14ac:dyDescent="0.3">
      <c r="A1894" s="106" t="str">
        <f>VLOOKUP(B1894,Códigos!$A$1:$B$23,2,FALSE)</f>
        <v>Inv. sin Oferta Pública</v>
      </c>
      <c r="B1894" s="106" t="s">
        <v>14</v>
      </c>
      <c r="C1894" s="97">
        <v>2025</v>
      </c>
      <c r="D1894" s="97" t="str">
        <f t="shared" si="32"/>
        <v>ene</v>
      </c>
      <c r="E1894" s="109">
        <v>45688</v>
      </c>
      <c r="F1894" s="113">
        <v>897010280.63999987</v>
      </c>
    </row>
    <row r="1895" spans="1:6" ht="15.75" thickTop="1" x14ac:dyDescent="0.25">
      <c r="A1895" s="108" t="str">
        <f>VLOOKUP(B1895,Códigos!$A$1:$B$23,2,FALSE)</f>
        <v>Acciones</v>
      </c>
      <c r="B1895" s="23" t="s">
        <v>0</v>
      </c>
      <c r="C1895" s="89">
        <v>2025</v>
      </c>
      <c r="D1895" s="89" t="str">
        <f t="shared" si="32"/>
        <v>feb</v>
      </c>
      <c r="E1895" s="24">
        <v>45716</v>
      </c>
      <c r="F1895" s="112">
        <v>12734415.359999999</v>
      </c>
    </row>
    <row r="1896" spans="1:6" x14ac:dyDescent="0.25">
      <c r="A1896" s="108" t="str">
        <f>VLOOKUP(B1896,Códigos!$A$1:$B$23,2,FALSE)</f>
        <v>Acciones no registradas en Bolsa</v>
      </c>
      <c r="B1896" s="23" t="s">
        <v>35</v>
      </c>
      <c r="C1896" s="89">
        <v>2025</v>
      </c>
      <c r="D1896" s="89" t="str">
        <f t="shared" si="32"/>
        <v>feb</v>
      </c>
      <c r="E1896" s="24">
        <v>45716</v>
      </c>
      <c r="F1896" s="112">
        <v>1688012.37</v>
      </c>
    </row>
    <row r="1897" spans="1:6" x14ac:dyDescent="0.25">
      <c r="A1897" s="108" t="str">
        <f>VLOOKUP(B1897,Códigos!$A$1:$B$23,2,FALSE)</f>
        <v>Bonos Bancarios Bursátiles</v>
      </c>
      <c r="B1897" s="23" t="s">
        <v>1</v>
      </c>
      <c r="C1897" s="89">
        <v>2025</v>
      </c>
      <c r="D1897" s="89" t="str">
        <f t="shared" si="32"/>
        <v>feb</v>
      </c>
      <c r="E1897" s="24">
        <v>45716</v>
      </c>
      <c r="F1897" s="112">
        <v>99560186.890000001</v>
      </c>
    </row>
    <row r="1898" spans="1:6" x14ac:dyDescent="0.25">
      <c r="A1898" s="108" t="str">
        <f>VLOOKUP(B1898,Códigos!$A$1:$B$23,2,FALSE)</f>
        <v>Bonos Banco Central de Bolivia</v>
      </c>
      <c r="B1898" s="23" t="s">
        <v>2</v>
      </c>
      <c r="C1898" s="89">
        <v>2025</v>
      </c>
      <c r="D1898" s="89" t="str">
        <f t="shared" si="32"/>
        <v>feb</v>
      </c>
      <c r="E1898" s="24">
        <v>45716</v>
      </c>
      <c r="F1898" s="112">
        <v>101142750.78</v>
      </c>
    </row>
    <row r="1899" spans="1:6" x14ac:dyDescent="0.25">
      <c r="A1899" s="108" t="str">
        <f>VLOOKUP(B1899,Códigos!$A$1:$B$23,2,FALSE)</f>
        <v>Bonos de Largo Plazo</v>
      </c>
      <c r="B1899" s="23" t="s">
        <v>3</v>
      </c>
      <c r="C1899" s="89">
        <v>2025</v>
      </c>
      <c r="D1899" s="89" t="str">
        <f t="shared" si="32"/>
        <v>feb</v>
      </c>
      <c r="E1899" s="24">
        <v>45716</v>
      </c>
      <c r="F1899" s="112">
        <v>28286977.009999998</v>
      </c>
    </row>
    <row r="1900" spans="1:6" x14ac:dyDescent="0.25">
      <c r="A1900" s="108" t="str">
        <f>VLOOKUP(B1900,Códigos!$A$1:$B$23,2,FALSE)</f>
        <v>Bonos Participativos emitidos por Pymes</v>
      </c>
      <c r="B1900" s="23" t="s">
        <v>5</v>
      </c>
      <c r="C1900" s="89">
        <v>2025</v>
      </c>
      <c r="D1900" s="89" t="str">
        <f t="shared" si="32"/>
        <v>feb</v>
      </c>
      <c r="E1900" s="24">
        <v>45716</v>
      </c>
      <c r="F1900" s="112">
        <v>56405.25</v>
      </c>
    </row>
    <row r="1901" spans="1:6" x14ac:dyDescent="0.25">
      <c r="A1901" s="108" t="str">
        <f>VLOOKUP(B1901,Códigos!$A$1:$B$23,2,FALSE)</f>
        <v>Bonos del BCB con opción a rescate anticipado</v>
      </c>
      <c r="B1901" s="23" t="s">
        <v>159</v>
      </c>
      <c r="C1901" s="89">
        <v>2025</v>
      </c>
      <c r="D1901" s="89" t="str">
        <f t="shared" si="32"/>
        <v>feb</v>
      </c>
      <c r="E1901" s="24">
        <v>45716</v>
      </c>
      <c r="F1901" s="112">
        <v>2303957.19</v>
      </c>
    </row>
    <row r="1902" spans="1:6" x14ac:dyDescent="0.25">
      <c r="A1902" s="108" t="str">
        <f>VLOOKUP(B1902,Códigos!$A$1:$B$23,2,FALSE)</f>
        <v>Bonos del Tesoro</v>
      </c>
      <c r="B1902" s="23" t="s">
        <v>6</v>
      </c>
      <c r="C1902" s="89">
        <v>2025</v>
      </c>
      <c r="D1902" s="89" t="str">
        <f t="shared" si="32"/>
        <v>feb</v>
      </c>
      <c r="E1902" s="24">
        <v>45716</v>
      </c>
      <c r="F1902" s="112">
        <v>36248859.640000001</v>
      </c>
    </row>
    <row r="1903" spans="1:6" x14ac:dyDescent="0.25">
      <c r="A1903" s="108" t="str">
        <f>VLOOKUP(B1903,Códigos!$A$1:$B$23,2,FALSE)</f>
        <v>Bonos Verdes, Sociales y/o Sostenibles</v>
      </c>
      <c r="B1903" s="23" t="s">
        <v>162</v>
      </c>
      <c r="C1903" s="89">
        <v>2025</v>
      </c>
      <c r="D1903" s="89" t="str">
        <f t="shared" si="32"/>
        <v>feb</v>
      </c>
      <c r="E1903" s="24">
        <v>45716</v>
      </c>
      <c r="F1903" s="112">
        <v>5371512.75</v>
      </c>
    </row>
    <row r="1904" spans="1:6" x14ac:dyDescent="0.25">
      <c r="A1904" s="108" t="str">
        <f>VLOOKUP(B1904,Códigos!$A$1:$B$23,2,FALSE)</f>
        <v>Certificados de Depósito del Banco Central de Bolivia</v>
      </c>
      <c r="B1904" s="23" t="s">
        <v>163</v>
      </c>
      <c r="C1904" s="89">
        <v>2025</v>
      </c>
      <c r="D1904" s="89" t="str">
        <f t="shared" si="32"/>
        <v>feb</v>
      </c>
      <c r="E1904" s="24">
        <v>45716</v>
      </c>
      <c r="F1904" s="112">
        <v>71409472.180000007</v>
      </c>
    </row>
    <row r="1905" spans="1:6" x14ac:dyDescent="0.25">
      <c r="A1905" s="108" t="str">
        <f>VLOOKUP(B1905,Códigos!$A$1:$B$23,2,FALSE)</f>
        <v>Cupones</v>
      </c>
      <c r="B1905" s="23" t="s">
        <v>7</v>
      </c>
      <c r="C1905" s="89">
        <v>2025</v>
      </c>
      <c r="D1905" s="89" t="str">
        <f t="shared" si="32"/>
        <v>feb</v>
      </c>
      <c r="E1905" s="24">
        <v>45716</v>
      </c>
      <c r="F1905" s="112">
        <v>31559974.159999996</v>
      </c>
    </row>
    <row r="1906" spans="1:6" x14ac:dyDescent="0.25">
      <c r="A1906" s="108" t="str">
        <f>VLOOKUP(B1906,Códigos!$A$1:$B$23,2,FALSE)</f>
        <v>Depósitos a Plazo Fijo</v>
      </c>
      <c r="B1906" s="23" t="s">
        <v>8</v>
      </c>
      <c r="C1906" s="89">
        <v>2025</v>
      </c>
      <c r="D1906" s="89" t="str">
        <f t="shared" si="32"/>
        <v>feb</v>
      </c>
      <c r="E1906" s="24">
        <v>45716</v>
      </c>
      <c r="F1906" s="112">
        <v>862279914.33000004</v>
      </c>
    </row>
    <row r="1907" spans="1:6" x14ac:dyDescent="0.25">
      <c r="A1907" s="108" t="str">
        <f>VLOOKUP(B1907,Códigos!$A$1:$B$23,2,FALSE)</f>
        <v>Letras del BCB</v>
      </c>
      <c r="B1907" s="23" t="s">
        <v>9</v>
      </c>
      <c r="C1907" s="89">
        <v>2025</v>
      </c>
      <c r="D1907" s="89" t="str">
        <f t="shared" si="32"/>
        <v>feb</v>
      </c>
      <c r="E1907" s="24">
        <v>45716</v>
      </c>
      <c r="F1907" s="112">
        <v>21105247.77</v>
      </c>
    </row>
    <row r="1908" spans="1:6" x14ac:dyDescent="0.25">
      <c r="A1908" s="108" t="str">
        <f>VLOOKUP(B1908,Códigos!$A$1:$B$23,2,FALSE)</f>
        <v>Letras del BCB con opción a rescate anticipado</v>
      </c>
      <c r="B1908" s="23" t="s">
        <v>10</v>
      </c>
      <c r="C1908" s="89">
        <v>2025</v>
      </c>
      <c r="D1908" s="89" t="str">
        <f t="shared" si="32"/>
        <v>feb</v>
      </c>
      <c r="E1908" s="24">
        <v>45716</v>
      </c>
      <c r="F1908" s="112">
        <v>34876886.549999997</v>
      </c>
    </row>
    <row r="1909" spans="1:6" x14ac:dyDescent="0.25">
      <c r="A1909" s="108" t="str">
        <f>VLOOKUP(B1909,Códigos!$A$1:$B$23,2,FALSE)</f>
        <v>Pagarés bursátiles</v>
      </c>
      <c r="B1909" s="23" t="s">
        <v>11</v>
      </c>
      <c r="C1909" s="89">
        <v>2025</v>
      </c>
      <c r="D1909" s="89" t="str">
        <f t="shared" si="32"/>
        <v>feb</v>
      </c>
      <c r="E1909" s="24">
        <v>45716</v>
      </c>
      <c r="F1909" s="112">
        <v>5464188.0499999998</v>
      </c>
    </row>
    <row r="1910" spans="1:6" x14ac:dyDescent="0.25">
      <c r="A1910" s="108" t="str">
        <f>VLOOKUP(B1910,Códigos!$A$1:$B$23,2,FALSE)</f>
        <v>Valores de Titularización</v>
      </c>
      <c r="B1910" s="23" t="s">
        <v>12</v>
      </c>
      <c r="C1910" s="89">
        <v>2025</v>
      </c>
      <c r="D1910" s="89" t="str">
        <f t="shared" si="32"/>
        <v>feb</v>
      </c>
      <c r="E1910" s="24">
        <v>45716</v>
      </c>
      <c r="F1910" s="112">
        <v>109695.92</v>
      </c>
    </row>
    <row r="1911" spans="1:6" x14ac:dyDescent="0.25">
      <c r="A1911" s="108" t="str">
        <f>VLOOKUP(B1911,Códigos!$A$1:$B$23,2,FALSE)</f>
        <v>Inv. Extranjero</v>
      </c>
      <c r="B1911" s="23" t="s">
        <v>34</v>
      </c>
      <c r="C1911" s="89">
        <v>2025</v>
      </c>
      <c r="D1911" s="89" t="str">
        <f t="shared" si="32"/>
        <v>feb</v>
      </c>
      <c r="E1911" s="24">
        <v>45716</v>
      </c>
      <c r="F1911" s="112">
        <v>50950833.280000001</v>
      </c>
    </row>
    <row r="1912" spans="1:6" x14ac:dyDescent="0.25">
      <c r="A1912" s="108" t="str">
        <f>VLOOKUP(B1912,Códigos!$A$1:$B$23,2,FALSE)</f>
        <v>Liquidez</v>
      </c>
      <c r="B1912" s="23" t="s">
        <v>13</v>
      </c>
      <c r="C1912" s="89">
        <v>2025</v>
      </c>
      <c r="D1912" s="89" t="str">
        <f t="shared" si="32"/>
        <v>feb</v>
      </c>
      <c r="E1912" s="24">
        <v>45716</v>
      </c>
      <c r="F1912" s="112">
        <v>230906642.88</v>
      </c>
    </row>
    <row r="1913" spans="1:6" ht="15.75" thickBot="1" x14ac:dyDescent="0.3">
      <c r="A1913" s="108" t="str">
        <f>VLOOKUP(B1913,Códigos!$A$1:$B$23,2,FALSE)</f>
        <v>Inv. sin Oferta Pública</v>
      </c>
      <c r="B1913" s="23" t="s">
        <v>14</v>
      </c>
      <c r="C1913" s="89">
        <v>2025</v>
      </c>
      <c r="D1913" s="89" t="str">
        <f t="shared" si="32"/>
        <v>feb</v>
      </c>
      <c r="E1913" s="24">
        <v>45716</v>
      </c>
      <c r="F1913" s="112">
        <v>926080232.09999979</v>
      </c>
    </row>
    <row r="1914" spans="1:6" ht="15.75" thickTop="1" x14ac:dyDescent="0.25">
      <c r="A1914" s="107" t="str">
        <f>VLOOKUP(B1914,Códigos!$A$1:$B$23,2,FALSE)</f>
        <v>Acciones</v>
      </c>
      <c r="B1914" s="107" t="s">
        <v>0</v>
      </c>
      <c r="C1914" s="87">
        <v>2025</v>
      </c>
      <c r="D1914" s="87" t="str">
        <f t="shared" ref="D1914:D1932" si="33">+TEXT(E1914,"mmm")</f>
        <v>mar</v>
      </c>
      <c r="E1914" s="114">
        <v>45747</v>
      </c>
      <c r="F1914" s="118">
        <v>12734415.359999999</v>
      </c>
    </row>
    <row r="1915" spans="1:6" x14ac:dyDescent="0.25">
      <c r="A1915" s="108" t="str">
        <f>VLOOKUP(B1915,Códigos!$A$1:$B$23,2,FALSE)</f>
        <v>Acciones no registradas en Bolsa</v>
      </c>
      <c r="B1915" s="23" t="s">
        <v>35</v>
      </c>
      <c r="C1915" s="89">
        <v>2025</v>
      </c>
      <c r="D1915" s="89" t="str">
        <f t="shared" si="33"/>
        <v>mar</v>
      </c>
      <c r="E1915" s="24">
        <v>45747</v>
      </c>
      <c r="F1915" s="119">
        <v>1688012.37</v>
      </c>
    </row>
    <row r="1916" spans="1:6" x14ac:dyDescent="0.25">
      <c r="A1916" s="108" t="str">
        <f>VLOOKUP(B1916,Códigos!$A$1:$B$23,2,FALSE)</f>
        <v>Bonos Bancarios Bursátiles</v>
      </c>
      <c r="B1916" s="23" t="s">
        <v>1</v>
      </c>
      <c r="C1916" s="89">
        <v>2025</v>
      </c>
      <c r="D1916" s="89" t="str">
        <f t="shared" si="33"/>
        <v>mar</v>
      </c>
      <c r="E1916" s="24">
        <v>45747</v>
      </c>
      <c r="F1916" s="119">
        <v>99721166.909999996</v>
      </c>
    </row>
    <row r="1917" spans="1:6" x14ac:dyDescent="0.25">
      <c r="A1917" s="108" t="str">
        <f>VLOOKUP(B1917,Códigos!$A$1:$B$23,2,FALSE)</f>
        <v>Bonos Banco Central de Bolivia</v>
      </c>
      <c r="B1917" s="23" t="s">
        <v>2</v>
      </c>
      <c r="C1917" s="89">
        <v>2025</v>
      </c>
      <c r="D1917" s="89" t="str">
        <f t="shared" si="33"/>
        <v>mar</v>
      </c>
      <c r="E1917" s="24">
        <v>45747</v>
      </c>
      <c r="F1917" s="119">
        <v>108274248.69</v>
      </c>
    </row>
    <row r="1918" spans="1:6" x14ac:dyDescent="0.25">
      <c r="A1918" s="108" t="str">
        <f>VLOOKUP(B1918,Códigos!$A$1:$B$23,2,FALSE)</f>
        <v>Bonos de Largo Plazo</v>
      </c>
      <c r="B1918" s="23" t="s">
        <v>3</v>
      </c>
      <c r="C1918" s="89">
        <v>2025</v>
      </c>
      <c r="D1918" s="89" t="str">
        <f t="shared" si="33"/>
        <v>mar</v>
      </c>
      <c r="E1918" s="24">
        <v>45747</v>
      </c>
      <c r="F1918" s="119">
        <v>28195668.719999999</v>
      </c>
    </row>
    <row r="1919" spans="1:6" x14ac:dyDescent="0.25">
      <c r="A1919" s="108" t="str">
        <f>VLOOKUP(B1919,Códigos!$A$1:$B$23,2,FALSE)</f>
        <v>Bonos Participativos emitidos por Pymes</v>
      </c>
      <c r="B1919" s="23" t="s">
        <v>5</v>
      </c>
      <c r="C1919" s="89">
        <v>2025</v>
      </c>
      <c r="D1919" s="89" t="str">
        <f t="shared" si="33"/>
        <v>mar</v>
      </c>
      <c r="E1919" s="24">
        <v>45747</v>
      </c>
      <c r="F1919" s="119">
        <v>56696.79</v>
      </c>
    </row>
    <row r="1920" spans="1:6" x14ac:dyDescent="0.25">
      <c r="A1920" s="108" t="str">
        <f>VLOOKUP(B1920,Códigos!$A$1:$B$23,2,FALSE)</f>
        <v>Bonos del BCB con opción a rescate anticipado</v>
      </c>
      <c r="B1920" s="23" t="s">
        <v>159</v>
      </c>
      <c r="C1920" s="89">
        <v>2025</v>
      </c>
      <c r="D1920" s="89" t="str">
        <f t="shared" si="33"/>
        <v>mar</v>
      </c>
      <c r="E1920" s="24">
        <v>45747</v>
      </c>
      <c r="F1920" s="119">
        <v>2329252.59</v>
      </c>
    </row>
    <row r="1921" spans="1:6" x14ac:dyDescent="0.25">
      <c r="A1921" s="108" t="str">
        <f>VLOOKUP(B1921,Códigos!$A$1:$B$23,2,FALSE)</f>
        <v>Bonos del Tesoro</v>
      </c>
      <c r="B1921" s="23" t="s">
        <v>6</v>
      </c>
      <c r="C1921" s="89">
        <v>2025</v>
      </c>
      <c r="D1921" s="89" t="str">
        <f t="shared" si="33"/>
        <v>mar</v>
      </c>
      <c r="E1921" s="24">
        <v>45747</v>
      </c>
      <c r="F1921" s="119">
        <v>36689908.710000008</v>
      </c>
    </row>
    <row r="1922" spans="1:6" x14ac:dyDescent="0.25">
      <c r="A1922" s="108" t="str">
        <f>VLOOKUP(B1922,Códigos!$A$1:$B$23,2,FALSE)</f>
        <v>Bonos Verdes, Sociales y/o Sostenibles</v>
      </c>
      <c r="B1922" s="23" t="s">
        <v>162</v>
      </c>
      <c r="C1922" s="89">
        <v>2025</v>
      </c>
      <c r="D1922" s="89" t="str">
        <f t="shared" si="33"/>
        <v>mar</v>
      </c>
      <c r="E1922" s="24">
        <v>45747</v>
      </c>
      <c r="F1922" s="119">
        <v>5394091.1099999994</v>
      </c>
    </row>
    <row r="1923" spans="1:6" x14ac:dyDescent="0.25">
      <c r="A1923" s="108" t="str">
        <f>VLOOKUP(B1923,Códigos!$A$1:$B$23,2,FALSE)</f>
        <v>Certificados de Depósito del Banco Central de Bolivia</v>
      </c>
      <c r="B1923" s="23" t="s">
        <v>163</v>
      </c>
      <c r="C1923" s="89">
        <v>2025</v>
      </c>
      <c r="D1923" s="89" t="str">
        <f t="shared" si="33"/>
        <v>mar</v>
      </c>
      <c r="E1923" s="24">
        <v>45747</v>
      </c>
      <c r="F1923" s="119">
        <v>71775091.519999996</v>
      </c>
    </row>
    <row r="1924" spans="1:6" x14ac:dyDescent="0.25">
      <c r="A1924" s="108" t="str">
        <f>VLOOKUP(B1924,Códigos!$A$1:$B$23,2,FALSE)</f>
        <v>Cupones</v>
      </c>
      <c r="B1924" s="23" t="s">
        <v>7</v>
      </c>
      <c r="C1924" s="89">
        <v>2025</v>
      </c>
      <c r="D1924" s="89" t="str">
        <f t="shared" si="33"/>
        <v>mar</v>
      </c>
      <c r="E1924" s="24">
        <v>45747</v>
      </c>
      <c r="F1924" s="119">
        <v>31378957.5</v>
      </c>
    </row>
    <row r="1925" spans="1:6" x14ac:dyDescent="0.25">
      <c r="A1925" s="108" t="str">
        <f>VLOOKUP(B1925,Códigos!$A$1:$B$23,2,FALSE)</f>
        <v>Depósitos a Plazo Fijo</v>
      </c>
      <c r="B1925" s="23" t="s">
        <v>8</v>
      </c>
      <c r="C1925" s="89">
        <v>2025</v>
      </c>
      <c r="D1925" s="89" t="str">
        <f t="shared" si="33"/>
        <v>mar</v>
      </c>
      <c r="E1925" s="24">
        <v>45747</v>
      </c>
      <c r="F1925" s="119">
        <v>868607808.01999986</v>
      </c>
    </row>
    <row r="1926" spans="1:6" x14ac:dyDescent="0.25">
      <c r="A1926" s="108" t="str">
        <f>VLOOKUP(B1926,Códigos!$A$1:$B$23,2,FALSE)</f>
        <v>Letras del BCB</v>
      </c>
      <c r="B1926" s="23" t="s">
        <v>9</v>
      </c>
      <c r="C1926" s="89">
        <v>2025</v>
      </c>
      <c r="D1926" s="89" t="str">
        <f t="shared" si="33"/>
        <v>mar</v>
      </c>
      <c r="E1926" s="24">
        <v>45747</v>
      </c>
      <c r="F1926" s="119">
        <v>38205754.930000007</v>
      </c>
    </row>
    <row r="1927" spans="1:6" x14ac:dyDescent="0.25">
      <c r="A1927" s="108" t="str">
        <f>VLOOKUP(B1927,Códigos!$A$1:$B$23,2,FALSE)</f>
        <v>Letras del BCB con opción a rescate anticipado</v>
      </c>
      <c r="B1927" s="23" t="s">
        <v>10</v>
      </c>
      <c r="C1927" s="89">
        <v>2025</v>
      </c>
      <c r="D1927" s="89" t="str">
        <f t="shared" si="33"/>
        <v>mar</v>
      </c>
      <c r="E1927" s="24">
        <v>45747</v>
      </c>
      <c r="F1927" s="119">
        <v>32944585.23</v>
      </c>
    </row>
    <row r="1928" spans="1:6" x14ac:dyDescent="0.25">
      <c r="A1928" s="108" t="str">
        <f>VLOOKUP(B1928,Códigos!$A$1:$B$23,2,FALSE)</f>
        <v>Pagarés bursátiles</v>
      </c>
      <c r="B1928" s="23" t="s">
        <v>11</v>
      </c>
      <c r="C1928" s="89">
        <v>2025</v>
      </c>
      <c r="D1928" s="89" t="str">
        <f t="shared" si="33"/>
        <v>mar</v>
      </c>
      <c r="E1928" s="24">
        <v>45747</v>
      </c>
      <c r="F1928" s="119">
        <v>4181221.51</v>
      </c>
    </row>
    <row r="1929" spans="1:6" x14ac:dyDescent="0.25">
      <c r="A1929" s="108" t="str">
        <f>VLOOKUP(B1929,Códigos!$A$1:$B$23,2,FALSE)</f>
        <v>Valores de Titularización</v>
      </c>
      <c r="B1929" s="23" t="s">
        <v>12</v>
      </c>
      <c r="C1929" s="89">
        <v>2025</v>
      </c>
      <c r="D1929" s="89" t="str">
        <f t="shared" si="33"/>
        <v>mar</v>
      </c>
      <c r="E1929" s="24">
        <v>45747</v>
      </c>
      <c r="F1929" s="119">
        <v>391073.76</v>
      </c>
    </row>
    <row r="1930" spans="1:6" x14ac:dyDescent="0.25">
      <c r="A1930" s="108" t="str">
        <f>VLOOKUP(B1930,Códigos!$A$1:$B$23,2,FALSE)</f>
        <v>Inv. Extranjero</v>
      </c>
      <c r="B1930" s="23" t="s">
        <v>34</v>
      </c>
      <c r="C1930" s="89">
        <v>2025</v>
      </c>
      <c r="D1930" s="89" t="str">
        <f t="shared" si="33"/>
        <v>mar</v>
      </c>
      <c r="E1930" s="24">
        <v>45747</v>
      </c>
      <c r="F1930" s="119">
        <v>50713635.439999998</v>
      </c>
    </row>
    <row r="1931" spans="1:6" x14ac:dyDescent="0.25">
      <c r="A1931" s="108" t="str">
        <f>VLOOKUP(B1931,Códigos!$A$1:$B$23,2,FALSE)</f>
        <v>Liquidez</v>
      </c>
      <c r="B1931" s="23" t="s">
        <v>13</v>
      </c>
      <c r="C1931" s="89">
        <v>2025</v>
      </c>
      <c r="D1931" s="89" t="str">
        <f t="shared" si="33"/>
        <v>mar</v>
      </c>
      <c r="E1931" s="24">
        <v>45747</v>
      </c>
      <c r="F1931" s="119">
        <v>178755000.94</v>
      </c>
    </row>
    <row r="1932" spans="1:6" ht="15.75" thickBot="1" x14ac:dyDescent="0.3">
      <c r="A1932" s="108" t="str">
        <f>VLOOKUP(B1932,Códigos!$A$1:$B$23,2,FALSE)</f>
        <v>Inv. sin Oferta Pública</v>
      </c>
      <c r="B1932" s="23" t="s">
        <v>14</v>
      </c>
      <c r="C1932" s="89">
        <v>2025</v>
      </c>
      <c r="D1932" s="89" t="str">
        <f t="shared" si="33"/>
        <v>mar</v>
      </c>
      <c r="E1932" s="24">
        <v>45747</v>
      </c>
      <c r="F1932" s="119">
        <v>955861266.20000005</v>
      </c>
    </row>
    <row r="1933" spans="1:6" ht="15.75" thickTop="1" x14ac:dyDescent="0.25">
      <c r="A1933" s="107" t="str">
        <f>VLOOKUP(B1933,Códigos!$A$1:$B$23,2,FALSE)</f>
        <v>Acciones</v>
      </c>
      <c r="B1933" s="107" t="s">
        <v>0</v>
      </c>
      <c r="C1933" s="87">
        <v>2025</v>
      </c>
      <c r="D1933" s="87" t="str">
        <f t="shared" ref="D1933" si="34">+TEXT(E1933,"mmm")</f>
        <v>abr</v>
      </c>
      <c r="E1933" s="114">
        <v>45777</v>
      </c>
      <c r="F1933" s="118">
        <v>12816639.85</v>
      </c>
    </row>
    <row r="1934" spans="1:6" x14ac:dyDescent="0.25">
      <c r="A1934" s="108" t="str">
        <f>VLOOKUP(B1934,Códigos!$A$1:$B$23,2,FALSE)</f>
        <v>Acciones no registradas en Bolsa</v>
      </c>
      <c r="B1934" s="23" t="s">
        <v>35</v>
      </c>
      <c r="C1934" s="89">
        <v>2025</v>
      </c>
      <c r="D1934" s="89" t="str">
        <f t="shared" ref="D1934:D1951" si="35">+TEXT(E1934,"mmm")</f>
        <v>abr</v>
      </c>
      <c r="E1934" s="24">
        <v>45777</v>
      </c>
      <c r="F1934" s="119">
        <v>1751481.76</v>
      </c>
    </row>
    <row r="1935" spans="1:6" x14ac:dyDescent="0.25">
      <c r="A1935" s="108" t="str">
        <f>VLOOKUP(B1935,Códigos!$A$1:$B$23,2,FALSE)</f>
        <v>Bonos Bancarios Bursátiles</v>
      </c>
      <c r="B1935" s="23" t="s">
        <v>1</v>
      </c>
      <c r="C1935" s="89">
        <v>2025</v>
      </c>
      <c r="D1935" s="89" t="str">
        <f t="shared" si="35"/>
        <v>abr</v>
      </c>
      <c r="E1935" s="24">
        <v>45777</v>
      </c>
      <c r="F1935" s="119">
        <v>102865948.01999997</v>
      </c>
    </row>
    <row r="1936" spans="1:6" x14ac:dyDescent="0.25">
      <c r="A1936" s="108" t="str">
        <f>VLOOKUP(B1936,Códigos!$A$1:$B$23,2,FALSE)</f>
        <v>Bonos Banco Central de Bolivia</v>
      </c>
      <c r="B1936" s="23" t="s">
        <v>2</v>
      </c>
      <c r="C1936" s="89">
        <v>2025</v>
      </c>
      <c r="D1936" s="89" t="str">
        <f t="shared" si="35"/>
        <v>abr</v>
      </c>
      <c r="E1936" s="24">
        <v>45777</v>
      </c>
      <c r="F1936" s="119">
        <v>108276083.19999999</v>
      </c>
    </row>
    <row r="1937" spans="1:6" x14ac:dyDescent="0.25">
      <c r="A1937" s="108" t="str">
        <f>VLOOKUP(B1937,Códigos!$A$1:$B$23,2,FALSE)</f>
        <v>Bonos de Largo Plazo</v>
      </c>
      <c r="B1937" s="23" t="s">
        <v>3</v>
      </c>
      <c r="C1937" s="89">
        <v>2025</v>
      </c>
      <c r="D1937" s="89" t="str">
        <f t="shared" si="35"/>
        <v>abr</v>
      </c>
      <c r="E1937" s="24">
        <v>45777</v>
      </c>
      <c r="F1937" s="119">
        <v>27719571.41</v>
      </c>
    </row>
    <row r="1938" spans="1:6" x14ac:dyDescent="0.25">
      <c r="A1938" s="108" t="str">
        <f>VLOOKUP(B1938,Códigos!$A$1:$B$23,2,FALSE)</f>
        <v>Bonos Participativos emitidos por Pymes</v>
      </c>
      <c r="B1938" s="23" t="s">
        <v>5</v>
      </c>
      <c r="C1938" s="89">
        <v>2025</v>
      </c>
      <c r="D1938" s="89" t="str">
        <f t="shared" si="35"/>
        <v>abr</v>
      </c>
      <c r="E1938" s="24">
        <v>45777</v>
      </c>
      <c r="F1938" s="119">
        <v>56981.05</v>
      </c>
    </row>
    <row r="1939" spans="1:6" x14ac:dyDescent="0.25">
      <c r="A1939" s="108" t="str">
        <f>VLOOKUP(B1939,Códigos!$A$1:$B$23,2,FALSE)</f>
        <v>Bonos del BCB con opción a rescate anticipado</v>
      </c>
      <c r="B1939" s="23" t="s">
        <v>159</v>
      </c>
      <c r="C1939" s="89">
        <v>2025</v>
      </c>
      <c r="D1939" s="89" t="str">
        <f t="shared" si="35"/>
        <v>abr</v>
      </c>
      <c r="E1939" s="24">
        <v>45777</v>
      </c>
      <c r="F1939" s="119">
        <v>2347095.8499999996</v>
      </c>
    </row>
    <row r="1940" spans="1:6" x14ac:dyDescent="0.25">
      <c r="A1940" s="108" t="str">
        <f>VLOOKUP(B1940,Códigos!$A$1:$B$23,2,FALSE)</f>
        <v>Bonos del Tesoro</v>
      </c>
      <c r="B1940" s="23" t="s">
        <v>6</v>
      </c>
      <c r="C1940" s="89">
        <v>2025</v>
      </c>
      <c r="D1940" s="89" t="str">
        <f t="shared" si="35"/>
        <v>abr</v>
      </c>
      <c r="E1940" s="24">
        <v>45777</v>
      </c>
      <c r="F1940" s="119">
        <v>36778148.340000004</v>
      </c>
    </row>
    <row r="1941" spans="1:6" x14ac:dyDescent="0.25">
      <c r="A1941" s="108" t="str">
        <f>VLOOKUP(B1941,Códigos!$A$1:$B$23,2,FALSE)</f>
        <v>Bonos Verdes, Sociales y/o Sostenibles</v>
      </c>
      <c r="B1941" s="23" t="s">
        <v>162</v>
      </c>
      <c r="C1941" s="89">
        <v>2025</v>
      </c>
      <c r="D1941" s="89" t="str">
        <f t="shared" si="35"/>
        <v>abr</v>
      </c>
      <c r="E1941" s="24">
        <v>45777</v>
      </c>
      <c r="F1941" s="119">
        <v>5416099.5900000008</v>
      </c>
    </row>
    <row r="1942" spans="1:6" x14ac:dyDescent="0.25">
      <c r="A1942" s="108" t="str">
        <f>VLOOKUP(B1942,Códigos!$A$1:$B$23,2,FALSE)</f>
        <v>Certificados de Depósito del Banco Central de Bolivia</v>
      </c>
      <c r="B1942" s="23" t="s">
        <v>163</v>
      </c>
      <c r="C1942" s="89">
        <v>2025</v>
      </c>
      <c r="D1942" s="89" t="str">
        <f t="shared" si="35"/>
        <v>abr</v>
      </c>
      <c r="E1942" s="24">
        <v>45777</v>
      </c>
      <c r="F1942" s="119">
        <v>72130379.050000012</v>
      </c>
    </row>
    <row r="1943" spans="1:6" x14ac:dyDescent="0.25">
      <c r="A1943" s="108" t="str">
        <f>VLOOKUP(B1943,Códigos!$A$1:$B$23,2,FALSE)</f>
        <v>Cupones</v>
      </c>
      <c r="B1943" s="23" t="s">
        <v>7</v>
      </c>
      <c r="C1943" s="89">
        <v>2025</v>
      </c>
      <c r="D1943" s="89" t="str">
        <f t="shared" si="35"/>
        <v>abr</v>
      </c>
      <c r="E1943" s="24">
        <v>45777</v>
      </c>
      <c r="F1943" s="119">
        <v>30715204.289999995</v>
      </c>
    </row>
    <row r="1944" spans="1:6" x14ac:dyDescent="0.25">
      <c r="A1944" s="108" t="str">
        <f>VLOOKUP(B1944,Códigos!$A$1:$B$23,2,FALSE)</f>
        <v>Depósitos a Plazo Fijo</v>
      </c>
      <c r="B1944" s="23" t="s">
        <v>8</v>
      </c>
      <c r="C1944" s="89">
        <v>2025</v>
      </c>
      <c r="D1944" s="89" t="str">
        <f t="shared" si="35"/>
        <v>abr</v>
      </c>
      <c r="E1944" s="24">
        <v>45777</v>
      </c>
      <c r="F1944" s="119">
        <v>850709452.9599998</v>
      </c>
    </row>
    <row r="1945" spans="1:6" x14ac:dyDescent="0.25">
      <c r="A1945" s="108" t="str">
        <f>VLOOKUP(B1945,Códigos!$A$1:$B$23,2,FALSE)</f>
        <v>Letras del BCB</v>
      </c>
      <c r="B1945" s="23" t="s">
        <v>9</v>
      </c>
      <c r="C1945" s="89">
        <v>2025</v>
      </c>
      <c r="D1945" s="89" t="str">
        <f t="shared" si="35"/>
        <v>abr</v>
      </c>
      <c r="E1945" s="24">
        <v>45777</v>
      </c>
      <c r="F1945" s="119">
        <v>42282610.560000002</v>
      </c>
    </row>
    <row r="1946" spans="1:6" x14ac:dyDescent="0.25">
      <c r="A1946" s="108" t="str">
        <f>VLOOKUP(B1946,Códigos!$A$1:$B$23,2,FALSE)</f>
        <v>Letras del BCB con opción a rescate anticipado</v>
      </c>
      <c r="B1946" s="23" t="s">
        <v>10</v>
      </c>
      <c r="C1946" s="89">
        <v>2025</v>
      </c>
      <c r="D1946" s="89" t="str">
        <f t="shared" si="35"/>
        <v>abr</v>
      </c>
      <c r="E1946" s="24">
        <v>45777</v>
      </c>
      <c r="F1946" s="119">
        <v>31257901.339999996</v>
      </c>
    </row>
    <row r="1947" spans="1:6" x14ac:dyDescent="0.25">
      <c r="A1947" s="108" t="str">
        <f>VLOOKUP(B1947,Códigos!$A$1:$B$23,2,FALSE)</f>
        <v>Pagarés bursátiles</v>
      </c>
      <c r="B1947" s="23" t="s">
        <v>11</v>
      </c>
      <c r="C1947" s="89">
        <v>2025</v>
      </c>
      <c r="D1947" s="89" t="str">
        <f t="shared" si="35"/>
        <v>abr</v>
      </c>
      <c r="E1947" s="24">
        <v>45777</v>
      </c>
      <c r="F1947" s="119">
        <v>6691011</v>
      </c>
    </row>
    <row r="1948" spans="1:6" x14ac:dyDescent="0.25">
      <c r="A1948" s="108" t="str">
        <f>VLOOKUP(B1948,Códigos!$A$1:$B$23,2,FALSE)</f>
        <v>Valores de Titularización</v>
      </c>
      <c r="B1948" s="23" t="s">
        <v>12</v>
      </c>
      <c r="C1948" s="89">
        <v>2025</v>
      </c>
      <c r="D1948" s="89" t="str">
        <f t="shared" si="35"/>
        <v>abr</v>
      </c>
      <c r="E1948" s="24">
        <v>45777</v>
      </c>
      <c r="F1948" s="119">
        <v>378489.8</v>
      </c>
    </row>
    <row r="1949" spans="1:6" x14ac:dyDescent="0.25">
      <c r="A1949" s="108" t="str">
        <f>VLOOKUP(B1949,Códigos!$A$1:$B$23,2,FALSE)</f>
        <v>Inv. Extranjero</v>
      </c>
      <c r="B1949" s="23" t="s">
        <v>34</v>
      </c>
      <c r="C1949" s="89">
        <v>2025</v>
      </c>
      <c r="D1949" s="89" t="str">
        <f t="shared" si="35"/>
        <v>abr</v>
      </c>
      <c r="E1949" s="24">
        <v>45777</v>
      </c>
      <c r="F1949" s="119">
        <v>50266516.180000007</v>
      </c>
    </row>
    <row r="1950" spans="1:6" x14ac:dyDescent="0.25">
      <c r="A1950" s="108" t="str">
        <f>VLOOKUP(B1950,Códigos!$A$1:$B$23,2,FALSE)</f>
        <v>Liquidez</v>
      </c>
      <c r="B1950" s="23" t="s">
        <v>13</v>
      </c>
      <c r="C1950" s="89">
        <v>2025</v>
      </c>
      <c r="D1950" s="89" t="str">
        <f t="shared" si="35"/>
        <v>abr</v>
      </c>
      <c r="E1950" s="24">
        <v>45777</v>
      </c>
      <c r="F1950" s="119">
        <v>181794538.89999998</v>
      </c>
    </row>
    <row r="1951" spans="1:6" ht="15.75" thickBot="1" x14ac:dyDescent="0.3">
      <c r="A1951" s="108" t="str">
        <f>VLOOKUP(B1951,Códigos!$A$1:$B$23,2,FALSE)</f>
        <v>Inv. sin Oferta Pública</v>
      </c>
      <c r="B1951" s="23" t="s">
        <v>14</v>
      </c>
      <c r="C1951" s="89">
        <v>2025</v>
      </c>
      <c r="D1951" s="89" t="str">
        <f t="shared" si="35"/>
        <v>abr</v>
      </c>
      <c r="E1951" s="24">
        <v>45777</v>
      </c>
      <c r="F1951" s="119">
        <v>968651365.77999997</v>
      </c>
    </row>
    <row r="1952" spans="1:6" ht="15.75" thickTop="1" x14ac:dyDescent="0.25">
      <c r="A1952" s="107" t="str">
        <f>VLOOKUP(B1952,Códigos!$A$1:$B$23,2,FALSE)</f>
        <v>Acciones</v>
      </c>
      <c r="B1952" s="107" t="s">
        <v>0</v>
      </c>
      <c r="C1952" s="87">
        <v>2025</v>
      </c>
      <c r="D1952" s="87" t="str">
        <f t="shared" ref="D1952" si="36">+TEXT(E1952,"mmm")</f>
        <v>may</v>
      </c>
      <c r="E1952" s="114">
        <v>45808</v>
      </c>
      <c r="F1952" s="118">
        <v>15331585</v>
      </c>
    </row>
    <row r="1953" spans="1:6" x14ac:dyDescent="0.25">
      <c r="A1953" s="108" t="str">
        <f>VLOOKUP(B1953,Códigos!$A$1:$B$23,2,FALSE)</f>
        <v>Acciones no registradas en Bolsa</v>
      </c>
      <c r="B1953" s="23" t="s">
        <v>35</v>
      </c>
      <c r="C1953" s="89">
        <v>2025</v>
      </c>
      <c r="D1953" s="89" t="str">
        <f t="shared" ref="D1953:D1970" si="37">+TEXT(E1953,"mmm")</f>
        <v>may</v>
      </c>
      <c r="E1953" s="24">
        <v>45808</v>
      </c>
      <c r="F1953" s="119">
        <v>1751481.76</v>
      </c>
    </row>
    <row r="1954" spans="1:6" x14ac:dyDescent="0.25">
      <c r="A1954" s="108" t="str">
        <f>VLOOKUP(B1954,Códigos!$A$1:$B$23,2,FALSE)</f>
        <v>Bonos Bancarios Bursátiles</v>
      </c>
      <c r="B1954" s="23" t="s">
        <v>1</v>
      </c>
      <c r="C1954" s="89">
        <v>2025</v>
      </c>
      <c r="D1954" s="89" t="str">
        <f t="shared" si="37"/>
        <v>may</v>
      </c>
      <c r="E1954" s="24">
        <v>45808</v>
      </c>
      <c r="F1954" s="119">
        <v>103411314.30000003</v>
      </c>
    </row>
    <row r="1955" spans="1:6" x14ac:dyDescent="0.25">
      <c r="A1955" s="108" t="str">
        <f>VLOOKUP(B1955,Códigos!$A$1:$B$23,2,FALSE)</f>
        <v>Bonos Banco Central de Bolivia</v>
      </c>
      <c r="B1955" s="23" t="s">
        <v>2</v>
      </c>
      <c r="C1955" s="89">
        <v>2025</v>
      </c>
      <c r="D1955" s="89" t="str">
        <f t="shared" si="37"/>
        <v>may</v>
      </c>
      <c r="E1955" s="24">
        <v>45808</v>
      </c>
      <c r="F1955" s="119">
        <v>114418614.34</v>
      </c>
    </row>
    <row r="1956" spans="1:6" x14ac:dyDescent="0.25">
      <c r="A1956" s="108" t="str">
        <f>VLOOKUP(B1956,Códigos!$A$1:$B$23,2,FALSE)</f>
        <v>Bonos de Largo Plazo</v>
      </c>
      <c r="B1956" s="23" t="s">
        <v>3</v>
      </c>
      <c r="C1956" s="89">
        <v>2025</v>
      </c>
      <c r="D1956" s="89" t="str">
        <f t="shared" si="37"/>
        <v>may</v>
      </c>
      <c r="E1956" s="24">
        <v>45808</v>
      </c>
      <c r="F1956" s="119">
        <v>27281583.939999998</v>
      </c>
    </row>
    <row r="1957" spans="1:6" x14ac:dyDescent="0.25">
      <c r="A1957" s="108" t="str">
        <f>VLOOKUP(B1957,Códigos!$A$1:$B$23,2,FALSE)</f>
        <v>Bonos Participativos emitidos por Pymes</v>
      </c>
      <c r="B1957" s="23" t="s">
        <v>5</v>
      </c>
      <c r="C1957" s="89">
        <v>2025</v>
      </c>
      <c r="D1957" s="89" t="str">
        <f t="shared" si="37"/>
        <v>may</v>
      </c>
      <c r="E1957" s="24">
        <v>45808</v>
      </c>
      <c r="F1957" s="119">
        <v>57278.43</v>
      </c>
    </row>
    <row r="1958" spans="1:6" x14ac:dyDescent="0.25">
      <c r="A1958" s="108" t="str">
        <f>VLOOKUP(B1958,Códigos!$A$1:$B$23,2,FALSE)</f>
        <v>Bonos del BCB con opción a rescate anticipado</v>
      </c>
      <c r="B1958" s="23" t="s">
        <v>159</v>
      </c>
      <c r="C1958" s="89">
        <v>2025</v>
      </c>
      <c r="D1958" s="89" t="str">
        <f t="shared" si="37"/>
        <v>may</v>
      </c>
      <c r="E1958" s="24">
        <v>45808</v>
      </c>
      <c r="F1958" s="119">
        <v>2376437.9900000002</v>
      </c>
    </row>
    <row r="1959" spans="1:6" x14ac:dyDescent="0.25">
      <c r="A1959" s="108" t="str">
        <f>VLOOKUP(B1959,Códigos!$A$1:$B$23,2,FALSE)</f>
        <v>Bonos del Tesoro</v>
      </c>
      <c r="B1959" s="23" t="s">
        <v>6</v>
      </c>
      <c r="C1959" s="89">
        <v>2025</v>
      </c>
      <c r="D1959" s="89" t="str">
        <f t="shared" si="37"/>
        <v>may</v>
      </c>
      <c r="E1959" s="24">
        <v>45808</v>
      </c>
      <c r="F1959" s="119">
        <v>36857963.729999997</v>
      </c>
    </row>
    <row r="1960" spans="1:6" x14ac:dyDescent="0.25">
      <c r="A1960" s="108" t="str">
        <f>VLOOKUP(B1960,Códigos!$A$1:$B$23,2,FALSE)</f>
        <v>Bonos Verdes, Sociales y/o Sostenibles</v>
      </c>
      <c r="B1960" s="23" t="s">
        <v>162</v>
      </c>
      <c r="C1960" s="89">
        <v>2025</v>
      </c>
      <c r="D1960" s="89" t="str">
        <f t="shared" si="37"/>
        <v>may</v>
      </c>
      <c r="E1960" s="24">
        <v>45808</v>
      </c>
      <c r="F1960" s="119">
        <v>5439049.8499999996</v>
      </c>
    </row>
    <row r="1961" spans="1:6" x14ac:dyDescent="0.25">
      <c r="A1961" s="108" t="str">
        <f>VLOOKUP(B1961,Códigos!$A$1:$B$23,2,FALSE)</f>
        <v>Certificados de Depósito del Banco Central de Bolivia</v>
      </c>
      <c r="B1961" s="23" t="s">
        <v>163</v>
      </c>
      <c r="C1961" s="89">
        <v>2025</v>
      </c>
      <c r="D1961" s="89" t="str">
        <f t="shared" si="37"/>
        <v>may</v>
      </c>
      <c r="E1961" s="24">
        <v>45808</v>
      </c>
      <c r="F1961" s="119">
        <v>72499698.25</v>
      </c>
    </row>
    <row r="1962" spans="1:6" x14ac:dyDescent="0.25">
      <c r="A1962" s="108" t="str">
        <f>VLOOKUP(B1962,Códigos!$A$1:$B$23,2,FALSE)</f>
        <v>Cupones</v>
      </c>
      <c r="B1962" s="23" t="s">
        <v>7</v>
      </c>
      <c r="C1962" s="89">
        <v>2025</v>
      </c>
      <c r="D1962" s="89" t="str">
        <f t="shared" si="37"/>
        <v>may</v>
      </c>
      <c r="E1962" s="24">
        <v>45808</v>
      </c>
      <c r="F1962" s="119">
        <v>30656526.540000003</v>
      </c>
    </row>
    <row r="1963" spans="1:6" x14ac:dyDescent="0.25">
      <c r="A1963" s="108" t="str">
        <f>VLOOKUP(B1963,Códigos!$A$1:$B$23,2,FALSE)</f>
        <v>Depósitos a Plazo Fijo</v>
      </c>
      <c r="B1963" s="23" t="s">
        <v>8</v>
      </c>
      <c r="C1963" s="89">
        <v>2025</v>
      </c>
      <c r="D1963" s="89" t="str">
        <f t="shared" si="37"/>
        <v>may</v>
      </c>
      <c r="E1963" s="24">
        <v>45808</v>
      </c>
      <c r="F1963" s="119">
        <v>842301388.42000008</v>
      </c>
    </row>
    <row r="1964" spans="1:6" x14ac:dyDescent="0.25">
      <c r="A1964" s="108" t="str">
        <f>VLOOKUP(B1964,Códigos!$A$1:$B$23,2,FALSE)</f>
        <v>Letras del BCB</v>
      </c>
      <c r="B1964" s="23" t="s">
        <v>9</v>
      </c>
      <c r="C1964" s="89">
        <v>2025</v>
      </c>
      <c r="D1964" s="89" t="str">
        <f t="shared" si="37"/>
        <v>may</v>
      </c>
      <c r="E1964" s="24">
        <v>45808</v>
      </c>
      <c r="F1964" s="119">
        <v>58088986.86999999</v>
      </c>
    </row>
    <row r="1965" spans="1:6" x14ac:dyDescent="0.25">
      <c r="A1965" s="108" t="str">
        <f>VLOOKUP(B1965,Códigos!$A$1:$B$23,2,FALSE)</f>
        <v>Letras del BCB con opción a rescate anticipado</v>
      </c>
      <c r="B1965" s="23" t="s">
        <v>10</v>
      </c>
      <c r="C1965" s="89">
        <v>2025</v>
      </c>
      <c r="D1965" s="89" t="str">
        <f t="shared" si="37"/>
        <v>may</v>
      </c>
      <c r="E1965" s="24">
        <v>45808</v>
      </c>
      <c r="F1965" s="119">
        <v>25661746.490000002</v>
      </c>
    </row>
    <row r="1966" spans="1:6" x14ac:dyDescent="0.25">
      <c r="A1966" s="108" t="str">
        <f>VLOOKUP(B1966,Códigos!$A$1:$B$23,2,FALSE)</f>
        <v>Pagarés bursátiles</v>
      </c>
      <c r="B1966" s="23" t="s">
        <v>11</v>
      </c>
      <c r="C1966" s="89">
        <v>2025</v>
      </c>
      <c r="D1966" s="89" t="str">
        <f t="shared" si="37"/>
        <v>may</v>
      </c>
      <c r="E1966" s="24">
        <v>45808</v>
      </c>
      <c r="F1966" s="119">
        <v>6819649.3699999992</v>
      </c>
    </row>
    <row r="1967" spans="1:6" x14ac:dyDescent="0.25">
      <c r="A1967" s="108" t="str">
        <f>VLOOKUP(B1967,Códigos!$A$1:$B$23,2,FALSE)</f>
        <v>Valores de Titularización</v>
      </c>
      <c r="B1967" s="23" t="s">
        <v>12</v>
      </c>
      <c r="C1967" s="89">
        <v>2025</v>
      </c>
      <c r="D1967" s="89" t="str">
        <f t="shared" si="37"/>
        <v>may</v>
      </c>
      <c r="E1967" s="24">
        <v>45808</v>
      </c>
      <c r="F1967" s="119">
        <v>366574.64</v>
      </c>
    </row>
    <row r="1968" spans="1:6" x14ac:dyDescent="0.25">
      <c r="A1968" s="108" t="str">
        <f>VLOOKUP(B1968,Códigos!$A$1:$B$23,2,FALSE)</f>
        <v>Inv. Extranjero</v>
      </c>
      <c r="B1968" s="23" t="s">
        <v>34</v>
      </c>
      <c r="C1968" s="89">
        <v>2025</v>
      </c>
      <c r="D1968" s="89" t="str">
        <f t="shared" si="37"/>
        <v>may</v>
      </c>
      <c r="E1968" s="24">
        <v>45808</v>
      </c>
      <c r="F1968" s="119">
        <v>50372786.850000001</v>
      </c>
    </row>
    <row r="1969" spans="1:6" x14ac:dyDescent="0.25">
      <c r="A1969" s="108" t="str">
        <f>VLOOKUP(B1969,Códigos!$A$1:$B$23,2,FALSE)</f>
        <v>Liquidez</v>
      </c>
      <c r="B1969" s="23" t="s">
        <v>13</v>
      </c>
      <c r="C1969" s="89">
        <v>2025</v>
      </c>
      <c r="D1969" s="89" t="str">
        <f t="shared" si="37"/>
        <v>may</v>
      </c>
      <c r="E1969" s="24">
        <v>45808</v>
      </c>
      <c r="F1969" s="119">
        <v>165932146.00999999</v>
      </c>
    </row>
    <row r="1970" spans="1:6" ht="15.75" thickBot="1" x14ac:dyDescent="0.3">
      <c r="A1970" s="108" t="str">
        <f>VLOOKUP(B1970,Códigos!$A$1:$B$23,2,FALSE)</f>
        <v>Inv. sin Oferta Pública</v>
      </c>
      <c r="B1970" s="23" t="s">
        <v>14</v>
      </c>
      <c r="C1970" s="89">
        <v>2025</v>
      </c>
      <c r="D1970" s="89" t="str">
        <f t="shared" si="37"/>
        <v>may</v>
      </c>
      <c r="E1970" s="24">
        <v>45808</v>
      </c>
      <c r="F1970" s="119">
        <v>978865945.21999967</v>
      </c>
    </row>
    <row r="1971" spans="1:6" ht="15.75" thickTop="1" x14ac:dyDescent="0.25">
      <c r="A1971" s="107" t="str">
        <f>VLOOKUP(B1971,Códigos!$A$1:$B$23,2,FALSE)</f>
        <v>Acciones</v>
      </c>
      <c r="B1971" s="107" t="s">
        <v>0</v>
      </c>
      <c r="C1971" s="87">
        <v>2025</v>
      </c>
      <c r="D1971" s="87" t="s">
        <v>137</v>
      </c>
      <c r="E1971" s="114">
        <v>45838</v>
      </c>
      <c r="F1971" s="118">
        <v>15399304.613702623</v>
      </c>
    </row>
    <row r="1972" spans="1:6" x14ac:dyDescent="0.25">
      <c r="A1972" s="108" t="str">
        <f>VLOOKUP(B1972,Códigos!$A$1:$B$23,2,FALSE)</f>
        <v>Acciones no registradas en Bolsa</v>
      </c>
      <c r="B1972" s="23" t="s">
        <v>35</v>
      </c>
      <c r="C1972" s="89">
        <v>2025</v>
      </c>
      <c r="D1972" s="89" t="s">
        <v>137</v>
      </c>
      <c r="E1972" s="24">
        <v>45838</v>
      </c>
      <c r="F1972" s="119">
        <v>1751481.7623906704</v>
      </c>
    </row>
    <row r="1973" spans="1:6" x14ac:dyDescent="0.25">
      <c r="A1973" s="108" t="str">
        <f>VLOOKUP(B1973,Códigos!$A$1:$B$23,2,FALSE)</f>
        <v>Bonos Bancarios Bursátiles</v>
      </c>
      <c r="B1973" s="23" t="s">
        <v>1</v>
      </c>
      <c r="C1973" s="89">
        <v>2025</v>
      </c>
      <c r="D1973" s="89" t="s">
        <v>137</v>
      </c>
      <c r="E1973" s="24">
        <v>45838</v>
      </c>
      <c r="F1973" s="119">
        <v>107493232.96460636</v>
      </c>
    </row>
    <row r="1974" spans="1:6" x14ac:dyDescent="0.25">
      <c r="A1974" s="108" t="str">
        <f>VLOOKUP(B1974,Códigos!$A$1:$B$23,2,FALSE)</f>
        <v>Bonos Banco Central de Bolivia</v>
      </c>
      <c r="B1974" s="23" t="s">
        <v>2</v>
      </c>
      <c r="C1974" s="89">
        <v>2025</v>
      </c>
      <c r="D1974" s="89" t="s">
        <v>137</v>
      </c>
      <c r="E1974" s="24">
        <v>45838</v>
      </c>
      <c r="F1974" s="119">
        <v>116287016.70518957</v>
      </c>
    </row>
    <row r="1975" spans="1:6" x14ac:dyDescent="0.25">
      <c r="A1975" s="108" t="str">
        <f>VLOOKUP(B1975,Códigos!$A$1:$B$23,2,FALSE)</f>
        <v>Bonos de Largo Plazo</v>
      </c>
      <c r="B1975" s="23" t="s">
        <v>3</v>
      </c>
      <c r="C1975" s="89">
        <v>2025</v>
      </c>
      <c r="D1975" s="89" t="s">
        <v>137</v>
      </c>
      <c r="E1975" s="24">
        <v>45838</v>
      </c>
      <c r="F1975" s="119">
        <v>26879298.257171992</v>
      </c>
    </row>
    <row r="1976" spans="1:6" x14ac:dyDescent="0.25">
      <c r="A1976" s="108" t="str">
        <f>VLOOKUP(B1976,Códigos!$A$1:$B$23,2,FALSE)</f>
        <v>Bonos Participativos emitidos por Pymes</v>
      </c>
      <c r="B1976" s="23" t="s">
        <v>5</v>
      </c>
      <c r="C1976" s="89">
        <v>2025</v>
      </c>
      <c r="D1976" s="89" t="s">
        <v>137</v>
      </c>
      <c r="E1976" s="24">
        <v>45838</v>
      </c>
      <c r="F1976" s="119">
        <v>57569.241982507294</v>
      </c>
    </row>
    <row r="1977" spans="1:6" x14ac:dyDescent="0.25">
      <c r="A1977" s="108" t="str">
        <f>VLOOKUP(B1977,Códigos!$A$1:$B$23,2,FALSE)</f>
        <v>Bonos del BCB con opción a rescate anticipado</v>
      </c>
      <c r="B1977" s="23" t="s">
        <v>159</v>
      </c>
      <c r="C1977" s="89">
        <v>2025</v>
      </c>
      <c r="D1977" s="89" t="s">
        <v>137</v>
      </c>
      <c r="E1977" s="24">
        <v>45838</v>
      </c>
      <c r="F1977" s="119">
        <v>2410236.0233236155</v>
      </c>
    </row>
    <row r="1978" spans="1:6" x14ac:dyDescent="0.25">
      <c r="A1978" s="108" t="str">
        <f>VLOOKUP(B1978,Códigos!$A$1:$B$23,2,FALSE)</f>
        <v>Bonos del Tesoro</v>
      </c>
      <c r="B1978" s="23" t="s">
        <v>6</v>
      </c>
      <c r="C1978" s="89">
        <v>2025</v>
      </c>
      <c r="D1978" s="89" t="s">
        <v>137</v>
      </c>
      <c r="E1978" s="24">
        <v>45838</v>
      </c>
      <c r="F1978" s="119">
        <v>36945858.883586004</v>
      </c>
    </row>
    <row r="1979" spans="1:6" x14ac:dyDescent="0.25">
      <c r="A1979" s="108" t="str">
        <f>VLOOKUP(B1979,Códigos!$A$1:$B$23,2,FALSE)</f>
        <v>Bonos Verdes, Sociales y/o Sostenibles</v>
      </c>
      <c r="B1979" s="23" t="s">
        <v>162</v>
      </c>
      <c r="C1979" s="89">
        <v>2025</v>
      </c>
      <c r="D1979" s="89" t="s">
        <v>137</v>
      </c>
      <c r="E1979" s="24">
        <v>45838</v>
      </c>
      <c r="F1979" s="119">
        <v>5329659.4810495619</v>
      </c>
    </row>
    <row r="1980" spans="1:6" x14ac:dyDescent="0.25">
      <c r="A1980" s="108" t="str">
        <f>VLOOKUP(B1980,Códigos!$A$1:$B$23,2,FALSE)</f>
        <v>Certificados de Depósito del Banco Central de Bolivia</v>
      </c>
      <c r="B1980" s="23" t="s">
        <v>163</v>
      </c>
      <c r="C1980" s="89">
        <v>2025</v>
      </c>
      <c r="D1980" s="89" t="s">
        <v>137</v>
      </c>
      <c r="E1980" s="24">
        <v>45838</v>
      </c>
      <c r="F1980" s="119">
        <v>72859013.141399413</v>
      </c>
    </row>
    <row r="1981" spans="1:6" x14ac:dyDescent="0.25">
      <c r="A1981" s="108" t="str">
        <f>VLOOKUP(B1981,Códigos!$A$1:$B$23,2,FALSE)</f>
        <v>Cupones</v>
      </c>
      <c r="B1981" s="23" t="s">
        <v>7</v>
      </c>
      <c r="C1981" s="89">
        <v>2025</v>
      </c>
      <c r="D1981" s="89" t="s">
        <v>137</v>
      </c>
      <c r="E1981" s="24">
        <v>45838</v>
      </c>
      <c r="F1981" s="119">
        <v>30026828.497638501</v>
      </c>
    </row>
    <row r="1982" spans="1:6" x14ac:dyDescent="0.25">
      <c r="A1982" s="108" t="str">
        <f>VLOOKUP(B1982,Códigos!$A$1:$B$23,2,FALSE)</f>
        <v>Depósitos a Plazo Fijo</v>
      </c>
      <c r="B1982" s="23" t="s">
        <v>8</v>
      </c>
      <c r="C1982" s="89">
        <v>2025</v>
      </c>
      <c r="D1982" s="89" t="s">
        <v>137</v>
      </c>
      <c r="E1982" s="24">
        <v>45838</v>
      </c>
      <c r="F1982" s="119">
        <v>815695132.90061533</v>
      </c>
    </row>
    <row r="1983" spans="1:6" x14ac:dyDescent="0.25">
      <c r="A1983" s="108" t="str">
        <f>VLOOKUP(B1983,Códigos!$A$1:$B$23,2,FALSE)</f>
        <v>Letras del BCB</v>
      </c>
      <c r="B1983" s="23" t="s">
        <v>9</v>
      </c>
      <c r="C1983" s="89">
        <v>2025</v>
      </c>
      <c r="D1983" s="89" t="s">
        <v>137</v>
      </c>
      <c r="E1983" s="24">
        <v>45838</v>
      </c>
      <c r="F1983" s="119">
        <v>62464748.16408173</v>
      </c>
    </row>
    <row r="1984" spans="1:6" x14ac:dyDescent="0.25">
      <c r="A1984" s="108" t="str">
        <f>VLOOKUP(B1984,Códigos!$A$1:$B$23,2,FALSE)</f>
        <v>Letras del BCB con opción a rescate anticipado</v>
      </c>
      <c r="B1984" s="23" t="s">
        <v>10</v>
      </c>
      <c r="C1984" s="89">
        <v>2025</v>
      </c>
      <c r="D1984" s="89" t="s">
        <v>137</v>
      </c>
      <c r="E1984" s="24">
        <v>45838</v>
      </c>
      <c r="F1984" s="119">
        <v>20800870.170291565</v>
      </c>
    </row>
    <row r="1985" spans="1:6" x14ac:dyDescent="0.25">
      <c r="A1985" s="108" t="str">
        <f>VLOOKUP(B1985,Códigos!$A$1:$B$23,2,FALSE)</f>
        <v>Pagarés bursátiles</v>
      </c>
      <c r="B1985" s="23" t="s">
        <v>11</v>
      </c>
      <c r="C1985" s="89">
        <v>2025</v>
      </c>
      <c r="D1985" s="89" t="s">
        <v>137</v>
      </c>
      <c r="E1985" s="24">
        <v>45838</v>
      </c>
      <c r="F1985" s="119">
        <v>7046567.862186579</v>
      </c>
    </row>
    <row r="1986" spans="1:6" x14ac:dyDescent="0.25">
      <c r="A1986" s="108" t="str">
        <f>VLOOKUP(B1986,Códigos!$A$1:$B$23,2,FALSE)</f>
        <v>Valores de Titularización</v>
      </c>
      <c r="B1986" s="23" t="s">
        <v>12</v>
      </c>
      <c r="C1986" s="89">
        <v>2025</v>
      </c>
      <c r="D1986" s="89" t="s">
        <v>137</v>
      </c>
      <c r="E1986" s="24">
        <v>45838</v>
      </c>
      <c r="F1986" s="119">
        <v>1086413.7026239068</v>
      </c>
    </row>
    <row r="1987" spans="1:6" x14ac:dyDescent="0.25">
      <c r="A1987" s="108" t="str">
        <f>VLOOKUP(B1987,Códigos!$A$1:$B$23,2,FALSE)</f>
        <v>Inv. Extranjero</v>
      </c>
      <c r="B1987" s="23" t="s">
        <v>34</v>
      </c>
      <c r="C1987" s="89">
        <v>2025</v>
      </c>
      <c r="D1987" s="89" t="s">
        <v>137</v>
      </c>
      <c r="E1987" s="24">
        <v>45838</v>
      </c>
      <c r="F1987" s="119">
        <v>52550718.680291548</v>
      </c>
    </row>
    <row r="1988" spans="1:6" x14ac:dyDescent="0.25">
      <c r="A1988" s="108" t="str">
        <f>VLOOKUP(B1988,Códigos!$A$1:$B$23,2,FALSE)</f>
        <v>Liquidez</v>
      </c>
      <c r="B1988" s="23" t="s">
        <v>13</v>
      </c>
      <c r="C1988" s="89">
        <v>2025</v>
      </c>
      <c r="D1988" s="89" t="s">
        <v>137</v>
      </c>
      <c r="E1988" s="24">
        <v>45838</v>
      </c>
      <c r="F1988" s="119">
        <v>172275192.58402333</v>
      </c>
    </row>
    <row r="1989" spans="1:6" ht="15.75" thickBot="1" x14ac:dyDescent="0.3">
      <c r="A1989" s="108" t="str">
        <f>VLOOKUP(B1989,Códigos!$A$1:$B$23,2,FALSE)</f>
        <v>Inv. sin Oferta Pública</v>
      </c>
      <c r="B1989" s="23" t="s">
        <v>14</v>
      </c>
      <c r="C1989" s="89">
        <v>2025</v>
      </c>
      <c r="D1989" s="89" t="s">
        <v>137</v>
      </c>
      <c r="E1989" s="24">
        <v>45838</v>
      </c>
      <c r="F1989" s="119">
        <v>999367203.75381911</v>
      </c>
    </row>
    <row r="1990" spans="1:6" ht="15.75" thickTop="1" x14ac:dyDescent="0.25">
      <c r="A1990" s="107" t="str">
        <f>VLOOKUP(B1990,Códigos!$A$1:$B$23,2,FALSE)</f>
        <v>Acciones</v>
      </c>
      <c r="B1990" s="107" t="s">
        <v>0</v>
      </c>
      <c r="C1990" s="87">
        <v>2025</v>
      </c>
      <c r="D1990" s="87" t="s">
        <v>138</v>
      </c>
      <c r="E1990" s="114">
        <v>45869</v>
      </c>
      <c r="F1990" s="118">
        <v>17470660.701681092</v>
      </c>
    </row>
    <row r="1991" spans="1:6" x14ac:dyDescent="0.25">
      <c r="A1991" s="108" t="str">
        <f>VLOOKUP(B1991,Códigos!$A$1:$B$23,2,FALSE)</f>
        <v>Acciones no registradas en Bolsa</v>
      </c>
      <c r="B1991" s="23" t="s">
        <v>35</v>
      </c>
      <c r="C1991" s="89">
        <v>2025</v>
      </c>
      <c r="D1991" s="89" t="s">
        <v>138</v>
      </c>
      <c r="E1991" s="24">
        <v>45869</v>
      </c>
      <c r="F1991" s="119">
        <v>1751481.7623906699</v>
      </c>
    </row>
    <row r="1992" spans="1:6" x14ac:dyDescent="0.25">
      <c r="A1992" s="108" t="str">
        <f>VLOOKUP(B1992,Códigos!$A$1:$B$23,2,FALSE)</f>
        <v>Bonos Bancarios Bursátiles</v>
      </c>
      <c r="B1992" s="23" t="s">
        <v>1</v>
      </c>
      <c r="C1992" s="89">
        <v>2025</v>
      </c>
      <c r="D1992" s="89" t="s">
        <v>138</v>
      </c>
      <c r="E1992" s="24">
        <v>45869</v>
      </c>
      <c r="F1992" s="119">
        <v>104445476.32803839</v>
      </c>
    </row>
    <row r="1993" spans="1:6" x14ac:dyDescent="0.25">
      <c r="A1993" s="108" t="str">
        <f>VLOOKUP(B1993,Códigos!$A$1:$B$23,2,FALSE)</f>
        <v>Bonos Banco Central de Bolivia</v>
      </c>
      <c r="B1993" s="23" t="s">
        <v>2</v>
      </c>
      <c r="C1993" s="89">
        <v>2025</v>
      </c>
      <c r="D1993" s="89" t="s">
        <v>138</v>
      </c>
      <c r="E1993" s="24">
        <v>45869</v>
      </c>
      <c r="F1993" s="119">
        <v>133570903.75573397</v>
      </c>
    </row>
    <row r="1994" spans="1:6" x14ac:dyDescent="0.25">
      <c r="A1994" s="108" t="str">
        <f>VLOOKUP(B1994,Códigos!$A$1:$B$23,2,FALSE)</f>
        <v>Bonos de Largo Plazo</v>
      </c>
      <c r="B1994" s="23" t="s">
        <v>3</v>
      </c>
      <c r="C1994" s="89">
        <v>2025</v>
      </c>
      <c r="D1994" s="89" t="s">
        <v>138</v>
      </c>
      <c r="E1994" s="24">
        <v>45869</v>
      </c>
      <c r="F1994" s="119">
        <v>25331603.717368297</v>
      </c>
    </row>
    <row r="1995" spans="1:6" x14ac:dyDescent="0.25">
      <c r="A1995" s="108" t="str">
        <f>VLOOKUP(B1995,Códigos!$A$1:$B$23,2,FALSE)</f>
        <v>Bonos del BCB con opción a rescate anticipado</v>
      </c>
      <c r="B1995" s="23" t="s">
        <v>159</v>
      </c>
      <c r="C1995" s="89">
        <v>2025</v>
      </c>
      <c r="D1995" s="89" t="s">
        <v>138</v>
      </c>
      <c r="E1995" s="24">
        <v>45869</v>
      </c>
      <c r="F1995" s="119">
        <v>2452904.06268221</v>
      </c>
    </row>
    <row r="1996" spans="1:6" x14ac:dyDescent="0.25">
      <c r="A1996" s="108" t="str">
        <f>VLOOKUP(B1996,Códigos!$A$1:$B$23,2,FALSE)</f>
        <v>Bonos del Tesoro</v>
      </c>
      <c r="B1996" s="23" t="s">
        <v>6</v>
      </c>
      <c r="C1996" s="89">
        <v>2025</v>
      </c>
      <c r="D1996" s="89" t="s">
        <v>138</v>
      </c>
      <c r="E1996" s="24">
        <v>45869</v>
      </c>
      <c r="F1996" s="119">
        <v>37034251.413119562</v>
      </c>
    </row>
    <row r="1997" spans="1:6" x14ac:dyDescent="0.25">
      <c r="A1997" s="108" t="str">
        <f>VLOOKUP(B1997,Códigos!$A$1:$B$23,2,FALSE)</f>
        <v>Bonos Verdes, Sociales y/o Sostenibles</v>
      </c>
      <c r="B1997" s="23" t="s">
        <v>162</v>
      </c>
      <c r="C1997" s="89">
        <v>2025</v>
      </c>
      <c r="D1997" s="89" t="s">
        <v>138</v>
      </c>
      <c r="E1997" s="24">
        <v>45869</v>
      </c>
      <c r="F1997" s="119">
        <v>5351880.4839650057</v>
      </c>
    </row>
    <row r="1998" spans="1:6" x14ac:dyDescent="0.25">
      <c r="A1998" s="108" t="str">
        <f>VLOOKUP(B1998,Códigos!$A$1:$B$23,2,FALSE)</f>
        <v>Certificados de Depósito del Banco Central de Bolivia</v>
      </c>
      <c r="B1998" s="23" t="s">
        <v>163</v>
      </c>
      <c r="C1998" s="89">
        <v>2025</v>
      </c>
      <c r="D1998" s="89" t="s">
        <v>138</v>
      </c>
      <c r="E1998" s="24">
        <v>45869</v>
      </c>
      <c r="F1998" s="119">
        <v>73232146.341107801</v>
      </c>
    </row>
    <row r="1999" spans="1:6" x14ac:dyDescent="0.25">
      <c r="A1999" s="108" t="str">
        <f>VLOOKUP(B1999,Códigos!$A$1:$B$23,2,FALSE)</f>
        <v>Cupones</v>
      </c>
      <c r="B1999" s="23" t="s">
        <v>7</v>
      </c>
      <c r="C1999" s="89">
        <v>2025</v>
      </c>
      <c r="D1999" s="89" t="s">
        <v>138</v>
      </c>
      <c r="E1999" s="24">
        <v>45869</v>
      </c>
      <c r="F1999" s="119">
        <v>29713398.488862909</v>
      </c>
    </row>
    <row r="2000" spans="1:6" x14ac:dyDescent="0.25">
      <c r="A2000" s="108" t="str">
        <f>VLOOKUP(B2000,Códigos!$A$1:$B$23,2,FALSE)</f>
        <v>Depósitos a Plazo Fijo</v>
      </c>
      <c r="B2000" s="23" t="s">
        <v>8</v>
      </c>
      <c r="C2000" s="89">
        <v>2025</v>
      </c>
      <c r="D2000" s="89" t="s">
        <v>138</v>
      </c>
      <c r="E2000" s="24">
        <v>45869</v>
      </c>
      <c r="F2000" s="119">
        <v>802306461.60204887</v>
      </c>
    </row>
    <row r="2001" spans="1:6" x14ac:dyDescent="0.25">
      <c r="A2001" s="108" t="str">
        <f>VLOOKUP(B2001,Códigos!$A$1:$B$23,2,FALSE)</f>
        <v>Letras del BCB</v>
      </c>
      <c r="B2001" s="23" t="s">
        <v>9</v>
      </c>
      <c r="C2001" s="89">
        <v>2025</v>
      </c>
      <c r="D2001" s="89" t="s">
        <v>138</v>
      </c>
      <c r="E2001" s="24">
        <v>45869</v>
      </c>
      <c r="F2001" s="119">
        <v>60577966.601506703</v>
      </c>
    </row>
    <row r="2002" spans="1:6" x14ac:dyDescent="0.25">
      <c r="A2002" s="108" t="str">
        <f>VLOOKUP(B2002,Códigos!$A$1:$B$23,2,FALSE)</f>
        <v>Letras del BCB con opción a rescate anticipado</v>
      </c>
      <c r="B2002" s="23" t="s">
        <v>10</v>
      </c>
      <c r="C2002" s="89">
        <v>2025</v>
      </c>
      <c r="D2002" s="89" t="s">
        <v>138</v>
      </c>
      <c r="E2002" s="24">
        <v>45869</v>
      </c>
      <c r="F2002" s="119">
        <v>20778816.091457732</v>
      </c>
    </row>
    <row r="2003" spans="1:6" x14ac:dyDescent="0.25">
      <c r="A2003" s="108" t="str">
        <f>VLOOKUP(B2003,Códigos!$A$1:$B$23,2,FALSE)</f>
        <v>Pagarés bursátiles</v>
      </c>
      <c r="B2003" s="23" t="s">
        <v>11</v>
      </c>
      <c r="C2003" s="89">
        <v>2025</v>
      </c>
      <c r="D2003" s="89" t="s">
        <v>138</v>
      </c>
      <c r="E2003" s="24">
        <v>45869</v>
      </c>
      <c r="F2003" s="119">
        <v>9342676.7190534882</v>
      </c>
    </row>
    <row r="2004" spans="1:6" x14ac:dyDescent="0.25">
      <c r="A2004" s="108" t="str">
        <f>VLOOKUP(B2004,Códigos!$A$1:$B$23,2,FALSE)</f>
        <v>Valores de Titularización</v>
      </c>
      <c r="B2004" s="23" t="s">
        <v>12</v>
      </c>
      <c r="C2004" s="89">
        <v>2025</v>
      </c>
      <c r="D2004" s="89" t="s">
        <v>138</v>
      </c>
      <c r="E2004" s="24">
        <v>45869</v>
      </c>
      <c r="F2004" s="119">
        <v>1074525.6559766759</v>
      </c>
    </row>
    <row r="2005" spans="1:6" x14ac:dyDescent="0.25">
      <c r="A2005" s="108" t="str">
        <f>VLOOKUP(B2005,Códigos!$A$1:$B$23,2,FALSE)</f>
        <v>Inv. Extranjero</v>
      </c>
      <c r="B2005" s="23" t="s">
        <v>34</v>
      </c>
      <c r="C2005" s="89">
        <v>2025</v>
      </c>
      <c r="D2005" s="89" t="s">
        <v>138</v>
      </c>
      <c r="E2005" s="24">
        <v>45869</v>
      </c>
      <c r="F2005" s="119">
        <v>49955316.470834166</v>
      </c>
    </row>
    <row r="2006" spans="1:6" x14ac:dyDescent="0.25">
      <c r="A2006" s="108" t="str">
        <f>VLOOKUP(B2006,Códigos!$A$1:$B$23,2,FALSE)</f>
        <v>Liquidez</v>
      </c>
      <c r="B2006" s="23" t="s">
        <v>13</v>
      </c>
      <c r="C2006" s="89">
        <v>2025</v>
      </c>
      <c r="D2006" s="89" t="s">
        <v>138</v>
      </c>
      <c r="E2006" s="24">
        <v>45869</v>
      </c>
      <c r="F2006" s="119">
        <v>149005863.16684487</v>
      </c>
    </row>
    <row r="2007" spans="1:6" x14ac:dyDescent="0.25">
      <c r="A2007" s="108" t="str">
        <f>VLOOKUP(B2007,Códigos!$A$1:$B$23,2,FALSE)</f>
        <v>Inv. sin Oferta Pública</v>
      </c>
      <c r="B2007" s="23" t="s">
        <v>14</v>
      </c>
      <c r="C2007" s="89">
        <v>2025</v>
      </c>
      <c r="D2007" s="89" t="s">
        <v>138</v>
      </c>
      <c r="E2007" s="24">
        <v>45869</v>
      </c>
      <c r="F2007" s="119">
        <v>1032269782.7610527</v>
      </c>
    </row>
  </sheetData>
  <autoFilter ref="A1:G172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6"/>
  <sheetViews>
    <sheetView showGridLines="0" topLeftCell="A43" workbookViewId="0"/>
  </sheetViews>
  <sheetFormatPr baseColWidth="10" defaultColWidth="11.42578125" defaultRowHeight="15" x14ac:dyDescent="0.25"/>
  <cols>
    <col min="1" max="1" width="19" bestFit="1" customWidth="1"/>
    <col min="2" max="2" width="13.42578125" bestFit="1" customWidth="1"/>
    <col min="3" max="3" width="22.42578125" bestFit="1" customWidth="1"/>
    <col min="4" max="6" width="12" bestFit="1" customWidth="1"/>
    <col min="7" max="7" width="5" bestFit="1" customWidth="1"/>
    <col min="8" max="8" width="4.42578125" bestFit="1" customWidth="1"/>
    <col min="9" max="9" width="4.140625" bestFit="1" customWidth="1"/>
    <col min="10" max="14" width="12" bestFit="1" customWidth="1"/>
    <col min="15" max="15" width="12.7109375" bestFit="1" customWidth="1"/>
    <col min="16" max="16" width="12" bestFit="1" customWidth="1"/>
    <col min="17" max="17" width="4.5703125" bestFit="1" customWidth="1"/>
    <col min="18" max="18" width="13.28515625" bestFit="1" customWidth="1"/>
    <col min="19" max="19" width="12" bestFit="1" customWidth="1"/>
    <col min="20" max="20" width="4.42578125" bestFit="1" customWidth="1"/>
    <col min="21" max="21" width="12.5703125" bestFit="1" customWidth="1"/>
    <col min="22" max="67" width="22.42578125" bestFit="1" customWidth="1"/>
    <col min="68" max="68" width="12.5703125" bestFit="1" customWidth="1"/>
  </cols>
  <sheetData>
    <row r="2" spans="1:21" x14ac:dyDescent="0.25">
      <c r="A2" s="3" t="s">
        <v>54</v>
      </c>
      <c r="B2" t="s">
        <v>48</v>
      </c>
    </row>
    <row r="4" spans="1:21" x14ac:dyDescent="0.25">
      <c r="A4" s="3" t="s">
        <v>123</v>
      </c>
      <c r="C4" s="3" t="s">
        <v>128</v>
      </c>
    </row>
    <row r="5" spans="1:21" x14ac:dyDescent="0.25">
      <c r="A5" s="3" t="s">
        <v>126</v>
      </c>
      <c r="B5" s="3" t="s">
        <v>31</v>
      </c>
      <c r="C5" t="s">
        <v>0</v>
      </c>
      <c r="D5" t="s">
        <v>1</v>
      </c>
      <c r="E5" t="s">
        <v>2</v>
      </c>
      <c r="F5" t="s">
        <v>3</v>
      </c>
      <c r="G5" t="s">
        <v>4</v>
      </c>
      <c r="H5" t="s">
        <v>5</v>
      </c>
      <c r="I5" t="s">
        <v>6</v>
      </c>
      <c r="J5" t="s">
        <v>7</v>
      </c>
      <c r="K5" t="s">
        <v>8</v>
      </c>
      <c r="L5" t="s">
        <v>9</v>
      </c>
      <c r="M5" t="s">
        <v>13</v>
      </c>
      <c r="N5" t="s">
        <v>10</v>
      </c>
      <c r="O5" t="s">
        <v>14</v>
      </c>
      <c r="P5" t="s">
        <v>11</v>
      </c>
      <c r="Q5" t="s">
        <v>12</v>
      </c>
      <c r="R5" t="s">
        <v>34</v>
      </c>
      <c r="S5" t="s">
        <v>159</v>
      </c>
      <c r="T5" t="s">
        <v>162</v>
      </c>
      <c r="U5" t="s">
        <v>127</v>
      </c>
    </row>
    <row r="6" spans="1:21" x14ac:dyDescent="0.25">
      <c r="A6" s="4">
        <v>2021</v>
      </c>
      <c r="B6" s="4" t="s">
        <v>132</v>
      </c>
      <c r="C6" s="5">
        <v>0</v>
      </c>
      <c r="D6" s="5">
        <v>675604.66787091794</v>
      </c>
      <c r="E6" s="5"/>
      <c r="F6" s="5">
        <v>223260.39846785704</v>
      </c>
      <c r="G6" s="5">
        <v>0</v>
      </c>
      <c r="H6" s="5">
        <v>0</v>
      </c>
      <c r="I6" s="5"/>
      <c r="J6" s="5">
        <v>0</v>
      </c>
      <c r="K6" s="5">
        <v>9500604.0249403249</v>
      </c>
      <c r="L6" s="5"/>
      <c r="M6" s="5">
        <v>1009408.8339056121</v>
      </c>
      <c r="N6" s="5"/>
      <c r="O6" s="5">
        <v>234066.73223265307</v>
      </c>
      <c r="P6" s="5">
        <v>0</v>
      </c>
      <c r="Q6" s="5">
        <v>0</v>
      </c>
      <c r="R6" s="5">
        <v>0</v>
      </c>
      <c r="S6" s="5"/>
      <c r="T6" s="5"/>
      <c r="U6" s="5">
        <v>11642944.657417364</v>
      </c>
    </row>
    <row r="7" spans="1:21" x14ac:dyDescent="0.25">
      <c r="B7" s="4" t="s">
        <v>133</v>
      </c>
      <c r="C7" s="5">
        <v>0</v>
      </c>
      <c r="D7" s="5">
        <v>670842.41095962143</v>
      </c>
      <c r="E7" s="5"/>
      <c r="F7" s="5">
        <v>221357.01148565646</v>
      </c>
      <c r="G7" s="5">
        <v>0</v>
      </c>
      <c r="H7" s="5">
        <v>0</v>
      </c>
      <c r="I7" s="5"/>
      <c r="J7" s="5">
        <v>0</v>
      </c>
      <c r="K7" s="5">
        <v>8861707.2403221224</v>
      </c>
      <c r="L7" s="5"/>
      <c r="M7" s="5">
        <v>1975159.2721157144</v>
      </c>
      <c r="N7" s="5"/>
      <c r="O7" s="5">
        <v>236617.27953500001</v>
      </c>
      <c r="P7" s="5">
        <v>0</v>
      </c>
      <c r="Q7" s="5">
        <v>0</v>
      </c>
      <c r="R7" s="5">
        <v>0</v>
      </c>
      <c r="S7" s="5"/>
      <c r="T7" s="5"/>
      <c r="U7" s="5">
        <v>11965683.214418115</v>
      </c>
    </row>
    <row r="8" spans="1:21" x14ac:dyDescent="0.25">
      <c r="B8" s="4" t="s">
        <v>134</v>
      </c>
      <c r="C8" s="5">
        <v>0</v>
      </c>
      <c r="D8" s="5">
        <v>672981.62581183668</v>
      </c>
      <c r="E8" s="5"/>
      <c r="F8" s="5">
        <v>219339.04087137018</v>
      </c>
      <c r="G8" s="5">
        <v>0</v>
      </c>
      <c r="H8" s="5">
        <v>0</v>
      </c>
      <c r="I8" s="5">
        <v>0</v>
      </c>
      <c r="J8" s="5">
        <v>0</v>
      </c>
      <c r="K8" s="5">
        <v>9007801.8587904032</v>
      </c>
      <c r="L8" s="5"/>
      <c r="M8" s="5">
        <v>2472238.68318898</v>
      </c>
      <c r="N8" s="5"/>
      <c r="O8" s="5">
        <v>339471.45463533531</v>
      </c>
      <c r="P8" s="5">
        <v>0</v>
      </c>
      <c r="Q8" s="5">
        <v>0</v>
      </c>
      <c r="R8" s="5">
        <v>0</v>
      </c>
      <c r="S8" s="5"/>
      <c r="T8" s="5"/>
      <c r="U8" s="5">
        <v>12711832.663297925</v>
      </c>
    </row>
    <row r="9" spans="1:21" x14ac:dyDescent="0.25">
      <c r="B9" s="4" t="s">
        <v>135</v>
      </c>
      <c r="C9" s="5">
        <v>0</v>
      </c>
      <c r="D9" s="5">
        <v>447491.81499218661</v>
      </c>
      <c r="E9" s="5"/>
      <c r="F9" s="5">
        <v>220252.98442460611</v>
      </c>
      <c r="G9" s="5">
        <v>0</v>
      </c>
      <c r="H9" s="5">
        <v>0</v>
      </c>
      <c r="I9" s="5">
        <v>0</v>
      </c>
      <c r="J9" s="5">
        <v>0</v>
      </c>
      <c r="K9" s="5">
        <v>8995604.2521239761</v>
      </c>
      <c r="L9" s="5"/>
      <c r="M9" s="5">
        <v>2483184.2773896209</v>
      </c>
      <c r="N9" s="5"/>
      <c r="O9" s="5">
        <v>-1982.3812152769679</v>
      </c>
      <c r="P9" s="5">
        <v>0</v>
      </c>
      <c r="Q9" s="5">
        <v>0</v>
      </c>
      <c r="R9" s="5">
        <v>0</v>
      </c>
      <c r="S9" s="5"/>
      <c r="T9" s="5"/>
      <c r="U9" s="5">
        <v>12144550.947715115</v>
      </c>
    </row>
    <row r="10" spans="1:21" x14ac:dyDescent="0.25">
      <c r="B10" s="4" t="s">
        <v>136</v>
      </c>
      <c r="C10" s="5">
        <v>0</v>
      </c>
      <c r="D10" s="5">
        <v>438298.70248965017</v>
      </c>
      <c r="E10" s="5"/>
      <c r="F10" s="5">
        <v>221205.5596008453</v>
      </c>
      <c r="G10" s="5">
        <v>0</v>
      </c>
      <c r="H10" s="5">
        <v>0</v>
      </c>
      <c r="I10" s="5">
        <v>0</v>
      </c>
      <c r="J10" s="5">
        <v>0</v>
      </c>
      <c r="K10" s="5">
        <v>9019086.7466373909</v>
      </c>
      <c r="L10" s="5"/>
      <c r="M10" s="5">
        <v>2412932.9471737319</v>
      </c>
      <c r="N10" s="5"/>
      <c r="O10" s="5">
        <v>-2673.2194179591834</v>
      </c>
      <c r="P10" s="5">
        <v>0</v>
      </c>
      <c r="Q10" s="5">
        <v>0</v>
      </c>
      <c r="R10" s="5">
        <v>0</v>
      </c>
      <c r="S10" s="5"/>
      <c r="T10" s="5"/>
      <c r="U10" s="5">
        <v>12088850.736483658</v>
      </c>
    </row>
    <row r="11" spans="1:21" x14ac:dyDescent="0.25">
      <c r="B11" s="4" t="s">
        <v>137</v>
      </c>
      <c r="C11" s="5">
        <v>0</v>
      </c>
      <c r="D11" s="5">
        <v>439701.87876743445</v>
      </c>
      <c r="E11" s="5"/>
      <c r="F11" s="5">
        <v>222135.5584005542</v>
      </c>
      <c r="G11" s="5">
        <v>0</v>
      </c>
      <c r="H11" s="5">
        <v>0</v>
      </c>
      <c r="I11" s="5">
        <v>0</v>
      </c>
      <c r="J11" s="5">
        <v>0</v>
      </c>
      <c r="K11" s="5">
        <v>9018654.3160898071</v>
      </c>
      <c r="L11" s="5"/>
      <c r="M11" s="5">
        <v>2400792.1894638189</v>
      </c>
      <c r="N11" s="5"/>
      <c r="O11" s="5">
        <v>-9154.4508185714276</v>
      </c>
      <c r="P11" s="5">
        <v>0</v>
      </c>
      <c r="Q11" s="5">
        <v>0</v>
      </c>
      <c r="R11" s="5">
        <v>0</v>
      </c>
      <c r="S11" s="5"/>
      <c r="T11" s="5"/>
      <c r="U11" s="5">
        <v>12072129.491903042</v>
      </c>
    </row>
    <row r="12" spans="1:21" x14ac:dyDescent="0.25">
      <c r="B12" s="4" t="s">
        <v>138</v>
      </c>
      <c r="C12" s="5">
        <v>0</v>
      </c>
      <c r="D12" s="5">
        <v>441161.41373906704</v>
      </c>
      <c r="E12" s="5"/>
      <c r="F12" s="5">
        <v>223104.50135171987</v>
      </c>
      <c r="G12" s="5">
        <v>0</v>
      </c>
      <c r="H12" s="5">
        <v>0</v>
      </c>
      <c r="I12" s="5">
        <v>0</v>
      </c>
      <c r="J12" s="5">
        <v>0</v>
      </c>
      <c r="K12" s="5">
        <v>7960324.8373094825</v>
      </c>
      <c r="L12" s="5"/>
      <c r="M12" s="5">
        <v>3584453.9721649857</v>
      </c>
      <c r="N12" s="5"/>
      <c r="O12" s="5">
        <v>586.890321122449</v>
      </c>
      <c r="P12" s="5">
        <v>0</v>
      </c>
      <c r="Q12" s="5">
        <v>0</v>
      </c>
      <c r="R12" s="5">
        <v>0</v>
      </c>
      <c r="S12" s="5"/>
      <c r="T12" s="5"/>
      <c r="U12" s="5">
        <v>12209631.614886379</v>
      </c>
    </row>
    <row r="13" spans="1:21" x14ac:dyDescent="0.25">
      <c r="B13" s="4" t="s">
        <v>139</v>
      </c>
      <c r="C13" s="5"/>
      <c r="D13" s="5">
        <v>442631.3</v>
      </c>
      <c r="E13" s="5"/>
      <c r="F13" s="5">
        <v>117934.53</v>
      </c>
      <c r="G13" s="5"/>
      <c r="H13" s="5"/>
      <c r="I13" s="5"/>
      <c r="J13" s="5"/>
      <c r="K13" s="5">
        <v>7979804.9000000004</v>
      </c>
      <c r="L13" s="5"/>
      <c r="M13" s="5">
        <v>3566543.51</v>
      </c>
      <c r="N13" s="5"/>
      <c r="O13" s="5">
        <v>847.91</v>
      </c>
      <c r="P13" s="5"/>
      <c r="Q13" s="5"/>
      <c r="R13" s="5"/>
      <c r="S13" s="5"/>
      <c r="T13" s="5"/>
      <c r="U13" s="5">
        <v>12107762.15</v>
      </c>
    </row>
    <row r="14" spans="1:21" x14ac:dyDescent="0.25">
      <c r="B14" s="4" t="s">
        <v>172</v>
      </c>
      <c r="C14" s="5">
        <v>0</v>
      </c>
      <c r="D14" s="5">
        <v>444062.08</v>
      </c>
      <c r="E14" s="5"/>
      <c r="F14" s="5">
        <v>115500.28</v>
      </c>
      <c r="G14" s="5">
        <v>0</v>
      </c>
      <c r="H14" s="5">
        <v>0</v>
      </c>
      <c r="I14" s="5">
        <v>0</v>
      </c>
      <c r="J14" s="5">
        <v>0</v>
      </c>
      <c r="K14" s="5">
        <v>7974786.5899999999</v>
      </c>
      <c r="L14" s="5"/>
      <c r="M14" s="5">
        <v>3670135.72</v>
      </c>
      <c r="N14" s="5"/>
      <c r="O14" s="5">
        <v>2443.17</v>
      </c>
      <c r="P14" s="5">
        <v>0</v>
      </c>
      <c r="Q14" s="5">
        <v>0</v>
      </c>
      <c r="R14" s="5">
        <v>0</v>
      </c>
      <c r="S14" s="5"/>
      <c r="T14" s="5"/>
      <c r="U14" s="5">
        <v>12206927.84</v>
      </c>
    </row>
    <row r="15" spans="1:21" x14ac:dyDescent="0.25">
      <c r="B15" s="4" t="s">
        <v>140</v>
      </c>
      <c r="C15" s="5">
        <v>0</v>
      </c>
      <c r="D15" s="5">
        <v>445551.52074489795</v>
      </c>
      <c r="E15" s="5"/>
      <c r="F15" s="5">
        <v>116046.3271530615</v>
      </c>
      <c r="G15" s="5">
        <v>0</v>
      </c>
      <c r="H15" s="5">
        <v>0</v>
      </c>
      <c r="I15" s="5">
        <v>0</v>
      </c>
      <c r="J15" s="5">
        <v>0</v>
      </c>
      <c r="K15" s="5">
        <v>7995978.8226489471</v>
      </c>
      <c r="L15" s="5"/>
      <c r="M15" s="5">
        <v>5410538.9778795913</v>
      </c>
      <c r="N15" s="5"/>
      <c r="O15" s="5">
        <v>1450.4551010204079</v>
      </c>
      <c r="P15" s="5">
        <v>0</v>
      </c>
      <c r="Q15" s="5">
        <v>0</v>
      </c>
      <c r="R15" s="5">
        <v>0</v>
      </c>
      <c r="S15" s="5"/>
      <c r="T15" s="5"/>
      <c r="U15" s="5">
        <v>13969566.103527518</v>
      </c>
    </row>
    <row r="16" spans="1:21" x14ac:dyDescent="0.25">
      <c r="B16" s="4" t="s">
        <v>141</v>
      </c>
      <c r="C16" s="5"/>
      <c r="D16" s="5">
        <v>292315.299412828</v>
      </c>
      <c r="E16" s="5"/>
      <c r="F16" s="5">
        <v>116586.41311749275</v>
      </c>
      <c r="G16" s="5"/>
      <c r="H16" s="5"/>
      <c r="I16" s="5"/>
      <c r="J16" s="5"/>
      <c r="K16" s="5">
        <v>7976404.5055271033</v>
      </c>
      <c r="L16" s="5"/>
      <c r="M16" s="5">
        <v>5546207.5213918369</v>
      </c>
      <c r="N16" s="5"/>
      <c r="O16" s="5">
        <v>1115.0446565597667</v>
      </c>
      <c r="P16" s="5"/>
      <c r="Q16" s="5"/>
      <c r="R16" s="5">
        <v>0</v>
      </c>
      <c r="S16" s="5"/>
      <c r="T16" s="5"/>
      <c r="U16" s="5">
        <v>13932628.784105821</v>
      </c>
    </row>
    <row r="17" spans="1:21" x14ac:dyDescent="0.25">
      <c r="B17" s="4" t="s">
        <v>142</v>
      </c>
      <c r="C17" s="5">
        <v>0</v>
      </c>
      <c r="D17" s="5">
        <v>293282.57060104958</v>
      </c>
      <c r="E17" s="5"/>
      <c r="F17" s="5">
        <v>11961.760732361516</v>
      </c>
      <c r="G17" s="5">
        <v>0</v>
      </c>
      <c r="H17" s="5">
        <v>0</v>
      </c>
      <c r="I17" s="5">
        <v>0</v>
      </c>
      <c r="J17" s="5">
        <v>0</v>
      </c>
      <c r="K17" s="5">
        <v>8018267.05140993</v>
      </c>
      <c r="L17" s="5"/>
      <c r="M17" s="5">
        <v>5161479.4908165596</v>
      </c>
      <c r="N17" s="5"/>
      <c r="O17" s="5">
        <v>206.54826262390671</v>
      </c>
      <c r="P17" s="5">
        <v>0</v>
      </c>
      <c r="Q17" s="5">
        <v>0</v>
      </c>
      <c r="R17" s="5">
        <v>0</v>
      </c>
      <c r="S17" s="5"/>
      <c r="T17" s="5"/>
      <c r="U17" s="5">
        <v>13485197.421822524</v>
      </c>
    </row>
    <row r="18" spans="1:21" x14ac:dyDescent="0.25">
      <c r="A18" s="4" t="s">
        <v>131</v>
      </c>
      <c r="C18" s="5">
        <v>0</v>
      </c>
      <c r="D18" s="5">
        <v>5703925.2853894904</v>
      </c>
      <c r="E18" s="5"/>
      <c r="F18" s="5">
        <v>2028684.3656055252</v>
      </c>
      <c r="G18" s="5">
        <v>0</v>
      </c>
      <c r="H18" s="5">
        <v>0</v>
      </c>
      <c r="I18" s="5">
        <v>0</v>
      </c>
      <c r="J18" s="5">
        <v>0</v>
      </c>
      <c r="K18" s="5">
        <v>102309025.14579949</v>
      </c>
      <c r="L18" s="5"/>
      <c r="M18" s="5">
        <v>39693075.395490453</v>
      </c>
      <c r="N18" s="5"/>
      <c r="O18" s="5">
        <v>802995.43329250754</v>
      </c>
      <c r="P18" s="5">
        <v>0</v>
      </c>
      <c r="Q18" s="5">
        <v>0</v>
      </c>
      <c r="R18" s="5">
        <v>0</v>
      </c>
      <c r="S18" s="5"/>
      <c r="T18" s="5"/>
      <c r="U18" s="5">
        <v>150537705.62557745</v>
      </c>
    </row>
    <row r="19" spans="1:21" x14ac:dyDescent="0.25">
      <c r="A19" s="4">
        <v>2022</v>
      </c>
      <c r="B19" s="4" t="s">
        <v>132</v>
      </c>
      <c r="C19" s="5">
        <v>0</v>
      </c>
      <c r="D19" s="5">
        <v>294256.74615848396</v>
      </c>
      <c r="E19" s="5"/>
      <c r="F19" s="5">
        <v>12006.016401690962</v>
      </c>
      <c r="G19" s="5">
        <v>0</v>
      </c>
      <c r="H19" s="5">
        <v>0</v>
      </c>
      <c r="I19" s="5">
        <v>0</v>
      </c>
      <c r="J19" s="5">
        <v>0</v>
      </c>
      <c r="K19" s="5">
        <v>11196828.800634706</v>
      </c>
      <c r="L19" s="5"/>
      <c r="M19" s="5">
        <v>2120523.9262473178</v>
      </c>
      <c r="N19" s="5"/>
      <c r="O19" s="5">
        <v>438.17029588921281</v>
      </c>
      <c r="P19" s="5">
        <v>0</v>
      </c>
      <c r="Q19" s="5">
        <v>0</v>
      </c>
      <c r="R19" s="5">
        <v>0</v>
      </c>
      <c r="S19" s="5"/>
      <c r="T19" s="5"/>
      <c r="U19" s="5">
        <v>13624053.659738088</v>
      </c>
    </row>
    <row r="20" spans="1:21" x14ac:dyDescent="0.25">
      <c r="B20" s="4" t="s">
        <v>133</v>
      </c>
      <c r="C20" s="5">
        <v>0</v>
      </c>
      <c r="D20" s="5">
        <v>295142.35636781342</v>
      </c>
      <c r="E20" s="5"/>
      <c r="F20" s="5">
        <v>11761.923921399417</v>
      </c>
      <c r="G20" s="5">
        <v>0</v>
      </c>
      <c r="H20" s="5">
        <v>0</v>
      </c>
      <c r="I20" s="5"/>
      <c r="J20" s="5">
        <v>0</v>
      </c>
      <c r="K20" s="5">
        <v>9262754.1359326188</v>
      </c>
      <c r="L20" s="5"/>
      <c r="M20" s="5">
        <v>4207205.9183860058</v>
      </c>
      <c r="N20" s="5"/>
      <c r="O20" s="5">
        <v>169.61756104956268</v>
      </c>
      <c r="P20" s="5">
        <v>0</v>
      </c>
      <c r="Q20" s="5">
        <v>0</v>
      </c>
      <c r="R20" s="5">
        <v>0</v>
      </c>
      <c r="S20" s="5"/>
      <c r="T20" s="5"/>
      <c r="U20" s="5">
        <v>13777033.952168886</v>
      </c>
    </row>
    <row r="21" spans="1:21" x14ac:dyDescent="0.25">
      <c r="B21" s="4" t="s">
        <v>134</v>
      </c>
      <c r="C21" s="5">
        <v>0</v>
      </c>
      <c r="D21" s="5">
        <v>296128.03347428574</v>
      </c>
      <c r="E21" s="5"/>
      <c r="F21" s="5">
        <v>11804.817051428572</v>
      </c>
      <c r="G21" s="5">
        <v>0</v>
      </c>
      <c r="H21" s="5">
        <v>0</v>
      </c>
      <c r="I21" s="5"/>
      <c r="J21" s="5">
        <v>234496.66719000044</v>
      </c>
      <c r="K21" s="5">
        <v>9955659.5814343225</v>
      </c>
      <c r="L21" s="5"/>
      <c r="M21" s="5">
        <v>4561845.7733699996</v>
      </c>
      <c r="N21" s="5"/>
      <c r="O21" s="5">
        <v>1055.6964599999999</v>
      </c>
      <c r="P21" s="5">
        <v>0</v>
      </c>
      <c r="Q21" s="5">
        <v>0</v>
      </c>
      <c r="R21" s="5">
        <v>0</v>
      </c>
      <c r="S21" s="5"/>
      <c r="T21" s="5"/>
      <c r="U21" s="5">
        <v>15060990.568980036</v>
      </c>
    </row>
    <row r="22" spans="1:21" x14ac:dyDescent="0.25">
      <c r="B22" s="4" t="s">
        <v>135</v>
      </c>
      <c r="C22" s="5">
        <v>0</v>
      </c>
      <c r="D22" s="5">
        <v>297089.55334495631</v>
      </c>
      <c r="E22" s="5"/>
      <c r="F22" s="5">
        <v>11846.625587580174</v>
      </c>
      <c r="G22" s="5">
        <v>0</v>
      </c>
      <c r="H22" s="5">
        <v>0</v>
      </c>
      <c r="I22" s="5"/>
      <c r="J22" s="5">
        <v>2508.3355974927113</v>
      </c>
      <c r="K22" s="5">
        <v>9246376.4865108654</v>
      </c>
      <c r="L22" s="5"/>
      <c r="M22" s="5">
        <v>4927911.6935015162</v>
      </c>
      <c r="N22" s="5"/>
      <c r="O22" s="5">
        <v>1566.1871464723031</v>
      </c>
      <c r="P22" s="5">
        <v>0</v>
      </c>
      <c r="Q22" s="5">
        <v>0</v>
      </c>
      <c r="R22" s="5">
        <v>0</v>
      </c>
      <c r="S22" s="5"/>
      <c r="T22" s="5"/>
      <c r="U22" s="5">
        <v>14487298.881688884</v>
      </c>
    </row>
    <row r="23" spans="1:21" x14ac:dyDescent="0.25">
      <c r="B23" s="4" t="s">
        <v>136</v>
      </c>
      <c r="C23" s="5">
        <v>0</v>
      </c>
      <c r="D23" s="5">
        <v>290950.08</v>
      </c>
      <c r="E23" s="5"/>
      <c r="F23" s="5">
        <v>11890.15</v>
      </c>
      <c r="G23" s="5">
        <v>0</v>
      </c>
      <c r="H23" s="5">
        <v>0</v>
      </c>
      <c r="I23" s="5">
        <v>0</v>
      </c>
      <c r="J23" s="5">
        <v>0</v>
      </c>
      <c r="K23" s="5">
        <v>9268359.1199999992</v>
      </c>
      <c r="L23" s="5"/>
      <c r="M23" s="5">
        <v>5126015.4641797086</v>
      </c>
      <c r="N23" s="5"/>
      <c r="O23" s="5">
        <v>1036.3433110787173</v>
      </c>
      <c r="P23" s="5">
        <v>0</v>
      </c>
      <c r="Q23" s="5">
        <v>0</v>
      </c>
      <c r="R23" s="5">
        <v>0</v>
      </c>
      <c r="S23" s="5"/>
      <c r="T23" s="5"/>
      <c r="U23" s="5">
        <v>14698251.157490786</v>
      </c>
    </row>
    <row r="24" spans="1:21" x14ac:dyDescent="0.25">
      <c r="B24" s="4" t="s">
        <v>137</v>
      </c>
      <c r="C24" s="5">
        <v>0</v>
      </c>
      <c r="D24" s="5">
        <v>347720.43008180801</v>
      </c>
      <c r="E24" s="5"/>
      <c r="F24" s="5">
        <v>11932.548403148689</v>
      </c>
      <c r="G24" s="5">
        <v>0</v>
      </c>
      <c r="H24" s="5">
        <v>0</v>
      </c>
      <c r="I24" s="5"/>
      <c r="J24" s="5">
        <v>0</v>
      </c>
      <c r="K24" s="5">
        <v>10342614.509145556</v>
      </c>
      <c r="L24" s="5"/>
      <c r="M24" s="5">
        <v>3036690.5631060642</v>
      </c>
      <c r="N24" s="5"/>
      <c r="O24" s="5">
        <v>-2271.6041326530612</v>
      </c>
      <c r="P24" s="5">
        <v>0</v>
      </c>
      <c r="Q24" s="5">
        <v>0</v>
      </c>
      <c r="R24" s="5">
        <v>0</v>
      </c>
      <c r="S24" s="5"/>
      <c r="T24" s="5"/>
      <c r="U24" s="5">
        <v>13736686.446603924</v>
      </c>
    </row>
    <row r="25" spans="1:21" x14ac:dyDescent="0.25">
      <c r="B25" s="4" t="s">
        <v>138</v>
      </c>
      <c r="C25" s="5">
        <v>0</v>
      </c>
      <c r="D25" s="5">
        <v>292851.26544752187</v>
      </c>
      <c r="E25" s="5"/>
      <c r="F25" s="5">
        <v>11976.69867877551</v>
      </c>
      <c r="G25" s="5">
        <v>0</v>
      </c>
      <c r="H25" s="5">
        <v>0</v>
      </c>
      <c r="I25" s="5"/>
      <c r="J25" s="5">
        <v>0</v>
      </c>
      <c r="K25" s="5">
        <v>10144945.300996475</v>
      </c>
      <c r="L25" s="5"/>
      <c r="M25" s="5">
        <v>3340864.4618901019</v>
      </c>
      <c r="N25" s="5"/>
      <c r="O25" s="5">
        <v>-1279.6297604373176</v>
      </c>
      <c r="P25" s="5">
        <v>0</v>
      </c>
      <c r="Q25" s="5">
        <v>0</v>
      </c>
      <c r="R25" s="5">
        <v>0</v>
      </c>
      <c r="S25" s="5"/>
      <c r="T25" s="5"/>
      <c r="U25" s="5">
        <v>13789358.097252438</v>
      </c>
    </row>
    <row r="26" spans="1:21" x14ac:dyDescent="0.25">
      <c r="B26" s="4" t="s">
        <v>139</v>
      </c>
      <c r="C26" s="5">
        <v>0</v>
      </c>
      <c r="D26" s="5">
        <v>293827.74156653066</v>
      </c>
      <c r="E26" s="5"/>
      <c r="F26" s="5">
        <v>5890.9154551020401</v>
      </c>
      <c r="G26" s="5">
        <v>0</v>
      </c>
      <c r="H26" s="5">
        <v>0</v>
      </c>
      <c r="I26" s="5"/>
      <c r="J26" s="5">
        <v>0</v>
      </c>
      <c r="K26" s="5">
        <v>10174408.84715729</v>
      </c>
      <c r="L26" s="5"/>
      <c r="M26" s="5">
        <v>3305525.6588043733</v>
      </c>
      <c r="N26" s="5"/>
      <c r="O26" s="5">
        <v>6449.6695938192415</v>
      </c>
      <c r="P26" s="5">
        <v>0</v>
      </c>
      <c r="Q26" s="5">
        <v>0</v>
      </c>
      <c r="R26" s="5">
        <v>0</v>
      </c>
      <c r="S26" s="5"/>
      <c r="T26" s="5"/>
      <c r="U26" s="5">
        <v>13786102.832577115</v>
      </c>
    </row>
    <row r="27" spans="1:21" x14ac:dyDescent="0.25">
      <c r="B27" s="4" t="s">
        <v>172</v>
      </c>
      <c r="C27" s="5">
        <v>0</v>
      </c>
      <c r="D27" s="5">
        <v>294777.76109743444</v>
      </c>
      <c r="E27" s="5"/>
      <c r="F27" s="5">
        <v>482125.65889206983</v>
      </c>
      <c r="G27" s="5">
        <v>0</v>
      </c>
      <c r="H27" s="5">
        <v>0</v>
      </c>
      <c r="I27" s="5"/>
      <c r="J27" s="5">
        <v>0</v>
      </c>
      <c r="K27" s="5">
        <v>12858229.330500649</v>
      </c>
      <c r="L27" s="5"/>
      <c r="M27" s="5">
        <v>718219.36951600586</v>
      </c>
      <c r="N27" s="5"/>
      <c r="O27" s="5">
        <v>14810.485550291545</v>
      </c>
      <c r="P27" s="5">
        <v>0</v>
      </c>
      <c r="Q27" s="5">
        <v>0</v>
      </c>
      <c r="R27" s="5">
        <v>0</v>
      </c>
      <c r="S27" s="5"/>
      <c r="T27" s="5"/>
      <c r="U27" s="5">
        <v>14368162.605556451</v>
      </c>
    </row>
    <row r="28" spans="1:21" x14ac:dyDescent="0.25">
      <c r="B28" s="4" t="s">
        <v>140</v>
      </c>
      <c r="C28" s="5">
        <v>0</v>
      </c>
      <c r="D28" s="5">
        <v>295766.88466037903</v>
      </c>
      <c r="E28" s="5"/>
      <c r="F28" s="5">
        <v>484586.68226807559</v>
      </c>
      <c r="G28" s="5">
        <v>0</v>
      </c>
      <c r="H28" s="5">
        <v>0</v>
      </c>
      <c r="I28" s="5"/>
      <c r="J28" s="5">
        <v>500519.67935793067</v>
      </c>
      <c r="K28" s="5">
        <v>12183717.691293605</v>
      </c>
      <c r="L28" s="5"/>
      <c r="M28" s="5">
        <v>918770.19145577261</v>
      </c>
      <c r="N28" s="5"/>
      <c r="O28" s="5">
        <v>16093.172366180759</v>
      </c>
      <c r="P28" s="5">
        <v>0</v>
      </c>
      <c r="Q28" s="5">
        <v>0</v>
      </c>
      <c r="R28" s="5">
        <v>0</v>
      </c>
      <c r="S28" s="5"/>
      <c r="T28" s="5"/>
      <c r="U28" s="5">
        <v>14399454.301401943</v>
      </c>
    </row>
    <row r="29" spans="1:21" x14ac:dyDescent="0.25">
      <c r="B29" s="4" t="s">
        <v>141</v>
      </c>
      <c r="C29" s="5">
        <v>0</v>
      </c>
      <c r="D29" s="5">
        <v>145529.09611279884</v>
      </c>
      <c r="E29" s="5"/>
      <c r="F29" s="5">
        <v>486994.83449177846</v>
      </c>
      <c r="G29" s="5">
        <v>0</v>
      </c>
      <c r="H29" s="5">
        <v>0</v>
      </c>
      <c r="I29" s="5"/>
      <c r="J29" s="5">
        <v>0</v>
      </c>
      <c r="K29" s="5">
        <v>10783832.966207674</v>
      </c>
      <c r="L29" s="5"/>
      <c r="M29" s="5">
        <v>2987343.0971905831</v>
      </c>
      <c r="N29" s="5"/>
      <c r="O29" s="5">
        <v>15917.714328833819</v>
      </c>
      <c r="P29" s="5">
        <v>0</v>
      </c>
      <c r="Q29" s="5">
        <v>0</v>
      </c>
      <c r="R29" s="5">
        <v>0</v>
      </c>
      <c r="S29" s="5"/>
      <c r="T29" s="5"/>
      <c r="U29" s="5">
        <v>14419617.708331667</v>
      </c>
    </row>
    <row r="30" spans="1:21" x14ac:dyDescent="0.25">
      <c r="B30" s="4" t="s">
        <v>142</v>
      </c>
      <c r="C30" s="5">
        <v>0</v>
      </c>
      <c r="D30" s="5">
        <v>146011.00633857143</v>
      </c>
      <c r="E30" s="5"/>
      <c r="F30" s="5">
        <v>482347.29823346972</v>
      </c>
      <c r="G30" s="5">
        <v>0</v>
      </c>
      <c r="H30" s="5">
        <v>0</v>
      </c>
      <c r="I30" s="5"/>
      <c r="J30" s="5">
        <v>0</v>
      </c>
      <c r="K30" s="5">
        <v>12141608.537216039</v>
      </c>
      <c r="L30" s="5"/>
      <c r="M30" s="5">
        <v>1743389.9578755102</v>
      </c>
      <c r="N30" s="5"/>
      <c r="O30" s="5">
        <v>16506.148355102043</v>
      </c>
      <c r="P30" s="5">
        <v>0</v>
      </c>
      <c r="Q30" s="5">
        <v>0</v>
      </c>
      <c r="R30" s="5">
        <v>0</v>
      </c>
      <c r="S30" s="5"/>
      <c r="T30" s="5"/>
      <c r="U30" s="5">
        <v>14529862.948018692</v>
      </c>
    </row>
    <row r="31" spans="1:21" x14ac:dyDescent="0.25">
      <c r="A31" s="4" t="s">
        <v>145</v>
      </c>
      <c r="C31" s="5">
        <v>0</v>
      </c>
      <c r="D31" s="5">
        <v>3290050.9546505837</v>
      </c>
      <c r="E31" s="5"/>
      <c r="F31" s="5">
        <v>2025164.1693845189</v>
      </c>
      <c r="G31" s="5">
        <v>0</v>
      </c>
      <c r="H31" s="5">
        <v>0</v>
      </c>
      <c r="I31" s="5">
        <v>0</v>
      </c>
      <c r="J31" s="5">
        <v>737524.68214542384</v>
      </c>
      <c r="K31" s="5">
        <v>127559335.30702977</v>
      </c>
      <c r="L31" s="5"/>
      <c r="M31" s="5">
        <v>36994306.075522967</v>
      </c>
      <c r="N31" s="5"/>
      <c r="O31" s="5">
        <v>70491.971075626818</v>
      </c>
      <c r="P31" s="5">
        <v>0</v>
      </c>
      <c r="Q31" s="5">
        <v>0</v>
      </c>
      <c r="R31" s="5">
        <v>0</v>
      </c>
      <c r="S31" s="5"/>
      <c r="T31" s="5"/>
      <c r="U31" s="5">
        <v>170676873.15980893</v>
      </c>
    </row>
    <row r="32" spans="1:21" x14ac:dyDescent="0.25">
      <c r="A32" s="4">
        <v>2023</v>
      </c>
      <c r="B32" s="4" t="s">
        <v>132</v>
      </c>
      <c r="C32" s="5"/>
      <c r="D32" s="5">
        <v>146495.21793139944</v>
      </c>
      <c r="E32" s="5"/>
      <c r="F32" s="5">
        <v>484808.77380603465</v>
      </c>
      <c r="G32" s="5">
        <v>0</v>
      </c>
      <c r="H32" s="5">
        <v>0</v>
      </c>
      <c r="I32" s="5">
        <v>0</v>
      </c>
      <c r="J32" s="5">
        <v>0</v>
      </c>
      <c r="K32" s="5">
        <v>11711865.488301156</v>
      </c>
      <c r="L32" s="5"/>
      <c r="M32" s="5">
        <v>2237317.1635694169</v>
      </c>
      <c r="N32" s="5"/>
      <c r="O32" s="5">
        <v>16961.024030466473</v>
      </c>
      <c r="P32" s="5">
        <v>0</v>
      </c>
      <c r="Q32" s="5">
        <v>0</v>
      </c>
      <c r="R32" s="5">
        <v>0</v>
      </c>
      <c r="S32" s="5"/>
      <c r="T32" s="5"/>
      <c r="U32" s="5">
        <v>14597447.667638473</v>
      </c>
    </row>
    <row r="33" spans="1:21" x14ac:dyDescent="0.25">
      <c r="B33" s="4" t="s">
        <v>133</v>
      </c>
      <c r="C33" s="5">
        <v>0</v>
      </c>
      <c r="D33" s="5">
        <v>146936.87187271137</v>
      </c>
      <c r="E33" s="5"/>
      <c r="F33" s="5">
        <v>486916.54005023284</v>
      </c>
      <c r="G33" s="5">
        <v>0</v>
      </c>
      <c r="H33" s="5">
        <v>0</v>
      </c>
      <c r="I33" s="5">
        <v>0</v>
      </c>
      <c r="J33" s="5">
        <v>0</v>
      </c>
      <c r="K33" s="5">
        <v>10874710.020117931</v>
      </c>
      <c r="L33" s="5"/>
      <c r="M33" s="5">
        <v>3164819.6545455977</v>
      </c>
      <c r="N33" s="5"/>
      <c r="O33" s="5">
        <v>20276.36116405248</v>
      </c>
      <c r="P33" s="5">
        <v>0</v>
      </c>
      <c r="Q33" s="5">
        <v>0</v>
      </c>
      <c r="R33" s="5">
        <v>0</v>
      </c>
      <c r="S33" s="5"/>
      <c r="T33" s="5"/>
      <c r="U33" s="5">
        <v>14693659.447750526</v>
      </c>
    </row>
    <row r="34" spans="1:21" x14ac:dyDescent="0.25">
      <c r="B34" s="4" t="s">
        <v>134</v>
      </c>
      <c r="C34" s="5"/>
      <c r="D34" s="5">
        <v>296183.34000000003</v>
      </c>
      <c r="E34" s="5"/>
      <c r="F34" s="5">
        <v>604830</v>
      </c>
      <c r="G34" s="5"/>
      <c r="H34" s="5"/>
      <c r="I34" s="5"/>
      <c r="J34" s="5"/>
      <c r="K34" s="5">
        <v>6264744.7699999996</v>
      </c>
      <c r="L34" s="5"/>
      <c r="M34" s="5">
        <v>6015847.2999999998</v>
      </c>
      <c r="N34" s="5"/>
      <c r="O34" s="5">
        <v>0</v>
      </c>
      <c r="P34" s="5">
        <v>1679092.29</v>
      </c>
      <c r="Q34" s="5"/>
      <c r="R34" s="5">
        <v>466757</v>
      </c>
      <c r="S34" s="5">
        <v>1627374.0524781344</v>
      </c>
      <c r="T34" s="5"/>
      <c r="U34" s="5">
        <v>16954828.752478134</v>
      </c>
    </row>
    <row r="35" spans="1:21" x14ac:dyDescent="0.25">
      <c r="B35" s="4" t="s">
        <v>135</v>
      </c>
      <c r="C35" s="5">
        <v>0</v>
      </c>
      <c r="D35" s="5">
        <v>147906.44606632655</v>
      </c>
      <c r="E35" s="5"/>
      <c r="F35" s="5">
        <v>484652.6828595922</v>
      </c>
      <c r="G35" s="5">
        <v>0</v>
      </c>
      <c r="H35" s="5">
        <v>0</v>
      </c>
      <c r="I35" s="5">
        <v>0</v>
      </c>
      <c r="J35" s="5">
        <v>0</v>
      </c>
      <c r="K35" s="5">
        <v>10579746.546733201</v>
      </c>
      <c r="L35" s="5"/>
      <c r="M35" s="5">
        <v>1508599.119807245</v>
      </c>
      <c r="N35" s="5">
        <v>0</v>
      </c>
      <c r="O35" s="5">
        <v>668.15043244897959</v>
      </c>
      <c r="P35" s="5">
        <v>0</v>
      </c>
      <c r="Q35" s="5">
        <v>0</v>
      </c>
      <c r="R35" s="5">
        <v>0</v>
      </c>
      <c r="S35" s="5">
        <v>1987058.5261224485</v>
      </c>
      <c r="T35" s="5"/>
      <c r="U35" s="5">
        <v>14708631.472021263</v>
      </c>
    </row>
    <row r="36" spans="1:21" x14ac:dyDescent="0.25">
      <c r="B36" s="4" t="s">
        <v>136</v>
      </c>
      <c r="C36" s="5">
        <v>0</v>
      </c>
      <c r="D36" s="5">
        <v>144832.10737183676</v>
      </c>
      <c r="E36" s="5"/>
      <c r="F36" s="5">
        <v>487137.55203221587</v>
      </c>
      <c r="G36" s="5">
        <v>0</v>
      </c>
      <c r="H36" s="5">
        <v>0</v>
      </c>
      <c r="I36" s="5"/>
      <c r="J36" s="5">
        <v>0</v>
      </c>
      <c r="K36" s="5">
        <v>11689311.305513937</v>
      </c>
      <c r="L36" s="5"/>
      <c r="M36" s="5">
        <v>892652.00606810499</v>
      </c>
      <c r="N36" s="5">
        <v>0</v>
      </c>
      <c r="O36" s="5">
        <v>-3023.1654694169092</v>
      </c>
      <c r="P36" s="5">
        <v>0</v>
      </c>
      <c r="Q36" s="5">
        <v>0</v>
      </c>
      <c r="R36" s="5">
        <v>0</v>
      </c>
      <c r="S36" s="5">
        <v>1992794.6885830904</v>
      </c>
      <c r="T36" s="5"/>
      <c r="U36" s="5">
        <v>15203704.494099768</v>
      </c>
    </row>
    <row r="37" spans="1:21" x14ac:dyDescent="0.25">
      <c r="B37" s="4" t="s">
        <v>137</v>
      </c>
      <c r="C37" s="5">
        <v>0</v>
      </c>
      <c r="D37" s="5">
        <v>145295.61432139942</v>
      </c>
      <c r="E37" s="5"/>
      <c r="F37" s="5">
        <v>482408.4022832365</v>
      </c>
      <c r="G37" s="5">
        <v>0</v>
      </c>
      <c r="H37" s="5">
        <v>0</v>
      </c>
      <c r="I37" s="5"/>
      <c r="J37" s="5">
        <v>0</v>
      </c>
      <c r="K37" s="5">
        <v>11528830.752732821</v>
      </c>
      <c r="L37" s="5"/>
      <c r="M37" s="5">
        <v>1138468.5474137317</v>
      </c>
      <c r="N37" s="5">
        <v>0</v>
      </c>
      <c r="O37" s="5">
        <v>-3173.0465883673469</v>
      </c>
      <c r="P37" s="5">
        <v>0</v>
      </c>
      <c r="Q37" s="5">
        <v>0</v>
      </c>
      <c r="R37" s="5">
        <v>0</v>
      </c>
      <c r="S37" s="5">
        <v>1998844.2610320691</v>
      </c>
      <c r="T37" s="5"/>
      <c r="U37" s="5">
        <v>15290674.53119489</v>
      </c>
    </row>
    <row r="38" spans="1:21" x14ac:dyDescent="0.25">
      <c r="B38" s="4" t="s">
        <v>138</v>
      </c>
      <c r="C38" s="5">
        <v>0</v>
      </c>
      <c r="D38" s="5">
        <v>145778.67791163267</v>
      </c>
      <c r="E38" s="5"/>
      <c r="F38" s="5">
        <v>484874.60498142906</v>
      </c>
      <c r="G38" s="5">
        <v>0</v>
      </c>
      <c r="H38" s="5">
        <v>0</v>
      </c>
      <c r="I38" s="5">
        <v>0</v>
      </c>
      <c r="J38" s="5">
        <v>0</v>
      </c>
      <c r="K38" s="5">
        <v>11103507.444828326</v>
      </c>
      <c r="L38" s="5"/>
      <c r="M38" s="5">
        <v>1165640.0475622448</v>
      </c>
      <c r="N38" s="5">
        <v>0</v>
      </c>
      <c r="O38" s="5">
        <v>8148.5783863265306</v>
      </c>
      <c r="P38" s="5">
        <v>0</v>
      </c>
      <c r="Q38" s="5">
        <v>0</v>
      </c>
      <c r="R38" s="5">
        <v>0</v>
      </c>
      <c r="S38" s="5">
        <v>2005016.7682040813</v>
      </c>
      <c r="T38" s="5"/>
      <c r="U38" s="5">
        <v>14912966.121874042</v>
      </c>
    </row>
    <row r="39" spans="1:21" x14ac:dyDescent="0.25">
      <c r="B39" s="4" t="s">
        <v>139</v>
      </c>
      <c r="C39" s="5">
        <v>0</v>
      </c>
      <c r="D39" s="5">
        <v>146265.18767819242</v>
      </c>
      <c r="E39" s="5"/>
      <c r="F39" s="5">
        <v>481358.98012419831</v>
      </c>
      <c r="G39" s="5">
        <v>0</v>
      </c>
      <c r="H39" s="5">
        <v>0</v>
      </c>
      <c r="I39" s="5">
        <v>0</v>
      </c>
      <c r="J39" s="5">
        <v>0</v>
      </c>
      <c r="K39" s="5">
        <v>10030424.496842152</v>
      </c>
      <c r="L39" s="5"/>
      <c r="M39" s="5">
        <v>1996163.9790480467</v>
      </c>
      <c r="N39" s="5">
        <v>0</v>
      </c>
      <c r="O39" s="5">
        <v>6348.612211953352</v>
      </c>
      <c r="P39" s="5">
        <v>0</v>
      </c>
      <c r="Q39" s="5">
        <v>0</v>
      </c>
      <c r="R39" s="5">
        <v>0</v>
      </c>
      <c r="S39" s="5">
        <v>2124299.6886593574</v>
      </c>
      <c r="T39" s="5"/>
      <c r="U39" s="5">
        <v>14784860.944563901</v>
      </c>
    </row>
    <row r="40" spans="1:21" x14ac:dyDescent="0.25">
      <c r="B40" s="4" t="s">
        <v>172</v>
      </c>
      <c r="C40" s="5">
        <v>0</v>
      </c>
      <c r="D40" s="5">
        <v>146737.89675959185</v>
      </c>
      <c r="E40" s="5"/>
      <c r="F40" s="5">
        <v>476603.87859760935</v>
      </c>
      <c r="G40" s="5">
        <v>0</v>
      </c>
      <c r="H40" s="5">
        <v>0</v>
      </c>
      <c r="I40" s="5">
        <v>0</v>
      </c>
      <c r="J40" s="5">
        <v>0</v>
      </c>
      <c r="K40" s="5">
        <v>10398485.944795381</v>
      </c>
      <c r="L40" s="5"/>
      <c r="M40" s="5">
        <v>1328683.8811451313</v>
      </c>
      <c r="N40" s="5">
        <v>0</v>
      </c>
      <c r="O40" s="5">
        <v>-25414.257256559766</v>
      </c>
      <c r="P40" s="5">
        <v>0</v>
      </c>
      <c r="Q40" s="5">
        <v>0</v>
      </c>
      <c r="R40" s="5">
        <v>0</v>
      </c>
      <c r="S40" s="5">
        <v>2839721.9998297445</v>
      </c>
      <c r="T40" s="5"/>
      <c r="U40" s="5">
        <v>15164819.343870899</v>
      </c>
    </row>
    <row r="41" spans="1:21" x14ac:dyDescent="0.25">
      <c r="B41" s="4" t="s">
        <v>140</v>
      </c>
      <c r="C41" s="5">
        <v>0</v>
      </c>
      <c r="D41" s="5">
        <v>147215.20944454812</v>
      </c>
      <c r="E41" s="5"/>
      <c r="F41" s="5">
        <v>478971.91828723036</v>
      </c>
      <c r="G41" s="5">
        <v>0</v>
      </c>
      <c r="H41" s="5">
        <v>0</v>
      </c>
      <c r="I41" s="5">
        <v>0</v>
      </c>
      <c r="J41" s="5">
        <v>0</v>
      </c>
      <c r="K41" s="5">
        <v>6909144.3995796777</v>
      </c>
      <c r="L41" s="5"/>
      <c r="M41" s="5">
        <v>1614410.6419833237</v>
      </c>
      <c r="N41" s="5">
        <v>0</v>
      </c>
      <c r="O41" s="5">
        <v>60295.76568501458</v>
      </c>
      <c r="P41" s="5">
        <v>0</v>
      </c>
      <c r="Q41" s="5">
        <v>0</v>
      </c>
      <c r="R41" s="5">
        <v>0</v>
      </c>
      <c r="S41" s="5">
        <v>6226479.0542306686</v>
      </c>
      <c r="T41" s="5"/>
      <c r="U41" s="5">
        <v>15436516.989210464</v>
      </c>
    </row>
    <row r="42" spans="1:21" x14ac:dyDescent="0.25">
      <c r="B42" s="4" t="s">
        <v>141</v>
      </c>
      <c r="C42" s="5">
        <v>0</v>
      </c>
      <c r="D42" s="5">
        <v>0</v>
      </c>
      <c r="E42" s="5"/>
      <c r="F42" s="5">
        <v>481439.81716744904</v>
      </c>
      <c r="G42" s="5">
        <v>0</v>
      </c>
      <c r="H42" s="5">
        <v>0</v>
      </c>
      <c r="I42" s="5">
        <v>0</v>
      </c>
      <c r="J42" s="5">
        <v>0</v>
      </c>
      <c r="K42" s="5">
        <v>6675208.5288537713</v>
      </c>
      <c r="L42" s="5"/>
      <c r="M42" s="5">
        <v>969513.29587123904</v>
      </c>
      <c r="N42" s="5">
        <v>0</v>
      </c>
      <c r="O42" s="5">
        <v>40065.433314591835</v>
      </c>
      <c r="P42" s="5">
        <v>0</v>
      </c>
      <c r="Q42" s="5">
        <v>0</v>
      </c>
      <c r="R42" s="5">
        <v>0</v>
      </c>
      <c r="S42" s="5">
        <v>7223523.983909131</v>
      </c>
      <c r="T42" s="5"/>
      <c r="U42" s="5">
        <v>15389751.059116181</v>
      </c>
    </row>
    <row r="43" spans="1:21" x14ac:dyDescent="0.25">
      <c r="B43" s="4" t="s">
        <v>142</v>
      </c>
      <c r="C43" s="5">
        <v>0</v>
      </c>
      <c r="D43" s="5">
        <v>0</v>
      </c>
      <c r="E43" s="5"/>
      <c r="F43" s="5">
        <v>476760.79722536448</v>
      </c>
      <c r="G43" s="5">
        <v>0</v>
      </c>
      <c r="H43" s="5">
        <v>0</v>
      </c>
      <c r="I43" s="5">
        <v>0</v>
      </c>
      <c r="J43" s="5">
        <v>0</v>
      </c>
      <c r="K43" s="5">
        <v>6644595.1376294503</v>
      </c>
      <c r="L43" s="5"/>
      <c r="M43" s="5">
        <v>814502.73983177845</v>
      </c>
      <c r="N43" s="5">
        <v>0</v>
      </c>
      <c r="O43" s="5">
        <v>56123.455373469391</v>
      </c>
      <c r="P43" s="5">
        <v>0</v>
      </c>
      <c r="Q43" s="5">
        <v>0</v>
      </c>
      <c r="R43" s="5">
        <v>0</v>
      </c>
      <c r="S43" s="5">
        <v>7241260.9524443829</v>
      </c>
      <c r="T43" s="5"/>
      <c r="U43" s="5">
        <v>15233243.082504446</v>
      </c>
    </row>
    <row r="44" spans="1:21" x14ac:dyDescent="0.25">
      <c r="A44" s="4" t="s">
        <v>157</v>
      </c>
      <c r="C44" s="5">
        <v>0</v>
      </c>
      <c r="D44" s="5">
        <v>1613646.5693576387</v>
      </c>
      <c r="E44" s="5"/>
      <c r="F44" s="5">
        <v>5910763.9474145928</v>
      </c>
      <c r="G44" s="5">
        <v>0</v>
      </c>
      <c r="H44" s="5">
        <v>0</v>
      </c>
      <c r="I44" s="5">
        <v>0</v>
      </c>
      <c r="J44" s="5">
        <v>0</v>
      </c>
      <c r="K44" s="5">
        <v>114410574.8359278</v>
      </c>
      <c r="L44" s="5"/>
      <c r="M44" s="5">
        <v>22846618.376845859</v>
      </c>
      <c r="N44" s="5">
        <v>0</v>
      </c>
      <c r="O44" s="5">
        <v>177276.9112839796</v>
      </c>
      <c r="P44" s="5">
        <v>1679092.29</v>
      </c>
      <c r="Q44" s="5">
        <v>0</v>
      </c>
      <c r="R44" s="5">
        <v>466757</v>
      </c>
      <c r="S44" s="5">
        <v>35266373.975493111</v>
      </c>
      <c r="T44" s="5"/>
      <c r="U44" s="5">
        <v>182371103.90632299</v>
      </c>
    </row>
    <row r="45" spans="1:21" x14ac:dyDescent="0.25">
      <c r="A45" s="4">
        <v>2024</v>
      </c>
      <c r="B45" s="4" t="s">
        <v>132</v>
      </c>
      <c r="C45" s="5">
        <v>0</v>
      </c>
      <c r="D45" s="5">
        <v>0</v>
      </c>
      <c r="E45" s="5"/>
      <c r="F45" s="5">
        <v>479209.67491696798</v>
      </c>
      <c r="G45" s="5">
        <v>0</v>
      </c>
      <c r="H45" s="5">
        <v>0</v>
      </c>
      <c r="I45" s="5">
        <v>0</v>
      </c>
      <c r="J45" s="5">
        <v>0</v>
      </c>
      <c r="K45" s="5">
        <v>6409631.978463647</v>
      </c>
      <c r="L45" s="5"/>
      <c r="M45" s="5">
        <v>1848149.8990100292</v>
      </c>
      <c r="N45" s="5">
        <v>0</v>
      </c>
      <c r="O45" s="5">
        <v>55232.023563848401</v>
      </c>
      <c r="P45" s="5">
        <v>363585.13255486882</v>
      </c>
      <c r="Q45" s="5">
        <v>0</v>
      </c>
      <c r="R45" s="5">
        <v>0</v>
      </c>
      <c r="S45" s="5">
        <v>6244466.1254578521</v>
      </c>
      <c r="T45" s="5"/>
      <c r="U45" s="5">
        <v>15400274.833967213</v>
      </c>
    </row>
    <row r="46" spans="1:21" x14ac:dyDescent="0.25">
      <c r="B46" s="4" t="s">
        <v>133</v>
      </c>
      <c r="C46" s="5">
        <v>0</v>
      </c>
      <c r="D46" s="5">
        <v>0</v>
      </c>
      <c r="E46" s="5"/>
      <c r="F46" s="5">
        <v>481520.65280087467</v>
      </c>
      <c r="G46" s="5">
        <v>0</v>
      </c>
      <c r="H46" s="5">
        <v>0</v>
      </c>
      <c r="I46" s="5">
        <v>0</v>
      </c>
      <c r="J46" s="5">
        <v>0</v>
      </c>
      <c r="K46" s="5">
        <v>2982278.7939255093</v>
      </c>
      <c r="L46" s="5"/>
      <c r="M46" s="5">
        <v>5596234.190693805</v>
      </c>
      <c r="N46" s="5">
        <v>0</v>
      </c>
      <c r="O46" s="5">
        <v>-558.06272120991252</v>
      </c>
      <c r="P46" s="5">
        <v>365213.17680575803</v>
      </c>
      <c r="Q46" s="5">
        <v>0</v>
      </c>
      <c r="R46" s="5">
        <v>0</v>
      </c>
      <c r="S46" s="5">
        <v>6259994.819990458</v>
      </c>
      <c r="T46" s="5"/>
      <c r="U46" s="5">
        <v>15684683.571495196</v>
      </c>
    </row>
    <row r="47" spans="1:21" x14ac:dyDescent="0.25">
      <c r="B47" s="4" t="s">
        <v>134</v>
      </c>
      <c r="C47" s="5">
        <v>0</v>
      </c>
      <c r="D47" s="5">
        <v>0</v>
      </c>
      <c r="E47" s="5"/>
      <c r="F47" s="5">
        <v>476841.63160297379</v>
      </c>
      <c r="G47" s="5">
        <v>0</v>
      </c>
      <c r="H47" s="5">
        <v>0</v>
      </c>
      <c r="I47" s="5">
        <v>0</v>
      </c>
      <c r="J47" s="5">
        <v>0</v>
      </c>
      <c r="K47" s="5">
        <v>4323732.129465336</v>
      </c>
      <c r="L47" s="5"/>
      <c r="M47" s="5">
        <v>4467170.9226444894</v>
      </c>
      <c r="N47" s="5">
        <v>0</v>
      </c>
      <c r="O47" s="5">
        <v>4758.6500980466471</v>
      </c>
      <c r="P47" s="5">
        <v>366963.14805609331</v>
      </c>
      <c r="Q47" s="5">
        <v>0</v>
      </c>
      <c r="R47" s="5">
        <v>0</v>
      </c>
      <c r="S47" s="5">
        <v>6265905.2838962879</v>
      </c>
      <c r="T47" s="5"/>
      <c r="U47" s="5">
        <v>15905371.765763227</v>
      </c>
    </row>
    <row r="48" spans="1:21" x14ac:dyDescent="0.25">
      <c r="B48" s="4" t="s">
        <v>135</v>
      </c>
      <c r="C48" s="5">
        <v>0</v>
      </c>
      <c r="D48" s="5">
        <v>0</v>
      </c>
      <c r="E48" s="5"/>
      <c r="F48" s="5">
        <v>479209.67478857149</v>
      </c>
      <c r="G48" s="5">
        <v>0</v>
      </c>
      <c r="H48" s="5">
        <v>0</v>
      </c>
      <c r="I48" s="5">
        <v>0</v>
      </c>
      <c r="J48" s="5">
        <v>0</v>
      </c>
      <c r="K48" s="5">
        <v>5964945.1728685861</v>
      </c>
      <c r="L48" s="5"/>
      <c r="M48" s="5">
        <v>2573150.2204800001</v>
      </c>
      <c r="N48" s="5">
        <v>1403702.6255999999</v>
      </c>
      <c r="O48" s="5">
        <v>-1343.3192228571427</v>
      </c>
      <c r="P48" s="5">
        <v>368662.91684571432</v>
      </c>
      <c r="Q48" s="5">
        <v>0</v>
      </c>
      <c r="R48" s="5">
        <v>0</v>
      </c>
      <c r="S48" s="5">
        <v>6271929.8854628503</v>
      </c>
      <c r="T48" s="5"/>
      <c r="U48" s="5">
        <v>17060257.176822864</v>
      </c>
    </row>
    <row r="49" spans="1:21" x14ac:dyDescent="0.25">
      <c r="B49" s="4" t="s">
        <v>136</v>
      </c>
      <c r="C49" s="5">
        <v>0</v>
      </c>
      <c r="D49" s="5">
        <v>0</v>
      </c>
      <c r="E49" s="5">
        <v>3353411.0645481078</v>
      </c>
      <c r="F49" s="5">
        <v>481677.57106639945</v>
      </c>
      <c r="G49" s="5">
        <v>0</v>
      </c>
      <c r="H49" s="5">
        <v>0</v>
      </c>
      <c r="I49" s="5">
        <v>0</v>
      </c>
      <c r="J49" s="5">
        <v>0</v>
      </c>
      <c r="K49" s="5">
        <v>4984003.4739135606</v>
      </c>
      <c r="L49" s="5"/>
      <c r="M49" s="5">
        <v>2320371.4888723763</v>
      </c>
      <c r="N49" s="5">
        <v>0</v>
      </c>
      <c r="O49" s="5">
        <v>-1176.4086870991252</v>
      </c>
      <c r="P49" s="5">
        <v>370430.81645415456</v>
      </c>
      <c r="Q49" s="5">
        <v>0</v>
      </c>
      <c r="R49" s="5">
        <v>0</v>
      </c>
      <c r="S49" s="5">
        <v>6288299.3517599888</v>
      </c>
      <c r="T49" s="5"/>
      <c r="U49" s="5">
        <v>17797017.357927486</v>
      </c>
    </row>
    <row r="50" spans="1:21" x14ac:dyDescent="0.25">
      <c r="B50" s="4" t="s">
        <v>137</v>
      </c>
      <c r="C50" s="5">
        <v>0</v>
      </c>
      <c r="D50" s="5">
        <v>0</v>
      </c>
      <c r="E50" s="5">
        <v>3988176.4986953363</v>
      </c>
      <c r="F50" s="5">
        <v>476917.71505634114</v>
      </c>
      <c r="G50" s="5">
        <v>0</v>
      </c>
      <c r="H50" s="5">
        <v>0</v>
      </c>
      <c r="I50" s="5">
        <v>0</v>
      </c>
      <c r="J50" s="5">
        <v>0</v>
      </c>
      <c r="K50" s="5">
        <v>3505553.8953845585</v>
      </c>
      <c r="L50" s="5">
        <v>1322448.9797805394</v>
      </c>
      <c r="M50" s="5">
        <v>2233295.1311591836</v>
      </c>
      <c r="N50" s="5">
        <v>0</v>
      </c>
      <c r="O50" s="5">
        <v>-1887.4855836005829</v>
      </c>
      <c r="P50" s="5">
        <v>372144.92891865893</v>
      </c>
      <c r="Q50" s="5">
        <v>0</v>
      </c>
      <c r="R50" s="5">
        <v>0</v>
      </c>
      <c r="S50" s="5">
        <v>6312162.2368675545</v>
      </c>
      <c r="T50" s="5">
        <v>0</v>
      </c>
      <c r="U50" s="5">
        <v>18208811.900278572</v>
      </c>
    </row>
    <row r="51" spans="1:21" x14ac:dyDescent="0.25">
      <c r="B51" s="4" t="s">
        <v>138</v>
      </c>
      <c r="C51" s="5">
        <v>0</v>
      </c>
      <c r="D51" s="5">
        <v>0</v>
      </c>
      <c r="E51" s="5">
        <v>4739021.1613206957</v>
      </c>
      <c r="F51" s="5">
        <v>479366.59010352776</v>
      </c>
      <c r="G51" s="5">
        <v>0</v>
      </c>
      <c r="H51" s="5">
        <v>0</v>
      </c>
      <c r="I51" s="5">
        <v>0</v>
      </c>
      <c r="J51" s="5">
        <v>0</v>
      </c>
      <c r="K51" s="5">
        <v>3566643.7501214859</v>
      </c>
      <c r="L51" s="5">
        <v>0</v>
      </c>
      <c r="M51" s="5">
        <v>2217050.5841480466</v>
      </c>
      <c r="N51" s="5">
        <v>0</v>
      </c>
      <c r="O51" s="5">
        <v>-11702.382095597668</v>
      </c>
      <c r="P51" s="5">
        <v>373927.17286889214</v>
      </c>
      <c r="Q51" s="5">
        <v>0</v>
      </c>
      <c r="R51" s="5">
        <v>0</v>
      </c>
      <c r="S51" s="5">
        <v>6336867.360225047</v>
      </c>
      <c r="T51" s="5">
        <v>0</v>
      </c>
      <c r="U51" s="5">
        <v>17701174.236692097</v>
      </c>
    </row>
    <row r="52" spans="1:21" x14ac:dyDescent="0.25">
      <c r="B52" s="4" t="s">
        <v>139</v>
      </c>
      <c r="C52" s="5">
        <v>0</v>
      </c>
      <c r="D52" s="5">
        <v>0</v>
      </c>
      <c r="E52" s="5">
        <v>8996365.216010619</v>
      </c>
      <c r="F52" s="5">
        <v>481839.24531795923</v>
      </c>
      <c r="G52" s="5">
        <v>0</v>
      </c>
      <c r="H52" s="5">
        <v>0</v>
      </c>
      <c r="I52" s="5">
        <v>0</v>
      </c>
      <c r="J52" s="5">
        <v>0</v>
      </c>
      <c r="K52" s="5">
        <v>2430734.3552514226</v>
      </c>
      <c r="L52" s="5">
        <v>0</v>
      </c>
      <c r="M52" s="5">
        <v>1448835.197001691</v>
      </c>
      <c r="N52" s="5">
        <v>0</v>
      </c>
      <c r="O52" s="5">
        <v>-2099.9553808163264</v>
      </c>
      <c r="P52" s="5">
        <v>375720.17319259478</v>
      </c>
      <c r="Q52" s="5">
        <v>0</v>
      </c>
      <c r="R52" s="5">
        <v>0</v>
      </c>
      <c r="S52" s="5">
        <v>6358332.7866013395</v>
      </c>
      <c r="T52" s="5">
        <v>0</v>
      </c>
      <c r="U52" s="5">
        <v>20089727.017994806</v>
      </c>
    </row>
    <row r="53" spans="1:21" x14ac:dyDescent="0.25">
      <c r="B53" s="4" t="s">
        <v>172</v>
      </c>
      <c r="C53" s="5"/>
      <c r="D53" s="5"/>
      <c r="E53" s="5">
        <v>13471758.08</v>
      </c>
      <c r="F53" s="5">
        <v>477074.63</v>
      </c>
      <c r="G53" s="5"/>
      <c r="H53" s="5"/>
      <c r="I53" s="5"/>
      <c r="J53" s="5"/>
      <c r="K53" s="5"/>
      <c r="L53" s="5"/>
      <c r="M53" s="5">
        <v>1200202.1299999999</v>
      </c>
      <c r="N53" s="5"/>
      <c r="O53" s="5">
        <v>193151.06</v>
      </c>
      <c r="P53" s="5">
        <v>377462.97</v>
      </c>
      <c r="Q53" s="5"/>
      <c r="R53" s="5">
        <v>0</v>
      </c>
      <c r="S53" s="5">
        <v>5790955.2199999997</v>
      </c>
      <c r="T53" s="5"/>
      <c r="U53" s="5">
        <v>21510604.09</v>
      </c>
    </row>
    <row r="54" spans="1:21" x14ac:dyDescent="0.25">
      <c r="B54" s="4" t="s">
        <v>140</v>
      </c>
      <c r="C54" s="5"/>
      <c r="D54" s="5"/>
      <c r="E54" s="5">
        <v>15968714.529999999</v>
      </c>
      <c r="F54" s="5">
        <v>479528.26</v>
      </c>
      <c r="G54" s="5"/>
      <c r="H54" s="5"/>
      <c r="I54" s="5"/>
      <c r="J54" s="5"/>
      <c r="K54" s="5"/>
      <c r="L54" s="5"/>
      <c r="M54" s="5">
        <v>1813248.96</v>
      </c>
      <c r="N54" s="5"/>
      <c r="O54" s="5">
        <v>188561.01</v>
      </c>
      <c r="P54" s="5"/>
      <c r="Q54" s="5"/>
      <c r="R54" s="5">
        <v>0</v>
      </c>
      <c r="S54" s="5">
        <v>5809402.4500000002</v>
      </c>
      <c r="T54" s="5"/>
      <c r="U54" s="5">
        <v>24259455.210000001</v>
      </c>
    </row>
    <row r="55" spans="1:21" x14ac:dyDescent="0.25">
      <c r="B55" s="4" t="s">
        <v>141</v>
      </c>
      <c r="C55" s="5"/>
      <c r="D55" s="5"/>
      <c r="E55" s="5">
        <v>18933973.870000001</v>
      </c>
      <c r="F55" s="5">
        <v>481920.08</v>
      </c>
      <c r="G55" s="5"/>
      <c r="H55" s="5"/>
      <c r="I55" s="5"/>
      <c r="J55" s="5"/>
      <c r="K55" s="5"/>
      <c r="L55" s="5">
        <v>873761.88</v>
      </c>
      <c r="M55" s="5">
        <v>2639408.35</v>
      </c>
      <c r="N55" s="5"/>
      <c r="O55" s="5">
        <v>176944.4</v>
      </c>
      <c r="P55" s="5"/>
      <c r="Q55" s="5"/>
      <c r="R55" s="5">
        <v>0</v>
      </c>
      <c r="S55" s="5">
        <v>5842336.6299999999</v>
      </c>
      <c r="T55" s="5"/>
      <c r="U55" s="5">
        <v>28948345.209999997</v>
      </c>
    </row>
    <row r="56" spans="1:21" x14ac:dyDescent="0.25">
      <c r="B56" s="4" t="s">
        <v>142</v>
      </c>
      <c r="C56" s="5"/>
      <c r="D56" s="5"/>
      <c r="E56" s="5">
        <v>19076889.199999999</v>
      </c>
      <c r="F56" s="5">
        <v>477236.31</v>
      </c>
      <c r="G56" s="5"/>
      <c r="H56" s="5"/>
      <c r="I56" s="5"/>
      <c r="J56" s="5"/>
      <c r="K56" s="5">
        <v>2179931.58</v>
      </c>
      <c r="L56" s="5">
        <v>1602199.17</v>
      </c>
      <c r="M56" s="5">
        <v>3787967.14</v>
      </c>
      <c r="N56" s="5"/>
      <c r="O56" s="5">
        <v>187079.26</v>
      </c>
      <c r="P56" s="5"/>
      <c r="Q56" s="5"/>
      <c r="R56" s="5">
        <v>0</v>
      </c>
      <c r="S56" s="5">
        <v>5890415.6799999997</v>
      </c>
      <c r="T56" s="5"/>
      <c r="U56" s="5">
        <v>33201718.34</v>
      </c>
    </row>
    <row r="57" spans="1:21" x14ac:dyDescent="0.25">
      <c r="A57" s="4" t="s">
        <v>166</v>
      </c>
      <c r="C57" s="5">
        <v>0</v>
      </c>
      <c r="D57" s="5">
        <v>0</v>
      </c>
      <c r="E57" s="5">
        <v>88528309.620574757</v>
      </c>
      <c r="F57" s="5">
        <v>5752342.0356536144</v>
      </c>
      <c r="G57" s="5">
        <v>0</v>
      </c>
      <c r="H57" s="5">
        <v>0</v>
      </c>
      <c r="I57" s="5">
        <v>0</v>
      </c>
      <c r="J57" s="5">
        <v>0</v>
      </c>
      <c r="K57" s="5">
        <v>36347455.129394107</v>
      </c>
      <c r="L57" s="5">
        <v>3798410.0297805392</v>
      </c>
      <c r="M57" s="5">
        <v>32145084.214009624</v>
      </c>
      <c r="N57" s="5">
        <v>1403702.6255999999</v>
      </c>
      <c r="O57" s="5">
        <v>786958.78997071437</v>
      </c>
      <c r="P57" s="5">
        <v>3334110.4356967341</v>
      </c>
      <c r="Q57" s="5">
        <v>0</v>
      </c>
      <c r="R57" s="5">
        <v>0</v>
      </c>
      <c r="S57" s="5">
        <v>73671067.830261379</v>
      </c>
      <c r="T57" s="5">
        <v>0</v>
      </c>
      <c r="U57" s="5">
        <v>245767440.71094149</v>
      </c>
    </row>
    <row r="58" spans="1:21" x14ac:dyDescent="0.25">
      <c r="A58" s="4">
        <v>2025</v>
      </c>
      <c r="B58" s="4" t="s">
        <v>132</v>
      </c>
      <c r="C58" s="5"/>
      <c r="D58" s="5"/>
      <c r="E58" s="5">
        <v>20665727.829999998</v>
      </c>
      <c r="F58" s="5">
        <v>479685.18</v>
      </c>
      <c r="G58" s="5"/>
      <c r="H58" s="5"/>
      <c r="I58" s="5"/>
      <c r="J58" s="5"/>
      <c r="K58" s="5">
        <v>2196995.42</v>
      </c>
      <c r="L58" s="5">
        <v>3492662.33</v>
      </c>
      <c r="M58" s="5">
        <v>4115020.64</v>
      </c>
      <c r="N58" s="5"/>
      <c r="O58" s="5">
        <v>187639.43</v>
      </c>
      <c r="P58" s="5"/>
      <c r="Q58" s="5"/>
      <c r="R58" s="5">
        <v>0</v>
      </c>
      <c r="S58" s="5">
        <v>5941843</v>
      </c>
      <c r="T58" s="5"/>
      <c r="U58" s="5">
        <v>37079573.829999998</v>
      </c>
    </row>
    <row r="59" spans="1:21" x14ac:dyDescent="0.25">
      <c r="B59" s="4" t="s">
        <v>133</v>
      </c>
      <c r="C59" s="5"/>
      <c r="D59" s="5"/>
      <c r="E59" s="5">
        <v>20721742.530000001</v>
      </c>
      <c r="F59" s="5">
        <v>481920.08</v>
      </c>
      <c r="G59" s="5"/>
      <c r="H59" s="5"/>
      <c r="I59" s="5"/>
      <c r="J59" s="5"/>
      <c r="K59" s="5">
        <v>4515580.25</v>
      </c>
      <c r="L59" s="5">
        <v>10918264.720000001</v>
      </c>
      <c r="M59" s="5">
        <v>2385070.71</v>
      </c>
      <c r="N59" s="5"/>
      <c r="O59" s="5">
        <v>-1797.09</v>
      </c>
      <c r="P59" s="5"/>
      <c r="Q59" s="5"/>
      <c r="R59" s="5">
        <v>0</v>
      </c>
      <c r="S59" s="5">
        <v>5231060.6500000004</v>
      </c>
      <c r="T59" s="5"/>
      <c r="U59" s="5">
        <v>44251841.849999994</v>
      </c>
    </row>
    <row r="60" spans="1:21" x14ac:dyDescent="0.25">
      <c r="B60" s="4" t="s">
        <v>134</v>
      </c>
      <c r="C60" s="5"/>
      <c r="D60" s="5"/>
      <c r="E60" s="5">
        <v>21839135.98</v>
      </c>
      <c r="F60" s="5">
        <v>477236.31</v>
      </c>
      <c r="G60" s="5"/>
      <c r="H60" s="5"/>
      <c r="I60" s="5"/>
      <c r="J60" s="5"/>
      <c r="K60" s="5">
        <v>733494.5</v>
      </c>
      <c r="L60" s="5">
        <v>17496905.879999999</v>
      </c>
      <c r="M60" s="5">
        <v>9637464.5199999996</v>
      </c>
      <c r="N60" s="5"/>
      <c r="O60" s="5">
        <v>182778.55</v>
      </c>
      <c r="P60" s="5"/>
      <c r="Q60" s="5"/>
      <c r="R60" s="5">
        <v>0</v>
      </c>
      <c r="S60" s="5">
        <v>4125244.3</v>
      </c>
      <c r="T60" s="5"/>
      <c r="U60" s="5">
        <v>54492260.039999992</v>
      </c>
    </row>
    <row r="61" spans="1:21" x14ac:dyDescent="0.25">
      <c r="B61" s="4" t="s">
        <v>135</v>
      </c>
      <c r="C61" s="5"/>
      <c r="D61" s="5"/>
      <c r="E61" s="5">
        <v>21489338.109999999</v>
      </c>
      <c r="F61" s="5">
        <v>479604.35</v>
      </c>
      <c r="G61" s="5"/>
      <c r="H61" s="5"/>
      <c r="I61" s="5"/>
      <c r="J61" s="5"/>
      <c r="K61" s="5">
        <v>3751715.92</v>
      </c>
      <c r="L61" s="5">
        <v>18873411.829999998</v>
      </c>
      <c r="M61" s="5">
        <v>10833212.630000001</v>
      </c>
      <c r="N61" s="5"/>
      <c r="O61" s="5">
        <v>89578.17</v>
      </c>
      <c r="P61" s="5"/>
      <c r="Q61" s="5"/>
      <c r="R61" s="5">
        <v>0</v>
      </c>
      <c r="S61" s="5">
        <v>4159729.14</v>
      </c>
      <c r="T61" s="5"/>
      <c r="U61" s="5">
        <v>59676590.150000006</v>
      </c>
    </row>
    <row r="62" spans="1:21" x14ac:dyDescent="0.25">
      <c r="B62" s="4" t="s">
        <v>136</v>
      </c>
      <c r="C62" s="5"/>
      <c r="D62" s="5"/>
      <c r="E62" s="5">
        <v>21759836.359999999</v>
      </c>
      <c r="F62" s="5">
        <v>482081.76</v>
      </c>
      <c r="G62" s="5"/>
      <c r="H62" s="5"/>
      <c r="I62" s="5"/>
      <c r="J62" s="5"/>
      <c r="K62" s="5">
        <v>5684700.0700000003</v>
      </c>
      <c r="L62" s="5">
        <v>22170531.129999999</v>
      </c>
      <c r="M62" s="5">
        <v>6364632.1299999999</v>
      </c>
      <c r="N62" s="5"/>
      <c r="O62" s="5">
        <v>-5768.01</v>
      </c>
      <c r="P62" s="5"/>
      <c r="Q62" s="5"/>
      <c r="R62" s="5">
        <v>0</v>
      </c>
      <c r="S62" s="5">
        <v>4205318.17</v>
      </c>
      <c r="T62" s="5"/>
      <c r="U62" s="5">
        <v>60661331.610000007</v>
      </c>
    </row>
    <row r="63" spans="1:21" x14ac:dyDescent="0.25">
      <c r="B63" s="4" t="s">
        <v>137</v>
      </c>
      <c r="C63" s="5"/>
      <c r="D63" s="5"/>
      <c r="E63" s="5">
        <v>22275255.712047983</v>
      </c>
      <c r="F63" s="5">
        <v>477312.38607784262</v>
      </c>
      <c r="G63" s="5"/>
      <c r="H63" s="5"/>
      <c r="I63" s="5"/>
      <c r="J63" s="5"/>
      <c r="K63" s="5">
        <v>5079514.8708567321</v>
      </c>
      <c r="L63" s="5">
        <v>23509267.146973912</v>
      </c>
      <c r="M63" s="5">
        <v>10700137.700114358</v>
      </c>
      <c r="N63" s="5"/>
      <c r="O63" s="5">
        <v>180289.48267325075</v>
      </c>
      <c r="P63" s="5"/>
      <c r="Q63" s="5"/>
      <c r="R63" s="5">
        <v>0</v>
      </c>
      <c r="S63" s="5">
        <v>4265976.2944324296</v>
      </c>
      <c r="T63" s="5"/>
      <c r="U63" s="5">
        <v>66487753.593176506</v>
      </c>
    </row>
    <row r="64" spans="1:21" x14ac:dyDescent="0.25">
      <c r="B64" s="4" t="s">
        <v>138</v>
      </c>
      <c r="C64" s="5"/>
      <c r="D64" s="5"/>
      <c r="E64" s="5">
        <v>30225964.465256199</v>
      </c>
      <c r="F64" s="5">
        <v>479766.01933696802</v>
      </c>
      <c r="G64" s="5"/>
      <c r="H64" s="5"/>
      <c r="I64" s="5"/>
      <c r="J64" s="5"/>
      <c r="K64" s="5">
        <v>12242590.729598301</v>
      </c>
      <c r="L64" s="5">
        <v>16479007.2996339</v>
      </c>
      <c r="M64" s="5">
        <v>10266714.3198836</v>
      </c>
      <c r="N64" s="5"/>
      <c r="O64" s="5">
        <v>-394.307521399417</v>
      </c>
      <c r="P64" s="5"/>
      <c r="Q64" s="5"/>
      <c r="R64" s="5">
        <v>0</v>
      </c>
      <c r="S64" s="5">
        <v>4245422.4029562604</v>
      </c>
      <c r="T64" s="5"/>
      <c r="U64" s="5">
        <v>73939070.929143831</v>
      </c>
    </row>
    <row r="65" spans="1:21" x14ac:dyDescent="0.25">
      <c r="A65" s="4" t="s">
        <v>173</v>
      </c>
      <c r="C65" s="5"/>
      <c r="D65" s="5"/>
      <c r="E65" s="5">
        <v>158977000.98730418</v>
      </c>
      <c r="F65" s="5">
        <v>3357606.0854148106</v>
      </c>
      <c r="G65" s="5"/>
      <c r="H65" s="5"/>
      <c r="I65" s="5"/>
      <c r="J65" s="5"/>
      <c r="K65" s="5">
        <v>34204591.760455035</v>
      </c>
      <c r="L65" s="5">
        <v>112940050.33660781</v>
      </c>
      <c r="M65" s="5">
        <v>54302252.649997957</v>
      </c>
      <c r="N65" s="5"/>
      <c r="O65" s="5">
        <v>632326.22515185131</v>
      </c>
      <c r="P65" s="5"/>
      <c r="Q65" s="5"/>
      <c r="R65" s="5">
        <v>0</v>
      </c>
      <c r="S65" s="5">
        <v>32174593.957388692</v>
      </c>
      <c r="T65" s="5"/>
      <c r="U65" s="5">
        <v>396588422.00232035</v>
      </c>
    </row>
    <row r="66" spans="1:21" x14ac:dyDescent="0.25">
      <c r="A66" s="4" t="s">
        <v>127</v>
      </c>
      <c r="C66" s="5">
        <v>0</v>
      </c>
      <c r="D66" s="5">
        <v>10607622.809397716</v>
      </c>
      <c r="E66" s="5">
        <v>247505310.60787898</v>
      </c>
      <c r="F66" s="5">
        <v>19074560.603473071</v>
      </c>
      <c r="G66" s="5">
        <v>0</v>
      </c>
      <c r="H66" s="5">
        <v>0</v>
      </c>
      <c r="I66" s="5">
        <v>0</v>
      </c>
      <c r="J66" s="5">
        <v>737524.68214542384</v>
      </c>
      <c r="K66" s="5">
        <v>414830982.17860627</v>
      </c>
      <c r="L66" s="5">
        <v>116738460.36638835</v>
      </c>
      <c r="M66" s="5">
        <v>185981336.71186686</v>
      </c>
      <c r="N66" s="5">
        <v>1403702.6255999999</v>
      </c>
      <c r="O66" s="5">
        <v>2470049.3307746793</v>
      </c>
      <c r="P66" s="5">
        <v>5013202.7256967342</v>
      </c>
      <c r="Q66" s="5">
        <v>0</v>
      </c>
      <c r="R66" s="5">
        <v>466757</v>
      </c>
      <c r="S66" s="5">
        <v>141112035.76314315</v>
      </c>
      <c r="T66" s="5">
        <v>0</v>
      </c>
      <c r="U66" s="5">
        <v>1145941545.4049711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65"/>
  <sheetViews>
    <sheetView showGridLines="0" workbookViewId="0"/>
  </sheetViews>
  <sheetFormatPr baseColWidth="10" defaultColWidth="11.42578125" defaultRowHeight="15" x14ac:dyDescent="0.25"/>
  <cols>
    <col min="1" max="1" width="17.85546875" bestFit="1" customWidth="1"/>
    <col min="2" max="2" width="22.42578125" bestFit="1" customWidth="1"/>
    <col min="3" max="5" width="12" bestFit="1" customWidth="1"/>
    <col min="6" max="6" width="4.42578125" bestFit="1" customWidth="1"/>
    <col min="7" max="7" width="12" customWidth="1"/>
    <col min="8" max="8" width="5" bestFit="1" customWidth="1"/>
    <col min="9" max="10" width="12" bestFit="1" customWidth="1"/>
    <col min="11" max="11" width="12" customWidth="1"/>
    <col min="12" max="12" width="13.28515625" bestFit="1" customWidth="1"/>
    <col min="13" max="13" width="12" bestFit="1" customWidth="1"/>
    <col min="14" max="16" width="12" customWidth="1"/>
    <col min="17" max="17" width="12" bestFit="1" customWidth="1"/>
    <col min="18" max="18" width="12" customWidth="1"/>
    <col min="19" max="19" width="4.5703125" bestFit="1" customWidth="1"/>
    <col min="20" max="24" width="12" bestFit="1" customWidth="1"/>
    <col min="25" max="25" width="12.5703125" bestFit="1" customWidth="1"/>
  </cols>
  <sheetData>
    <row r="3" spans="1:25" x14ac:dyDescent="0.25">
      <c r="A3" s="3" t="s">
        <v>124</v>
      </c>
      <c r="B3" s="3" t="s">
        <v>128</v>
      </c>
    </row>
    <row r="4" spans="1:25" x14ac:dyDescent="0.25">
      <c r="A4" s="3" t="s">
        <v>126</v>
      </c>
      <c r="B4" t="s">
        <v>0</v>
      </c>
      <c r="C4" t="s">
        <v>35</v>
      </c>
      <c r="D4" t="s">
        <v>1</v>
      </c>
      <c r="E4" t="s">
        <v>2</v>
      </c>
      <c r="F4" t="s">
        <v>36</v>
      </c>
      <c r="G4" t="s">
        <v>3</v>
      </c>
      <c r="H4" t="s">
        <v>4</v>
      </c>
      <c r="I4" t="s">
        <v>6</v>
      </c>
      <c r="J4" t="s">
        <v>7</v>
      </c>
      <c r="K4" t="s">
        <v>8</v>
      </c>
      <c r="L4" t="s">
        <v>34</v>
      </c>
      <c r="M4" t="s">
        <v>9</v>
      </c>
      <c r="N4" t="s">
        <v>13</v>
      </c>
      <c r="O4" t="s">
        <v>10</v>
      </c>
      <c r="P4" t="s">
        <v>37</v>
      </c>
      <c r="Q4" t="s">
        <v>14</v>
      </c>
      <c r="R4" t="s">
        <v>11</v>
      </c>
      <c r="S4" t="s">
        <v>38</v>
      </c>
      <c r="T4" t="s">
        <v>12</v>
      </c>
      <c r="U4" t="s">
        <v>5</v>
      </c>
      <c r="V4" t="s">
        <v>162</v>
      </c>
      <c r="W4" t="s">
        <v>163</v>
      </c>
      <c r="X4" t="s">
        <v>159</v>
      </c>
      <c r="Y4" t="s">
        <v>127</v>
      </c>
    </row>
    <row r="5" spans="1:25" x14ac:dyDescent="0.25">
      <c r="A5" s="4">
        <v>2021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x14ac:dyDescent="0.25">
      <c r="A6" s="6" t="s">
        <v>132</v>
      </c>
      <c r="B6" s="5">
        <v>14442647.379008744</v>
      </c>
      <c r="C6" s="5"/>
      <c r="D6" s="5">
        <v>66469213.197201245</v>
      </c>
      <c r="E6" s="5"/>
      <c r="F6" s="5"/>
      <c r="G6" s="5">
        <v>56045343.371836782</v>
      </c>
      <c r="H6" s="5"/>
      <c r="I6" s="5">
        <v>32340995.263381943</v>
      </c>
      <c r="J6" s="5">
        <v>27454977.970903762</v>
      </c>
      <c r="K6" s="5">
        <v>674980138.68486905</v>
      </c>
      <c r="L6" s="5">
        <v>422810898.38428575</v>
      </c>
      <c r="M6" s="5"/>
      <c r="N6" s="5">
        <v>301837597.27516031</v>
      </c>
      <c r="O6" s="5"/>
      <c r="P6" s="5">
        <v>4009903.5772594749</v>
      </c>
      <c r="Q6" s="5">
        <v>602193670.85860074</v>
      </c>
      <c r="R6" s="5">
        <v>2496982.1686880467</v>
      </c>
      <c r="S6" s="5"/>
      <c r="T6" s="5">
        <v>372742.1545189505</v>
      </c>
      <c r="U6" s="5"/>
      <c r="V6" s="5"/>
      <c r="W6" s="5"/>
      <c r="X6" s="5"/>
      <c r="Y6" s="5">
        <v>2205455110.2857146</v>
      </c>
    </row>
    <row r="7" spans="1:25" x14ac:dyDescent="0.25">
      <c r="A7" s="6" t="s">
        <v>133</v>
      </c>
      <c r="B7" s="5">
        <v>14487678.376093294</v>
      </c>
      <c r="C7" s="5"/>
      <c r="D7" s="5">
        <v>63886977.682652995</v>
      </c>
      <c r="E7" s="5"/>
      <c r="F7" s="5"/>
      <c r="G7" s="5">
        <v>54048694.453498557</v>
      </c>
      <c r="H7" s="5"/>
      <c r="I7" s="5">
        <v>33608170.757375941</v>
      </c>
      <c r="J7" s="5">
        <v>26321987.53148685</v>
      </c>
      <c r="K7" s="5">
        <v>687359299.95274401</v>
      </c>
      <c r="L7" s="5">
        <v>415274936.25542277</v>
      </c>
      <c r="M7" s="5"/>
      <c r="N7" s="5">
        <v>307931395.20723027</v>
      </c>
      <c r="O7" s="5"/>
      <c r="P7" s="5">
        <v>4010937.7725947523</v>
      </c>
      <c r="Q7" s="5">
        <v>599204868.6948688</v>
      </c>
      <c r="R7" s="5">
        <v>2132433.7412536442</v>
      </c>
      <c r="S7" s="5"/>
      <c r="T7" s="5">
        <v>360391.72303206997</v>
      </c>
      <c r="U7" s="5"/>
      <c r="V7" s="5"/>
      <c r="W7" s="5"/>
      <c r="X7" s="5"/>
      <c r="Y7" s="5">
        <v>2208627772.1482544</v>
      </c>
    </row>
    <row r="8" spans="1:25" x14ac:dyDescent="0.25">
      <c r="A8" s="6" t="s">
        <v>134</v>
      </c>
      <c r="B8" s="5">
        <v>14508710.365889214</v>
      </c>
      <c r="C8" s="5"/>
      <c r="D8" s="5">
        <v>65856434.107084617</v>
      </c>
      <c r="E8" s="5"/>
      <c r="F8" s="5"/>
      <c r="G8" s="5">
        <v>53304249.704314858</v>
      </c>
      <c r="H8" s="5"/>
      <c r="I8" s="5">
        <v>31562457.830641326</v>
      </c>
      <c r="J8" s="5">
        <v>26006498.238338221</v>
      </c>
      <c r="K8" s="5">
        <v>734406998.44408</v>
      </c>
      <c r="L8" s="5">
        <v>418127507.44807583</v>
      </c>
      <c r="M8" s="5">
        <v>2915102.0408163266</v>
      </c>
      <c r="N8" s="5">
        <v>203500315.33524781</v>
      </c>
      <c r="O8" s="5"/>
      <c r="P8" s="5">
        <v>3573252.1486880467</v>
      </c>
      <c r="Q8" s="5">
        <v>602565105.07067049</v>
      </c>
      <c r="R8" s="5">
        <v>4762785.9329446061</v>
      </c>
      <c r="S8" s="5"/>
      <c r="T8" s="5">
        <v>348249.64139941696</v>
      </c>
      <c r="U8" s="5"/>
      <c r="V8" s="5"/>
      <c r="W8" s="5"/>
      <c r="X8" s="5"/>
      <c r="Y8" s="5">
        <v>2161437666.3081908</v>
      </c>
    </row>
    <row r="9" spans="1:25" x14ac:dyDescent="0.25">
      <c r="A9" s="6" t="s">
        <v>135</v>
      </c>
      <c r="B9" s="5">
        <v>14664309.97084548</v>
      </c>
      <c r="C9" s="5"/>
      <c r="D9" s="5">
        <v>66982809.435247757</v>
      </c>
      <c r="E9" s="5"/>
      <c r="F9" s="5"/>
      <c r="G9" s="5">
        <v>52801806.417609327</v>
      </c>
      <c r="H9" s="5"/>
      <c r="I9" s="5">
        <v>30871877.425510287</v>
      </c>
      <c r="J9" s="5">
        <v>23857719.319650125</v>
      </c>
      <c r="K9" s="5">
        <v>725652645.69763684</v>
      </c>
      <c r="L9" s="5">
        <v>420731073.72766763</v>
      </c>
      <c r="M9" s="5">
        <v>5830349.854227405</v>
      </c>
      <c r="N9" s="5">
        <v>224428139.53090379</v>
      </c>
      <c r="O9" s="5"/>
      <c r="P9" s="5"/>
      <c r="Q9" s="5">
        <v>599436722.85924196</v>
      </c>
      <c r="R9" s="5">
        <v>4772007.4233236155</v>
      </c>
      <c r="S9" s="5"/>
      <c r="T9" s="5">
        <v>336054.98833819246</v>
      </c>
      <c r="U9" s="5"/>
      <c r="V9" s="5"/>
      <c r="W9" s="5"/>
      <c r="X9" s="5"/>
      <c r="Y9" s="5">
        <v>2170365516.6502023</v>
      </c>
    </row>
    <row r="10" spans="1:25" x14ac:dyDescent="0.25">
      <c r="A10" s="6" t="s">
        <v>136</v>
      </c>
      <c r="B10" s="5">
        <v>14996935.877551019</v>
      </c>
      <c r="C10" s="5"/>
      <c r="D10" s="5">
        <v>65452946.287755176</v>
      </c>
      <c r="E10" s="5"/>
      <c r="F10" s="5"/>
      <c r="G10" s="5">
        <v>49351388.790262394</v>
      </c>
      <c r="H10" s="5"/>
      <c r="I10" s="5">
        <v>33841877.465393536</v>
      </c>
      <c r="J10" s="5">
        <v>22242943.3693294</v>
      </c>
      <c r="K10" s="5">
        <v>725860558.11615407</v>
      </c>
      <c r="L10" s="5">
        <v>418237826.06408167</v>
      </c>
      <c r="M10" s="5">
        <v>10941851.125364432</v>
      </c>
      <c r="N10" s="5">
        <v>213089385.62212828</v>
      </c>
      <c r="O10" s="5"/>
      <c r="P10" s="5"/>
      <c r="Q10" s="5">
        <v>612150600.1241399</v>
      </c>
      <c r="R10" s="5">
        <v>5282053.1843731776</v>
      </c>
      <c r="S10" s="5"/>
      <c r="T10" s="5">
        <v>319039.65889212833</v>
      </c>
      <c r="U10" s="5"/>
      <c r="V10" s="5"/>
      <c r="W10" s="5"/>
      <c r="X10" s="5"/>
      <c r="Y10" s="5">
        <v>2171767405.6854253</v>
      </c>
    </row>
    <row r="11" spans="1:25" x14ac:dyDescent="0.25">
      <c r="A11" s="6" t="s">
        <v>137</v>
      </c>
      <c r="B11" s="5">
        <v>14783005.510204079</v>
      </c>
      <c r="C11" s="5"/>
      <c r="D11" s="5">
        <v>64943530.814110719</v>
      </c>
      <c r="E11" s="5"/>
      <c r="F11" s="5"/>
      <c r="G11" s="5">
        <v>48829579.440524757</v>
      </c>
      <c r="H11" s="5"/>
      <c r="I11" s="5">
        <v>34495133.70457729</v>
      </c>
      <c r="J11" s="5">
        <v>22433913.585568506</v>
      </c>
      <c r="K11" s="5">
        <v>729439268.55556834</v>
      </c>
      <c r="L11" s="5">
        <v>422163708.16897959</v>
      </c>
      <c r="M11" s="5">
        <v>8026683.5801749257</v>
      </c>
      <c r="N11" s="5">
        <v>237041313.84466472</v>
      </c>
      <c r="O11" s="5"/>
      <c r="P11" s="5"/>
      <c r="Q11" s="5">
        <v>609438474.379825</v>
      </c>
      <c r="R11" s="5">
        <v>7735361.4924781341</v>
      </c>
      <c r="S11" s="5"/>
      <c r="T11" s="5">
        <v>301959.22448979592</v>
      </c>
      <c r="U11" s="5"/>
      <c r="V11" s="5"/>
      <c r="W11" s="5"/>
      <c r="X11" s="5"/>
      <c r="Y11" s="5">
        <v>2199631932.3011661</v>
      </c>
    </row>
    <row r="12" spans="1:25" x14ac:dyDescent="0.25">
      <c r="A12" s="6" t="s">
        <v>138</v>
      </c>
      <c r="B12" s="5">
        <v>15179994.591836739</v>
      </c>
      <c r="C12" s="5"/>
      <c r="D12" s="5">
        <v>66737421.803206973</v>
      </c>
      <c r="E12" s="5"/>
      <c r="F12" s="5"/>
      <c r="G12" s="5">
        <v>46820092.870670564</v>
      </c>
      <c r="H12" s="5"/>
      <c r="I12" s="5">
        <v>36575899.944577187</v>
      </c>
      <c r="J12" s="5">
        <v>22763649.025626842</v>
      </c>
      <c r="K12" s="5">
        <v>737478610.410936</v>
      </c>
      <c r="L12" s="5">
        <v>426922403.61230326</v>
      </c>
      <c r="M12" s="5">
        <v>5111319.1486880453</v>
      </c>
      <c r="N12" s="5">
        <v>217376283.21956268</v>
      </c>
      <c r="O12" s="5">
        <v>1821341.1618075781</v>
      </c>
      <c r="P12" s="5"/>
      <c r="Q12" s="5">
        <v>618724022.17486882</v>
      </c>
      <c r="R12" s="5">
        <v>8271240.1285131192</v>
      </c>
      <c r="S12" s="5"/>
      <c r="T12" s="5">
        <v>284892.57142857142</v>
      </c>
      <c r="U12" s="5"/>
      <c r="V12" s="5"/>
      <c r="W12" s="5"/>
      <c r="X12" s="5"/>
      <c r="Y12" s="5">
        <v>2204067170.6640267</v>
      </c>
    </row>
    <row r="13" spans="1:25" x14ac:dyDescent="0.25">
      <c r="A13" s="6" t="s">
        <v>139</v>
      </c>
      <c r="B13" s="5">
        <v>14934527.779999999</v>
      </c>
      <c r="C13" s="5"/>
      <c r="D13" s="5">
        <v>63626825.539999999</v>
      </c>
      <c r="E13" s="5"/>
      <c r="F13" s="5"/>
      <c r="G13" s="5">
        <v>43266978.469999999</v>
      </c>
      <c r="H13" s="5"/>
      <c r="I13" s="5">
        <v>44722165.649999999</v>
      </c>
      <c r="J13" s="5">
        <v>22199632.23</v>
      </c>
      <c r="K13" s="5">
        <v>728851716.70000005</v>
      </c>
      <c r="L13" s="5">
        <v>426603054.5</v>
      </c>
      <c r="M13" s="5"/>
      <c r="N13" s="5">
        <v>230482788.40000001</v>
      </c>
      <c r="O13" s="5">
        <v>1748562</v>
      </c>
      <c r="P13" s="5"/>
      <c r="Q13" s="5">
        <v>623187438.10000002</v>
      </c>
      <c r="R13" s="5">
        <v>8495858.2029999997</v>
      </c>
      <c r="S13" s="5"/>
      <c r="T13" s="5">
        <v>267806.67060000001</v>
      </c>
      <c r="U13" s="5"/>
      <c r="V13" s="5"/>
      <c r="W13" s="5"/>
      <c r="X13" s="5"/>
      <c r="Y13" s="5">
        <v>2208387354.2435999</v>
      </c>
    </row>
    <row r="14" spans="1:25" x14ac:dyDescent="0.25">
      <c r="A14" s="6" t="s">
        <v>172</v>
      </c>
      <c r="B14" s="5">
        <v>14934527.775510209</v>
      </c>
      <c r="C14" s="5"/>
      <c r="D14" s="5">
        <v>63326003.022128224</v>
      </c>
      <c r="E14" s="5"/>
      <c r="F14" s="5"/>
      <c r="G14" s="5">
        <v>45886398.989154525</v>
      </c>
      <c r="H14" s="5"/>
      <c r="I14" s="5">
        <v>49570972.806909591</v>
      </c>
      <c r="J14" s="5">
        <v>22865941.432274118</v>
      </c>
      <c r="K14" s="5">
        <v>703011570.31612492</v>
      </c>
      <c r="L14" s="5">
        <v>417571804.45250726</v>
      </c>
      <c r="M14" s="5"/>
      <c r="N14" s="5">
        <v>221542155.9273178</v>
      </c>
      <c r="O14" s="5">
        <v>1821497.8542274032</v>
      </c>
      <c r="P14" s="5"/>
      <c r="Q14" s="5">
        <v>618954998.66102052</v>
      </c>
      <c r="R14" s="5">
        <v>8517531.6330029145</v>
      </c>
      <c r="S14" s="5"/>
      <c r="T14" s="5">
        <v>250647.58892128282</v>
      </c>
      <c r="U14" s="5"/>
      <c r="V14" s="5"/>
      <c r="W14" s="5"/>
      <c r="X14" s="5"/>
      <c r="Y14" s="5">
        <v>2168254050.4590983</v>
      </c>
    </row>
    <row r="15" spans="1:25" x14ac:dyDescent="0.25">
      <c r="A15" s="6" t="s">
        <v>140</v>
      </c>
      <c r="B15" s="5">
        <v>15122975.131195331</v>
      </c>
      <c r="C15" s="5"/>
      <c r="D15" s="5">
        <v>64218751.523556896</v>
      </c>
      <c r="E15" s="5"/>
      <c r="F15" s="5"/>
      <c r="G15" s="5">
        <v>45870276.075947523</v>
      </c>
      <c r="H15" s="5"/>
      <c r="I15" s="5">
        <v>37204679.261778496</v>
      </c>
      <c r="J15" s="5">
        <v>21947350.340699706</v>
      </c>
      <c r="K15" s="5">
        <v>689521711.43938959</v>
      </c>
      <c r="L15" s="5">
        <v>424827222.27787173</v>
      </c>
      <c r="M15" s="5"/>
      <c r="N15" s="5">
        <v>190733773.53090376</v>
      </c>
      <c r="O15" s="5">
        <v>4669749.8833819246</v>
      </c>
      <c r="P15" s="5"/>
      <c r="Q15" s="5">
        <v>637630625.62020421</v>
      </c>
      <c r="R15" s="5">
        <v>7821671.4526530616</v>
      </c>
      <c r="S15" s="5"/>
      <c r="T15" s="5">
        <v>233504.42565597667</v>
      </c>
      <c r="U15" s="5"/>
      <c r="V15" s="5"/>
      <c r="W15" s="5"/>
      <c r="X15" s="5"/>
      <c r="Y15" s="5">
        <v>2139802290.9632385</v>
      </c>
    </row>
    <row r="16" spans="1:25" x14ac:dyDescent="0.25">
      <c r="A16" s="6" t="s">
        <v>141</v>
      </c>
      <c r="B16" s="5">
        <v>15122975.131195331</v>
      </c>
      <c r="C16" s="5"/>
      <c r="D16" s="5">
        <v>67111625.162332445</v>
      </c>
      <c r="E16" s="5"/>
      <c r="F16" s="5"/>
      <c r="G16" s="5">
        <v>46588912.698542275</v>
      </c>
      <c r="H16" s="5"/>
      <c r="I16" s="5">
        <v>32305275.506268196</v>
      </c>
      <c r="J16" s="5">
        <v>22070133.317667663</v>
      </c>
      <c r="K16" s="5">
        <v>663540814.3923893</v>
      </c>
      <c r="L16" s="5">
        <v>422004234.94513118</v>
      </c>
      <c r="M16" s="5"/>
      <c r="N16" s="5">
        <v>153050457.49842563</v>
      </c>
      <c r="O16" s="5">
        <v>4669965.8892128319</v>
      </c>
      <c r="P16" s="5"/>
      <c r="Q16" s="5">
        <v>652574849.84291553</v>
      </c>
      <c r="R16" s="5">
        <v>7910454.1225947533</v>
      </c>
      <c r="S16" s="5"/>
      <c r="T16" s="5">
        <v>1095719.612244898</v>
      </c>
      <c r="U16" s="5"/>
      <c r="V16" s="5"/>
      <c r="W16" s="5"/>
      <c r="X16" s="5"/>
      <c r="Y16" s="5">
        <v>2088045418.1189201</v>
      </c>
    </row>
    <row r="17" spans="1:25" x14ac:dyDescent="0.25">
      <c r="A17" s="6" t="s">
        <v>142</v>
      </c>
      <c r="B17" s="5">
        <v>15709524.795918364</v>
      </c>
      <c r="C17" s="5"/>
      <c r="D17" s="5">
        <v>68428382.072623938</v>
      </c>
      <c r="E17" s="5"/>
      <c r="F17" s="5"/>
      <c r="G17" s="5">
        <v>46350234.717696808</v>
      </c>
      <c r="H17" s="5"/>
      <c r="I17" s="5">
        <v>32402103.765743233</v>
      </c>
      <c r="J17" s="5">
        <v>22211758.818483967</v>
      </c>
      <c r="K17" s="5">
        <v>670053239.40530431</v>
      </c>
      <c r="L17" s="5">
        <v>425678069.21930027</v>
      </c>
      <c r="M17" s="5"/>
      <c r="N17" s="5">
        <v>139619837.55419829</v>
      </c>
      <c r="O17" s="5">
        <v>4655579.7084548101</v>
      </c>
      <c r="P17" s="5"/>
      <c r="Q17" s="5">
        <v>662839397.96396494</v>
      </c>
      <c r="R17" s="5">
        <v>7339708.3385131191</v>
      </c>
      <c r="S17" s="5"/>
      <c r="T17" s="5">
        <v>638531</v>
      </c>
      <c r="U17" s="5"/>
      <c r="V17" s="5"/>
      <c r="W17" s="5"/>
      <c r="X17" s="5"/>
      <c r="Y17" s="5">
        <v>2095926367.3602021</v>
      </c>
    </row>
    <row r="18" spans="1:25" x14ac:dyDescent="0.25">
      <c r="A18" s="4">
        <v>2022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x14ac:dyDescent="0.25">
      <c r="A19" s="6" t="s">
        <v>132</v>
      </c>
      <c r="B19" s="5">
        <v>15470515.428571431</v>
      </c>
      <c r="C19" s="5"/>
      <c r="D19" s="5">
        <v>71121447.816588938</v>
      </c>
      <c r="E19" s="5"/>
      <c r="F19" s="5"/>
      <c r="G19" s="5">
        <v>45317717.028192446</v>
      </c>
      <c r="H19" s="5"/>
      <c r="I19" s="5">
        <v>33652142.961691111</v>
      </c>
      <c r="J19" s="5">
        <v>22661241.638658915</v>
      </c>
      <c r="K19" s="5">
        <v>674156870.20396578</v>
      </c>
      <c r="L19" s="5">
        <v>414412689.32758015</v>
      </c>
      <c r="M19" s="5"/>
      <c r="N19" s="5">
        <v>122927852.72431487</v>
      </c>
      <c r="O19" s="5">
        <v>6550125.3717201175</v>
      </c>
      <c r="P19" s="5"/>
      <c r="Q19" s="5">
        <v>677697020.58414006</v>
      </c>
      <c r="R19" s="5">
        <v>6336829.5575510208</v>
      </c>
      <c r="S19" s="5"/>
      <c r="T19" s="5">
        <v>633564.75510204083</v>
      </c>
      <c r="U19" s="5"/>
      <c r="V19" s="5"/>
      <c r="W19" s="5"/>
      <c r="X19" s="5"/>
      <c r="Y19" s="5">
        <v>2090938017.398077</v>
      </c>
    </row>
    <row r="20" spans="1:25" x14ac:dyDescent="0.25">
      <c r="A20" s="6" t="s">
        <v>133</v>
      </c>
      <c r="B20" s="5">
        <v>15341327.25947522</v>
      </c>
      <c r="C20" s="5"/>
      <c r="D20" s="5">
        <v>69926473.544198185</v>
      </c>
      <c r="E20" s="5"/>
      <c r="F20" s="5"/>
      <c r="G20" s="5">
        <v>44228984.299883395</v>
      </c>
      <c r="H20" s="5"/>
      <c r="I20" s="5">
        <v>32747033.544052377</v>
      </c>
      <c r="J20" s="5">
        <v>21471064.289883368</v>
      </c>
      <c r="K20" s="5">
        <v>684846858.9912231</v>
      </c>
      <c r="L20" s="5">
        <v>407484203.92323619</v>
      </c>
      <c r="M20" s="5"/>
      <c r="N20" s="5">
        <v>126343670.51221575</v>
      </c>
      <c r="O20" s="5">
        <v>8298992.3979591774</v>
      </c>
      <c r="P20" s="5"/>
      <c r="Q20" s="5">
        <v>671086788.50775516</v>
      </c>
      <c r="R20" s="5">
        <v>5328062.0520991255</v>
      </c>
      <c r="S20" s="5"/>
      <c r="T20" s="5">
        <v>628192.82507288631</v>
      </c>
      <c r="U20" s="5"/>
      <c r="V20" s="5"/>
      <c r="W20" s="5"/>
      <c r="X20" s="5"/>
      <c r="Y20" s="5">
        <v>2087731652.1470544</v>
      </c>
    </row>
    <row r="21" spans="1:25" x14ac:dyDescent="0.25">
      <c r="A21" s="6" t="s">
        <v>134</v>
      </c>
      <c r="B21" s="5">
        <v>15482742.771137025</v>
      </c>
      <c r="C21" s="5"/>
      <c r="D21" s="5">
        <v>67690828.58868809</v>
      </c>
      <c r="E21" s="5"/>
      <c r="F21" s="5"/>
      <c r="G21" s="5">
        <v>44092655.7261516</v>
      </c>
      <c r="H21" s="5"/>
      <c r="I21" s="5">
        <v>33585537.716472238</v>
      </c>
      <c r="J21" s="5">
        <v>21126896.454081658</v>
      </c>
      <c r="K21" s="5">
        <v>666360981.36238945</v>
      </c>
      <c r="L21" s="5">
        <v>408527296.47606415</v>
      </c>
      <c r="M21" s="5"/>
      <c r="N21" s="5">
        <v>138632864.37096208</v>
      </c>
      <c r="O21" s="5">
        <v>8299343.3892128225</v>
      </c>
      <c r="P21" s="5"/>
      <c r="Q21" s="5">
        <v>681686951.06405246</v>
      </c>
      <c r="R21" s="5">
        <v>5416507.056064141</v>
      </c>
      <c r="S21" s="5"/>
      <c r="T21" s="5">
        <v>769161.81341107842</v>
      </c>
      <c r="U21" s="5"/>
      <c r="V21" s="5"/>
      <c r="W21" s="5"/>
      <c r="X21" s="5"/>
      <c r="Y21" s="5">
        <v>2091671766.788687</v>
      </c>
    </row>
    <row r="22" spans="1:25" x14ac:dyDescent="0.25">
      <c r="A22" s="6" t="s">
        <v>135</v>
      </c>
      <c r="B22" s="5">
        <v>15525093.161807578</v>
      </c>
      <c r="C22" s="5"/>
      <c r="D22" s="5">
        <v>67871880.8082508</v>
      </c>
      <c r="E22" s="5"/>
      <c r="F22" s="5"/>
      <c r="G22" s="5">
        <v>42396289.502011701</v>
      </c>
      <c r="H22" s="5"/>
      <c r="I22" s="5">
        <v>34209824.729737565</v>
      </c>
      <c r="J22" s="5">
        <v>20338303.462973762</v>
      </c>
      <c r="K22" s="5">
        <v>660511233.79810631</v>
      </c>
      <c r="L22" s="5">
        <v>397290997.04014575</v>
      </c>
      <c r="M22" s="5"/>
      <c r="N22" s="5">
        <v>135100783.12539357</v>
      </c>
      <c r="O22" s="5">
        <v>11571126.96793003</v>
      </c>
      <c r="P22" s="5"/>
      <c r="Q22" s="5">
        <v>686278083.24813414</v>
      </c>
      <c r="R22" s="5">
        <v>5432002.08941691</v>
      </c>
      <c r="S22" s="5"/>
      <c r="T22" s="5">
        <v>617961.97376093303</v>
      </c>
      <c r="U22" s="5"/>
      <c r="V22" s="5"/>
      <c r="W22" s="5"/>
      <c r="X22" s="5"/>
      <c r="Y22" s="5">
        <v>2077143579.9076693</v>
      </c>
    </row>
    <row r="23" spans="1:25" x14ac:dyDescent="0.25">
      <c r="A23" s="6" t="s">
        <v>136</v>
      </c>
      <c r="B23" s="5">
        <v>15525093.161807578</v>
      </c>
      <c r="C23" s="5"/>
      <c r="D23" s="5">
        <v>69402239.983877525</v>
      </c>
      <c r="E23" s="5"/>
      <c r="F23" s="5"/>
      <c r="G23" s="5">
        <v>42855492.077055417</v>
      </c>
      <c r="H23" s="5"/>
      <c r="I23" s="5">
        <v>34051433.588716969</v>
      </c>
      <c r="J23" s="5">
        <v>26983498.25078712</v>
      </c>
      <c r="K23" s="5">
        <v>658872220.04842317</v>
      </c>
      <c r="L23" s="5">
        <v>395932137.31099123</v>
      </c>
      <c r="M23" s="5"/>
      <c r="N23" s="5">
        <v>137049296.9296793</v>
      </c>
      <c r="O23" s="5">
        <v>11644501.895043725</v>
      </c>
      <c r="P23" s="5"/>
      <c r="Q23" s="5">
        <v>682648116.60026228</v>
      </c>
      <c r="R23" s="5">
        <v>2940587.3641107874</v>
      </c>
      <c r="S23" s="5"/>
      <c r="T23" s="5">
        <v>612824.61224489799</v>
      </c>
      <c r="U23" s="5"/>
      <c r="V23" s="5"/>
      <c r="W23" s="5"/>
      <c r="X23" s="5"/>
      <c r="Y23" s="5">
        <v>2078517441.823</v>
      </c>
    </row>
    <row r="24" spans="1:25" x14ac:dyDescent="0.25">
      <c r="A24" s="6" t="s">
        <v>137</v>
      </c>
      <c r="B24" s="5">
        <v>15525093.161807578</v>
      </c>
      <c r="C24" s="5"/>
      <c r="D24" s="5">
        <v>71063168.756005809</v>
      </c>
      <c r="E24" s="5"/>
      <c r="F24" s="5"/>
      <c r="G24" s="5">
        <v>36517656.627551012</v>
      </c>
      <c r="H24" s="5"/>
      <c r="I24" s="5">
        <v>37954886.228104897</v>
      </c>
      <c r="J24" s="5">
        <v>26575278.31553933</v>
      </c>
      <c r="K24" s="5">
        <v>672692209.34740734</v>
      </c>
      <c r="L24" s="5">
        <v>385920184.16553938</v>
      </c>
      <c r="M24" s="5"/>
      <c r="N24" s="5">
        <v>122638394.60947523</v>
      </c>
      <c r="O24" s="5">
        <v>12358990.962099135</v>
      </c>
      <c r="P24" s="5"/>
      <c r="Q24" s="5">
        <v>682176540.65335286</v>
      </c>
      <c r="R24" s="5">
        <v>2946692.5763556855</v>
      </c>
      <c r="S24" s="5"/>
      <c r="T24" s="5">
        <v>607772.31486880477</v>
      </c>
      <c r="U24" s="5"/>
      <c r="V24" s="5"/>
      <c r="W24" s="5"/>
      <c r="X24" s="5"/>
      <c r="Y24" s="5">
        <v>2066976867.7181067</v>
      </c>
    </row>
    <row r="25" spans="1:25" x14ac:dyDescent="0.25">
      <c r="A25" s="6" t="s">
        <v>138</v>
      </c>
      <c r="B25" s="5">
        <v>15818430.048104957</v>
      </c>
      <c r="C25" s="5"/>
      <c r="D25" s="5">
        <v>71232815.999912485</v>
      </c>
      <c r="E25" s="5"/>
      <c r="F25" s="5"/>
      <c r="G25" s="5">
        <v>35841468.002099149</v>
      </c>
      <c r="H25" s="5"/>
      <c r="I25" s="5">
        <v>33766497.755626872</v>
      </c>
      <c r="J25" s="5">
        <v>26036410.970262311</v>
      </c>
      <c r="K25" s="5">
        <v>659859890.85810351</v>
      </c>
      <c r="L25" s="5">
        <v>390977861.45023322</v>
      </c>
      <c r="M25" s="5"/>
      <c r="N25" s="5">
        <v>148172198.39641401</v>
      </c>
      <c r="O25" s="5">
        <v>12387567.784256557</v>
      </c>
      <c r="P25" s="5"/>
      <c r="Q25" s="5">
        <v>652966350.72469401</v>
      </c>
      <c r="R25" s="5">
        <v>3008607.7194169099</v>
      </c>
      <c r="S25" s="5"/>
      <c r="T25" s="5">
        <v>994833.23032070021</v>
      </c>
      <c r="U25" s="5"/>
      <c r="V25" s="5"/>
      <c r="W25" s="5"/>
      <c r="X25" s="5"/>
      <c r="Y25" s="5">
        <v>2051062932.9394445</v>
      </c>
    </row>
    <row r="26" spans="1:25" x14ac:dyDescent="0.25">
      <c r="A26" s="6" t="s">
        <v>139</v>
      </c>
      <c r="B26" s="5">
        <v>15826441.163265307</v>
      </c>
      <c r="C26" s="5"/>
      <c r="D26" s="5">
        <v>64128810.005480938</v>
      </c>
      <c r="E26" s="5"/>
      <c r="F26" s="5"/>
      <c r="G26" s="5">
        <v>33409270.965597682</v>
      </c>
      <c r="H26" s="5"/>
      <c r="I26" s="5">
        <v>37629181.69052463</v>
      </c>
      <c r="J26" s="5">
        <v>28385041.866588902</v>
      </c>
      <c r="K26" s="5">
        <v>678740032.90081489</v>
      </c>
      <c r="L26" s="5">
        <v>385904162.60755098</v>
      </c>
      <c r="M26" s="5"/>
      <c r="N26" s="5">
        <v>187902647.88341108</v>
      </c>
      <c r="O26" s="5">
        <v>18464620.11661803</v>
      </c>
      <c r="P26" s="5"/>
      <c r="Q26" s="5">
        <v>639736319.75087464</v>
      </c>
      <c r="R26" s="5">
        <v>3013840.3704373175</v>
      </c>
      <c r="S26" s="5"/>
      <c r="T26" s="5">
        <v>821044.72303207056</v>
      </c>
      <c r="U26" s="5"/>
      <c r="V26" s="5"/>
      <c r="W26" s="5"/>
      <c r="X26" s="5"/>
      <c r="Y26" s="5">
        <v>2093961414.0441964</v>
      </c>
    </row>
    <row r="27" spans="1:25" x14ac:dyDescent="0.25">
      <c r="A27" s="6" t="s">
        <v>172</v>
      </c>
      <c r="B27" s="5">
        <v>15826441.163265307</v>
      </c>
      <c r="C27" s="5"/>
      <c r="D27" s="5">
        <v>61997281.655918509</v>
      </c>
      <c r="E27" s="5"/>
      <c r="F27" s="5"/>
      <c r="G27" s="5">
        <v>36035007.763556845</v>
      </c>
      <c r="H27" s="5"/>
      <c r="I27" s="5">
        <v>38139837.616151556</v>
      </c>
      <c r="J27" s="5">
        <v>30459121.114839677</v>
      </c>
      <c r="K27" s="5">
        <v>699717573.78839695</v>
      </c>
      <c r="L27" s="5">
        <v>374765373.86212826</v>
      </c>
      <c r="M27" s="5">
        <v>3921014.2857142901</v>
      </c>
      <c r="N27" s="5">
        <v>147261977.52632654</v>
      </c>
      <c r="O27" s="5">
        <v>18465359.18367349</v>
      </c>
      <c r="P27" s="5"/>
      <c r="Q27" s="5">
        <v>652916538.55673504</v>
      </c>
      <c r="R27" s="5">
        <v>3857842.8053061226</v>
      </c>
      <c r="S27" s="5"/>
      <c r="T27" s="5">
        <v>783660.12827988318</v>
      </c>
      <c r="U27" s="5"/>
      <c r="V27" s="5"/>
      <c r="W27" s="5"/>
      <c r="X27" s="5"/>
      <c r="Y27" s="5">
        <v>2084147029.4502926</v>
      </c>
    </row>
    <row r="28" spans="1:25" x14ac:dyDescent="0.25">
      <c r="A28" s="6" t="s">
        <v>140</v>
      </c>
      <c r="B28" s="5">
        <v>16070078.533527693</v>
      </c>
      <c r="C28" s="5"/>
      <c r="D28" s="5">
        <v>63586546.998046719</v>
      </c>
      <c r="E28" s="5"/>
      <c r="F28" s="5"/>
      <c r="G28" s="5">
        <v>35319203.174927138</v>
      </c>
      <c r="H28" s="5"/>
      <c r="I28" s="5">
        <v>36264635.81924209</v>
      </c>
      <c r="J28" s="5">
        <v>26537603.192215759</v>
      </c>
      <c r="K28" s="5">
        <v>744166175.30349994</v>
      </c>
      <c r="L28" s="5">
        <v>382095670.53781343</v>
      </c>
      <c r="M28" s="5">
        <v>9328224.4897959195</v>
      </c>
      <c r="N28" s="5">
        <v>176416137.9629446</v>
      </c>
      <c r="O28" s="5">
        <v>16571122.011661801</v>
      </c>
      <c r="P28" s="5"/>
      <c r="Q28" s="5">
        <v>671484497.31180751</v>
      </c>
      <c r="R28" s="5">
        <v>3864552.7642274052</v>
      </c>
      <c r="S28" s="5"/>
      <c r="T28" s="5">
        <v>746290.33236151608</v>
      </c>
      <c r="U28" s="5"/>
      <c r="V28" s="5"/>
      <c r="W28" s="5"/>
      <c r="X28" s="5"/>
      <c r="Y28" s="5">
        <v>2182450738.4320717</v>
      </c>
    </row>
    <row r="29" spans="1:25" x14ac:dyDescent="0.25">
      <c r="A29" s="6" t="s">
        <v>141</v>
      </c>
      <c r="B29" s="5">
        <v>16070078.533527693</v>
      </c>
      <c r="C29" s="5"/>
      <c r="D29" s="5">
        <v>64884822.579912469</v>
      </c>
      <c r="E29" s="5"/>
      <c r="F29" s="5"/>
      <c r="G29" s="5">
        <v>33572178.182594746</v>
      </c>
      <c r="H29" s="5"/>
      <c r="I29" s="5">
        <v>32378685.195131268</v>
      </c>
      <c r="J29" s="5">
        <v>24213568.9981924</v>
      </c>
      <c r="K29" s="5">
        <v>748806488.17017543</v>
      </c>
      <c r="L29" s="5">
        <v>394708497.14037895</v>
      </c>
      <c r="M29" s="5">
        <v>9430648.3965014666</v>
      </c>
      <c r="N29" s="5">
        <v>167327421.95134109</v>
      </c>
      <c r="O29" s="5">
        <v>14822513.848396502</v>
      </c>
      <c r="P29" s="5"/>
      <c r="Q29" s="5">
        <v>682504453.33758008</v>
      </c>
      <c r="R29" s="5">
        <v>3864641.5366180758</v>
      </c>
      <c r="S29" s="5"/>
      <c r="T29" s="5">
        <v>708454.77842565649</v>
      </c>
      <c r="U29" s="5"/>
      <c r="V29" s="5"/>
      <c r="W29" s="5"/>
      <c r="X29" s="5"/>
      <c r="Y29" s="5">
        <v>2193292452.6487761</v>
      </c>
    </row>
    <row r="30" spans="1:25" x14ac:dyDescent="0.25">
      <c r="A30" s="6" t="s">
        <v>142</v>
      </c>
      <c r="B30" s="5">
        <v>16566436.204081628</v>
      </c>
      <c r="C30" s="5">
        <v>1457764.5612244897</v>
      </c>
      <c r="D30" s="5">
        <v>65105274.764781423</v>
      </c>
      <c r="E30" s="5"/>
      <c r="F30" s="5"/>
      <c r="G30" s="5">
        <v>31542563.0319825</v>
      </c>
      <c r="H30" s="5"/>
      <c r="I30" s="5">
        <v>33100486.436909549</v>
      </c>
      <c r="J30" s="5">
        <v>25686468.94422739</v>
      </c>
      <c r="K30" s="5">
        <v>749361962.24250782</v>
      </c>
      <c r="L30" s="5">
        <v>397388200.10329449</v>
      </c>
      <c r="M30" s="5">
        <v>10363631.34110786</v>
      </c>
      <c r="N30" s="5">
        <v>141774722.29443148</v>
      </c>
      <c r="O30" s="5">
        <v>14823196.501457756</v>
      </c>
      <c r="P30" s="5"/>
      <c r="Q30" s="5">
        <v>707199291.37314868</v>
      </c>
      <c r="R30" s="5">
        <v>3754280.1553644319</v>
      </c>
      <c r="S30" s="5"/>
      <c r="T30" s="5">
        <v>670801.76093294448</v>
      </c>
      <c r="U30" s="5"/>
      <c r="V30" s="5"/>
      <c r="W30" s="5"/>
      <c r="X30" s="5"/>
      <c r="Y30" s="5">
        <v>2198795079.7154527</v>
      </c>
    </row>
    <row r="31" spans="1:25" x14ac:dyDescent="0.25">
      <c r="A31" s="4">
        <v>2023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x14ac:dyDescent="0.25">
      <c r="A32" s="6" t="s">
        <v>132</v>
      </c>
      <c r="B32" s="5">
        <v>12322291.174927117</v>
      </c>
      <c r="C32" s="5">
        <v>2033357.0976676384</v>
      </c>
      <c r="D32" s="5">
        <v>64363731.248687901</v>
      </c>
      <c r="E32" s="5"/>
      <c r="F32" s="5"/>
      <c r="G32" s="5">
        <v>31064069.23542273</v>
      </c>
      <c r="H32" s="5"/>
      <c r="I32" s="5">
        <v>33484446.537055332</v>
      </c>
      <c r="J32" s="5">
        <v>27305350.43125356</v>
      </c>
      <c r="K32" s="5">
        <v>747390965.69758034</v>
      </c>
      <c r="L32" s="5">
        <v>406553046.852449</v>
      </c>
      <c r="M32" s="5">
        <v>15378324.344023325</v>
      </c>
      <c r="N32" s="5">
        <v>165699272.96448979</v>
      </c>
      <c r="O32" s="5">
        <v>9721727.113702625</v>
      </c>
      <c r="P32" s="5"/>
      <c r="Q32" s="5">
        <v>692907560.26644313</v>
      </c>
      <c r="R32" s="5">
        <v>3760817.82</v>
      </c>
      <c r="S32" s="5"/>
      <c r="T32" s="5">
        <v>632798.35276967916</v>
      </c>
      <c r="U32" s="5"/>
      <c r="V32" s="5"/>
      <c r="W32" s="5"/>
      <c r="X32" s="5"/>
      <c r="Y32" s="5">
        <v>2212617759.1364722</v>
      </c>
    </row>
    <row r="33" spans="1:25" x14ac:dyDescent="0.25">
      <c r="A33" s="6" t="s">
        <v>133</v>
      </c>
      <c r="B33" s="5">
        <v>12324669.046647226</v>
      </c>
      <c r="C33" s="5">
        <v>2033357.0976676384</v>
      </c>
      <c r="D33" s="5">
        <v>64599440.254548065</v>
      </c>
      <c r="E33" s="5"/>
      <c r="F33" s="5"/>
      <c r="G33" s="5">
        <v>28610808.996122461</v>
      </c>
      <c r="H33" s="5"/>
      <c r="I33" s="5">
        <v>36437674.699387662</v>
      </c>
      <c r="J33" s="5">
        <v>27666596.751574352</v>
      </c>
      <c r="K33" s="5">
        <v>770713312.00886452</v>
      </c>
      <c r="L33" s="5">
        <v>405925401.51387757</v>
      </c>
      <c r="M33" s="5">
        <v>4227151.6034985427</v>
      </c>
      <c r="N33" s="5">
        <v>182398907.44002914</v>
      </c>
      <c r="O33" s="5">
        <v>4372711.3702623863</v>
      </c>
      <c r="P33" s="5"/>
      <c r="Q33" s="5">
        <v>716799696.09836733</v>
      </c>
      <c r="R33" s="5">
        <v>2740606.0497376095</v>
      </c>
      <c r="S33" s="5"/>
      <c r="T33" s="5">
        <v>594429.21574344032</v>
      </c>
      <c r="U33" s="5"/>
      <c r="V33" s="5"/>
      <c r="W33" s="5"/>
      <c r="X33" s="5"/>
      <c r="Y33" s="5">
        <v>2259444762.146328</v>
      </c>
    </row>
    <row r="34" spans="1:25" x14ac:dyDescent="0.25">
      <c r="A34" s="6" t="s">
        <v>134</v>
      </c>
      <c r="B34" s="5">
        <v>12214386.247813407</v>
      </c>
      <c r="C34" s="5">
        <v>1977382.6020408163</v>
      </c>
      <c r="D34" s="5">
        <v>63303480.991632476</v>
      </c>
      <c r="E34" s="5"/>
      <c r="F34" s="5"/>
      <c r="G34" s="5">
        <v>29156824.135597665</v>
      </c>
      <c r="H34" s="5"/>
      <c r="I34" s="5">
        <v>24483008.387959193</v>
      </c>
      <c r="J34" s="5">
        <v>39971327.478600614</v>
      </c>
      <c r="K34" s="5">
        <v>768268666.75140417</v>
      </c>
      <c r="L34" s="5">
        <v>409275421.759242</v>
      </c>
      <c r="M34" s="5"/>
      <c r="N34" s="5">
        <v>180137952.07626817</v>
      </c>
      <c r="O34" s="5">
        <v>775084.17498542275</v>
      </c>
      <c r="P34" s="5"/>
      <c r="Q34" s="5">
        <v>736557635.9663558</v>
      </c>
      <c r="R34" s="5">
        <v>2438752.54</v>
      </c>
      <c r="S34" s="5"/>
      <c r="T34" s="5">
        <v>556189.58892128291</v>
      </c>
      <c r="U34" s="5"/>
      <c r="V34" s="5"/>
      <c r="W34" s="5"/>
      <c r="X34" s="5"/>
      <c r="Y34" s="5">
        <v>2269116112.7008204</v>
      </c>
    </row>
    <row r="35" spans="1:25" x14ac:dyDescent="0.25">
      <c r="A35" s="6" t="s">
        <v>135</v>
      </c>
      <c r="B35" s="5">
        <v>12343540.825072888</v>
      </c>
      <c r="C35" s="5">
        <v>1977382.6020408163</v>
      </c>
      <c r="D35" s="5">
        <v>64976898.841224283</v>
      </c>
      <c r="E35" s="5"/>
      <c r="F35" s="5"/>
      <c r="G35" s="5">
        <v>28488157.385509975</v>
      </c>
      <c r="H35" s="5"/>
      <c r="I35" s="5">
        <v>18489766.927784249</v>
      </c>
      <c r="J35" s="5">
        <v>34364470.328192674</v>
      </c>
      <c r="K35" s="5">
        <v>773622688.8117317</v>
      </c>
      <c r="L35" s="5">
        <v>410635876.8459475</v>
      </c>
      <c r="M35" s="5"/>
      <c r="N35" s="5">
        <v>171292547.98930028</v>
      </c>
      <c r="O35" s="5">
        <v>843038.10046647198</v>
      </c>
      <c r="P35" s="5"/>
      <c r="Q35" s="5">
        <v>750545095.44539368</v>
      </c>
      <c r="R35" s="5">
        <v>2442672.9500000002</v>
      </c>
      <c r="S35" s="5"/>
      <c r="T35" s="5">
        <v>517132.49562682229</v>
      </c>
      <c r="U35" s="5"/>
      <c r="V35" s="5"/>
      <c r="W35" s="5"/>
      <c r="X35" s="5"/>
      <c r="Y35" s="5">
        <v>2270539269.5482912</v>
      </c>
    </row>
    <row r="36" spans="1:25" x14ac:dyDescent="0.25">
      <c r="A36" s="6" t="s">
        <v>136</v>
      </c>
      <c r="B36" s="5">
        <v>12343540.825072888</v>
      </c>
      <c r="C36" s="5">
        <v>2172280.612244898</v>
      </c>
      <c r="D36" s="5">
        <v>64111307.878075846</v>
      </c>
      <c r="E36" s="5"/>
      <c r="F36" s="5"/>
      <c r="G36" s="5">
        <v>26882824.818250727</v>
      </c>
      <c r="H36" s="5"/>
      <c r="I36" s="5">
        <v>18244400.063819237</v>
      </c>
      <c r="J36" s="5">
        <v>33395238.314256623</v>
      </c>
      <c r="K36" s="5">
        <v>758011311.86681736</v>
      </c>
      <c r="L36" s="5">
        <v>411475110.91903788</v>
      </c>
      <c r="M36" s="5"/>
      <c r="N36" s="5">
        <v>156882559.22798833</v>
      </c>
      <c r="O36" s="5">
        <v>847239.8983090379</v>
      </c>
      <c r="P36" s="5"/>
      <c r="Q36" s="5">
        <v>785965521.93501472</v>
      </c>
      <c r="R36" s="5">
        <v>2315368.622011662</v>
      </c>
      <c r="S36" s="5"/>
      <c r="T36" s="5">
        <v>478333.61516034993</v>
      </c>
      <c r="U36" s="5"/>
      <c r="V36" s="5"/>
      <c r="W36" s="5"/>
      <c r="X36" s="5"/>
      <c r="Y36" s="5">
        <v>2273125038.5960598</v>
      </c>
    </row>
    <row r="37" spans="1:25" x14ac:dyDescent="0.25">
      <c r="A37" s="6" t="s">
        <v>137</v>
      </c>
      <c r="B37" s="5">
        <v>12343540.825072888</v>
      </c>
      <c r="C37" s="5">
        <v>2172280.612244898</v>
      </c>
      <c r="D37" s="5">
        <v>65640872.475306123</v>
      </c>
      <c r="E37" s="5"/>
      <c r="F37" s="5"/>
      <c r="G37" s="5">
        <v>28250691.512186568</v>
      </c>
      <c r="H37" s="5"/>
      <c r="I37" s="5">
        <v>18562387.915714294</v>
      </c>
      <c r="J37" s="5">
        <v>34477595.910262413</v>
      </c>
      <c r="K37" s="5">
        <v>725520628.33002853</v>
      </c>
      <c r="L37" s="5">
        <v>416447028.02425653</v>
      </c>
      <c r="M37" s="5"/>
      <c r="N37" s="5">
        <v>169906327.7203207</v>
      </c>
      <c r="O37" s="5">
        <v>931478.18294460652</v>
      </c>
      <c r="P37" s="5"/>
      <c r="Q37" s="5">
        <v>809359513.69416916</v>
      </c>
      <c r="R37" s="5">
        <v>1294109.22</v>
      </c>
      <c r="S37" s="5"/>
      <c r="T37" s="5">
        <v>439058.94752186595</v>
      </c>
      <c r="U37" s="5"/>
      <c r="V37" s="5"/>
      <c r="W37" s="5"/>
      <c r="X37" s="5"/>
      <c r="Y37" s="5">
        <v>2285345513.370028</v>
      </c>
    </row>
    <row r="38" spans="1:25" x14ac:dyDescent="0.25">
      <c r="A38" s="6" t="s">
        <v>138</v>
      </c>
      <c r="B38" s="5">
        <v>12677083.084548108</v>
      </c>
      <c r="C38" s="5">
        <v>2172280.612244898</v>
      </c>
      <c r="D38" s="5">
        <v>67232525.965305939</v>
      </c>
      <c r="E38" s="5"/>
      <c r="F38" s="5"/>
      <c r="G38" s="5">
        <v>28243090.839591835</v>
      </c>
      <c r="H38" s="5"/>
      <c r="I38" s="5">
        <v>18585499.873440228</v>
      </c>
      <c r="J38" s="5">
        <v>34515421.838513143</v>
      </c>
      <c r="K38" s="5">
        <v>719098314.42443085</v>
      </c>
      <c r="L38" s="5">
        <v>421339651.28373182</v>
      </c>
      <c r="M38" s="5"/>
      <c r="N38" s="5">
        <v>160983557.58297375</v>
      </c>
      <c r="O38" s="5">
        <v>936483.93358600594</v>
      </c>
      <c r="P38" s="5"/>
      <c r="Q38" s="5">
        <v>827532573.6383965</v>
      </c>
      <c r="R38" s="5">
        <v>1297863.3047230321</v>
      </c>
      <c r="S38" s="5"/>
      <c r="T38" s="5">
        <v>422835.79591836734</v>
      </c>
      <c r="U38" s="5"/>
      <c r="V38" s="5"/>
      <c r="W38" s="5"/>
      <c r="X38" s="5"/>
      <c r="Y38" s="5">
        <v>2295037182.1774049</v>
      </c>
    </row>
    <row r="39" spans="1:25" x14ac:dyDescent="0.25">
      <c r="A39" s="6" t="s">
        <v>139</v>
      </c>
      <c r="B39" s="5">
        <v>12671275.090379007</v>
      </c>
      <c r="C39" s="5">
        <v>2172280.612244898</v>
      </c>
      <c r="D39" s="5">
        <v>70039679.865393654</v>
      </c>
      <c r="E39" s="5"/>
      <c r="F39" s="5"/>
      <c r="G39" s="5">
        <v>24012925.352682211</v>
      </c>
      <c r="H39" s="5"/>
      <c r="I39" s="5">
        <v>18543602.11653062</v>
      </c>
      <c r="J39" s="5">
        <v>34549478.08227399</v>
      </c>
      <c r="K39" s="5">
        <v>705851525.02314818</v>
      </c>
      <c r="L39" s="5">
        <v>412804510.43793005</v>
      </c>
      <c r="M39" s="5"/>
      <c r="N39" s="5">
        <v>184468157.17166179</v>
      </c>
      <c r="O39" s="5">
        <v>1151416.0469970843</v>
      </c>
      <c r="P39" s="5"/>
      <c r="Q39" s="5">
        <v>830440160.20457733</v>
      </c>
      <c r="R39" s="5">
        <v>1892421.6378134112</v>
      </c>
      <c r="S39" s="5"/>
      <c r="T39" s="5">
        <v>406526.80466472305</v>
      </c>
      <c r="U39" s="5"/>
      <c r="V39" s="5"/>
      <c r="W39" s="5"/>
      <c r="X39" s="5"/>
      <c r="Y39" s="5">
        <v>2299003958.4462972</v>
      </c>
    </row>
    <row r="40" spans="1:25" x14ac:dyDescent="0.25">
      <c r="A40" s="6" t="s">
        <v>172</v>
      </c>
      <c r="B40" s="5">
        <v>12671275.090379007</v>
      </c>
      <c r="C40" s="5">
        <v>2172280.612244898</v>
      </c>
      <c r="D40" s="5">
        <v>65867517.998804487</v>
      </c>
      <c r="E40" s="5"/>
      <c r="F40" s="5"/>
      <c r="G40" s="5">
        <v>23852785.500670563</v>
      </c>
      <c r="H40" s="5"/>
      <c r="I40" s="5">
        <v>18557435.133469392</v>
      </c>
      <c r="J40" s="5">
        <v>35711930.066035122</v>
      </c>
      <c r="K40" s="5">
        <v>712024419.42547894</v>
      </c>
      <c r="L40" s="5">
        <v>408301943.38364434</v>
      </c>
      <c r="M40" s="5"/>
      <c r="N40" s="5">
        <v>185211500.08218658</v>
      </c>
      <c r="O40" s="5">
        <v>945546.42577259475</v>
      </c>
      <c r="P40" s="5"/>
      <c r="Q40" s="5">
        <v>828916507.95536423</v>
      </c>
      <c r="R40" s="5">
        <v>2244920.9679300291</v>
      </c>
      <c r="S40" s="5"/>
      <c r="T40" s="5">
        <v>390070.96209912538</v>
      </c>
      <c r="U40" s="5">
        <v>226526.2390670554</v>
      </c>
      <c r="V40" s="5"/>
      <c r="W40" s="5"/>
      <c r="X40" s="5"/>
      <c r="Y40" s="5">
        <v>2297094659.8431463</v>
      </c>
    </row>
    <row r="41" spans="1:25" x14ac:dyDescent="0.25">
      <c r="A41" s="6" t="s">
        <v>140</v>
      </c>
      <c r="B41" s="5">
        <v>13250041.985422745</v>
      </c>
      <c r="C41" s="5">
        <v>2172280.612244898</v>
      </c>
      <c r="D41" s="5">
        <v>67943730.871720165</v>
      </c>
      <c r="E41" s="5"/>
      <c r="F41" s="5"/>
      <c r="G41" s="5">
        <v>23161195.810670543</v>
      </c>
      <c r="H41" s="5"/>
      <c r="I41" s="5">
        <v>18584941.927230328</v>
      </c>
      <c r="J41" s="5">
        <v>35585770.424810603</v>
      </c>
      <c r="K41" s="5">
        <v>713436956.35629678</v>
      </c>
      <c r="L41" s="5">
        <v>407641763.40058303</v>
      </c>
      <c r="M41" s="5">
        <v>291698.55</v>
      </c>
      <c r="N41" s="5">
        <v>187741588.60107875</v>
      </c>
      <c r="O41" s="5">
        <v>1801965.1962682216</v>
      </c>
      <c r="P41" s="5"/>
      <c r="Q41" s="5">
        <v>825256653.89454806</v>
      </c>
      <c r="R41" s="5">
        <v>3424923.0787172015</v>
      </c>
      <c r="S41" s="5"/>
      <c r="T41" s="5">
        <v>373596.09037900879</v>
      </c>
      <c r="U41" s="5">
        <v>227700.43731778426</v>
      </c>
      <c r="V41" s="5"/>
      <c r="W41" s="5"/>
      <c r="X41" s="5"/>
      <c r="Y41" s="5">
        <v>2300894807.2372885</v>
      </c>
    </row>
    <row r="42" spans="1:25" x14ac:dyDescent="0.25">
      <c r="A42" s="6" t="s">
        <v>141</v>
      </c>
      <c r="B42" s="5">
        <v>12425453.169096215</v>
      </c>
      <c r="C42" s="5">
        <v>2172280.612244898</v>
      </c>
      <c r="D42" s="5">
        <v>69132905.619796112</v>
      </c>
      <c r="E42" s="5"/>
      <c r="F42" s="5"/>
      <c r="G42" s="5">
        <v>23432226.425597657</v>
      </c>
      <c r="H42" s="5"/>
      <c r="I42" s="5">
        <v>18900255.759008747</v>
      </c>
      <c r="J42" s="5">
        <v>35532455.816880412</v>
      </c>
      <c r="K42" s="5">
        <v>717876198.01708472</v>
      </c>
      <c r="L42" s="5">
        <v>419296097.68279886</v>
      </c>
      <c r="M42" s="5">
        <v>292252.69</v>
      </c>
      <c r="N42" s="5">
        <v>171691362.62900874</v>
      </c>
      <c r="O42" s="5">
        <v>1808609.2255393588</v>
      </c>
      <c r="P42" s="5"/>
      <c r="Q42" s="5">
        <v>834670500.29653084</v>
      </c>
      <c r="R42" s="5">
        <v>6223204.6309329411</v>
      </c>
      <c r="S42" s="5"/>
      <c r="T42" s="5">
        <v>356978.8921282799</v>
      </c>
      <c r="U42" s="5">
        <v>228847.66763848398</v>
      </c>
      <c r="V42" s="5"/>
      <c r="W42" s="5"/>
      <c r="X42" s="5"/>
      <c r="Y42" s="5">
        <v>2314039629.1342864</v>
      </c>
    </row>
    <row r="43" spans="1:25" x14ac:dyDescent="0.25">
      <c r="A43" s="6" t="s">
        <v>142</v>
      </c>
      <c r="B43" s="5">
        <v>12398116.492711375</v>
      </c>
      <c r="C43" s="5">
        <v>1573580.887755102</v>
      </c>
      <c r="D43" s="5">
        <v>69305432.300991252</v>
      </c>
      <c r="E43" s="5"/>
      <c r="F43" s="5"/>
      <c r="G43" s="5">
        <v>23467707.762740504</v>
      </c>
      <c r="H43" s="5"/>
      <c r="I43" s="5">
        <v>18926620.678658895</v>
      </c>
      <c r="J43" s="5">
        <v>34462549.565947421</v>
      </c>
      <c r="K43" s="5">
        <v>733352286.21067131</v>
      </c>
      <c r="L43" s="5">
        <v>404678083.56472301</v>
      </c>
      <c r="M43" s="5">
        <v>292830.40000000002</v>
      </c>
      <c r="N43" s="5">
        <v>176248667.42746353</v>
      </c>
      <c r="O43" s="5">
        <v>9639267.5018367376</v>
      </c>
      <c r="P43" s="5"/>
      <c r="Q43" s="5">
        <v>824667766.98798859</v>
      </c>
      <c r="R43" s="5">
        <v>6756176.5931778392</v>
      </c>
      <c r="S43" s="5"/>
      <c r="T43" s="5">
        <v>340338.13994169096</v>
      </c>
      <c r="U43" s="5">
        <v>230045.91836734695</v>
      </c>
      <c r="V43" s="5">
        <v>728095.30612244899</v>
      </c>
      <c r="W43" s="5">
        <v>10003152.581632653</v>
      </c>
      <c r="X43" s="5"/>
      <c r="Y43" s="5">
        <v>2327070718.3207297</v>
      </c>
    </row>
    <row r="44" spans="1:25" x14ac:dyDescent="0.25">
      <c r="A44" s="4">
        <v>2024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x14ac:dyDescent="0.25">
      <c r="A45" s="6" t="s">
        <v>132</v>
      </c>
      <c r="B45" s="5">
        <v>12470566.024781339</v>
      </c>
      <c r="C45" s="5">
        <v>1573580.887755102</v>
      </c>
      <c r="D45" s="5">
        <v>69331332.36110799</v>
      </c>
      <c r="E45" s="5"/>
      <c r="F45" s="5"/>
      <c r="G45" s="5">
        <v>24563568.765860073</v>
      </c>
      <c r="H45" s="5"/>
      <c r="I45" s="5">
        <v>18949924.92244897</v>
      </c>
      <c r="J45" s="5">
        <v>36172911.456034929</v>
      </c>
      <c r="K45" s="5">
        <v>725702779.03792918</v>
      </c>
      <c r="L45" s="5">
        <v>332008138.06577265</v>
      </c>
      <c r="M45" s="5">
        <v>293408.12</v>
      </c>
      <c r="N45" s="5">
        <v>185248061.99653059</v>
      </c>
      <c r="O45" s="5">
        <v>17335168.920291543</v>
      </c>
      <c r="P45" s="5"/>
      <c r="Q45" s="5">
        <v>832011254.39962101</v>
      </c>
      <c r="R45" s="5">
        <v>7079046.8184256526</v>
      </c>
      <c r="S45" s="5"/>
      <c r="T45" s="5">
        <v>323610.19825072889</v>
      </c>
      <c r="U45" s="5">
        <v>168320.69970845483</v>
      </c>
      <c r="V45" s="5">
        <v>730865.6093294461</v>
      </c>
      <c r="W45" s="5">
        <v>70523030.874635577</v>
      </c>
      <c r="X45" s="5">
        <v>1015084.2448979592</v>
      </c>
      <c r="Y45" s="5">
        <v>2335500653.4033809</v>
      </c>
    </row>
    <row r="46" spans="1:25" x14ac:dyDescent="0.25">
      <c r="A46" s="6" t="s">
        <v>133</v>
      </c>
      <c r="B46" s="5">
        <v>12439762.230320698</v>
      </c>
      <c r="C46" s="5">
        <v>1573580.887755102</v>
      </c>
      <c r="D46" s="5">
        <v>67674020.367026135</v>
      </c>
      <c r="E46" s="5"/>
      <c r="F46" s="5"/>
      <c r="G46" s="5">
        <v>24052148.141953368</v>
      </c>
      <c r="H46" s="5"/>
      <c r="I46" s="5">
        <v>18906103.821982522</v>
      </c>
      <c r="J46" s="5">
        <v>36210934.711428508</v>
      </c>
      <c r="K46" s="5">
        <v>745233617.76857305</v>
      </c>
      <c r="L46" s="5">
        <v>183507634.10221574</v>
      </c>
      <c r="M46" s="5">
        <v>293947.51</v>
      </c>
      <c r="N46" s="5">
        <v>314663405.51393586</v>
      </c>
      <c r="O46" s="5">
        <v>21836956.312507294</v>
      </c>
      <c r="P46" s="5"/>
      <c r="Q46" s="5">
        <v>827585640.51830888</v>
      </c>
      <c r="R46" s="5">
        <v>7106232.7115160348</v>
      </c>
      <c r="S46" s="5"/>
      <c r="T46" s="5">
        <v>306697.34110787173</v>
      </c>
      <c r="U46" s="5">
        <v>169129.00874635571</v>
      </c>
      <c r="V46" s="5">
        <v>733483.2186588922</v>
      </c>
      <c r="W46" s="5">
        <v>89211975.266763911</v>
      </c>
      <c r="X46" s="5">
        <v>1455333.3425655977</v>
      </c>
      <c r="Y46" s="5">
        <v>2352960602.7753654</v>
      </c>
    </row>
    <row r="47" spans="1:25" x14ac:dyDescent="0.25">
      <c r="A47" s="6" t="s">
        <v>134</v>
      </c>
      <c r="B47" s="5">
        <v>12442325.043731777</v>
      </c>
      <c r="C47" s="5">
        <v>1573580.887755102</v>
      </c>
      <c r="D47" s="5">
        <v>99444577.353498548</v>
      </c>
      <c r="E47" s="5"/>
      <c r="F47" s="5"/>
      <c r="G47" s="5">
        <v>25411583.143236142</v>
      </c>
      <c r="H47" s="5"/>
      <c r="I47" s="5">
        <v>18921097.506064139</v>
      </c>
      <c r="J47" s="5">
        <v>35912100.826676339</v>
      </c>
      <c r="K47" s="5">
        <v>845038682.33285367</v>
      </c>
      <c r="L47" s="5">
        <v>66494976.241690956</v>
      </c>
      <c r="M47" s="5">
        <v>2866749.661253646</v>
      </c>
      <c r="N47" s="5">
        <v>318423911.14218652</v>
      </c>
      <c r="O47" s="5">
        <v>40157439.168338209</v>
      </c>
      <c r="P47" s="5"/>
      <c r="Q47" s="5">
        <v>806044536.05693877</v>
      </c>
      <c r="R47" s="5">
        <v>8231568.4734693877</v>
      </c>
      <c r="S47" s="5"/>
      <c r="T47" s="5">
        <v>289801.29446064139</v>
      </c>
      <c r="U47" s="5">
        <v>170001.45772594755</v>
      </c>
      <c r="V47" s="5">
        <v>736297.14868804673</v>
      </c>
      <c r="W47" s="5">
        <v>89666371.654518917</v>
      </c>
      <c r="X47" s="5">
        <v>1459505.5393586005</v>
      </c>
      <c r="Y47" s="5">
        <v>2373285104.9324455</v>
      </c>
    </row>
    <row r="48" spans="1:25" x14ac:dyDescent="0.25">
      <c r="A48" s="6" t="s">
        <v>135</v>
      </c>
      <c r="B48" s="5">
        <v>12289989.848396502</v>
      </c>
      <c r="C48" s="5">
        <v>1573580.887755102</v>
      </c>
      <c r="D48" s="5">
        <v>104435366.44341123</v>
      </c>
      <c r="E48" s="5">
        <v>1817591.6909621009</v>
      </c>
      <c r="F48" s="5"/>
      <c r="G48" s="5">
        <v>24927124.730787154</v>
      </c>
      <c r="H48" s="5"/>
      <c r="I48" s="5">
        <v>18947829.417376079</v>
      </c>
      <c r="J48" s="5">
        <v>35601536.615889259</v>
      </c>
      <c r="K48" s="5">
        <v>877991723.65134346</v>
      </c>
      <c r="L48" s="5">
        <v>59265341.110553928</v>
      </c>
      <c r="M48" s="5">
        <v>1840686.708454811</v>
      </c>
      <c r="N48" s="5">
        <v>243682680.21711367</v>
      </c>
      <c r="O48" s="5">
        <v>66569683.593965009</v>
      </c>
      <c r="P48" s="5"/>
      <c r="Q48" s="5">
        <v>828855726.59463549</v>
      </c>
      <c r="R48" s="5">
        <v>8267037.563294461</v>
      </c>
      <c r="S48" s="5"/>
      <c r="T48" s="5">
        <v>272774.59475218662</v>
      </c>
      <c r="U48" s="5">
        <v>170854.2274052478</v>
      </c>
      <c r="V48" s="5">
        <v>739038.36734693882</v>
      </c>
      <c r="W48" s="5">
        <v>90108642.444606319</v>
      </c>
      <c r="X48" s="5">
        <v>2185278.4314868809</v>
      </c>
      <c r="Y48" s="5">
        <v>2379542487.1395359</v>
      </c>
    </row>
    <row r="49" spans="1:25" x14ac:dyDescent="0.25">
      <c r="A49" s="6" t="s">
        <v>136</v>
      </c>
      <c r="B49" s="5">
        <v>12289989.848396502</v>
      </c>
      <c r="C49" s="5">
        <v>1658814.1239067055</v>
      </c>
      <c r="D49" s="5">
        <v>104454147.05588931</v>
      </c>
      <c r="E49" s="5">
        <v>5214595.4139941745</v>
      </c>
      <c r="F49" s="5"/>
      <c r="G49" s="5">
        <v>24182597.910466481</v>
      </c>
      <c r="H49" s="5"/>
      <c r="I49" s="5">
        <v>18954473.680524789</v>
      </c>
      <c r="J49" s="5">
        <v>35549446.692857102</v>
      </c>
      <c r="K49" s="5">
        <v>882368410.88638067</v>
      </c>
      <c r="L49" s="5">
        <v>59438994.452186599</v>
      </c>
      <c r="M49" s="5">
        <v>288542.27405247855</v>
      </c>
      <c r="N49" s="5">
        <v>266486472.36603498</v>
      </c>
      <c r="O49" s="5">
        <v>56985535.212040827</v>
      </c>
      <c r="P49" s="5"/>
      <c r="Q49" s="5">
        <v>815521448.57437313</v>
      </c>
      <c r="R49" s="5">
        <v>9477275.6730320696</v>
      </c>
      <c r="S49" s="5"/>
      <c r="T49" s="5">
        <v>255711.31778425659</v>
      </c>
      <c r="U49" s="5">
        <v>171744.89795918367</v>
      </c>
      <c r="V49" s="5">
        <v>741895.92419825075</v>
      </c>
      <c r="W49" s="5">
        <v>90568064.246355593</v>
      </c>
      <c r="X49" s="5">
        <v>2193169.7784256558</v>
      </c>
      <c r="Y49" s="5">
        <v>2386801330.3288589</v>
      </c>
    </row>
    <row r="50" spans="1:25" x14ac:dyDescent="0.25">
      <c r="A50" s="6" t="s">
        <v>137</v>
      </c>
      <c r="B50" s="5">
        <v>12298070.715743441</v>
      </c>
      <c r="C50" s="5">
        <v>1658814.1239067055</v>
      </c>
      <c r="D50" s="5">
        <v>103637576.66819254</v>
      </c>
      <c r="E50" s="5">
        <v>9250297.6793003064</v>
      </c>
      <c r="F50" s="5"/>
      <c r="G50" s="5">
        <v>24045593.205626801</v>
      </c>
      <c r="H50" s="5"/>
      <c r="I50" s="5">
        <v>18979819.856122453</v>
      </c>
      <c r="J50" s="5">
        <v>35135916.247084446</v>
      </c>
      <c r="K50" s="5">
        <v>889384436.63323569</v>
      </c>
      <c r="L50" s="5">
        <v>59894947.838017486</v>
      </c>
      <c r="M50" s="5">
        <v>16881485.181107868</v>
      </c>
      <c r="N50" s="5">
        <v>248765727.14650142</v>
      </c>
      <c r="O50" s="5">
        <v>57232426.338454738</v>
      </c>
      <c r="P50" s="5"/>
      <c r="Q50" s="5">
        <v>808076359.90134132</v>
      </c>
      <c r="R50" s="5">
        <v>9577817.6633527782</v>
      </c>
      <c r="S50" s="5"/>
      <c r="T50" s="5">
        <v>238515.56268221576</v>
      </c>
      <c r="U50" s="5">
        <v>172615.16034985424</v>
      </c>
      <c r="V50" s="5">
        <v>5326273.8134110793</v>
      </c>
      <c r="W50" s="5">
        <v>91014542.231778398</v>
      </c>
      <c r="X50" s="5">
        <v>2201342.2507288628</v>
      </c>
      <c r="Y50" s="5">
        <v>2393772578.216939</v>
      </c>
    </row>
    <row r="51" spans="1:25" x14ac:dyDescent="0.25">
      <c r="A51" s="6" t="s">
        <v>138</v>
      </c>
      <c r="B51" s="5">
        <v>12249597.591836732</v>
      </c>
      <c r="C51" s="5">
        <v>1658814.1239067055</v>
      </c>
      <c r="D51" s="5">
        <v>103563066.64880474</v>
      </c>
      <c r="E51" s="5">
        <v>9765989.8090378866</v>
      </c>
      <c r="F51" s="5"/>
      <c r="G51" s="5">
        <v>24278245.244023427</v>
      </c>
      <c r="H51" s="5"/>
      <c r="I51" s="5">
        <v>19003249.95626818</v>
      </c>
      <c r="J51" s="5">
        <v>34801443.346472301</v>
      </c>
      <c r="K51" s="5">
        <v>881127958.99565303</v>
      </c>
      <c r="L51" s="5">
        <v>59062150.632594742</v>
      </c>
      <c r="M51" s="5">
        <v>17322876.21504375</v>
      </c>
      <c r="N51" s="5">
        <v>232776028.48495626</v>
      </c>
      <c r="O51" s="5">
        <v>75717992.262973875</v>
      </c>
      <c r="P51" s="5"/>
      <c r="Q51" s="5">
        <v>815846609.61020434</v>
      </c>
      <c r="R51" s="5">
        <v>9471160.5937317908</v>
      </c>
      <c r="S51" s="5"/>
      <c r="T51" s="5">
        <v>221273.85714285713</v>
      </c>
      <c r="U51" s="5">
        <v>112255.10204081633</v>
      </c>
      <c r="V51" s="5">
        <v>5348494.8163265232</v>
      </c>
      <c r="W51" s="5">
        <v>91478473.281341076</v>
      </c>
      <c r="X51" s="5">
        <v>2209962.0058309026</v>
      </c>
      <c r="Y51" s="5">
        <v>2396015642.5781898</v>
      </c>
    </row>
    <row r="52" spans="1:25" x14ac:dyDescent="0.25">
      <c r="A52" s="6" t="s">
        <v>139</v>
      </c>
      <c r="B52" s="5">
        <v>12205119.511661803</v>
      </c>
      <c r="C52" s="5">
        <v>1658814.1239067055</v>
      </c>
      <c r="D52" s="5">
        <v>103190340.93766779</v>
      </c>
      <c r="E52" s="5">
        <v>12985728.594460636</v>
      </c>
      <c r="F52" s="5"/>
      <c r="G52" s="5">
        <v>22689178.71125365</v>
      </c>
      <c r="H52" s="5"/>
      <c r="I52" s="5">
        <v>36498890.985335432</v>
      </c>
      <c r="J52" s="5">
        <v>33861284.690845534</v>
      </c>
      <c r="K52" s="5">
        <v>889258822.44620788</v>
      </c>
      <c r="L52" s="5">
        <v>60032837.669212833</v>
      </c>
      <c r="M52" s="5">
        <v>13891424.997084551</v>
      </c>
      <c r="N52" s="5">
        <v>196385272.95349851</v>
      </c>
      <c r="O52" s="5">
        <v>78703273.282740504</v>
      </c>
      <c r="P52" s="5"/>
      <c r="Q52" s="5">
        <v>831332492.39259481</v>
      </c>
      <c r="R52" s="5">
        <v>9593785.7787755094</v>
      </c>
      <c r="S52" s="5"/>
      <c r="T52" s="5">
        <v>203941.31195335279</v>
      </c>
      <c r="U52" s="5">
        <v>112831.63265306123</v>
      </c>
      <c r="V52" s="5">
        <v>5370867.932944607</v>
      </c>
      <c r="W52" s="5">
        <v>91944983.488338053</v>
      </c>
      <c r="X52" s="5">
        <v>2217072.9504373181</v>
      </c>
      <c r="Y52" s="5">
        <v>2402136964.3915734</v>
      </c>
    </row>
    <row r="53" spans="1:25" x14ac:dyDescent="0.25">
      <c r="A53" s="6" t="s">
        <v>172</v>
      </c>
      <c r="B53" s="5">
        <v>12205119.51</v>
      </c>
      <c r="C53" s="5">
        <v>1658814.12</v>
      </c>
      <c r="D53" s="5">
        <v>104958787.01000001</v>
      </c>
      <c r="E53" s="5">
        <v>15232646.050000001</v>
      </c>
      <c r="F53" s="5"/>
      <c r="G53" s="5">
        <v>22837870.929999996</v>
      </c>
      <c r="H53" s="5"/>
      <c r="I53" s="5">
        <v>36574197.68</v>
      </c>
      <c r="J53" s="5">
        <v>33153531.689999998</v>
      </c>
      <c r="K53" s="5">
        <v>878164530.50999999</v>
      </c>
      <c r="L53" s="5">
        <v>59224913.269999996</v>
      </c>
      <c r="M53" s="5">
        <v>10970552.41</v>
      </c>
      <c r="N53" s="5">
        <v>225296248.41000003</v>
      </c>
      <c r="O53" s="5">
        <v>70079408.070000008</v>
      </c>
      <c r="P53" s="5"/>
      <c r="Q53" s="5">
        <v>861811470.89999986</v>
      </c>
      <c r="R53" s="5">
        <v>6851906.379999999</v>
      </c>
      <c r="S53" s="5"/>
      <c r="T53" s="5">
        <v>186491.13</v>
      </c>
      <c r="U53" s="5">
        <v>113395.04</v>
      </c>
      <c r="V53" s="5">
        <v>5392717.0299999993</v>
      </c>
      <c r="W53" s="5">
        <v>92398412.649999991</v>
      </c>
      <c r="X53" s="5">
        <v>2227648.04</v>
      </c>
      <c r="Y53" s="5">
        <v>2439338660.8300004</v>
      </c>
    </row>
    <row r="54" spans="1:25" x14ac:dyDescent="0.25">
      <c r="A54" s="6" t="s">
        <v>140</v>
      </c>
      <c r="B54" s="5">
        <v>12407874.800000001</v>
      </c>
      <c r="C54" s="5">
        <v>1680009.46</v>
      </c>
      <c r="D54" s="5">
        <v>104083896.91</v>
      </c>
      <c r="E54" s="5">
        <v>30122929.359999999</v>
      </c>
      <c r="F54" s="5"/>
      <c r="G54" s="5">
        <v>24479116.539999999</v>
      </c>
      <c r="H54" s="5"/>
      <c r="I54" s="5">
        <v>36806139.789999999</v>
      </c>
      <c r="J54" s="5">
        <v>32493063.670000002</v>
      </c>
      <c r="K54" s="5">
        <v>878794202.44000006</v>
      </c>
      <c r="L54" s="5">
        <v>58842792.030000001</v>
      </c>
      <c r="M54" s="5">
        <v>11066570.299999999</v>
      </c>
      <c r="N54" s="5">
        <v>217488239.05999994</v>
      </c>
      <c r="O54" s="5">
        <v>63385643.180000007</v>
      </c>
      <c r="P54" s="5"/>
      <c r="Q54" s="5">
        <v>867482293.89999986</v>
      </c>
      <c r="R54" s="5">
        <v>6262839.0700000003</v>
      </c>
      <c r="S54" s="5"/>
      <c r="T54" s="5">
        <v>168983.26</v>
      </c>
      <c r="U54" s="5">
        <v>113983.24</v>
      </c>
      <c r="V54" s="5">
        <v>5415462.0499999989</v>
      </c>
      <c r="W54" s="5">
        <v>92869204.560000002</v>
      </c>
      <c r="X54" s="5">
        <v>2230709.4</v>
      </c>
      <c r="Y54" s="5">
        <v>2446193953.02</v>
      </c>
    </row>
    <row r="55" spans="1:25" x14ac:dyDescent="0.25">
      <c r="A55" s="6" t="s">
        <v>141</v>
      </c>
      <c r="B55" s="5">
        <v>12572363.560000001</v>
      </c>
      <c r="C55" s="5">
        <v>1688012.37</v>
      </c>
      <c r="D55" s="5">
        <v>104962419.59999999</v>
      </c>
      <c r="E55" s="5">
        <v>51168583.38000001</v>
      </c>
      <c r="F55" s="5"/>
      <c r="G55" s="5">
        <v>24419115.399999995</v>
      </c>
      <c r="H55" s="5"/>
      <c r="I55" s="5">
        <v>36435533.729999997</v>
      </c>
      <c r="J55" s="5">
        <v>32438291.640000001</v>
      </c>
      <c r="K55" s="5">
        <v>903403372.13999999</v>
      </c>
      <c r="L55" s="5">
        <v>60125410.390000001</v>
      </c>
      <c r="M55" s="5">
        <v>8836472.5300000012</v>
      </c>
      <c r="N55" s="5">
        <v>171078578.57000002</v>
      </c>
      <c r="O55" s="5">
        <v>56241661.940000005</v>
      </c>
      <c r="P55" s="5"/>
      <c r="Q55" s="5">
        <v>885086407.62999988</v>
      </c>
      <c r="R55" s="5">
        <v>3429076.95</v>
      </c>
      <c r="S55" s="5"/>
      <c r="T55" s="5">
        <v>151360.06</v>
      </c>
      <c r="U55" s="5">
        <v>114558.31</v>
      </c>
      <c r="V55" s="5">
        <v>5437668.5199999996</v>
      </c>
      <c r="W55" s="5">
        <v>93327522.789999992</v>
      </c>
      <c r="X55" s="5">
        <v>2245753.02</v>
      </c>
      <c r="Y55" s="5">
        <v>2453162162.5299997</v>
      </c>
    </row>
    <row r="56" spans="1:25" x14ac:dyDescent="0.25">
      <c r="A56" s="6" t="s">
        <v>142</v>
      </c>
      <c r="B56" s="5">
        <v>12658618.66</v>
      </c>
      <c r="C56" s="5">
        <v>1688012.37</v>
      </c>
      <c r="D56" s="5">
        <v>102926455.09</v>
      </c>
      <c r="E56" s="5">
        <v>72267773.360000014</v>
      </c>
      <c r="F56" s="5"/>
      <c r="G56" s="5">
        <v>24561644.209999997</v>
      </c>
      <c r="H56" s="5"/>
      <c r="I56" s="5">
        <v>36385057.450000003</v>
      </c>
      <c r="J56" s="5">
        <v>31810989.280000001</v>
      </c>
      <c r="K56" s="5">
        <v>902113917.48999989</v>
      </c>
      <c r="L56" s="5">
        <v>59063211.240000002</v>
      </c>
      <c r="M56" s="5">
        <v>9032712.7300000004</v>
      </c>
      <c r="N56" s="5">
        <v>173459011.94999999</v>
      </c>
      <c r="O56" s="5">
        <v>49799566.340000004</v>
      </c>
      <c r="P56" s="5"/>
      <c r="Q56" s="5">
        <v>882376329.25</v>
      </c>
      <c r="R56" s="5">
        <v>3399258.92</v>
      </c>
      <c r="S56" s="5"/>
      <c r="T56" s="5">
        <v>133273.47</v>
      </c>
      <c r="U56" s="5">
        <v>115158.89</v>
      </c>
      <c r="V56" s="5">
        <v>5329060.53</v>
      </c>
      <c r="W56" s="5">
        <v>83189715.799999997</v>
      </c>
      <c r="X56" s="5">
        <v>2263974.0999999996</v>
      </c>
      <c r="Y56" s="5">
        <v>2452573741.1300001</v>
      </c>
    </row>
    <row r="57" spans="1:25" x14ac:dyDescent="0.25">
      <c r="A57" s="4">
        <v>2025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x14ac:dyDescent="0.25">
      <c r="A58" s="6" t="s">
        <v>132</v>
      </c>
      <c r="B58" s="5">
        <v>12727514.960000001</v>
      </c>
      <c r="C58" s="5">
        <v>1688012.37</v>
      </c>
      <c r="D58" s="5">
        <v>103182461.95000002</v>
      </c>
      <c r="E58" s="5">
        <v>91592918.049999997</v>
      </c>
      <c r="F58" s="5"/>
      <c r="G58" s="5">
        <v>24739706.009999994</v>
      </c>
      <c r="H58" s="5"/>
      <c r="I58" s="5">
        <v>36591142.339999996</v>
      </c>
      <c r="J58" s="5">
        <v>31679453.560000002</v>
      </c>
      <c r="K58" s="5">
        <v>890953174.18000019</v>
      </c>
      <c r="L58" s="5">
        <v>52721382.640000008</v>
      </c>
      <c r="M58" s="5">
        <v>12663524.340000004</v>
      </c>
      <c r="N58" s="5">
        <v>231255766.16</v>
      </c>
      <c r="O58" s="5">
        <v>46913799.440000005</v>
      </c>
      <c r="P58" s="5"/>
      <c r="Q58" s="5">
        <v>897010280.63999987</v>
      </c>
      <c r="R58" s="5">
        <v>3569357.7</v>
      </c>
      <c r="S58" s="5"/>
      <c r="T58" s="5">
        <v>121541.11</v>
      </c>
      <c r="U58" s="5">
        <v>56145.04</v>
      </c>
      <c r="V58" s="5">
        <v>5351281.54</v>
      </c>
      <c r="W58" s="5">
        <v>75319974.899999991</v>
      </c>
      <c r="X58" s="5">
        <v>2283660.4900000002</v>
      </c>
      <c r="Y58" s="5">
        <v>2520421097.4200001</v>
      </c>
    </row>
    <row r="59" spans="1:25" x14ac:dyDescent="0.25">
      <c r="A59" s="6" t="s">
        <v>133</v>
      </c>
      <c r="B59" s="5">
        <v>12734415.359999999</v>
      </c>
      <c r="C59" s="5">
        <v>1688012.37</v>
      </c>
      <c r="D59" s="5">
        <v>99560186.890000001</v>
      </c>
      <c r="E59" s="5">
        <v>101142750.78</v>
      </c>
      <c r="F59" s="5"/>
      <c r="G59" s="5">
        <v>28286977.009999998</v>
      </c>
      <c r="H59" s="5"/>
      <c r="I59" s="5">
        <v>36248859.640000001</v>
      </c>
      <c r="J59" s="5">
        <v>31559974.159999996</v>
      </c>
      <c r="K59" s="5">
        <v>862279914.33000004</v>
      </c>
      <c r="L59" s="5">
        <v>50950833.280000001</v>
      </c>
      <c r="M59" s="5">
        <v>21105247.77</v>
      </c>
      <c r="N59" s="5">
        <v>230906642.88</v>
      </c>
      <c r="O59" s="5">
        <v>34876886.549999997</v>
      </c>
      <c r="P59" s="5"/>
      <c r="Q59" s="5">
        <v>926080232.09999979</v>
      </c>
      <c r="R59" s="5">
        <v>5464188.0499999998</v>
      </c>
      <c r="S59" s="5"/>
      <c r="T59" s="5">
        <v>109695.92</v>
      </c>
      <c r="U59" s="5">
        <v>56405.25</v>
      </c>
      <c r="V59" s="5">
        <v>5371512.75</v>
      </c>
      <c r="W59" s="5">
        <v>71409472.180000007</v>
      </c>
      <c r="X59" s="5">
        <v>2303957.19</v>
      </c>
      <c r="Y59" s="5">
        <v>2522136164.4599996</v>
      </c>
    </row>
    <row r="60" spans="1:25" x14ac:dyDescent="0.25">
      <c r="A60" s="6" t="s">
        <v>134</v>
      </c>
      <c r="B60" s="5">
        <v>12734415.359999999</v>
      </c>
      <c r="C60" s="5">
        <v>1688012.37</v>
      </c>
      <c r="D60" s="5">
        <v>99721166.909999996</v>
      </c>
      <c r="E60" s="5">
        <v>108274248.69</v>
      </c>
      <c r="F60" s="5"/>
      <c r="G60" s="5">
        <v>28195668.719999999</v>
      </c>
      <c r="H60" s="5"/>
      <c r="I60" s="5">
        <v>36689908.710000008</v>
      </c>
      <c r="J60" s="5">
        <v>31378957.5</v>
      </c>
      <c r="K60" s="5">
        <v>868607808.01999986</v>
      </c>
      <c r="L60" s="5">
        <v>50713635.439999998</v>
      </c>
      <c r="M60" s="5">
        <v>38205754.930000007</v>
      </c>
      <c r="N60" s="5">
        <v>178755000.94</v>
      </c>
      <c r="O60" s="5">
        <v>32944585.23</v>
      </c>
      <c r="P60" s="5"/>
      <c r="Q60" s="5">
        <v>955861266.20000005</v>
      </c>
      <c r="R60" s="5">
        <v>4181221.51</v>
      </c>
      <c r="S60" s="5"/>
      <c r="T60" s="5">
        <v>391073.76</v>
      </c>
      <c r="U60" s="5">
        <v>56696.79</v>
      </c>
      <c r="V60" s="5">
        <v>5394091.1099999994</v>
      </c>
      <c r="W60" s="5">
        <v>71775091.519999996</v>
      </c>
      <c r="X60" s="5">
        <v>2329252.59</v>
      </c>
      <c r="Y60" s="5">
        <v>2527897856.3000007</v>
      </c>
    </row>
    <row r="61" spans="1:25" x14ac:dyDescent="0.25">
      <c r="A61" s="6" t="s">
        <v>135</v>
      </c>
      <c r="B61" s="5">
        <v>12816639.85</v>
      </c>
      <c r="C61" s="5">
        <v>1751481.76</v>
      </c>
      <c r="D61" s="5">
        <v>102865948.01999997</v>
      </c>
      <c r="E61" s="5">
        <v>108276083.19999999</v>
      </c>
      <c r="F61" s="5"/>
      <c r="G61" s="5">
        <v>27719571.41</v>
      </c>
      <c r="H61" s="5"/>
      <c r="I61" s="5">
        <v>36778148.340000004</v>
      </c>
      <c r="J61" s="5">
        <v>30715204.289999995</v>
      </c>
      <c r="K61" s="5">
        <v>850709452.9599998</v>
      </c>
      <c r="L61" s="5">
        <v>50266516.180000007</v>
      </c>
      <c r="M61" s="5">
        <v>42282610.560000002</v>
      </c>
      <c r="N61" s="5">
        <v>181794538.89999998</v>
      </c>
      <c r="O61" s="5">
        <v>31257901.339999996</v>
      </c>
      <c r="P61" s="5"/>
      <c r="Q61" s="5">
        <v>968651365.77999997</v>
      </c>
      <c r="R61" s="5">
        <v>6691011</v>
      </c>
      <c r="S61" s="5"/>
      <c r="T61" s="5">
        <v>378489.8</v>
      </c>
      <c r="U61" s="5">
        <v>56981.05</v>
      </c>
      <c r="V61" s="5">
        <v>5416099.5900000008</v>
      </c>
      <c r="W61" s="5">
        <v>72130379.050000012</v>
      </c>
      <c r="X61" s="5">
        <v>2347095.8499999996</v>
      </c>
      <c r="Y61" s="5">
        <v>2532905518.9300003</v>
      </c>
    </row>
    <row r="62" spans="1:25" x14ac:dyDescent="0.25">
      <c r="A62" s="6" t="s">
        <v>136</v>
      </c>
      <c r="B62" s="5">
        <v>15331585</v>
      </c>
      <c r="C62" s="5">
        <v>1751481.76</v>
      </c>
      <c r="D62" s="5">
        <v>103411314.30000003</v>
      </c>
      <c r="E62" s="5">
        <v>114418614.34</v>
      </c>
      <c r="F62" s="5"/>
      <c r="G62" s="5">
        <v>27281583.939999998</v>
      </c>
      <c r="H62" s="5"/>
      <c r="I62" s="5">
        <v>36857963.729999997</v>
      </c>
      <c r="J62" s="5">
        <v>30656526.540000003</v>
      </c>
      <c r="K62" s="5">
        <v>842301388.42000008</v>
      </c>
      <c r="L62" s="5">
        <v>50372786.850000001</v>
      </c>
      <c r="M62" s="5">
        <v>58088986.86999999</v>
      </c>
      <c r="N62" s="5">
        <v>165932146.00999999</v>
      </c>
      <c r="O62" s="5">
        <v>25661746.490000002</v>
      </c>
      <c r="P62" s="5"/>
      <c r="Q62" s="5">
        <v>978865945.21999967</v>
      </c>
      <c r="R62" s="5">
        <v>6819649.3699999992</v>
      </c>
      <c r="S62" s="5"/>
      <c r="T62" s="5">
        <v>366574.64</v>
      </c>
      <c r="U62" s="5">
        <v>57278.43</v>
      </c>
      <c r="V62" s="5">
        <v>5439049.8499999996</v>
      </c>
      <c r="W62" s="5">
        <v>72499698.25</v>
      </c>
      <c r="X62" s="5">
        <v>2376437.9900000002</v>
      </c>
      <c r="Y62" s="5">
        <v>2538490757.999999</v>
      </c>
    </row>
    <row r="63" spans="1:25" x14ac:dyDescent="0.25">
      <c r="A63" s="6" t="s">
        <v>137</v>
      </c>
      <c r="B63" s="5">
        <v>15399304.613702623</v>
      </c>
      <c r="C63" s="5">
        <v>1751481.7623906704</v>
      </c>
      <c r="D63" s="5">
        <v>107493232.96460636</v>
      </c>
      <c r="E63" s="5">
        <v>116287016.70518957</v>
      </c>
      <c r="F63" s="5"/>
      <c r="G63" s="5">
        <v>26879298.257171992</v>
      </c>
      <c r="H63" s="5"/>
      <c r="I63" s="5">
        <v>36945858.883586004</v>
      </c>
      <c r="J63" s="5">
        <v>30026828.497638501</v>
      </c>
      <c r="K63" s="5">
        <v>815695132.90061533</v>
      </c>
      <c r="L63" s="5">
        <v>52550718.680291548</v>
      </c>
      <c r="M63" s="5">
        <v>62464748.16408173</v>
      </c>
      <c r="N63" s="5">
        <v>172275192.58402333</v>
      </c>
      <c r="O63" s="5">
        <v>20800870.170291565</v>
      </c>
      <c r="P63" s="5"/>
      <c r="Q63" s="5">
        <v>999367203.75381911</v>
      </c>
      <c r="R63" s="5">
        <v>7046567.862186579</v>
      </c>
      <c r="S63" s="5"/>
      <c r="T63" s="5">
        <v>1086413.7026239068</v>
      </c>
      <c r="U63" s="5">
        <v>57569.241982507294</v>
      </c>
      <c r="V63" s="5">
        <v>5329659.4810495619</v>
      </c>
      <c r="W63" s="5">
        <v>72859013.141399413</v>
      </c>
      <c r="X63" s="5">
        <v>2410236.0233236155</v>
      </c>
      <c r="Y63" s="5">
        <v>2546726347.3899736</v>
      </c>
    </row>
    <row r="64" spans="1:25" x14ac:dyDescent="0.25">
      <c r="A64" s="6" t="s">
        <v>138</v>
      </c>
      <c r="B64" s="5">
        <v>17470660.701681092</v>
      </c>
      <c r="C64" s="5">
        <v>1751481.7623906699</v>
      </c>
      <c r="D64" s="5">
        <v>104445476.32803839</v>
      </c>
      <c r="E64" s="5">
        <v>133570903.75573397</v>
      </c>
      <c r="F64" s="5"/>
      <c r="G64" s="5">
        <v>25331603.717368297</v>
      </c>
      <c r="H64" s="5"/>
      <c r="I64" s="5">
        <v>37034251.413119562</v>
      </c>
      <c r="J64" s="5">
        <v>29713398.488862909</v>
      </c>
      <c r="K64" s="5">
        <v>802306461.60204887</v>
      </c>
      <c r="L64" s="5">
        <v>49955316.470834166</v>
      </c>
      <c r="M64" s="5">
        <v>60577966.601506703</v>
      </c>
      <c r="N64" s="5">
        <v>149005863.16684487</v>
      </c>
      <c r="O64" s="5">
        <v>20778816.091457732</v>
      </c>
      <c r="P64" s="5"/>
      <c r="Q64" s="5">
        <v>1032269782.7610527</v>
      </c>
      <c r="R64" s="5">
        <v>9342676.7190534882</v>
      </c>
      <c r="S64" s="5"/>
      <c r="T64" s="5">
        <v>1074525.6559766759</v>
      </c>
      <c r="U64" s="5"/>
      <c r="V64" s="5">
        <v>5351880.4839650057</v>
      </c>
      <c r="W64" s="5">
        <v>73232146.341107801</v>
      </c>
      <c r="X64" s="5">
        <v>2452904.06268221</v>
      </c>
      <c r="Y64" s="5">
        <v>2555666116.1237249</v>
      </c>
    </row>
    <row r="65" spans="1:25" x14ac:dyDescent="0.25">
      <c r="A65" s="4" t="s">
        <v>127</v>
      </c>
      <c r="B65" s="5">
        <v>765664730.32302213</v>
      </c>
      <c r="C65" s="5">
        <v>57973181.655539341</v>
      </c>
      <c r="D65" s="5">
        <v>4284911810.2692914</v>
      </c>
      <c r="E65" s="5">
        <v>981388670.8586787</v>
      </c>
      <c r="F65" s="5"/>
      <c r="G65" s="5">
        <v>1847797946.1544528</v>
      </c>
      <c r="H65" s="5"/>
      <c r="I65" s="5">
        <v>1681290284.5374045</v>
      </c>
      <c r="J65" s="5">
        <v>1619260981.5906708</v>
      </c>
      <c r="K65" s="5">
        <v>41844852128.798584</v>
      </c>
      <c r="L65" s="5">
        <v>16205226485.252174</v>
      </c>
      <c r="M65" s="5">
        <v>475325349.72249812</v>
      </c>
      <c r="N65" s="5">
        <v>10588522600.597048</v>
      </c>
      <c r="O65" s="5">
        <v>1074698084.0308456</v>
      </c>
      <c r="P65" s="5">
        <v>11594093.498542273</v>
      </c>
      <c r="Q65" s="5">
        <v>41811037558.628891</v>
      </c>
      <c r="R65" s="5">
        <v>293996050.09018755</v>
      </c>
      <c r="S65" s="5"/>
      <c r="T65" s="5">
        <v>25193139.394944027</v>
      </c>
      <c r="U65" s="5">
        <v>2959043.7309621</v>
      </c>
      <c r="V65" s="5">
        <v>79683795.072040811</v>
      </c>
      <c r="W65" s="5">
        <v>1585529867.2524776</v>
      </c>
      <c r="X65" s="5">
        <v>40408377.29973761</v>
      </c>
      <c r="Y65" s="5">
        <v>125277314178.75801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35"/>
  <sheetViews>
    <sheetView showGridLines="0" tabSelected="1" view="pageBreakPreview" zoomScaleNormal="100" zoomScaleSheetLayoutView="100" workbookViewId="0"/>
  </sheetViews>
  <sheetFormatPr baseColWidth="10" defaultColWidth="11.42578125" defaultRowHeight="15" x14ac:dyDescent="0.25"/>
  <cols>
    <col min="17" max="17" width="4.7109375" customWidth="1"/>
  </cols>
  <sheetData>
    <row r="1" spans="1:3" ht="18" x14ac:dyDescent="0.25">
      <c r="A1" s="7" t="s">
        <v>56</v>
      </c>
      <c r="B1" s="8"/>
      <c r="C1" s="9"/>
    </row>
    <row r="2" spans="1:3" ht="18" x14ac:dyDescent="0.25">
      <c r="A2" s="10" t="s">
        <v>57</v>
      </c>
      <c r="B2" s="8"/>
      <c r="C2" s="9"/>
    </row>
    <row r="3" spans="1:3" x14ac:dyDescent="0.25">
      <c r="A3" s="11" t="s">
        <v>59</v>
      </c>
      <c r="B3" s="8"/>
      <c r="C3" s="9"/>
    </row>
    <row r="4" spans="1:3" x14ac:dyDescent="0.25">
      <c r="A4" s="14" t="s">
        <v>167</v>
      </c>
      <c r="B4" s="8"/>
      <c r="C4" s="9"/>
    </row>
    <row r="5" spans="1:3" x14ac:dyDescent="0.25">
      <c r="A5" s="9" t="s">
        <v>129</v>
      </c>
      <c r="B5" s="8"/>
      <c r="C5" s="9"/>
    </row>
    <row r="6" spans="1:3" x14ac:dyDescent="0.25">
      <c r="A6" s="12" t="s">
        <v>58</v>
      </c>
      <c r="B6" s="13">
        <v>45869</v>
      </c>
      <c r="C6" s="9"/>
    </row>
    <row r="32" spans="1:1" x14ac:dyDescent="0.25">
      <c r="A32" t="s">
        <v>168</v>
      </c>
    </row>
    <row r="35" spans="1:1" x14ac:dyDescent="0.25">
      <c r="A35" s="83" t="s">
        <v>169</v>
      </c>
    </row>
  </sheetData>
  <pageMargins left="0.7" right="0.7" top="0.75" bottom="0.75" header="0.3" footer="0.3"/>
  <pageSetup scale="46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38"/>
  <sheetViews>
    <sheetView showGridLines="0" view="pageBreakPreview" zoomScaleNormal="100" zoomScaleSheetLayoutView="100" workbookViewId="0"/>
  </sheetViews>
  <sheetFormatPr baseColWidth="10" defaultColWidth="11.42578125" defaultRowHeight="15" x14ac:dyDescent="0.25"/>
  <sheetData>
    <row r="1" spans="1:2" ht="18" x14ac:dyDescent="0.25">
      <c r="A1" s="7" t="s">
        <v>56</v>
      </c>
      <c r="B1" s="8"/>
    </row>
    <row r="2" spans="1:2" ht="18" x14ac:dyDescent="0.25">
      <c r="A2" s="10" t="s">
        <v>57</v>
      </c>
      <c r="B2" s="8"/>
    </row>
    <row r="3" spans="1:2" x14ac:dyDescent="0.25">
      <c r="A3" s="11" t="s">
        <v>60</v>
      </c>
      <c r="B3" s="8"/>
    </row>
    <row r="4" spans="1:2" x14ac:dyDescent="0.25">
      <c r="A4" s="14" t="s">
        <v>167</v>
      </c>
      <c r="B4" s="8"/>
    </row>
    <row r="5" spans="1:2" x14ac:dyDescent="0.25">
      <c r="A5" s="9" t="s">
        <v>129</v>
      </c>
      <c r="B5" s="8"/>
    </row>
    <row r="6" spans="1:2" x14ac:dyDescent="0.25">
      <c r="A6" s="12" t="s">
        <v>58</v>
      </c>
      <c r="B6" s="13">
        <f>+'GRAFICO FIAS'!B6</f>
        <v>45869</v>
      </c>
    </row>
    <row r="35" spans="1:1" x14ac:dyDescent="0.25">
      <c r="A35" t="s">
        <v>168</v>
      </c>
    </row>
    <row r="38" spans="1:1" x14ac:dyDescent="0.25">
      <c r="A38" s="83" t="s">
        <v>169</v>
      </c>
    </row>
  </sheetData>
  <pageMargins left="0.7" right="0.7" top="0.75" bottom="0.75" header="0.3" footer="0.3"/>
  <pageSetup scale="52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REPORTE FIAs</vt:lpstr>
      <vt:lpstr>Códigos</vt:lpstr>
      <vt:lpstr>DATOS FIAs</vt:lpstr>
      <vt:lpstr>FIAS</vt:lpstr>
      <vt:lpstr>FIC</vt:lpstr>
      <vt:lpstr>TABLA FIAS</vt:lpstr>
      <vt:lpstr>TABLA FIC</vt:lpstr>
      <vt:lpstr>GRAFICO FIAS</vt:lpstr>
      <vt:lpstr>GRAFICO FICS</vt:lpstr>
      <vt:lpstr>'GRAFICO FIAS'!Área_de_impresión</vt:lpstr>
      <vt:lpstr>'GRAFICO FICS'!Área_de_impresión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Gabriel Aramayo Penaloza</cp:lastModifiedBy>
  <dcterms:created xsi:type="dcterms:W3CDTF">2021-08-26T14:50:55Z</dcterms:created>
  <dcterms:modified xsi:type="dcterms:W3CDTF">2025-09-24T18:03:48Z</dcterms:modified>
</cp:coreProperties>
</file>